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0" yWindow="60" windowWidth="10905" windowHeight="7830" tabRatio="890"/>
  </bookViews>
  <sheets>
    <sheet name="توريد للمخزن" sheetId="16" r:id="rId1"/>
    <sheet name="م.المخزن" sheetId="17" state="hidden" r:id="rId2"/>
    <sheet name="اجمالى المرتجعات" sheetId="18" state="hidden" r:id="rId3"/>
    <sheet name="المخزن" sheetId="15" r:id="rId4"/>
    <sheet name="الشركة" sheetId="4" r:id="rId5"/>
    <sheet name="احمد شوقي" sheetId="5" r:id="rId6"/>
    <sheet name="محمد ابراهيم" sheetId="6" r:id="rId7"/>
    <sheet name="مصطفى عبدالفتاح" sheetId="7" r:id="rId8"/>
    <sheet name="رامي" sheetId="8" r:id="rId9"/>
    <sheet name="زهران" sheetId="9" r:id="rId10"/>
    <sheet name="اسلام مطيع" sheetId="10" r:id="rId11"/>
    <sheet name="تامر" sheetId="13" r:id="rId12"/>
    <sheet name="محمد نبيه" sheetId="11" r:id="rId13"/>
    <sheet name="م 1" sheetId="12" r:id="rId14"/>
    <sheet name="ورقة1" sheetId="1" state="hidden" r:id="rId15"/>
    <sheet name="م.تحميل" sheetId="2" state="hidden" r:id="rId16"/>
    <sheet name="م.مرتجع" sheetId="3" state="hidden" r:id="rId17"/>
    <sheet name="م.مبيع" sheetId="14" state="hidden" r:id="rId18"/>
  </sheets>
  <calcPr calcId="145621"/>
</workbook>
</file>

<file path=xl/calcChain.xml><?xml version="1.0" encoding="utf-8"?>
<calcChain xmlns="http://schemas.openxmlformats.org/spreadsheetml/2006/main">
  <c r="K153" i="17" l="1"/>
  <c r="K149" i="17"/>
  <c r="K145" i="17"/>
  <c r="K141" i="17"/>
  <c r="K137" i="17"/>
  <c r="K133" i="17"/>
  <c r="K129" i="17"/>
  <c r="K120" i="17"/>
  <c r="K116" i="17"/>
  <c r="K112" i="17"/>
  <c r="K107" i="17"/>
  <c r="K103" i="17"/>
  <c r="K94" i="17"/>
  <c r="K90" i="17"/>
  <c r="K86" i="17"/>
  <c r="K76" i="17"/>
  <c r="K72" i="17"/>
  <c r="K68" i="17"/>
  <c r="K59" i="17"/>
  <c r="K42" i="17"/>
  <c r="K38" i="17"/>
  <c r="K29" i="17"/>
  <c r="K25" i="17"/>
  <c r="K21" i="17"/>
  <c r="K17" i="17"/>
  <c r="K13" i="17"/>
  <c r="K9" i="17"/>
  <c r="K173" i="17"/>
  <c r="K169" i="17"/>
  <c r="K164" i="17"/>
  <c r="K159" i="17"/>
  <c r="J153" i="17"/>
  <c r="J149" i="17"/>
  <c r="J145" i="17"/>
  <c r="J141" i="17"/>
  <c r="J137" i="17"/>
  <c r="J133" i="17"/>
  <c r="J129" i="17"/>
  <c r="K126" i="17"/>
  <c r="J120" i="17"/>
  <c r="J116" i="17"/>
  <c r="J112" i="17"/>
  <c r="J107" i="17"/>
  <c r="J103" i="17"/>
  <c r="K100" i="17"/>
  <c r="J94" i="17"/>
  <c r="J90" i="17"/>
  <c r="J86" i="17"/>
  <c r="K83" i="17"/>
  <c r="J76" i="17"/>
  <c r="J72" i="17"/>
  <c r="J68" i="17"/>
  <c r="K65" i="17"/>
  <c r="J59" i="17"/>
  <c r="K56" i="17"/>
  <c r="K52" i="17"/>
  <c r="K48" i="17"/>
  <c r="J42" i="17"/>
  <c r="J38" i="17"/>
  <c r="K35" i="17"/>
  <c r="J29" i="17"/>
  <c r="J25" i="17"/>
  <c r="J21" i="17"/>
  <c r="J17" i="17"/>
  <c r="J13" i="17"/>
  <c r="J9" i="17"/>
  <c r="G7" i="18" l="1"/>
  <c r="G8" i="18"/>
  <c r="G9" i="18"/>
  <c r="G10" i="18"/>
  <c r="G11" i="18"/>
  <c r="G12" i="18"/>
  <c r="G6" i="18"/>
  <c r="H8" i="18"/>
  <c r="H9" i="18"/>
  <c r="H10" i="18"/>
  <c r="H11" i="18"/>
  <c r="H12" i="18"/>
  <c r="H13" i="18"/>
  <c r="H5" i="18"/>
  <c r="H6" i="18"/>
  <c r="H7" i="18"/>
  <c r="H4" i="18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D5" i="18"/>
  <c r="D6" i="18"/>
  <c r="D7" i="18"/>
  <c r="D8" i="18"/>
  <c r="D9" i="18"/>
  <c r="D10" i="18"/>
  <c r="D11" i="18"/>
  <c r="D12" i="18"/>
  <c r="D15" i="18"/>
  <c r="D16" i="18"/>
  <c r="D17" i="18"/>
  <c r="D18" i="18"/>
  <c r="D25" i="18"/>
  <c r="D26" i="18"/>
  <c r="D27" i="18"/>
  <c r="D29" i="18"/>
  <c r="D30" i="18"/>
  <c r="D31" i="18"/>
  <c r="D32" i="18"/>
  <c r="D33" i="18"/>
  <c r="CD4" i="15" l="1"/>
  <c r="BN4" i="15"/>
  <c r="BL4" i="15"/>
  <c r="BJ4" i="15"/>
  <c r="AX4" i="15"/>
  <c r="AP4" i="15"/>
  <c r="AN4" i="15"/>
  <c r="AL4" i="15"/>
  <c r="AJ4" i="15" l="1"/>
  <c r="AH4" i="15"/>
  <c r="X4" i="15"/>
  <c r="V4" i="15"/>
  <c r="G129" i="17"/>
  <c r="G133" i="17"/>
  <c r="G137" i="17"/>
  <c r="G141" i="17"/>
  <c r="G145" i="17"/>
  <c r="G149" i="17"/>
  <c r="G153" i="17"/>
  <c r="G173" i="17"/>
  <c r="G169" i="17"/>
  <c r="G164" i="17"/>
  <c r="G159" i="17"/>
  <c r="F153" i="17"/>
  <c r="F149" i="17"/>
  <c r="F145" i="17"/>
  <c r="F141" i="17"/>
  <c r="F137" i="17"/>
  <c r="F133" i="17"/>
  <c r="F129" i="17"/>
  <c r="G103" i="17"/>
  <c r="G107" i="17"/>
  <c r="G112" i="17"/>
  <c r="G116" i="17"/>
  <c r="G120" i="17"/>
  <c r="G126" i="17"/>
  <c r="F120" i="17"/>
  <c r="F116" i="17"/>
  <c r="F112" i="17"/>
  <c r="F107" i="17"/>
  <c r="F103" i="17"/>
  <c r="G100" i="17"/>
  <c r="G94" i="17"/>
  <c r="F94" i="17"/>
  <c r="G90" i="17"/>
  <c r="G86" i="17"/>
  <c r="G76" i="17"/>
  <c r="G72" i="17"/>
  <c r="G68" i="17"/>
  <c r="G59" i="17"/>
  <c r="G42" i="17"/>
  <c r="G38" i="17"/>
  <c r="G29" i="17"/>
  <c r="G25" i="17"/>
  <c r="G21" i="17"/>
  <c r="G17" i="17"/>
  <c r="G13" i="17"/>
  <c r="G9" i="17"/>
  <c r="F90" i="17"/>
  <c r="F86" i="17"/>
  <c r="G65" i="17"/>
  <c r="E37" i="15"/>
  <c r="F37" i="15"/>
  <c r="G37" i="15"/>
  <c r="H37" i="15"/>
  <c r="I37" i="15"/>
  <c r="J37" i="15"/>
  <c r="K37" i="15"/>
  <c r="L37" i="15"/>
  <c r="M37" i="15"/>
  <c r="N37" i="15"/>
  <c r="O37" i="15"/>
  <c r="P37" i="15"/>
  <c r="Q37" i="15"/>
  <c r="R37" i="15"/>
  <c r="S37" i="15"/>
  <c r="T37" i="15"/>
  <c r="U37" i="15"/>
  <c r="V37" i="15"/>
  <c r="W37" i="15"/>
  <c r="X37" i="15"/>
  <c r="Y37" i="15"/>
  <c r="Z37" i="15"/>
  <c r="AA37" i="15"/>
  <c r="AB37" i="15"/>
  <c r="AC37" i="15"/>
  <c r="AD37" i="15"/>
  <c r="AE37" i="15"/>
  <c r="AF37" i="15"/>
  <c r="AG37" i="15"/>
  <c r="AH37" i="15"/>
  <c r="AI37" i="15"/>
  <c r="AJ37" i="15"/>
  <c r="AK37" i="15"/>
  <c r="AL37" i="15"/>
  <c r="AM37" i="15"/>
  <c r="AN37" i="15"/>
  <c r="AO37" i="15"/>
  <c r="AP37" i="15"/>
  <c r="AQ37" i="15"/>
  <c r="AR37" i="15"/>
  <c r="AS37" i="15"/>
  <c r="AT37" i="15"/>
  <c r="AU37" i="15"/>
  <c r="AV37" i="15"/>
  <c r="AW37" i="15"/>
  <c r="AX37" i="15"/>
  <c r="AY37" i="15"/>
  <c r="AZ37" i="15"/>
  <c r="BA37" i="15"/>
  <c r="BB37" i="15"/>
  <c r="BC37" i="15"/>
  <c r="BD37" i="15"/>
  <c r="BE37" i="15"/>
  <c r="BF37" i="15"/>
  <c r="BG37" i="15"/>
  <c r="BH37" i="15"/>
  <c r="BI37" i="15"/>
  <c r="BJ37" i="15"/>
  <c r="BK37" i="15"/>
  <c r="BL37" i="15"/>
  <c r="BM37" i="15"/>
  <c r="BN37" i="15"/>
  <c r="BO37" i="15"/>
  <c r="BP37" i="15"/>
  <c r="BQ37" i="15"/>
  <c r="BR37" i="15"/>
  <c r="BS37" i="15"/>
  <c r="BT37" i="15"/>
  <c r="BU37" i="15"/>
  <c r="BV37" i="15"/>
  <c r="BW37" i="15"/>
  <c r="BX37" i="15"/>
  <c r="BY37" i="15"/>
  <c r="BZ37" i="15"/>
  <c r="CA37" i="15"/>
  <c r="CB37" i="15"/>
  <c r="CC37" i="15"/>
  <c r="CD37" i="15"/>
  <c r="CE37" i="15"/>
  <c r="CF37" i="15"/>
  <c r="CG37" i="15"/>
  <c r="CH37" i="15"/>
  <c r="CI37" i="15"/>
  <c r="CJ37" i="15"/>
  <c r="CK37" i="15"/>
  <c r="CL37" i="15"/>
  <c r="CM37" i="15"/>
  <c r="CN37" i="15"/>
  <c r="CO37" i="15"/>
  <c r="CP37" i="15"/>
  <c r="CQ37" i="15"/>
  <c r="CR37" i="15"/>
  <c r="CS37" i="15"/>
  <c r="CT37" i="15"/>
  <c r="CU37" i="15"/>
  <c r="CV37" i="15"/>
  <c r="CW37" i="15"/>
  <c r="CX37" i="15"/>
  <c r="C37" i="15"/>
  <c r="G56" i="17"/>
  <c r="G83" i="17"/>
  <c r="F76" i="17"/>
  <c r="F72" i="17"/>
  <c r="F68" i="17"/>
  <c r="F59" i="17"/>
  <c r="G52" i="17"/>
  <c r="G48" i="17"/>
  <c r="F42" i="17"/>
  <c r="F38" i="17" l="1"/>
  <c r="G35" i="17"/>
  <c r="F29" i="17"/>
  <c r="F25" i="17"/>
  <c r="F21" i="17"/>
  <c r="F17" i="17"/>
  <c r="F13" i="17"/>
  <c r="F9" i="17"/>
  <c r="F5" i="17"/>
  <c r="CD7" i="15" l="1"/>
  <c r="CD8" i="15"/>
  <c r="CD9" i="15"/>
  <c r="CD10" i="15"/>
  <c r="CD11" i="15"/>
  <c r="CD12" i="15"/>
  <c r="CD13" i="15"/>
  <c r="CD14" i="15"/>
  <c r="CD15" i="15"/>
  <c r="CD16" i="15"/>
  <c r="CD17" i="15"/>
  <c r="CD18" i="15"/>
  <c r="CD19" i="15"/>
  <c r="CD20" i="15"/>
  <c r="CD21" i="15"/>
  <c r="CD22" i="15"/>
  <c r="CD23" i="15"/>
  <c r="CD24" i="15"/>
  <c r="CD25" i="15"/>
  <c r="CD26" i="15"/>
  <c r="CD27" i="15"/>
  <c r="CD28" i="15"/>
  <c r="CD29" i="15"/>
  <c r="CD30" i="15"/>
  <c r="CD31" i="15"/>
  <c r="CD32" i="15"/>
  <c r="CD33" i="15"/>
  <c r="CD34" i="15"/>
  <c r="CD35" i="15"/>
  <c r="CD36" i="15"/>
  <c r="CD6" i="15"/>
  <c r="CB7" i="15"/>
  <c r="CB8" i="15"/>
  <c r="CB9" i="15"/>
  <c r="CB10" i="15"/>
  <c r="CB11" i="15"/>
  <c r="CB12" i="15"/>
  <c r="CB13" i="15"/>
  <c r="CB14" i="15"/>
  <c r="CB15" i="15"/>
  <c r="CB16" i="15"/>
  <c r="CB17" i="15"/>
  <c r="CB18" i="15"/>
  <c r="CB19" i="15"/>
  <c r="CB20" i="15"/>
  <c r="CB21" i="15"/>
  <c r="CB22" i="15"/>
  <c r="CB23" i="15"/>
  <c r="CB24" i="15"/>
  <c r="CB25" i="15"/>
  <c r="CB26" i="15"/>
  <c r="CB27" i="15"/>
  <c r="CB28" i="15"/>
  <c r="CB29" i="15"/>
  <c r="CB30" i="15"/>
  <c r="CB31" i="15"/>
  <c r="CB32" i="15"/>
  <c r="CB33" i="15"/>
  <c r="CB34" i="15"/>
  <c r="CB35" i="15"/>
  <c r="CB36" i="15"/>
  <c r="CB6" i="15"/>
  <c r="CA36" i="15"/>
  <c r="CA35" i="15"/>
  <c r="CA34" i="15"/>
  <c r="CA33" i="15"/>
  <c r="CA32" i="15"/>
  <c r="CA31" i="15"/>
  <c r="CA30" i="15"/>
  <c r="CA29" i="15"/>
  <c r="CA28" i="15"/>
  <c r="CA27" i="15"/>
  <c r="CA26" i="15"/>
  <c r="CA25" i="15"/>
  <c r="CA24" i="15"/>
  <c r="CA23" i="15"/>
  <c r="CA22" i="15"/>
  <c r="CA21" i="15"/>
  <c r="CA20" i="15"/>
  <c r="CA19" i="15"/>
  <c r="CA18" i="15"/>
  <c r="CA17" i="15"/>
  <c r="CA16" i="15"/>
  <c r="CA15" i="15"/>
  <c r="CA14" i="15"/>
  <c r="CA13" i="15"/>
  <c r="CA12" i="15"/>
  <c r="CA11" i="15"/>
  <c r="CA10" i="15"/>
  <c r="CA9" i="15"/>
  <c r="CA8" i="15"/>
  <c r="CA7" i="15"/>
  <c r="CA6" i="15"/>
  <c r="BZ7" i="15"/>
  <c r="BZ8" i="15"/>
  <c r="BZ9" i="15"/>
  <c r="BZ10" i="15"/>
  <c r="BZ11" i="15"/>
  <c r="BZ12" i="15"/>
  <c r="BZ13" i="15"/>
  <c r="BZ14" i="15"/>
  <c r="BZ15" i="15"/>
  <c r="BZ16" i="15"/>
  <c r="BZ17" i="15"/>
  <c r="BZ18" i="15"/>
  <c r="BZ19" i="15"/>
  <c r="BZ20" i="15"/>
  <c r="BZ21" i="15"/>
  <c r="BZ22" i="15"/>
  <c r="BZ23" i="15"/>
  <c r="BZ24" i="15"/>
  <c r="BZ25" i="15"/>
  <c r="BZ26" i="15"/>
  <c r="BZ27" i="15"/>
  <c r="BZ28" i="15"/>
  <c r="BZ29" i="15"/>
  <c r="BZ30" i="15"/>
  <c r="BZ31" i="15"/>
  <c r="BZ32" i="15"/>
  <c r="BZ33" i="15"/>
  <c r="BZ34" i="15"/>
  <c r="BZ35" i="15"/>
  <c r="BZ36" i="15"/>
  <c r="BZ6" i="15"/>
  <c r="BY36" i="15"/>
  <c r="BY35" i="15"/>
  <c r="BY34" i="15"/>
  <c r="BY33" i="15"/>
  <c r="BY32" i="15"/>
  <c r="BY31" i="15"/>
  <c r="BY30" i="15"/>
  <c r="BY29" i="15"/>
  <c r="BY28" i="15"/>
  <c r="BY27" i="15"/>
  <c r="BY26" i="15"/>
  <c r="BY25" i="15"/>
  <c r="BY24" i="15"/>
  <c r="BY23" i="15"/>
  <c r="BY22" i="15"/>
  <c r="BY21" i="15"/>
  <c r="BY20" i="15"/>
  <c r="BY19" i="15"/>
  <c r="BY18" i="15"/>
  <c r="BY17" i="15"/>
  <c r="BY16" i="15"/>
  <c r="BY15" i="15"/>
  <c r="BY14" i="15"/>
  <c r="BY13" i="15"/>
  <c r="BY12" i="15"/>
  <c r="BY11" i="15"/>
  <c r="BY10" i="15"/>
  <c r="BY9" i="15"/>
  <c r="BY8" i="15"/>
  <c r="BY7" i="15"/>
  <c r="BY6" i="15"/>
  <c r="BX7" i="15"/>
  <c r="BX8" i="15"/>
  <c r="BX9" i="15"/>
  <c r="BX10" i="15"/>
  <c r="BX11" i="15"/>
  <c r="BX12" i="15"/>
  <c r="BX13" i="15"/>
  <c r="BX14" i="15"/>
  <c r="BX15" i="15"/>
  <c r="BX16" i="15"/>
  <c r="BX17" i="15"/>
  <c r="BX18" i="15"/>
  <c r="BX19" i="15"/>
  <c r="BX20" i="15"/>
  <c r="BX21" i="15"/>
  <c r="BX22" i="15"/>
  <c r="BX23" i="15"/>
  <c r="BX24" i="15"/>
  <c r="BX25" i="15"/>
  <c r="BX26" i="15"/>
  <c r="BX27" i="15"/>
  <c r="BX28" i="15"/>
  <c r="BX29" i="15"/>
  <c r="BX30" i="15"/>
  <c r="BX31" i="15"/>
  <c r="BX32" i="15"/>
  <c r="BX33" i="15"/>
  <c r="BX34" i="15"/>
  <c r="BX35" i="15"/>
  <c r="BX36" i="15"/>
  <c r="BX6" i="15"/>
  <c r="BW36" i="15"/>
  <c r="BW35" i="15"/>
  <c r="BW34" i="15"/>
  <c r="BW33" i="15"/>
  <c r="BW32" i="15"/>
  <c r="BW31" i="15"/>
  <c r="BW30" i="15"/>
  <c r="BW29" i="15"/>
  <c r="BW28" i="15"/>
  <c r="BW27" i="15"/>
  <c r="BW26" i="15"/>
  <c r="BW25" i="15"/>
  <c r="BW24" i="15"/>
  <c r="BW23" i="15"/>
  <c r="BW22" i="15"/>
  <c r="BW21" i="15"/>
  <c r="BW20" i="15"/>
  <c r="BW19" i="15"/>
  <c r="BW18" i="15"/>
  <c r="BW17" i="15"/>
  <c r="BW16" i="15"/>
  <c r="BW15" i="15"/>
  <c r="BW14" i="15"/>
  <c r="BW13" i="15"/>
  <c r="BW12" i="15"/>
  <c r="BW11" i="15"/>
  <c r="BW10" i="15"/>
  <c r="BW9" i="15"/>
  <c r="BW8" i="15"/>
  <c r="BW7" i="15"/>
  <c r="BW6" i="15"/>
  <c r="BV7" i="15"/>
  <c r="BV8" i="15"/>
  <c r="BV9" i="15"/>
  <c r="BV10" i="15"/>
  <c r="BV11" i="15"/>
  <c r="BV12" i="15"/>
  <c r="BV13" i="15"/>
  <c r="BV14" i="15"/>
  <c r="BV15" i="15"/>
  <c r="BV16" i="15"/>
  <c r="BV17" i="15"/>
  <c r="BV18" i="15"/>
  <c r="BV19" i="15"/>
  <c r="BV20" i="15"/>
  <c r="BV21" i="15"/>
  <c r="BV22" i="15"/>
  <c r="BV23" i="15"/>
  <c r="BV24" i="15"/>
  <c r="BV25" i="15"/>
  <c r="BV26" i="15"/>
  <c r="BV27" i="15"/>
  <c r="BV28" i="15"/>
  <c r="BV29" i="15"/>
  <c r="BV30" i="15"/>
  <c r="BV31" i="15"/>
  <c r="BV32" i="15"/>
  <c r="BV33" i="15"/>
  <c r="BV34" i="15"/>
  <c r="BV35" i="15"/>
  <c r="BV36" i="15"/>
  <c r="BV6" i="15"/>
  <c r="BU36" i="15"/>
  <c r="BU35" i="15"/>
  <c r="BU34" i="15"/>
  <c r="BU33" i="15"/>
  <c r="BU32" i="15"/>
  <c r="BU31" i="15"/>
  <c r="BU30" i="15"/>
  <c r="BU29" i="15"/>
  <c r="BU28" i="15"/>
  <c r="BU27" i="15"/>
  <c r="BU26" i="15"/>
  <c r="BU25" i="15"/>
  <c r="BU24" i="15"/>
  <c r="BU23" i="15"/>
  <c r="BU22" i="15"/>
  <c r="BU21" i="15"/>
  <c r="BU20" i="15"/>
  <c r="BU19" i="15"/>
  <c r="BU18" i="15"/>
  <c r="BU17" i="15"/>
  <c r="BU16" i="15"/>
  <c r="BU15" i="15"/>
  <c r="BU14" i="15"/>
  <c r="BU13" i="15"/>
  <c r="BU12" i="15"/>
  <c r="BU11" i="15"/>
  <c r="BU10" i="15"/>
  <c r="BU9" i="15"/>
  <c r="BU8" i="15"/>
  <c r="BU7" i="15"/>
  <c r="BU6" i="15"/>
  <c r="BT7" i="15"/>
  <c r="BT8" i="15"/>
  <c r="BT9" i="15"/>
  <c r="BT10" i="15"/>
  <c r="BT11" i="15"/>
  <c r="BT12" i="15"/>
  <c r="BT13" i="15"/>
  <c r="BT14" i="15"/>
  <c r="BT15" i="15"/>
  <c r="BT16" i="15"/>
  <c r="BT17" i="15"/>
  <c r="BT18" i="15"/>
  <c r="BT19" i="15"/>
  <c r="BT20" i="15"/>
  <c r="BT21" i="15"/>
  <c r="BT22" i="15"/>
  <c r="BT23" i="15"/>
  <c r="BT24" i="15"/>
  <c r="BT25" i="15"/>
  <c r="BT26" i="15"/>
  <c r="BT27" i="15"/>
  <c r="BT28" i="15"/>
  <c r="BT29" i="15"/>
  <c r="BT30" i="15"/>
  <c r="BT31" i="15"/>
  <c r="BT32" i="15"/>
  <c r="BT33" i="15"/>
  <c r="BT34" i="15"/>
  <c r="BT35" i="15"/>
  <c r="BT36" i="15"/>
  <c r="BT6" i="15"/>
  <c r="BS36" i="15"/>
  <c r="BS35" i="15"/>
  <c r="BS34" i="15"/>
  <c r="BS33" i="15"/>
  <c r="BS32" i="15"/>
  <c r="BS31" i="15"/>
  <c r="BS30" i="15"/>
  <c r="BS29" i="15"/>
  <c r="BS28" i="15"/>
  <c r="BS27" i="15"/>
  <c r="BS26" i="15"/>
  <c r="BS25" i="15"/>
  <c r="BS24" i="15"/>
  <c r="BS23" i="15"/>
  <c r="BS22" i="15"/>
  <c r="BS21" i="15"/>
  <c r="BS20" i="15"/>
  <c r="BS19" i="15"/>
  <c r="BS18" i="15"/>
  <c r="BS17" i="15"/>
  <c r="BS16" i="15"/>
  <c r="BS15" i="15"/>
  <c r="BS14" i="15"/>
  <c r="BS13" i="15"/>
  <c r="BS12" i="15"/>
  <c r="BS11" i="15"/>
  <c r="BS10" i="15"/>
  <c r="BS9" i="15"/>
  <c r="BS8" i="15"/>
  <c r="BS7" i="15"/>
  <c r="BS6" i="15"/>
  <c r="BR7" i="15"/>
  <c r="BR8" i="15"/>
  <c r="BR9" i="15"/>
  <c r="BR10" i="15"/>
  <c r="BR11" i="15"/>
  <c r="BR12" i="15"/>
  <c r="BR13" i="15"/>
  <c r="BR14" i="15"/>
  <c r="BR15" i="15"/>
  <c r="BR16" i="15"/>
  <c r="BR17" i="15"/>
  <c r="BR18" i="15"/>
  <c r="BR19" i="15"/>
  <c r="BR20" i="15"/>
  <c r="BR21" i="15"/>
  <c r="BR22" i="15"/>
  <c r="BR23" i="15"/>
  <c r="BR24" i="15"/>
  <c r="BR25" i="15"/>
  <c r="BR26" i="15"/>
  <c r="BR27" i="15"/>
  <c r="BR28" i="15"/>
  <c r="BR29" i="15"/>
  <c r="BR30" i="15"/>
  <c r="BR31" i="15"/>
  <c r="BR32" i="15"/>
  <c r="BR33" i="15"/>
  <c r="BR34" i="15"/>
  <c r="BR35" i="15"/>
  <c r="BR36" i="15"/>
  <c r="BR6" i="15"/>
  <c r="BQ36" i="15"/>
  <c r="BQ35" i="15"/>
  <c r="BQ34" i="15"/>
  <c r="BQ33" i="15"/>
  <c r="BQ32" i="15"/>
  <c r="BQ31" i="15"/>
  <c r="BQ30" i="15"/>
  <c r="BQ29" i="15"/>
  <c r="BQ28" i="15"/>
  <c r="BQ27" i="15"/>
  <c r="BQ26" i="15"/>
  <c r="BQ25" i="15"/>
  <c r="BQ24" i="15"/>
  <c r="BQ23" i="15"/>
  <c r="BQ22" i="15"/>
  <c r="BQ21" i="15"/>
  <c r="BQ20" i="15"/>
  <c r="BQ19" i="15"/>
  <c r="BQ18" i="15"/>
  <c r="BQ17" i="15"/>
  <c r="BQ16" i="15"/>
  <c r="BQ15" i="15"/>
  <c r="BQ14" i="15"/>
  <c r="BQ13" i="15"/>
  <c r="BQ12" i="15"/>
  <c r="BQ11" i="15"/>
  <c r="BQ10" i="15"/>
  <c r="BQ9" i="15"/>
  <c r="BQ8" i="15"/>
  <c r="BQ7" i="15"/>
  <c r="BQ6" i="15"/>
  <c r="BP7" i="15"/>
  <c r="BP8" i="15"/>
  <c r="BP9" i="15"/>
  <c r="BP10" i="15"/>
  <c r="BP11" i="15"/>
  <c r="BP12" i="15"/>
  <c r="BP13" i="15"/>
  <c r="BP14" i="15"/>
  <c r="BP15" i="15"/>
  <c r="BP16" i="15"/>
  <c r="BP17" i="15"/>
  <c r="BP18" i="15"/>
  <c r="BP19" i="15"/>
  <c r="BP20" i="15"/>
  <c r="BP21" i="15"/>
  <c r="BP22" i="15"/>
  <c r="BP23" i="15"/>
  <c r="BP24" i="15"/>
  <c r="BP25" i="15"/>
  <c r="BP26" i="15"/>
  <c r="BP27" i="15"/>
  <c r="BP28" i="15"/>
  <c r="BP29" i="15"/>
  <c r="BP30" i="15"/>
  <c r="BP31" i="15"/>
  <c r="BP32" i="15"/>
  <c r="BP33" i="15"/>
  <c r="BP34" i="15"/>
  <c r="BP35" i="15"/>
  <c r="BP36" i="15"/>
  <c r="BP6" i="15"/>
  <c r="BO36" i="15"/>
  <c r="BO35" i="15"/>
  <c r="BO34" i="15"/>
  <c r="BO33" i="15"/>
  <c r="BO32" i="15"/>
  <c r="BO31" i="15"/>
  <c r="BO30" i="15"/>
  <c r="BO29" i="15"/>
  <c r="BO28" i="15"/>
  <c r="BO27" i="15"/>
  <c r="BO26" i="15"/>
  <c r="BO25" i="15"/>
  <c r="BO24" i="15"/>
  <c r="BO23" i="15"/>
  <c r="BO22" i="15"/>
  <c r="BO21" i="15"/>
  <c r="BO20" i="15"/>
  <c r="BO19" i="15"/>
  <c r="BO18" i="15"/>
  <c r="BO17" i="15"/>
  <c r="BO16" i="15"/>
  <c r="BO15" i="15"/>
  <c r="BO14" i="15"/>
  <c r="BO13" i="15"/>
  <c r="BO12" i="15"/>
  <c r="BO11" i="15"/>
  <c r="BO10" i="15"/>
  <c r="BO9" i="15"/>
  <c r="BO8" i="15"/>
  <c r="BO7" i="15"/>
  <c r="BO6" i="15"/>
  <c r="BN7" i="15"/>
  <c r="BN8" i="15"/>
  <c r="BN9" i="15"/>
  <c r="BN10" i="15"/>
  <c r="BN11" i="15"/>
  <c r="BN12" i="15"/>
  <c r="BN13" i="15"/>
  <c r="BN14" i="15"/>
  <c r="BN15" i="15"/>
  <c r="BN16" i="15"/>
  <c r="BN17" i="15"/>
  <c r="BN18" i="15"/>
  <c r="BN19" i="15"/>
  <c r="BN20" i="15"/>
  <c r="BN21" i="15"/>
  <c r="BN22" i="15"/>
  <c r="BN23" i="15"/>
  <c r="BN24" i="15"/>
  <c r="BN25" i="15"/>
  <c r="BN26" i="15"/>
  <c r="BN27" i="15"/>
  <c r="BN28" i="15"/>
  <c r="BN29" i="15"/>
  <c r="BN30" i="15"/>
  <c r="BN31" i="15"/>
  <c r="BN32" i="15"/>
  <c r="BN33" i="15"/>
  <c r="BN34" i="15"/>
  <c r="BN35" i="15"/>
  <c r="BN36" i="15"/>
  <c r="BN6" i="15"/>
  <c r="BL7" i="15"/>
  <c r="BL8" i="15"/>
  <c r="BL9" i="15"/>
  <c r="BL10" i="15"/>
  <c r="BL11" i="15"/>
  <c r="BL12" i="15"/>
  <c r="BL13" i="15"/>
  <c r="BL14" i="15"/>
  <c r="BL15" i="15"/>
  <c r="BL16" i="15"/>
  <c r="BL17" i="15"/>
  <c r="BL18" i="15"/>
  <c r="BL19" i="15"/>
  <c r="BL20" i="15"/>
  <c r="BL21" i="15"/>
  <c r="BL22" i="15"/>
  <c r="BL23" i="15"/>
  <c r="BL24" i="15"/>
  <c r="BL25" i="15"/>
  <c r="BL26" i="15"/>
  <c r="BL27" i="15"/>
  <c r="BL28" i="15"/>
  <c r="BL29" i="15"/>
  <c r="BL30" i="15"/>
  <c r="BL31" i="15"/>
  <c r="BL32" i="15"/>
  <c r="BL33" i="15"/>
  <c r="BL34" i="15"/>
  <c r="BL35" i="15"/>
  <c r="BL36" i="15"/>
  <c r="BL6" i="15"/>
  <c r="BJ7" i="15"/>
  <c r="BJ8" i="15"/>
  <c r="BJ9" i="15"/>
  <c r="BJ10" i="15"/>
  <c r="BJ11" i="15"/>
  <c r="BJ12" i="15"/>
  <c r="BJ13" i="15"/>
  <c r="BJ14" i="15"/>
  <c r="BJ15" i="15"/>
  <c r="BJ16" i="15"/>
  <c r="BJ17" i="15"/>
  <c r="BJ18" i="15"/>
  <c r="BJ19" i="15"/>
  <c r="BJ20" i="15"/>
  <c r="BJ21" i="15"/>
  <c r="BJ22" i="15"/>
  <c r="BJ23" i="15"/>
  <c r="BJ24" i="15"/>
  <c r="BJ25" i="15"/>
  <c r="BJ26" i="15"/>
  <c r="BJ27" i="15"/>
  <c r="BJ28" i="15"/>
  <c r="BJ29" i="15"/>
  <c r="BJ30" i="15"/>
  <c r="BJ31" i="15"/>
  <c r="BJ32" i="15"/>
  <c r="BJ33" i="15"/>
  <c r="BJ34" i="15"/>
  <c r="BJ35" i="15"/>
  <c r="BJ36" i="15"/>
  <c r="BJ6" i="15"/>
  <c r="BH7" i="15"/>
  <c r="BH8" i="15"/>
  <c r="BH9" i="15"/>
  <c r="BH10" i="15"/>
  <c r="BH11" i="15"/>
  <c r="BH12" i="15"/>
  <c r="BH13" i="15"/>
  <c r="BH14" i="15"/>
  <c r="BH15" i="15"/>
  <c r="BH16" i="15"/>
  <c r="BH17" i="15"/>
  <c r="BH18" i="15"/>
  <c r="BH19" i="15"/>
  <c r="BH20" i="15"/>
  <c r="BH21" i="15"/>
  <c r="BH22" i="15"/>
  <c r="BH23" i="15"/>
  <c r="BH24" i="15"/>
  <c r="BH25" i="15"/>
  <c r="BH26" i="15"/>
  <c r="BH27" i="15"/>
  <c r="BH28" i="15"/>
  <c r="BH29" i="15"/>
  <c r="BH30" i="15"/>
  <c r="BH31" i="15"/>
  <c r="BH32" i="15"/>
  <c r="BH33" i="15"/>
  <c r="BH34" i="15"/>
  <c r="BH35" i="15"/>
  <c r="BH36" i="15"/>
  <c r="BH6" i="15"/>
  <c r="BG36" i="15"/>
  <c r="BG35" i="15"/>
  <c r="BG34" i="15"/>
  <c r="BG33" i="15"/>
  <c r="BG32" i="15"/>
  <c r="BG31" i="15"/>
  <c r="BG30" i="15"/>
  <c r="BG29" i="15"/>
  <c r="BG28" i="15"/>
  <c r="BG27" i="15"/>
  <c r="BG26" i="15"/>
  <c r="BG25" i="15"/>
  <c r="BG24" i="15"/>
  <c r="BG23" i="15"/>
  <c r="BG22" i="15"/>
  <c r="BG21" i="15"/>
  <c r="BG20" i="15"/>
  <c r="BG19" i="15"/>
  <c r="BG18" i="15"/>
  <c r="BG17" i="15"/>
  <c r="BG16" i="15"/>
  <c r="BG15" i="15"/>
  <c r="BG14" i="15"/>
  <c r="BG13" i="15"/>
  <c r="BG12" i="15"/>
  <c r="BG11" i="15"/>
  <c r="BG10" i="15"/>
  <c r="BG9" i="15"/>
  <c r="BG8" i="15"/>
  <c r="BG7" i="15"/>
  <c r="BG6" i="15"/>
  <c r="BF7" i="15" l="1"/>
  <c r="BF8" i="15"/>
  <c r="BF9" i="15"/>
  <c r="BF10" i="15"/>
  <c r="BF11" i="15"/>
  <c r="BF12" i="15"/>
  <c r="BF13" i="15"/>
  <c r="BF14" i="15"/>
  <c r="BF15" i="15"/>
  <c r="BF16" i="15"/>
  <c r="BF17" i="15"/>
  <c r="BF18" i="15"/>
  <c r="BF19" i="15"/>
  <c r="BF20" i="15"/>
  <c r="BF21" i="15"/>
  <c r="BF22" i="15"/>
  <c r="BF23" i="15"/>
  <c r="BF24" i="15"/>
  <c r="BF25" i="15"/>
  <c r="BF26" i="15"/>
  <c r="BF27" i="15"/>
  <c r="BF28" i="15"/>
  <c r="BF29" i="15"/>
  <c r="BF30" i="15"/>
  <c r="BF31" i="15"/>
  <c r="BF32" i="15"/>
  <c r="BF33" i="15"/>
  <c r="BF34" i="15"/>
  <c r="BF35" i="15"/>
  <c r="BF36" i="15"/>
  <c r="BF6" i="15"/>
  <c r="BE36" i="15"/>
  <c r="BE35" i="15"/>
  <c r="BE34" i="15"/>
  <c r="BE33" i="15"/>
  <c r="BE32" i="15"/>
  <c r="BE31" i="15"/>
  <c r="BE30" i="15"/>
  <c r="BE29" i="15"/>
  <c r="BE28" i="15"/>
  <c r="BE27" i="15"/>
  <c r="BE26" i="15"/>
  <c r="BE25" i="15"/>
  <c r="BE24" i="15"/>
  <c r="BE23" i="15"/>
  <c r="BE22" i="15"/>
  <c r="BE21" i="15"/>
  <c r="BE20" i="15"/>
  <c r="BE19" i="15"/>
  <c r="BE18" i="15"/>
  <c r="BE17" i="15"/>
  <c r="BE16" i="15"/>
  <c r="BE15" i="15"/>
  <c r="BE14" i="15"/>
  <c r="BE13" i="15"/>
  <c r="BE12" i="15"/>
  <c r="BE11" i="15"/>
  <c r="BE10" i="15"/>
  <c r="BE9" i="15"/>
  <c r="BE8" i="15"/>
  <c r="BE7" i="15"/>
  <c r="BE6" i="15"/>
  <c r="BD7" i="15"/>
  <c r="BD8" i="15"/>
  <c r="BD9" i="15"/>
  <c r="BD10" i="15"/>
  <c r="BD11" i="15"/>
  <c r="BD12" i="15"/>
  <c r="BD13" i="15"/>
  <c r="BD14" i="15"/>
  <c r="BD15" i="15"/>
  <c r="BD16" i="15"/>
  <c r="BD17" i="15"/>
  <c r="BD18" i="15"/>
  <c r="BD19" i="15"/>
  <c r="BD20" i="15"/>
  <c r="BD21" i="15"/>
  <c r="BD22" i="15"/>
  <c r="BD23" i="15"/>
  <c r="BD24" i="15"/>
  <c r="BD25" i="15"/>
  <c r="BD26" i="15"/>
  <c r="BD27" i="15"/>
  <c r="BD28" i="15"/>
  <c r="BD29" i="15"/>
  <c r="BD30" i="15"/>
  <c r="BD31" i="15"/>
  <c r="BD32" i="15"/>
  <c r="BD33" i="15"/>
  <c r="BD34" i="15"/>
  <c r="BD35" i="15"/>
  <c r="BD36" i="15"/>
  <c r="BD6" i="15"/>
  <c r="BC36" i="15"/>
  <c r="BC35" i="15"/>
  <c r="BC34" i="15"/>
  <c r="BC33" i="15"/>
  <c r="BC32" i="15"/>
  <c r="BC31" i="15"/>
  <c r="BC30" i="15"/>
  <c r="BC29" i="15"/>
  <c r="BC28" i="15"/>
  <c r="BC27" i="15"/>
  <c r="BC26" i="15"/>
  <c r="BC25" i="15"/>
  <c r="BC24" i="15"/>
  <c r="BC23" i="15"/>
  <c r="BC22" i="15"/>
  <c r="BC21" i="15"/>
  <c r="BC20" i="15"/>
  <c r="BC19" i="15"/>
  <c r="BC18" i="15"/>
  <c r="BC17" i="15"/>
  <c r="BC16" i="15"/>
  <c r="BC15" i="15"/>
  <c r="BC14" i="15"/>
  <c r="BC13" i="15"/>
  <c r="BC12" i="15"/>
  <c r="BC11" i="15"/>
  <c r="BC10" i="15"/>
  <c r="BC9" i="15"/>
  <c r="BC8" i="15"/>
  <c r="BC7" i="15"/>
  <c r="BC6" i="15"/>
  <c r="BB7" i="15"/>
  <c r="BB8" i="15"/>
  <c r="BB9" i="15"/>
  <c r="BB10" i="15"/>
  <c r="BB11" i="15"/>
  <c r="BB12" i="15"/>
  <c r="BB13" i="15"/>
  <c r="BB14" i="15"/>
  <c r="BB15" i="15"/>
  <c r="BB16" i="15"/>
  <c r="BB17" i="15"/>
  <c r="BB18" i="15"/>
  <c r="BB19" i="15"/>
  <c r="BB20" i="15"/>
  <c r="BB21" i="15"/>
  <c r="BB22" i="15"/>
  <c r="BB23" i="15"/>
  <c r="BB24" i="15"/>
  <c r="BB25" i="15"/>
  <c r="BB26" i="15"/>
  <c r="BB27" i="15"/>
  <c r="BB28" i="15"/>
  <c r="BB29" i="15"/>
  <c r="BB30" i="15"/>
  <c r="BB31" i="15"/>
  <c r="BB32" i="15"/>
  <c r="BB33" i="15"/>
  <c r="BB34" i="15"/>
  <c r="BB35" i="15"/>
  <c r="BB36" i="15"/>
  <c r="BB6" i="15"/>
  <c r="BA36" i="15"/>
  <c r="BA35" i="15"/>
  <c r="BA34" i="15"/>
  <c r="BA33" i="15"/>
  <c r="BA32" i="15"/>
  <c r="BA31" i="15"/>
  <c r="BA30" i="15"/>
  <c r="BA29" i="15"/>
  <c r="BA28" i="15"/>
  <c r="BA27" i="15"/>
  <c r="BA26" i="15"/>
  <c r="BA25" i="15"/>
  <c r="BA24" i="15"/>
  <c r="BA23" i="15"/>
  <c r="BA22" i="15"/>
  <c r="BA21" i="15"/>
  <c r="BA20" i="15"/>
  <c r="BA19" i="15"/>
  <c r="BA18" i="15"/>
  <c r="BA17" i="15"/>
  <c r="BA16" i="15"/>
  <c r="BA15" i="15"/>
  <c r="BA14" i="15"/>
  <c r="BA13" i="15"/>
  <c r="BA12" i="15"/>
  <c r="BA11" i="15"/>
  <c r="BA10" i="15"/>
  <c r="BA9" i="15"/>
  <c r="BA8" i="15"/>
  <c r="BA7" i="15"/>
  <c r="BA6" i="15"/>
  <c r="AZ7" i="15"/>
  <c r="AZ8" i="15"/>
  <c r="AZ9" i="15"/>
  <c r="AZ10" i="15"/>
  <c r="AZ11" i="15"/>
  <c r="AZ12" i="15"/>
  <c r="AZ13" i="15"/>
  <c r="AZ14" i="15"/>
  <c r="AZ15" i="15"/>
  <c r="AZ16" i="15"/>
  <c r="AZ17" i="15"/>
  <c r="AZ18" i="15"/>
  <c r="AZ19" i="15"/>
  <c r="AZ20" i="15"/>
  <c r="AZ21" i="15"/>
  <c r="AZ22" i="15"/>
  <c r="AZ23" i="15"/>
  <c r="AZ24" i="15"/>
  <c r="AZ25" i="15"/>
  <c r="AZ26" i="15"/>
  <c r="AZ27" i="15"/>
  <c r="AZ28" i="15"/>
  <c r="AZ29" i="15"/>
  <c r="AZ30" i="15"/>
  <c r="AZ31" i="15"/>
  <c r="AZ32" i="15"/>
  <c r="AZ33" i="15"/>
  <c r="AZ34" i="15"/>
  <c r="AZ35" i="15"/>
  <c r="AZ36" i="15"/>
  <c r="AZ6" i="15"/>
  <c r="AY36" i="15"/>
  <c r="AY35" i="15"/>
  <c r="AY34" i="15"/>
  <c r="AY33" i="15"/>
  <c r="AY32" i="15"/>
  <c r="AY31" i="15"/>
  <c r="AY30" i="15"/>
  <c r="AY29" i="15"/>
  <c r="AY28" i="15"/>
  <c r="AY27" i="15"/>
  <c r="AY26" i="15"/>
  <c r="AY25" i="15"/>
  <c r="AY24" i="15"/>
  <c r="AY23" i="15"/>
  <c r="AY22" i="15"/>
  <c r="AY21" i="15"/>
  <c r="AY20" i="15"/>
  <c r="AY19" i="15"/>
  <c r="AY18" i="15"/>
  <c r="AY17" i="15"/>
  <c r="AY16" i="15"/>
  <c r="AY15" i="15"/>
  <c r="AY14" i="15"/>
  <c r="AY13" i="15"/>
  <c r="AY12" i="15"/>
  <c r="AY11" i="15"/>
  <c r="AY10" i="15"/>
  <c r="AY9" i="15"/>
  <c r="AY8" i="15"/>
  <c r="AY7" i="15"/>
  <c r="AY6" i="15"/>
  <c r="AX7" i="15"/>
  <c r="AX8" i="15"/>
  <c r="AX9" i="15"/>
  <c r="AX10" i="15"/>
  <c r="AX11" i="15"/>
  <c r="AX12" i="15"/>
  <c r="AX13" i="15"/>
  <c r="AX14" i="15"/>
  <c r="AX15" i="15"/>
  <c r="AX16" i="15"/>
  <c r="AX17" i="15"/>
  <c r="AX18" i="15"/>
  <c r="AX19" i="15"/>
  <c r="AX20" i="15"/>
  <c r="AX21" i="15"/>
  <c r="AX22" i="15"/>
  <c r="AX23" i="15"/>
  <c r="AX24" i="15"/>
  <c r="AX25" i="15"/>
  <c r="AX26" i="15"/>
  <c r="AX27" i="15"/>
  <c r="AX28" i="15"/>
  <c r="AX29" i="15"/>
  <c r="AX30" i="15"/>
  <c r="AX31" i="15"/>
  <c r="AX32" i="15"/>
  <c r="AX33" i="15"/>
  <c r="AX34" i="15"/>
  <c r="AX35" i="15"/>
  <c r="AX36" i="15"/>
  <c r="AX6" i="15"/>
  <c r="AW36" i="15"/>
  <c r="AW35" i="15"/>
  <c r="AW34" i="15"/>
  <c r="AW33" i="15"/>
  <c r="AW32" i="15"/>
  <c r="AW31" i="15"/>
  <c r="AW30" i="15"/>
  <c r="AW29" i="15"/>
  <c r="AW28" i="15"/>
  <c r="AW27" i="15"/>
  <c r="AW26" i="15"/>
  <c r="AW25" i="15"/>
  <c r="AW24" i="15"/>
  <c r="AW23" i="15"/>
  <c r="AW22" i="15"/>
  <c r="AW21" i="15"/>
  <c r="AW20" i="15"/>
  <c r="AW19" i="15"/>
  <c r="AW18" i="15"/>
  <c r="AW17" i="15"/>
  <c r="AW16" i="15"/>
  <c r="AW15" i="15"/>
  <c r="AW14" i="15"/>
  <c r="AW13" i="15"/>
  <c r="AW12" i="15"/>
  <c r="AW11" i="15"/>
  <c r="AW10" i="15"/>
  <c r="AW9" i="15"/>
  <c r="AW8" i="15"/>
  <c r="AW7" i="15"/>
  <c r="AW6" i="15"/>
  <c r="AV7" i="15"/>
  <c r="AV8" i="15"/>
  <c r="AV9" i="15"/>
  <c r="AV10" i="15"/>
  <c r="AV11" i="15"/>
  <c r="AV12" i="15"/>
  <c r="AV13" i="15"/>
  <c r="AV14" i="15"/>
  <c r="AV15" i="15"/>
  <c r="AV16" i="15"/>
  <c r="AV17" i="15"/>
  <c r="AV18" i="15"/>
  <c r="AV19" i="15"/>
  <c r="AV20" i="15"/>
  <c r="AV21" i="15"/>
  <c r="AV22" i="15"/>
  <c r="AV23" i="15"/>
  <c r="AV24" i="15"/>
  <c r="AV25" i="15"/>
  <c r="AV26" i="15"/>
  <c r="AV27" i="15"/>
  <c r="AV28" i="15"/>
  <c r="AV29" i="15"/>
  <c r="AV30" i="15"/>
  <c r="AV31" i="15"/>
  <c r="AV32" i="15"/>
  <c r="AV33" i="15"/>
  <c r="AV34" i="15"/>
  <c r="AV35" i="15"/>
  <c r="AV36" i="15"/>
  <c r="AV6" i="15"/>
  <c r="AU36" i="15"/>
  <c r="AU35" i="15"/>
  <c r="AU34" i="15"/>
  <c r="AU33" i="15"/>
  <c r="AU32" i="15"/>
  <c r="AU31" i="15"/>
  <c r="AU30" i="15"/>
  <c r="AU29" i="15"/>
  <c r="AU28" i="15"/>
  <c r="AU27" i="15"/>
  <c r="AU26" i="15"/>
  <c r="AU25" i="15"/>
  <c r="AU24" i="15"/>
  <c r="AU23" i="15"/>
  <c r="AU22" i="15"/>
  <c r="AU21" i="15"/>
  <c r="AU20" i="15"/>
  <c r="AU19" i="15"/>
  <c r="AU18" i="15"/>
  <c r="AU17" i="15"/>
  <c r="AU16" i="15"/>
  <c r="AU15" i="15"/>
  <c r="AU14" i="15"/>
  <c r="AU13" i="15"/>
  <c r="AU12" i="15"/>
  <c r="AU11" i="15"/>
  <c r="AU10" i="15"/>
  <c r="AU9" i="15"/>
  <c r="AU8" i="15"/>
  <c r="AU7" i="15"/>
  <c r="AU6" i="15"/>
  <c r="AT7" i="15"/>
  <c r="AT8" i="15"/>
  <c r="AT9" i="15"/>
  <c r="AT10" i="15"/>
  <c r="AT11" i="15"/>
  <c r="AT12" i="15"/>
  <c r="AT13" i="15"/>
  <c r="AT14" i="15"/>
  <c r="AT15" i="15"/>
  <c r="AT16" i="15"/>
  <c r="AT17" i="15"/>
  <c r="AT18" i="15"/>
  <c r="AT19" i="15"/>
  <c r="AT20" i="15"/>
  <c r="AT21" i="15"/>
  <c r="AT22" i="15"/>
  <c r="AT23" i="15"/>
  <c r="AT24" i="15"/>
  <c r="AT25" i="15"/>
  <c r="AT26" i="15"/>
  <c r="AT27" i="15"/>
  <c r="AT28" i="15"/>
  <c r="AT29" i="15"/>
  <c r="AT30" i="15"/>
  <c r="AT31" i="15"/>
  <c r="AT32" i="15"/>
  <c r="AT33" i="15"/>
  <c r="AT34" i="15"/>
  <c r="AT35" i="15"/>
  <c r="AT36" i="15"/>
  <c r="AT6" i="15"/>
  <c r="AS7" i="15"/>
  <c r="AS8" i="15"/>
  <c r="AS9" i="15"/>
  <c r="AS10" i="15"/>
  <c r="AS11" i="15"/>
  <c r="AS12" i="15"/>
  <c r="AS13" i="15"/>
  <c r="AS14" i="15"/>
  <c r="AS15" i="15"/>
  <c r="AS16" i="15"/>
  <c r="AS17" i="15"/>
  <c r="AS18" i="15"/>
  <c r="AS19" i="15"/>
  <c r="AS20" i="15"/>
  <c r="AS21" i="15"/>
  <c r="AS22" i="15"/>
  <c r="AS23" i="15"/>
  <c r="AS24" i="15"/>
  <c r="AS25" i="15"/>
  <c r="AS26" i="15"/>
  <c r="AS27" i="15"/>
  <c r="AS28" i="15"/>
  <c r="AS29" i="15"/>
  <c r="AS30" i="15"/>
  <c r="AS31" i="15"/>
  <c r="AS32" i="15"/>
  <c r="AS33" i="15"/>
  <c r="AS34" i="15"/>
  <c r="AS35" i="15"/>
  <c r="AS36" i="15"/>
  <c r="AS6" i="15"/>
  <c r="AR7" i="15"/>
  <c r="AR8" i="15"/>
  <c r="AR9" i="15"/>
  <c r="AR10" i="15"/>
  <c r="AR11" i="15"/>
  <c r="AR12" i="15"/>
  <c r="AR13" i="15"/>
  <c r="AR14" i="15"/>
  <c r="AR15" i="15"/>
  <c r="AR16" i="15"/>
  <c r="AR17" i="15"/>
  <c r="AR18" i="15"/>
  <c r="AR19" i="15"/>
  <c r="AR20" i="15"/>
  <c r="AR21" i="15"/>
  <c r="AR22" i="15"/>
  <c r="AR23" i="15"/>
  <c r="AR24" i="15"/>
  <c r="AR25" i="15"/>
  <c r="AR26" i="15"/>
  <c r="AR27" i="15"/>
  <c r="AR28" i="15"/>
  <c r="AR29" i="15"/>
  <c r="AR30" i="15"/>
  <c r="AR31" i="15"/>
  <c r="AR32" i="15"/>
  <c r="AR33" i="15"/>
  <c r="AR34" i="15"/>
  <c r="AR35" i="15"/>
  <c r="AR36" i="15"/>
  <c r="AR6" i="15"/>
  <c r="AQ36" i="15"/>
  <c r="AQ35" i="15"/>
  <c r="AQ34" i="15"/>
  <c r="AQ33" i="15"/>
  <c r="AQ32" i="15"/>
  <c r="AQ31" i="15"/>
  <c r="AQ30" i="15"/>
  <c r="AQ29" i="15"/>
  <c r="AQ28" i="15"/>
  <c r="AQ27" i="15"/>
  <c r="AQ26" i="15"/>
  <c r="AQ25" i="15"/>
  <c r="AQ24" i="15"/>
  <c r="AQ23" i="15"/>
  <c r="AQ22" i="15"/>
  <c r="AQ21" i="15"/>
  <c r="AQ20" i="15"/>
  <c r="AQ19" i="15"/>
  <c r="AQ18" i="15"/>
  <c r="AQ17" i="15"/>
  <c r="AQ16" i="15"/>
  <c r="AQ15" i="15"/>
  <c r="AQ14" i="15"/>
  <c r="AQ13" i="15"/>
  <c r="AQ12" i="15"/>
  <c r="AQ11" i="15"/>
  <c r="AQ10" i="15"/>
  <c r="AQ9" i="15"/>
  <c r="AQ8" i="15"/>
  <c r="AQ7" i="15"/>
  <c r="AQ6" i="15"/>
  <c r="AP7" i="15"/>
  <c r="AP8" i="15"/>
  <c r="AP9" i="15"/>
  <c r="AP10" i="15"/>
  <c r="AP11" i="15"/>
  <c r="AP12" i="15"/>
  <c r="AP13" i="15"/>
  <c r="AP14" i="15"/>
  <c r="AP15" i="15"/>
  <c r="AP16" i="15"/>
  <c r="AP17" i="15"/>
  <c r="AP18" i="15"/>
  <c r="AP19" i="15"/>
  <c r="AP20" i="15"/>
  <c r="AP21" i="15"/>
  <c r="AP22" i="15"/>
  <c r="AP23" i="15"/>
  <c r="AP24" i="15"/>
  <c r="AP25" i="15"/>
  <c r="AP26" i="15"/>
  <c r="AP27" i="15"/>
  <c r="AP28" i="15"/>
  <c r="AP29" i="15"/>
  <c r="AP30" i="15"/>
  <c r="AP31" i="15"/>
  <c r="AP32" i="15"/>
  <c r="AP33" i="15"/>
  <c r="AP34" i="15"/>
  <c r="AP35" i="15"/>
  <c r="AP36" i="15"/>
  <c r="AP6" i="15"/>
  <c r="AO36" i="15"/>
  <c r="AO35" i="15"/>
  <c r="AO34" i="15"/>
  <c r="AO33" i="15"/>
  <c r="AO32" i="15"/>
  <c r="AO31" i="15"/>
  <c r="AO30" i="15"/>
  <c r="AO29" i="15"/>
  <c r="AO28" i="15"/>
  <c r="AO27" i="15"/>
  <c r="AO26" i="15"/>
  <c r="AO25" i="15"/>
  <c r="AO24" i="15"/>
  <c r="AO23" i="15"/>
  <c r="AO22" i="15"/>
  <c r="AO21" i="15"/>
  <c r="AO20" i="15"/>
  <c r="AO19" i="15"/>
  <c r="AO18" i="15"/>
  <c r="AO17" i="15"/>
  <c r="AO16" i="15"/>
  <c r="AO15" i="15"/>
  <c r="AO14" i="15"/>
  <c r="AO13" i="15"/>
  <c r="AO12" i="15"/>
  <c r="AO11" i="15"/>
  <c r="AO10" i="15"/>
  <c r="AO9" i="15"/>
  <c r="AO8" i="15"/>
  <c r="AO7" i="15"/>
  <c r="AO6" i="15"/>
  <c r="AN7" i="15"/>
  <c r="AN8" i="15"/>
  <c r="AN9" i="15"/>
  <c r="AN10" i="15"/>
  <c r="AN11" i="15"/>
  <c r="AN12" i="15"/>
  <c r="AN13" i="15"/>
  <c r="AN14" i="15"/>
  <c r="AN15" i="15"/>
  <c r="AN16" i="15"/>
  <c r="AN17" i="15"/>
  <c r="AN18" i="15"/>
  <c r="AN19" i="15"/>
  <c r="AN20" i="15"/>
  <c r="AN21" i="15"/>
  <c r="AN22" i="15"/>
  <c r="AN23" i="15"/>
  <c r="AN24" i="15"/>
  <c r="AN25" i="15"/>
  <c r="AN26" i="15"/>
  <c r="AN27" i="15"/>
  <c r="AN28" i="15"/>
  <c r="AN29" i="15"/>
  <c r="AN30" i="15"/>
  <c r="AN31" i="15"/>
  <c r="AN32" i="15"/>
  <c r="AN33" i="15"/>
  <c r="AN34" i="15"/>
  <c r="AN35" i="15"/>
  <c r="AN36" i="15"/>
  <c r="AN6" i="15"/>
  <c r="AM36" i="15"/>
  <c r="AM35" i="15"/>
  <c r="AM34" i="15"/>
  <c r="AM33" i="15"/>
  <c r="AM32" i="15"/>
  <c r="AM31" i="15"/>
  <c r="AM30" i="15"/>
  <c r="AM29" i="15"/>
  <c r="AM28" i="15"/>
  <c r="AM27" i="15"/>
  <c r="AM26" i="15"/>
  <c r="AM25" i="15"/>
  <c r="AM24" i="15"/>
  <c r="AM23" i="15"/>
  <c r="AM22" i="15"/>
  <c r="AM21" i="15"/>
  <c r="AM20" i="15"/>
  <c r="AM19" i="15"/>
  <c r="AM18" i="15"/>
  <c r="AM17" i="15"/>
  <c r="AM16" i="15"/>
  <c r="AM15" i="15"/>
  <c r="AM14" i="15"/>
  <c r="AM13" i="15"/>
  <c r="AM12" i="15"/>
  <c r="AM11" i="15"/>
  <c r="AM10" i="15"/>
  <c r="AM9" i="15"/>
  <c r="AM8" i="15"/>
  <c r="AM7" i="15"/>
  <c r="AM6" i="15"/>
  <c r="AL7" i="15"/>
  <c r="AL8" i="15"/>
  <c r="AL9" i="15"/>
  <c r="AL10" i="15"/>
  <c r="AL11" i="15"/>
  <c r="AL12" i="15"/>
  <c r="AL13" i="15"/>
  <c r="AL14" i="15"/>
  <c r="AL15" i="15"/>
  <c r="AL16" i="15"/>
  <c r="AL17" i="15"/>
  <c r="AL18" i="15"/>
  <c r="AL19" i="15"/>
  <c r="AL20" i="15"/>
  <c r="AL21" i="15"/>
  <c r="AL22" i="15"/>
  <c r="AL23" i="15"/>
  <c r="AL24" i="15"/>
  <c r="AL25" i="15"/>
  <c r="AL26" i="15"/>
  <c r="AL27" i="15"/>
  <c r="AL28" i="15"/>
  <c r="AL29" i="15"/>
  <c r="AL30" i="15"/>
  <c r="AL31" i="15"/>
  <c r="AL32" i="15"/>
  <c r="AL33" i="15"/>
  <c r="AL34" i="15"/>
  <c r="AL35" i="15"/>
  <c r="AL36" i="15"/>
  <c r="AL6" i="15"/>
  <c r="AK36" i="15"/>
  <c r="AK35" i="15"/>
  <c r="AK34" i="15"/>
  <c r="AK33" i="15"/>
  <c r="AK32" i="15"/>
  <c r="AK31" i="15"/>
  <c r="AK30" i="15"/>
  <c r="AK29" i="15"/>
  <c r="AK28" i="15"/>
  <c r="AK27" i="15"/>
  <c r="AK26" i="15"/>
  <c r="AK25" i="15"/>
  <c r="AK24" i="15"/>
  <c r="AK23" i="15"/>
  <c r="AK22" i="15"/>
  <c r="AK21" i="15"/>
  <c r="AK20" i="15"/>
  <c r="AK19" i="15"/>
  <c r="AK18" i="15"/>
  <c r="AK17" i="15"/>
  <c r="AK16" i="15"/>
  <c r="AK15" i="15"/>
  <c r="AK14" i="15"/>
  <c r="AK13" i="15"/>
  <c r="AK12" i="15"/>
  <c r="AK11" i="15"/>
  <c r="AK10" i="15"/>
  <c r="AK9" i="15"/>
  <c r="AK8" i="15"/>
  <c r="AK7" i="15"/>
  <c r="AK6" i="15"/>
  <c r="AJ7" i="15"/>
  <c r="AJ8" i="15"/>
  <c r="AJ9" i="15"/>
  <c r="AJ10" i="15"/>
  <c r="AJ11" i="15"/>
  <c r="AJ12" i="15"/>
  <c r="AJ13" i="15"/>
  <c r="AJ14" i="15"/>
  <c r="AJ15" i="15"/>
  <c r="AJ16" i="15"/>
  <c r="AJ17" i="15"/>
  <c r="AJ18" i="15"/>
  <c r="AJ19" i="15"/>
  <c r="AJ20" i="15"/>
  <c r="AJ21" i="15"/>
  <c r="AJ22" i="15"/>
  <c r="AJ23" i="15"/>
  <c r="AJ24" i="15"/>
  <c r="AJ25" i="15"/>
  <c r="AJ26" i="15"/>
  <c r="AJ27" i="15"/>
  <c r="AJ28" i="15"/>
  <c r="AJ29" i="15"/>
  <c r="AJ30" i="15"/>
  <c r="AJ31" i="15"/>
  <c r="AJ32" i="15"/>
  <c r="AJ33" i="15"/>
  <c r="AJ34" i="15"/>
  <c r="AJ35" i="15"/>
  <c r="AJ36" i="15"/>
  <c r="AJ6" i="15"/>
  <c r="AI36" i="15"/>
  <c r="AI35" i="15"/>
  <c r="AI34" i="15"/>
  <c r="AI33" i="15"/>
  <c r="AI32" i="15"/>
  <c r="AI31" i="15"/>
  <c r="AI30" i="15"/>
  <c r="AI29" i="15"/>
  <c r="AI28" i="15"/>
  <c r="AI27" i="15"/>
  <c r="AI26" i="15"/>
  <c r="AI25" i="15"/>
  <c r="AI24" i="15"/>
  <c r="AI23" i="15"/>
  <c r="AI22" i="15"/>
  <c r="AI21" i="15"/>
  <c r="AI20" i="15"/>
  <c r="AI19" i="15"/>
  <c r="AI18" i="15"/>
  <c r="AI17" i="15"/>
  <c r="AI16" i="15"/>
  <c r="AI15" i="15"/>
  <c r="AI14" i="15"/>
  <c r="AI13" i="15"/>
  <c r="AI12" i="15"/>
  <c r="AI11" i="15"/>
  <c r="AI10" i="15"/>
  <c r="AI9" i="15"/>
  <c r="AI8" i="15"/>
  <c r="AI7" i="15"/>
  <c r="AI6" i="15"/>
  <c r="AH7" i="15"/>
  <c r="AH8" i="15"/>
  <c r="AH9" i="15"/>
  <c r="AH10" i="15"/>
  <c r="AH11" i="15"/>
  <c r="AH12" i="15"/>
  <c r="AH13" i="15"/>
  <c r="AH14" i="15"/>
  <c r="AH15" i="15"/>
  <c r="AH16" i="15"/>
  <c r="AH17" i="15"/>
  <c r="AH18" i="15"/>
  <c r="AH19" i="15"/>
  <c r="AH20" i="15"/>
  <c r="AH21" i="15"/>
  <c r="AH22" i="15"/>
  <c r="AH23" i="15"/>
  <c r="AH24" i="15"/>
  <c r="AH25" i="15"/>
  <c r="AH26" i="15"/>
  <c r="AH27" i="15"/>
  <c r="AH28" i="15"/>
  <c r="AH29" i="15"/>
  <c r="AH30" i="15"/>
  <c r="AH31" i="15"/>
  <c r="AH32" i="15"/>
  <c r="AH33" i="15"/>
  <c r="AH34" i="15"/>
  <c r="AH35" i="15"/>
  <c r="AH36" i="15"/>
  <c r="AH6" i="15"/>
  <c r="AG36" i="15"/>
  <c r="AG35" i="15"/>
  <c r="AG34" i="15"/>
  <c r="AG33" i="15"/>
  <c r="AG32" i="15"/>
  <c r="AG31" i="15"/>
  <c r="AG30" i="15"/>
  <c r="AG29" i="15"/>
  <c r="AG28" i="15"/>
  <c r="AG27" i="15"/>
  <c r="AG26" i="15"/>
  <c r="AG25" i="15"/>
  <c r="AG24" i="15"/>
  <c r="AG23" i="15"/>
  <c r="AG22" i="15"/>
  <c r="AG21" i="15"/>
  <c r="AG20" i="15"/>
  <c r="AG19" i="15"/>
  <c r="AG18" i="15"/>
  <c r="AG17" i="15"/>
  <c r="AG16" i="15"/>
  <c r="AG15" i="15"/>
  <c r="AG14" i="15"/>
  <c r="AG13" i="15"/>
  <c r="AG12" i="15"/>
  <c r="AG11" i="15"/>
  <c r="AG10" i="15"/>
  <c r="AG9" i="15"/>
  <c r="AG8" i="15"/>
  <c r="AG7" i="15"/>
  <c r="AG6" i="15"/>
  <c r="AF7" i="15" l="1"/>
  <c r="AF8" i="15"/>
  <c r="AF9" i="15"/>
  <c r="AF10" i="15"/>
  <c r="AF11" i="15"/>
  <c r="AF12" i="15"/>
  <c r="AF13" i="15"/>
  <c r="AF14" i="15"/>
  <c r="AF15" i="15"/>
  <c r="AF16" i="15"/>
  <c r="AF17" i="15"/>
  <c r="AF18" i="15"/>
  <c r="AF19" i="15"/>
  <c r="AF20" i="15"/>
  <c r="AF21" i="15"/>
  <c r="AF22" i="15"/>
  <c r="AF23" i="15"/>
  <c r="AF24" i="15"/>
  <c r="AF25" i="15"/>
  <c r="AF26" i="15"/>
  <c r="AF27" i="15"/>
  <c r="AF28" i="15"/>
  <c r="AF29" i="15"/>
  <c r="AF30" i="15"/>
  <c r="AF31" i="15"/>
  <c r="AF32" i="15"/>
  <c r="AF33" i="15"/>
  <c r="AF34" i="15"/>
  <c r="AF35" i="15"/>
  <c r="AF36" i="15"/>
  <c r="AF6" i="15"/>
  <c r="AE36" i="15"/>
  <c r="AE35" i="15"/>
  <c r="AE34" i="15"/>
  <c r="AE33" i="15"/>
  <c r="AE32" i="15"/>
  <c r="AE31" i="15"/>
  <c r="AE30" i="15"/>
  <c r="AE29" i="15"/>
  <c r="AE28" i="15"/>
  <c r="AE27" i="15"/>
  <c r="AE26" i="15"/>
  <c r="AE25" i="15"/>
  <c r="AE24" i="15"/>
  <c r="AE23" i="15"/>
  <c r="AE22" i="15"/>
  <c r="AE21" i="15"/>
  <c r="AE20" i="15"/>
  <c r="AE19" i="15"/>
  <c r="AE18" i="15"/>
  <c r="AE17" i="15"/>
  <c r="AE16" i="15"/>
  <c r="AE15" i="15"/>
  <c r="AE14" i="15"/>
  <c r="AE13" i="15"/>
  <c r="AE12" i="15"/>
  <c r="AE11" i="15"/>
  <c r="AE10" i="15"/>
  <c r="AE9" i="15"/>
  <c r="AE8" i="15"/>
  <c r="AE7" i="15"/>
  <c r="AE6" i="15"/>
  <c r="AD7" i="15"/>
  <c r="AD8" i="15"/>
  <c r="AD9" i="15"/>
  <c r="AD10" i="15"/>
  <c r="AD11" i="15"/>
  <c r="AD12" i="15"/>
  <c r="AD13" i="15"/>
  <c r="AD14" i="15"/>
  <c r="AD15" i="15"/>
  <c r="AD16" i="15"/>
  <c r="AD17" i="15"/>
  <c r="AD18" i="15"/>
  <c r="AD19" i="15"/>
  <c r="AD20" i="15"/>
  <c r="AD21" i="15"/>
  <c r="AD22" i="15"/>
  <c r="AD23" i="15"/>
  <c r="AD24" i="15"/>
  <c r="AD25" i="15"/>
  <c r="AD26" i="15"/>
  <c r="AD27" i="15"/>
  <c r="AD28" i="15"/>
  <c r="AD29" i="15"/>
  <c r="AD30" i="15"/>
  <c r="AD31" i="15"/>
  <c r="AD32" i="15"/>
  <c r="AD33" i="15"/>
  <c r="AD34" i="15"/>
  <c r="AD35" i="15"/>
  <c r="AD36" i="15"/>
  <c r="AD6" i="15"/>
  <c r="AC36" i="15"/>
  <c r="AC35" i="15"/>
  <c r="AC34" i="15"/>
  <c r="AC33" i="15"/>
  <c r="AC32" i="15"/>
  <c r="AC31" i="15"/>
  <c r="AC30" i="15"/>
  <c r="AC29" i="15"/>
  <c r="AC28" i="15"/>
  <c r="AC27" i="15"/>
  <c r="AC26" i="15"/>
  <c r="AC25" i="15"/>
  <c r="AC24" i="15"/>
  <c r="AC23" i="15"/>
  <c r="AC22" i="15"/>
  <c r="AC21" i="15"/>
  <c r="AC20" i="15"/>
  <c r="AC19" i="15"/>
  <c r="AC18" i="15"/>
  <c r="AC17" i="15"/>
  <c r="AC16" i="15"/>
  <c r="AC15" i="15"/>
  <c r="AC14" i="15"/>
  <c r="AC13" i="15"/>
  <c r="AC12" i="15"/>
  <c r="AC11" i="15"/>
  <c r="AC10" i="15"/>
  <c r="AC9" i="15"/>
  <c r="AC8" i="15"/>
  <c r="AC7" i="15"/>
  <c r="AC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6" i="15"/>
  <c r="AA36" i="15"/>
  <c r="AA35" i="15"/>
  <c r="AA34" i="15"/>
  <c r="AA33" i="15"/>
  <c r="AA32" i="15"/>
  <c r="AA31" i="15"/>
  <c r="AA30" i="15"/>
  <c r="AA29" i="15"/>
  <c r="AA28" i="15"/>
  <c r="AA27" i="15"/>
  <c r="AA26" i="15"/>
  <c r="AA25" i="15"/>
  <c r="AA24" i="15"/>
  <c r="AA23" i="15"/>
  <c r="AA22" i="15"/>
  <c r="AA21" i="15"/>
  <c r="AA20" i="15"/>
  <c r="AA19" i="15"/>
  <c r="AA18" i="15"/>
  <c r="AA17" i="15"/>
  <c r="AA16" i="15"/>
  <c r="AA15" i="15"/>
  <c r="AA14" i="15"/>
  <c r="AA13" i="15"/>
  <c r="AA12" i="15"/>
  <c r="AA11" i="15"/>
  <c r="AA10" i="15"/>
  <c r="AA9" i="15"/>
  <c r="AA8" i="15"/>
  <c r="AA7" i="15"/>
  <c r="AA6" i="15"/>
  <c r="Z7" i="15"/>
  <c r="Z8" i="15"/>
  <c r="Z9" i="15"/>
  <c r="Z10" i="15"/>
  <c r="Z11" i="15"/>
  <c r="Z12" i="15"/>
  <c r="Z13" i="15"/>
  <c r="Z14" i="15"/>
  <c r="Z15" i="15"/>
  <c r="Z16" i="15"/>
  <c r="Z17" i="15"/>
  <c r="Z18" i="15"/>
  <c r="Z19" i="15"/>
  <c r="Z20" i="15"/>
  <c r="Z21" i="15"/>
  <c r="Z22" i="15"/>
  <c r="Z23" i="15"/>
  <c r="Z24" i="15"/>
  <c r="Z25" i="15"/>
  <c r="Z26" i="15"/>
  <c r="Z27" i="15"/>
  <c r="Z28" i="15"/>
  <c r="Z29" i="15"/>
  <c r="Z30" i="15"/>
  <c r="Z31" i="15"/>
  <c r="Z32" i="15"/>
  <c r="Z33" i="15"/>
  <c r="Z34" i="15"/>
  <c r="Z35" i="15"/>
  <c r="Z36" i="15"/>
  <c r="Z6" i="15"/>
  <c r="Y36" i="15"/>
  <c r="Y35" i="15"/>
  <c r="Y34" i="15"/>
  <c r="Y33" i="15"/>
  <c r="Y32" i="15"/>
  <c r="Y31" i="15"/>
  <c r="Y30" i="15"/>
  <c r="Y29" i="15"/>
  <c r="Y28" i="15"/>
  <c r="Y27" i="15"/>
  <c r="Y26" i="15"/>
  <c r="Y25" i="15"/>
  <c r="Y24" i="15"/>
  <c r="Y23" i="15"/>
  <c r="Y22" i="15"/>
  <c r="Y21" i="15"/>
  <c r="Y20" i="15"/>
  <c r="Y19" i="15"/>
  <c r="Y18" i="15"/>
  <c r="Y17" i="15"/>
  <c r="Y16" i="15"/>
  <c r="Y15" i="15"/>
  <c r="Y14" i="15"/>
  <c r="Y13" i="15"/>
  <c r="Y12" i="15"/>
  <c r="Y11" i="15"/>
  <c r="Y10" i="15"/>
  <c r="Y9" i="15"/>
  <c r="Y8" i="15"/>
  <c r="Y7" i="15"/>
  <c r="Y6" i="15"/>
  <c r="X7" i="15"/>
  <c r="X8" i="15"/>
  <c r="X9" i="15"/>
  <c r="X10" i="15"/>
  <c r="X11" i="15"/>
  <c r="X12" i="15"/>
  <c r="X13" i="15"/>
  <c r="X14" i="15"/>
  <c r="X15" i="15"/>
  <c r="X16" i="15"/>
  <c r="X17" i="15"/>
  <c r="X18" i="15"/>
  <c r="X19" i="15"/>
  <c r="X20" i="15"/>
  <c r="X21" i="15"/>
  <c r="X22" i="15"/>
  <c r="X23" i="15"/>
  <c r="X24" i="15"/>
  <c r="X25" i="15"/>
  <c r="X26" i="15"/>
  <c r="X27" i="15"/>
  <c r="X28" i="15"/>
  <c r="X29" i="15"/>
  <c r="X30" i="15"/>
  <c r="X31" i="15"/>
  <c r="X32" i="15"/>
  <c r="X33" i="15"/>
  <c r="X34" i="15"/>
  <c r="X35" i="15"/>
  <c r="X36" i="15"/>
  <c r="X6" i="15"/>
  <c r="W36" i="15"/>
  <c r="W35" i="15"/>
  <c r="W34" i="15"/>
  <c r="W33" i="15"/>
  <c r="W32" i="15"/>
  <c r="W31" i="15"/>
  <c r="W30" i="15"/>
  <c r="W29" i="15"/>
  <c r="W28" i="15"/>
  <c r="W27" i="15"/>
  <c r="W26" i="15"/>
  <c r="W25" i="15"/>
  <c r="W24" i="15"/>
  <c r="W23" i="15"/>
  <c r="W22" i="15"/>
  <c r="W21" i="15"/>
  <c r="W20" i="15"/>
  <c r="W19" i="15"/>
  <c r="W18" i="15"/>
  <c r="W17" i="15"/>
  <c r="W16" i="15"/>
  <c r="W15" i="15"/>
  <c r="W14" i="15"/>
  <c r="W13" i="15"/>
  <c r="W12" i="15"/>
  <c r="W11" i="15"/>
  <c r="W10" i="15"/>
  <c r="W9" i="15"/>
  <c r="W8" i="15"/>
  <c r="W7" i="15"/>
  <c r="W6" i="15"/>
  <c r="V7" i="15"/>
  <c r="V8" i="15"/>
  <c r="V9" i="15"/>
  <c r="V10" i="15"/>
  <c r="V11" i="15"/>
  <c r="V12" i="15"/>
  <c r="V13" i="15"/>
  <c r="V14" i="15"/>
  <c r="V15" i="15"/>
  <c r="V16" i="15"/>
  <c r="V17" i="15"/>
  <c r="V18" i="15"/>
  <c r="V19" i="15"/>
  <c r="V20" i="15"/>
  <c r="V21" i="15"/>
  <c r="V22" i="15"/>
  <c r="V23" i="15"/>
  <c r="V24" i="15"/>
  <c r="V25" i="15"/>
  <c r="V26" i="15"/>
  <c r="V27" i="15"/>
  <c r="V28" i="15"/>
  <c r="V29" i="15"/>
  <c r="V30" i="15"/>
  <c r="V31" i="15"/>
  <c r="V32" i="15"/>
  <c r="V33" i="15"/>
  <c r="V34" i="15"/>
  <c r="V35" i="15"/>
  <c r="V36" i="15"/>
  <c r="V6" i="15"/>
  <c r="U36" i="15"/>
  <c r="U35" i="15"/>
  <c r="U34" i="15"/>
  <c r="U33" i="15"/>
  <c r="U32" i="15"/>
  <c r="U31" i="15"/>
  <c r="U30" i="15"/>
  <c r="U29" i="15"/>
  <c r="U28" i="15"/>
  <c r="U27" i="15"/>
  <c r="U26" i="15"/>
  <c r="U25" i="15"/>
  <c r="U24" i="15"/>
  <c r="U23" i="15"/>
  <c r="U22" i="15"/>
  <c r="U21" i="15"/>
  <c r="U20" i="15"/>
  <c r="U19" i="15"/>
  <c r="U18" i="15"/>
  <c r="U17" i="15"/>
  <c r="U16" i="15"/>
  <c r="U15" i="15"/>
  <c r="U14" i="15"/>
  <c r="U13" i="15"/>
  <c r="U12" i="15"/>
  <c r="U11" i="15"/>
  <c r="U10" i="15"/>
  <c r="U9" i="15"/>
  <c r="U8" i="15"/>
  <c r="U7" i="15"/>
  <c r="U6" i="15"/>
  <c r="T7" i="15"/>
  <c r="T8" i="15"/>
  <c r="T9" i="15"/>
  <c r="T10" i="15"/>
  <c r="T11" i="15"/>
  <c r="T12" i="15"/>
  <c r="T13" i="15"/>
  <c r="T14" i="15"/>
  <c r="T15" i="15"/>
  <c r="T16" i="15"/>
  <c r="T17" i="15"/>
  <c r="T18" i="15"/>
  <c r="T19" i="15"/>
  <c r="T20" i="15"/>
  <c r="T21" i="15"/>
  <c r="T22" i="15"/>
  <c r="T23" i="15"/>
  <c r="T24" i="15"/>
  <c r="T25" i="15"/>
  <c r="T26" i="15"/>
  <c r="T27" i="15"/>
  <c r="T28" i="15"/>
  <c r="T29" i="15"/>
  <c r="T30" i="15"/>
  <c r="T31" i="15"/>
  <c r="T32" i="15"/>
  <c r="T33" i="15"/>
  <c r="T34" i="15"/>
  <c r="T35" i="15"/>
  <c r="T36" i="15"/>
  <c r="T6" i="15"/>
  <c r="S36" i="15"/>
  <c r="S35" i="15"/>
  <c r="S34" i="15"/>
  <c r="S33" i="15"/>
  <c r="S32" i="15"/>
  <c r="S31" i="15"/>
  <c r="S30" i="15"/>
  <c r="S29" i="15"/>
  <c r="S28" i="15"/>
  <c r="S27" i="15"/>
  <c r="S26" i="15"/>
  <c r="S25" i="15"/>
  <c r="S24" i="15"/>
  <c r="S23" i="15"/>
  <c r="S22" i="15"/>
  <c r="S21" i="15"/>
  <c r="S20" i="15"/>
  <c r="S19" i="15"/>
  <c r="S18" i="15"/>
  <c r="S17" i="15"/>
  <c r="S16" i="15"/>
  <c r="S15" i="15"/>
  <c r="S14" i="15"/>
  <c r="S13" i="15"/>
  <c r="S12" i="15"/>
  <c r="S11" i="15"/>
  <c r="S10" i="15"/>
  <c r="S9" i="15"/>
  <c r="S8" i="15"/>
  <c r="S7" i="15"/>
  <c r="S6" i="15"/>
  <c r="R7" i="15" l="1"/>
  <c r="R8" i="15"/>
  <c r="R9" i="15"/>
  <c r="R10" i="15"/>
  <c r="R11" i="15"/>
  <c r="R12" i="15"/>
  <c r="R13" i="15"/>
  <c r="R14" i="15"/>
  <c r="R15" i="15"/>
  <c r="R16" i="15"/>
  <c r="R17" i="15"/>
  <c r="R18" i="15"/>
  <c r="R19" i="15"/>
  <c r="R20" i="15"/>
  <c r="R21" i="15"/>
  <c r="R22" i="15"/>
  <c r="R23" i="15"/>
  <c r="R24" i="15"/>
  <c r="R25" i="15"/>
  <c r="R26" i="15"/>
  <c r="R27" i="15"/>
  <c r="R28" i="15"/>
  <c r="R29" i="15"/>
  <c r="R30" i="15"/>
  <c r="R31" i="15"/>
  <c r="R32" i="15"/>
  <c r="R33" i="15"/>
  <c r="R34" i="15"/>
  <c r="R35" i="15"/>
  <c r="R36" i="15"/>
  <c r="R6" i="15"/>
  <c r="Q36" i="15"/>
  <c r="Q35" i="15"/>
  <c r="Q34" i="15"/>
  <c r="Q33" i="15"/>
  <c r="Q32" i="15"/>
  <c r="Q31" i="15"/>
  <c r="Q30" i="15"/>
  <c r="Q29" i="15"/>
  <c r="Q28" i="15"/>
  <c r="Q27" i="15"/>
  <c r="Q26" i="15"/>
  <c r="Q25" i="15"/>
  <c r="Q24" i="15"/>
  <c r="Q23" i="15"/>
  <c r="Q22" i="15"/>
  <c r="Q21" i="15"/>
  <c r="Q20" i="15"/>
  <c r="Q19" i="15"/>
  <c r="Q18" i="15"/>
  <c r="Q17" i="15"/>
  <c r="Q16" i="15"/>
  <c r="Q15" i="15"/>
  <c r="Q14" i="15"/>
  <c r="Q13" i="15"/>
  <c r="Q12" i="15"/>
  <c r="Q11" i="15"/>
  <c r="Q10" i="15"/>
  <c r="Q9" i="15"/>
  <c r="Q8" i="15"/>
  <c r="Q7" i="15"/>
  <c r="Q6" i="15"/>
  <c r="P7" i="15"/>
  <c r="P8" i="15"/>
  <c r="P9" i="15"/>
  <c r="P10" i="15"/>
  <c r="P1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4" i="15"/>
  <c r="P35" i="15"/>
  <c r="P36" i="15"/>
  <c r="P6" i="15"/>
  <c r="O36" i="15"/>
  <c r="O35" i="15"/>
  <c r="O34" i="15"/>
  <c r="O33" i="15"/>
  <c r="O32" i="15"/>
  <c r="O31" i="15"/>
  <c r="O30" i="15"/>
  <c r="O29" i="15"/>
  <c r="O28" i="15"/>
  <c r="O27" i="15"/>
  <c r="O26" i="15"/>
  <c r="O25" i="15"/>
  <c r="O24" i="15"/>
  <c r="O23" i="15"/>
  <c r="O22" i="15"/>
  <c r="O21" i="15"/>
  <c r="O20" i="15"/>
  <c r="O19" i="15"/>
  <c r="O18" i="15"/>
  <c r="O17" i="15"/>
  <c r="O16" i="15"/>
  <c r="O15" i="15"/>
  <c r="O14" i="15"/>
  <c r="O13" i="15"/>
  <c r="O12" i="15"/>
  <c r="O11" i="15"/>
  <c r="O10" i="15"/>
  <c r="O9" i="15"/>
  <c r="O8" i="15"/>
  <c r="O7" i="15"/>
  <c r="O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6" i="15"/>
  <c r="M36" i="15"/>
  <c r="M35" i="15"/>
  <c r="M34" i="15"/>
  <c r="M33" i="15"/>
  <c r="M32" i="15"/>
  <c r="M31" i="15"/>
  <c r="M30" i="15"/>
  <c r="M29" i="15"/>
  <c r="M28" i="15"/>
  <c r="M27" i="15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M6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6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J7" i="15" l="1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6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6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6" i="15"/>
  <c r="C6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D37" i="15" l="1"/>
  <c r="G5" i="17" s="1"/>
  <c r="F6" i="17" s="1"/>
  <c r="B5" i="17"/>
  <c r="B9" i="17"/>
  <c r="C9" i="17"/>
  <c r="J10" i="17"/>
  <c r="F11" i="17" s="1"/>
  <c r="F10" i="17"/>
  <c r="B13" i="17"/>
  <c r="C13" i="17"/>
  <c r="F14" i="17"/>
  <c r="J14" i="17"/>
  <c r="F15" i="17" s="1"/>
  <c r="B17" i="17"/>
  <c r="C17" i="17"/>
  <c r="J18" i="17"/>
  <c r="F19" i="17" s="1"/>
  <c r="F18" i="17"/>
  <c r="B21" i="17"/>
  <c r="C21" i="17"/>
  <c r="F22" i="17"/>
  <c r="J22" i="17"/>
  <c r="B25" i="17"/>
  <c r="C25" i="17"/>
  <c r="J26" i="17"/>
  <c r="F27" i="17" s="1"/>
  <c r="F26" i="17"/>
  <c r="B29" i="17"/>
  <c r="C29" i="17"/>
  <c r="F30" i="17"/>
  <c r="J30" i="17"/>
  <c r="F31" i="17" s="1"/>
  <c r="C35" i="17"/>
  <c r="AJ3" i="15" s="1"/>
  <c r="B38" i="17"/>
  <c r="C38" i="17"/>
  <c r="F39" i="17"/>
  <c r="J39" i="17"/>
  <c r="B42" i="17"/>
  <c r="C42" i="17"/>
  <c r="J43" i="17"/>
  <c r="F44" i="17" s="1"/>
  <c r="F43" i="17"/>
  <c r="C48" i="17"/>
  <c r="V3" i="15" s="1"/>
  <c r="C52" i="17"/>
  <c r="X3" i="15" s="1"/>
  <c r="C56" i="17"/>
  <c r="AN3" i="15" s="1"/>
  <c r="B59" i="17"/>
  <c r="C59" i="17"/>
  <c r="J60" i="17"/>
  <c r="F61" i="17" s="1"/>
  <c r="F60" i="17"/>
  <c r="C65" i="17"/>
  <c r="AP3" i="15" s="1"/>
  <c r="B68" i="17"/>
  <c r="C68" i="17"/>
  <c r="J69" i="17"/>
  <c r="F70" i="17" s="1"/>
  <c r="F69" i="17"/>
  <c r="B72" i="17"/>
  <c r="C72" i="17"/>
  <c r="F73" i="17"/>
  <c r="J73" i="17"/>
  <c r="B76" i="17"/>
  <c r="C76" i="17"/>
  <c r="J77" i="17"/>
  <c r="F78" i="17" s="1"/>
  <c r="F77" i="17"/>
  <c r="C83" i="17"/>
  <c r="AH3" i="15" s="1"/>
  <c r="B86" i="17"/>
  <c r="C86" i="17"/>
  <c r="J87" i="17"/>
  <c r="F88" i="17" s="1"/>
  <c r="F87" i="17"/>
  <c r="B90" i="17"/>
  <c r="C90" i="17"/>
  <c r="F91" i="17"/>
  <c r="J91" i="17"/>
  <c r="B94" i="17"/>
  <c r="C94" i="17"/>
  <c r="J95" i="17"/>
  <c r="F96" i="17" s="1"/>
  <c r="F95" i="17"/>
  <c r="C100" i="17"/>
  <c r="AX3" i="15" s="1"/>
  <c r="B103" i="17"/>
  <c r="C103" i="17"/>
  <c r="J104" i="17"/>
  <c r="F105" i="17" s="1"/>
  <c r="F104" i="17"/>
  <c r="B107" i="17"/>
  <c r="C107" i="17"/>
  <c r="F108" i="17"/>
  <c r="J108" i="17"/>
  <c r="B112" i="17"/>
  <c r="C112" i="17"/>
  <c r="J113" i="17"/>
  <c r="F114" i="17" s="1"/>
  <c r="F113" i="17"/>
  <c r="B116" i="17"/>
  <c r="C116" i="17"/>
  <c r="F117" i="17"/>
  <c r="J117" i="17"/>
  <c r="B120" i="17"/>
  <c r="C120" i="17"/>
  <c r="J121" i="17"/>
  <c r="F122" i="17" s="1"/>
  <c r="F121" i="17"/>
  <c r="C126" i="17"/>
  <c r="BJ3" i="15" s="1"/>
  <c r="B129" i="17"/>
  <c r="C129" i="17"/>
  <c r="J130" i="17"/>
  <c r="F131" i="17" s="1"/>
  <c r="F130" i="17"/>
  <c r="B133" i="17"/>
  <c r="C133" i="17"/>
  <c r="F134" i="17"/>
  <c r="J134" i="17"/>
  <c r="F135" i="17" s="1"/>
  <c r="B137" i="17"/>
  <c r="C137" i="17"/>
  <c r="J138" i="17"/>
  <c r="F139" i="17" s="1"/>
  <c r="F138" i="17"/>
  <c r="B141" i="17"/>
  <c r="C141" i="17"/>
  <c r="F142" i="17"/>
  <c r="J142" i="17"/>
  <c r="B145" i="17"/>
  <c r="C145" i="17"/>
  <c r="J146" i="17"/>
  <c r="F147" i="17" s="1"/>
  <c r="F146" i="17"/>
  <c r="B149" i="17"/>
  <c r="C149" i="17"/>
  <c r="F150" i="17"/>
  <c r="J150" i="17"/>
  <c r="F151" i="17" s="1"/>
  <c r="B153" i="17"/>
  <c r="C153" i="17"/>
  <c r="J154" i="17"/>
  <c r="F155" i="17" s="1"/>
  <c r="F154" i="17"/>
  <c r="C159" i="17"/>
  <c r="CD3" i="15" s="1"/>
  <c r="C164" i="17"/>
  <c r="AL3" i="15" s="1"/>
  <c r="C169" i="17"/>
  <c r="BL3" i="15" s="1"/>
  <c r="C173" i="17"/>
  <c r="BN3" i="15" s="1"/>
  <c r="C35" i="16"/>
  <c r="D35" i="16"/>
  <c r="C5" i="17" s="1"/>
  <c r="E35" i="16"/>
  <c r="F35" i="16"/>
  <c r="G35" i="16"/>
  <c r="H35" i="16"/>
  <c r="I35" i="16"/>
  <c r="J35" i="16"/>
  <c r="K35" i="16"/>
  <c r="L35" i="16"/>
  <c r="M35" i="16"/>
  <c r="N35" i="16"/>
  <c r="O35" i="16"/>
  <c r="P35" i="16"/>
  <c r="Q35" i="16"/>
  <c r="R35" i="16"/>
  <c r="S35" i="16"/>
  <c r="T35" i="16"/>
  <c r="U35" i="16"/>
  <c r="V35" i="16"/>
  <c r="W35" i="16"/>
  <c r="X35" i="16"/>
  <c r="Y35" i="16"/>
  <c r="Z35" i="16"/>
  <c r="AA35" i="16"/>
  <c r="AB35" i="16"/>
  <c r="AC35" i="16"/>
  <c r="AD35" i="16"/>
  <c r="AE35" i="16"/>
  <c r="AF35" i="16"/>
  <c r="AG35" i="16"/>
  <c r="AH35" i="16"/>
  <c r="AI35" i="16"/>
  <c r="AJ35" i="16"/>
  <c r="AK35" i="16"/>
  <c r="AL35" i="16"/>
  <c r="AM35" i="16"/>
  <c r="AN35" i="16"/>
  <c r="AO35" i="16"/>
  <c r="AP35" i="16"/>
  <c r="AQ35" i="16"/>
  <c r="AR35" i="16"/>
  <c r="AS35" i="16"/>
  <c r="AT35" i="16"/>
  <c r="AU35" i="16"/>
  <c r="AV35" i="16"/>
  <c r="AW35" i="16"/>
  <c r="AX35" i="16"/>
  <c r="AY35" i="16"/>
  <c r="AZ35" i="16"/>
  <c r="BA35" i="16"/>
  <c r="BB35" i="16"/>
  <c r="BC35" i="16"/>
  <c r="BD35" i="16"/>
  <c r="BE35" i="16"/>
  <c r="BF35" i="16"/>
  <c r="BG35" i="16"/>
  <c r="BH35" i="16"/>
  <c r="BI35" i="16"/>
  <c r="BJ35" i="16"/>
  <c r="BK35" i="16"/>
  <c r="BL35" i="16"/>
  <c r="BM35" i="16"/>
  <c r="BN35" i="16"/>
  <c r="BO35" i="16"/>
  <c r="BP35" i="16"/>
  <c r="BQ35" i="16"/>
  <c r="BR35" i="16"/>
  <c r="BS35" i="16"/>
  <c r="BT35" i="16"/>
  <c r="BU35" i="16"/>
  <c r="BV35" i="16"/>
  <c r="BW35" i="16"/>
  <c r="BX35" i="16"/>
  <c r="BY35" i="16"/>
  <c r="BZ35" i="16"/>
  <c r="CA35" i="16"/>
  <c r="CB35" i="16"/>
  <c r="CC35" i="16"/>
  <c r="CD35" i="16"/>
  <c r="CE35" i="16"/>
  <c r="CF35" i="16"/>
  <c r="CG35" i="16"/>
  <c r="CH35" i="16"/>
  <c r="CI35" i="16"/>
  <c r="CJ35" i="16"/>
  <c r="CK35" i="16"/>
  <c r="CL35" i="16"/>
  <c r="CM35" i="16"/>
  <c r="CN35" i="16"/>
  <c r="CO35" i="16"/>
  <c r="CP35" i="16"/>
  <c r="CQ35" i="16"/>
  <c r="CR35" i="16"/>
  <c r="CS35" i="16"/>
  <c r="CT35" i="16"/>
  <c r="CU35" i="16"/>
  <c r="CV35" i="16"/>
  <c r="CW35" i="16"/>
  <c r="CX35" i="16"/>
  <c r="G155" i="17" l="1"/>
  <c r="CB4" i="15" s="1"/>
  <c r="CA4" i="15"/>
  <c r="G151" i="17"/>
  <c r="BZ4" i="15" s="1"/>
  <c r="BY4" i="15"/>
  <c r="G147" i="17"/>
  <c r="BX4" i="15" s="1"/>
  <c r="BW4" i="15"/>
  <c r="J143" i="17"/>
  <c r="K143" i="17" s="1"/>
  <c r="F143" i="17"/>
  <c r="G139" i="17"/>
  <c r="BT4" i="15" s="1"/>
  <c r="BS4" i="15"/>
  <c r="G135" i="17"/>
  <c r="BR4" i="15" s="1"/>
  <c r="BQ4" i="15"/>
  <c r="G131" i="17"/>
  <c r="BP4" i="15" s="1"/>
  <c r="BO4" i="15"/>
  <c r="G122" i="17"/>
  <c r="BH4" i="15" s="1"/>
  <c r="BG4" i="15"/>
  <c r="J118" i="17"/>
  <c r="K118" i="17" s="1"/>
  <c r="F118" i="17"/>
  <c r="G114" i="17"/>
  <c r="BD4" i="15" s="1"/>
  <c r="BC4" i="15"/>
  <c r="J109" i="17"/>
  <c r="K109" i="17" s="1"/>
  <c r="F109" i="17"/>
  <c r="G105" i="17"/>
  <c r="AZ4" i="15" s="1"/>
  <c r="AY4" i="15"/>
  <c r="G96" i="17"/>
  <c r="AV4" i="15" s="1"/>
  <c r="AU4" i="15"/>
  <c r="J92" i="17"/>
  <c r="K92" i="17" s="1"/>
  <c r="F92" i="17"/>
  <c r="G88" i="17"/>
  <c r="AR4" i="15" s="1"/>
  <c r="AQ4" i="15"/>
  <c r="G78" i="17"/>
  <c r="AF4" i="15" s="1"/>
  <c r="AE4" i="15"/>
  <c r="J74" i="17"/>
  <c r="K74" i="17" s="1"/>
  <c r="F74" i="17"/>
  <c r="G70" i="17"/>
  <c r="AB4" i="15" s="1"/>
  <c r="AA4" i="15"/>
  <c r="G61" i="17"/>
  <c r="Z4" i="15" s="1"/>
  <c r="Y4" i="15"/>
  <c r="G44" i="17"/>
  <c r="T4" i="15" s="1"/>
  <c r="S4" i="15"/>
  <c r="J40" i="17"/>
  <c r="K40" i="17" s="1"/>
  <c r="F40" i="17"/>
  <c r="G31" i="17"/>
  <c r="P4" i="15" s="1"/>
  <c r="O4" i="15"/>
  <c r="G27" i="17"/>
  <c r="N4" i="15" s="1"/>
  <c r="M4" i="15"/>
  <c r="J23" i="17"/>
  <c r="K23" i="17" s="1"/>
  <c r="F23" i="17"/>
  <c r="G19" i="17"/>
  <c r="J4" i="15" s="1"/>
  <c r="I4" i="15"/>
  <c r="G15" i="17"/>
  <c r="H4" i="15" s="1"/>
  <c r="G4" i="15"/>
  <c r="G11" i="17"/>
  <c r="F4" i="15" s="1"/>
  <c r="E4" i="15"/>
  <c r="B138" i="17"/>
  <c r="B139" i="17" s="1"/>
  <c r="J139" i="17"/>
  <c r="K139" i="17" s="1"/>
  <c r="B104" i="17"/>
  <c r="B69" i="17"/>
  <c r="B39" i="17"/>
  <c r="B22" i="17"/>
  <c r="J11" i="17"/>
  <c r="K11" i="17" s="1"/>
  <c r="B10" i="17"/>
  <c r="B150" i="17"/>
  <c r="J147" i="17"/>
  <c r="K147" i="17" s="1"/>
  <c r="B146" i="17"/>
  <c r="J114" i="17"/>
  <c r="K114" i="17" s="1"/>
  <c r="B113" i="17"/>
  <c r="B91" i="17"/>
  <c r="J78" i="17"/>
  <c r="K78" i="17" s="1"/>
  <c r="B77" i="17"/>
  <c r="J19" i="17"/>
  <c r="K19" i="17" s="1"/>
  <c r="B18" i="17"/>
  <c r="B14" i="17"/>
  <c r="B121" i="17"/>
  <c r="J88" i="17"/>
  <c r="K88" i="17" s="1"/>
  <c r="B134" i="17"/>
  <c r="J122" i="17"/>
  <c r="K122" i="17" s="1"/>
  <c r="B117" i="17"/>
  <c r="B87" i="17"/>
  <c r="J44" i="17"/>
  <c r="K44" i="17" s="1"/>
  <c r="B43" i="17"/>
  <c r="J27" i="17"/>
  <c r="K27" i="17" s="1"/>
  <c r="B26" i="17"/>
  <c r="J155" i="17"/>
  <c r="K155" i="17" s="1"/>
  <c r="B154" i="17"/>
  <c r="B142" i="17"/>
  <c r="J131" i="17"/>
  <c r="K131" i="17" s="1"/>
  <c r="B130" i="17"/>
  <c r="B108" i="17"/>
  <c r="J96" i="17"/>
  <c r="K96" i="17" s="1"/>
  <c r="B95" i="17"/>
  <c r="B73" i="17"/>
  <c r="J61" i="17"/>
  <c r="K61" i="17" s="1"/>
  <c r="B60" i="17"/>
  <c r="B30" i="17"/>
  <c r="J105" i="17"/>
  <c r="K105" i="17" s="1"/>
  <c r="J70" i="17"/>
  <c r="K70" i="17" s="1"/>
  <c r="J151" i="17"/>
  <c r="K151" i="17" s="1"/>
  <c r="J135" i="17"/>
  <c r="K135" i="17" s="1"/>
  <c r="J31" i="17"/>
  <c r="K31" i="17" s="1"/>
  <c r="J15" i="17"/>
  <c r="K15" i="17" s="1"/>
  <c r="G143" i="17" l="1"/>
  <c r="BV4" i="15" s="1"/>
  <c r="BU4" i="15"/>
  <c r="C139" i="17"/>
  <c r="BT3" i="15" s="1"/>
  <c r="BS3" i="15"/>
  <c r="G118" i="17"/>
  <c r="BF4" i="15" s="1"/>
  <c r="BE4" i="15"/>
  <c r="G109" i="17"/>
  <c r="BB4" i="15" s="1"/>
  <c r="BA4" i="15"/>
  <c r="G92" i="17"/>
  <c r="AT4" i="15" s="1"/>
  <c r="AS4" i="15"/>
  <c r="G74" i="17"/>
  <c r="AD4" i="15" s="1"/>
  <c r="AC4" i="15"/>
  <c r="G40" i="17"/>
  <c r="R4" i="15" s="1"/>
  <c r="Q4" i="15"/>
  <c r="G23" i="17"/>
  <c r="L4" i="15" s="1"/>
  <c r="K4" i="15"/>
  <c r="B78" i="17"/>
  <c r="B92" i="17"/>
  <c r="B151" i="17"/>
  <c r="B11" i="17"/>
  <c r="B23" i="17"/>
  <c r="B96" i="17"/>
  <c r="B109" i="17"/>
  <c r="B155" i="17"/>
  <c r="B88" i="17"/>
  <c r="B15" i="17"/>
  <c r="B147" i="17"/>
  <c r="B70" i="17"/>
  <c r="B31" i="17"/>
  <c r="B44" i="17"/>
  <c r="B118" i="17"/>
  <c r="B19" i="17"/>
  <c r="B114" i="17"/>
  <c r="B105" i="17"/>
  <c r="B61" i="17"/>
  <c r="B74" i="17"/>
  <c r="B131" i="17"/>
  <c r="B143" i="17"/>
  <c r="B27" i="17"/>
  <c r="B135" i="17"/>
  <c r="B122" i="17"/>
  <c r="B40" i="17"/>
  <c r="C155" i="17" l="1"/>
  <c r="CB3" i="15" s="1"/>
  <c r="CA3" i="15"/>
  <c r="C151" i="17"/>
  <c r="BZ3" i="15" s="1"/>
  <c r="BY3" i="15"/>
  <c r="C147" i="17"/>
  <c r="BX3" i="15" s="1"/>
  <c r="BW3" i="15"/>
  <c r="C143" i="17"/>
  <c r="BV3" i="15" s="1"/>
  <c r="BU3" i="15"/>
  <c r="C135" i="17"/>
  <c r="BR3" i="15" s="1"/>
  <c r="BQ3" i="15"/>
  <c r="C131" i="17"/>
  <c r="BP3" i="15" s="1"/>
  <c r="BO3" i="15"/>
  <c r="C122" i="17"/>
  <c r="BH3" i="15" s="1"/>
  <c r="BG3" i="15"/>
  <c r="C118" i="17"/>
  <c r="BF3" i="15" s="1"/>
  <c r="BE3" i="15"/>
  <c r="C114" i="17"/>
  <c r="BD3" i="15" s="1"/>
  <c r="BC3" i="15"/>
  <c r="C109" i="17"/>
  <c r="BB3" i="15" s="1"/>
  <c r="BA3" i="15"/>
  <c r="C105" i="17"/>
  <c r="AZ3" i="15" s="1"/>
  <c r="AY3" i="15"/>
  <c r="C96" i="17"/>
  <c r="AV3" i="15" s="1"/>
  <c r="AU3" i="15"/>
  <c r="C92" i="17"/>
  <c r="AT3" i="15" s="1"/>
  <c r="AS3" i="15"/>
  <c r="C88" i="17"/>
  <c r="AR3" i="15" s="1"/>
  <c r="AQ3" i="15"/>
  <c r="C78" i="17"/>
  <c r="AF3" i="15" s="1"/>
  <c r="AE3" i="15"/>
  <c r="C74" i="17"/>
  <c r="AD3" i="15" s="1"/>
  <c r="AC3" i="15"/>
  <c r="C70" i="17"/>
  <c r="AB3" i="15" s="1"/>
  <c r="AA3" i="15"/>
  <c r="C61" i="17"/>
  <c r="Z3" i="15" s="1"/>
  <c r="Y3" i="15"/>
  <c r="C44" i="17"/>
  <c r="T3" i="15" s="1"/>
  <c r="S3" i="15"/>
  <c r="C40" i="17"/>
  <c r="R3" i="15" s="1"/>
  <c r="Q3" i="15"/>
  <c r="C31" i="17"/>
  <c r="P3" i="15" s="1"/>
  <c r="O3" i="15"/>
  <c r="C27" i="17"/>
  <c r="N3" i="15" s="1"/>
  <c r="M3" i="15"/>
  <c r="C23" i="17"/>
  <c r="L3" i="15" s="1"/>
  <c r="K3" i="15"/>
  <c r="C19" i="17"/>
  <c r="J3" i="15" s="1"/>
  <c r="I3" i="15"/>
  <c r="C15" i="17"/>
  <c r="H3" i="15" s="1"/>
  <c r="G3" i="15"/>
  <c r="C11" i="17"/>
  <c r="F3" i="15" s="1"/>
  <c r="E3" i="15"/>
  <c r="NJ13" i="12"/>
  <c r="NJ12" i="12"/>
  <c r="NJ11" i="12"/>
  <c r="NJ10" i="12"/>
  <c r="NJ9" i="12"/>
  <c r="NJ8" i="12"/>
  <c r="NJ7" i="12"/>
  <c r="NJ6" i="12"/>
  <c r="NJ5" i="12"/>
  <c r="NJ4" i="12"/>
  <c r="NF34" i="12"/>
  <c r="NF33" i="12"/>
  <c r="NF32" i="12"/>
  <c r="NF31" i="12"/>
  <c r="NF30" i="12"/>
  <c r="NF29" i="12"/>
  <c r="NF28" i="12"/>
  <c r="NF27" i="12"/>
  <c r="NF26" i="12"/>
  <c r="NF25" i="12"/>
  <c r="NF24" i="12"/>
  <c r="NF23" i="12"/>
  <c r="NF21" i="12"/>
  <c r="NF20" i="12"/>
  <c r="NF19" i="12"/>
  <c r="NF18" i="12"/>
  <c r="NF17" i="12"/>
  <c r="NF16" i="12"/>
  <c r="NF15" i="12"/>
  <c r="NF14" i="12"/>
  <c r="NF13" i="12"/>
  <c r="NF12" i="12"/>
  <c r="NF11" i="12"/>
  <c r="NF10" i="12"/>
  <c r="NF9" i="12"/>
  <c r="NF8" i="12"/>
  <c r="NF7" i="12"/>
  <c r="NF6" i="12"/>
  <c r="NF5" i="12"/>
  <c r="NI12" i="12"/>
  <c r="NI11" i="12"/>
  <c r="NI10" i="12"/>
  <c r="NI9" i="12"/>
  <c r="NI8" i="12"/>
  <c r="NI7" i="12"/>
  <c r="NI6" i="12"/>
  <c r="NE33" i="12"/>
  <c r="NE32" i="12"/>
  <c r="NE31" i="12"/>
  <c r="NE30" i="12"/>
  <c r="NE29" i="12"/>
  <c r="NE27" i="12"/>
  <c r="NE26" i="12"/>
  <c r="NE25" i="12"/>
  <c r="NE18" i="12"/>
  <c r="NE17" i="12"/>
  <c r="NE16" i="12"/>
  <c r="NE15" i="12"/>
  <c r="NE12" i="12"/>
  <c r="NE11" i="12"/>
  <c r="NE10" i="12"/>
  <c r="NE9" i="12"/>
  <c r="NE8" i="12"/>
  <c r="NE7" i="12"/>
  <c r="NE6" i="12"/>
  <c r="NE5" i="12"/>
  <c r="NJ13" i="11"/>
  <c r="NJ12" i="11"/>
  <c r="NJ11" i="11"/>
  <c r="NJ10" i="11"/>
  <c r="NJ9" i="11"/>
  <c r="NJ8" i="11"/>
  <c r="NJ7" i="11"/>
  <c r="NJ6" i="11"/>
  <c r="NJ5" i="11"/>
  <c r="NJ4" i="11"/>
  <c r="NF34" i="11"/>
  <c r="NF33" i="11"/>
  <c r="NF32" i="11"/>
  <c r="NF31" i="11"/>
  <c r="NF30" i="11"/>
  <c r="NF29" i="11"/>
  <c r="NF28" i="11"/>
  <c r="NF27" i="11"/>
  <c r="NF26" i="11"/>
  <c r="NF25" i="11"/>
  <c r="NF24" i="11"/>
  <c r="NF23" i="11"/>
  <c r="NF21" i="11"/>
  <c r="NF20" i="11"/>
  <c r="NF19" i="11"/>
  <c r="NF18" i="11"/>
  <c r="NF17" i="11"/>
  <c r="NF16" i="11"/>
  <c r="NF15" i="11"/>
  <c r="NF14" i="11"/>
  <c r="NF13" i="11"/>
  <c r="NF12" i="11"/>
  <c r="NF11" i="11"/>
  <c r="NF10" i="11"/>
  <c r="NF9" i="11"/>
  <c r="NF8" i="11"/>
  <c r="NF7" i="11"/>
  <c r="NF6" i="11"/>
  <c r="NF5" i="11"/>
  <c r="NF4" i="11"/>
  <c r="NI12" i="11"/>
  <c r="NI11" i="11"/>
  <c r="NI10" i="11"/>
  <c r="NI9" i="11"/>
  <c r="NI8" i="11"/>
  <c r="NI7" i="11"/>
  <c r="NI6" i="11"/>
  <c r="NE33" i="11"/>
  <c r="NE32" i="11"/>
  <c r="NE31" i="11"/>
  <c r="NE30" i="11"/>
  <c r="NE29" i="11"/>
  <c r="NE27" i="11"/>
  <c r="NE26" i="11"/>
  <c r="NE25" i="11"/>
  <c r="NE18" i="11"/>
  <c r="NE17" i="11"/>
  <c r="NE16" i="11"/>
  <c r="NE15" i="11"/>
  <c r="NE12" i="11"/>
  <c r="NE11" i="11"/>
  <c r="NE10" i="11"/>
  <c r="NE9" i="11"/>
  <c r="NE8" i="11"/>
  <c r="NE7" i="11"/>
  <c r="NE6" i="11"/>
  <c r="NE5" i="11"/>
  <c r="NE4" i="11"/>
  <c r="NJ13" i="13"/>
  <c r="NJ12" i="13"/>
  <c r="NJ11" i="13"/>
  <c r="NJ10" i="13"/>
  <c r="NJ9" i="13"/>
  <c r="NJ8" i="13"/>
  <c r="NJ7" i="13"/>
  <c r="NJ6" i="13"/>
  <c r="NJ5" i="13"/>
  <c r="NJ4" i="13"/>
  <c r="NF34" i="13"/>
  <c r="NF33" i="13"/>
  <c r="NF32" i="13"/>
  <c r="NF31" i="13"/>
  <c r="NF30" i="13"/>
  <c r="NF29" i="13"/>
  <c r="NF28" i="13"/>
  <c r="NF27" i="13"/>
  <c r="NF26" i="13"/>
  <c r="NF25" i="13"/>
  <c r="NF24" i="13"/>
  <c r="NF23" i="13"/>
  <c r="NF21" i="13"/>
  <c r="NF20" i="13"/>
  <c r="NF19" i="13"/>
  <c r="NF18" i="13"/>
  <c r="NF17" i="13"/>
  <c r="NF16" i="13"/>
  <c r="NF15" i="13"/>
  <c r="NF14" i="13"/>
  <c r="NF13" i="13"/>
  <c r="NF12" i="13"/>
  <c r="NF11" i="13"/>
  <c r="NF10" i="13"/>
  <c r="NF9" i="13"/>
  <c r="NF8" i="13"/>
  <c r="NF7" i="13"/>
  <c r="NF6" i="13"/>
  <c r="NF5" i="13"/>
  <c r="NF4" i="13"/>
  <c r="NI12" i="13"/>
  <c r="NI11" i="13"/>
  <c r="NI10" i="13"/>
  <c r="NI9" i="13"/>
  <c r="NI8" i="13"/>
  <c r="NI7" i="13"/>
  <c r="NI6" i="13"/>
  <c r="NE33" i="13"/>
  <c r="NE32" i="13"/>
  <c r="NE31" i="13"/>
  <c r="NE30" i="13"/>
  <c r="NE29" i="13"/>
  <c r="NE27" i="13"/>
  <c r="NE26" i="13"/>
  <c r="NE25" i="13"/>
  <c r="NE18" i="13"/>
  <c r="NE17" i="13"/>
  <c r="NE16" i="13"/>
  <c r="NE15" i="13"/>
  <c r="NE12" i="13"/>
  <c r="NE11" i="13"/>
  <c r="NE10" i="13"/>
  <c r="NE9" i="13"/>
  <c r="NE8" i="13"/>
  <c r="NE7" i="13"/>
  <c r="NE6" i="13"/>
  <c r="NE5" i="13"/>
  <c r="NE4" i="13"/>
  <c r="NJ13" i="10"/>
  <c r="NJ12" i="10"/>
  <c r="NJ11" i="10"/>
  <c r="NJ10" i="10"/>
  <c r="NJ9" i="10"/>
  <c r="NJ8" i="10"/>
  <c r="NJ7" i="10"/>
  <c r="NJ6" i="10"/>
  <c r="NJ5" i="10"/>
  <c r="NJ4" i="10"/>
  <c r="NF34" i="10"/>
  <c r="NF33" i="10"/>
  <c r="NF32" i="10"/>
  <c r="NF31" i="10"/>
  <c r="NF30" i="10"/>
  <c r="NF29" i="10"/>
  <c r="NF28" i="10"/>
  <c r="NF27" i="10"/>
  <c r="NF26" i="10"/>
  <c r="NF25" i="10"/>
  <c r="NF24" i="10"/>
  <c r="NF23" i="10"/>
  <c r="NF21" i="10"/>
  <c r="NF20" i="10"/>
  <c r="NF19" i="10"/>
  <c r="NF18" i="10"/>
  <c r="NF17" i="10"/>
  <c r="NF16" i="10"/>
  <c r="NF15" i="10"/>
  <c r="NF14" i="10"/>
  <c r="NF13" i="10"/>
  <c r="NF12" i="10"/>
  <c r="NF11" i="10"/>
  <c r="NF10" i="10"/>
  <c r="NF9" i="10"/>
  <c r="NF8" i="10"/>
  <c r="NF7" i="10"/>
  <c r="NF6" i="10"/>
  <c r="NF5" i="10"/>
  <c r="NF4" i="10"/>
  <c r="NI12" i="10"/>
  <c r="NI11" i="10"/>
  <c r="NI10" i="10"/>
  <c r="NI9" i="10"/>
  <c r="NI8" i="10"/>
  <c r="NI7" i="10"/>
  <c r="NI6" i="10"/>
  <c r="NE33" i="10"/>
  <c r="NE32" i="10"/>
  <c r="NE31" i="10"/>
  <c r="NE30" i="10"/>
  <c r="NE29" i="10"/>
  <c r="NE27" i="10"/>
  <c r="NE26" i="10"/>
  <c r="NE25" i="10"/>
  <c r="NE18" i="10"/>
  <c r="NE17" i="10"/>
  <c r="NE16" i="10"/>
  <c r="NE15" i="10"/>
  <c r="NE12" i="10"/>
  <c r="NE11" i="10"/>
  <c r="NE10" i="10"/>
  <c r="NE9" i="10"/>
  <c r="NE8" i="10"/>
  <c r="NE7" i="10"/>
  <c r="NE6" i="10"/>
  <c r="NE5" i="10"/>
  <c r="NE4" i="10"/>
  <c r="NJ13" i="9"/>
  <c r="NJ12" i="9"/>
  <c r="NJ11" i="9"/>
  <c r="NJ10" i="9"/>
  <c r="NJ9" i="9"/>
  <c r="NJ8" i="9"/>
  <c r="NJ7" i="9"/>
  <c r="NJ6" i="9"/>
  <c r="NJ5" i="9"/>
  <c r="NJ4" i="9"/>
  <c r="NF34" i="9"/>
  <c r="NF33" i="9"/>
  <c r="NF32" i="9"/>
  <c r="NF31" i="9"/>
  <c r="NF30" i="9"/>
  <c r="NF29" i="9"/>
  <c r="NF28" i="9"/>
  <c r="NF27" i="9"/>
  <c r="NF26" i="9"/>
  <c r="NF25" i="9"/>
  <c r="NF24" i="9"/>
  <c r="NF23" i="9"/>
  <c r="NF21" i="9"/>
  <c r="NF20" i="9"/>
  <c r="NF19" i="9"/>
  <c r="NF18" i="9"/>
  <c r="NF17" i="9"/>
  <c r="NF16" i="9"/>
  <c r="NF15" i="9"/>
  <c r="NF14" i="9"/>
  <c r="NF13" i="9"/>
  <c r="NF12" i="9"/>
  <c r="NF11" i="9"/>
  <c r="NF10" i="9"/>
  <c r="NF9" i="9"/>
  <c r="NF8" i="9"/>
  <c r="NF7" i="9"/>
  <c r="NF6" i="9"/>
  <c r="NF5" i="9"/>
  <c r="NF4" i="9"/>
  <c r="NI12" i="9"/>
  <c r="NI11" i="9"/>
  <c r="NI10" i="9"/>
  <c r="NI9" i="9"/>
  <c r="NI8" i="9"/>
  <c r="NI7" i="9"/>
  <c r="NI6" i="9"/>
  <c r="NE33" i="9"/>
  <c r="NE32" i="9"/>
  <c r="NE31" i="9"/>
  <c r="NE30" i="9"/>
  <c r="NE29" i="9"/>
  <c r="NE27" i="9"/>
  <c r="NE26" i="9"/>
  <c r="NE25" i="9"/>
  <c r="NE18" i="9"/>
  <c r="NE17" i="9"/>
  <c r="NE16" i="9"/>
  <c r="NE15" i="9"/>
  <c r="NE12" i="9"/>
  <c r="NE11" i="9"/>
  <c r="NE10" i="9"/>
  <c r="NE9" i="9"/>
  <c r="NE8" i="9"/>
  <c r="NE7" i="9"/>
  <c r="NE6" i="9"/>
  <c r="NE5" i="9"/>
  <c r="NE4" i="9"/>
  <c r="NJ13" i="8"/>
  <c r="NJ12" i="8"/>
  <c r="NJ11" i="8"/>
  <c r="NJ10" i="8"/>
  <c r="NJ9" i="8"/>
  <c r="NJ8" i="8"/>
  <c r="NJ7" i="8"/>
  <c r="NJ6" i="8"/>
  <c r="NJ5" i="8"/>
  <c r="NJ4" i="8"/>
  <c r="NF34" i="8"/>
  <c r="NF33" i="8"/>
  <c r="NF32" i="8"/>
  <c r="NF31" i="8"/>
  <c r="NF30" i="8"/>
  <c r="NF29" i="8"/>
  <c r="NF28" i="8"/>
  <c r="NF27" i="8"/>
  <c r="NF26" i="8"/>
  <c r="NF25" i="8"/>
  <c r="NF24" i="8"/>
  <c r="NF23" i="8"/>
  <c r="NF21" i="8"/>
  <c r="NF20" i="8"/>
  <c r="NF19" i="8"/>
  <c r="NF18" i="8"/>
  <c r="NF17" i="8"/>
  <c r="NF16" i="8"/>
  <c r="NF15" i="8"/>
  <c r="NF14" i="8"/>
  <c r="NF13" i="8"/>
  <c r="NF12" i="8"/>
  <c r="NF11" i="8"/>
  <c r="NF10" i="8"/>
  <c r="NF9" i="8"/>
  <c r="NF8" i="8"/>
  <c r="NF7" i="8"/>
  <c r="NF6" i="8"/>
  <c r="NF5" i="8"/>
  <c r="NF4" i="8"/>
  <c r="NI12" i="8"/>
  <c r="NI11" i="8"/>
  <c r="NI10" i="8"/>
  <c r="NI9" i="8"/>
  <c r="NI8" i="8"/>
  <c r="NI7" i="8"/>
  <c r="NI6" i="8"/>
  <c r="NE33" i="8"/>
  <c r="NE32" i="8"/>
  <c r="NE31" i="8"/>
  <c r="NE30" i="8"/>
  <c r="NE29" i="8"/>
  <c r="NE27" i="8"/>
  <c r="NE26" i="8"/>
  <c r="NE25" i="8"/>
  <c r="NE18" i="8"/>
  <c r="NE17" i="8"/>
  <c r="NE16" i="8"/>
  <c r="NE15" i="8"/>
  <c r="NE12" i="8"/>
  <c r="NE11" i="8"/>
  <c r="NE10" i="8"/>
  <c r="NE9" i="8"/>
  <c r="NE8" i="8"/>
  <c r="NE7" i="8"/>
  <c r="NE6" i="8"/>
  <c r="NE5" i="8"/>
  <c r="NE4" i="8"/>
  <c r="NJ13" i="7"/>
  <c r="NJ12" i="7"/>
  <c r="NJ11" i="7"/>
  <c r="NJ10" i="7"/>
  <c r="NJ9" i="7"/>
  <c r="NJ8" i="7"/>
  <c r="NJ7" i="7"/>
  <c r="NJ6" i="7"/>
  <c r="NJ5" i="7"/>
  <c r="NJ4" i="7"/>
  <c r="NF34" i="7"/>
  <c r="NF33" i="7"/>
  <c r="NF32" i="7"/>
  <c r="NF31" i="7"/>
  <c r="NF30" i="7"/>
  <c r="NF29" i="7"/>
  <c r="NF28" i="7"/>
  <c r="NF27" i="7"/>
  <c r="NF26" i="7"/>
  <c r="NF25" i="7"/>
  <c r="NF24" i="7"/>
  <c r="NF23" i="7"/>
  <c r="NF21" i="7"/>
  <c r="NF20" i="7"/>
  <c r="NF19" i="7"/>
  <c r="NF18" i="7"/>
  <c r="NF17" i="7"/>
  <c r="NF16" i="7"/>
  <c r="NF15" i="7"/>
  <c r="NF14" i="7"/>
  <c r="NF13" i="7"/>
  <c r="NF12" i="7"/>
  <c r="NF11" i="7"/>
  <c r="NF10" i="7"/>
  <c r="NF9" i="7"/>
  <c r="NF8" i="7"/>
  <c r="NF7" i="7"/>
  <c r="NF6" i="7"/>
  <c r="NF5" i="7"/>
  <c r="NF4" i="7"/>
  <c r="NI12" i="7"/>
  <c r="NI11" i="7"/>
  <c r="NI10" i="7"/>
  <c r="NI9" i="7"/>
  <c r="NI8" i="7"/>
  <c r="NI7" i="7"/>
  <c r="NI6" i="7"/>
  <c r="NE33" i="7"/>
  <c r="NE32" i="7"/>
  <c r="NE31" i="7"/>
  <c r="NE30" i="7"/>
  <c r="NE29" i="7"/>
  <c r="NE27" i="7"/>
  <c r="NE26" i="7"/>
  <c r="NE25" i="7"/>
  <c r="NE18" i="7"/>
  <c r="NE17" i="7"/>
  <c r="NE16" i="7"/>
  <c r="NE15" i="7"/>
  <c r="NE12" i="7"/>
  <c r="NE11" i="7"/>
  <c r="NE10" i="7"/>
  <c r="NE9" i="7"/>
  <c r="NE8" i="7"/>
  <c r="NE7" i="7"/>
  <c r="NE6" i="7"/>
  <c r="NE5" i="7"/>
  <c r="NE4" i="7"/>
  <c r="NJ13" i="6"/>
  <c r="NJ12" i="6"/>
  <c r="NJ11" i="6"/>
  <c r="NJ10" i="6"/>
  <c r="NJ9" i="6"/>
  <c r="NJ8" i="6"/>
  <c r="NJ7" i="6"/>
  <c r="NJ6" i="6"/>
  <c r="NJ5" i="6"/>
  <c r="NJ4" i="6"/>
  <c r="NF34" i="6"/>
  <c r="NF33" i="6"/>
  <c r="NF32" i="6"/>
  <c r="NF31" i="6"/>
  <c r="NF30" i="6"/>
  <c r="NF29" i="6"/>
  <c r="NF28" i="6"/>
  <c r="NF27" i="6"/>
  <c r="NF26" i="6"/>
  <c r="NF25" i="6"/>
  <c r="NF24" i="6"/>
  <c r="NF23" i="6"/>
  <c r="NF21" i="6"/>
  <c r="NF20" i="6"/>
  <c r="NF19" i="6"/>
  <c r="NF18" i="6"/>
  <c r="NF17" i="6"/>
  <c r="NF16" i="6"/>
  <c r="NF15" i="6"/>
  <c r="NF14" i="6"/>
  <c r="NF13" i="6"/>
  <c r="NF12" i="6"/>
  <c r="NF11" i="6"/>
  <c r="NF10" i="6"/>
  <c r="NF9" i="6"/>
  <c r="NF8" i="6"/>
  <c r="NF7" i="6"/>
  <c r="NF6" i="6"/>
  <c r="NF5" i="6"/>
  <c r="NF4" i="6"/>
  <c r="NI12" i="6"/>
  <c r="NI11" i="6"/>
  <c r="NI10" i="6"/>
  <c r="NI9" i="6"/>
  <c r="NI8" i="6"/>
  <c r="NI7" i="6"/>
  <c r="NI6" i="6"/>
  <c r="NE33" i="6"/>
  <c r="NE32" i="6"/>
  <c r="NE31" i="6"/>
  <c r="NE30" i="6"/>
  <c r="NE29" i="6"/>
  <c r="NE27" i="6"/>
  <c r="NE26" i="6"/>
  <c r="NE25" i="6"/>
  <c r="NE18" i="6"/>
  <c r="NE17" i="6"/>
  <c r="NE16" i="6"/>
  <c r="NE15" i="6"/>
  <c r="NE12" i="6"/>
  <c r="NE11" i="6"/>
  <c r="NE10" i="6"/>
  <c r="NE9" i="6"/>
  <c r="NE8" i="6"/>
  <c r="NE7" i="6"/>
  <c r="NE6" i="6"/>
  <c r="NE5" i="6"/>
  <c r="NE4" i="6"/>
  <c r="NI12" i="5"/>
  <c r="NI11" i="5"/>
  <c r="NI10" i="5"/>
  <c r="NI9" i="5"/>
  <c r="NI8" i="5"/>
  <c r="NI7" i="5"/>
  <c r="NI6" i="5"/>
  <c r="NE33" i="5"/>
  <c r="NE32" i="5"/>
  <c r="NE31" i="5"/>
  <c r="NE30" i="5"/>
  <c r="NE29" i="5"/>
  <c r="NE27" i="5"/>
  <c r="NE26" i="5"/>
  <c r="NE25" i="5"/>
  <c r="NE18" i="5"/>
  <c r="NE17" i="5"/>
  <c r="NE16" i="5"/>
  <c r="NE15" i="5"/>
  <c r="NE12" i="5"/>
  <c r="NE11" i="5"/>
  <c r="NE10" i="5"/>
  <c r="NE9" i="5"/>
  <c r="NE8" i="5"/>
  <c r="NE7" i="5"/>
  <c r="NE6" i="5"/>
  <c r="NE5" i="5"/>
  <c r="NE4" i="5"/>
  <c r="NJ13" i="5"/>
  <c r="NJ12" i="5"/>
  <c r="NJ11" i="5"/>
  <c r="NJ10" i="5"/>
  <c r="NJ9" i="5"/>
  <c r="NJ8" i="5"/>
  <c r="NJ7" i="5"/>
  <c r="NJ6" i="5"/>
  <c r="NJ5" i="5"/>
  <c r="NJ4" i="5"/>
  <c r="NF34" i="5"/>
  <c r="NF33" i="5"/>
  <c r="NF32" i="5"/>
  <c r="NF31" i="5"/>
  <c r="NF30" i="5"/>
  <c r="NF29" i="5"/>
  <c r="NF28" i="5"/>
  <c r="NF27" i="5"/>
  <c r="NF26" i="5"/>
  <c r="NF25" i="5"/>
  <c r="NF24" i="5"/>
  <c r="NF23" i="5"/>
  <c r="NF21" i="5"/>
  <c r="NF20" i="5"/>
  <c r="NF19" i="5"/>
  <c r="NF18" i="5"/>
  <c r="NF17" i="5"/>
  <c r="NF16" i="5"/>
  <c r="NF15" i="5"/>
  <c r="NF14" i="5"/>
  <c r="NF13" i="5"/>
  <c r="NF12" i="5"/>
  <c r="NF11" i="5"/>
  <c r="NF10" i="5"/>
  <c r="NF9" i="5"/>
  <c r="NF8" i="5"/>
  <c r="NF7" i="5"/>
  <c r="NF6" i="5"/>
  <c r="NF5" i="5"/>
  <c r="NF4" i="5"/>
  <c r="NG34" i="12"/>
  <c r="NG33" i="12"/>
  <c r="NG32" i="12"/>
  <c r="NG31" i="12"/>
  <c r="NG30" i="12"/>
  <c r="NG29" i="12"/>
  <c r="NG28" i="12"/>
  <c r="NG27" i="12"/>
  <c r="NG26" i="12"/>
  <c r="NG25" i="12"/>
  <c r="NG24" i="12"/>
  <c r="NG23" i="12"/>
  <c r="NG21" i="12"/>
  <c r="NG20" i="12"/>
  <c r="NG19" i="12"/>
  <c r="NG18" i="12"/>
  <c r="NG17" i="12"/>
  <c r="NG16" i="12"/>
  <c r="NG15" i="12"/>
  <c r="NG14" i="12"/>
  <c r="NK13" i="12"/>
  <c r="NG13" i="12"/>
  <c r="NK12" i="12"/>
  <c r="NG12" i="12"/>
  <c r="NK11" i="12"/>
  <c r="NG11" i="12"/>
  <c r="NK10" i="12"/>
  <c r="NG10" i="12"/>
  <c r="NK9" i="12"/>
  <c r="NG9" i="12"/>
  <c r="NK8" i="12"/>
  <c r="NG8" i="12"/>
  <c r="NK7" i="12"/>
  <c r="NG7" i="12"/>
  <c r="NK6" i="12"/>
  <c r="NG6" i="12"/>
  <c r="NK5" i="12"/>
  <c r="NG5" i="12"/>
  <c r="NK4" i="12"/>
  <c r="NG34" i="11"/>
  <c r="NG33" i="11"/>
  <c r="NG32" i="11"/>
  <c r="NG31" i="11"/>
  <c r="NG30" i="11"/>
  <c r="NG29" i="11"/>
  <c r="NG28" i="11"/>
  <c r="NG27" i="11"/>
  <c r="NG26" i="11"/>
  <c r="NG25" i="11"/>
  <c r="NG24" i="11"/>
  <c r="NG23" i="11"/>
  <c r="NG21" i="11"/>
  <c r="NG20" i="11"/>
  <c r="NG19" i="11"/>
  <c r="NG18" i="11"/>
  <c r="NG17" i="11"/>
  <c r="NG16" i="11"/>
  <c r="NG15" i="11"/>
  <c r="NG14" i="11"/>
  <c r="NK13" i="11"/>
  <c r="NG13" i="11"/>
  <c r="NK12" i="11"/>
  <c r="NG12" i="11"/>
  <c r="NK11" i="11"/>
  <c r="NG11" i="11"/>
  <c r="NK10" i="11"/>
  <c r="NG10" i="11"/>
  <c r="NK9" i="11"/>
  <c r="NG9" i="11"/>
  <c r="NK8" i="11"/>
  <c r="NG8" i="11"/>
  <c r="NK7" i="11"/>
  <c r="NG7" i="11"/>
  <c r="NK6" i="11"/>
  <c r="NG6" i="11"/>
  <c r="NK5" i="11"/>
  <c r="NG5" i="11"/>
  <c r="NK4" i="11"/>
  <c r="NG4" i="11"/>
  <c r="NG34" i="13"/>
  <c r="NG33" i="13"/>
  <c r="NG32" i="13"/>
  <c r="NG31" i="13"/>
  <c r="NG30" i="13"/>
  <c r="NG29" i="13"/>
  <c r="NG28" i="13"/>
  <c r="NG27" i="13"/>
  <c r="NG26" i="13"/>
  <c r="NG25" i="13"/>
  <c r="NG24" i="13"/>
  <c r="NG23" i="13"/>
  <c r="NG21" i="13"/>
  <c r="NG20" i="13"/>
  <c r="NG19" i="13"/>
  <c r="NG18" i="13"/>
  <c r="NG17" i="13"/>
  <c r="NG16" i="13"/>
  <c r="NG15" i="13"/>
  <c r="NG14" i="13"/>
  <c r="NK13" i="13"/>
  <c r="NG13" i="13"/>
  <c r="NK12" i="13"/>
  <c r="NG12" i="13"/>
  <c r="NK11" i="13"/>
  <c r="NG11" i="13"/>
  <c r="NK10" i="13"/>
  <c r="NG10" i="13"/>
  <c r="NK9" i="13"/>
  <c r="NG9" i="13"/>
  <c r="NK8" i="13"/>
  <c r="NG8" i="13"/>
  <c r="NK7" i="13"/>
  <c r="NG7" i="13"/>
  <c r="NK6" i="13"/>
  <c r="NG6" i="13"/>
  <c r="NK5" i="13"/>
  <c r="NG5" i="13"/>
  <c r="NK4" i="13"/>
  <c r="NG4" i="13"/>
  <c r="NG34" i="10"/>
  <c r="NG33" i="10"/>
  <c r="NG32" i="10"/>
  <c r="NG31" i="10"/>
  <c r="NG30" i="10"/>
  <c r="NG29" i="10"/>
  <c r="NG28" i="10"/>
  <c r="NG27" i="10"/>
  <c r="NG26" i="10"/>
  <c r="NG25" i="10"/>
  <c r="NG24" i="10"/>
  <c r="NG23" i="10"/>
  <c r="NG21" i="10"/>
  <c r="NG20" i="10"/>
  <c r="NG19" i="10"/>
  <c r="NG18" i="10"/>
  <c r="NG17" i="10"/>
  <c r="NG16" i="10"/>
  <c r="NG15" i="10"/>
  <c r="NG14" i="10"/>
  <c r="NK13" i="10"/>
  <c r="NG13" i="10"/>
  <c r="NK12" i="10"/>
  <c r="NG12" i="10"/>
  <c r="NK11" i="10"/>
  <c r="NG11" i="10"/>
  <c r="NK10" i="10"/>
  <c r="NG10" i="10"/>
  <c r="NK9" i="10"/>
  <c r="NG9" i="10"/>
  <c r="NK8" i="10"/>
  <c r="NG8" i="10"/>
  <c r="NK7" i="10"/>
  <c r="NG7" i="10"/>
  <c r="NK6" i="10"/>
  <c r="NG6" i="10"/>
  <c r="NK5" i="10"/>
  <c r="NG5" i="10"/>
  <c r="NK4" i="10"/>
  <c r="NG4" i="10"/>
  <c r="NG34" i="9"/>
  <c r="NG33" i="9"/>
  <c r="NG32" i="9"/>
  <c r="NG31" i="9"/>
  <c r="NG30" i="9"/>
  <c r="NG29" i="9"/>
  <c r="NG28" i="9"/>
  <c r="NG27" i="9"/>
  <c r="NG26" i="9"/>
  <c r="NG25" i="9"/>
  <c r="NG24" i="9"/>
  <c r="NG23" i="9"/>
  <c r="NG21" i="9"/>
  <c r="NG20" i="9"/>
  <c r="NG19" i="9"/>
  <c r="NG18" i="9"/>
  <c r="NG17" i="9"/>
  <c r="NG16" i="9"/>
  <c r="NG15" i="9"/>
  <c r="NG14" i="9"/>
  <c r="NK13" i="9"/>
  <c r="NG13" i="9"/>
  <c r="NK12" i="9"/>
  <c r="NG12" i="9"/>
  <c r="NK11" i="9"/>
  <c r="NG11" i="9"/>
  <c r="NK10" i="9"/>
  <c r="NG10" i="9"/>
  <c r="NK9" i="9"/>
  <c r="NG9" i="9"/>
  <c r="NK8" i="9"/>
  <c r="NG8" i="9"/>
  <c r="NK7" i="9"/>
  <c r="NG7" i="9"/>
  <c r="NK6" i="9"/>
  <c r="NG6" i="9"/>
  <c r="NK5" i="9"/>
  <c r="NG5" i="9"/>
  <c r="NK4" i="9"/>
  <c r="NG4" i="9"/>
  <c r="NG34" i="8"/>
  <c r="NG33" i="8"/>
  <c r="NG32" i="8"/>
  <c r="NG31" i="8"/>
  <c r="NG30" i="8"/>
  <c r="NG29" i="8"/>
  <c r="NG28" i="8"/>
  <c r="NG27" i="8"/>
  <c r="NG26" i="8"/>
  <c r="NG25" i="8"/>
  <c r="NG24" i="8"/>
  <c r="NG23" i="8"/>
  <c r="NG21" i="8"/>
  <c r="NG20" i="8"/>
  <c r="NG19" i="8"/>
  <c r="NG18" i="8"/>
  <c r="NG17" i="8"/>
  <c r="NG16" i="8"/>
  <c r="NG15" i="8"/>
  <c r="NG14" i="8"/>
  <c r="NK13" i="8"/>
  <c r="NG13" i="8"/>
  <c r="NK12" i="8"/>
  <c r="NG12" i="8"/>
  <c r="NK11" i="8"/>
  <c r="NG11" i="8"/>
  <c r="NK10" i="8"/>
  <c r="NG10" i="8"/>
  <c r="NK9" i="8"/>
  <c r="NG9" i="8"/>
  <c r="NK8" i="8"/>
  <c r="NG8" i="8"/>
  <c r="NK7" i="8"/>
  <c r="NG7" i="8"/>
  <c r="NK6" i="8"/>
  <c r="NG6" i="8"/>
  <c r="NK5" i="8"/>
  <c r="NG5" i="8"/>
  <c r="NK4" i="8"/>
  <c r="NG4" i="8"/>
  <c r="NG34" i="7"/>
  <c r="NG33" i="7"/>
  <c r="NG32" i="7"/>
  <c r="NG31" i="7"/>
  <c r="NG30" i="7"/>
  <c r="NG29" i="7"/>
  <c r="NG28" i="7"/>
  <c r="NG27" i="7"/>
  <c r="NG26" i="7"/>
  <c r="NG25" i="7"/>
  <c r="NG24" i="7"/>
  <c r="NG23" i="7"/>
  <c r="NG21" i="7"/>
  <c r="NG20" i="7"/>
  <c r="NG19" i="7"/>
  <c r="NG18" i="7"/>
  <c r="NG17" i="7"/>
  <c r="NG16" i="7"/>
  <c r="NG15" i="7"/>
  <c r="NG14" i="7"/>
  <c r="NK13" i="7"/>
  <c r="NG13" i="7"/>
  <c r="NK12" i="7"/>
  <c r="NG12" i="7"/>
  <c r="NK11" i="7"/>
  <c r="NG11" i="7"/>
  <c r="NK10" i="7"/>
  <c r="NG10" i="7"/>
  <c r="NK9" i="7"/>
  <c r="NG9" i="7"/>
  <c r="NK8" i="7"/>
  <c r="NG8" i="7"/>
  <c r="NK7" i="7"/>
  <c r="NG7" i="7"/>
  <c r="NK6" i="7"/>
  <c r="NG6" i="7"/>
  <c r="NK5" i="7"/>
  <c r="NG5" i="7"/>
  <c r="NK4" i="7"/>
  <c r="NG4" i="7"/>
  <c r="NG34" i="6"/>
  <c r="NG33" i="6"/>
  <c r="NG32" i="6"/>
  <c r="NG31" i="6"/>
  <c r="NG30" i="6"/>
  <c r="NG29" i="6"/>
  <c r="NG28" i="6"/>
  <c r="NG27" i="6"/>
  <c r="NG26" i="6"/>
  <c r="NG25" i="6"/>
  <c r="NG24" i="6"/>
  <c r="NG23" i="6"/>
  <c r="NG21" i="6"/>
  <c r="NG20" i="6"/>
  <c r="NG19" i="6"/>
  <c r="NG18" i="6"/>
  <c r="NG17" i="6"/>
  <c r="NG16" i="6"/>
  <c r="NG15" i="6"/>
  <c r="NG14" i="6"/>
  <c r="NK13" i="6"/>
  <c r="NG13" i="6"/>
  <c r="NK12" i="6"/>
  <c r="NG12" i="6"/>
  <c r="NK11" i="6"/>
  <c r="NG11" i="6"/>
  <c r="NK10" i="6"/>
  <c r="NG10" i="6"/>
  <c r="NK9" i="6"/>
  <c r="NG9" i="6"/>
  <c r="NK8" i="6"/>
  <c r="NG8" i="6"/>
  <c r="NK7" i="6"/>
  <c r="NG7" i="6"/>
  <c r="NK6" i="6"/>
  <c r="NG6" i="6"/>
  <c r="NK5" i="6"/>
  <c r="NG5" i="6"/>
  <c r="NK4" i="6"/>
  <c r="NG4" i="6"/>
  <c r="NG34" i="5"/>
  <c r="NG33" i="5"/>
  <c r="NG32" i="5"/>
  <c r="NG31" i="5"/>
  <c r="NG30" i="5"/>
  <c r="NG29" i="5"/>
  <c r="NG28" i="5"/>
  <c r="NG27" i="5"/>
  <c r="NG26" i="5"/>
  <c r="NG25" i="5"/>
  <c r="NG24" i="5"/>
  <c r="NG23" i="5"/>
  <c r="NG21" i="5"/>
  <c r="NG20" i="5"/>
  <c r="NG19" i="5"/>
  <c r="NG18" i="5"/>
  <c r="NG17" i="5"/>
  <c r="NG16" i="5"/>
  <c r="NG15" i="5"/>
  <c r="NG14" i="5"/>
  <c r="NK13" i="5"/>
  <c r="NG13" i="5"/>
  <c r="NK12" i="5"/>
  <c r="NG12" i="5"/>
  <c r="NK11" i="5"/>
  <c r="NG11" i="5"/>
  <c r="NK10" i="5"/>
  <c r="NG10" i="5"/>
  <c r="NK9" i="5"/>
  <c r="NG9" i="5"/>
  <c r="NK8" i="5"/>
  <c r="NG8" i="5"/>
  <c r="NK7" i="5"/>
  <c r="NG7" i="5"/>
  <c r="NK6" i="5"/>
  <c r="NG6" i="5"/>
  <c r="NK5" i="5"/>
  <c r="NG5" i="5"/>
  <c r="NK4" i="5"/>
  <c r="NG4" i="5"/>
  <c r="NK13" i="4"/>
  <c r="NK12" i="4"/>
  <c r="NK11" i="4"/>
  <c r="NK10" i="4"/>
  <c r="NK9" i="4"/>
  <c r="NK8" i="4"/>
  <c r="NK7" i="4"/>
  <c r="NK6" i="4"/>
  <c r="NK5" i="4"/>
  <c r="NK4" i="4"/>
  <c r="NG34" i="4"/>
  <c r="NG33" i="4"/>
  <c r="NG32" i="4"/>
  <c r="NG31" i="4"/>
  <c r="NG30" i="4"/>
  <c r="NG29" i="4"/>
  <c r="NG28" i="4"/>
  <c r="NG27" i="4"/>
  <c r="NG26" i="4"/>
  <c r="NG25" i="4"/>
  <c r="NG24" i="4"/>
  <c r="NG23" i="4"/>
  <c r="NG21" i="4"/>
  <c r="NG20" i="4"/>
  <c r="NG19" i="4"/>
  <c r="NG18" i="4"/>
  <c r="NG17" i="4"/>
  <c r="NG16" i="4"/>
  <c r="NG15" i="4"/>
  <c r="NG14" i="4"/>
  <c r="NG13" i="4" l="1"/>
  <c r="NG12" i="4"/>
  <c r="NG11" i="4"/>
  <c r="NG10" i="4"/>
  <c r="NG9" i="4"/>
  <c r="NG8" i="4"/>
  <c r="NG7" i="4"/>
  <c r="NG6" i="4"/>
  <c r="NG5" i="4"/>
  <c r="NB13" i="12" l="1"/>
  <c r="NB12" i="12"/>
  <c r="NB11" i="12"/>
  <c r="NB10" i="12"/>
  <c r="NB9" i="12"/>
  <c r="NB8" i="12"/>
  <c r="NB7" i="12"/>
  <c r="NB6" i="12"/>
  <c r="NB5" i="12"/>
  <c r="NB4" i="12"/>
  <c r="MY34" i="12"/>
  <c r="MY33" i="12"/>
  <c r="MY32" i="12"/>
  <c r="MY31" i="12"/>
  <c r="MY30" i="12"/>
  <c r="MY29" i="12"/>
  <c r="MY28" i="12"/>
  <c r="MY27" i="12"/>
  <c r="MY26" i="12"/>
  <c r="MY25" i="12"/>
  <c r="MY24" i="12"/>
  <c r="MY23" i="12"/>
  <c r="MY21" i="12"/>
  <c r="MY20" i="12"/>
  <c r="MY19" i="12"/>
  <c r="MY18" i="12"/>
  <c r="MY17" i="12"/>
  <c r="MY16" i="12"/>
  <c r="MY15" i="12"/>
  <c r="MY14" i="12"/>
  <c r="MY13" i="12"/>
  <c r="MY12" i="12"/>
  <c r="MY11" i="12"/>
  <c r="MY10" i="12"/>
  <c r="MY9" i="12"/>
  <c r="MY8" i="12"/>
  <c r="MY7" i="12"/>
  <c r="MY6" i="12"/>
  <c r="MY5" i="12"/>
  <c r="MY4" i="12"/>
  <c r="MU13" i="12"/>
  <c r="MU12" i="12"/>
  <c r="MU11" i="12"/>
  <c r="MU10" i="12"/>
  <c r="MU9" i="12"/>
  <c r="MU8" i="12"/>
  <c r="MU7" i="12"/>
  <c r="MU6" i="12"/>
  <c r="MU5" i="12"/>
  <c r="MU4" i="12"/>
  <c r="MR34" i="12"/>
  <c r="MR33" i="12"/>
  <c r="MR32" i="12"/>
  <c r="MR31" i="12"/>
  <c r="MR30" i="12"/>
  <c r="MR29" i="12"/>
  <c r="MR28" i="12"/>
  <c r="MR27" i="12"/>
  <c r="MR26" i="12"/>
  <c r="MR25" i="12"/>
  <c r="MR24" i="12"/>
  <c r="MR23" i="12"/>
  <c r="MR21" i="12"/>
  <c r="MR20" i="12"/>
  <c r="MR19" i="12"/>
  <c r="MR18" i="12"/>
  <c r="MR17" i="12"/>
  <c r="MR16" i="12"/>
  <c r="MR15" i="12"/>
  <c r="MR14" i="12"/>
  <c r="MR13" i="12"/>
  <c r="MR12" i="12"/>
  <c r="MR11" i="12"/>
  <c r="MR10" i="12"/>
  <c r="MR9" i="12"/>
  <c r="MR8" i="12"/>
  <c r="MR7" i="12"/>
  <c r="MR6" i="12"/>
  <c r="MR5" i="12"/>
  <c r="NA12" i="12"/>
  <c r="NA11" i="12"/>
  <c r="NA10" i="12"/>
  <c r="NA9" i="12"/>
  <c r="NA8" i="12"/>
  <c r="NA7" i="12"/>
  <c r="NA6" i="12"/>
  <c r="MX33" i="12"/>
  <c r="MX32" i="12"/>
  <c r="MX31" i="12"/>
  <c r="MX30" i="12"/>
  <c r="MX29" i="12"/>
  <c r="MX27" i="12"/>
  <c r="MX26" i="12"/>
  <c r="MX25" i="12"/>
  <c r="MX18" i="12"/>
  <c r="MX17" i="12"/>
  <c r="MX16" i="12"/>
  <c r="MX15" i="12"/>
  <c r="MX12" i="12"/>
  <c r="MX11" i="12"/>
  <c r="MX10" i="12"/>
  <c r="MX9" i="12"/>
  <c r="MX8" i="12"/>
  <c r="MX7" i="12"/>
  <c r="MX6" i="12"/>
  <c r="MX5" i="12"/>
  <c r="MX4" i="12"/>
  <c r="MT12" i="12"/>
  <c r="MT11" i="12"/>
  <c r="MT10" i="12"/>
  <c r="MT9" i="12"/>
  <c r="MT8" i="12"/>
  <c r="MT7" i="12"/>
  <c r="MT6" i="12"/>
  <c r="MQ33" i="12"/>
  <c r="MQ32" i="12"/>
  <c r="MQ31" i="12"/>
  <c r="MQ30" i="12"/>
  <c r="MQ29" i="12"/>
  <c r="MQ27" i="12"/>
  <c r="MQ26" i="12"/>
  <c r="MQ25" i="12"/>
  <c r="MQ18" i="12"/>
  <c r="MQ17" i="12"/>
  <c r="MQ16" i="12"/>
  <c r="MQ15" i="12"/>
  <c r="MQ12" i="12"/>
  <c r="MQ11" i="12"/>
  <c r="MQ10" i="12"/>
  <c r="MQ9" i="12"/>
  <c r="MQ8" i="12"/>
  <c r="MQ7" i="12"/>
  <c r="MQ6" i="12"/>
  <c r="MQ5" i="12"/>
  <c r="NB13" i="11"/>
  <c r="NB12" i="11"/>
  <c r="NB11" i="11"/>
  <c r="NB10" i="11"/>
  <c r="NB9" i="11"/>
  <c r="NB8" i="11"/>
  <c r="NB7" i="11"/>
  <c r="NB6" i="11"/>
  <c r="NB5" i="11"/>
  <c r="NB4" i="11"/>
  <c r="MY34" i="11"/>
  <c r="MY33" i="11"/>
  <c r="MY32" i="11"/>
  <c r="MY31" i="11"/>
  <c r="MY30" i="11"/>
  <c r="MY29" i="11"/>
  <c r="MY28" i="11"/>
  <c r="MY27" i="11"/>
  <c r="MY26" i="11"/>
  <c r="MY25" i="11"/>
  <c r="MY24" i="11"/>
  <c r="MY23" i="11"/>
  <c r="MY21" i="11"/>
  <c r="MY20" i="11"/>
  <c r="MY19" i="11"/>
  <c r="MY18" i="11"/>
  <c r="MY17" i="11"/>
  <c r="MY16" i="11"/>
  <c r="MY15" i="11"/>
  <c r="MY14" i="11"/>
  <c r="MY13" i="11"/>
  <c r="MY12" i="11"/>
  <c r="MY11" i="11"/>
  <c r="MY10" i="11"/>
  <c r="MY9" i="11"/>
  <c r="MY8" i="11"/>
  <c r="MY7" i="11"/>
  <c r="MY6" i="11"/>
  <c r="MY5" i="11"/>
  <c r="MY4" i="11"/>
  <c r="MU13" i="11"/>
  <c r="MU12" i="11"/>
  <c r="MU11" i="11"/>
  <c r="MU10" i="11"/>
  <c r="MU9" i="11"/>
  <c r="MU8" i="11"/>
  <c r="MU7" i="11"/>
  <c r="MU6" i="11"/>
  <c r="MU5" i="11"/>
  <c r="MU4" i="11"/>
  <c r="MR34" i="11"/>
  <c r="MR33" i="11"/>
  <c r="MR32" i="11"/>
  <c r="MR31" i="11"/>
  <c r="MR30" i="11"/>
  <c r="MR29" i="11"/>
  <c r="MR28" i="11"/>
  <c r="MR27" i="11"/>
  <c r="MR26" i="11"/>
  <c r="MR25" i="11"/>
  <c r="MR24" i="11"/>
  <c r="MR23" i="11"/>
  <c r="MR21" i="11"/>
  <c r="MR20" i="11"/>
  <c r="MR19" i="11"/>
  <c r="MR18" i="11"/>
  <c r="MR17" i="11"/>
  <c r="MR16" i="11"/>
  <c r="MR15" i="11"/>
  <c r="MR14" i="11"/>
  <c r="MR13" i="11"/>
  <c r="MR12" i="11"/>
  <c r="MR11" i="11"/>
  <c r="MR10" i="11"/>
  <c r="MR9" i="11"/>
  <c r="MR8" i="11"/>
  <c r="MR7" i="11"/>
  <c r="MR6" i="11"/>
  <c r="MR5" i="11"/>
  <c r="MR4" i="11"/>
  <c r="NA12" i="11"/>
  <c r="NA11" i="11"/>
  <c r="NA10" i="11"/>
  <c r="NA9" i="11"/>
  <c r="NA8" i="11"/>
  <c r="NA7" i="11"/>
  <c r="NA6" i="11"/>
  <c r="MX33" i="11"/>
  <c r="MX32" i="11"/>
  <c r="MX31" i="11"/>
  <c r="MX30" i="11"/>
  <c r="MX29" i="11"/>
  <c r="MX27" i="11"/>
  <c r="MX26" i="11"/>
  <c r="MX25" i="11"/>
  <c r="MX18" i="11"/>
  <c r="MX17" i="11"/>
  <c r="MX16" i="11"/>
  <c r="MX15" i="11"/>
  <c r="MX12" i="11"/>
  <c r="MX11" i="11"/>
  <c r="MX10" i="11"/>
  <c r="MX9" i="11"/>
  <c r="MX8" i="11"/>
  <c r="MX7" i="11"/>
  <c r="MX6" i="11"/>
  <c r="MX5" i="11"/>
  <c r="MX4" i="11"/>
  <c r="MT12" i="11"/>
  <c r="MT11" i="11"/>
  <c r="MT10" i="11"/>
  <c r="MT9" i="11"/>
  <c r="MT8" i="11"/>
  <c r="MT7" i="11"/>
  <c r="MT6" i="11"/>
  <c r="MQ33" i="11"/>
  <c r="MQ32" i="11"/>
  <c r="MQ31" i="11"/>
  <c r="MQ30" i="11"/>
  <c r="MQ29" i="11"/>
  <c r="MQ27" i="11"/>
  <c r="MQ26" i="11"/>
  <c r="MQ25" i="11"/>
  <c r="MQ18" i="11"/>
  <c r="MQ17" i="11"/>
  <c r="MQ16" i="11"/>
  <c r="MQ15" i="11"/>
  <c r="MQ12" i="11"/>
  <c r="MQ11" i="11"/>
  <c r="MQ10" i="11"/>
  <c r="MQ9" i="11"/>
  <c r="MQ8" i="11"/>
  <c r="MQ7" i="11"/>
  <c r="MQ6" i="11"/>
  <c r="MQ5" i="11"/>
  <c r="MQ4" i="11"/>
  <c r="NB13" i="13"/>
  <c r="NB12" i="13"/>
  <c r="NB11" i="13"/>
  <c r="NB10" i="13"/>
  <c r="NB9" i="13"/>
  <c r="NB8" i="13"/>
  <c r="NB7" i="13"/>
  <c r="NB6" i="13"/>
  <c r="NB5" i="13"/>
  <c r="NB4" i="13"/>
  <c r="MY34" i="13"/>
  <c r="MY33" i="13"/>
  <c r="MY32" i="13"/>
  <c r="MY31" i="13"/>
  <c r="MY30" i="13"/>
  <c r="MY29" i="13"/>
  <c r="MY28" i="13"/>
  <c r="MY27" i="13"/>
  <c r="MY26" i="13"/>
  <c r="MY25" i="13"/>
  <c r="MY24" i="13"/>
  <c r="MY23" i="13"/>
  <c r="MY21" i="13"/>
  <c r="MY20" i="13"/>
  <c r="MY19" i="13"/>
  <c r="MY18" i="13"/>
  <c r="MY17" i="13"/>
  <c r="MY16" i="13"/>
  <c r="MY15" i="13"/>
  <c r="MY14" i="13"/>
  <c r="MY13" i="13"/>
  <c r="MY12" i="13"/>
  <c r="MY11" i="13"/>
  <c r="MY10" i="13"/>
  <c r="MY9" i="13"/>
  <c r="MY8" i="13"/>
  <c r="MY7" i="13"/>
  <c r="MY6" i="13"/>
  <c r="MY5" i="13"/>
  <c r="MY4" i="13"/>
  <c r="MU13" i="13"/>
  <c r="MU12" i="13"/>
  <c r="MU11" i="13"/>
  <c r="MU10" i="13"/>
  <c r="MU9" i="13"/>
  <c r="MU8" i="13"/>
  <c r="MU7" i="13"/>
  <c r="MU6" i="13"/>
  <c r="MU5" i="13"/>
  <c r="MU4" i="13"/>
  <c r="MR34" i="13"/>
  <c r="MR33" i="13"/>
  <c r="MR32" i="13"/>
  <c r="MR31" i="13"/>
  <c r="MR30" i="13"/>
  <c r="MR29" i="13"/>
  <c r="MR28" i="13"/>
  <c r="MR27" i="13"/>
  <c r="MR26" i="13"/>
  <c r="MR25" i="13"/>
  <c r="MR24" i="13"/>
  <c r="MR23" i="13"/>
  <c r="MR21" i="13"/>
  <c r="MR20" i="13"/>
  <c r="MR19" i="13"/>
  <c r="MR18" i="13"/>
  <c r="MR17" i="13"/>
  <c r="MR16" i="13"/>
  <c r="MR15" i="13"/>
  <c r="MR14" i="13"/>
  <c r="MR13" i="13"/>
  <c r="MR12" i="13"/>
  <c r="MR11" i="13"/>
  <c r="MR10" i="13"/>
  <c r="MR9" i="13"/>
  <c r="MR8" i="13"/>
  <c r="MR7" i="13"/>
  <c r="MR6" i="13"/>
  <c r="MR5" i="13"/>
  <c r="MR4" i="13"/>
  <c r="NA12" i="13"/>
  <c r="NA11" i="13"/>
  <c r="NA10" i="13"/>
  <c r="NA9" i="13"/>
  <c r="NA8" i="13"/>
  <c r="NA7" i="13"/>
  <c r="NA6" i="13"/>
  <c r="MX33" i="13"/>
  <c r="MX32" i="13"/>
  <c r="MX31" i="13"/>
  <c r="MX30" i="13"/>
  <c r="MX29" i="13"/>
  <c r="MX27" i="13"/>
  <c r="MX26" i="13"/>
  <c r="MX25" i="13"/>
  <c r="MX18" i="13"/>
  <c r="MX17" i="13"/>
  <c r="MX16" i="13"/>
  <c r="MX15" i="13"/>
  <c r="MX12" i="13"/>
  <c r="MX11" i="13"/>
  <c r="MX10" i="13"/>
  <c r="MX9" i="13"/>
  <c r="MX8" i="13"/>
  <c r="MX7" i="13"/>
  <c r="MX6" i="13"/>
  <c r="MX5" i="13"/>
  <c r="MX4" i="13"/>
  <c r="MT12" i="13"/>
  <c r="MT11" i="13"/>
  <c r="MT10" i="13"/>
  <c r="MT9" i="13"/>
  <c r="MT8" i="13"/>
  <c r="MT7" i="13"/>
  <c r="MT6" i="13"/>
  <c r="MQ33" i="13"/>
  <c r="MQ32" i="13"/>
  <c r="MQ31" i="13"/>
  <c r="MQ30" i="13"/>
  <c r="MQ29" i="13"/>
  <c r="MQ27" i="13"/>
  <c r="MQ26" i="13"/>
  <c r="MQ25" i="13"/>
  <c r="MQ18" i="13"/>
  <c r="MQ17" i="13"/>
  <c r="MQ16" i="13"/>
  <c r="MQ15" i="13"/>
  <c r="MQ12" i="13"/>
  <c r="MQ11" i="13"/>
  <c r="MQ10" i="13"/>
  <c r="MQ9" i="13"/>
  <c r="MQ8" i="13"/>
  <c r="MQ7" i="13"/>
  <c r="MQ6" i="13"/>
  <c r="MQ5" i="13"/>
  <c r="MQ4" i="13"/>
  <c r="NB13" i="10"/>
  <c r="NB12" i="10"/>
  <c r="NB11" i="10"/>
  <c r="NB10" i="10"/>
  <c r="NB9" i="10"/>
  <c r="NB8" i="10"/>
  <c r="NB7" i="10"/>
  <c r="NB6" i="10"/>
  <c r="NB5" i="10"/>
  <c r="NB4" i="10"/>
  <c r="MY34" i="10"/>
  <c r="MY33" i="10"/>
  <c r="MY32" i="10"/>
  <c r="MY31" i="10"/>
  <c r="MY30" i="10"/>
  <c r="MY29" i="10"/>
  <c r="MY28" i="10"/>
  <c r="MY27" i="10"/>
  <c r="MY26" i="10"/>
  <c r="MY25" i="10"/>
  <c r="MY24" i="10"/>
  <c r="MY23" i="10"/>
  <c r="MY21" i="10"/>
  <c r="MY20" i="10"/>
  <c r="MY19" i="10"/>
  <c r="MY18" i="10"/>
  <c r="MY17" i="10"/>
  <c r="MY16" i="10"/>
  <c r="MY15" i="10"/>
  <c r="MY14" i="10"/>
  <c r="MY13" i="10"/>
  <c r="MY12" i="10"/>
  <c r="MY11" i="10"/>
  <c r="MY10" i="10"/>
  <c r="MY9" i="10"/>
  <c r="MY8" i="10"/>
  <c r="MY7" i="10"/>
  <c r="MY6" i="10"/>
  <c r="MY5" i="10"/>
  <c r="MY4" i="10"/>
  <c r="MU13" i="10"/>
  <c r="MU12" i="10"/>
  <c r="MU11" i="10"/>
  <c r="MU10" i="10"/>
  <c r="MU9" i="10"/>
  <c r="MU8" i="10"/>
  <c r="MU7" i="10"/>
  <c r="MU6" i="10"/>
  <c r="MU5" i="10"/>
  <c r="MU4" i="10"/>
  <c r="MR34" i="10"/>
  <c r="MR33" i="10"/>
  <c r="MR32" i="10"/>
  <c r="MR31" i="10"/>
  <c r="MR30" i="10"/>
  <c r="MR29" i="10"/>
  <c r="MR28" i="10"/>
  <c r="MR27" i="10"/>
  <c r="MR26" i="10"/>
  <c r="MR25" i="10"/>
  <c r="MR24" i="10"/>
  <c r="MR23" i="10"/>
  <c r="MR21" i="10"/>
  <c r="MR20" i="10"/>
  <c r="MR19" i="10"/>
  <c r="MR18" i="10"/>
  <c r="MR17" i="10"/>
  <c r="MR16" i="10"/>
  <c r="MR15" i="10"/>
  <c r="MR14" i="10"/>
  <c r="MR13" i="10"/>
  <c r="MR12" i="10"/>
  <c r="MR11" i="10"/>
  <c r="MR10" i="10"/>
  <c r="MR9" i="10"/>
  <c r="MR8" i="10"/>
  <c r="MR7" i="10"/>
  <c r="MR6" i="10"/>
  <c r="MR5" i="10"/>
  <c r="MR4" i="10"/>
  <c r="NA12" i="10"/>
  <c r="NA11" i="10"/>
  <c r="NA10" i="10"/>
  <c r="NA9" i="10"/>
  <c r="NA8" i="10"/>
  <c r="NA7" i="10"/>
  <c r="NA6" i="10"/>
  <c r="MX33" i="10"/>
  <c r="MX32" i="10"/>
  <c r="MX31" i="10"/>
  <c r="MX30" i="10"/>
  <c r="MX29" i="10"/>
  <c r="MX27" i="10"/>
  <c r="MX26" i="10"/>
  <c r="MX25" i="10"/>
  <c r="MX18" i="10"/>
  <c r="MX17" i="10"/>
  <c r="MX16" i="10"/>
  <c r="MX15" i="10"/>
  <c r="MX12" i="10"/>
  <c r="MX11" i="10"/>
  <c r="MX10" i="10"/>
  <c r="MX9" i="10"/>
  <c r="MX8" i="10"/>
  <c r="MX7" i="10"/>
  <c r="MX6" i="10"/>
  <c r="MX5" i="10"/>
  <c r="MX4" i="10"/>
  <c r="MT12" i="10"/>
  <c r="MT11" i="10"/>
  <c r="MT10" i="10"/>
  <c r="MT9" i="10"/>
  <c r="MT8" i="10"/>
  <c r="MT7" i="10"/>
  <c r="MT6" i="10"/>
  <c r="MQ33" i="10"/>
  <c r="MQ32" i="10"/>
  <c r="MQ31" i="10"/>
  <c r="MQ30" i="10"/>
  <c r="MQ29" i="10"/>
  <c r="MQ27" i="10"/>
  <c r="MQ26" i="10"/>
  <c r="MQ25" i="10"/>
  <c r="MQ18" i="10"/>
  <c r="MQ17" i="10"/>
  <c r="MQ16" i="10"/>
  <c r="MQ15" i="10"/>
  <c r="MQ12" i="10"/>
  <c r="MQ11" i="10"/>
  <c r="MQ10" i="10"/>
  <c r="MQ9" i="10"/>
  <c r="MQ8" i="10"/>
  <c r="MQ7" i="10"/>
  <c r="MQ6" i="10"/>
  <c r="MQ5" i="10"/>
  <c r="MQ4" i="10"/>
  <c r="NB13" i="9"/>
  <c r="NB12" i="9"/>
  <c r="NB11" i="9"/>
  <c r="NB10" i="9"/>
  <c r="NB9" i="9"/>
  <c r="NB8" i="9"/>
  <c r="NB7" i="9"/>
  <c r="NB6" i="9"/>
  <c r="NB5" i="9"/>
  <c r="NB4" i="9"/>
  <c r="MY34" i="9"/>
  <c r="MY33" i="9"/>
  <c r="MY32" i="9"/>
  <c r="MY31" i="9"/>
  <c r="MY30" i="9"/>
  <c r="MY29" i="9"/>
  <c r="MY28" i="9"/>
  <c r="MY27" i="9"/>
  <c r="MY26" i="9"/>
  <c r="MY25" i="9"/>
  <c r="MY24" i="9"/>
  <c r="MY23" i="9"/>
  <c r="MY21" i="9"/>
  <c r="MY20" i="9"/>
  <c r="MY19" i="9"/>
  <c r="MY18" i="9"/>
  <c r="MY17" i="9"/>
  <c r="MY16" i="9"/>
  <c r="MY15" i="9"/>
  <c r="MY14" i="9"/>
  <c r="MY13" i="9"/>
  <c r="MY12" i="9"/>
  <c r="MY11" i="9"/>
  <c r="MY10" i="9"/>
  <c r="MY9" i="9"/>
  <c r="MY8" i="9"/>
  <c r="MY7" i="9"/>
  <c r="MY6" i="9"/>
  <c r="MY5" i="9"/>
  <c r="MY4" i="9"/>
  <c r="MU13" i="9"/>
  <c r="MU12" i="9"/>
  <c r="MU11" i="9"/>
  <c r="MU10" i="9"/>
  <c r="MU9" i="9"/>
  <c r="MU8" i="9"/>
  <c r="MU7" i="9"/>
  <c r="MU6" i="9"/>
  <c r="MU5" i="9"/>
  <c r="MU4" i="9"/>
  <c r="MR34" i="9"/>
  <c r="MR33" i="9"/>
  <c r="MR32" i="9"/>
  <c r="MR31" i="9"/>
  <c r="MR30" i="9"/>
  <c r="MR29" i="9"/>
  <c r="MR28" i="9"/>
  <c r="MR27" i="9"/>
  <c r="MR26" i="9"/>
  <c r="MR25" i="9"/>
  <c r="MR24" i="9"/>
  <c r="MR23" i="9"/>
  <c r="MR21" i="9"/>
  <c r="MR20" i="9"/>
  <c r="MR19" i="9"/>
  <c r="MR18" i="9"/>
  <c r="MR17" i="9"/>
  <c r="MR16" i="9"/>
  <c r="MR15" i="9"/>
  <c r="MR14" i="9"/>
  <c r="MR13" i="9"/>
  <c r="MR12" i="9"/>
  <c r="MR11" i="9"/>
  <c r="MR10" i="9"/>
  <c r="MR9" i="9"/>
  <c r="MR8" i="9"/>
  <c r="MR7" i="9"/>
  <c r="MR6" i="9"/>
  <c r="MR5" i="9"/>
  <c r="MR4" i="9"/>
  <c r="NA12" i="9"/>
  <c r="NA11" i="9"/>
  <c r="NA10" i="9"/>
  <c r="NA9" i="9"/>
  <c r="NA8" i="9"/>
  <c r="NA7" i="9"/>
  <c r="NA6" i="9"/>
  <c r="MX33" i="9"/>
  <c r="MX32" i="9"/>
  <c r="MX31" i="9"/>
  <c r="MX30" i="9"/>
  <c r="MX29" i="9"/>
  <c r="MX27" i="9"/>
  <c r="MX26" i="9"/>
  <c r="MX25" i="9"/>
  <c r="MX18" i="9"/>
  <c r="MX17" i="9"/>
  <c r="MX16" i="9"/>
  <c r="MX15" i="9"/>
  <c r="MX12" i="9"/>
  <c r="MX11" i="9"/>
  <c r="MX10" i="9"/>
  <c r="MX9" i="9"/>
  <c r="MX8" i="9"/>
  <c r="MX7" i="9"/>
  <c r="MX6" i="9"/>
  <c r="MX5" i="9"/>
  <c r="MX4" i="9"/>
  <c r="MT12" i="9"/>
  <c r="MT11" i="9"/>
  <c r="MT10" i="9"/>
  <c r="MT9" i="9"/>
  <c r="MT8" i="9"/>
  <c r="MT7" i="9"/>
  <c r="MT6" i="9"/>
  <c r="MQ33" i="9"/>
  <c r="MQ32" i="9"/>
  <c r="MQ31" i="9"/>
  <c r="MQ30" i="9"/>
  <c r="MQ29" i="9"/>
  <c r="MQ27" i="9"/>
  <c r="MQ26" i="9"/>
  <c r="MQ25" i="9"/>
  <c r="MQ18" i="9"/>
  <c r="MQ17" i="9"/>
  <c r="MQ16" i="9"/>
  <c r="MQ15" i="9"/>
  <c r="MQ12" i="9"/>
  <c r="MQ11" i="9"/>
  <c r="MQ10" i="9"/>
  <c r="MQ9" i="9"/>
  <c r="MQ8" i="9"/>
  <c r="MQ7" i="9"/>
  <c r="MQ6" i="9"/>
  <c r="MQ5" i="9"/>
  <c r="MQ4" i="9"/>
  <c r="NB13" i="8"/>
  <c r="NB12" i="8"/>
  <c r="NB11" i="8"/>
  <c r="NB10" i="8"/>
  <c r="NB9" i="8"/>
  <c r="NB8" i="8"/>
  <c r="NB7" i="8"/>
  <c r="NB6" i="8"/>
  <c r="NB5" i="8"/>
  <c r="NB4" i="8"/>
  <c r="MY34" i="8"/>
  <c r="MY33" i="8"/>
  <c r="MY32" i="8"/>
  <c r="MY31" i="8"/>
  <c r="MY30" i="8"/>
  <c r="MY29" i="8"/>
  <c r="MY28" i="8"/>
  <c r="MY27" i="8"/>
  <c r="MY26" i="8"/>
  <c r="MY25" i="8"/>
  <c r="MY24" i="8"/>
  <c r="MY23" i="8"/>
  <c r="MY21" i="8"/>
  <c r="MY20" i="8"/>
  <c r="MY19" i="8"/>
  <c r="MY18" i="8"/>
  <c r="MY17" i="8"/>
  <c r="MY16" i="8"/>
  <c r="MY15" i="8"/>
  <c r="MY14" i="8"/>
  <c r="MY13" i="8"/>
  <c r="MY12" i="8"/>
  <c r="MY11" i="8"/>
  <c r="MY10" i="8"/>
  <c r="MY9" i="8"/>
  <c r="MY8" i="8"/>
  <c r="MY7" i="8"/>
  <c r="MY6" i="8"/>
  <c r="MY5" i="8"/>
  <c r="MY4" i="8"/>
  <c r="MU13" i="8"/>
  <c r="MU12" i="8"/>
  <c r="MU11" i="8"/>
  <c r="MU10" i="8"/>
  <c r="MU9" i="8"/>
  <c r="MU8" i="8"/>
  <c r="MU7" i="8"/>
  <c r="MU6" i="8"/>
  <c r="MU5" i="8"/>
  <c r="MU4" i="8"/>
  <c r="MR34" i="8"/>
  <c r="MR33" i="8"/>
  <c r="MR32" i="8"/>
  <c r="MR31" i="8"/>
  <c r="MR30" i="8"/>
  <c r="MR29" i="8"/>
  <c r="MR28" i="8"/>
  <c r="MR27" i="8"/>
  <c r="MR26" i="8"/>
  <c r="MR25" i="8"/>
  <c r="MR24" i="8"/>
  <c r="MR23" i="8"/>
  <c r="MR21" i="8"/>
  <c r="MR20" i="8"/>
  <c r="MR19" i="8"/>
  <c r="MR18" i="8"/>
  <c r="MR17" i="8"/>
  <c r="MR16" i="8"/>
  <c r="MR15" i="8"/>
  <c r="MR14" i="8"/>
  <c r="MR13" i="8"/>
  <c r="MR12" i="8"/>
  <c r="MR11" i="8"/>
  <c r="MR10" i="8"/>
  <c r="MR9" i="8"/>
  <c r="MR8" i="8"/>
  <c r="MR7" i="8"/>
  <c r="MR6" i="8"/>
  <c r="MR5" i="8"/>
  <c r="MR4" i="8"/>
  <c r="NA12" i="8"/>
  <c r="NA11" i="8"/>
  <c r="NA10" i="8"/>
  <c r="NA9" i="8"/>
  <c r="NA8" i="8"/>
  <c r="NA7" i="8"/>
  <c r="NA6" i="8"/>
  <c r="MX33" i="8"/>
  <c r="MX32" i="8"/>
  <c r="MX31" i="8"/>
  <c r="MX30" i="8"/>
  <c r="MX29" i="8"/>
  <c r="MX27" i="8"/>
  <c r="MX26" i="8"/>
  <c r="MX25" i="8"/>
  <c r="MX18" i="8"/>
  <c r="MX17" i="8"/>
  <c r="MX16" i="8"/>
  <c r="MX15" i="8"/>
  <c r="MX12" i="8"/>
  <c r="MX11" i="8"/>
  <c r="MX10" i="8"/>
  <c r="MX9" i="8"/>
  <c r="MX8" i="8"/>
  <c r="MX7" i="8"/>
  <c r="MX6" i="8"/>
  <c r="MX5" i="8"/>
  <c r="MX4" i="8"/>
  <c r="MT12" i="8"/>
  <c r="MT11" i="8"/>
  <c r="MT10" i="8"/>
  <c r="MT9" i="8"/>
  <c r="MT8" i="8"/>
  <c r="MT7" i="8"/>
  <c r="MT6" i="8"/>
  <c r="MQ33" i="8"/>
  <c r="MQ32" i="8"/>
  <c r="MQ31" i="8"/>
  <c r="MQ30" i="8"/>
  <c r="MQ29" i="8"/>
  <c r="MQ27" i="8"/>
  <c r="MQ26" i="8"/>
  <c r="MQ25" i="8"/>
  <c r="MQ18" i="8"/>
  <c r="MQ17" i="8"/>
  <c r="MQ16" i="8"/>
  <c r="MQ15" i="8"/>
  <c r="MQ12" i="8"/>
  <c r="MQ11" i="8"/>
  <c r="MQ10" i="8"/>
  <c r="MQ9" i="8"/>
  <c r="MQ8" i="8"/>
  <c r="MQ7" i="8"/>
  <c r="MQ6" i="8"/>
  <c r="MQ5" i="8"/>
  <c r="MQ4" i="8"/>
  <c r="NB13" i="7"/>
  <c r="NB12" i="7"/>
  <c r="NB11" i="7"/>
  <c r="NB10" i="7"/>
  <c r="NB9" i="7"/>
  <c r="NB8" i="7"/>
  <c r="NB7" i="7"/>
  <c r="NB6" i="7"/>
  <c r="NB5" i="7"/>
  <c r="NB4" i="7"/>
  <c r="MY34" i="7"/>
  <c r="MY33" i="7"/>
  <c r="MY32" i="7"/>
  <c r="MY31" i="7"/>
  <c r="MY30" i="7"/>
  <c r="MY29" i="7"/>
  <c r="MY28" i="7"/>
  <c r="MY27" i="7"/>
  <c r="MY26" i="7"/>
  <c r="MY25" i="7"/>
  <c r="MY24" i="7"/>
  <c r="MY23" i="7"/>
  <c r="MY21" i="7"/>
  <c r="MY20" i="7"/>
  <c r="MY19" i="7"/>
  <c r="MY18" i="7"/>
  <c r="MY17" i="7"/>
  <c r="MY16" i="7"/>
  <c r="MY15" i="7"/>
  <c r="MY14" i="7"/>
  <c r="MY13" i="7"/>
  <c r="MY12" i="7"/>
  <c r="MY11" i="7"/>
  <c r="MY10" i="7"/>
  <c r="MY9" i="7"/>
  <c r="MY8" i="7"/>
  <c r="MY7" i="7"/>
  <c r="MY6" i="7"/>
  <c r="MY5" i="7"/>
  <c r="MY4" i="7"/>
  <c r="MU13" i="7"/>
  <c r="MU12" i="7"/>
  <c r="MU11" i="7"/>
  <c r="MU10" i="7"/>
  <c r="MU9" i="7"/>
  <c r="MU8" i="7"/>
  <c r="MU7" i="7"/>
  <c r="MU6" i="7"/>
  <c r="MU5" i="7"/>
  <c r="MU4" i="7"/>
  <c r="MR34" i="7"/>
  <c r="MR33" i="7"/>
  <c r="MR32" i="7"/>
  <c r="MR31" i="7"/>
  <c r="MR30" i="7"/>
  <c r="MR29" i="7"/>
  <c r="MR28" i="7"/>
  <c r="MR27" i="7"/>
  <c r="MR26" i="7"/>
  <c r="MR25" i="7"/>
  <c r="MR24" i="7"/>
  <c r="MR23" i="7"/>
  <c r="MR21" i="7"/>
  <c r="MR20" i="7"/>
  <c r="MR19" i="7"/>
  <c r="MR18" i="7"/>
  <c r="MR17" i="7"/>
  <c r="MR16" i="7"/>
  <c r="MR15" i="7"/>
  <c r="MR14" i="7"/>
  <c r="MR13" i="7"/>
  <c r="MR12" i="7"/>
  <c r="MR11" i="7"/>
  <c r="MR10" i="7"/>
  <c r="MR9" i="7"/>
  <c r="MR8" i="7"/>
  <c r="MR7" i="7"/>
  <c r="MR6" i="7"/>
  <c r="MR5" i="7"/>
  <c r="MR4" i="7"/>
  <c r="NA12" i="7"/>
  <c r="NA11" i="7"/>
  <c r="NA10" i="7"/>
  <c r="NA9" i="7"/>
  <c r="NA8" i="7"/>
  <c r="NA7" i="7"/>
  <c r="NA6" i="7"/>
  <c r="MX33" i="7"/>
  <c r="MX32" i="7"/>
  <c r="MX31" i="7"/>
  <c r="MX30" i="7"/>
  <c r="MX29" i="7"/>
  <c r="MX27" i="7"/>
  <c r="MX26" i="7"/>
  <c r="MX25" i="7"/>
  <c r="MX18" i="7"/>
  <c r="MX17" i="7"/>
  <c r="MX16" i="7"/>
  <c r="MX15" i="7"/>
  <c r="MX12" i="7"/>
  <c r="MX11" i="7"/>
  <c r="MX10" i="7"/>
  <c r="MX9" i="7"/>
  <c r="MX8" i="7"/>
  <c r="MX7" i="7"/>
  <c r="MX6" i="7"/>
  <c r="MX5" i="7"/>
  <c r="MX4" i="7"/>
  <c r="MT12" i="7"/>
  <c r="MT11" i="7"/>
  <c r="MT10" i="7"/>
  <c r="MT9" i="7"/>
  <c r="MT8" i="7"/>
  <c r="MT7" i="7"/>
  <c r="MT6" i="7"/>
  <c r="MQ33" i="7"/>
  <c r="MQ32" i="7"/>
  <c r="MQ31" i="7"/>
  <c r="MQ30" i="7"/>
  <c r="MQ29" i="7"/>
  <c r="MQ27" i="7"/>
  <c r="MQ26" i="7"/>
  <c r="MQ25" i="7"/>
  <c r="MQ18" i="7"/>
  <c r="MQ17" i="7"/>
  <c r="MQ16" i="7"/>
  <c r="MQ15" i="7"/>
  <c r="MQ12" i="7"/>
  <c r="MQ11" i="7"/>
  <c r="MQ10" i="7"/>
  <c r="MQ9" i="7"/>
  <c r="MQ8" i="7"/>
  <c r="MQ7" i="7"/>
  <c r="MQ6" i="7"/>
  <c r="MQ5" i="7"/>
  <c r="MQ4" i="7"/>
  <c r="NB13" i="6"/>
  <c r="NB12" i="6"/>
  <c r="NB11" i="6"/>
  <c r="NB10" i="6"/>
  <c r="NB9" i="6"/>
  <c r="NB8" i="6"/>
  <c r="NB7" i="6"/>
  <c r="NB6" i="6"/>
  <c r="NB5" i="6"/>
  <c r="NB4" i="6"/>
  <c r="MY34" i="6"/>
  <c r="MY33" i="6"/>
  <c r="MY32" i="6"/>
  <c r="MY31" i="6"/>
  <c r="MY30" i="6"/>
  <c r="MY29" i="6"/>
  <c r="MY28" i="6"/>
  <c r="MY27" i="6"/>
  <c r="MY26" i="6"/>
  <c r="MY25" i="6"/>
  <c r="MY24" i="6"/>
  <c r="MY23" i="6"/>
  <c r="MY21" i="6"/>
  <c r="MY20" i="6"/>
  <c r="MY19" i="6"/>
  <c r="MY18" i="6"/>
  <c r="MY17" i="6"/>
  <c r="MY16" i="6"/>
  <c r="MY15" i="6"/>
  <c r="MY14" i="6"/>
  <c r="MY13" i="6"/>
  <c r="MY12" i="6"/>
  <c r="MY11" i="6"/>
  <c r="MY10" i="6"/>
  <c r="MY9" i="6"/>
  <c r="MY8" i="6"/>
  <c r="MY7" i="6"/>
  <c r="MY6" i="6"/>
  <c r="MY5" i="6"/>
  <c r="MY4" i="6"/>
  <c r="MU13" i="6"/>
  <c r="MU12" i="6"/>
  <c r="MU11" i="6"/>
  <c r="MU10" i="6"/>
  <c r="MU9" i="6"/>
  <c r="MU8" i="6"/>
  <c r="MU7" i="6"/>
  <c r="MU6" i="6"/>
  <c r="MU5" i="6"/>
  <c r="MU4" i="6"/>
  <c r="MR34" i="6"/>
  <c r="MR33" i="6"/>
  <c r="MR32" i="6"/>
  <c r="MR31" i="6"/>
  <c r="MR30" i="6"/>
  <c r="MR29" i="6"/>
  <c r="MR28" i="6"/>
  <c r="MR27" i="6"/>
  <c r="MR26" i="6"/>
  <c r="MR25" i="6"/>
  <c r="MR24" i="6"/>
  <c r="MR23" i="6"/>
  <c r="MR21" i="6"/>
  <c r="MR20" i="6"/>
  <c r="MR19" i="6"/>
  <c r="MR18" i="6"/>
  <c r="MR17" i="6"/>
  <c r="MR16" i="6"/>
  <c r="MR15" i="6"/>
  <c r="MR14" i="6"/>
  <c r="MR13" i="6"/>
  <c r="MR12" i="6"/>
  <c r="MR11" i="6"/>
  <c r="MR10" i="6"/>
  <c r="MR9" i="6"/>
  <c r="MR8" i="6"/>
  <c r="MR7" i="6"/>
  <c r="MR6" i="6"/>
  <c r="MR5" i="6"/>
  <c r="MR4" i="6"/>
  <c r="NA12" i="6"/>
  <c r="NA11" i="6"/>
  <c r="NA10" i="6"/>
  <c r="NA9" i="6"/>
  <c r="NA8" i="6"/>
  <c r="NA7" i="6"/>
  <c r="NA6" i="6"/>
  <c r="MT12" i="6"/>
  <c r="MT11" i="6"/>
  <c r="MT10" i="6"/>
  <c r="MT9" i="6"/>
  <c r="MT8" i="6"/>
  <c r="MT7" i="6"/>
  <c r="MT6" i="6"/>
  <c r="MX33" i="6"/>
  <c r="MX32" i="6"/>
  <c r="MX31" i="6"/>
  <c r="MX30" i="6"/>
  <c r="MX29" i="6"/>
  <c r="MX27" i="6"/>
  <c r="MX26" i="6"/>
  <c r="MX25" i="6"/>
  <c r="MX18" i="6"/>
  <c r="MX17" i="6"/>
  <c r="MX16" i="6"/>
  <c r="MX15" i="6"/>
  <c r="MX12" i="6"/>
  <c r="MX11" i="6"/>
  <c r="MX10" i="6"/>
  <c r="MX9" i="6"/>
  <c r="MX8" i="6"/>
  <c r="MX7" i="6"/>
  <c r="MX6" i="6"/>
  <c r="MX5" i="6"/>
  <c r="MX4" i="6"/>
  <c r="MQ33" i="6"/>
  <c r="MQ32" i="6"/>
  <c r="MQ31" i="6"/>
  <c r="MQ30" i="6"/>
  <c r="MQ29" i="6"/>
  <c r="MQ27" i="6"/>
  <c r="MQ26" i="6"/>
  <c r="MQ25" i="6"/>
  <c r="MQ18" i="6"/>
  <c r="MQ17" i="6"/>
  <c r="MQ16" i="6"/>
  <c r="MQ15" i="6"/>
  <c r="MQ12" i="6"/>
  <c r="MQ11" i="6"/>
  <c r="MQ10" i="6"/>
  <c r="MQ9" i="6"/>
  <c r="MQ8" i="6"/>
  <c r="MQ7" i="6"/>
  <c r="MQ6" i="6"/>
  <c r="MQ5" i="6"/>
  <c r="MQ4" i="6"/>
  <c r="NB13" i="5"/>
  <c r="NB12" i="5"/>
  <c r="NB11" i="5"/>
  <c r="NB10" i="5"/>
  <c r="NB9" i="5"/>
  <c r="NB8" i="5"/>
  <c r="NB7" i="5"/>
  <c r="NB6" i="5"/>
  <c r="NB5" i="5"/>
  <c r="NB4" i="5"/>
  <c r="MY34" i="5"/>
  <c r="MY33" i="5"/>
  <c r="MY32" i="5"/>
  <c r="MY31" i="5"/>
  <c r="MY30" i="5"/>
  <c r="MY29" i="5"/>
  <c r="MY28" i="5"/>
  <c r="MY27" i="5"/>
  <c r="MY26" i="5"/>
  <c r="MY25" i="5"/>
  <c r="MY24" i="5"/>
  <c r="MY23" i="5"/>
  <c r="MY21" i="5"/>
  <c r="MY20" i="5"/>
  <c r="MY19" i="5"/>
  <c r="MY18" i="5"/>
  <c r="MY17" i="5"/>
  <c r="MY16" i="5"/>
  <c r="MY15" i="5"/>
  <c r="MY14" i="5"/>
  <c r="MY13" i="5"/>
  <c r="MY12" i="5"/>
  <c r="MY11" i="5"/>
  <c r="MY10" i="5"/>
  <c r="MY9" i="5"/>
  <c r="MY8" i="5"/>
  <c r="MY7" i="5"/>
  <c r="MY6" i="5"/>
  <c r="MY5" i="5"/>
  <c r="MY4" i="5"/>
  <c r="MU13" i="5"/>
  <c r="MU12" i="5"/>
  <c r="MU11" i="5"/>
  <c r="MU10" i="5"/>
  <c r="MU9" i="5"/>
  <c r="MU8" i="5"/>
  <c r="MU7" i="5"/>
  <c r="MU6" i="5"/>
  <c r="MU5" i="5"/>
  <c r="MU4" i="5"/>
  <c r="MR34" i="5"/>
  <c r="MR33" i="5"/>
  <c r="MR32" i="5"/>
  <c r="MR31" i="5"/>
  <c r="MR30" i="5"/>
  <c r="MR29" i="5"/>
  <c r="MR28" i="5"/>
  <c r="MR27" i="5"/>
  <c r="MR26" i="5"/>
  <c r="MR25" i="5"/>
  <c r="MR24" i="5"/>
  <c r="MR23" i="5"/>
  <c r="MR21" i="5"/>
  <c r="MR20" i="5"/>
  <c r="MR19" i="5"/>
  <c r="MR18" i="5"/>
  <c r="MR17" i="5"/>
  <c r="MR16" i="5"/>
  <c r="MR15" i="5"/>
  <c r="MR14" i="5"/>
  <c r="MR13" i="5"/>
  <c r="MR12" i="5"/>
  <c r="MR11" i="5"/>
  <c r="MR10" i="5"/>
  <c r="MR9" i="5"/>
  <c r="MR8" i="5"/>
  <c r="MR7" i="5"/>
  <c r="MR6" i="5"/>
  <c r="MR5" i="5"/>
  <c r="NA12" i="5"/>
  <c r="NA11" i="5"/>
  <c r="NA10" i="5"/>
  <c r="NA9" i="5"/>
  <c r="NA8" i="5"/>
  <c r="NA7" i="5"/>
  <c r="NA6" i="5"/>
  <c r="MX33" i="5"/>
  <c r="MX32" i="5"/>
  <c r="MX31" i="5"/>
  <c r="MX30" i="5"/>
  <c r="MX29" i="5"/>
  <c r="MX27" i="5"/>
  <c r="MX26" i="5"/>
  <c r="MX25" i="5"/>
  <c r="MX18" i="5"/>
  <c r="MX17" i="5"/>
  <c r="MX16" i="5"/>
  <c r="MX15" i="5"/>
  <c r="MX12" i="5"/>
  <c r="MX11" i="5"/>
  <c r="MX10" i="5"/>
  <c r="MX9" i="5"/>
  <c r="MX8" i="5"/>
  <c r="MX7" i="5"/>
  <c r="MX6" i="5"/>
  <c r="MX5" i="5"/>
  <c r="MX4" i="5"/>
  <c r="MT12" i="5"/>
  <c r="MT11" i="5"/>
  <c r="MT10" i="5"/>
  <c r="MT9" i="5"/>
  <c r="MT8" i="5"/>
  <c r="MT7" i="5"/>
  <c r="MT6" i="5"/>
  <c r="MQ33" i="5"/>
  <c r="MQ32" i="5"/>
  <c r="MQ31" i="5"/>
  <c r="MQ30" i="5"/>
  <c r="MQ29" i="5"/>
  <c r="MQ27" i="5"/>
  <c r="MQ26" i="5"/>
  <c r="MQ25" i="5"/>
  <c r="MQ18" i="5"/>
  <c r="MQ17" i="5"/>
  <c r="MQ16" i="5"/>
  <c r="MQ15" i="5"/>
  <c r="MQ12" i="5"/>
  <c r="MQ11" i="5"/>
  <c r="MQ10" i="5"/>
  <c r="MQ9" i="5"/>
  <c r="MQ8" i="5"/>
  <c r="MQ7" i="5"/>
  <c r="MQ6" i="5"/>
  <c r="MQ5" i="5"/>
  <c r="AM173" i="3"/>
  <c r="AM169" i="3"/>
  <c r="AM164" i="3"/>
  <c r="AM159" i="3"/>
  <c r="AM153" i="3"/>
  <c r="AM149" i="3"/>
  <c r="AM145" i="3"/>
  <c r="AM141" i="3"/>
  <c r="AM137" i="3"/>
  <c r="AM133" i="3"/>
  <c r="AM129" i="3"/>
  <c r="AM126" i="3"/>
  <c r="AM120" i="3"/>
  <c r="AL121" i="3" s="1"/>
  <c r="AM116" i="3"/>
  <c r="AM112" i="3"/>
  <c r="AL113" i="3" s="1"/>
  <c r="AM107" i="3"/>
  <c r="AM103" i="3"/>
  <c r="AL104" i="3" s="1"/>
  <c r="AM100" i="3"/>
  <c r="AM94" i="3"/>
  <c r="AM90" i="3"/>
  <c r="AM86" i="3"/>
  <c r="AM83" i="3"/>
  <c r="AM76" i="3"/>
  <c r="AL77" i="3" s="1"/>
  <c r="AM72" i="3"/>
  <c r="AM68" i="3"/>
  <c r="AL69" i="3" s="1"/>
  <c r="AM65" i="3"/>
  <c r="AM59" i="3"/>
  <c r="AM56" i="3"/>
  <c r="AM52" i="3"/>
  <c r="AM48" i="3"/>
  <c r="AM42" i="3"/>
  <c r="AL43" i="3" s="1"/>
  <c r="AM38" i="3"/>
  <c r="AM35" i="3"/>
  <c r="AM29" i="3"/>
  <c r="AM25" i="3"/>
  <c r="AM21" i="3"/>
  <c r="AM17" i="3"/>
  <c r="AM13" i="3"/>
  <c r="AM9" i="3"/>
  <c r="AM5" i="3"/>
  <c r="AL153" i="3"/>
  <c r="AL149" i="3"/>
  <c r="AL145" i="3"/>
  <c r="AL141" i="3"/>
  <c r="AL137" i="3"/>
  <c r="AL133" i="3"/>
  <c r="AL129" i="3"/>
  <c r="AL120" i="3"/>
  <c r="AL116" i="3"/>
  <c r="AL112" i="3"/>
  <c r="AL107" i="3"/>
  <c r="AL103" i="3"/>
  <c r="AL94" i="3"/>
  <c r="AL90" i="3"/>
  <c r="AL86" i="3"/>
  <c r="AL76" i="3"/>
  <c r="AL72" i="3"/>
  <c r="AL68" i="3"/>
  <c r="AL59" i="3"/>
  <c r="AL42" i="3"/>
  <c r="AL38" i="3"/>
  <c r="AL29" i="3"/>
  <c r="AL25" i="3"/>
  <c r="AL21" i="3"/>
  <c r="AL17" i="3"/>
  <c r="AL13" i="3"/>
  <c r="AL9" i="3"/>
  <c r="AL5" i="3"/>
  <c r="AI173" i="3"/>
  <c r="AI169" i="3"/>
  <c r="AI164" i="3"/>
  <c r="AI159" i="3"/>
  <c r="AI153" i="3"/>
  <c r="AH154" i="3" s="1"/>
  <c r="AI149" i="3"/>
  <c r="AI145" i="3"/>
  <c r="AH146" i="3" s="1"/>
  <c r="AI141" i="3"/>
  <c r="AI137" i="3"/>
  <c r="AH138" i="3" s="1"/>
  <c r="AI133" i="3"/>
  <c r="AI129" i="3"/>
  <c r="AH130" i="3" s="1"/>
  <c r="AI126" i="3"/>
  <c r="AI120" i="3"/>
  <c r="AI116" i="3"/>
  <c r="AI112" i="3"/>
  <c r="AI107" i="3"/>
  <c r="AI103" i="3"/>
  <c r="AI100" i="3"/>
  <c r="AI94" i="3"/>
  <c r="AH95" i="3" s="1"/>
  <c r="AI90" i="3"/>
  <c r="AI86" i="3"/>
  <c r="AH87" i="3" s="1"/>
  <c r="AI83" i="3"/>
  <c r="AI76" i="3"/>
  <c r="AI72" i="3"/>
  <c r="AI68" i="3"/>
  <c r="AI65" i="3"/>
  <c r="AI59" i="3"/>
  <c r="AH60" i="3" s="1"/>
  <c r="AI56" i="3"/>
  <c r="AI52" i="3"/>
  <c r="AI48" i="3"/>
  <c r="AI42" i="3"/>
  <c r="AI38" i="3"/>
  <c r="AI35" i="3"/>
  <c r="AI29" i="3"/>
  <c r="AI25" i="3"/>
  <c r="AH26" i="3" s="1"/>
  <c r="AI21" i="3"/>
  <c r="AI17" i="3"/>
  <c r="AH18" i="3" s="1"/>
  <c r="AI13" i="3"/>
  <c r="AI9" i="3"/>
  <c r="AH10" i="3" s="1"/>
  <c r="AI5" i="3"/>
  <c r="AH153" i="3"/>
  <c r="AH149" i="3"/>
  <c r="AH145" i="3"/>
  <c r="AH141" i="3"/>
  <c r="AH137" i="3"/>
  <c r="AH133" i="3"/>
  <c r="AH129" i="3"/>
  <c r="AH120" i="3"/>
  <c r="AH116" i="3"/>
  <c r="AH117" i="3" s="1"/>
  <c r="AH112" i="3"/>
  <c r="AH107" i="3"/>
  <c r="AH108" i="3" s="1"/>
  <c r="AH103" i="3"/>
  <c r="AH94" i="3"/>
  <c r="AH90" i="3"/>
  <c r="AH86" i="3"/>
  <c r="AH76" i="3"/>
  <c r="AH72" i="3"/>
  <c r="AH73" i="3" s="1"/>
  <c r="AH68" i="3"/>
  <c r="AH59" i="3"/>
  <c r="AH42" i="3"/>
  <c r="AH38" i="3"/>
  <c r="AH39" i="3" s="1"/>
  <c r="AH29" i="3"/>
  <c r="AH25" i="3"/>
  <c r="AH21" i="3"/>
  <c r="AH17" i="3"/>
  <c r="AH13" i="3"/>
  <c r="AH9" i="3"/>
  <c r="AH5" i="3"/>
  <c r="AE173" i="3"/>
  <c r="AE169" i="3"/>
  <c r="AE164" i="3"/>
  <c r="AE159" i="3"/>
  <c r="AE153" i="3"/>
  <c r="AE149" i="3"/>
  <c r="AE145" i="3"/>
  <c r="AE141" i="3"/>
  <c r="AE137" i="3"/>
  <c r="AE133" i="3"/>
  <c r="AE129" i="3"/>
  <c r="AE126" i="3"/>
  <c r="AE120" i="3"/>
  <c r="AD121" i="3" s="1"/>
  <c r="AE116" i="3"/>
  <c r="AE112" i="3"/>
  <c r="AD113" i="3" s="1"/>
  <c r="AE107" i="3"/>
  <c r="AE103" i="3"/>
  <c r="AE100" i="3"/>
  <c r="AE94" i="3"/>
  <c r="AE90" i="3"/>
  <c r="AE86" i="3"/>
  <c r="AE83" i="3"/>
  <c r="AE76" i="3"/>
  <c r="AE72" i="3"/>
  <c r="AE68" i="3"/>
  <c r="AE65" i="3"/>
  <c r="AE59" i="3"/>
  <c r="AE56" i="3"/>
  <c r="AE52" i="3"/>
  <c r="AE48" i="3"/>
  <c r="AE42" i="3"/>
  <c r="AE38" i="3"/>
  <c r="AE35" i="3"/>
  <c r="AE29" i="3"/>
  <c r="AE25" i="3"/>
  <c r="AE21" i="3"/>
  <c r="AE17" i="3"/>
  <c r="AE13" i="3"/>
  <c r="AE9" i="3"/>
  <c r="AE5" i="3"/>
  <c r="AD153" i="3"/>
  <c r="AD149" i="3"/>
  <c r="AD145" i="3"/>
  <c r="AD141" i="3"/>
  <c r="AD137" i="3"/>
  <c r="AD133" i="3"/>
  <c r="AD129" i="3"/>
  <c r="AD120" i="3"/>
  <c r="AD116" i="3"/>
  <c r="AD112" i="3"/>
  <c r="AD107" i="3"/>
  <c r="AD103" i="3"/>
  <c r="AD94" i="3"/>
  <c r="AD90" i="3"/>
  <c r="AD86" i="3"/>
  <c r="AD76" i="3"/>
  <c r="AD72" i="3"/>
  <c r="AD68" i="3"/>
  <c r="AD59" i="3"/>
  <c r="AD42" i="3"/>
  <c r="AD38" i="3"/>
  <c r="AD29" i="3"/>
  <c r="AD25" i="3"/>
  <c r="AD21" i="3"/>
  <c r="AD17" i="3"/>
  <c r="AD13" i="3"/>
  <c r="AD9" i="3"/>
  <c r="AD5" i="3"/>
  <c r="AA173" i="3"/>
  <c r="AA169" i="3"/>
  <c r="AA164" i="3"/>
  <c r="AA159" i="3"/>
  <c r="AA153" i="3"/>
  <c r="AA149" i="3"/>
  <c r="AA145" i="3"/>
  <c r="AA141" i="3"/>
  <c r="AA137" i="3"/>
  <c r="AA133" i="3"/>
  <c r="AA129" i="3"/>
  <c r="AA126" i="3"/>
  <c r="AA120" i="3"/>
  <c r="AA116" i="3"/>
  <c r="AA112" i="3"/>
  <c r="AA107" i="3"/>
  <c r="AA103" i="3"/>
  <c r="AA100" i="3"/>
  <c r="AA94" i="3"/>
  <c r="AA90" i="3"/>
  <c r="AA86" i="3"/>
  <c r="AA83" i="3"/>
  <c r="AA76" i="3"/>
  <c r="AA72" i="3"/>
  <c r="AA68" i="3"/>
  <c r="AA65" i="3"/>
  <c r="AA59" i="3"/>
  <c r="AA56" i="3"/>
  <c r="AA52" i="3"/>
  <c r="AA48" i="3"/>
  <c r="AA42" i="3"/>
  <c r="AA38" i="3"/>
  <c r="AA35" i="3"/>
  <c r="AA29" i="3"/>
  <c r="AA25" i="3"/>
  <c r="AA21" i="3"/>
  <c r="AA17" i="3"/>
  <c r="AA13" i="3"/>
  <c r="AA9" i="3"/>
  <c r="AA5" i="3"/>
  <c r="Z153" i="3"/>
  <c r="Z149" i="3"/>
  <c r="Z145" i="3"/>
  <c r="Z146" i="3" s="1"/>
  <c r="Z141" i="3"/>
  <c r="Z137" i="3"/>
  <c r="Z138" i="3" s="1"/>
  <c r="Z133" i="3"/>
  <c r="Z129" i="3"/>
  <c r="Z120" i="3"/>
  <c r="Z116" i="3"/>
  <c r="Z117" i="3" s="1"/>
  <c r="Z112" i="3"/>
  <c r="Z107" i="3"/>
  <c r="Z103" i="3"/>
  <c r="Z94" i="3"/>
  <c r="Z90" i="3"/>
  <c r="Z86" i="3"/>
  <c r="Z76" i="3"/>
  <c r="Z72" i="3"/>
  <c r="Z68" i="3"/>
  <c r="Z59" i="3"/>
  <c r="Z42" i="3"/>
  <c r="Z38" i="3"/>
  <c r="Z29" i="3"/>
  <c r="Z25" i="3"/>
  <c r="Z21" i="3"/>
  <c r="Z17" i="3"/>
  <c r="Z13" i="3"/>
  <c r="Z9" i="3"/>
  <c r="Z5" i="3"/>
  <c r="W173" i="3"/>
  <c r="W169" i="3"/>
  <c r="W164" i="3"/>
  <c r="W159" i="3"/>
  <c r="W153" i="3"/>
  <c r="V154" i="3" s="1"/>
  <c r="W149" i="3"/>
  <c r="V150" i="3" s="1"/>
  <c r="W145" i="3"/>
  <c r="W141" i="3"/>
  <c r="W137" i="3"/>
  <c r="W133" i="3"/>
  <c r="W129" i="3"/>
  <c r="W126" i="3"/>
  <c r="W120" i="3"/>
  <c r="W116" i="3"/>
  <c r="W112" i="3"/>
  <c r="W107" i="3"/>
  <c r="W103" i="3"/>
  <c r="W100" i="3"/>
  <c r="W94" i="3"/>
  <c r="W90" i="3"/>
  <c r="W86" i="3"/>
  <c r="W83" i="3"/>
  <c r="W76" i="3"/>
  <c r="W72" i="3"/>
  <c r="W68" i="3"/>
  <c r="W65" i="3"/>
  <c r="W59" i="3"/>
  <c r="W56" i="3"/>
  <c r="W52" i="3"/>
  <c r="W48" i="3"/>
  <c r="W42" i="3"/>
  <c r="W38" i="3"/>
  <c r="W35" i="3"/>
  <c r="W29" i="3"/>
  <c r="W25" i="3"/>
  <c r="W21" i="3"/>
  <c r="W17" i="3"/>
  <c r="W13" i="3"/>
  <c r="W9" i="3"/>
  <c r="W5" i="3"/>
  <c r="V153" i="3"/>
  <c r="V149" i="3"/>
  <c r="V145" i="3"/>
  <c r="V141" i="3"/>
  <c r="V137" i="3"/>
  <c r="V138" i="3" s="1"/>
  <c r="V133" i="3"/>
  <c r="V134" i="3" s="1"/>
  <c r="V129" i="3"/>
  <c r="V120" i="3"/>
  <c r="V116" i="3"/>
  <c r="V117" i="3" s="1"/>
  <c r="V112" i="3"/>
  <c r="V113" i="3" s="1"/>
  <c r="V107" i="3"/>
  <c r="V103" i="3"/>
  <c r="V94" i="3"/>
  <c r="V95" i="3" s="1"/>
  <c r="V90" i="3"/>
  <c r="V91" i="3" s="1"/>
  <c r="V86" i="3"/>
  <c r="V76" i="3"/>
  <c r="V72" i="3"/>
  <c r="V73" i="3" s="1"/>
  <c r="V68" i="3"/>
  <c r="V69" i="3" s="1"/>
  <c r="V59" i="3"/>
  <c r="V42" i="3"/>
  <c r="V38" i="3"/>
  <c r="V39" i="3" s="1"/>
  <c r="V29" i="3"/>
  <c r="V30" i="3" s="1"/>
  <c r="V25" i="3"/>
  <c r="V21" i="3"/>
  <c r="V17" i="3"/>
  <c r="V18" i="3" s="1"/>
  <c r="V13" i="3"/>
  <c r="V14" i="3" s="1"/>
  <c r="V9" i="3"/>
  <c r="V5" i="3"/>
  <c r="S173" i="3"/>
  <c r="S169" i="3"/>
  <c r="S164" i="3"/>
  <c r="S159" i="3"/>
  <c r="S153" i="3"/>
  <c r="S149" i="3"/>
  <c r="S145" i="3"/>
  <c r="S141" i="3"/>
  <c r="S137" i="3"/>
  <c r="S133" i="3"/>
  <c r="S129" i="3"/>
  <c r="S126" i="3"/>
  <c r="S120" i="3"/>
  <c r="S116" i="3"/>
  <c r="S112" i="3"/>
  <c r="S107" i="3"/>
  <c r="S103" i="3"/>
  <c r="S100" i="3"/>
  <c r="S94" i="3"/>
  <c r="S90" i="3"/>
  <c r="S86" i="3"/>
  <c r="S83" i="3"/>
  <c r="S76" i="3"/>
  <c r="S72" i="3"/>
  <c r="S68" i="3"/>
  <c r="S65" i="3"/>
  <c r="S59" i="3"/>
  <c r="S56" i="3"/>
  <c r="S52" i="3"/>
  <c r="S48" i="3"/>
  <c r="S42" i="3"/>
  <c r="S38" i="3"/>
  <c r="S35" i="3"/>
  <c r="S29" i="3"/>
  <c r="S25" i="3"/>
  <c r="S21" i="3"/>
  <c r="S17" i="3"/>
  <c r="S13" i="3"/>
  <c r="S9" i="3"/>
  <c r="S5" i="3"/>
  <c r="R153" i="3"/>
  <c r="R149" i="3"/>
  <c r="R145" i="3"/>
  <c r="R141" i="3"/>
  <c r="R137" i="3"/>
  <c r="R133" i="3"/>
  <c r="R129" i="3"/>
  <c r="R120" i="3"/>
  <c r="R116" i="3"/>
  <c r="R112" i="3"/>
  <c r="R107" i="3"/>
  <c r="R103" i="3"/>
  <c r="R94" i="3"/>
  <c r="R90" i="3"/>
  <c r="R86" i="3"/>
  <c r="R76" i="3"/>
  <c r="R72" i="3"/>
  <c r="R68" i="3"/>
  <c r="R59" i="3"/>
  <c r="R42" i="3"/>
  <c r="R38" i="3"/>
  <c r="R29" i="3"/>
  <c r="R25" i="3"/>
  <c r="R21" i="3"/>
  <c r="R17" i="3"/>
  <c r="R13" i="3"/>
  <c r="R9" i="3"/>
  <c r="R5" i="3"/>
  <c r="O173" i="3"/>
  <c r="O169" i="3"/>
  <c r="O164" i="3"/>
  <c r="O159" i="3"/>
  <c r="O153" i="3"/>
  <c r="N154" i="3" s="1"/>
  <c r="O149" i="3"/>
  <c r="O145" i="3"/>
  <c r="N146" i="3" s="1"/>
  <c r="O141" i="3"/>
  <c r="O137" i="3"/>
  <c r="O133" i="3"/>
  <c r="O129" i="3"/>
  <c r="O126" i="3"/>
  <c r="O120" i="3"/>
  <c r="O116" i="3"/>
  <c r="O112" i="3"/>
  <c r="O107" i="3"/>
  <c r="O103" i="3"/>
  <c r="O100" i="3"/>
  <c r="O94" i="3"/>
  <c r="O90" i="3"/>
  <c r="O86" i="3"/>
  <c r="O83" i="3"/>
  <c r="O76" i="3"/>
  <c r="O72" i="3"/>
  <c r="O68" i="3"/>
  <c r="O65" i="3"/>
  <c r="O59" i="3"/>
  <c r="O56" i="3"/>
  <c r="O52" i="3"/>
  <c r="O48" i="3"/>
  <c r="O42" i="3"/>
  <c r="O38" i="3"/>
  <c r="O35" i="3"/>
  <c r="O29" i="3"/>
  <c r="O25" i="3"/>
  <c r="O21" i="3"/>
  <c r="O17" i="3"/>
  <c r="O13" i="3"/>
  <c r="O9" i="3"/>
  <c r="O5" i="3"/>
  <c r="N153" i="3"/>
  <c r="N149" i="3"/>
  <c r="N145" i="3"/>
  <c r="N141" i="3"/>
  <c r="N137" i="3"/>
  <c r="N138" i="3" s="1"/>
  <c r="N133" i="3"/>
  <c r="N129" i="3"/>
  <c r="N130" i="3" s="1"/>
  <c r="N120" i="3"/>
  <c r="N116" i="3"/>
  <c r="N117" i="3" s="1"/>
  <c r="N112" i="3"/>
  <c r="N107" i="3"/>
  <c r="N108" i="3" s="1"/>
  <c r="N103" i="3"/>
  <c r="N94" i="3"/>
  <c r="N95" i="3" s="1"/>
  <c r="N90" i="3"/>
  <c r="N86" i="3"/>
  <c r="N87" i="3" s="1"/>
  <c r="N76" i="3"/>
  <c r="N72" i="3"/>
  <c r="N73" i="3" s="1"/>
  <c r="N68" i="3"/>
  <c r="N59" i="3"/>
  <c r="N60" i="3" s="1"/>
  <c r="N42" i="3"/>
  <c r="N38" i="3"/>
  <c r="N39" i="3" s="1"/>
  <c r="N29" i="3"/>
  <c r="N25" i="3"/>
  <c r="N26" i="3" s="1"/>
  <c r="N21" i="3"/>
  <c r="N17" i="3"/>
  <c r="N18" i="3" s="1"/>
  <c r="N13" i="3"/>
  <c r="N9" i="3"/>
  <c r="N10" i="3" s="1"/>
  <c r="N5" i="3"/>
  <c r="K173" i="3"/>
  <c r="K169" i="3"/>
  <c r="K164" i="3"/>
  <c r="K159" i="3"/>
  <c r="K153" i="3"/>
  <c r="K149" i="3"/>
  <c r="K145" i="3"/>
  <c r="K141" i="3"/>
  <c r="K137" i="3"/>
  <c r="K133" i="3"/>
  <c r="K129" i="3"/>
  <c r="K126" i="3"/>
  <c r="K120" i="3"/>
  <c r="K116" i="3"/>
  <c r="K112" i="3"/>
  <c r="K107" i="3"/>
  <c r="K103" i="3"/>
  <c r="K100" i="3"/>
  <c r="K94" i="3"/>
  <c r="K90" i="3"/>
  <c r="K86" i="3"/>
  <c r="K83" i="3"/>
  <c r="K76" i="3"/>
  <c r="K72" i="3"/>
  <c r="K68" i="3"/>
  <c r="K65" i="3"/>
  <c r="K59" i="3"/>
  <c r="K56" i="3"/>
  <c r="K52" i="3"/>
  <c r="K48" i="3"/>
  <c r="K42" i="3"/>
  <c r="K38" i="3"/>
  <c r="K35" i="3"/>
  <c r="K29" i="3"/>
  <c r="K25" i="3"/>
  <c r="K21" i="3"/>
  <c r="K17" i="3"/>
  <c r="K13" i="3"/>
  <c r="K9" i="3"/>
  <c r="K5" i="3"/>
  <c r="J153" i="3"/>
  <c r="J149" i="3"/>
  <c r="J145" i="3"/>
  <c r="J141" i="3"/>
  <c r="J137" i="3"/>
  <c r="J133" i="3"/>
  <c r="J129" i="3"/>
  <c r="J120" i="3"/>
  <c r="J116" i="3"/>
  <c r="J112" i="3"/>
  <c r="J107" i="3"/>
  <c r="J103" i="3"/>
  <c r="J94" i="3"/>
  <c r="J90" i="3"/>
  <c r="J86" i="3"/>
  <c r="J76" i="3"/>
  <c r="J72" i="3"/>
  <c r="J68" i="3"/>
  <c r="J59" i="3"/>
  <c r="J42" i="3"/>
  <c r="J38" i="3"/>
  <c r="J29" i="3"/>
  <c r="J25" i="3"/>
  <c r="J21" i="3"/>
  <c r="J17" i="3"/>
  <c r="J13" i="3"/>
  <c r="J9" i="3"/>
  <c r="J5" i="3"/>
  <c r="G173" i="3"/>
  <c r="G169" i="3"/>
  <c r="G164" i="3"/>
  <c r="G159" i="3"/>
  <c r="G153" i="3"/>
  <c r="F153" i="3"/>
  <c r="G149" i="3"/>
  <c r="F149" i="3"/>
  <c r="G145" i="3"/>
  <c r="F145" i="3"/>
  <c r="G141" i="3"/>
  <c r="F141" i="3"/>
  <c r="G137" i="3"/>
  <c r="F137" i="3"/>
  <c r="G133" i="3"/>
  <c r="F133" i="3"/>
  <c r="G129" i="3"/>
  <c r="F129" i="3"/>
  <c r="G126" i="3"/>
  <c r="G120" i="3"/>
  <c r="F120" i="3"/>
  <c r="G116" i="3"/>
  <c r="F116" i="3"/>
  <c r="G112" i="3"/>
  <c r="F112" i="3"/>
  <c r="G107" i="3"/>
  <c r="F107" i="3"/>
  <c r="G103" i="3"/>
  <c r="F103" i="3"/>
  <c r="G100" i="3"/>
  <c r="G94" i="3"/>
  <c r="F94" i="3"/>
  <c r="G90" i="3"/>
  <c r="F90" i="3"/>
  <c r="G86" i="3"/>
  <c r="F86" i="3"/>
  <c r="G83" i="3"/>
  <c r="G76" i="3"/>
  <c r="F76" i="3"/>
  <c r="G72" i="3"/>
  <c r="F72" i="3"/>
  <c r="G68" i="3"/>
  <c r="F68" i="3"/>
  <c r="G65" i="3"/>
  <c r="G59" i="3"/>
  <c r="F59" i="3"/>
  <c r="G56" i="3"/>
  <c r="G52" i="3"/>
  <c r="G48" i="3"/>
  <c r="G42" i="3"/>
  <c r="F42" i="3"/>
  <c r="G38" i="3"/>
  <c r="F38" i="3"/>
  <c r="G35" i="3"/>
  <c r="G29" i="3"/>
  <c r="F29" i="3"/>
  <c r="G25" i="3"/>
  <c r="F25" i="3"/>
  <c r="G21" i="3"/>
  <c r="F21" i="3"/>
  <c r="G17" i="3"/>
  <c r="F17" i="3"/>
  <c r="G13" i="3"/>
  <c r="F13" i="3"/>
  <c r="G9" i="3"/>
  <c r="F9" i="3"/>
  <c r="G5" i="3"/>
  <c r="F5" i="3"/>
  <c r="AL154" i="3"/>
  <c r="AL150" i="3"/>
  <c r="AL146" i="3"/>
  <c r="AL142" i="3"/>
  <c r="AL138" i="3"/>
  <c r="AL134" i="3"/>
  <c r="AL130" i="3"/>
  <c r="AL117" i="3"/>
  <c r="AL108" i="3"/>
  <c r="AL95" i="3"/>
  <c r="AL91" i="3"/>
  <c r="AL87" i="3"/>
  <c r="AL73" i="3"/>
  <c r="AL60" i="3"/>
  <c r="AL39" i="3"/>
  <c r="AL30" i="3"/>
  <c r="AL26" i="3"/>
  <c r="AL22" i="3"/>
  <c r="AL18" i="3"/>
  <c r="AL14" i="3"/>
  <c r="AL10" i="3"/>
  <c r="AL6" i="3"/>
  <c r="AH150" i="3"/>
  <c r="AH142" i="3"/>
  <c r="AH134" i="3"/>
  <c r="AH121" i="3"/>
  <c r="AH113" i="3"/>
  <c r="AH104" i="3"/>
  <c r="AH91" i="3"/>
  <c r="AH77" i="3"/>
  <c r="AH69" i="3"/>
  <c r="AH43" i="3"/>
  <c r="AH30" i="3"/>
  <c r="AH22" i="3"/>
  <c r="AH14" i="3"/>
  <c r="AH6" i="3"/>
  <c r="AD154" i="3"/>
  <c r="AD150" i="3"/>
  <c r="AD146" i="3"/>
  <c r="AD142" i="3"/>
  <c r="AD138" i="3"/>
  <c r="AD134" i="3"/>
  <c r="AD130" i="3"/>
  <c r="AD117" i="3"/>
  <c r="AD108" i="3"/>
  <c r="AD104" i="3"/>
  <c r="AD95" i="3"/>
  <c r="AD91" i="3"/>
  <c r="AD87" i="3"/>
  <c r="AD77" i="3"/>
  <c r="AD73" i="3"/>
  <c r="AD69" i="3"/>
  <c r="AD60" i="3"/>
  <c r="AD43" i="3"/>
  <c r="AD39" i="3"/>
  <c r="AD30" i="3"/>
  <c r="AD26" i="3"/>
  <c r="AD22" i="3"/>
  <c r="AD18" i="3"/>
  <c r="AD14" i="3"/>
  <c r="AD10" i="3"/>
  <c r="AD6" i="3"/>
  <c r="AA159" i="2"/>
  <c r="Z154" i="3"/>
  <c r="Z150" i="3"/>
  <c r="Z142" i="3"/>
  <c r="Z134" i="3"/>
  <c r="Z130" i="3"/>
  <c r="Z131" i="3" s="1"/>
  <c r="AA126" i="2"/>
  <c r="Z121" i="3"/>
  <c r="Z114" i="3"/>
  <c r="Z113" i="2" s="1"/>
  <c r="Z113" i="3"/>
  <c r="Z108" i="3"/>
  <c r="Z104" i="3"/>
  <c r="Z96" i="3"/>
  <c r="Z95" i="3"/>
  <c r="Z91" i="3"/>
  <c r="Z87" i="3"/>
  <c r="Z78" i="3"/>
  <c r="Z77" i="3"/>
  <c r="Z73" i="3"/>
  <c r="Z69" i="3"/>
  <c r="Z61" i="3"/>
  <c r="Z60" i="3"/>
  <c r="AA56" i="2"/>
  <c r="Z43" i="3"/>
  <c r="Z44" i="3" s="1"/>
  <c r="Z43" i="2" s="1"/>
  <c r="Z39" i="3"/>
  <c r="Z30" i="3"/>
  <c r="Z26" i="3"/>
  <c r="Z27" i="3" s="1"/>
  <c r="Z22" i="3"/>
  <c r="Z18" i="3"/>
  <c r="Z14" i="3"/>
  <c r="Z11" i="3"/>
  <c r="Z10" i="3"/>
  <c r="Z6" i="3"/>
  <c r="V146" i="3"/>
  <c r="V142" i="3"/>
  <c r="V130" i="3"/>
  <c r="V121" i="3"/>
  <c r="V108" i="3"/>
  <c r="V104" i="3"/>
  <c r="V87" i="3"/>
  <c r="V77" i="3"/>
  <c r="V60" i="3"/>
  <c r="V43" i="3"/>
  <c r="V26" i="3"/>
  <c r="V22" i="3"/>
  <c r="V10" i="3"/>
  <c r="V6" i="3"/>
  <c r="R154" i="3"/>
  <c r="R150" i="3"/>
  <c r="R146" i="3"/>
  <c r="R142" i="3"/>
  <c r="R138" i="3"/>
  <c r="R134" i="3"/>
  <c r="R130" i="3"/>
  <c r="R121" i="3"/>
  <c r="R117" i="3"/>
  <c r="R113" i="3"/>
  <c r="R108" i="3"/>
  <c r="R104" i="3"/>
  <c r="R95" i="3"/>
  <c r="R91" i="3"/>
  <c r="R87" i="3"/>
  <c r="R77" i="3"/>
  <c r="R73" i="3"/>
  <c r="R69" i="3"/>
  <c r="R60" i="3"/>
  <c r="R43" i="3"/>
  <c r="R39" i="3"/>
  <c r="R30" i="3"/>
  <c r="R26" i="3"/>
  <c r="R22" i="3"/>
  <c r="R18" i="3"/>
  <c r="R14" i="3"/>
  <c r="R10" i="3"/>
  <c r="R6" i="3"/>
  <c r="N150" i="3"/>
  <c r="N142" i="3"/>
  <c r="N134" i="3"/>
  <c r="N121" i="3"/>
  <c r="N113" i="3"/>
  <c r="N104" i="3"/>
  <c r="N91" i="3"/>
  <c r="N77" i="3"/>
  <c r="N69" i="3"/>
  <c r="N43" i="3"/>
  <c r="N30" i="3"/>
  <c r="N22" i="3"/>
  <c r="N14" i="3"/>
  <c r="N6" i="3"/>
  <c r="J154" i="3"/>
  <c r="J150" i="3"/>
  <c r="J146" i="3"/>
  <c r="J142" i="3"/>
  <c r="J138" i="3"/>
  <c r="J134" i="3"/>
  <c r="J130" i="3"/>
  <c r="J121" i="3"/>
  <c r="J117" i="3"/>
  <c r="J113" i="3"/>
  <c r="J108" i="3"/>
  <c r="J104" i="3"/>
  <c r="J95" i="3"/>
  <c r="J91" i="3"/>
  <c r="J87" i="3"/>
  <c r="J77" i="3"/>
  <c r="J73" i="3"/>
  <c r="J69" i="3"/>
  <c r="J60" i="3"/>
  <c r="K52" i="2"/>
  <c r="J43" i="3"/>
  <c r="J39" i="3"/>
  <c r="K35" i="2"/>
  <c r="J30" i="3"/>
  <c r="J26" i="3"/>
  <c r="J22" i="3"/>
  <c r="J18" i="3"/>
  <c r="J14" i="3"/>
  <c r="J10" i="3"/>
  <c r="J6" i="3"/>
  <c r="F154" i="3"/>
  <c r="F150" i="3"/>
  <c r="F146" i="3"/>
  <c r="F142" i="3"/>
  <c r="F138" i="3"/>
  <c r="F134" i="3"/>
  <c r="F130" i="3"/>
  <c r="F121" i="3"/>
  <c r="F117" i="3"/>
  <c r="F113" i="3"/>
  <c r="F108" i="3"/>
  <c r="F104" i="3"/>
  <c r="F95" i="3"/>
  <c r="F91" i="3"/>
  <c r="F87" i="3"/>
  <c r="F77" i="3"/>
  <c r="F73" i="3"/>
  <c r="F69" i="3"/>
  <c r="F60" i="3"/>
  <c r="F43" i="3"/>
  <c r="F39" i="3"/>
  <c r="F30" i="3"/>
  <c r="F26" i="3"/>
  <c r="F22" i="3"/>
  <c r="F18" i="3"/>
  <c r="F14" i="3"/>
  <c r="F10" i="3"/>
  <c r="F6" i="3"/>
  <c r="AM173" i="2"/>
  <c r="AM169" i="2"/>
  <c r="AM164" i="2"/>
  <c r="AM159" i="2"/>
  <c r="AM153" i="2"/>
  <c r="AM149" i="2"/>
  <c r="AM145" i="2"/>
  <c r="AM141" i="2"/>
  <c r="AM137" i="2"/>
  <c r="AM133" i="2"/>
  <c r="AM129" i="2"/>
  <c r="AM126" i="2"/>
  <c r="AM120" i="2"/>
  <c r="AM116" i="2"/>
  <c r="AM112" i="2"/>
  <c r="AM107" i="2"/>
  <c r="AM103" i="2"/>
  <c r="AM100" i="2"/>
  <c r="AM94" i="2"/>
  <c r="AM90" i="2"/>
  <c r="AM86" i="2"/>
  <c r="AM83" i="2"/>
  <c r="AM76" i="2"/>
  <c r="AM72" i="2"/>
  <c r="AM68" i="2"/>
  <c r="AM65" i="2"/>
  <c r="AM59" i="2"/>
  <c r="AM56" i="2"/>
  <c r="AM52" i="2"/>
  <c r="AM48" i="2"/>
  <c r="AM42" i="2"/>
  <c r="AM38" i="2"/>
  <c r="AM35" i="2"/>
  <c r="AM29" i="2"/>
  <c r="AM25" i="2"/>
  <c r="AM21" i="2"/>
  <c r="AM17" i="2"/>
  <c r="AM13" i="2"/>
  <c r="AM9" i="2"/>
  <c r="AL153" i="2"/>
  <c r="AL149" i="2"/>
  <c r="AL145" i="2"/>
  <c r="AL141" i="2"/>
  <c r="AL137" i="2"/>
  <c r="AL133" i="2"/>
  <c r="AL129" i="2"/>
  <c r="AL120" i="2"/>
  <c r="AL116" i="2"/>
  <c r="AL112" i="2"/>
  <c r="AL107" i="2"/>
  <c r="AL103" i="2"/>
  <c r="AL94" i="2"/>
  <c r="AL90" i="2"/>
  <c r="AL86" i="2"/>
  <c r="AL76" i="2"/>
  <c r="AL72" i="2"/>
  <c r="AL68" i="2"/>
  <c r="AL59" i="2"/>
  <c r="AL42" i="2"/>
  <c r="AL38" i="2"/>
  <c r="AL29" i="2"/>
  <c r="AL25" i="2"/>
  <c r="AL21" i="2"/>
  <c r="AL17" i="2"/>
  <c r="AL13" i="2"/>
  <c r="AL9" i="2"/>
  <c r="AL5" i="2"/>
  <c r="AI173" i="2"/>
  <c r="AI169" i="2"/>
  <c r="AI164" i="2"/>
  <c r="AI159" i="2"/>
  <c r="AI153" i="2"/>
  <c r="AI149" i="2"/>
  <c r="AI145" i="2"/>
  <c r="AI141" i="2"/>
  <c r="AI137" i="2"/>
  <c r="AI133" i="2"/>
  <c r="AI129" i="2"/>
  <c r="AI126" i="2"/>
  <c r="AI120" i="2"/>
  <c r="AI116" i="2"/>
  <c r="AI112" i="2"/>
  <c r="AI107" i="2"/>
  <c r="AI103" i="2"/>
  <c r="AI100" i="2"/>
  <c r="AI94" i="2"/>
  <c r="AI90" i="2"/>
  <c r="AI86" i="2"/>
  <c r="AI83" i="2"/>
  <c r="AI76" i="2"/>
  <c r="AI72" i="2"/>
  <c r="AI68" i="2"/>
  <c r="AI65" i="2"/>
  <c r="AI59" i="2"/>
  <c r="AI56" i="2"/>
  <c r="AI52" i="2"/>
  <c r="AI48" i="2"/>
  <c r="AI42" i="2"/>
  <c r="AI38" i="2"/>
  <c r="AI35" i="2"/>
  <c r="AI29" i="2"/>
  <c r="AI25" i="2"/>
  <c r="AI21" i="2"/>
  <c r="AI17" i="2"/>
  <c r="AI13" i="2"/>
  <c r="AI9" i="2"/>
  <c r="AI5" i="2"/>
  <c r="AH153" i="2"/>
  <c r="AH149" i="2"/>
  <c r="AH145" i="2"/>
  <c r="AH141" i="2"/>
  <c r="AH137" i="2"/>
  <c r="AH133" i="2"/>
  <c r="AH129" i="2"/>
  <c r="AH120" i="2"/>
  <c r="AH116" i="2"/>
  <c r="AH112" i="2"/>
  <c r="AH107" i="2"/>
  <c r="AH103" i="2"/>
  <c r="AH94" i="2"/>
  <c r="AH90" i="2"/>
  <c r="AH86" i="2"/>
  <c r="AH76" i="2"/>
  <c r="AH72" i="2"/>
  <c r="AH68" i="2"/>
  <c r="AH59" i="2"/>
  <c r="AH42" i="2"/>
  <c r="AH38" i="2"/>
  <c r="AH29" i="2"/>
  <c r="AH25" i="2"/>
  <c r="AH21" i="2"/>
  <c r="AH17" i="2"/>
  <c r="AH13" i="2"/>
  <c r="AH9" i="2"/>
  <c r="AH5" i="2"/>
  <c r="AE173" i="2"/>
  <c r="AE169" i="2"/>
  <c r="AE164" i="2"/>
  <c r="AE159" i="2"/>
  <c r="AE153" i="2"/>
  <c r="AE149" i="2"/>
  <c r="AE145" i="2"/>
  <c r="AE141" i="2"/>
  <c r="AE137" i="2"/>
  <c r="AE133" i="2"/>
  <c r="AE129" i="2"/>
  <c r="AE126" i="2"/>
  <c r="AE120" i="2"/>
  <c r="AE116" i="2"/>
  <c r="AE112" i="2"/>
  <c r="AE107" i="2"/>
  <c r="AE103" i="2"/>
  <c r="AE100" i="2"/>
  <c r="AE94" i="2"/>
  <c r="AE90" i="2"/>
  <c r="AE86" i="2"/>
  <c r="AE83" i="2"/>
  <c r="AE76" i="2"/>
  <c r="AE72" i="2"/>
  <c r="AE68" i="2"/>
  <c r="AE65" i="2"/>
  <c r="AE59" i="2"/>
  <c r="AE56" i="2"/>
  <c r="AE52" i="2"/>
  <c r="AE48" i="2"/>
  <c r="AE42" i="2"/>
  <c r="AE38" i="2"/>
  <c r="AE35" i="2"/>
  <c r="AE29" i="2"/>
  <c r="AE25" i="2"/>
  <c r="AE21" i="2"/>
  <c r="AE17" i="2"/>
  <c r="AE13" i="2"/>
  <c r="AE9" i="2"/>
  <c r="AE5" i="2"/>
  <c r="AD153" i="2"/>
  <c r="AD149" i="2"/>
  <c r="AD145" i="2"/>
  <c r="AD141" i="2"/>
  <c r="AD137" i="2"/>
  <c r="AD133" i="2"/>
  <c r="AD129" i="2"/>
  <c r="AD120" i="2"/>
  <c r="AD116" i="2"/>
  <c r="AD112" i="2"/>
  <c r="AD107" i="2"/>
  <c r="AD103" i="2"/>
  <c r="AD94" i="2"/>
  <c r="AD90" i="2"/>
  <c r="AD86" i="2"/>
  <c r="AD76" i="2"/>
  <c r="AD72" i="2"/>
  <c r="AD68" i="2"/>
  <c r="AD59" i="2"/>
  <c r="AD42" i="2"/>
  <c r="AD38" i="2"/>
  <c r="AD29" i="2"/>
  <c r="AD25" i="2"/>
  <c r="AD21" i="2"/>
  <c r="AD17" i="2"/>
  <c r="AD13" i="2"/>
  <c r="AD9" i="2"/>
  <c r="AD5" i="2"/>
  <c r="AA173" i="2"/>
  <c r="AA169" i="2"/>
  <c r="AA164" i="2"/>
  <c r="AA153" i="2"/>
  <c r="AA149" i="2"/>
  <c r="AA145" i="2"/>
  <c r="AA141" i="2"/>
  <c r="AA137" i="2"/>
  <c r="AA133" i="2"/>
  <c r="AA129" i="2"/>
  <c r="AA120" i="2"/>
  <c r="AA116" i="2"/>
  <c r="AA112" i="2"/>
  <c r="AA107" i="2"/>
  <c r="AA103" i="2"/>
  <c r="AA100" i="2"/>
  <c r="AA94" i="2"/>
  <c r="AA90" i="2"/>
  <c r="AA86" i="2"/>
  <c r="AA83" i="2"/>
  <c r="AA76" i="2"/>
  <c r="AA72" i="2"/>
  <c r="AA68" i="2"/>
  <c r="AA65" i="2"/>
  <c r="AA59" i="2"/>
  <c r="AA52" i="2"/>
  <c r="AA48" i="2"/>
  <c r="AA42" i="2"/>
  <c r="AA38" i="2"/>
  <c r="AA35" i="2"/>
  <c r="AA29" i="2"/>
  <c r="AA25" i="2"/>
  <c r="AA21" i="2"/>
  <c r="AA17" i="2"/>
  <c r="AA13" i="2"/>
  <c r="AA9" i="2"/>
  <c r="AA5" i="2"/>
  <c r="Z153" i="2"/>
  <c r="Z149" i="2"/>
  <c r="Z145" i="2"/>
  <c r="Z141" i="2"/>
  <c r="Z137" i="2"/>
  <c r="Z133" i="2"/>
  <c r="Z129" i="2"/>
  <c r="Z120" i="2"/>
  <c r="Z116" i="2"/>
  <c r="Z112" i="2"/>
  <c r="Z107" i="2"/>
  <c r="Z103" i="2"/>
  <c r="Z94" i="2"/>
  <c r="Z90" i="2"/>
  <c r="Z86" i="2"/>
  <c r="Z76" i="2"/>
  <c r="Z72" i="2"/>
  <c r="Z68" i="2"/>
  <c r="Z59" i="2"/>
  <c r="Z42" i="2"/>
  <c r="Z38" i="2"/>
  <c r="Z29" i="2"/>
  <c r="Z25" i="2"/>
  <c r="Z21" i="2"/>
  <c r="Z17" i="2"/>
  <c r="Z13" i="2"/>
  <c r="Z9" i="2"/>
  <c r="Z5" i="2"/>
  <c r="W173" i="2"/>
  <c r="W169" i="2"/>
  <c r="W164" i="2"/>
  <c r="W159" i="2"/>
  <c r="W153" i="2"/>
  <c r="W149" i="2"/>
  <c r="W145" i="2"/>
  <c r="W141" i="2"/>
  <c r="W137" i="2"/>
  <c r="W133" i="2"/>
  <c r="W129" i="2"/>
  <c r="W126" i="2"/>
  <c r="W120" i="2"/>
  <c r="W116" i="2"/>
  <c r="W112" i="2"/>
  <c r="W107" i="2"/>
  <c r="W103" i="2"/>
  <c r="W100" i="2"/>
  <c r="W94" i="2"/>
  <c r="W90" i="2"/>
  <c r="W86" i="2"/>
  <c r="W83" i="2"/>
  <c r="W76" i="2"/>
  <c r="W72" i="2"/>
  <c r="W68" i="2"/>
  <c r="W65" i="2"/>
  <c r="W59" i="2"/>
  <c r="W56" i="2"/>
  <c r="W52" i="2"/>
  <c r="W48" i="2"/>
  <c r="W42" i="2"/>
  <c r="W38" i="2"/>
  <c r="W35" i="2"/>
  <c r="W29" i="2"/>
  <c r="W25" i="2"/>
  <c r="W21" i="2"/>
  <c r="W17" i="2"/>
  <c r="W13" i="2"/>
  <c r="W9" i="2"/>
  <c r="W5" i="2"/>
  <c r="V153" i="2"/>
  <c r="V149" i="2"/>
  <c r="V145" i="2"/>
  <c r="V141" i="2"/>
  <c r="V137" i="2"/>
  <c r="V133" i="2"/>
  <c r="V129" i="2"/>
  <c r="V120" i="2"/>
  <c r="V116" i="2"/>
  <c r="V112" i="2"/>
  <c r="V107" i="2"/>
  <c r="V103" i="2"/>
  <c r="V94" i="2"/>
  <c r="V90" i="2"/>
  <c r="V86" i="2"/>
  <c r="V76" i="2"/>
  <c r="V72" i="2"/>
  <c r="V68" i="2"/>
  <c r="V59" i="2"/>
  <c r="V42" i="2"/>
  <c r="V38" i="2"/>
  <c r="V29" i="2"/>
  <c r="V25" i="2"/>
  <c r="V21" i="2"/>
  <c r="V17" i="2"/>
  <c r="V13" i="2"/>
  <c r="V9" i="2"/>
  <c r="V5" i="2"/>
  <c r="S173" i="2"/>
  <c r="S169" i="2"/>
  <c r="S164" i="2"/>
  <c r="S159" i="2"/>
  <c r="S153" i="2"/>
  <c r="S149" i="2"/>
  <c r="S145" i="2"/>
  <c r="S141" i="2"/>
  <c r="S137" i="2"/>
  <c r="S133" i="2"/>
  <c r="S129" i="2"/>
  <c r="S126" i="2"/>
  <c r="S120" i="2"/>
  <c r="S116" i="2"/>
  <c r="S112" i="2"/>
  <c r="S107" i="2"/>
  <c r="S103" i="2"/>
  <c r="S100" i="2"/>
  <c r="S94" i="2"/>
  <c r="S90" i="2"/>
  <c r="S86" i="2"/>
  <c r="S83" i="2"/>
  <c r="S76" i="2"/>
  <c r="S72" i="2"/>
  <c r="S68" i="2"/>
  <c r="S65" i="2"/>
  <c r="S59" i="2"/>
  <c r="S56" i="2"/>
  <c r="S52" i="2"/>
  <c r="S48" i="2"/>
  <c r="S42" i="2"/>
  <c r="S38" i="2"/>
  <c r="S35" i="2"/>
  <c r="S29" i="2"/>
  <c r="S25" i="2"/>
  <c r="S21" i="2"/>
  <c r="S17" i="2"/>
  <c r="S13" i="2"/>
  <c r="S9" i="2"/>
  <c r="S5" i="2"/>
  <c r="R153" i="2"/>
  <c r="R149" i="2"/>
  <c r="R145" i="2"/>
  <c r="R141" i="2"/>
  <c r="R137" i="2"/>
  <c r="R133" i="2"/>
  <c r="R129" i="2"/>
  <c r="R120" i="2"/>
  <c r="R116" i="2"/>
  <c r="R112" i="2"/>
  <c r="R107" i="2"/>
  <c r="R103" i="2"/>
  <c r="R94" i="2"/>
  <c r="R90" i="2"/>
  <c r="R86" i="2"/>
  <c r="R76" i="2"/>
  <c r="R72" i="2"/>
  <c r="R68" i="2"/>
  <c r="R59" i="2"/>
  <c r="R42" i="2"/>
  <c r="R38" i="2"/>
  <c r="R29" i="2"/>
  <c r="R25" i="2"/>
  <c r="R21" i="2"/>
  <c r="R17" i="2"/>
  <c r="R13" i="2"/>
  <c r="R9" i="2"/>
  <c r="R5" i="2"/>
  <c r="O173" i="2"/>
  <c r="O169" i="2"/>
  <c r="O164" i="2"/>
  <c r="O159" i="2"/>
  <c r="O153" i="2"/>
  <c r="O149" i="2"/>
  <c r="O145" i="2"/>
  <c r="O141" i="2"/>
  <c r="O137" i="2"/>
  <c r="O133" i="2"/>
  <c r="O129" i="2"/>
  <c r="O126" i="2"/>
  <c r="O120" i="2"/>
  <c r="O116" i="2"/>
  <c r="O112" i="2"/>
  <c r="O107" i="2"/>
  <c r="O103" i="2"/>
  <c r="O100" i="2"/>
  <c r="O94" i="2"/>
  <c r="O90" i="2"/>
  <c r="O86" i="2"/>
  <c r="O83" i="2"/>
  <c r="O76" i="2"/>
  <c r="O72" i="2"/>
  <c r="O68" i="2"/>
  <c r="O65" i="2"/>
  <c r="O59" i="2"/>
  <c r="O56" i="2"/>
  <c r="O52" i="2"/>
  <c r="O48" i="2"/>
  <c r="O42" i="2"/>
  <c r="O38" i="2"/>
  <c r="O35" i="2"/>
  <c r="O29" i="2"/>
  <c r="O25" i="2"/>
  <c r="O21" i="2"/>
  <c r="O17" i="2"/>
  <c r="O13" i="2"/>
  <c r="O9" i="2"/>
  <c r="O5" i="2"/>
  <c r="N153" i="2"/>
  <c r="N149" i="2"/>
  <c r="N145" i="2"/>
  <c r="N141" i="2"/>
  <c r="N137" i="2"/>
  <c r="N133" i="2"/>
  <c r="N129" i="2"/>
  <c r="N120" i="2"/>
  <c r="N116" i="2"/>
  <c r="N112" i="2"/>
  <c r="N107" i="2"/>
  <c r="N103" i="2"/>
  <c r="N94" i="2"/>
  <c r="N90" i="2"/>
  <c r="N86" i="2"/>
  <c r="N76" i="2"/>
  <c r="N72" i="2"/>
  <c r="N68" i="2"/>
  <c r="N59" i="2"/>
  <c r="N42" i="2"/>
  <c r="N38" i="2"/>
  <c r="N29" i="2"/>
  <c r="N25" i="2"/>
  <c r="N21" i="2"/>
  <c r="N17" i="2"/>
  <c r="N13" i="2"/>
  <c r="N9" i="2"/>
  <c r="N5" i="2"/>
  <c r="K173" i="2"/>
  <c r="K169" i="2"/>
  <c r="K164" i="2"/>
  <c r="K159" i="2"/>
  <c r="K153" i="2"/>
  <c r="K149" i="2"/>
  <c r="K145" i="2"/>
  <c r="K141" i="2"/>
  <c r="K137" i="2"/>
  <c r="K133" i="2"/>
  <c r="K129" i="2"/>
  <c r="K126" i="2"/>
  <c r="K120" i="2"/>
  <c r="K116" i="2"/>
  <c r="K112" i="2"/>
  <c r="K107" i="2"/>
  <c r="K103" i="2"/>
  <c r="K100" i="2"/>
  <c r="K94" i="2"/>
  <c r="K90" i="2"/>
  <c r="K86" i="2"/>
  <c r="K83" i="2"/>
  <c r="K76" i="2"/>
  <c r="K72" i="2"/>
  <c r="K68" i="2"/>
  <c r="K65" i="2"/>
  <c r="K59" i="2"/>
  <c r="K56" i="2"/>
  <c r="K48" i="2"/>
  <c r="K42" i="2"/>
  <c r="K38" i="2"/>
  <c r="K29" i="2"/>
  <c r="K25" i="2"/>
  <c r="K21" i="2"/>
  <c r="K17" i="2"/>
  <c r="K13" i="2"/>
  <c r="K9" i="2"/>
  <c r="K5" i="2"/>
  <c r="J153" i="2"/>
  <c r="J149" i="2"/>
  <c r="J145" i="2"/>
  <c r="J141" i="2"/>
  <c r="J137" i="2"/>
  <c r="J133" i="2"/>
  <c r="J129" i="2"/>
  <c r="J120" i="2"/>
  <c r="J116" i="2"/>
  <c r="J112" i="2"/>
  <c r="J107" i="2"/>
  <c r="J103" i="2"/>
  <c r="J94" i="2"/>
  <c r="J90" i="2"/>
  <c r="J86" i="2"/>
  <c r="J76" i="2"/>
  <c r="J72" i="2"/>
  <c r="J68" i="2"/>
  <c r="J59" i="2"/>
  <c r="J42" i="2"/>
  <c r="J38" i="2"/>
  <c r="J29" i="2"/>
  <c r="J25" i="2"/>
  <c r="J21" i="2"/>
  <c r="J17" i="2"/>
  <c r="J13" i="2"/>
  <c r="J9" i="2"/>
  <c r="J5" i="2"/>
  <c r="G173" i="2"/>
  <c r="G169" i="2"/>
  <c r="G164" i="2"/>
  <c r="G159" i="2"/>
  <c r="G153" i="2"/>
  <c r="G149" i="2"/>
  <c r="G145" i="2"/>
  <c r="G141" i="2"/>
  <c r="G137" i="2"/>
  <c r="G133" i="2"/>
  <c r="G129" i="2"/>
  <c r="G126" i="2"/>
  <c r="G120" i="2"/>
  <c r="G116" i="2"/>
  <c r="G112" i="2"/>
  <c r="G107" i="2"/>
  <c r="G103" i="2"/>
  <c r="G100" i="2"/>
  <c r="G94" i="2"/>
  <c r="G90" i="2"/>
  <c r="G86" i="2"/>
  <c r="G83" i="2"/>
  <c r="G76" i="2"/>
  <c r="G72" i="2"/>
  <c r="G68" i="2"/>
  <c r="G65" i="2"/>
  <c r="G59" i="2"/>
  <c r="G56" i="2"/>
  <c r="G52" i="2"/>
  <c r="G48" i="2"/>
  <c r="G42" i="2"/>
  <c r="G38" i="2"/>
  <c r="G35" i="2"/>
  <c r="G29" i="2"/>
  <c r="G25" i="2"/>
  <c r="G21" i="2"/>
  <c r="G17" i="2"/>
  <c r="G13" i="2"/>
  <c r="G9" i="2"/>
  <c r="G5" i="2"/>
  <c r="F153" i="2"/>
  <c r="F149" i="2"/>
  <c r="F145" i="2"/>
  <c r="F141" i="2"/>
  <c r="F137" i="2"/>
  <c r="F133" i="2"/>
  <c r="F129" i="2"/>
  <c r="F120" i="2"/>
  <c r="F116" i="2"/>
  <c r="F112" i="2"/>
  <c r="F107" i="2"/>
  <c r="F103" i="2"/>
  <c r="F94" i="2"/>
  <c r="F90" i="2"/>
  <c r="F86" i="2"/>
  <c r="F76" i="2"/>
  <c r="F72" i="2"/>
  <c r="F68" i="2"/>
  <c r="F59" i="2"/>
  <c r="F42" i="2"/>
  <c r="F38" i="2"/>
  <c r="F29" i="2"/>
  <c r="F25" i="2"/>
  <c r="F21" i="2"/>
  <c r="F17" i="2"/>
  <c r="F13" i="2"/>
  <c r="F9" i="2"/>
  <c r="F5" i="2"/>
  <c r="Z77" i="2"/>
  <c r="AA147" i="3" l="1"/>
  <c r="Z147" i="3"/>
  <c r="AA11" i="3"/>
  <c r="AA61" i="3"/>
  <c r="AA78" i="3"/>
  <c r="AA96" i="3"/>
  <c r="AA114" i="3"/>
  <c r="AA27" i="3"/>
  <c r="AA44" i="3"/>
  <c r="AA131" i="3"/>
  <c r="AL7" i="3"/>
  <c r="AM70" i="3"/>
  <c r="AL70" i="3"/>
  <c r="AL69" i="2" s="1"/>
  <c r="AL88" i="3"/>
  <c r="AL87" i="2" s="1"/>
  <c r="AM105" i="3"/>
  <c r="AL105" i="3"/>
  <c r="AL104" i="2" s="1"/>
  <c r="AL118" i="3"/>
  <c r="AL117" i="2" s="1"/>
  <c r="AM135" i="3"/>
  <c r="AL135" i="3"/>
  <c r="AL134" i="2" s="1"/>
  <c r="AL143" i="3"/>
  <c r="AL142" i="2" s="1"/>
  <c r="AL15" i="3"/>
  <c r="AL14" i="2" s="1"/>
  <c r="AL23" i="3"/>
  <c r="AL22" i="2" s="1"/>
  <c r="AL40" i="3"/>
  <c r="AM40" i="3" s="1"/>
  <c r="AL122" i="3"/>
  <c r="AL121" i="2" s="1"/>
  <c r="AL122" i="2" s="1"/>
  <c r="AM139" i="3"/>
  <c r="AL139" i="3"/>
  <c r="AL138" i="2" s="1"/>
  <c r="AL151" i="3"/>
  <c r="AL150" i="2" s="1"/>
  <c r="AL151" i="2" s="1"/>
  <c r="AM19" i="3"/>
  <c r="AL19" i="3"/>
  <c r="AL18" i="2" s="1"/>
  <c r="AL31" i="3"/>
  <c r="AL30" i="2" s="1"/>
  <c r="AL31" i="2" s="1"/>
  <c r="AL155" i="3"/>
  <c r="AL154" i="2" s="1"/>
  <c r="AL74" i="3"/>
  <c r="AM74" i="3" s="1"/>
  <c r="AL92" i="3"/>
  <c r="AM92" i="3" s="1"/>
  <c r="AL109" i="3"/>
  <c r="AM109" i="3" s="1"/>
  <c r="AM147" i="3"/>
  <c r="AL11" i="3"/>
  <c r="AL10" i="2" s="1"/>
  <c r="AL27" i="3"/>
  <c r="AL26" i="2" s="1"/>
  <c r="AL44" i="3"/>
  <c r="AL43" i="2" s="1"/>
  <c r="AL44" i="2" s="1"/>
  <c r="AL61" i="3"/>
  <c r="AL60" i="2" s="1"/>
  <c r="AL78" i="3"/>
  <c r="AL77" i="2" s="1"/>
  <c r="AL96" i="3"/>
  <c r="AM96" i="3" s="1"/>
  <c r="AL114" i="3"/>
  <c r="AM114" i="3" s="1"/>
  <c r="AL131" i="3"/>
  <c r="AL130" i="2" s="1"/>
  <c r="AL147" i="3"/>
  <c r="AL146" i="2" s="1"/>
  <c r="AL39" i="2"/>
  <c r="AL40" i="2" s="1"/>
  <c r="AM40" i="2" s="1"/>
  <c r="AL91" i="2"/>
  <c r="AL92" i="2" s="1"/>
  <c r="AL95" i="2"/>
  <c r="AH7" i="3"/>
  <c r="AH6" i="2" s="1"/>
  <c r="AH7" i="2" s="1"/>
  <c r="AI70" i="3"/>
  <c r="AH70" i="3"/>
  <c r="AH69" i="2" s="1"/>
  <c r="AH88" i="3"/>
  <c r="AI88" i="3" s="1"/>
  <c r="AI105" i="3"/>
  <c r="AH105" i="3"/>
  <c r="AH104" i="2" s="1"/>
  <c r="AH118" i="3"/>
  <c r="AI118" i="3" s="1"/>
  <c r="AI135" i="3"/>
  <c r="AH135" i="3"/>
  <c r="AH134" i="2" s="1"/>
  <c r="AH143" i="3"/>
  <c r="AH142" i="2" s="1"/>
  <c r="AH23" i="3"/>
  <c r="AH22" i="2" s="1"/>
  <c r="AH40" i="3"/>
  <c r="AI40" i="3" s="1"/>
  <c r="AI122" i="3"/>
  <c r="AH122" i="3"/>
  <c r="AH121" i="2" s="1"/>
  <c r="AH139" i="3"/>
  <c r="AH138" i="2" s="1"/>
  <c r="AH139" i="2" s="1"/>
  <c r="AI151" i="3"/>
  <c r="AH151" i="3"/>
  <c r="AH150" i="2" s="1"/>
  <c r="AH15" i="3"/>
  <c r="AH14" i="2" s="1"/>
  <c r="AH15" i="2" s="1"/>
  <c r="AI19" i="3"/>
  <c r="AH19" i="3"/>
  <c r="AH31" i="3"/>
  <c r="AH30" i="2" s="1"/>
  <c r="AH31" i="2" s="1"/>
  <c r="AH155" i="3"/>
  <c r="AI155" i="3" s="1"/>
  <c r="AH74" i="3"/>
  <c r="AI74" i="3" s="1"/>
  <c r="AH92" i="3"/>
  <c r="AH91" i="2" s="1"/>
  <c r="AH109" i="3"/>
  <c r="AI109" i="3" s="1"/>
  <c r="AH11" i="3"/>
  <c r="AI11" i="3" s="1"/>
  <c r="AH27" i="3"/>
  <c r="AI27" i="3" s="1"/>
  <c r="AH44" i="3"/>
  <c r="AH43" i="2" s="1"/>
  <c r="AH61" i="3"/>
  <c r="AI61" i="3" s="1"/>
  <c r="AH78" i="3"/>
  <c r="AH77" i="2" s="1"/>
  <c r="AH78" i="2" s="1"/>
  <c r="AH96" i="3"/>
  <c r="AI96" i="3" s="1"/>
  <c r="AH114" i="3"/>
  <c r="AH113" i="2" s="1"/>
  <c r="AH131" i="3"/>
  <c r="AI131" i="3" s="1"/>
  <c r="AH147" i="3"/>
  <c r="AH146" i="2" s="1"/>
  <c r="AH39" i="2"/>
  <c r="AH40" i="2" s="1"/>
  <c r="AI40" i="2" s="1"/>
  <c r="AH18" i="2"/>
  <c r="AH19" i="2" s="1"/>
  <c r="AI19" i="2" s="1"/>
  <c r="AH87" i="2"/>
  <c r="AH88" i="2" s="1"/>
  <c r="AH130" i="2"/>
  <c r="AD7" i="3"/>
  <c r="AD6" i="2" s="1"/>
  <c r="AD19" i="3"/>
  <c r="AD18" i="2" s="1"/>
  <c r="AD27" i="3"/>
  <c r="AD26" i="2" s="1"/>
  <c r="AD44" i="3"/>
  <c r="AD43" i="2" s="1"/>
  <c r="AD70" i="3"/>
  <c r="AD69" i="2" s="1"/>
  <c r="AD78" i="3"/>
  <c r="AD77" i="2" s="1"/>
  <c r="AD143" i="3"/>
  <c r="AD142" i="2" s="1"/>
  <c r="AD143" i="2" s="1"/>
  <c r="AE155" i="3"/>
  <c r="AD155" i="3"/>
  <c r="AD154" i="2" s="1"/>
  <c r="AD23" i="3"/>
  <c r="AD22" i="2" s="1"/>
  <c r="AD61" i="3"/>
  <c r="AD60" i="2" s="1"/>
  <c r="AD74" i="3"/>
  <c r="AD73" i="2" s="1"/>
  <c r="AD92" i="3"/>
  <c r="AD91" i="2" s="1"/>
  <c r="AD92" i="2" s="1"/>
  <c r="AE105" i="3"/>
  <c r="AD105" i="3"/>
  <c r="AD104" i="2" s="1"/>
  <c r="AD40" i="3"/>
  <c r="AD39" i="2" s="1"/>
  <c r="AE40" i="3"/>
  <c r="AD114" i="3"/>
  <c r="AD113" i="2" s="1"/>
  <c r="AD131" i="3"/>
  <c r="AD130" i="2" s="1"/>
  <c r="AD131" i="2" s="1"/>
  <c r="AD11" i="3"/>
  <c r="AD10" i="2" s="1"/>
  <c r="AD88" i="3"/>
  <c r="AD87" i="2" s="1"/>
  <c r="AD88" i="2" s="1"/>
  <c r="AD96" i="3"/>
  <c r="AD95" i="2" s="1"/>
  <c r="AD96" i="2" s="1"/>
  <c r="AD122" i="3"/>
  <c r="AD121" i="2" s="1"/>
  <c r="AD122" i="2" s="1"/>
  <c r="AD139" i="3"/>
  <c r="AD138" i="2" s="1"/>
  <c r="AD147" i="3"/>
  <c r="AD146" i="2" s="1"/>
  <c r="AD109" i="3"/>
  <c r="AD108" i="2" s="1"/>
  <c r="AD15" i="3"/>
  <c r="AD14" i="2" s="1"/>
  <c r="AD31" i="3"/>
  <c r="AD30" i="2" s="1"/>
  <c r="AD31" i="2" s="1"/>
  <c r="AD118" i="3"/>
  <c r="AD117" i="2" s="1"/>
  <c r="AD135" i="3"/>
  <c r="AD134" i="2" s="1"/>
  <c r="AD151" i="3"/>
  <c r="AD150" i="2" s="1"/>
  <c r="AA19" i="3"/>
  <c r="Z19" i="3"/>
  <c r="Z40" i="3"/>
  <c r="Z39" i="2" s="1"/>
  <c r="Z74" i="3"/>
  <c r="AA74" i="3" s="1"/>
  <c r="AA105" i="3"/>
  <c r="Z105" i="3"/>
  <c r="Z104" i="2" s="1"/>
  <c r="AA155" i="3"/>
  <c r="Z155" i="3"/>
  <c r="Z92" i="3"/>
  <c r="Z91" i="2" s="1"/>
  <c r="AA92" i="3"/>
  <c r="Z139" i="3"/>
  <c r="AA139" i="3" s="1"/>
  <c r="Z109" i="3"/>
  <c r="AA109" i="3" s="1"/>
  <c r="Z23" i="3"/>
  <c r="Z22" i="2" s="1"/>
  <c r="Z70" i="3"/>
  <c r="Z69" i="2" s="1"/>
  <c r="Z7" i="3"/>
  <c r="Z6" i="2" s="1"/>
  <c r="AA88" i="3"/>
  <c r="Z88" i="3"/>
  <c r="Z87" i="2" s="1"/>
  <c r="Z88" i="2" s="1"/>
  <c r="AA122" i="3"/>
  <c r="Z122" i="3"/>
  <c r="Z121" i="2" s="1"/>
  <c r="Z143" i="3"/>
  <c r="Z142" i="2" s="1"/>
  <c r="AA143" i="3"/>
  <c r="Z73" i="2"/>
  <c r="Z74" i="2" s="1"/>
  <c r="AA74" i="2" s="1"/>
  <c r="Z18" i="2"/>
  <c r="Z19" i="2" s="1"/>
  <c r="AA19" i="2" s="1"/>
  <c r="Z138" i="2"/>
  <c r="Z154" i="2"/>
  <c r="Z15" i="3"/>
  <c r="Z14" i="2" s="1"/>
  <c r="Z31" i="3"/>
  <c r="Z30" i="2" s="1"/>
  <c r="Z118" i="3"/>
  <c r="AA118" i="3" s="1"/>
  <c r="Z135" i="3"/>
  <c r="Z134" i="2" s="1"/>
  <c r="Z151" i="3"/>
  <c r="Z150" i="2" s="1"/>
  <c r="Z151" i="2" s="1"/>
  <c r="Z10" i="2"/>
  <c r="Z11" i="2" s="1"/>
  <c r="Z26" i="2"/>
  <c r="Z60" i="2"/>
  <c r="Z95" i="2"/>
  <c r="Z130" i="2"/>
  <c r="Z146" i="2"/>
  <c r="V7" i="3"/>
  <c r="V6" i="2" s="1"/>
  <c r="V7" i="2" s="1"/>
  <c r="W15" i="3"/>
  <c r="V15" i="3"/>
  <c r="V14" i="2" s="1"/>
  <c r="V40" i="3"/>
  <c r="V39" i="2" s="1"/>
  <c r="V40" i="2" s="1"/>
  <c r="W147" i="3"/>
  <c r="V11" i="3"/>
  <c r="V10" i="2" s="1"/>
  <c r="V11" i="2" s="1"/>
  <c r="V23" i="3"/>
  <c r="V22" i="2" s="1"/>
  <c r="W23" i="3"/>
  <c r="V31" i="3"/>
  <c r="V30" i="2" s="1"/>
  <c r="V31" i="2" s="1"/>
  <c r="V44" i="3"/>
  <c r="V43" i="2" s="1"/>
  <c r="V74" i="3"/>
  <c r="V73" i="2" s="1"/>
  <c r="W74" i="3"/>
  <c r="V92" i="3"/>
  <c r="V91" i="2" s="1"/>
  <c r="V109" i="3"/>
  <c r="V108" i="2" s="1"/>
  <c r="W109" i="3"/>
  <c r="V118" i="3"/>
  <c r="V117" i="2" s="1"/>
  <c r="V118" i="2" s="1"/>
  <c r="V135" i="3"/>
  <c r="V134" i="2" s="1"/>
  <c r="V143" i="3"/>
  <c r="V142" i="2" s="1"/>
  <c r="W143" i="3"/>
  <c r="V114" i="3"/>
  <c r="V113" i="2" s="1"/>
  <c r="V114" i="2" s="1"/>
  <c r="V27" i="3"/>
  <c r="V26" i="2" s="1"/>
  <c r="V27" i="2" s="1"/>
  <c r="V61" i="3"/>
  <c r="V60" i="2" s="1"/>
  <c r="V61" i="2" s="1"/>
  <c r="V78" i="3"/>
  <c r="V77" i="2" s="1"/>
  <c r="V96" i="3"/>
  <c r="V95" i="2" s="1"/>
  <c r="V96" i="2" s="1"/>
  <c r="V122" i="3"/>
  <c r="V121" i="2" s="1"/>
  <c r="V139" i="3"/>
  <c r="V138" i="2" s="1"/>
  <c r="V139" i="2" s="1"/>
  <c r="V151" i="3"/>
  <c r="V150" i="2" s="1"/>
  <c r="W70" i="3"/>
  <c r="V155" i="3"/>
  <c r="V154" i="2" s="1"/>
  <c r="V155" i="2" s="1"/>
  <c r="V131" i="3"/>
  <c r="V130" i="2" s="1"/>
  <c r="V131" i="2" s="1"/>
  <c r="V147" i="3"/>
  <c r="V146" i="2" s="1"/>
  <c r="V19" i="3"/>
  <c r="V18" i="2" s="1"/>
  <c r="V19" i="2" s="1"/>
  <c r="V70" i="3"/>
  <c r="V69" i="2" s="1"/>
  <c r="V70" i="2" s="1"/>
  <c r="W70" i="2" s="1"/>
  <c r="V88" i="3"/>
  <c r="V87" i="2" s="1"/>
  <c r="V88" i="2" s="1"/>
  <c r="V105" i="3"/>
  <c r="V104" i="2" s="1"/>
  <c r="R7" i="3"/>
  <c r="R6" i="2" s="1"/>
  <c r="R70" i="3"/>
  <c r="R69" i="2" s="1"/>
  <c r="R88" i="3"/>
  <c r="R87" i="2" s="1"/>
  <c r="R88" i="2" s="1"/>
  <c r="R105" i="3"/>
  <c r="R104" i="2" s="1"/>
  <c r="R118" i="3"/>
  <c r="R117" i="2" s="1"/>
  <c r="R135" i="3"/>
  <c r="R134" i="2" s="1"/>
  <c r="R143" i="3"/>
  <c r="R142" i="2" s="1"/>
  <c r="S15" i="3"/>
  <c r="R15" i="3"/>
  <c r="R14" i="2" s="1"/>
  <c r="R23" i="3"/>
  <c r="R22" i="2" s="1"/>
  <c r="R40" i="3"/>
  <c r="R39" i="2" s="1"/>
  <c r="S122" i="3"/>
  <c r="R122" i="3"/>
  <c r="R121" i="2" s="1"/>
  <c r="S139" i="3"/>
  <c r="R139" i="3"/>
  <c r="R138" i="2" s="1"/>
  <c r="S151" i="3"/>
  <c r="R151" i="3"/>
  <c r="R150" i="2" s="1"/>
  <c r="S19" i="3"/>
  <c r="R19" i="3"/>
  <c r="R18" i="2" s="1"/>
  <c r="S31" i="3"/>
  <c r="R31" i="3"/>
  <c r="R30" i="2" s="1"/>
  <c r="R155" i="3"/>
  <c r="R154" i="2" s="1"/>
  <c r="R74" i="3"/>
  <c r="R73" i="2" s="1"/>
  <c r="R92" i="3"/>
  <c r="R91" i="2" s="1"/>
  <c r="R92" i="2" s="1"/>
  <c r="R109" i="3"/>
  <c r="R108" i="2" s="1"/>
  <c r="S147" i="3"/>
  <c r="S147" i="2" s="1"/>
  <c r="R11" i="3"/>
  <c r="R10" i="2" s="1"/>
  <c r="R27" i="3"/>
  <c r="R26" i="2" s="1"/>
  <c r="R27" i="2" s="1"/>
  <c r="R44" i="3"/>
  <c r="R43" i="2" s="1"/>
  <c r="R44" i="2" s="1"/>
  <c r="R61" i="3"/>
  <c r="R60" i="2" s="1"/>
  <c r="R61" i="2" s="1"/>
  <c r="R78" i="3"/>
  <c r="R77" i="2" s="1"/>
  <c r="R78" i="2" s="1"/>
  <c r="R96" i="3"/>
  <c r="R95" i="2" s="1"/>
  <c r="R96" i="2" s="1"/>
  <c r="R114" i="3"/>
  <c r="R113" i="2" s="1"/>
  <c r="R114" i="2" s="1"/>
  <c r="R131" i="3"/>
  <c r="R130" i="2" s="1"/>
  <c r="R131" i="2" s="1"/>
  <c r="R147" i="3"/>
  <c r="R146" i="2" s="1"/>
  <c r="R147" i="2" s="1"/>
  <c r="N7" i="3"/>
  <c r="N6" i="2" s="1"/>
  <c r="N7" i="2" s="1"/>
  <c r="O70" i="3"/>
  <c r="N70" i="3"/>
  <c r="N69" i="2" s="1"/>
  <c r="N88" i="3"/>
  <c r="N87" i="2" s="1"/>
  <c r="N88" i="2" s="1"/>
  <c r="N105" i="3"/>
  <c r="N104" i="2" s="1"/>
  <c r="N118" i="3"/>
  <c r="N117" i="2" s="1"/>
  <c r="N135" i="3"/>
  <c r="N134" i="2" s="1"/>
  <c r="N135" i="2" s="1"/>
  <c r="N143" i="3"/>
  <c r="N142" i="2" s="1"/>
  <c r="N143" i="2" s="1"/>
  <c r="N23" i="3"/>
  <c r="N22" i="2" s="1"/>
  <c r="N23" i="2" s="1"/>
  <c r="N40" i="3"/>
  <c r="N39" i="2" s="1"/>
  <c r="N40" i="2" s="1"/>
  <c r="O40" i="3"/>
  <c r="O40" i="2" s="1"/>
  <c r="N122" i="3"/>
  <c r="N121" i="2" s="1"/>
  <c r="N139" i="3"/>
  <c r="N138" i="2" s="1"/>
  <c r="N139" i="2" s="1"/>
  <c r="O151" i="3"/>
  <c r="N151" i="3"/>
  <c r="N150" i="2" s="1"/>
  <c r="N15" i="3"/>
  <c r="N14" i="2" s="1"/>
  <c r="N15" i="2" s="1"/>
  <c r="N19" i="3"/>
  <c r="N18" i="2" s="1"/>
  <c r="N19" i="2" s="1"/>
  <c r="N31" i="3"/>
  <c r="N30" i="2" s="1"/>
  <c r="N31" i="2" s="1"/>
  <c r="N155" i="3"/>
  <c r="N154" i="2" s="1"/>
  <c r="N74" i="3"/>
  <c r="N73" i="2" s="1"/>
  <c r="N74" i="2" s="1"/>
  <c r="N92" i="3"/>
  <c r="N91" i="2" s="1"/>
  <c r="N92" i="2" s="1"/>
  <c r="O92" i="3"/>
  <c r="O92" i="2" s="1"/>
  <c r="N109" i="3"/>
  <c r="N108" i="2" s="1"/>
  <c r="N109" i="2" s="1"/>
  <c r="N11" i="3"/>
  <c r="N10" i="2" s="1"/>
  <c r="N11" i="2" s="1"/>
  <c r="N27" i="3"/>
  <c r="N26" i="2" s="1"/>
  <c r="N44" i="3"/>
  <c r="N43" i="2" s="1"/>
  <c r="N44" i="2" s="1"/>
  <c r="N61" i="3"/>
  <c r="N60" i="2" s="1"/>
  <c r="N61" i="2" s="1"/>
  <c r="N78" i="3"/>
  <c r="N77" i="2" s="1"/>
  <c r="N96" i="3"/>
  <c r="N95" i="2" s="1"/>
  <c r="N114" i="3"/>
  <c r="N113" i="2" s="1"/>
  <c r="N131" i="3"/>
  <c r="N130" i="2" s="1"/>
  <c r="N131" i="2" s="1"/>
  <c r="N147" i="3"/>
  <c r="N146" i="2" s="1"/>
  <c r="N147" i="2" s="1"/>
  <c r="J7" i="3"/>
  <c r="J6" i="2" s="1"/>
  <c r="J7" i="2" s="1"/>
  <c r="K70" i="3"/>
  <c r="J70" i="3"/>
  <c r="J69" i="2" s="1"/>
  <c r="J70" i="2" s="1"/>
  <c r="J88" i="3"/>
  <c r="J87" i="2" s="1"/>
  <c r="J105" i="3"/>
  <c r="J104" i="2" s="1"/>
  <c r="J118" i="3"/>
  <c r="J117" i="2" s="1"/>
  <c r="K135" i="3"/>
  <c r="J135" i="3"/>
  <c r="J134" i="2" s="1"/>
  <c r="J143" i="3"/>
  <c r="J142" i="2" s="1"/>
  <c r="J143" i="2" s="1"/>
  <c r="J15" i="3"/>
  <c r="J14" i="2" s="1"/>
  <c r="J23" i="3"/>
  <c r="J22" i="2" s="1"/>
  <c r="J23" i="2" s="1"/>
  <c r="K23" i="3"/>
  <c r="J40" i="3"/>
  <c r="J39" i="2" s="1"/>
  <c r="J40" i="2" s="1"/>
  <c r="J122" i="3"/>
  <c r="J121" i="2" s="1"/>
  <c r="J122" i="2" s="1"/>
  <c r="J139" i="3"/>
  <c r="J138" i="2" s="1"/>
  <c r="J151" i="3"/>
  <c r="J150" i="2" s="1"/>
  <c r="J19" i="3"/>
  <c r="J18" i="2" s="1"/>
  <c r="J19" i="2" s="1"/>
  <c r="J31" i="3"/>
  <c r="J30" i="2" s="1"/>
  <c r="J155" i="3"/>
  <c r="J154" i="2" s="1"/>
  <c r="J74" i="3"/>
  <c r="J73" i="2" s="1"/>
  <c r="J74" i="2" s="1"/>
  <c r="K74" i="3"/>
  <c r="J92" i="3"/>
  <c r="J91" i="2" s="1"/>
  <c r="J92" i="2" s="1"/>
  <c r="K92" i="3"/>
  <c r="J109" i="3"/>
  <c r="J108" i="2" s="1"/>
  <c r="J109" i="2" s="1"/>
  <c r="K109" i="3"/>
  <c r="K109" i="2" s="1"/>
  <c r="J11" i="3"/>
  <c r="J10" i="2" s="1"/>
  <c r="J27" i="3"/>
  <c r="J26" i="2" s="1"/>
  <c r="J27" i="2" s="1"/>
  <c r="J44" i="3"/>
  <c r="J43" i="2" s="1"/>
  <c r="J44" i="2" s="1"/>
  <c r="J61" i="3"/>
  <c r="J60" i="2" s="1"/>
  <c r="J78" i="3"/>
  <c r="J77" i="2" s="1"/>
  <c r="J96" i="3"/>
  <c r="J95" i="2" s="1"/>
  <c r="J114" i="3"/>
  <c r="J113" i="2" s="1"/>
  <c r="J114" i="2" s="1"/>
  <c r="J131" i="3"/>
  <c r="J130" i="2" s="1"/>
  <c r="J131" i="2" s="1"/>
  <c r="J147" i="3"/>
  <c r="J146" i="2" s="1"/>
  <c r="G11" i="3"/>
  <c r="F74" i="3"/>
  <c r="F73" i="2" s="1"/>
  <c r="G74" i="3"/>
  <c r="F92" i="3"/>
  <c r="F91" i="2" s="1"/>
  <c r="G92" i="3"/>
  <c r="F109" i="3"/>
  <c r="F108" i="2" s="1"/>
  <c r="G109" i="3"/>
  <c r="F7" i="3"/>
  <c r="G7" i="3" s="1"/>
  <c r="G70" i="3"/>
  <c r="F70" i="3"/>
  <c r="F69" i="2" s="1"/>
  <c r="G88" i="3"/>
  <c r="F88" i="3"/>
  <c r="F87" i="2" s="1"/>
  <c r="G105" i="3"/>
  <c r="F105" i="3"/>
  <c r="F104" i="2" s="1"/>
  <c r="G118" i="3"/>
  <c r="F118" i="3"/>
  <c r="F117" i="2" s="1"/>
  <c r="G135" i="3"/>
  <c r="F135" i="3"/>
  <c r="F134" i="2" s="1"/>
  <c r="F143" i="3"/>
  <c r="F142" i="2" s="1"/>
  <c r="F143" i="2" s="1"/>
  <c r="F15" i="3"/>
  <c r="F14" i="2" s="1"/>
  <c r="F23" i="3"/>
  <c r="F22" i="2" s="1"/>
  <c r="F23" i="2" s="1"/>
  <c r="F40" i="3"/>
  <c r="F39" i="2" s="1"/>
  <c r="F40" i="2" s="1"/>
  <c r="F122" i="3"/>
  <c r="F121" i="2" s="1"/>
  <c r="F122" i="2" s="1"/>
  <c r="F139" i="3"/>
  <c r="F138" i="2" s="1"/>
  <c r="F151" i="3"/>
  <c r="F150" i="2" s="1"/>
  <c r="F151" i="2" s="1"/>
  <c r="F19" i="3"/>
  <c r="F18" i="2" s="1"/>
  <c r="F19" i="2" s="1"/>
  <c r="F31" i="3"/>
  <c r="F30" i="2" s="1"/>
  <c r="F31" i="2" s="1"/>
  <c r="G78" i="3"/>
  <c r="F155" i="3"/>
  <c r="F154" i="2" s="1"/>
  <c r="F155" i="2" s="1"/>
  <c r="F11" i="3"/>
  <c r="F27" i="3"/>
  <c r="F26" i="2" s="1"/>
  <c r="F44" i="3"/>
  <c r="F43" i="2" s="1"/>
  <c r="F61" i="3"/>
  <c r="F60" i="2" s="1"/>
  <c r="F61" i="2" s="1"/>
  <c r="F78" i="3"/>
  <c r="F77" i="2" s="1"/>
  <c r="F96" i="3"/>
  <c r="F95" i="2" s="1"/>
  <c r="F114" i="3"/>
  <c r="F113" i="2" s="1"/>
  <c r="F131" i="3"/>
  <c r="F130" i="2" s="1"/>
  <c r="F131" i="2" s="1"/>
  <c r="F147" i="3"/>
  <c r="F146" i="2" s="1"/>
  <c r="K92" i="2"/>
  <c r="AL70" i="2"/>
  <c r="AM70" i="2" s="1"/>
  <c r="AL88" i="2"/>
  <c r="AL105" i="2"/>
  <c r="AL118" i="2"/>
  <c r="AL135" i="2"/>
  <c r="AM135" i="2" s="1"/>
  <c r="AL143" i="2"/>
  <c r="AL23" i="2"/>
  <c r="AL139" i="2"/>
  <c r="AM139" i="2" s="1"/>
  <c r="AL19" i="2"/>
  <c r="AM19" i="2" s="1"/>
  <c r="AL155" i="2"/>
  <c r="AL11" i="2"/>
  <c r="AL27" i="2"/>
  <c r="AL61" i="2"/>
  <c r="AL78" i="2"/>
  <c r="AL96" i="2"/>
  <c r="AL131" i="2"/>
  <c r="AL147" i="2"/>
  <c r="AM147" i="2" s="1"/>
  <c r="AH70" i="2"/>
  <c r="AH105" i="2"/>
  <c r="AH135" i="2"/>
  <c r="AH143" i="2"/>
  <c r="AH23" i="2"/>
  <c r="AI122" i="2"/>
  <c r="AH122" i="2"/>
  <c r="AH151" i="2"/>
  <c r="AI151" i="2" s="1"/>
  <c r="AH92" i="2"/>
  <c r="AH44" i="2"/>
  <c r="AH114" i="2"/>
  <c r="AH131" i="2"/>
  <c r="AD7" i="2"/>
  <c r="AD70" i="2"/>
  <c r="AD105" i="2"/>
  <c r="AE105" i="2" s="1"/>
  <c r="AD118" i="2"/>
  <c r="AD135" i="2"/>
  <c r="AD15" i="2"/>
  <c r="AD40" i="2"/>
  <c r="AE40" i="2" s="1"/>
  <c r="AD139" i="2"/>
  <c r="AD151" i="2"/>
  <c r="AD23" i="2"/>
  <c r="AD19" i="2"/>
  <c r="AD155" i="2"/>
  <c r="AD74" i="2"/>
  <c r="AD109" i="2"/>
  <c r="AD11" i="2"/>
  <c r="AD27" i="2"/>
  <c r="AD44" i="2"/>
  <c r="AD61" i="2"/>
  <c r="AD78" i="2"/>
  <c r="AD114" i="2"/>
  <c r="AD147" i="2"/>
  <c r="Z7" i="2"/>
  <c r="Z70" i="2"/>
  <c r="Z105" i="2"/>
  <c r="AA105" i="2" s="1"/>
  <c r="Z135" i="2"/>
  <c r="Z143" i="2"/>
  <c r="AA143" i="2" s="1"/>
  <c r="Z23" i="2"/>
  <c r="Z122" i="2"/>
  <c r="Z139" i="2"/>
  <c r="Z15" i="2"/>
  <c r="Z31" i="2"/>
  <c r="Z155" i="2"/>
  <c r="AA155" i="2" s="1"/>
  <c r="Z92" i="2"/>
  <c r="AA92" i="2" s="1"/>
  <c r="Z27" i="2"/>
  <c r="AA27" i="2" s="1"/>
  <c r="Z44" i="2"/>
  <c r="AA44" i="2" s="1"/>
  <c r="Z61" i="2"/>
  <c r="AA61" i="2" s="1"/>
  <c r="Z78" i="2"/>
  <c r="AA78" i="2" s="1"/>
  <c r="Z96" i="2"/>
  <c r="AA96" i="2" s="1"/>
  <c r="Z114" i="2"/>
  <c r="AA114" i="2" s="1"/>
  <c r="Z131" i="2"/>
  <c r="AA131" i="2" s="1"/>
  <c r="Z147" i="2"/>
  <c r="AA147" i="2" s="1"/>
  <c r="V15" i="2"/>
  <c r="V105" i="2"/>
  <c r="V135" i="2"/>
  <c r="V143" i="2"/>
  <c r="V23" i="2"/>
  <c r="V122" i="2"/>
  <c r="V151" i="2"/>
  <c r="V74" i="2"/>
  <c r="V92" i="2"/>
  <c r="V109" i="2"/>
  <c r="V44" i="2"/>
  <c r="V78" i="2"/>
  <c r="V147" i="2"/>
  <c r="R105" i="2"/>
  <c r="R155" i="2"/>
  <c r="R11" i="2"/>
  <c r="R109" i="2"/>
  <c r="R139" i="2"/>
  <c r="S139" i="2" s="1"/>
  <c r="R7" i="2"/>
  <c r="R19" i="2"/>
  <c r="S19" i="2" s="1"/>
  <c r="R70" i="2"/>
  <c r="R143" i="2"/>
  <c r="R23" i="2"/>
  <c r="R40" i="2"/>
  <c r="R74" i="2"/>
  <c r="S122" i="2"/>
  <c r="R122" i="2"/>
  <c r="R15" i="2"/>
  <c r="R31" i="2"/>
  <c r="R118" i="2"/>
  <c r="R135" i="2"/>
  <c r="R151" i="2"/>
  <c r="N78" i="2"/>
  <c r="N114" i="2"/>
  <c r="N122" i="2"/>
  <c r="N118" i="2"/>
  <c r="N151" i="2"/>
  <c r="O151" i="2" s="1"/>
  <c r="N27" i="2"/>
  <c r="N70" i="2"/>
  <c r="O70" i="2" s="1"/>
  <c r="N105" i="2"/>
  <c r="N155" i="2"/>
  <c r="N96" i="2"/>
  <c r="J88" i="2"/>
  <c r="J155" i="2"/>
  <c r="J31" i="2"/>
  <c r="J139" i="2"/>
  <c r="J105" i="2"/>
  <c r="J151" i="2"/>
  <c r="J118" i="2"/>
  <c r="J135" i="2"/>
  <c r="K135" i="2" s="1"/>
  <c r="J11" i="2"/>
  <c r="K23" i="2"/>
  <c r="J61" i="2"/>
  <c r="J78" i="2"/>
  <c r="J96" i="2"/>
  <c r="J147" i="2"/>
  <c r="F74" i="2"/>
  <c r="F92" i="2"/>
  <c r="G92" i="2" s="1"/>
  <c r="F109" i="2"/>
  <c r="F70" i="2"/>
  <c r="F88" i="2"/>
  <c r="F105" i="2"/>
  <c r="F118" i="2"/>
  <c r="F135" i="2"/>
  <c r="F15" i="2"/>
  <c r="F139" i="2"/>
  <c r="F27" i="2"/>
  <c r="F44" i="2"/>
  <c r="F78" i="2"/>
  <c r="G78" i="2" s="1"/>
  <c r="F96" i="2"/>
  <c r="F114" i="2"/>
  <c r="F147" i="2"/>
  <c r="AM173" i="14"/>
  <c r="AM169" i="14"/>
  <c r="AM164" i="14"/>
  <c r="AM159" i="14"/>
  <c r="AM153" i="14"/>
  <c r="AM149" i="14"/>
  <c r="AM145" i="14"/>
  <c r="AM141" i="14"/>
  <c r="AM137" i="14"/>
  <c r="AM133" i="14"/>
  <c r="AM129" i="14"/>
  <c r="AM126" i="14"/>
  <c r="AM120" i="14"/>
  <c r="AM116" i="14"/>
  <c r="AM112" i="14"/>
  <c r="AM107" i="14"/>
  <c r="AM103" i="14"/>
  <c r="AM100" i="14"/>
  <c r="AM94" i="14"/>
  <c r="AM90" i="14"/>
  <c r="AM86" i="14"/>
  <c r="AM83" i="14"/>
  <c r="AM76" i="14"/>
  <c r="AM72" i="14"/>
  <c r="AM68" i="14"/>
  <c r="AM65" i="14"/>
  <c r="AM59" i="14"/>
  <c r="AM56" i="14"/>
  <c r="AM52" i="14"/>
  <c r="AM48" i="14"/>
  <c r="AM42" i="14"/>
  <c r="AM38" i="14"/>
  <c r="AM35" i="14"/>
  <c r="AM29" i="14"/>
  <c r="AM25" i="14"/>
  <c r="AM21" i="14"/>
  <c r="AM17" i="14"/>
  <c r="AM13" i="14"/>
  <c r="AM9" i="14"/>
  <c r="AL153" i="14"/>
  <c r="AL149" i="14"/>
  <c r="AL145" i="14"/>
  <c r="AL141" i="14"/>
  <c r="AL137" i="14"/>
  <c r="AL133" i="14"/>
  <c r="AL129" i="14"/>
  <c r="AL120" i="14"/>
  <c r="AL116" i="14"/>
  <c r="AL112" i="14"/>
  <c r="AL107" i="14"/>
  <c r="AL103" i="14"/>
  <c r="AL94" i="14"/>
  <c r="AL90" i="14"/>
  <c r="AL86" i="14"/>
  <c r="AL76" i="14"/>
  <c r="AL72" i="14"/>
  <c r="AL68" i="14"/>
  <c r="AL59" i="14"/>
  <c r="AL42" i="14"/>
  <c r="AL38" i="14"/>
  <c r="AL29" i="14"/>
  <c r="AL25" i="14"/>
  <c r="AL21" i="14"/>
  <c r="AL17" i="14"/>
  <c r="AL13" i="14"/>
  <c r="AL9" i="14"/>
  <c r="AL5" i="14"/>
  <c r="AI173" i="14"/>
  <c r="AI169" i="14"/>
  <c r="AI164" i="14"/>
  <c r="AI159" i="14"/>
  <c r="AI153" i="14"/>
  <c r="AI149" i="14"/>
  <c r="AI145" i="14"/>
  <c r="AI141" i="14"/>
  <c r="AI137" i="14"/>
  <c r="AI133" i="14"/>
  <c r="AI129" i="14"/>
  <c r="AI126" i="14"/>
  <c r="AI120" i="14"/>
  <c r="AI116" i="14"/>
  <c r="AI112" i="14"/>
  <c r="AI107" i="14"/>
  <c r="AI103" i="14"/>
  <c r="AI100" i="14"/>
  <c r="AI94" i="14"/>
  <c r="AI90" i="14"/>
  <c r="AI86" i="14"/>
  <c r="AI83" i="14"/>
  <c r="AI76" i="14"/>
  <c r="AI72" i="14"/>
  <c r="AI68" i="14"/>
  <c r="AI65" i="14"/>
  <c r="AI59" i="14"/>
  <c r="AI56" i="14"/>
  <c r="AI52" i="14"/>
  <c r="AI48" i="14"/>
  <c r="AI42" i="14"/>
  <c r="AI38" i="14"/>
  <c r="AI35" i="14"/>
  <c r="AI29" i="14"/>
  <c r="AI25" i="14"/>
  <c r="AI21" i="14"/>
  <c r="AI17" i="14"/>
  <c r="AI13" i="14"/>
  <c r="AI9" i="14"/>
  <c r="AI5" i="14"/>
  <c r="AH153" i="14"/>
  <c r="AH149" i="14"/>
  <c r="AH145" i="14"/>
  <c r="AH141" i="14"/>
  <c r="AH137" i="14"/>
  <c r="AH133" i="14"/>
  <c r="AH129" i="14"/>
  <c r="AH120" i="14"/>
  <c r="AH116" i="14"/>
  <c r="AH112" i="14"/>
  <c r="AH107" i="14"/>
  <c r="AH103" i="14"/>
  <c r="AH94" i="14"/>
  <c r="AH90" i="14"/>
  <c r="AH86" i="14"/>
  <c r="AH76" i="14"/>
  <c r="AH72" i="14"/>
  <c r="AH68" i="14"/>
  <c r="AH59" i="14"/>
  <c r="AH42" i="14"/>
  <c r="AH38" i="14"/>
  <c r="AH29" i="14"/>
  <c r="AH25" i="14"/>
  <c r="AH21" i="14"/>
  <c r="AH17" i="14"/>
  <c r="AH13" i="14"/>
  <c r="AH9" i="14"/>
  <c r="AH5" i="14"/>
  <c r="AE173" i="14"/>
  <c r="AE169" i="14"/>
  <c r="AE164" i="14"/>
  <c r="AE159" i="14"/>
  <c r="AE153" i="14"/>
  <c r="AE149" i="14"/>
  <c r="AE145" i="14"/>
  <c r="AE141" i="14"/>
  <c r="AE137" i="14"/>
  <c r="AE133" i="14"/>
  <c r="AE129" i="14"/>
  <c r="AE126" i="14"/>
  <c r="AE120" i="14"/>
  <c r="AE116" i="14"/>
  <c r="AE112" i="14"/>
  <c r="AE107" i="14"/>
  <c r="AE103" i="14"/>
  <c r="AE100" i="14"/>
  <c r="AE94" i="14"/>
  <c r="AE90" i="14"/>
  <c r="AE86" i="14"/>
  <c r="AE83" i="14"/>
  <c r="AE76" i="14"/>
  <c r="AE72" i="14"/>
  <c r="AE68" i="14"/>
  <c r="AE65" i="14"/>
  <c r="AE59" i="14"/>
  <c r="AE56" i="14"/>
  <c r="AE52" i="14"/>
  <c r="AE48" i="14"/>
  <c r="AE42" i="14"/>
  <c r="AE38" i="14"/>
  <c r="AE35" i="14"/>
  <c r="AE29" i="14"/>
  <c r="AE25" i="14"/>
  <c r="AE21" i="14"/>
  <c r="AE17" i="14"/>
  <c r="AE13" i="14"/>
  <c r="AE9" i="14"/>
  <c r="AE5" i="14"/>
  <c r="AD153" i="14"/>
  <c r="AD149" i="14"/>
  <c r="AD145" i="14"/>
  <c r="AD141" i="14"/>
  <c r="AD137" i="14"/>
  <c r="AD133" i="14"/>
  <c r="AD129" i="14"/>
  <c r="AD120" i="14"/>
  <c r="AD116" i="14"/>
  <c r="AD112" i="14"/>
  <c r="AD107" i="14"/>
  <c r="AD103" i="14"/>
  <c r="AD94" i="14"/>
  <c r="AD90" i="14"/>
  <c r="AD86" i="14"/>
  <c r="AD76" i="14"/>
  <c r="AD72" i="14"/>
  <c r="AD68" i="14"/>
  <c r="AD59" i="14"/>
  <c r="AD42" i="14"/>
  <c r="AD38" i="14"/>
  <c r="AD29" i="14"/>
  <c r="AD25" i="14"/>
  <c r="AD21" i="14"/>
  <c r="AD17" i="14"/>
  <c r="AD13" i="14"/>
  <c r="AD9" i="14"/>
  <c r="AD5" i="14"/>
  <c r="AA173" i="14"/>
  <c r="AA169" i="14"/>
  <c r="AA164" i="14"/>
  <c r="AA159" i="14"/>
  <c r="AA153" i="14"/>
  <c r="AA149" i="14"/>
  <c r="AA145" i="14"/>
  <c r="AA141" i="14"/>
  <c r="AA137" i="14"/>
  <c r="AA133" i="14"/>
  <c r="AA129" i="14"/>
  <c r="AA126" i="14"/>
  <c r="AA120" i="14"/>
  <c r="AA116" i="14"/>
  <c r="AA112" i="14"/>
  <c r="AA107" i="14"/>
  <c r="AA103" i="14"/>
  <c r="AA100" i="14"/>
  <c r="AA94" i="14"/>
  <c r="AA90" i="14"/>
  <c r="AA86" i="14"/>
  <c r="AA83" i="14"/>
  <c r="AA76" i="14"/>
  <c r="AA72" i="14"/>
  <c r="AA68" i="14"/>
  <c r="AA65" i="14"/>
  <c r="AA59" i="14"/>
  <c r="AA56" i="14"/>
  <c r="AA52" i="14"/>
  <c r="AA48" i="14"/>
  <c r="AA42" i="14"/>
  <c r="AA38" i="14"/>
  <c r="AA35" i="14"/>
  <c r="AA29" i="14"/>
  <c r="AA25" i="14"/>
  <c r="AA21" i="14"/>
  <c r="AA17" i="14"/>
  <c r="AA13" i="14"/>
  <c r="AA9" i="14"/>
  <c r="AA5" i="14"/>
  <c r="Z153" i="14"/>
  <c r="Z149" i="14"/>
  <c r="Z145" i="14"/>
  <c r="Z141" i="14"/>
  <c r="Z137" i="14"/>
  <c r="Z133" i="14"/>
  <c r="Z129" i="14"/>
  <c r="Z120" i="14"/>
  <c r="Z116" i="14"/>
  <c r="Z112" i="14"/>
  <c r="Z107" i="14"/>
  <c r="Z103" i="14"/>
  <c r="Z94" i="14"/>
  <c r="Z90" i="14"/>
  <c r="Z86" i="14"/>
  <c r="Z76" i="14"/>
  <c r="Z72" i="14"/>
  <c r="Z68" i="14"/>
  <c r="Z59" i="14"/>
  <c r="Z42" i="14"/>
  <c r="Z38" i="14"/>
  <c r="Z29" i="14"/>
  <c r="Z25" i="14"/>
  <c r="Z21" i="14"/>
  <c r="Z17" i="14"/>
  <c r="Z13" i="14"/>
  <c r="Z9" i="14"/>
  <c r="Z5" i="14"/>
  <c r="W173" i="14"/>
  <c r="W169" i="14"/>
  <c r="W164" i="14"/>
  <c r="W159" i="14"/>
  <c r="W153" i="14"/>
  <c r="W149" i="14"/>
  <c r="W145" i="14"/>
  <c r="W141" i="14"/>
  <c r="W137" i="14"/>
  <c r="W133" i="14"/>
  <c r="W129" i="14"/>
  <c r="W126" i="14"/>
  <c r="W120" i="14"/>
  <c r="W116" i="14"/>
  <c r="W112" i="14"/>
  <c r="W107" i="14"/>
  <c r="W103" i="14"/>
  <c r="W100" i="14"/>
  <c r="W94" i="14"/>
  <c r="W90" i="14"/>
  <c r="W86" i="14"/>
  <c r="W83" i="14"/>
  <c r="W76" i="14"/>
  <c r="W72" i="14"/>
  <c r="W68" i="14"/>
  <c r="W65" i="14"/>
  <c r="W59" i="14"/>
  <c r="W56" i="14"/>
  <c r="W52" i="14"/>
  <c r="W48" i="14"/>
  <c r="W42" i="14"/>
  <c r="W38" i="14"/>
  <c r="W35" i="14"/>
  <c r="W29" i="14"/>
  <c r="W25" i="14"/>
  <c r="W21" i="14"/>
  <c r="W17" i="14"/>
  <c r="W13" i="14"/>
  <c r="W9" i="14"/>
  <c r="W5" i="14"/>
  <c r="V153" i="14"/>
  <c r="V149" i="14"/>
  <c r="V145" i="14"/>
  <c r="V141" i="14"/>
  <c r="V137" i="14"/>
  <c r="V133" i="14"/>
  <c r="V129" i="14"/>
  <c r="V120" i="14"/>
  <c r="V116" i="14"/>
  <c r="V112" i="14"/>
  <c r="V107" i="14"/>
  <c r="V103" i="14"/>
  <c r="V94" i="14"/>
  <c r="V90" i="14"/>
  <c r="V86" i="14"/>
  <c r="V76" i="14"/>
  <c r="V72" i="14"/>
  <c r="V68" i="14"/>
  <c r="V59" i="14"/>
  <c r="V42" i="14"/>
  <c r="V38" i="14"/>
  <c r="V29" i="14"/>
  <c r="V25" i="14"/>
  <c r="V21" i="14"/>
  <c r="V17" i="14"/>
  <c r="V13" i="14"/>
  <c r="V9" i="14"/>
  <c r="V5" i="14"/>
  <c r="S173" i="14"/>
  <c r="S169" i="14"/>
  <c r="S164" i="14"/>
  <c r="S159" i="14"/>
  <c r="S153" i="14"/>
  <c r="S149" i="14"/>
  <c r="S145" i="14"/>
  <c r="S141" i="14"/>
  <c r="S137" i="14"/>
  <c r="S133" i="14"/>
  <c r="S129" i="14"/>
  <c r="S126" i="14"/>
  <c r="S120" i="14"/>
  <c r="S116" i="14"/>
  <c r="S112" i="14"/>
  <c r="S107" i="14"/>
  <c r="S103" i="14"/>
  <c r="S100" i="14"/>
  <c r="S94" i="14"/>
  <c r="S90" i="14"/>
  <c r="S86" i="14"/>
  <c r="S83" i="14"/>
  <c r="S76" i="14"/>
  <c r="S72" i="14"/>
  <c r="S68" i="14"/>
  <c r="S65" i="14"/>
  <c r="S59" i="14"/>
  <c r="S56" i="14"/>
  <c r="S52" i="14"/>
  <c r="S48" i="14"/>
  <c r="S42" i="14"/>
  <c r="S38" i="14"/>
  <c r="S35" i="14"/>
  <c r="S29" i="14"/>
  <c r="S25" i="14"/>
  <c r="S21" i="14"/>
  <c r="S17" i="14"/>
  <c r="S13" i="14"/>
  <c r="S9" i="14"/>
  <c r="S5" i="14"/>
  <c r="R153" i="14"/>
  <c r="R149" i="14"/>
  <c r="R145" i="14"/>
  <c r="R141" i="14"/>
  <c r="R137" i="14"/>
  <c r="R133" i="14"/>
  <c r="R129" i="14"/>
  <c r="R120" i="14"/>
  <c r="R116" i="14"/>
  <c r="R112" i="14"/>
  <c r="R107" i="14"/>
  <c r="R103" i="14"/>
  <c r="R94" i="14"/>
  <c r="R90" i="14"/>
  <c r="R86" i="14"/>
  <c r="R76" i="14"/>
  <c r="R72" i="14"/>
  <c r="R68" i="14"/>
  <c r="R59" i="14"/>
  <c r="R42" i="14"/>
  <c r="R38" i="14"/>
  <c r="R29" i="14"/>
  <c r="R25" i="14"/>
  <c r="R21" i="14"/>
  <c r="R17" i="14"/>
  <c r="R13" i="14"/>
  <c r="R9" i="14"/>
  <c r="R5" i="14"/>
  <c r="O173" i="14"/>
  <c r="O169" i="14"/>
  <c r="O164" i="14"/>
  <c r="O159" i="14"/>
  <c r="O153" i="14"/>
  <c r="O149" i="14"/>
  <c r="O145" i="14"/>
  <c r="O141" i="14"/>
  <c r="O137" i="14"/>
  <c r="O133" i="14"/>
  <c r="O129" i="14"/>
  <c r="O126" i="14"/>
  <c r="O120" i="14"/>
  <c r="O116" i="14"/>
  <c r="O112" i="14"/>
  <c r="O107" i="14"/>
  <c r="O103" i="14"/>
  <c r="O100" i="14"/>
  <c r="O94" i="14"/>
  <c r="O90" i="14"/>
  <c r="O86" i="14"/>
  <c r="O83" i="14"/>
  <c r="O76" i="14"/>
  <c r="O72" i="14"/>
  <c r="O68" i="14"/>
  <c r="O65" i="14"/>
  <c r="O59" i="14"/>
  <c r="O56" i="14"/>
  <c r="O52" i="14"/>
  <c r="O48" i="14"/>
  <c r="O42" i="14"/>
  <c r="O38" i="14"/>
  <c r="O35" i="14"/>
  <c r="O29" i="14"/>
  <c r="O25" i="14"/>
  <c r="O21" i="14"/>
  <c r="O17" i="14"/>
  <c r="O13" i="14"/>
  <c r="O9" i="14"/>
  <c r="O5" i="14"/>
  <c r="N153" i="14"/>
  <c r="N149" i="14"/>
  <c r="N145" i="14"/>
  <c r="N141" i="14"/>
  <c r="N137" i="14"/>
  <c r="N133" i="14"/>
  <c r="N129" i="14"/>
  <c r="N120" i="14"/>
  <c r="N116" i="14"/>
  <c r="N112" i="14"/>
  <c r="N107" i="14"/>
  <c r="N103" i="14"/>
  <c r="N94" i="14"/>
  <c r="N90" i="14"/>
  <c r="N86" i="14"/>
  <c r="N76" i="14"/>
  <c r="N72" i="14"/>
  <c r="N68" i="14"/>
  <c r="N59" i="14"/>
  <c r="N42" i="14"/>
  <c r="N38" i="14"/>
  <c r="N29" i="14"/>
  <c r="N25" i="14"/>
  <c r="N21" i="14"/>
  <c r="N17" i="14"/>
  <c r="N13" i="14"/>
  <c r="N9" i="14"/>
  <c r="N5" i="14"/>
  <c r="K173" i="14"/>
  <c r="K169" i="14"/>
  <c r="K164" i="14"/>
  <c r="K159" i="14"/>
  <c r="K153" i="14"/>
  <c r="K149" i="14"/>
  <c r="K145" i="14"/>
  <c r="K141" i="14"/>
  <c r="K137" i="14"/>
  <c r="K133" i="14"/>
  <c r="K129" i="14"/>
  <c r="K126" i="14"/>
  <c r="K120" i="14"/>
  <c r="K116" i="14"/>
  <c r="K112" i="14"/>
  <c r="K107" i="14"/>
  <c r="K103" i="14"/>
  <c r="K100" i="14"/>
  <c r="K94" i="14"/>
  <c r="K90" i="14"/>
  <c r="K86" i="14"/>
  <c r="K83" i="14"/>
  <c r="K76" i="14"/>
  <c r="K72" i="14"/>
  <c r="K68" i="14"/>
  <c r="K65" i="14"/>
  <c r="K59" i="14"/>
  <c r="K56" i="14"/>
  <c r="K52" i="14"/>
  <c r="K48" i="14"/>
  <c r="K42" i="14"/>
  <c r="K38" i="14"/>
  <c r="K35" i="14"/>
  <c r="K29" i="14"/>
  <c r="K25" i="14"/>
  <c r="K21" i="14"/>
  <c r="K17" i="14"/>
  <c r="K13" i="14"/>
  <c r="K9" i="14"/>
  <c r="K5" i="14"/>
  <c r="J153" i="14"/>
  <c r="J149" i="14"/>
  <c r="J145" i="14"/>
  <c r="J141" i="14"/>
  <c r="J137" i="14"/>
  <c r="J133" i="14"/>
  <c r="J129" i="14"/>
  <c r="J120" i="14"/>
  <c r="J116" i="14"/>
  <c r="J112" i="14"/>
  <c r="J107" i="14"/>
  <c r="J103" i="14"/>
  <c r="J94" i="14"/>
  <c r="J90" i="14"/>
  <c r="J86" i="14"/>
  <c r="J76" i="14"/>
  <c r="J72" i="14"/>
  <c r="J68" i="14"/>
  <c r="J59" i="14"/>
  <c r="J42" i="14"/>
  <c r="J38" i="14"/>
  <c r="J29" i="14"/>
  <c r="J25" i="14"/>
  <c r="J21" i="14"/>
  <c r="J17" i="14"/>
  <c r="J13" i="14"/>
  <c r="J9" i="14"/>
  <c r="J5" i="14"/>
  <c r="G173" i="14"/>
  <c r="G169" i="14"/>
  <c r="G164" i="14"/>
  <c r="G159" i="14"/>
  <c r="G153" i="14"/>
  <c r="G149" i="14"/>
  <c r="G145" i="14"/>
  <c r="G141" i="14"/>
  <c r="G137" i="14"/>
  <c r="G133" i="14"/>
  <c r="G129" i="14"/>
  <c r="G126" i="14"/>
  <c r="G120" i="14"/>
  <c r="G116" i="14"/>
  <c r="G112" i="14"/>
  <c r="G107" i="14"/>
  <c r="G103" i="14"/>
  <c r="G100" i="14"/>
  <c r="G94" i="14"/>
  <c r="G90" i="14"/>
  <c r="G86" i="14"/>
  <c r="G83" i="14"/>
  <c r="G76" i="14"/>
  <c r="G72" i="14"/>
  <c r="G68" i="14"/>
  <c r="G65" i="14"/>
  <c r="G59" i="14"/>
  <c r="G56" i="14"/>
  <c r="G52" i="14"/>
  <c r="G48" i="14"/>
  <c r="G42" i="14"/>
  <c r="G38" i="14"/>
  <c r="G35" i="14"/>
  <c r="G29" i="14"/>
  <c r="G25" i="14"/>
  <c r="G21" i="14"/>
  <c r="G17" i="14"/>
  <c r="G13" i="14"/>
  <c r="F153" i="14"/>
  <c r="F149" i="14"/>
  <c r="F145" i="14"/>
  <c r="F141" i="14"/>
  <c r="F137" i="14"/>
  <c r="F133" i="14"/>
  <c r="F129" i="14"/>
  <c r="F120" i="14"/>
  <c r="F116" i="14"/>
  <c r="F112" i="14"/>
  <c r="F107" i="14"/>
  <c r="F103" i="14"/>
  <c r="F94" i="14"/>
  <c r="F90" i="14"/>
  <c r="F86" i="14"/>
  <c r="F76" i="14"/>
  <c r="F72" i="14"/>
  <c r="F68" i="14"/>
  <c r="F59" i="14"/>
  <c r="F42" i="14"/>
  <c r="F38" i="14"/>
  <c r="F29" i="14"/>
  <c r="F25" i="14"/>
  <c r="F21" i="14"/>
  <c r="F17" i="14"/>
  <c r="F13" i="14"/>
  <c r="AM151" i="2" l="1"/>
  <c r="AL15" i="2"/>
  <c r="AM15" i="2" s="1"/>
  <c r="AM31" i="3"/>
  <c r="AM31" i="2" s="1"/>
  <c r="AM151" i="3"/>
  <c r="AM122" i="3"/>
  <c r="AM122" i="2" s="1"/>
  <c r="AM15" i="3"/>
  <c r="AM105" i="2"/>
  <c r="AL113" i="2"/>
  <c r="AL114" i="2" s="1"/>
  <c r="AM118" i="3"/>
  <c r="AM118" i="2" s="1"/>
  <c r="AM88" i="3"/>
  <c r="AM88" i="2" s="1"/>
  <c r="AH147" i="2"/>
  <c r="AI147" i="2" s="1"/>
  <c r="AI105" i="2"/>
  <c r="AI31" i="3"/>
  <c r="AI15" i="3"/>
  <c r="AI15" i="2" s="1"/>
  <c r="AI139" i="3"/>
  <c r="AI139" i="2" s="1"/>
  <c r="AI31" i="2"/>
  <c r="AI70" i="2"/>
  <c r="AH26" i="2"/>
  <c r="AH27" i="2" s="1"/>
  <c r="AH117" i="2"/>
  <c r="AH118" i="2" s="1"/>
  <c r="AI118" i="2" s="1"/>
  <c r="AI147" i="3"/>
  <c r="AI88" i="2"/>
  <c r="AI135" i="2"/>
  <c r="AH10" i="2"/>
  <c r="AH11" i="2" s="1"/>
  <c r="AH95" i="2"/>
  <c r="AH96" i="2" s="1"/>
  <c r="AI78" i="3"/>
  <c r="AI78" i="2" s="1"/>
  <c r="AE44" i="2"/>
  <c r="AE15" i="3"/>
  <c r="AE78" i="3"/>
  <c r="AE44" i="3"/>
  <c r="AE19" i="3"/>
  <c r="AE19" i="2" s="1"/>
  <c r="AE78" i="2"/>
  <c r="AE109" i="2"/>
  <c r="AE70" i="2"/>
  <c r="AE109" i="3"/>
  <c r="AE11" i="3"/>
  <c r="AE11" i="2" s="1"/>
  <c r="AE118" i="3"/>
  <c r="AE118" i="2" s="1"/>
  <c r="AE61" i="3"/>
  <c r="AE61" i="2" s="1"/>
  <c r="AE70" i="3"/>
  <c r="AE27" i="3"/>
  <c r="AA23" i="2"/>
  <c r="AA31" i="2"/>
  <c r="AA135" i="2"/>
  <c r="AA31" i="3"/>
  <c r="AA139" i="2"/>
  <c r="AA88" i="2"/>
  <c r="AA23" i="3"/>
  <c r="AA135" i="3"/>
  <c r="W147" i="2"/>
  <c r="W23" i="2"/>
  <c r="W155" i="3"/>
  <c r="W155" i="2" s="1"/>
  <c r="W105" i="2"/>
  <c r="W105" i="3"/>
  <c r="W92" i="3"/>
  <c r="W11" i="3"/>
  <c r="W11" i="2" s="1"/>
  <c r="W92" i="2"/>
  <c r="S31" i="2"/>
  <c r="S118" i="3"/>
  <c r="S88" i="3"/>
  <c r="S88" i="2" s="1"/>
  <c r="S151" i="2"/>
  <c r="S15" i="2"/>
  <c r="S118" i="2"/>
  <c r="S135" i="2"/>
  <c r="S135" i="3"/>
  <c r="S105" i="3"/>
  <c r="S105" i="2" s="1"/>
  <c r="S70" i="3"/>
  <c r="S70" i="2" s="1"/>
  <c r="O114" i="3"/>
  <c r="O135" i="3"/>
  <c r="O135" i="2" s="1"/>
  <c r="O105" i="2"/>
  <c r="O122" i="3"/>
  <c r="O143" i="3"/>
  <c r="O143" i="2" s="1"/>
  <c r="O122" i="2"/>
  <c r="O155" i="3"/>
  <c r="O155" i="2" s="1"/>
  <c r="O19" i="3"/>
  <c r="O19" i="2" s="1"/>
  <c r="O105" i="3"/>
  <c r="O44" i="3"/>
  <c r="K155" i="3"/>
  <c r="K155" i="2" s="1"/>
  <c r="K139" i="3"/>
  <c r="K105" i="3"/>
  <c r="K105" i="2" s="1"/>
  <c r="K131" i="3"/>
  <c r="K78" i="2"/>
  <c r="K78" i="3"/>
  <c r="K143" i="3"/>
  <c r="K143" i="2" s="1"/>
  <c r="K70" i="2"/>
  <c r="K139" i="2"/>
  <c r="K61" i="3"/>
  <c r="K61" i="2" s="1"/>
  <c r="G88" i="2"/>
  <c r="G31" i="3"/>
  <c r="G151" i="3"/>
  <c r="G151" i="2" s="1"/>
  <c r="G122" i="3"/>
  <c r="G15" i="3"/>
  <c r="G15" i="2" s="1"/>
  <c r="G118" i="2"/>
  <c r="G19" i="3"/>
  <c r="G19" i="2" s="1"/>
  <c r="G139" i="3"/>
  <c r="G139" i="2"/>
  <c r="AM92" i="2"/>
  <c r="AL108" i="2"/>
  <c r="AL109" i="2" s="1"/>
  <c r="AM109" i="2" s="1"/>
  <c r="AM11" i="3"/>
  <c r="AM11" i="2" s="1"/>
  <c r="AM23" i="3"/>
  <c r="AM143" i="3"/>
  <c r="AM143" i="2" s="1"/>
  <c r="AM44" i="3"/>
  <c r="AM131" i="2"/>
  <c r="AM27" i="3"/>
  <c r="AM27" i="2" s="1"/>
  <c r="AM114" i="2"/>
  <c r="AM44" i="2"/>
  <c r="AL73" i="2"/>
  <c r="AL74" i="2" s="1"/>
  <c r="AM74" i="2" s="1"/>
  <c r="AM155" i="3"/>
  <c r="AM155" i="2" s="1"/>
  <c r="AM78" i="3"/>
  <c r="AM78" i="2" s="1"/>
  <c r="AM7" i="3"/>
  <c r="AM96" i="2"/>
  <c r="AM23" i="2"/>
  <c r="AM131" i="3"/>
  <c r="AM61" i="3"/>
  <c r="AM61" i="2" s="1"/>
  <c r="AI11" i="2"/>
  <c r="AH108" i="2"/>
  <c r="AH109" i="2" s="1"/>
  <c r="AI109" i="2" s="1"/>
  <c r="AI92" i="3"/>
  <c r="AI114" i="3"/>
  <c r="AI143" i="3"/>
  <c r="AI143" i="2" s="1"/>
  <c r="AI44" i="3"/>
  <c r="AI44" i="2" s="1"/>
  <c r="AI131" i="2"/>
  <c r="AI114" i="2"/>
  <c r="AH60" i="2"/>
  <c r="AH61" i="2" s="1"/>
  <c r="AI61" i="2" s="1"/>
  <c r="AH154" i="2"/>
  <c r="AH155" i="2" s="1"/>
  <c r="AI155" i="2" s="1"/>
  <c r="AH73" i="2"/>
  <c r="AH74" i="2" s="1"/>
  <c r="AI74" i="2" s="1"/>
  <c r="AI23" i="3"/>
  <c r="AI23" i="2" s="1"/>
  <c r="AI7" i="3"/>
  <c r="AI7" i="2" s="1"/>
  <c r="AI96" i="2"/>
  <c r="AI92" i="2"/>
  <c r="AE27" i="2"/>
  <c r="AE15" i="2"/>
  <c r="AE147" i="3"/>
  <c r="AE147" i="2" s="1"/>
  <c r="AE122" i="3"/>
  <c r="AE122" i="2" s="1"/>
  <c r="AE88" i="3"/>
  <c r="AE88" i="2" s="1"/>
  <c r="AE151" i="3"/>
  <c r="AE151" i="2" s="1"/>
  <c r="AE114" i="3"/>
  <c r="AE114" i="2" s="1"/>
  <c r="AE92" i="3"/>
  <c r="AE92" i="2" s="1"/>
  <c r="AE31" i="3"/>
  <c r="AE31" i="2" s="1"/>
  <c r="AE155" i="2"/>
  <c r="AE139" i="3"/>
  <c r="AE139" i="2" s="1"/>
  <c r="AE96" i="3"/>
  <c r="AE96" i="2" s="1"/>
  <c r="AE131" i="3"/>
  <c r="AE131" i="2" s="1"/>
  <c r="AE135" i="3"/>
  <c r="AE74" i="3"/>
  <c r="AE74" i="2" s="1"/>
  <c r="AE23" i="3"/>
  <c r="AE23" i="2" s="1"/>
  <c r="AE143" i="3"/>
  <c r="AE143" i="2" s="1"/>
  <c r="AE7" i="3"/>
  <c r="AE7" i="2" s="1"/>
  <c r="AE135" i="2"/>
  <c r="Z40" i="2"/>
  <c r="AA40" i="2" s="1"/>
  <c r="AA122" i="2"/>
  <c r="AA11" i="2"/>
  <c r="Z117" i="2"/>
  <c r="Z118" i="2" s="1"/>
  <c r="AA118" i="2" s="1"/>
  <c r="AA151" i="3"/>
  <c r="AA151" i="2" s="1"/>
  <c r="AA40" i="3"/>
  <c r="AA15" i="3"/>
  <c r="AA15" i="2"/>
  <c r="Z108" i="2"/>
  <c r="Z109" i="2" s="1"/>
  <c r="AA109" i="2" s="1"/>
  <c r="AA7" i="3"/>
  <c r="AA7" i="2" s="1"/>
  <c r="AA70" i="3"/>
  <c r="AA70" i="2" s="1"/>
  <c r="W139" i="2"/>
  <c r="W109" i="2"/>
  <c r="W143" i="2"/>
  <c r="W15" i="2"/>
  <c r="W131" i="3"/>
  <c r="W131" i="2" s="1"/>
  <c r="W19" i="3"/>
  <c r="W19" i="2" s="1"/>
  <c r="W139" i="3"/>
  <c r="W96" i="3"/>
  <c r="W96" i="2" s="1"/>
  <c r="W61" i="3"/>
  <c r="W61" i="2" s="1"/>
  <c r="W114" i="3"/>
  <c r="W114" i="2" s="1"/>
  <c r="W135" i="3"/>
  <c r="W31" i="3"/>
  <c r="W31" i="2" s="1"/>
  <c r="W135" i="2"/>
  <c r="W74" i="2"/>
  <c r="W88" i="3"/>
  <c r="W88" i="2" s="1"/>
  <c r="W151" i="3"/>
  <c r="W151" i="2" s="1"/>
  <c r="W122" i="3"/>
  <c r="W122" i="2" s="1"/>
  <c r="W78" i="3"/>
  <c r="W78" i="2" s="1"/>
  <c r="W27" i="3"/>
  <c r="W27" i="2" s="1"/>
  <c r="W118" i="3"/>
  <c r="W118" i="2" s="1"/>
  <c r="W44" i="3"/>
  <c r="W44" i="2" s="1"/>
  <c r="W40" i="3"/>
  <c r="W40" i="2" s="1"/>
  <c r="W7" i="3"/>
  <c r="W7" i="2" s="1"/>
  <c r="S92" i="3"/>
  <c r="S11" i="3"/>
  <c r="S11" i="2" s="1"/>
  <c r="S114" i="3"/>
  <c r="S114" i="2" s="1"/>
  <c r="S23" i="3"/>
  <c r="S23" i="2" s="1"/>
  <c r="S143" i="3"/>
  <c r="S143" i="2" s="1"/>
  <c r="S44" i="3"/>
  <c r="S44" i="2" s="1"/>
  <c r="S96" i="3"/>
  <c r="S96" i="2" s="1"/>
  <c r="S27" i="3"/>
  <c r="S27" i="2" s="1"/>
  <c r="S109" i="3"/>
  <c r="S74" i="3"/>
  <c r="S74" i="2" s="1"/>
  <c r="S155" i="3"/>
  <c r="S155" i="2" s="1"/>
  <c r="S78" i="3"/>
  <c r="S78" i="2" s="1"/>
  <c r="S40" i="3"/>
  <c r="S40" i="2" s="1"/>
  <c r="S7" i="3"/>
  <c r="S7" i="2" s="1"/>
  <c r="S109" i="2"/>
  <c r="S92" i="2"/>
  <c r="S131" i="3"/>
  <c r="S131" i="2" s="1"/>
  <c r="S61" i="3"/>
  <c r="S61" i="2" s="1"/>
  <c r="O11" i="3"/>
  <c r="O11" i="2" s="1"/>
  <c r="O44" i="2"/>
  <c r="O147" i="3"/>
  <c r="O147" i="2" s="1"/>
  <c r="O96" i="3"/>
  <c r="O31" i="3"/>
  <c r="O31" i="2" s="1"/>
  <c r="O15" i="3"/>
  <c r="O15" i="2" s="1"/>
  <c r="O139" i="3"/>
  <c r="O139" i="2" s="1"/>
  <c r="O118" i="3"/>
  <c r="O118" i="2" s="1"/>
  <c r="O88" i="3"/>
  <c r="O88" i="2" s="1"/>
  <c r="O27" i="3"/>
  <c r="O27" i="2" s="1"/>
  <c r="O96" i="2"/>
  <c r="O109" i="3"/>
  <c r="O109" i="2" s="1"/>
  <c r="O74" i="3"/>
  <c r="O74" i="2" s="1"/>
  <c r="O78" i="3"/>
  <c r="O78" i="2" s="1"/>
  <c r="O23" i="3"/>
  <c r="O23" i="2" s="1"/>
  <c r="O7" i="3"/>
  <c r="O7" i="2" s="1"/>
  <c r="O114" i="2"/>
  <c r="O131" i="3"/>
  <c r="O131" i="2" s="1"/>
  <c r="O61" i="3"/>
  <c r="O61" i="2" s="1"/>
  <c r="K131" i="2"/>
  <c r="J15" i="2"/>
  <c r="K74" i="2"/>
  <c r="K11" i="3"/>
  <c r="K11" i="2" s="1"/>
  <c r="K114" i="3"/>
  <c r="K114" i="2" s="1"/>
  <c r="K44" i="3"/>
  <c r="K44" i="2" s="1"/>
  <c r="K147" i="3"/>
  <c r="K147" i="2" s="1"/>
  <c r="K96" i="3"/>
  <c r="K31" i="3"/>
  <c r="K31" i="2" s="1"/>
  <c r="K151" i="3"/>
  <c r="K151" i="2" s="1"/>
  <c r="K122" i="3"/>
  <c r="K122" i="2" s="1"/>
  <c r="K118" i="3"/>
  <c r="K118" i="2" s="1"/>
  <c r="K88" i="3"/>
  <c r="K88" i="2" s="1"/>
  <c r="K27" i="3"/>
  <c r="K27" i="2" s="1"/>
  <c r="K96" i="2"/>
  <c r="K40" i="3"/>
  <c r="K40" i="2" s="1"/>
  <c r="K7" i="3"/>
  <c r="K7" i="2" s="1"/>
  <c r="K19" i="3"/>
  <c r="K19" i="2" s="1"/>
  <c r="K15" i="3"/>
  <c r="G155" i="2"/>
  <c r="G105" i="2"/>
  <c r="G109" i="2"/>
  <c r="G114" i="3"/>
  <c r="G114" i="2" s="1"/>
  <c r="G23" i="3"/>
  <c r="G23" i="2" s="1"/>
  <c r="G143" i="3"/>
  <c r="G143" i="2" s="1"/>
  <c r="G44" i="3"/>
  <c r="G44" i="2" s="1"/>
  <c r="G147" i="3"/>
  <c r="G147" i="2" s="1"/>
  <c r="G96" i="3"/>
  <c r="G96" i="2" s="1"/>
  <c r="G27" i="3"/>
  <c r="G27" i="2" s="1"/>
  <c r="G31" i="2"/>
  <c r="G122" i="2"/>
  <c r="G135" i="2"/>
  <c r="G70" i="2"/>
  <c r="G74" i="2"/>
  <c r="G155" i="3"/>
  <c r="G40" i="3"/>
  <c r="G40" i="2" s="1"/>
  <c r="G131" i="3"/>
  <c r="G131" i="2" s="1"/>
  <c r="G61" i="3"/>
  <c r="G61" i="2" s="1"/>
  <c r="AL154" i="14"/>
  <c r="AL150" i="14"/>
  <c r="AL146" i="14"/>
  <c r="AL142" i="14"/>
  <c r="AL138" i="14"/>
  <c r="AL134" i="14"/>
  <c r="AL130" i="14"/>
  <c r="AL121" i="14"/>
  <c r="AL117" i="14"/>
  <c r="AL113" i="14"/>
  <c r="AL108" i="14"/>
  <c r="AL104" i="14"/>
  <c r="AL95" i="14"/>
  <c r="AL91" i="14"/>
  <c r="AL87" i="14"/>
  <c r="AL77" i="14"/>
  <c r="AL73" i="14"/>
  <c r="AL69" i="14"/>
  <c r="AL60" i="14"/>
  <c r="AL43" i="14"/>
  <c r="AL39" i="14"/>
  <c r="AL30" i="14"/>
  <c r="AL26" i="14"/>
  <c r="AL22" i="14"/>
  <c r="AL18" i="14"/>
  <c r="AL14" i="14"/>
  <c r="AL10" i="14"/>
  <c r="AH154" i="14"/>
  <c r="AH150" i="14"/>
  <c r="AH146" i="14"/>
  <c r="AH142" i="14"/>
  <c r="AH138" i="14"/>
  <c r="AH134" i="14"/>
  <c r="AH130" i="14"/>
  <c r="AH121" i="14"/>
  <c r="AH117" i="14"/>
  <c r="AH113" i="14"/>
  <c r="AH108" i="14"/>
  <c r="AH104" i="14"/>
  <c r="AH95" i="14"/>
  <c r="AH91" i="14"/>
  <c r="AH87" i="14"/>
  <c r="AH77" i="14"/>
  <c r="AH73" i="14"/>
  <c r="AH69" i="14"/>
  <c r="AH60" i="14"/>
  <c r="AH43" i="14"/>
  <c r="AH39" i="14"/>
  <c r="AH30" i="14"/>
  <c r="AH26" i="14"/>
  <c r="AH22" i="14"/>
  <c r="AH18" i="14"/>
  <c r="AH14" i="14"/>
  <c r="AH10" i="14"/>
  <c r="AH6" i="14"/>
  <c r="AD154" i="14"/>
  <c r="AD150" i="14"/>
  <c r="AD146" i="14"/>
  <c r="AD142" i="14"/>
  <c r="AD138" i="14"/>
  <c r="AD134" i="14"/>
  <c r="AD130" i="14"/>
  <c r="AD121" i="14"/>
  <c r="AD117" i="14"/>
  <c r="AD113" i="14"/>
  <c r="AD108" i="14"/>
  <c r="AD104" i="14"/>
  <c r="AD95" i="14"/>
  <c r="AD91" i="14"/>
  <c r="AD87" i="14"/>
  <c r="AD77" i="14"/>
  <c r="AD73" i="14"/>
  <c r="AD69" i="14"/>
  <c r="AD60" i="14"/>
  <c r="AD43" i="14"/>
  <c r="AD39" i="14"/>
  <c r="AD30" i="14"/>
  <c r="AD26" i="14"/>
  <c r="AD22" i="14"/>
  <c r="AD18" i="14"/>
  <c r="AD14" i="14"/>
  <c r="AD10" i="14"/>
  <c r="AD6" i="14"/>
  <c r="Z154" i="14"/>
  <c r="Z150" i="14"/>
  <c r="Z146" i="14"/>
  <c r="Z142" i="14"/>
  <c r="Z138" i="14"/>
  <c r="Z134" i="14"/>
  <c r="Z130" i="14"/>
  <c r="Z121" i="14"/>
  <c r="Z117" i="14"/>
  <c r="Z113" i="14"/>
  <c r="Z108" i="14"/>
  <c r="Z104" i="14"/>
  <c r="Z95" i="14"/>
  <c r="Z91" i="14"/>
  <c r="Z87" i="14"/>
  <c r="Z77" i="14"/>
  <c r="Z73" i="14"/>
  <c r="Z69" i="14"/>
  <c r="Z60" i="14"/>
  <c r="Z43" i="14"/>
  <c r="Z39" i="14"/>
  <c r="Z30" i="14"/>
  <c r="Z26" i="14"/>
  <c r="Z27" i="14" s="1"/>
  <c r="AA27" i="14" s="1"/>
  <c r="Z22" i="14"/>
  <c r="Z18" i="14"/>
  <c r="Z14" i="14"/>
  <c r="Z10" i="14"/>
  <c r="Z6" i="14"/>
  <c r="V154" i="14"/>
  <c r="V150" i="14"/>
  <c r="V146" i="14"/>
  <c r="V142" i="14"/>
  <c r="V143" i="14" s="1"/>
  <c r="V138" i="14"/>
  <c r="V134" i="14"/>
  <c r="V130" i="14"/>
  <c r="V121" i="14"/>
  <c r="V117" i="14"/>
  <c r="V113" i="14"/>
  <c r="V108" i="14"/>
  <c r="V109" i="14" s="1"/>
  <c r="V104" i="14"/>
  <c r="V95" i="14"/>
  <c r="V91" i="14"/>
  <c r="V92" i="14" s="1"/>
  <c r="V87" i="14"/>
  <c r="V77" i="14"/>
  <c r="V73" i="14"/>
  <c r="V74" i="14" s="1"/>
  <c r="V69" i="14"/>
  <c r="V60" i="14"/>
  <c r="V43" i="14"/>
  <c r="V39" i="14"/>
  <c r="V40" i="14" s="1"/>
  <c r="V30" i="14"/>
  <c r="V26" i="14"/>
  <c r="V22" i="14"/>
  <c r="V23" i="14" s="1"/>
  <c r="V18" i="14"/>
  <c r="V14" i="14"/>
  <c r="V10" i="14"/>
  <c r="V6" i="14"/>
  <c r="V7" i="14" s="1"/>
  <c r="R154" i="14"/>
  <c r="R150" i="14"/>
  <c r="R146" i="14"/>
  <c r="R142" i="14"/>
  <c r="R138" i="14"/>
  <c r="R134" i="14"/>
  <c r="R130" i="14"/>
  <c r="R121" i="14"/>
  <c r="R117" i="14"/>
  <c r="R113" i="14"/>
  <c r="R109" i="14"/>
  <c r="R108" i="14"/>
  <c r="R104" i="14"/>
  <c r="R95" i="14"/>
  <c r="R92" i="14"/>
  <c r="R91" i="14"/>
  <c r="R87" i="14"/>
  <c r="R77" i="14"/>
  <c r="R74" i="14"/>
  <c r="R73" i="14"/>
  <c r="R69" i="14"/>
  <c r="R60" i="14"/>
  <c r="R43" i="14"/>
  <c r="R39" i="14"/>
  <c r="R30" i="14"/>
  <c r="R26" i="14"/>
  <c r="R22" i="14"/>
  <c r="R18" i="14"/>
  <c r="R14" i="14"/>
  <c r="R10" i="14"/>
  <c r="R6" i="14"/>
  <c r="N154" i="14"/>
  <c r="N150" i="14"/>
  <c r="N146" i="14"/>
  <c r="N142" i="14"/>
  <c r="N138" i="14"/>
  <c r="N134" i="14"/>
  <c r="N130" i="14"/>
  <c r="N121" i="14"/>
  <c r="N117" i="14"/>
  <c r="N113" i="14"/>
  <c r="N108" i="14"/>
  <c r="N104" i="14"/>
  <c r="N95" i="14"/>
  <c r="N91" i="14"/>
  <c r="N87" i="14"/>
  <c r="N77" i="14"/>
  <c r="N73" i="14"/>
  <c r="N69" i="14"/>
  <c r="N60" i="14"/>
  <c r="N43" i="14"/>
  <c r="N39" i="14"/>
  <c r="N30" i="14"/>
  <c r="N26" i="14"/>
  <c r="N22" i="14"/>
  <c r="N18" i="14"/>
  <c r="N14" i="14"/>
  <c r="N10" i="14"/>
  <c r="N6" i="14"/>
  <c r="J154" i="14"/>
  <c r="J150" i="14"/>
  <c r="J146" i="14"/>
  <c r="J142" i="14"/>
  <c r="J138" i="14"/>
  <c r="J134" i="14"/>
  <c r="J130" i="14"/>
  <c r="J121" i="14"/>
  <c r="J117" i="14"/>
  <c r="J113" i="14"/>
  <c r="J108" i="14"/>
  <c r="J104" i="14"/>
  <c r="J95" i="14"/>
  <c r="J91" i="14"/>
  <c r="J87" i="14"/>
  <c r="J77" i="14"/>
  <c r="J73" i="14"/>
  <c r="J69" i="14"/>
  <c r="J60" i="14"/>
  <c r="J43" i="14"/>
  <c r="J39" i="14"/>
  <c r="J30" i="14"/>
  <c r="J26" i="14"/>
  <c r="J22" i="14"/>
  <c r="J18" i="14"/>
  <c r="J14" i="14"/>
  <c r="J10" i="14"/>
  <c r="J6" i="14"/>
  <c r="F154" i="14"/>
  <c r="F150" i="14"/>
  <c r="F146" i="14"/>
  <c r="F142" i="14"/>
  <c r="F138" i="14"/>
  <c r="F134" i="14"/>
  <c r="F130" i="14"/>
  <c r="F121" i="14"/>
  <c r="F117" i="14"/>
  <c r="F113" i="14"/>
  <c r="F108" i="14"/>
  <c r="F104" i="14"/>
  <c r="F95" i="14"/>
  <c r="F91" i="14"/>
  <c r="F87" i="14"/>
  <c r="F77" i="14"/>
  <c r="F73" i="14"/>
  <c r="F69" i="14"/>
  <c r="F60" i="14"/>
  <c r="F43" i="14"/>
  <c r="F39" i="14"/>
  <c r="F30" i="14"/>
  <c r="F26" i="14"/>
  <c r="F22" i="14"/>
  <c r="F18" i="14"/>
  <c r="F14" i="14"/>
  <c r="AI27" i="2" l="1"/>
  <c r="K15" i="2"/>
  <c r="S74" i="14"/>
  <c r="S92" i="14"/>
  <c r="S109" i="14"/>
  <c r="AL74" i="14"/>
  <c r="AM74" i="14" s="1"/>
  <c r="AL92" i="14"/>
  <c r="AM92" i="14" s="1"/>
  <c r="AL109" i="14"/>
  <c r="AM109" i="14" s="1"/>
  <c r="AL70" i="14"/>
  <c r="AM70" i="14" s="1"/>
  <c r="AL88" i="14"/>
  <c r="AM88" i="14" s="1"/>
  <c r="AL105" i="14"/>
  <c r="AM105" i="14" s="1"/>
  <c r="AL118" i="14"/>
  <c r="AM118" i="14" s="1"/>
  <c r="AL135" i="14"/>
  <c r="AM135" i="14" s="1"/>
  <c r="AL143" i="14"/>
  <c r="AM143" i="14" s="1"/>
  <c r="AM15" i="14"/>
  <c r="AL15" i="14"/>
  <c r="AL23" i="14"/>
  <c r="AM23" i="14" s="1"/>
  <c r="AL40" i="14"/>
  <c r="AM40" i="14" s="1"/>
  <c r="AM122" i="14"/>
  <c r="AL122" i="14"/>
  <c r="AM139" i="14"/>
  <c r="AL139" i="14"/>
  <c r="AM151" i="14"/>
  <c r="AL151" i="14"/>
  <c r="AM19" i="14"/>
  <c r="AL19" i="14"/>
  <c r="AM31" i="14"/>
  <c r="AL31" i="14"/>
  <c r="AL155" i="14"/>
  <c r="AM155" i="14" s="1"/>
  <c r="AL11" i="14"/>
  <c r="AM11" i="14" s="1"/>
  <c r="AL27" i="14"/>
  <c r="AM27" i="14" s="1"/>
  <c r="AL44" i="14"/>
  <c r="AM44" i="14" s="1"/>
  <c r="AL61" i="14"/>
  <c r="AM61" i="14" s="1"/>
  <c r="AL78" i="14"/>
  <c r="AM78" i="14" s="1"/>
  <c r="AL96" i="14"/>
  <c r="AM96" i="14" s="1"/>
  <c r="AL114" i="14"/>
  <c r="AM114" i="14" s="1"/>
  <c r="AL131" i="14"/>
  <c r="AM131" i="14" s="1"/>
  <c r="AL147" i="14"/>
  <c r="AM147" i="14" s="1"/>
  <c r="AH19" i="14"/>
  <c r="AI19" i="14" s="1"/>
  <c r="AH92" i="14"/>
  <c r="AI92" i="14" s="1"/>
  <c r="AH109" i="14"/>
  <c r="AI109" i="14" s="1"/>
  <c r="AH7" i="14"/>
  <c r="AI7" i="14" s="1"/>
  <c r="AH70" i="14"/>
  <c r="AI70" i="14" s="1"/>
  <c r="AH88" i="14"/>
  <c r="AI88" i="14" s="1"/>
  <c r="AI105" i="14"/>
  <c r="AH105" i="14"/>
  <c r="AH118" i="14"/>
  <c r="AI118" i="14" s="1"/>
  <c r="AH135" i="14"/>
  <c r="AI135" i="14" s="1"/>
  <c r="AH143" i="14"/>
  <c r="AI143" i="14"/>
  <c r="AH74" i="14"/>
  <c r="AI74" i="14"/>
  <c r="AH15" i="14"/>
  <c r="AI15" i="14" s="1"/>
  <c r="AH23" i="14"/>
  <c r="AI23" i="14" s="1"/>
  <c r="AH40" i="14"/>
  <c r="AI40" i="14"/>
  <c r="AH122" i="14"/>
  <c r="AI122" i="14" s="1"/>
  <c r="AH139" i="14"/>
  <c r="AI139" i="14" s="1"/>
  <c r="AI151" i="14"/>
  <c r="AH151" i="14"/>
  <c r="AH31" i="14"/>
  <c r="AI31" i="14" s="1"/>
  <c r="AI78" i="14"/>
  <c r="AH155" i="14"/>
  <c r="AI155" i="14" s="1"/>
  <c r="AH11" i="14"/>
  <c r="AI11" i="14" s="1"/>
  <c r="AH27" i="14"/>
  <c r="AI27" i="14" s="1"/>
  <c r="AH44" i="14"/>
  <c r="AI44" i="14" s="1"/>
  <c r="AH61" i="14"/>
  <c r="AI61" i="14" s="1"/>
  <c r="AH78" i="14"/>
  <c r="AH96" i="14"/>
  <c r="AI96" i="14" s="1"/>
  <c r="AH114" i="14"/>
  <c r="AI114" i="14" s="1"/>
  <c r="AH131" i="14"/>
  <c r="AI131" i="14" s="1"/>
  <c r="AH147" i="14"/>
  <c r="AI147" i="14" s="1"/>
  <c r="AD19" i="14"/>
  <c r="AE19" i="14" s="1"/>
  <c r="AD27" i="14"/>
  <c r="AE27" i="14" s="1"/>
  <c r="AD74" i="14"/>
  <c r="AE74" i="14"/>
  <c r="AD92" i="14"/>
  <c r="AE92" i="14" s="1"/>
  <c r="AD109" i="14"/>
  <c r="AE109" i="14"/>
  <c r="AD70" i="14"/>
  <c r="AE70" i="14" s="1"/>
  <c r="AD88" i="14"/>
  <c r="AE88" i="14" s="1"/>
  <c r="AE105" i="14"/>
  <c r="AD105" i="14"/>
  <c r="AD118" i="14"/>
  <c r="AE118" i="14" s="1"/>
  <c r="AD135" i="14"/>
  <c r="AE135" i="14" s="1"/>
  <c r="AD143" i="14"/>
  <c r="AE143" i="14"/>
  <c r="AD7" i="14"/>
  <c r="AE7" i="14" s="1"/>
  <c r="AD40" i="14"/>
  <c r="AE40" i="14"/>
  <c r="AD122" i="14"/>
  <c r="AE122" i="14" s="1"/>
  <c r="AD139" i="14"/>
  <c r="AE139" i="14" s="1"/>
  <c r="AD151" i="14"/>
  <c r="AE151" i="14" s="1"/>
  <c r="AD15" i="14"/>
  <c r="AE15" i="14" s="1"/>
  <c r="AD23" i="14"/>
  <c r="AE23" i="14" s="1"/>
  <c r="AD31" i="14"/>
  <c r="AE31" i="14" s="1"/>
  <c r="AD155" i="14"/>
  <c r="AE155" i="14" s="1"/>
  <c r="AD11" i="14"/>
  <c r="AE11" i="14" s="1"/>
  <c r="AD44" i="14"/>
  <c r="AE44" i="14" s="1"/>
  <c r="AD61" i="14"/>
  <c r="AE61" i="14" s="1"/>
  <c r="AD78" i="14"/>
  <c r="AE78" i="14" s="1"/>
  <c r="AD96" i="14"/>
  <c r="AE96" i="14" s="1"/>
  <c r="AD114" i="14"/>
  <c r="AE114" i="14" s="1"/>
  <c r="AD131" i="14"/>
  <c r="AE131" i="14" s="1"/>
  <c r="AD147" i="14"/>
  <c r="AE147" i="14" s="1"/>
  <c r="Z74" i="14"/>
  <c r="AA74" i="14"/>
  <c r="Z92" i="14"/>
  <c r="AA92" i="14"/>
  <c r="Z109" i="14"/>
  <c r="AA109" i="14"/>
  <c r="Z7" i="14"/>
  <c r="AA7" i="14" s="1"/>
  <c r="Z70" i="14"/>
  <c r="AA70" i="14" s="1"/>
  <c r="Z88" i="14"/>
  <c r="AA88" i="14" s="1"/>
  <c r="Z105" i="14"/>
  <c r="AA105" i="14" s="1"/>
  <c r="Z118" i="14"/>
  <c r="AA118" i="14" s="1"/>
  <c r="Z135" i="14"/>
  <c r="AA135" i="14" s="1"/>
  <c r="Z143" i="14"/>
  <c r="AA143" i="14"/>
  <c r="Z15" i="14"/>
  <c r="AA15" i="14" s="1"/>
  <c r="Z23" i="14"/>
  <c r="AA23" i="14" s="1"/>
  <c r="Z40" i="14"/>
  <c r="AA40" i="14" s="1"/>
  <c r="Z122" i="14"/>
  <c r="AA122" i="14" s="1"/>
  <c r="Z139" i="14"/>
  <c r="AA139" i="14" s="1"/>
  <c r="Z151" i="14"/>
  <c r="AA151" i="14" s="1"/>
  <c r="Z19" i="14"/>
  <c r="AA19" i="14" s="1"/>
  <c r="Z31" i="14"/>
  <c r="AA31" i="14" s="1"/>
  <c r="Z155" i="14"/>
  <c r="AA155" i="14" s="1"/>
  <c r="Z11" i="14"/>
  <c r="AA11" i="14" s="1"/>
  <c r="Z44" i="14"/>
  <c r="AA44" i="14" s="1"/>
  <c r="Z61" i="14"/>
  <c r="AA61" i="14" s="1"/>
  <c r="Z78" i="14"/>
  <c r="AA78" i="14" s="1"/>
  <c r="Z96" i="14"/>
  <c r="AA96" i="14" s="1"/>
  <c r="Z114" i="14"/>
  <c r="AA114" i="14" s="1"/>
  <c r="Z131" i="14"/>
  <c r="AA131" i="14" s="1"/>
  <c r="Z147" i="14"/>
  <c r="AA147" i="14" s="1"/>
  <c r="V19" i="14"/>
  <c r="W19" i="14" s="1"/>
  <c r="V31" i="14"/>
  <c r="W31" i="14" s="1"/>
  <c r="V135" i="14"/>
  <c r="W135" i="14" s="1"/>
  <c r="V11" i="14"/>
  <c r="W11" i="14" s="1"/>
  <c r="V70" i="14"/>
  <c r="W70" i="14" s="1"/>
  <c r="V118" i="14"/>
  <c r="W118" i="14" s="1"/>
  <c r="V151" i="14"/>
  <c r="W151" i="14" s="1"/>
  <c r="V27" i="14"/>
  <c r="W27" i="14" s="1"/>
  <c r="V44" i="14"/>
  <c r="W44" i="14" s="1"/>
  <c r="V88" i="14"/>
  <c r="W88" i="14" s="1"/>
  <c r="V105" i="14"/>
  <c r="W105" i="14" s="1"/>
  <c r="V122" i="14"/>
  <c r="W122" i="14" s="1"/>
  <c r="V131" i="14"/>
  <c r="W131" i="14" s="1"/>
  <c r="V139" i="14"/>
  <c r="W139" i="14" s="1"/>
  <c r="V15" i="14"/>
  <c r="W15" i="14" s="1"/>
  <c r="V61" i="14"/>
  <c r="W61" i="14" s="1"/>
  <c r="V78" i="14"/>
  <c r="W78" i="14" s="1"/>
  <c r="V96" i="14"/>
  <c r="W96" i="14" s="1"/>
  <c r="V114" i="14"/>
  <c r="W114" i="14" s="1"/>
  <c r="V147" i="14"/>
  <c r="W147" i="14" s="1"/>
  <c r="V155" i="14"/>
  <c r="W155" i="14" s="1"/>
  <c r="W7" i="14"/>
  <c r="W23" i="14"/>
  <c r="W40" i="14"/>
  <c r="W74" i="14"/>
  <c r="W92" i="14"/>
  <c r="W109" i="14"/>
  <c r="W143" i="14"/>
  <c r="R15" i="14"/>
  <c r="S15" i="14" s="1"/>
  <c r="R23" i="14"/>
  <c r="S23" i="14" s="1"/>
  <c r="R40" i="14"/>
  <c r="S40" i="14"/>
  <c r="R70" i="14"/>
  <c r="S70" i="14" s="1"/>
  <c r="R105" i="14"/>
  <c r="S105" i="14" s="1"/>
  <c r="R19" i="14"/>
  <c r="S19" i="14" s="1"/>
  <c r="R31" i="14"/>
  <c r="S31" i="14" s="1"/>
  <c r="R118" i="14"/>
  <c r="S118" i="14" s="1"/>
  <c r="R135" i="14"/>
  <c r="S135" i="14" s="1"/>
  <c r="R143" i="14"/>
  <c r="S143" i="14" s="1"/>
  <c r="R151" i="14"/>
  <c r="S151" i="14" s="1"/>
  <c r="R88" i="14"/>
  <c r="S88" i="14" s="1"/>
  <c r="R155" i="14"/>
  <c r="S155" i="14" s="1"/>
  <c r="R7" i="14"/>
  <c r="S7" i="14" s="1"/>
  <c r="R122" i="14"/>
  <c r="S122" i="14" s="1"/>
  <c r="S139" i="14"/>
  <c r="R139" i="14"/>
  <c r="S147" i="14"/>
  <c r="R147" i="14"/>
  <c r="R11" i="14"/>
  <c r="S11" i="14" s="1"/>
  <c r="R27" i="14"/>
  <c r="S27" i="14" s="1"/>
  <c r="R44" i="14"/>
  <c r="S44" i="14" s="1"/>
  <c r="R61" i="14"/>
  <c r="S61" i="14" s="1"/>
  <c r="R78" i="14"/>
  <c r="S78" i="14" s="1"/>
  <c r="R96" i="14"/>
  <c r="S96" i="14" s="1"/>
  <c r="R114" i="14"/>
  <c r="S114" i="14" s="1"/>
  <c r="R131" i="14"/>
  <c r="S131" i="14" s="1"/>
  <c r="O11" i="14"/>
  <c r="N74" i="14"/>
  <c r="O74" i="14" s="1"/>
  <c r="N92" i="14"/>
  <c r="O92" i="14"/>
  <c r="N109" i="14"/>
  <c r="O109" i="14" s="1"/>
  <c r="N7" i="14"/>
  <c r="O7" i="14" s="1"/>
  <c r="N70" i="14"/>
  <c r="O70" i="14" s="1"/>
  <c r="N88" i="14"/>
  <c r="O88" i="14" s="1"/>
  <c r="N105" i="14"/>
  <c r="O105" i="14" s="1"/>
  <c r="N118" i="14"/>
  <c r="O118" i="14" s="1"/>
  <c r="N135" i="14"/>
  <c r="O135" i="14" s="1"/>
  <c r="N143" i="14"/>
  <c r="O143" i="14" s="1"/>
  <c r="N15" i="14"/>
  <c r="O15" i="14" s="1"/>
  <c r="N23" i="14"/>
  <c r="O23" i="14" s="1"/>
  <c r="O40" i="14"/>
  <c r="N40" i="14"/>
  <c r="N122" i="14"/>
  <c r="O122" i="14" s="1"/>
  <c r="O139" i="14"/>
  <c r="N139" i="14"/>
  <c r="N151" i="14"/>
  <c r="O151" i="14" s="1"/>
  <c r="N19" i="14"/>
  <c r="O19" i="14" s="1"/>
  <c r="N31" i="14"/>
  <c r="O31" i="14" s="1"/>
  <c r="N155" i="14"/>
  <c r="O155" i="14" s="1"/>
  <c r="N11" i="14"/>
  <c r="N27" i="14"/>
  <c r="O27" i="14" s="1"/>
  <c r="N44" i="14"/>
  <c r="O44" i="14" s="1"/>
  <c r="N61" i="14"/>
  <c r="O61" i="14" s="1"/>
  <c r="N78" i="14"/>
  <c r="O78" i="14" s="1"/>
  <c r="N96" i="14"/>
  <c r="O96" i="14" s="1"/>
  <c r="N114" i="14"/>
  <c r="O114" i="14" s="1"/>
  <c r="N131" i="14"/>
  <c r="O131" i="14" s="1"/>
  <c r="N147" i="14"/>
  <c r="O147" i="14" s="1"/>
  <c r="J74" i="14"/>
  <c r="K74" i="14" s="1"/>
  <c r="J92" i="14"/>
  <c r="K92" i="14" s="1"/>
  <c r="K155" i="14"/>
  <c r="J155" i="14"/>
  <c r="J7" i="14"/>
  <c r="K7" i="14" s="1"/>
  <c r="J70" i="14"/>
  <c r="K70" i="14" s="1"/>
  <c r="J118" i="14"/>
  <c r="K118" i="14" s="1"/>
  <c r="J135" i="14"/>
  <c r="K135" i="14" s="1"/>
  <c r="J143" i="14"/>
  <c r="K143" i="14" s="1"/>
  <c r="K15" i="14"/>
  <c r="J15" i="14"/>
  <c r="J23" i="14"/>
  <c r="K23" i="14" s="1"/>
  <c r="J40" i="14"/>
  <c r="K40" i="14" s="1"/>
  <c r="K88" i="14"/>
  <c r="J88" i="14"/>
  <c r="K105" i="14"/>
  <c r="J105" i="14"/>
  <c r="K151" i="14"/>
  <c r="J151" i="14"/>
  <c r="K19" i="14"/>
  <c r="J19" i="14"/>
  <c r="K31" i="14"/>
  <c r="J31" i="14"/>
  <c r="J109" i="14"/>
  <c r="K109" i="14" s="1"/>
  <c r="K122" i="14"/>
  <c r="J122" i="14"/>
  <c r="J139" i="14"/>
  <c r="K139" i="14" s="1"/>
  <c r="J11" i="14"/>
  <c r="K11" i="14" s="1"/>
  <c r="J27" i="14"/>
  <c r="K27" i="14" s="1"/>
  <c r="J44" i="14"/>
  <c r="K44" i="14" s="1"/>
  <c r="J61" i="14"/>
  <c r="K61" i="14" s="1"/>
  <c r="J78" i="14"/>
  <c r="K78" i="14" s="1"/>
  <c r="J96" i="14"/>
  <c r="K96" i="14" s="1"/>
  <c r="J114" i="14"/>
  <c r="K114" i="14" s="1"/>
  <c r="J131" i="14"/>
  <c r="K131" i="14" s="1"/>
  <c r="J147" i="14"/>
  <c r="K147" i="14" s="1"/>
  <c r="F74" i="14"/>
  <c r="G74" i="14"/>
  <c r="F92" i="14"/>
  <c r="G92" i="14"/>
  <c r="F109" i="14"/>
  <c r="G109" i="14"/>
  <c r="F70" i="14"/>
  <c r="G70" i="14" s="1"/>
  <c r="F88" i="14"/>
  <c r="G88" i="14" s="1"/>
  <c r="F105" i="14"/>
  <c r="G105" i="14" s="1"/>
  <c r="G118" i="14"/>
  <c r="F118" i="14"/>
  <c r="G135" i="14"/>
  <c r="F135" i="14"/>
  <c r="F143" i="14"/>
  <c r="G143" i="14" s="1"/>
  <c r="F15" i="14"/>
  <c r="G15" i="14" s="1"/>
  <c r="F23" i="14"/>
  <c r="G23" i="14" s="1"/>
  <c r="F40" i="14"/>
  <c r="G40" i="14" s="1"/>
  <c r="F122" i="14"/>
  <c r="G122" i="14" s="1"/>
  <c r="F139" i="14"/>
  <c r="G139" i="14" s="1"/>
  <c r="F151" i="14"/>
  <c r="G151" i="14" s="1"/>
  <c r="F19" i="14"/>
  <c r="G19" i="14" s="1"/>
  <c r="G31" i="14"/>
  <c r="F31" i="14"/>
  <c r="F155" i="14"/>
  <c r="G155" i="14" s="1"/>
  <c r="F27" i="14"/>
  <c r="G27" i="14" s="1"/>
  <c r="F44" i="14"/>
  <c r="G44" i="14" s="1"/>
  <c r="F61" i="14"/>
  <c r="G61" i="14" s="1"/>
  <c r="F78" i="14"/>
  <c r="G78" i="14" s="1"/>
  <c r="F96" i="14"/>
  <c r="G96" i="14" s="1"/>
  <c r="F114" i="14"/>
  <c r="G114" i="14" s="1"/>
  <c r="F131" i="14"/>
  <c r="G131" i="14" s="1"/>
  <c r="F147" i="14"/>
  <c r="G147" i="14" s="1"/>
  <c r="MN35" i="13" l="1"/>
  <c r="MM35" i="13"/>
  <c r="ML35" i="13"/>
  <c r="MK35" i="13"/>
  <c r="MJ35" i="13"/>
  <c r="MI35" i="13"/>
  <c r="MH35" i="13"/>
  <c r="MG35" i="13"/>
  <c r="MF35" i="13"/>
  <c r="ME35" i="13"/>
  <c r="MD35" i="13"/>
  <c r="MC35" i="13"/>
  <c r="MB35" i="13"/>
  <c r="MA35" i="13"/>
  <c r="LZ35" i="13"/>
  <c r="LY35" i="13"/>
  <c r="LX35" i="13"/>
  <c r="LW35" i="13"/>
  <c r="LV35" i="13"/>
  <c r="LU35" i="13"/>
  <c r="LT35" i="13"/>
  <c r="LS35" i="13"/>
  <c r="LR35" i="13"/>
  <c r="LQ35" i="13"/>
  <c r="LP35" i="13"/>
  <c r="LO35" i="13"/>
  <c r="LN35" i="13"/>
  <c r="LM35" i="13"/>
  <c r="LL35" i="13"/>
  <c r="LK35" i="13"/>
  <c r="LJ35" i="13"/>
  <c r="LI35" i="13"/>
  <c r="LH35" i="13"/>
  <c r="LG35" i="13"/>
  <c r="LF35" i="13"/>
  <c r="LE35" i="13"/>
  <c r="LD35" i="13"/>
  <c r="LC35" i="13"/>
  <c r="LB35" i="13"/>
  <c r="LA35" i="13"/>
  <c r="KZ35" i="13"/>
  <c r="KY35" i="13"/>
  <c r="KX35" i="13"/>
  <c r="KW35" i="13"/>
  <c r="KV35" i="13"/>
  <c r="KU35" i="13"/>
  <c r="KT35" i="13"/>
  <c r="KS35" i="13"/>
  <c r="KR35" i="13"/>
  <c r="KQ35" i="13"/>
  <c r="KP35" i="13"/>
  <c r="KO35" i="13"/>
  <c r="KN35" i="13"/>
  <c r="KM35" i="13"/>
  <c r="KL35" i="13"/>
  <c r="KK35" i="13"/>
  <c r="KJ35" i="13"/>
  <c r="KI35" i="13"/>
  <c r="KH35" i="13"/>
  <c r="KG35" i="13"/>
  <c r="KF35" i="13"/>
  <c r="KE35" i="13"/>
  <c r="KD35" i="13"/>
  <c r="KC35" i="13"/>
  <c r="KB35" i="13"/>
  <c r="KA35" i="13"/>
  <c r="JZ35" i="13"/>
  <c r="JY35" i="13"/>
  <c r="JX35" i="13"/>
  <c r="JW35" i="13"/>
  <c r="JV35" i="13"/>
  <c r="JU35" i="13"/>
  <c r="JT35" i="13"/>
  <c r="JS35" i="13"/>
  <c r="JR35" i="13"/>
  <c r="JQ35" i="13"/>
  <c r="JP35" i="13"/>
  <c r="JO35" i="13"/>
  <c r="JN35" i="13"/>
  <c r="JM35" i="13"/>
  <c r="JL35" i="13"/>
  <c r="JK35" i="13"/>
  <c r="JJ35" i="13"/>
  <c r="JI35" i="13"/>
  <c r="JH35" i="13"/>
  <c r="JG35" i="13"/>
  <c r="JF35" i="13"/>
  <c r="JE35" i="13"/>
  <c r="JD35" i="13"/>
  <c r="JC35" i="13"/>
  <c r="JB35" i="13"/>
  <c r="JA35" i="13"/>
  <c r="IZ35" i="13"/>
  <c r="IY35" i="13"/>
  <c r="IX35" i="13"/>
  <c r="IW35" i="13"/>
  <c r="IV35" i="13"/>
  <c r="IU35" i="13"/>
  <c r="IT35" i="13"/>
  <c r="IS35" i="13"/>
  <c r="IR35" i="13"/>
  <c r="IQ35" i="13"/>
  <c r="IP35" i="13"/>
  <c r="IO35" i="13"/>
  <c r="IN35" i="13"/>
  <c r="IM35" i="13"/>
  <c r="IL35" i="13"/>
  <c r="IK35" i="13"/>
  <c r="IJ35" i="13"/>
  <c r="II35" i="13"/>
  <c r="IH35" i="13"/>
  <c r="IG35" i="13"/>
  <c r="IF35" i="13"/>
  <c r="IE35" i="13"/>
  <c r="ID35" i="13"/>
  <c r="IC35" i="13"/>
  <c r="IB35" i="13"/>
  <c r="IA35" i="13"/>
  <c r="HZ35" i="13"/>
  <c r="HY35" i="13"/>
  <c r="HX35" i="13"/>
  <c r="HW35" i="13"/>
  <c r="HV35" i="13"/>
  <c r="HU35" i="13"/>
  <c r="HT35" i="13"/>
  <c r="HS35" i="13"/>
  <c r="HR35" i="13"/>
  <c r="HQ35" i="13"/>
  <c r="HP35" i="13"/>
  <c r="HO35" i="13"/>
  <c r="HN35" i="13"/>
  <c r="HM35" i="13"/>
  <c r="HL35" i="13"/>
  <c r="HK35" i="13"/>
  <c r="HJ35" i="13"/>
  <c r="HI35" i="13"/>
  <c r="HH35" i="13"/>
  <c r="HG35" i="13"/>
  <c r="HF35" i="13"/>
  <c r="HE35" i="13"/>
  <c r="HD35" i="13"/>
  <c r="HC35" i="13"/>
  <c r="HB35" i="13"/>
  <c r="HA35" i="13"/>
  <c r="GZ35" i="13"/>
  <c r="GY35" i="13"/>
  <c r="GX35" i="13"/>
  <c r="GW35" i="13"/>
  <c r="GV35" i="13"/>
  <c r="GU35" i="13"/>
  <c r="GT35" i="13"/>
  <c r="GS35" i="13"/>
  <c r="GR35" i="13"/>
  <c r="GQ35" i="13"/>
  <c r="GP35" i="13"/>
  <c r="GO35" i="13"/>
  <c r="GN35" i="13"/>
  <c r="GM35" i="13"/>
  <c r="GL35" i="13"/>
  <c r="GK35" i="13"/>
  <c r="GJ35" i="13"/>
  <c r="GI35" i="13"/>
  <c r="GH35" i="13"/>
  <c r="GG35" i="13"/>
  <c r="GF35" i="13"/>
  <c r="GE35" i="13"/>
  <c r="GD35" i="13"/>
  <c r="GC35" i="13"/>
  <c r="GB35" i="13"/>
  <c r="GA35" i="13"/>
  <c r="FZ35" i="13"/>
  <c r="FY35" i="13"/>
  <c r="FX35" i="13"/>
  <c r="FW35" i="13"/>
  <c r="FV35" i="13"/>
  <c r="FU35" i="13"/>
  <c r="FT35" i="13"/>
  <c r="FS35" i="13"/>
  <c r="FR35" i="13"/>
  <c r="FQ35" i="13"/>
  <c r="FP35" i="13"/>
  <c r="FO35" i="13"/>
  <c r="FN35" i="13"/>
  <c r="FM35" i="13"/>
  <c r="FL35" i="13"/>
  <c r="FK35" i="13"/>
  <c r="FJ35" i="13"/>
  <c r="FI35" i="13"/>
  <c r="FH35" i="13"/>
  <c r="FG35" i="13"/>
  <c r="FF35" i="13"/>
  <c r="FE35" i="13"/>
  <c r="FD35" i="13"/>
  <c r="FC35" i="13"/>
  <c r="FB35" i="13"/>
  <c r="FA35" i="13"/>
  <c r="EZ35" i="13"/>
  <c r="EY35" i="13"/>
  <c r="EX35" i="13"/>
  <c r="EW35" i="13"/>
  <c r="EV35" i="13"/>
  <c r="EU35" i="13"/>
  <c r="ET35" i="13"/>
  <c r="ES35" i="13"/>
  <c r="ER35" i="13"/>
  <c r="EQ35" i="13"/>
  <c r="EP35" i="13"/>
  <c r="EO35" i="13"/>
  <c r="EN35" i="13"/>
  <c r="EM35" i="13"/>
  <c r="EL35" i="13"/>
  <c r="EK35" i="13"/>
  <c r="EJ35" i="13"/>
  <c r="EI35" i="13"/>
  <c r="EH35" i="13"/>
  <c r="EG35" i="13"/>
  <c r="EF35" i="13"/>
  <c r="EE35" i="13"/>
  <c r="ED35" i="13"/>
  <c r="EC35" i="13"/>
  <c r="EB35" i="13"/>
  <c r="EA35" i="13"/>
  <c r="DZ35" i="13"/>
  <c r="DY35" i="13"/>
  <c r="DX35" i="13"/>
  <c r="DW35" i="13"/>
  <c r="DV35" i="13"/>
  <c r="DU35" i="13"/>
  <c r="DT35" i="13"/>
  <c r="DS35" i="13"/>
  <c r="DR35" i="13"/>
  <c r="DQ35" i="13"/>
  <c r="DP35" i="13"/>
  <c r="DO35" i="13"/>
  <c r="DN35" i="13"/>
  <c r="DM35" i="13"/>
  <c r="DL35" i="13"/>
  <c r="DK35" i="13"/>
  <c r="DJ35" i="13"/>
  <c r="DI35" i="13"/>
  <c r="DH35" i="13"/>
  <c r="DG35" i="13"/>
  <c r="DF35" i="13"/>
  <c r="DE35" i="13"/>
  <c r="DD35" i="13"/>
  <c r="DC35" i="13"/>
  <c r="DB35" i="13"/>
  <c r="DA35" i="13"/>
  <c r="CZ35" i="13"/>
  <c r="CY35" i="13"/>
  <c r="CX35" i="13"/>
  <c r="CW35" i="13"/>
  <c r="CV35" i="13"/>
  <c r="CU35" i="13"/>
  <c r="CT35" i="13"/>
  <c r="CS35" i="13"/>
  <c r="CR35" i="13"/>
  <c r="CQ35" i="13"/>
  <c r="CP35" i="13"/>
  <c r="CO35" i="13"/>
  <c r="CN35" i="13"/>
  <c r="CM35" i="13"/>
  <c r="CL35" i="13"/>
  <c r="CK35" i="13"/>
  <c r="CJ35" i="13"/>
  <c r="CI35" i="13"/>
  <c r="CH35" i="13"/>
  <c r="CG35" i="13"/>
  <c r="CF35" i="13"/>
  <c r="CE35" i="13"/>
  <c r="CD35" i="13"/>
  <c r="CC35" i="13"/>
  <c r="CB35" i="13"/>
  <c r="CA35" i="13"/>
  <c r="BZ35" i="13"/>
  <c r="BY35" i="13"/>
  <c r="BX35" i="13"/>
  <c r="BW35" i="13"/>
  <c r="BV35" i="13"/>
  <c r="BU35" i="13"/>
  <c r="BT35" i="13"/>
  <c r="BS35" i="13"/>
  <c r="BR35" i="13"/>
  <c r="BQ35" i="13"/>
  <c r="BP35" i="13"/>
  <c r="BO35" i="13"/>
  <c r="BN35" i="13"/>
  <c r="BM35" i="13"/>
  <c r="BL35" i="13"/>
  <c r="BK35" i="13"/>
  <c r="BJ35" i="13"/>
  <c r="BI35" i="13"/>
  <c r="BH35" i="13"/>
  <c r="BG35" i="13"/>
  <c r="BF35" i="13"/>
  <c r="BE35" i="13"/>
  <c r="BD35" i="13"/>
  <c r="BC35" i="13"/>
  <c r="BB35" i="13"/>
  <c r="BA35" i="13"/>
  <c r="AZ35" i="13"/>
  <c r="AY35" i="13"/>
  <c r="AX35" i="13"/>
  <c r="AW35" i="13"/>
  <c r="AV35" i="13"/>
  <c r="AU35" i="13"/>
  <c r="AT35" i="13"/>
  <c r="AS35" i="13"/>
  <c r="AR35" i="13"/>
  <c r="AQ35" i="13"/>
  <c r="AP35" i="13"/>
  <c r="AO35" i="13"/>
  <c r="AN35" i="13"/>
  <c r="AM35" i="13"/>
  <c r="AL35" i="13"/>
  <c r="AK35" i="13"/>
  <c r="AJ35" i="13"/>
  <c r="AI35" i="13"/>
  <c r="AH35" i="13"/>
  <c r="AG35" i="13"/>
  <c r="AF35" i="13"/>
  <c r="AE35" i="13"/>
  <c r="AD35" i="13"/>
  <c r="AC35" i="13"/>
  <c r="AB35" i="13"/>
  <c r="AA35" i="13"/>
  <c r="Z35" i="13"/>
  <c r="Y35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MN35" i="12"/>
  <c r="MM35" i="12"/>
  <c r="ML35" i="12"/>
  <c r="MK35" i="12"/>
  <c r="MJ35" i="12"/>
  <c r="MI35" i="12"/>
  <c r="MH35" i="12"/>
  <c r="MG35" i="12"/>
  <c r="MF35" i="12"/>
  <c r="ME35" i="12"/>
  <c r="MD35" i="12"/>
  <c r="MC35" i="12"/>
  <c r="MB35" i="12"/>
  <c r="MA35" i="12"/>
  <c r="LZ35" i="12"/>
  <c r="LY35" i="12"/>
  <c r="LX35" i="12"/>
  <c r="LW35" i="12"/>
  <c r="LV35" i="12"/>
  <c r="LU35" i="12"/>
  <c r="LT35" i="12"/>
  <c r="LS35" i="12"/>
  <c r="LR35" i="12"/>
  <c r="LQ35" i="12"/>
  <c r="LP35" i="12"/>
  <c r="LO35" i="12"/>
  <c r="LN35" i="12"/>
  <c r="LM35" i="12"/>
  <c r="LL35" i="12"/>
  <c r="LK35" i="12"/>
  <c r="LJ35" i="12"/>
  <c r="LI35" i="12"/>
  <c r="LH35" i="12"/>
  <c r="LG35" i="12"/>
  <c r="LF35" i="12"/>
  <c r="LE35" i="12"/>
  <c r="LD35" i="12"/>
  <c r="LC35" i="12"/>
  <c r="LB35" i="12"/>
  <c r="LA35" i="12"/>
  <c r="KZ35" i="12"/>
  <c r="KY35" i="12"/>
  <c r="KX35" i="12"/>
  <c r="KW35" i="12"/>
  <c r="KV35" i="12"/>
  <c r="KU35" i="12"/>
  <c r="KT35" i="12"/>
  <c r="KS35" i="12"/>
  <c r="KR35" i="12"/>
  <c r="KQ35" i="12"/>
  <c r="KP35" i="12"/>
  <c r="KO35" i="12"/>
  <c r="KN35" i="12"/>
  <c r="KM35" i="12"/>
  <c r="KL35" i="12"/>
  <c r="KK35" i="12"/>
  <c r="KJ35" i="12"/>
  <c r="KI35" i="12"/>
  <c r="KH35" i="12"/>
  <c r="KG35" i="12"/>
  <c r="KF35" i="12"/>
  <c r="KE35" i="12"/>
  <c r="KD35" i="12"/>
  <c r="KC35" i="12"/>
  <c r="KB35" i="12"/>
  <c r="KA35" i="12"/>
  <c r="JZ35" i="12"/>
  <c r="JY35" i="12"/>
  <c r="JX35" i="12"/>
  <c r="JW35" i="12"/>
  <c r="JV35" i="12"/>
  <c r="JU35" i="12"/>
  <c r="JT35" i="12"/>
  <c r="JS35" i="12"/>
  <c r="JR35" i="12"/>
  <c r="JQ35" i="12"/>
  <c r="JP35" i="12"/>
  <c r="JO35" i="12"/>
  <c r="JN35" i="12"/>
  <c r="JM35" i="12"/>
  <c r="JL35" i="12"/>
  <c r="JK35" i="12"/>
  <c r="JJ35" i="12"/>
  <c r="JI35" i="12"/>
  <c r="JH35" i="12"/>
  <c r="JG35" i="12"/>
  <c r="JF35" i="12"/>
  <c r="JE35" i="12"/>
  <c r="JD35" i="12"/>
  <c r="JC35" i="12"/>
  <c r="JB35" i="12"/>
  <c r="JA35" i="12"/>
  <c r="IZ35" i="12"/>
  <c r="IY35" i="12"/>
  <c r="IX35" i="12"/>
  <c r="IW35" i="12"/>
  <c r="IV35" i="12"/>
  <c r="IU35" i="12"/>
  <c r="IT35" i="12"/>
  <c r="IS35" i="12"/>
  <c r="IR35" i="12"/>
  <c r="IQ35" i="12"/>
  <c r="IP35" i="12"/>
  <c r="IO35" i="12"/>
  <c r="IN35" i="12"/>
  <c r="IM35" i="12"/>
  <c r="IL35" i="12"/>
  <c r="IK35" i="12"/>
  <c r="IJ35" i="12"/>
  <c r="II35" i="12"/>
  <c r="IH35" i="12"/>
  <c r="IG35" i="12"/>
  <c r="IF35" i="12"/>
  <c r="IE35" i="12"/>
  <c r="ID35" i="12"/>
  <c r="IC35" i="12"/>
  <c r="IB35" i="12"/>
  <c r="IA35" i="12"/>
  <c r="HZ35" i="12"/>
  <c r="HY35" i="12"/>
  <c r="HX35" i="12"/>
  <c r="HW35" i="12"/>
  <c r="HV35" i="12"/>
  <c r="HU35" i="12"/>
  <c r="HT35" i="12"/>
  <c r="HS35" i="12"/>
  <c r="HR35" i="12"/>
  <c r="HQ35" i="12"/>
  <c r="HP35" i="12"/>
  <c r="HO35" i="12"/>
  <c r="HN35" i="12"/>
  <c r="HM35" i="12"/>
  <c r="HL35" i="12"/>
  <c r="HK35" i="12"/>
  <c r="HJ35" i="12"/>
  <c r="HI35" i="12"/>
  <c r="HH35" i="12"/>
  <c r="HG35" i="12"/>
  <c r="HF35" i="12"/>
  <c r="HE35" i="12"/>
  <c r="HD35" i="12"/>
  <c r="HC35" i="12"/>
  <c r="HB35" i="12"/>
  <c r="HA35" i="12"/>
  <c r="GZ35" i="12"/>
  <c r="GY35" i="12"/>
  <c r="GX35" i="12"/>
  <c r="GW35" i="12"/>
  <c r="GV35" i="12"/>
  <c r="GU35" i="12"/>
  <c r="GT35" i="12"/>
  <c r="GS35" i="12"/>
  <c r="GR35" i="12"/>
  <c r="GQ35" i="12"/>
  <c r="GP35" i="12"/>
  <c r="GO35" i="12"/>
  <c r="GN35" i="12"/>
  <c r="GM35" i="12"/>
  <c r="GL35" i="12"/>
  <c r="GK35" i="12"/>
  <c r="GJ35" i="12"/>
  <c r="GI35" i="12"/>
  <c r="GH35" i="12"/>
  <c r="GG35" i="12"/>
  <c r="GF35" i="12"/>
  <c r="GE35" i="12"/>
  <c r="GD35" i="12"/>
  <c r="GC35" i="12"/>
  <c r="GB35" i="12"/>
  <c r="GA35" i="12"/>
  <c r="FZ35" i="12"/>
  <c r="FY35" i="12"/>
  <c r="FX35" i="12"/>
  <c r="FW35" i="12"/>
  <c r="FV35" i="12"/>
  <c r="FU35" i="12"/>
  <c r="FT35" i="12"/>
  <c r="FS35" i="12"/>
  <c r="FR35" i="12"/>
  <c r="FQ35" i="12"/>
  <c r="FP35" i="12"/>
  <c r="FO35" i="12"/>
  <c r="FN35" i="12"/>
  <c r="FM35" i="12"/>
  <c r="FL35" i="12"/>
  <c r="FK35" i="12"/>
  <c r="FJ35" i="12"/>
  <c r="FI35" i="12"/>
  <c r="FH35" i="12"/>
  <c r="FG35" i="12"/>
  <c r="FF35" i="12"/>
  <c r="FE35" i="12"/>
  <c r="FD35" i="12"/>
  <c r="FC35" i="12"/>
  <c r="FB35" i="12"/>
  <c r="FA35" i="12"/>
  <c r="EZ35" i="12"/>
  <c r="EY35" i="12"/>
  <c r="EX35" i="12"/>
  <c r="EW35" i="12"/>
  <c r="EV35" i="12"/>
  <c r="EU35" i="12"/>
  <c r="ET35" i="12"/>
  <c r="ES35" i="12"/>
  <c r="ER35" i="12"/>
  <c r="EQ35" i="12"/>
  <c r="EP35" i="12"/>
  <c r="EO35" i="12"/>
  <c r="EN35" i="12"/>
  <c r="EM35" i="12"/>
  <c r="EL35" i="12"/>
  <c r="EK35" i="12"/>
  <c r="EJ35" i="12"/>
  <c r="EI35" i="12"/>
  <c r="EH35" i="12"/>
  <c r="EG35" i="12"/>
  <c r="EF35" i="12"/>
  <c r="EE35" i="12"/>
  <c r="ED35" i="12"/>
  <c r="EC35" i="12"/>
  <c r="EB35" i="12"/>
  <c r="EA35" i="12"/>
  <c r="DZ35" i="12"/>
  <c r="DY35" i="12"/>
  <c r="DX35" i="12"/>
  <c r="DW35" i="12"/>
  <c r="DV35" i="12"/>
  <c r="DU35" i="12"/>
  <c r="DT35" i="12"/>
  <c r="DS35" i="12"/>
  <c r="DR35" i="12"/>
  <c r="DQ35" i="12"/>
  <c r="DP35" i="12"/>
  <c r="DO35" i="12"/>
  <c r="DN35" i="12"/>
  <c r="DM35" i="12"/>
  <c r="DL35" i="12"/>
  <c r="DK35" i="12"/>
  <c r="DJ35" i="12"/>
  <c r="DI35" i="12"/>
  <c r="DH35" i="12"/>
  <c r="DG35" i="12"/>
  <c r="DF35" i="12"/>
  <c r="DE35" i="12"/>
  <c r="DD35" i="12"/>
  <c r="DC35" i="12"/>
  <c r="DB35" i="12"/>
  <c r="DA35" i="12"/>
  <c r="CZ35" i="12"/>
  <c r="CY35" i="12"/>
  <c r="CX35" i="12"/>
  <c r="CW35" i="12"/>
  <c r="CV35" i="12"/>
  <c r="CU35" i="12"/>
  <c r="CT35" i="12"/>
  <c r="CS35" i="12"/>
  <c r="CR35" i="12"/>
  <c r="CQ35" i="12"/>
  <c r="CP35" i="12"/>
  <c r="CO35" i="12"/>
  <c r="CN35" i="12"/>
  <c r="CM35" i="12"/>
  <c r="CL35" i="12"/>
  <c r="CK35" i="12"/>
  <c r="CJ35" i="12"/>
  <c r="CI35" i="12"/>
  <c r="CH35" i="12"/>
  <c r="CG35" i="12"/>
  <c r="CF35" i="12"/>
  <c r="CE35" i="12"/>
  <c r="CD35" i="12"/>
  <c r="CC35" i="12"/>
  <c r="CB35" i="12"/>
  <c r="CA35" i="12"/>
  <c r="BZ35" i="12"/>
  <c r="BY35" i="12"/>
  <c r="BX35" i="12"/>
  <c r="BW35" i="12"/>
  <c r="BV35" i="12"/>
  <c r="BU35" i="12"/>
  <c r="BT35" i="12"/>
  <c r="BS35" i="12"/>
  <c r="BR35" i="12"/>
  <c r="BQ35" i="12"/>
  <c r="BP35" i="12"/>
  <c r="BO35" i="12"/>
  <c r="BN35" i="12"/>
  <c r="BM35" i="12"/>
  <c r="BL35" i="12"/>
  <c r="BK35" i="12"/>
  <c r="BJ35" i="12"/>
  <c r="BI35" i="12"/>
  <c r="BH35" i="12"/>
  <c r="BG35" i="12"/>
  <c r="BF35" i="12"/>
  <c r="BE35" i="12"/>
  <c r="BD35" i="12"/>
  <c r="BC35" i="12"/>
  <c r="BB35" i="12"/>
  <c r="BA35" i="12"/>
  <c r="AZ35" i="12"/>
  <c r="AY35" i="12"/>
  <c r="AX35" i="12"/>
  <c r="AW35" i="12"/>
  <c r="AV35" i="12"/>
  <c r="AU35" i="12"/>
  <c r="AT35" i="12"/>
  <c r="AS35" i="12"/>
  <c r="AR35" i="12"/>
  <c r="AQ35" i="12"/>
  <c r="AP35" i="12"/>
  <c r="AO35" i="12"/>
  <c r="AN35" i="12"/>
  <c r="AM35" i="12"/>
  <c r="AL35" i="12"/>
  <c r="AK35" i="12"/>
  <c r="AJ35" i="12"/>
  <c r="AI35" i="12"/>
  <c r="AH35" i="12"/>
  <c r="AG35" i="12"/>
  <c r="AF35" i="12"/>
  <c r="AE35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NG4" i="12" s="1"/>
  <c r="H35" i="12"/>
  <c r="AM5" i="14" s="1"/>
  <c r="AL6" i="14" s="1"/>
  <c r="AL7" i="14" s="1"/>
  <c r="G35" i="12"/>
  <c r="F35" i="12"/>
  <c r="E35" i="12"/>
  <c r="D35" i="12"/>
  <c r="AM5" i="2" s="1"/>
  <c r="AL6" i="2" s="1"/>
  <c r="C35" i="12"/>
  <c r="MN35" i="11"/>
  <c r="MM35" i="11"/>
  <c r="ML35" i="11"/>
  <c r="MK35" i="11"/>
  <c r="MJ35" i="11"/>
  <c r="MI35" i="11"/>
  <c r="MH35" i="11"/>
  <c r="MG35" i="11"/>
  <c r="MF35" i="11"/>
  <c r="ME35" i="11"/>
  <c r="MD35" i="11"/>
  <c r="MC35" i="11"/>
  <c r="MB35" i="11"/>
  <c r="MA35" i="11"/>
  <c r="LZ35" i="11"/>
  <c r="LY35" i="11"/>
  <c r="LX35" i="11"/>
  <c r="LW35" i="11"/>
  <c r="LV35" i="11"/>
  <c r="LU35" i="11"/>
  <c r="LT35" i="11"/>
  <c r="LS35" i="11"/>
  <c r="LR35" i="11"/>
  <c r="LQ35" i="11"/>
  <c r="LP35" i="11"/>
  <c r="LO35" i="11"/>
  <c r="LN35" i="11"/>
  <c r="LM35" i="11"/>
  <c r="LL35" i="11"/>
  <c r="LK35" i="11"/>
  <c r="LJ35" i="11"/>
  <c r="LI35" i="11"/>
  <c r="LH35" i="11"/>
  <c r="LG35" i="11"/>
  <c r="LF35" i="11"/>
  <c r="LE35" i="11"/>
  <c r="LD35" i="11"/>
  <c r="LC35" i="11"/>
  <c r="LB35" i="11"/>
  <c r="LA35" i="11"/>
  <c r="KZ35" i="11"/>
  <c r="KY35" i="11"/>
  <c r="KX35" i="11"/>
  <c r="KW35" i="11"/>
  <c r="KV35" i="11"/>
  <c r="KU35" i="11"/>
  <c r="KT35" i="11"/>
  <c r="KS35" i="11"/>
  <c r="KR35" i="11"/>
  <c r="KQ35" i="11"/>
  <c r="KP35" i="11"/>
  <c r="KO35" i="11"/>
  <c r="KN35" i="11"/>
  <c r="KM35" i="11"/>
  <c r="KL35" i="11"/>
  <c r="KK35" i="11"/>
  <c r="KJ35" i="11"/>
  <c r="KI35" i="11"/>
  <c r="KH35" i="11"/>
  <c r="KG35" i="11"/>
  <c r="KF35" i="11"/>
  <c r="KE35" i="11"/>
  <c r="KD35" i="11"/>
  <c r="KC35" i="11"/>
  <c r="KB35" i="11"/>
  <c r="KA35" i="11"/>
  <c r="JZ35" i="11"/>
  <c r="JY35" i="11"/>
  <c r="JX35" i="11"/>
  <c r="JW35" i="11"/>
  <c r="JV35" i="11"/>
  <c r="JU35" i="11"/>
  <c r="JT35" i="11"/>
  <c r="JS35" i="11"/>
  <c r="JR35" i="11"/>
  <c r="JQ35" i="11"/>
  <c r="JP35" i="11"/>
  <c r="JO35" i="11"/>
  <c r="JN35" i="11"/>
  <c r="JM35" i="11"/>
  <c r="JL35" i="11"/>
  <c r="JK35" i="11"/>
  <c r="JJ35" i="11"/>
  <c r="JI35" i="11"/>
  <c r="JH35" i="11"/>
  <c r="JG35" i="11"/>
  <c r="JF35" i="11"/>
  <c r="JE35" i="11"/>
  <c r="JD35" i="11"/>
  <c r="JC35" i="11"/>
  <c r="JB35" i="11"/>
  <c r="JA35" i="11"/>
  <c r="IZ35" i="11"/>
  <c r="IY35" i="11"/>
  <c r="IX35" i="11"/>
  <c r="IW35" i="11"/>
  <c r="IV35" i="11"/>
  <c r="IU35" i="11"/>
  <c r="IT35" i="11"/>
  <c r="IS35" i="11"/>
  <c r="IR35" i="11"/>
  <c r="IQ35" i="11"/>
  <c r="IP35" i="11"/>
  <c r="IO35" i="11"/>
  <c r="IN35" i="11"/>
  <c r="IM35" i="11"/>
  <c r="IL35" i="11"/>
  <c r="IK35" i="11"/>
  <c r="IJ35" i="11"/>
  <c r="II35" i="11"/>
  <c r="IH35" i="11"/>
  <c r="IG35" i="11"/>
  <c r="IF35" i="11"/>
  <c r="IE35" i="11"/>
  <c r="ID35" i="11"/>
  <c r="IC35" i="11"/>
  <c r="IB35" i="11"/>
  <c r="IA35" i="11"/>
  <c r="HZ35" i="11"/>
  <c r="HY35" i="11"/>
  <c r="HX35" i="11"/>
  <c r="HW35" i="11"/>
  <c r="HV35" i="11"/>
  <c r="HU35" i="11"/>
  <c r="HT35" i="11"/>
  <c r="HS35" i="11"/>
  <c r="HR35" i="11"/>
  <c r="HQ35" i="11"/>
  <c r="HP35" i="11"/>
  <c r="HO35" i="11"/>
  <c r="HN35" i="11"/>
  <c r="HM35" i="11"/>
  <c r="HL35" i="11"/>
  <c r="HK35" i="11"/>
  <c r="HJ35" i="11"/>
  <c r="HI35" i="11"/>
  <c r="HH35" i="11"/>
  <c r="HG35" i="11"/>
  <c r="HF35" i="11"/>
  <c r="HE35" i="11"/>
  <c r="HD35" i="11"/>
  <c r="HC35" i="11"/>
  <c r="HB35" i="11"/>
  <c r="HA35" i="11"/>
  <c r="GZ35" i="11"/>
  <c r="GY35" i="11"/>
  <c r="GX35" i="11"/>
  <c r="GW35" i="11"/>
  <c r="GV35" i="11"/>
  <c r="GU35" i="11"/>
  <c r="GT35" i="11"/>
  <c r="GS35" i="11"/>
  <c r="GR35" i="11"/>
  <c r="GQ35" i="11"/>
  <c r="GP35" i="11"/>
  <c r="GO35" i="11"/>
  <c r="GN35" i="11"/>
  <c r="GM35" i="11"/>
  <c r="GL35" i="11"/>
  <c r="GK35" i="11"/>
  <c r="GJ35" i="11"/>
  <c r="GI35" i="11"/>
  <c r="GH35" i="11"/>
  <c r="GG35" i="11"/>
  <c r="GF35" i="11"/>
  <c r="GE35" i="11"/>
  <c r="GD35" i="11"/>
  <c r="GC35" i="11"/>
  <c r="GB35" i="11"/>
  <c r="GA35" i="11"/>
  <c r="FZ35" i="11"/>
  <c r="FY35" i="11"/>
  <c r="FX35" i="11"/>
  <c r="FW35" i="11"/>
  <c r="FV35" i="11"/>
  <c r="FU35" i="11"/>
  <c r="FT35" i="11"/>
  <c r="FS35" i="11"/>
  <c r="FR35" i="11"/>
  <c r="FQ35" i="11"/>
  <c r="FP35" i="11"/>
  <c r="FO35" i="11"/>
  <c r="FN35" i="11"/>
  <c r="FM35" i="11"/>
  <c r="FL35" i="11"/>
  <c r="FK35" i="11"/>
  <c r="FJ35" i="11"/>
  <c r="FI35" i="11"/>
  <c r="FH35" i="11"/>
  <c r="FG35" i="11"/>
  <c r="FF35" i="11"/>
  <c r="FE35" i="11"/>
  <c r="FD35" i="11"/>
  <c r="FC35" i="11"/>
  <c r="FB35" i="11"/>
  <c r="FA35" i="11"/>
  <c r="EZ35" i="11"/>
  <c r="EY35" i="11"/>
  <c r="EX35" i="11"/>
  <c r="EW35" i="11"/>
  <c r="EV35" i="11"/>
  <c r="EU35" i="11"/>
  <c r="ET35" i="11"/>
  <c r="ES35" i="11"/>
  <c r="ER35" i="11"/>
  <c r="EQ35" i="11"/>
  <c r="EP35" i="11"/>
  <c r="EO35" i="11"/>
  <c r="EN35" i="11"/>
  <c r="EM35" i="11"/>
  <c r="EL35" i="11"/>
  <c r="EK35" i="11"/>
  <c r="EJ35" i="11"/>
  <c r="EI35" i="11"/>
  <c r="EH35" i="11"/>
  <c r="EG35" i="11"/>
  <c r="EF35" i="11"/>
  <c r="EE35" i="11"/>
  <c r="ED35" i="11"/>
  <c r="EC35" i="11"/>
  <c r="EB35" i="11"/>
  <c r="EA35" i="11"/>
  <c r="DZ35" i="11"/>
  <c r="DY35" i="11"/>
  <c r="DX35" i="11"/>
  <c r="DW35" i="11"/>
  <c r="DV35" i="11"/>
  <c r="DU35" i="11"/>
  <c r="DT35" i="11"/>
  <c r="DS35" i="11"/>
  <c r="DR35" i="11"/>
  <c r="DQ35" i="11"/>
  <c r="DP35" i="11"/>
  <c r="DO35" i="11"/>
  <c r="DN35" i="11"/>
  <c r="DM35" i="11"/>
  <c r="DL35" i="11"/>
  <c r="DK35" i="11"/>
  <c r="DJ35" i="11"/>
  <c r="DI35" i="11"/>
  <c r="DH35" i="11"/>
  <c r="DG35" i="11"/>
  <c r="DF35" i="11"/>
  <c r="DE35" i="11"/>
  <c r="DD35" i="11"/>
  <c r="DC35" i="11"/>
  <c r="DB35" i="11"/>
  <c r="DA35" i="11"/>
  <c r="CZ35" i="11"/>
  <c r="CY35" i="11"/>
  <c r="CX35" i="11"/>
  <c r="CW35" i="11"/>
  <c r="CV35" i="11"/>
  <c r="CU35" i="11"/>
  <c r="CT35" i="11"/>
  <c r="CS35" i="11"/>
  <c r="CR35" i="11"/>
  <c r="CQ35" i="11"/>
  <c r="CP35" i="11"/>
  <c r="CO35" i="11"/>
  <c r="CN35" i="11"/>
  <c r="CM35" i="11"/>
  <c r="CL35" i="11"/>
  <c r="CK35" i="11"/>
  <c r="CJ35" i="11"/>
  <c r="CI35" i="11"/>
  <c r="CH35" i="11"/>
  <c r="CG35" i="11"/>
  <c r="CF35" i="11"/>
  <c r="CE35" i="11"/>
  <c r="CD35" i="11"/>
  <c r="CC35" i="11"/>
  <c r="CB35" i="11"/>
  <c r="CA35" i="11"/>
  <c r="BZ35" i="11"/>
  <c r="BY35" i="11"/>
  <c r="BX35" i="11"/>
  <c r="BW35" i="11"/>
  <c r="BV35" i="11"/>
  <c r="BU35" i="11"/>
  <c r="BT35" i="11"/>
  <c r="BS35" i="11"/>
  <c r="BR35" i="11"/>
  <c r="BQ35" i="11"/>
  <c r="BP35" i="11"/>
  <c r="BO35" i="11"/>
  <c r="BN35" i="11"/>
  <c r="BM35" i="11"/>
  <c r="BL35" i="11"/>
  <c r="BK35" i="11"/>
  <c r="BJ35" i="11"/>
  <c r="BI35" i="11"/>
  <c r="BH35" i="11"/>
  <c r="BG35" i="11"/>
  <c r="BF35" i="11"/>
  <c r="BE35" i="11"/>
  <c r="BD35" i="11"/>
  <c r="BC35" i="11"/>
  <c r="BB35" i="11"/>
  <c r="BA35" i="11"/>
  <c r="AZ35" i="11"/>
  <c r="AY35" i="11"/>
  <c r="AX35" i="11"/>
  <c r="AW35" i="11"/>
  <c r="AV35" i="11"/>
  <c r="AU35" i="11"/>
  <c r="AT35" i="11"/>
  <c r="AS35" i="11"/>
  <c r="AR35" i="11"/>
  <c r="AQ35" i="11"/>
  <c r="AP35" i="11"/>
  <c r="AO35" i="11"/>
  <c r="AN35" i="11"/>
  <c r="AM35" i="11"/>
  <c r="AL35" i="11"/>
  <c r="AK35" i="11"/>
  <c r="AJ35" i="11"/>
  <c r="AI35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MN35" i="10"/>
  <c r="MM35" i="10"/>
  <c r="ML35" i="10"/>
  <c r="MK35" i="10"/>
  <c r="MJ35" i="10"/>
  <c r="MI35" i="10"/>
  <c r="MH35" i="10"/>
  <c r="MG35" i="10"/>
  <c r="MF35" i="10"/>
  <c r="ME35" i="10"/>
  <c r="MD35" i="10"/>
  <c r="MC35" i="10"/>
  <c r="MB35" i="10"/>
  <c r="MA35" i="10"/>
  <c r="LZ35" i="10"/>
  <c r="LY35" i="10"/>
  <c r="LX35" i="10"/>
  <c r="LW35" i="10"/>
  <c r="LV35" i="10"/>
  <c r="LU35" i="10"/>
  <c r="LT35" i="10"/>
  <c r="LS35" i="10"/>
  <c r="LR35" i="10"/>
  <c r="LQ35" i="10"/>
  <c r="LP35" i="10"/>
  <c r="LO35" i="10"/>
  <c r="LN35" i="10"/>
  <c r="LM35" i="10"/>
  <c r="LL35" i="10"/>
  <c r="LK35" i="10"/>
  <c r="LJ35" i="10"/>
  <c r="LI35" i="10"/>
  <c r="LH35" i="10"/>
  <c r="LG35" i="10"/>
  <c r="LF35" i="10"/>
  <c r="LE35" i="10"/>
  <c r="LD35" i="10"/>
  <c r="LC35" i="10"/>
  <c r="LB35" i="10"/>
  <c r="LA35" i="10"/>
  <c r="KZ35" i="10"/>
  <c r="KY35" i="10"/>
  <c r="KX35" i="10"/>
  <c r="KW35" i="10"/>
  <c r="KV35" i="10"/>
  <c r="KU35" i="10"/>
  <c r="KT35" i="10"/>
  <c r="KS35" i="10"/>
  <c r="KR35" i="10"/>
  <c r="KQ35" i="10"/>
  <c r="KP35" i="10"/>
  <c r="KO35" i="10"/>
  <c r="KN35" i="10"/>
  <c r="KM35" i="10"/>
  <c r="KL35" i="10"/>
  <c r="KK35" i="10"/>
  <c r="KJ35" i="10"/>
  <c r="KI35" i="10"/>
  <c r="KH35" i="10"/>
  <c r="KG35" i="10"/>
  <c r="KF35" i="10"/>
  <c r="KE35" i="10"/>
  <c r="KD35" i="10"/>
  <c r="KC35" i="10"/>
  <c r="KB35" i="10"/>
  <c r="KA35" i="10"/>
  <c r="JZ35" i="10"/>
  <c r="JY35" i="10"/>
  <c r="JX35" i="10"/>
  <c r="JW35" i="10"/>
  <c r="JV35" i="10"/>
  <c r="JU35" i="10"/>
  <c r="JT35" i="10"/>
  <c r="JS35" i="10"/>
  <c r="JR35" i="10"/>
  <c r="JQ35" i="10"/>
  <c r="JP35" i="10"/>
  <c r="JO35" i="10"/>
  <c r="JN35" i="10"/>
  <c r="JM35" i="10"/>
  <c r="JL35" i="10"/>
  <c r="JK35" i="10"/>
  <c r="JJ35" i="10"/>
  <c r="JI35" i="10"/>
  <c r="JH35" i="10"/>
  <c r="JG35" i="10"/>
  <c r="JF35" i="10"/>
  <c r="JE35" i="10"/>
  <c r="JD35" i="10"/>
  <c r="JC35" i="10"/>
  <c r="JB35" i="10"/>
  <c r="JA35" i="10"/>
  <c r="IZ35" i="10"/>
  <c r="IY35" i="10"/>
  <c r="IX35" i="10"/>
  <c r="IW35" i="10"/>
  <c r="IV35" i="10"/>
  <c r="IU35" i="10"/>
  <c r="IT35" i="10"/>
  <c r="IS35" i="10"/>
  <c r="IR35" i="10"/>
  <c r="IQ35" i="10"/>
  <c r="IP35" i="10"/>
  <c r="IO35" i="10"/>
  <c r="IN35" i="10"/>
  <c r="IM35" i="10"/>
  <c r="IL35" i="10"/>
  <c r="IK35" i="10"/>
  <c r="IJ35" i="10"/>
  <c r="II35" i="10"/>
  <c r="IH35" i="10"/>
  <c r="IG35" i="10"/>
  <c r="IF35" i="10"/>
  <c r="IE35" i="10"/>
  <c r="ID35" i="10"/>
  <c r="IC35" i="10"/>
  <c r="IB35" i="10"/>
  <c r="IA35" i="10"/>
  <c r="HZ35" i="10"/>
  <c r="HY35" i="10"/>
  <c r="HX35" i="10"/>
  <c r="HW35" i="10"/>
  <c r="HV35" i="10"/>
  <c r="HU35" i="10"/>
  <c r="HT35" i="10"/>
  <c r="HS35" i="10"/>
  <c r="HR35" i="10"/>
  <c r="HQ35" i="10"/>
  <c r="HP35" i="10"/>
  <c r="HO35" i="10"/>
  <c r="HN35" i="10"/>
  <c r="HM35" i="10"/>
  <c r="HL35" i="10"/>
  <c r="HK35" i="10"/>
  <c r="HJ35" i="10"/>
  <c r="HI35" i="10"/>
  <c r="HH35" i="10"/>
  <c r="HG35" i="10"/>
  <c r="HF35" i="10"/>
  <c r="HE35" i="10"/>
  <c r="HD35" i="10"/>
  <c r="HC35" i="10"/>
  <c r="HB35" i="10"/>
  <c r="HA35" i="10"/>
  <c r="GZ35" i="10"/>
  <c r="GY35" i="10"/>
  <c r="GX35" i="10"/>
  <c r="GW35" i="10"/>
  <c r="GV35" i="10"/>
  <c r="GU35" i="10"/>
  <c r="GT35" i="10"/>
  <c r="GS35" i="10"/>
  <c r="GR35" i="10"/>
  <c r="GQ35" i="10"/>
  <c r="GP35" i="10"/>
  <c r="GO35" i="10"/>
  <c r="GN35" i="10"/>
  <c r="GM35" i="10"/>
  <c r="GL35" i="10"/>
  <c r="GK35" i="10"/>
  <c r="GJ35" i="10"/>
  <c r="GI35" i="10"/>
  <c r="GH35" i="10"/>
  <c r="GG35" i="10"/>
  <c r="GF35" i="10"/>
  <c r="GE35" i="10"/>
  <c r="GD35" i="10"/>
  <c r="GC35" i="10"/>
  <c r="GB35" i="10"/>
  <c r="GA35" i="10"/>
  <c r="FZ35" i="10"/>
  <c r="FY35" i="10"/>
  <c r="FX35" i="10"/>
  <c r="FW35" i="10"/>
  <c r="FV35" i="10"/>
  <c r="FU35" i="10"/>
  <c r="FT35" i="10"/>
  <c r="FS35" i="10"/>
  <c r="FR35" i="10"/>
  <c r="FQ35" i="10"/>
  <c r="FP35" i="10"/>
  <c r="FO35" i="10"/>
  <c r="FN35" i="10"/>
  <c r="FM35" i="10"/>
  <c r="FL35" i="10"/>
  <c r="FK35" i="10"/>
  <c r="FJ35" i="10"/>
  <c r="FI35" i="10"/>
  <c r="FH35" i="10"/>
  <c r="FG35" i="10"/>
  <c r="FF35" i="10"/>
  <c r="FE35" i="10"/>
  <c r="FD35" i="10"/>
  <c r="FC35" i="10"/>
  <c r="FB35" i="10"/>
  <c r="FA35" i="10"/>
  <c r="EZ35" i="10"/>
  <c r="EY35" i="10"/>
  <c r="EX35" i="10"/>
  <c r="EW35" i="10"/>
  <c r="EV35" i="10"/>
  <c r="EU35" i="10"/>
  <c r="ET35" i="10"/>
  <c r="ES35" i="10"/>
  <c r="ER35" i="10"/>
  <c r="EQ35" i="10"/>
  <c r="EP35" i="10"/>
  <c r="EO35" i="10"/>
  <c r="EN35" i="10"/>
  <c r="EM35" i="10"/>
  <c r="EL35" i="10"/>
  <c r="EK35" i="10"/>
  <c r="EJ35" i="10"/>
  <c r="EI35" i="10"/>
  <c r="EH35" i="10"/>
  <c r="EG35" i="10"/>
  <c r="EF35" i="10"/>
  <c r="EE35" i="10"/>
  <c r="ED35" i="10"/>
  <c r="EC35" i="10"/>
  <c r="EB35" i="10"/>
  <c r="EA35" i="10"/>
  <c r="DZ35" i="10"/>
  <c r="DY35" i="10"/>
  <c r="DX35" i="10"/>
  <c r="DW35" i="10"/>
  <c r="DV35" i="10"/>
  <c r="DU35" i="10"/>
  <c r="DT35" i="10"/>
  <c r="DS35" i="10"/>
  <c r="DR35" i="10"/>
  <c r="DQ35" i="10"/>
  <c r="DP35" i="10"/>
  <c r="DO35" i="10"/>
  <c r="DN35" i="10"/>
  <c r="DM35" i="10"/>
  <c r="DL35" i="10"/>
  <c r="DK35" i="10"/>
  <c r="DJ35" i="10"/>
  <c r="DI35" i="10"/>
  <c r="DH35" i="10"/>
  <c r="DG35" i="10"/>
  <c r="DF35" i="10"/>
  <c r="DE35" i="10"/>
  <c r="DD35" i="10"/>
  <c r="DC35" i="10"/>
  <c r="DB35" i="10"/>
  <c r="DA35" i="10"/>
  <c r="CZ35" i="10"/>
  <c r="CY35" i="10"/>
  <c r="CX35" i="10"/>
  <c r="CW35" i="10"/>
  <c r="CV35" i="10"/>
  <c r="CU35" i="10"/>
  <c r="CT35" i="10"/>
  <c r="CS35" i="10"/>
  <c r="CR35" i="10"/>
  <c r="CQ35" i="10"/>
  <c r="CP35" i="10"/>
  <c r="CO35" i="10"/>
  <c r="CN35" i="10"/>
  <c r="CM35" i="10"/>
  <c r="CL35" i="10"/>
  <c r="CK35" i="10"/>
  <c r="CJ35" i="10"/>
  <c r="CI35" i="10"/>
  <c r="CH35" i="10"/>
  <c r="CG35" i="10"/>
  <c r="CF35" i="10"/>
  <c r="CE35" i="10"/>
  <c r="CD35" i="10"/>
  <c r="CC35" i="10"/>
  <c r="CB35" i="10"/>
  <c r="CA35" i="10"/>
  <c r="BZ35" i="10"/>
  <c r="BY35" i="10"/>
  <c r="BX35" i="10"/>
  <c r="BW35" i="10"/>
  <c r="BV35" i="10"/>
  <c r="BU35" i="10"/>
  <c r="BT35" i="10"/>
  <c r="BS35" i="10"/>
  <c r="BR35" i="10"/>
  <c r="BQ35" i="10"/>
  <c r="BP35" i="10"/>
  <c r="BO35" i="10"/>
  <c r="BN35" i="10"/>
  <c r="BM35" i="10"/>
  <c r="BL35" i="10"/>
  <c r="BK35" i="10"/>
  <c r="BJ35" i="10"/>
  <c r="BI35" i="10"/>
  <c r="BH35" i="10"/>
  <c r="BG35" i="10"/>
  <c r="BF35" i="10"/>
  <c r="BE35" i="10"/>
  <c r="BD35" i="10"/>
  <c r="BC35" i="10"/>
  <c r="BB35" i="10"/>
  <c r="BA35" i="10"/>
  <c r="AZ35" i="10"/>
  <c r="AY35" i="10"/>
  <c r="AX35" i="10"/>
  <c r="AW35" i="10"/>
  <c r="AV35" i="10"/>
  <c r="AU35" i="10"/>
  <c r="AT35" i="10"/>
  <c r="AS35" i="10"/>
  <c r="AR35" i="10"/>
  <c r="AQ35" i="10"/>
  <c r="AP35" i="10"/>
  <c r="AO35" i="10"/>
  <c r="AN35" i="10"/>
  <c r="AM35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MN35" i="9"/>
  <c r="MM35" i="9"/>
  <c r="ML35" i="9"/>
  <c r="MK35" i="9"/>
  <c r="MJ35" i="9"/>
  <c r="MI35" i="9"/>
  <c r="MH35" i="9"/>
  <c r="MG35" i="9"/>
  <c r="MF35" i="9"/>
  <c r="ME35" i="9"/>
  <c r="MD35" i="9"/>
  <c r="MC35" i="9"/>
  <c r="MB35" i="9"/>
  <c r="MA35" i="9"/>
  <c r="LZ35" i="9"/>
  <c r="LY35" i="9"/>
  <c r="LX35" i="9"/>
  <c r="LW35" i="9"/>
  <c r="LV35" i="9"/>
  <c r="LU35" i="9"/>
  <c r="LT35" i="9"/>
  <c r="LS35" i="9"/>
  <c r="LR35" i="9"/>
  <c r="LQ35" i="9"/>
  <c r="LP35" i="9"/>
  <c r="LO35" i="9"/>
  <c r="LN35" i="9"/>
  <c r="LM35" i="9"/>
  <c r="LL35" i="9"/>
  <c r="LK35" i="9"/>
  <c r="LJ35" i="9"/>
  <c r="LI35" i="9"/>
  <c r="LH35" i="9"/>
  <c r="LG35" i="9"/>
  <c r="LF35" i="9"/>
  <c r="LE35" i="9"/>
  <c r="LD35" i="9"/>
  <c r="LC35" i="9"/>
  <c r="LB35" i="9"/>
  <c r="LA35" i="9"/>
  <c r="KZ35" i="9"/>
  <c r="KY35" i="9"/>
  <c r="KX35" i="9"/>
  <c r="KW35" i="9"/>
  <c r="KV35" i="9"/>
  <c r="KU35" i="9"/>
  <c r="KT35" i="9"/>
  <c r="KS35" i="9"/>
  <c r="KR35" i="9"/>
  <c r="KQ35" i="9"/>
  <c r="KP35" i="9"/>
  <c r="KO35" i="9"/>
  <c r="KN35" i="9"/>
  <c r="KM35" i="9"/>
  <c r="KL35" i="9"/>
  <c r="KK35" i="9"/>
  <c r="KJ35" i="9"/>
  <c r="KI35" i="9"/>
  <c r="KH35" i="9"/>
  <c r="KG35" i="9"/>
  <c r="KF35" i="9"/>
  <c r="KE35" i="9"/>
  <c r="KD35" i="9"/>
  <c r="KC35" i="9"/>
  <c r="KB35" i="9"/>
  <c r="KA35" i="9"/>
  <c r="JZ35" i="9"/>
  <c r="JY35" i="9"/>
  <c r="JX35" i="9"/>
  <c r="JW35" i="9"/>
  <c r="JV35" i="9"/>
  <c r="JU35" i="9"/>
  <c r="JT35" i="9"/>
  <c r="JS35" i="9"/>
  <c r="JR35" i="9"/>
  <c r="JQ35" i="9"/>
  <c r="JP35" i="9"/>
  <c r="JO35" i="9"/>
  <c r="JN35" i="9"/>
  <c r="JM35" i="9"/>
  <c r="JL35" i="9"/>
  <c r="JK35" i="9"/>
  <c r="JJ35" i="9"/>
  <c r="JI35" i="9"/>
  <c r="JH35" i="9"/>
  <c r="JG35" i="9"/>
  <c r="JF35" i="9"/>
  <c r="JE35" i="9"/>
  <c r="JD35" i="9"/>
  <c r="JC35" i="9"/>
  <c r="JB35" i="9"/>
  <c r="JA35" i="9"/>
  <c r="IZ35" i="9"/>
  <c r="IY35" i="9"/>
  <c r="IX35" i="9"/>
  <c r="IW35" i="9"/>
  <c r="IV35" i="9"/>
  <c r="IU35" i="9"/>
  <c r="IT35" i="9"/>
  <c r="IS35" i="9"/>
  <c r="IR35" i="9"/>
  <c r="IQ35" i="9"/>
  <c r="IP35" i="9"/>
  <c r="IO35" i="9"/>
  <c r="IN35" i="9"/>
  <c r="IM35" i="9"/>
  <c r="IL35" i="9"/>
  <c r="IK35" i="9"/>
  <c r="IJ35" i="9"/>
  <c r="II35" i="9"/>
  <c r="IH35" i="9"/>
  <c r="IG35" i="9"/>
  <c r="IF35" i="9"/>
  <c r="IE35" i="9"/>
  <c r="ID35" i="9"/>
  <c r="IC35" i="9"/>
  <c r="IB35" i="9"/>
  <c r="IA35" i="9"/>
  <c r="HZ35" i="9"/>
  <c r="HY35" i="9"/>
  <c r="HX35" i="9"/>
  <c r="HW35" i="9"/>
  <c r="HV35" i="9"/>
  <c r="HU35" i="9"/>
  <c r="HT35" i="9"/>
  <c r="HS35" i="9"/>
  <c r="HR35" i="9"/>
  <c r="HQ35" i="9"/>
  <c r="HP35" i="9"/>
  <c r="HO35" i="9"/>
  <c r="HN35" i="9"/>
  <c r="HM35" i="9"/>
  <c r="HL35" i="9"/>
  <c r="HK35" i="9"/>
  <c r="HJ35" i="9"/>
  <c r="HI35" i="9"/>
  <c r="HH35" i="9"/>
  <c r="HG35" i="9"/>
  <c r="HF35" i="9"/>
  <c r="HE35" i="9"/>
  <c r="HD35" i="9"/>
  <c r="HC35" i="9"/>
  <c r="HB35" i="9"/>
  <c r="HA35" i="9"/>
  <c r="GZ35" i="9"/>
  <c r="GY35" i="9"/>
  <c r="GX35" i="9"/>
  <c r="GW35" i="9"/>
  <c r="GV35" i="9"/>
  <c r="GU35" i="9"/>
  <c r="GT35" i="9"/>
  <c r="GS35" i="9"/>
  <c r="GR35" i="9"/>
  <c r="GQ35" i="9"/>
  <c r="GP35" i="9"/>
  <c r="GO35" i="9"/>
  <c r="GN35" i="9"/>
  <c r="GM35" i="9"/>
  <c r="GL35" i="9"/>
  <c r="GK35" i="9"/>
  <c r="GJ35" i="9"/>
  <c r="GI35" i="9"/>
  <c r="GH35" i="9"/>
  <c r="GG35" i="9"/>
  <c r="GF35" i="9"/>
  <c r="GE35" i="9"/>
  <c r="GD35" i="9"/>
  <c r="GC35" i="9"/>
  <c r="GB35" i="9"/>
  <c r="GA35" i="9"/>
  <c r="FZ35" i="9"/>
  <c r="FY35" i="9"/>
  <c r="FX35" i="9"/>
  <c r="FW35" i="9"/>
  <c r="FV35" i="9"/>
  <c r="FU35" i="9"/>
  <c r="FT35" i="9"/>
  <c r="FS35" i="9"/>
  <c r="FR35" i="9"/>
  <c r="FQ35" i="9"/>
  <c r="FP35" i="9"/>
  <c r="FO35" i="9"/>
  <c r="FN35" i="9"/>
  <c r="FM35" i="9"/>
  <c r="FL35" i="9"/>
  <c r="FK35" i="9"/>
  <c r="FJ35" i="9"/>
  <c r="FI35" i="9"/>
  <c r="FH35" i="9"/>
  <c r="FG35" i="9"/>
  <c r="FF35" i="9"/>
  <c r="FE35" i="9"/>
  <c r="FD35" i="9"/>
  <c r="FC35" i="9"/>
  <c r="FB35" i="9"/>
  <c r="FA35" i="9"/>
  <c r="EZ35" i="9"/>
  <c r="EY35" i="9"/>
  <c r="EX35" i="9"/>
  <c r="EW35" i="9"/>
  <c r="EV35" i="9"/>
  <c r="EU35" i="9"/>
  <c r="ET35" i="9"/>
  <c r="ES35" i="9"/>
  <c r="ER35" i="9"/>
  <c r="EQ35" i="9"/>
  <c r="EP35" i="9"/>
  <c r="EO35" i="9"/>
  <c r="EN35" i="9"/>
  <c r="EM35" i="9"/>
  <c r="EL35" i="9"/>
  <c r="EK35" i="9"/>
  <c r="EJ35" i="9"/>
  <c r="EI35" i="9"/>
  <c r="EH35" i="9"/>
  <c r="EG35" i="9"/>
  <c r="EF35" i="9"/>
  <c r="EE35" i="9"/>
  <c r="ED35" i="9"/>
  <c r="EC35" i="9"/>
  <c r="EB35" i="9"/>
  <c r="EA35" i="9"/>
  <c r="DZ35" i="9"/>
  <c r="DY35" i="9"/>
  <c r="DX35" i="9"/>
  <c r="DW35" i="9"/>
  <c r="DV35" i="9"/>
  <c r="DU35" i="9"/>
  <c r="DT35" i="9"/>
  <c r="DS35" i="9"/>
  <c r="DR35" i="9"/>
  <c r="DQ35" i="9"/>
  <c r="DP35" i="9"/>
  <c r="DO35" i="9"/>
  <c r="DN35" i="9"/>
  <c r="DM35" i="9"/>
  <c r="DL35" i="9"/>
  <c r="DK35" i="9"/>
  <c r="DJ35" i="9"/>
  <c r="DI35" i="9"/>
  <c r="DH35" i="9"/>
  <c r="DG35" i="9"/>
  <c r="DF35" i="9"/>
  <c r="DE35" i="9"/>
  <c r="DD35" i="9"/>
  <c r="DC35" i="9"/>
  <c r="DB35" i="9"/>
  <c r="DA35" i="9"/>
  <c r="CZ35" i="9"/>
  <c r="CY35" i="9"/>
  <c r="CX35" i="9"/>
  <c r="CW35" i="9"/>
  <c r="CV35" i="9"/>
  <c r="CU35" i="9"/>
  <c r="CT35" i="9"/>
  <c r="CS35" i="9"/>
  <c r="CR35" i="9"/>
  <c r="CQ35" i="9"/>
  <c r="CP35" i="9"/>
  <c r="CO35" i="9"/>
  <c r="CN35" i="9"/>
  <c r="CM35" i="9"/>
  <c r="CL35" i="9"/>
  <c r="CK35" i="9"/>
  <c r="CJ35" i="9"/>
  <c r="CI35" i="9"/>
  <c r="CH35" i="9"/>
  <c r="CG35" i="9"/>
  <c r="CF35" i="9"/>
  <c r="CE35" i="9"/>
  <c r="CD35" i="9"/>
  <c r="CC35" i="9"/>
  <c r="CB35" i="9"/>
  <c r="CA35" i="9"/>
  <c r="BZ35" i="9"/>
  <c r="BY35" i="9"/>
  <c r="BX35" i="9"/>
  <c r="BW35" i="9"/>
  <c r="BV35" i="9"/>
  <c r="BU35" i="9"/>
  <c r="BT35" i="9"/>
  <c r="BS35" i="9"/>
  <c r="BR35" i="9"/>
  <c r="BQ35" i="9"/>
  <c r="BP35" i="9"/>
  <c r="BO35" i="9"/>
  <c r="BN35" i="9"/>
  <c r="BM35" i="9"/>
  <c r="BL35" i="9"/>
  <c r="BK35" i="9"/>
  <c r="BJ35" i="9"/>
  <c r="BI35" i="9"/>
  <c r="BH35" i="9"/>
  <c r="BG35" i="9"/>
  <c r="BF35" i="9"/>
  <c r="BE35" i="9"/>
  <c r="BD35" i="9"/>
  <c r="BC35" i="9"/>
  <c r="BB35" i="9"/>
  <c r="BA35" i="9"/>
  <c r="AZ35" i="9"/>
  <c r="AY35" i="9"/>
  <c r="AX35" i="9"/>
  <c r="AW35" i="9"/>
  <c r="AV35" i="9"/>
  <c r="AU35" i="9"/>
  <c r="AT35" i="9"/>
  <c r="AS35" i="9"/>
  <c r="AR35" i="9"/>
  <c r="AQ35" i="9"/>
  <c r="AP35" i="9"/>
  <c r="AO35" i="9"/>
  <c r="AN35" i="9"/>
  <c r="AM35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MN35" i="8"/>
  <c r="MM35" i="8"/>
  <c r="ML35" i="8"/>
  <c r="MK35" i="8"/>
  <c r="MJ35" i="8"/>
  <c r="MI35" i="8"/>
  <c r="MH35" i="8"/>
  <c r="MG35" i="8"/>
  <c r="MF35" i="8"/>
  <c r="ME35" i="8"/>
  <c r="MD35" i="8"/>
  <c r="MC35" i="8"/>
  <c r="MB35" i="8"/>
  <c r="MA35" i="8"/>
  <c r="LZ35" i="8"/>
  <c r="LY35" i="8"/>
  <c r="LX35" i="8"/>
  <c r="LW35" i="8"/>
  <c r="LV35" i="8"/>
  <c r="LU35" i="8"/>
  <c r="LT35" i="8"/>
  <c r="LS35" i="8"/>
  <c r="LR35" i="8"/>
  <c r="LQ35" i="8"/>
  <c r="LP35" i="8"/>
  <c r="LO35" i="8"/>
  <c r="LN35" i="8"/>
  <c r="LM35" i="8"/>
  <c r="LL35" i="8"/>
  <c r="LK35" i="8"/>
  <c r="LJ35" i="8"/>
  <c r="LI35" i="8"/>
  <c r="LH35" i="8"/>
  <c r="LG35" i="8"/>
  <c r="LF35" i="8"/>
  <c r="LE35" i="8"/>
  <c r="LD35" i="8"/>
  <c r="LC35" i="8"/>
  <c r="LB35" i="8"/>
  <c r="LA35" i="8"/>
  <c r="KZ35" i="8"/>
  <c r="KY35" i="8"/>
  <c r="KX35" i="8"/>
  <c r="KW35" i="8"/>
  <c r="KV35" i="8"/>
  <c r="KU35" i="8"/>
  <c r="KT35" i="8"/>
  <c r="KS35" i="8"/>
  <c r="KR35" i="8"/>
  <c r="KQ35" i="8"/>
  <c r="KP35" i="8"/>
  <c r="KO35" i="8"/>
  <c r="KN35" i="8"/>
  <c r="KM35" i="8"/>
  <c r="KL35" i="8"/>
  <c r="KK35" i="8"/>
  <c r="KJ35" i="8"/>
  <c r="KI35" i="8"/>
  <c r="KH35" i="8"/>
  <c r="KG35" i="8"/>
  <c r="KF35" i="8"/>
  <c r="KE35" i="8"/>
  <c r="KD35" i="8"/>
  <c r="KC35" i="8"/>
  <c r="KB35" i="8"/>
  <c r="KA35" i="8"/>
  <c r="JZ35" i="8"/>
  <c r="JY35" i="8"/>
  <c r="JX35" i="8"/>
  <c r="JW35" i="8"/>
  <c r="JV35" i="8"/>
  <c r="JU35" i="8"/>
  <c r="JT35" i="8"/>
  <c r="JS35" i="8"/>
  <c r="JR35" i="8"/>
  <c r="JQ35" i="8"/>
  <c r="JP35" i="8"/>
  <c r="JO35" i="8"/>
  <c r="JN35" i="8"/>
  <c r="JM35" i="8"/>
  <c r="JL35" i="8"/>
  <c r="JK35" i="8"/>
  <c r="JJ35" i="8"/>
  <c r="JI35" i="8"/>
  <c r="JH35" i="8"/>
  <c r="JG35" i="8"/>
  <c r="JF35" i="8"/>
  <c r="JE35" i="8"/>
  <c r="JD35" i="8"/>
  <c r="JC35" i="8"/>
  <c r="JB35" i="8"/>
  <c r="JA35" i="8"/>
  <c r="IZ35" i="8"/>
  <c r="IY35" i="8"/>
  <c r="IX35" i="8"/>
  <c r="IW35" i="8"/>
  <c r="IV35" i="8"/>
  <c r="IU35" i="8"/>
  <c r="IT35" i="8"/>
  <c r="IS35" i="8"/>
  <c r="IR35" i="8"/>
  <c r="IQ35" i="8"/>
  <c r="IP35" i="8"/>
  <c r="IO35" i="8"/>
  <c r="IN35" i="8"/>
  <c r="IM35" i="8"/>
  <c r="IL35" i="8"/>
  <c r="IK35" i="8"/>
  <c r="IJ35" i="8"/>
  <c r="II35" i="8"/>
  <c r="IH35" i="8"/>
  <c r="IG35" i="8"/>
  <c r="IF35" i="8"/>
  <c r="IE35" i="8"/>
  <c r="ID35" i="8"/>
  <c r="IC35" i="8"/>
  <c r="IB35" i="8"/>
  <c r="IA35" i="8"/>
  <c r="HZ35" i="8"/>
  <c r="HY35" i="8"/>
  <c r="HX35" i="8"/>
  <c r="HW35" i="8"/>
  <c r="HV35" i="8"/>
  <c r="HU35" i="8"/>
  <c r="HT35" i="8"/>
  <c r="HS35" i="8"/>
  <c r="HR35" i="8"/>
  <c r="HQ35" i="8"/>
  <c r="HP35" i="8"/>
  <c r="HO35" i="8"/>
  <c r="HN35" i="8"/>
  <c r="HM35" i="8"/>
  <c r="HL35" i="8"/>
  <c r="HK35" i="8"/>
  <c r="HJ35" i="8"/>
  <c r="HI35" i="8"/>
  <c r="HH35" i="8"/>
  <c r="HG35" i="8"/>
  <c r="HF35" i="8"/>
  <c r="HE35" i="8"/>
  <c r="HD35" i="8"/>
  <c r="HC35" i="8"/>
  <c r="HB35" i="8"/>
  <c r="HA35" i="8"/>
  <c r="GZ35" i="8"/>
  <c r="GY35" i="8"/>
  <c r="GX35" i="8"/>
  <c r="GW35" i="8"/>
  <c r="GV35" i="8"/>
  <c r="GU35" i="8"/>
  <c r="GT35" i="8"/>
  <c r="GS35" i="8"/>
  <c r="GR35" i="8"/>
  <c r="GQ35" i="8"/>
  <c r="GP35" i="8"/>
  <c r="GO35" i="8"/>
  <c r="GN35" i="8"/>
  <c r="GM35" i="8"/>
  <c r="GL35" i="8"/>
  <c r="GK35" i="8"/>
  <c r="GJ35" i="8"/>
  <c r="GI35" i="8"/>
  <c r="GH35" i="8"/>
  <c r="GG35" i="8"/>
  <c r="GF35" i="8"/>
  <c r="GE35" i="8"/>
  <c r="GD35" i="8"/>
  <c r="GC35" i="8"/>
  <c r="GB35" i="8"/>
  <c r="GA35" i="8"/>
  <c r="FZ35" i="8"/>
  <c r="FY35" i="8"/>
  <c r="FX35" i="8"/>
  <c r="FW35" i="8"/>
  <c r="FV35" i="8"/>
  <c r="FU35" i="8"/>
  <c r="FT35" i="8"/>
  <c r="FS35" i="8"/>
  <c r="FR35" i="8"/>
  <c r="FQ35" i="8"/>
  <c r="FP35" i="8"/>
  <c r="FO35" i="8"/>
  <c r="FN35" i="8"/>
  <c r="FM35" i="8"/>
  <c r="FL35" i="8"/>
  <c r="FK35" i="8"/>
  <c r="FJ35" i="8"/>
  <c r="FI35" i="8"/>
  <c r="FH35" i="8"/>
  <c r="FG35" i="8"/>
  <c r="FF35" i="8"/>
  <c r="FE35" i="8"/>
  <c r="FD35" i="8"/>
  <c r="FC35" i="8"/>
  <c r="FB35" i="8"/>
  <c r="FA35" i="8"/>
  <c r="EZ35" i="8"/>
  <c r="EY35" i="8"/>
  <c r="EX35" i="8"/>
  <c r="EW35" i="8"/>
  <c r="EV35" i="8"/>
  <c r="EU35" i="8"/>
  <c r="ET35" i="8"/>
  <c r="ES35" i="8"/>
  <c r="ER35" i="8"/>
  <c r="EQ35" i="8"/>
  <c r="EP35" i="8"/>
  <c r="EO35" i="8"/>
  <c r="EN35" i="8"/>
  <c r="EM35" i="8"/>
  <c r="EL35" i="8"/>
  <c r="EK35" i="8"/>
  <c r="EJ35" i="8"/>
  <c r="EI35" i="8"/>
  <c r="EH35" i="8"/>
  <c r="EG35" i="8"/>
  <c r="EF35" i="8"/>
  <c r="EE35" i="8"/>
  <c r="ED35" i="8"/>
  <c r="EC35" i="8"/>
  <c r="EB35" i="8"/>
  <c r="EA35" i="8"/>
  <c r="DZ35" i="8"/>
  <c r="DY35" i="8"/>
  <c r="DX35" i="8"/>
  <c r="DW35" i="8"/>
  <c r="DV35" i="8"/>
  <c r="DU35" i="8"/>
  <c r="DT35" i="8"/>
  <c r="DS35" i="8"/>
  <c r="DR35" i="8"/>
  <c r="DQ35" i="8"/>
  <c r="DP35" i="8"/>
  <c r="DO35" i="8"/>
  <c r="DN35" i="8"/>
  <c r="DM35" i="8"/>
  <c r="DL35" i="8"/>
  <c r="DK35" i="8"/>
  <c r="DJ35" i="8"/>
  <c r="DI35" i="8"/>
  <c r="DH35" i="8"/>
  <c r="DG35" i="8"/>
  <c r="DF35" i="8"/>
  <c r="DE35" i="8"/>
  <c r="DD35" i="8"/>
  <c r="DC35" i="8"/>
  <c r="DB35" i="8"/>
  <c r="DA35" i="8"/>
  <c r="CZ35" i="8"/>
  <c r="CY35" i="8"/>
  <c r="CX35" i="8"/>
  <c r="CW35" i="8"/>
  <c r="CV35" i="8"/>
  <c r="CU35" i="8"/>
  <c r="CT35" i="8"/>
  <c r="CS35" i="8"/>
  <c r="CR35" i="8"/>
  <c r="CQ35" i="8"/>
  <c r="CP35" i="8"/>
  <c r="CO35" i="8"/>
  <c r="CN35" i="8"/>
  <c r="CM35" i="8"/>
  <c r="CL35" i="8"/>
  <c r="CK35" i="8"/>
  <c r="CJ35" i="8"/>
  <c r="CI35" i="8"/>
  <c r="CH35" i="8"/>
  <c r="CG35" i="8"/>
  <c r="CF35" i="8"/>
  <c r="CE35" i="8"/>
  <c r="CD35" i="8"/>
  <c r="CC35" i="8"/>
  <c r="CB35" i="8"/>
  <c r="CA35" i="8"/>
  <c r="BZ35" i="8"/>
  <c r="BY35" i="8"/>
  <c r="BX35" i="8"/>
  <c r="BW35" i="8"/>
  <c r="BV35" i="8"/>
  <c r="BU35" i="8"/>
  <c r="BT35" i="8"/>
  <c r="BS35" i="8"/>
  <c r="BR35" i="8"/>
  <c r="BQ35" i="8"/>
  <c r="BP35" i="8"/>
  <c r="BO35" i="8"/>
  <c r="BN35" i="8"/>
  <c r="BM35" i="8"/>
  <c r="BL35" i="8"/>
  <c r="BK35" i="8"/>
  <c r="BJ35" i="8"/>
  <c r="BI35" i="8"/>
  <c r="BH35" i="8"/>
  <c r="BG35" i="8"/>
  <c r="BF35" i="8"/>
  <c r="BE35" i="8"/>
  <c r="BD35" i="8"/>
  <c r="BC35" i="8"/>
  <c r="BB35" i="8"/>
  <c r="BA35" i="8"/>
  <c r="AZ35" i="8"/>
  <c r="AY35" i="8"/>
  <c r="AX35" i="8"/>
  <c r="AW35" i="8"/>
  <c r="AV35" i="8"/>
  <c r="AU35" i="8"/>
  <c r="AT35" i="8"/>
  <c r="AS35" i="8"/>
  <c r="AR35" i="8"/>
  <c r="AQ35" i="8"/>
  <c r="AP35" i="8"/>
  <c r="AO35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MN35" i="7"/>
  <c r="MM35" i="7"/>
  <c r="ML35" i="7"/>
  <c r="MK35" i="7"/>
  <c r="MJ35" i="7"/>
  <c r="MI35" i="7"/>
  <c r="MH35" i="7"/>
  <c r="MG35" i="7"/>
  <c r="MF35" i="7"/>
  <c r="ME35" i="7"/>
  <c r="MD35" i="7"/>
  <c r="MC35" i="7"/>
  <c r="MB35" i="7"/>
  <c r="MA35" i="7"/>
  <c r="LZ35" i="7"/>
  <c r="LY35" i="7"/>
  <c r="LX35" i="7"/>
  <c r="LW35" i="7"/>
  <c r="LV35" i="7"/>
  <c r="LU35" i="7"/>
  <c r="LT35" i="7"/>
  <c r="LS35" i="7"/>
  <c r="LR35" i="7"/>
  <c r="LQ35" i="7"/>
  <c r="LP35" i="7"/>
  <c r="LO35" i="7"/>
  <c r="LN35" i="7"/>
  <c r="LM35" i="7"/>
  <c r="LL35" i="7"/>
  <c r="LK35" i="7"/>
  <c r="LJ35" i="7"/>
  <c r="LI35" i="7"/>
  <c r="LH35" i="7"/>
  <c r="LG35" i="7"/>
  <c r="LF35" i="7"/>
  <c r="LE35" i="7"/>
  <c r="LD35" i="7"/>
  <c r="LC35" i="7"/>
  <c r="LB35" i="7"/>
  <c r="LA35" i="7"/>
  <c r="KZ35" i="7"/>
  <c r="KY35" i="7"/>
  <c r="KX35" i="7"/>
  <c r="KW35" i="7"/>
  <c r="KV35" i="7"/>
  <c r="KU35" i="7"/>
  <c r="KT35" i="7"/>
  <c r="KS35" i="7"/>
  <c r="KR35" i="7"/>
  <c r="KQ35" i="7"/>
  <c r="KP35" i="7"/>
  <c r="KO35" i="7"/>
  <c r="KN35" i="7"/>
  <c r="KM35" i="7"/>
  <c r="KL35" i="7"/>
  <c r="KK35" i="7"/>
  <c r="KJ35" i="7"/>
  <c r="KI35" i="7"/>
  <c r="KH35" i="7"/>
  <c r="KG35" i="7"/>
  <c r="KF35" i="7"/>
  <c r="KE35" i="7"/>
  <c r="KD35" i="7"/>
  <c r="KC35" i="7"/>
  <c r="KB35" i="7"/>
  <c r="KA35" i="7"/>
  <c r="JZ35" i="7"/>
  <c r="JY35" i="7"/>
  <c r="JX35" i="7"/>
  <c r="JW35" i="7"/>
  <c r="JV35" i="7"/>
  <c r="JU35" i="7"/>
  <c r="JT35" i="7"/>
  <c r="JS35" i="7"/>
  <c r="JR35" i="7"/>
  <c r="JQ35" i="7"/>
  <c r="JP35" i="7"/>
  <c r="JO35" i="7"/>
  <c r="JN35" i="7"/>
  <c r="JM35" i="7"/>
  <c r="JL35" i="7"/>
  <c r="JK35" i="7"/>
  <c r="JJ35" i="7"/>
  <c r="JI35" i="7"/>
  <c r="JH35" i="7"/>
  <c r="JG35" i="7"/>
  <c r="JF35" i="7"/>
  <c r="JE35" i="7"/>
  <c r="JD35" i="7"/>
  <c r="JC35" i="7"/>
  <c r="JB35" i="7"/>
  <c r="JA35" i="7"/>
  <c r="IZ35" i="7"/>
  <c r="IY35" i="7"/>
  <c r="IX35" i="7"/>
  <c r="IW35" i="7"/>
  <c r="IV35" i="7"/>
  <c r="IU35" i="7"/>
  <c r="IT35" i="7"/>
  <c r="IS35" i="7"/>
  <c r="IR35" i="7"/>
  <c r="IQ35" i="7"/>
  <c r="IP35" i="7"/>
  <c r="IO35" i="7"/>
  <c r="IN35" i="7"/>
  <c r="IM35" i="7"/>
  <c r="IL35" i="7"/>
  <c r="IK35" i="7"/>
  <c r="IJ35" i="7"/>
  <c r="II35" i="7"/>
  <c r="IH35" i="7"/>
  <c r="IG35" i="7"/>
  <c r="IF35" i="7"/>
  <c r="IE35" i="7"/>
  <c r="ID35" i="7"/>
  <c r="IC35" i="7"/>
  <c r="IB35" i="7"/>
  <c r="IA35" i="7"/>
  <c r="HZ35" i="7"/>
  <c r="HY35" i="7"/>
  <c r="HX35" i="7"/>
  <c r="HW35" i="7"/>
  <c r="HV35" i="7"/>
  <c r="HU35" i="7"/>
  <c r="HT35" i="7"/>
  <c r="HS35" i="7"/>
  <c r="HR35" i="7"/>
  <c r="HQ35" i="7"/>
  <c r="HP35" i="7"/>
  <c r="HO35" i="7"/>
  <c r="HN35" i="7"/>
  <c r="HM35" i="7"/>
  <c r="HL35" i="7"/>
  <c r="HK35" i="7"/>
  <c r="HJ35" i="7"/>
  <c r="HI35" i="7"/>
  <c r="HH35" i="7"/>
  <c r="HG35" i="7"/>
  <c r="HF35" i="7"/>
  <c r="HE35" i="7"/>
  <c r="HD35" i="7"/>
  <c r="HC35" i="7"/>
  <c r="HB35" i="7"/>
  <c r="HA35" i="7"/>
  <c r="GZ35" i="7"/>
  <c r="GY35" i="7"/>
  <c r="GX35" i="7"/>
  <c r="GW35" i="7"/>
  <c r="GV35" i="7"/>
  <c r="GU35" i="7"/>
  <c r="GT35" i="7"/>
  <c r="GS35" i="7"/>
  <c r="GR35" i="7"/>
  <c r="GQ35" i="7"/>
  <c r="GP35" i="7"/>
  <c r="GO35" i="7"/>
  <c r="GN35" i="7"/>
  <c r="GM35" i="7"/>
  <c r="GL35" i="7"/>
  <c r="GK35" i="7"/>
  <c r="GJ35" i="7"/>
  <c r="GI35" i="7"/>
  <c r="GH35" i="7"/>
  <c r="GG35" i="7"/>
  <c r="GF35" i="7"/>
  <c r="GE35" i="7"/>
  <c r="GD35" i="7"/>
  <c r="GC35" i="7"/>
  <c r="GB35" i="7"/>
  <c r="GA35" i="7"/>
  <c r="FZ35" i="7"/>
  <c r="FY35" i="7"/>
  <c r="FX35" i="7"/>
  <c r="FW35" i="7"/>
  <c r="FV35" i="7"/>
  <c r="FU35" i="7"/>
  <c r="FT35" i="7"/>
  <c r="FS35" i="7"/>
  <c r="FR35" i="7"/>
  <c r="FQ35" i="7"/>
  <c r="FP35" i="7"/>
  <c r="FO35" i="7"/>
  <c r="FN35" i="7"/>
  <c r="FM35" i="7"/>
  <c r="FL35" i="7"/>
  <c r="FK35" i="7"/>
  <c r="FJ35" i="7"/>
  <c r="FI35" i="7"/>
  <c r="FH35" i="7"/>
  <c r="FG35" i="7"/>
  <c r="FF35" i="7"/>
  <c r="FE35" i="7"/>
  <c r="FD35" i="7"/>
  <c r="FC35" i="7"/>
  <c r="FB35" i="7"/>
  <c r="FA35" i="7"/>
  <c r="EZ35" i="7"/>
  <c r="EY35" i="7"/>
  <c r="EX35" i="7"/>
  <c r="EW35" i="7"/>
  <c r="EV35" i="7"/>
  <c r="EU35" i="7"/>
  <c r="ET35" i="7"/>
  <c r="ES35" i="7"/>
  <c r="ER35" i="7"/>
  <c r="EQ35" i="7"/>
  <c r="EP35" i="7"/>
  <c r="EO35" i="7"/>
  <c r="EN35" i="7"/>
  <c r="EM35" i="7"/>
  <c r="EL35" i="7"/>
  <c r="EK35" i="7"/>
  <c r="EJ35" i="7"/>
  <c r="EI35" i="7"/>
  <c r="EH35" i="7"/>
  <c r="EG35" i="7"/>
  <c r="EF35" i="7"/>
  <c r="EE35" i="7"/>
  <c r="ED35" i="7"/>
  <c r="EC35" i="7"/>
  <c r="EB35" i="7"/>
  <c r="EA35" i="7"/>
  <c r="DZ35" i="7"/>
  <c r="DY35" i="7"/>
  <c r="DX35" i="7"/>
  <c r="DW35" i="7"/>
  <c r="DV35" i="7"/>
  <c r="DU35" i="7"/>
  <c r="DT35" i="7"/>
  <c r="DS35" i="7"/>
  <c r="DR35" i="7"/>
  <c r="DQ35" i="7"/>
  <c r="DP35" i="7"/>
  <c r="DO35" i="7"/>
  <c r="DN35" i="7"/>
  <c r="DM35" i="7"/>
  <c r="DL35" i="7"/>
  <c r="DK35" i="7"/>
  <c r="DJ35" i="7"/>
  <c r="DI35" i="7"/>
  <c r="DH35" i="7"/>
  <c r="DG35" i="7"/>
  <c r="DF35" i="7"/>
  <c r="DE35" i="7"/>
  <c r="DD35" i="7"/>
  <c r="DC35" i="7"/>
  <c r="DB35" i="7"/>
  <c r="DA35" i="7"/>
  <c r="CZ35" i="7"/>
  <c r="CY35" i="7"/>
  <c r="CX35" i="7"/>
  <c r="CW35" i="7"/>
  <c r="CV35" i="7"/>
  <c r="CU35" i="7"/>
  <c r="CT35" i="7"/>
  <c r="CS35" i="7"/>
  <c r="CR35" i="7"/>
  <c r="CQ35" i="7"/>
  <c r="CP35" i="7"/>
  <c r="CO35" i="7"/>
  <c r="CN35" i="7"/>
  <c r="CM35" i="7"/>
  <c r="CL35" i="7"/>
  <c r="CK35" i="7"/>
  <c r="CJ35" i="7"/>
  <c r="CI35" i="7"/>
  <c r="CH35" i="7"/>
  <c r="CG35" i="7"/>
  <c r="CF35" i="7"/>
  <c r="CE35" i="7"/>
  <c r="CD35" i="7"/>
  <c r="CC35" i="7"/>
  <c r="CB35" i="7"/>
  <c r="CA35" i="7"/>
  <c r="BZ35" i="7"/>
  <c r="BY35" i="7"/>
  <c r="BX35" i="7"/>
  <c r="BW35" i="7"/>
  <c r="BV35" i="7"/>
  <c r="BU35" i="7"/>
  <c r="BT35" i="7"/>
  <c r="BS35" i="7"/>
  <c r="BR35" i="7"/>
  <c r="BQ35" i="7"/>
  <c r="BP35" i="7"/>
  <c r="BO35" i="7"/>
  <c r="BN35" i="7"/>
  <c r="BM35" i="7"/>
  <c r="BL35" i="7"/>
  <c r="BK35" i="7"/>
  <c r="BJ35" i="7"/>
  <c r="BI35" i="7"/>
  <c r="BH35" i="7"/>
  <c r="BG35" i="7"/>
  <c r="BF35" i="7"/>
  <c r="BE35" i="7"/>
  <c r="BD35" i="7"/>
  <c r="BC35" i="7"/>
  <c r="BB35" i="7"/>
  <c r="BA35" i="7"/>
  <c r="AZ35" i="7"/>
  <c r="AY35" i="7"/>
  <c r="AX35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MN35" i="6"/>
  <c r="MM35" i="6"/>
  <c r="ML35" i="6"/>
  <c r="MK35" i="6"/>
  <c r="MJ35" i="6"/>
  <c r="MI35" i="6"/>
  <c r="MH35" i="6"/>
  <c r="MG35" i="6"/>
  <c r="MF35" i="6"/>
  <c r="ME35" i="6"/>
  <c r="MD35" i="6"/>
  <c r="MC35" i="6"/>
  <c r="MB35" i="6"/>
  <c r="MA35" i="6"/>
  <c r="LZ35" i="6"/>
  <c r="LY35" i="6"/>
  <c r="LX35" i="6"/>
  <c r="LW35" i="6"/>
  <c r="LV35" i="6"/>
  <c r="LU35" i="6"/>
  <c r="LT35" i="6"/>
  <c r="LS35" i="6"/>
  <c r="LR35" i="6"/>
  <c r="LQ35" i="6"/>
  <c r="LP35" i="6"/>
  <c r="LO35" i="6"/>
  <c r="LN35" i="6"/>
  <c r="LM35" i="6"/>
  <c r="LL35" i="6"/>
  <c r="LK35" i="6"/>
  <c r="LJ35" i="6"/>
  <c r="LI35" i="6"/>
  <c r="LH35" i="6"/>
  <c r="LG35" i="6"/>
  <c r="LF35" i="6"/>
  <c r="LE35" i="6"/>
  <c r="LD35" i="6"/>
  <c r="LC35" i="6"/>
  <c r="LB35" i="6"/>
  <c r="LA35" i="6"/>
  <c r="KZ35" i="6"/>
  <c r="KY35" i="6"/>
  <c r="KX35" i="6"/>
  <c r="KW35" i="6"/>
  <c r="KV35" i="6"/>
  <c r="KU35" i="6"/>
  <c r="KT35" i="6"/>
  <c r="KS35" i="6"/>
  <c r="KR35" i="6"/>
  <c r="KQ35" i="6"/>
  <c r="KP35" i="6"/>
  <c r="KO35" i="6"/>
  <c r="KN35" i="6"/>
  <c r="KM35" i="6"/>
  <c r="KL35" i="6"/>
  <c r="KK35" i="6"/>
  <c r="KJ35" i="6"/>
  <c r="KI35" i="6"/>
  <c r="KH35" i="6"/>
  <c r="KG35" i="6"/>
  <c r="KF35" i="6"/>
  <c r="KE35" i="6"/>
  <c r="KD35" i="6"/>
  <c r="KC35" i="6"/>
  <c r="KB35" i="6"/>
  <c r="KA35" i="6"/>
  <c r="JZ35" i="6"/>
  <c r="JY35" i="6"/>
  <c r="JX35" i="6"/>
  <c r="JW35" i="6"/>
  <c r="JV35" i="6"/>
  <c r="JU35" i="6"/>
  <c r="JT35" i="6"/>
  <c r="JS35" i="6"/>
  <c r="JR35" i="6"/>
  <c r="JQ35" i="6"/>
  <c r="JP35" i="6"/>
  <c r="JO35" i="6"/>
  <c r="JN35" i="6"/>
  <c r="JM35" i="6"/>
  <c r="JL35" i="6"/>
  <c r="JK35" i="6"/>
  <c r="JJ35" i="6"/>
  <c r="JI35" i="6"/>
  <c r="JH35" i="6"/>
  <c r="JG35" i="6"/>
  <c r="JF35" i="6"/>
  <c r="JE35" i="6"/>
  <c r="JD35" i="6"/>
  <c r="JC35" i="6"/>
  <c r="JB35" i="6"/>
  <c r="JA35" i="6"/>
  <c r="IZ35" i="6"/>
  <c r="IY35" i="6"/>
  <c r="IX35" i="6"/>
  <c r="IW35" i="6"/>
  <c r="IV35" i="6"/>
  <c r="IU35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MN35" i="5"/>
  <c r="MM35" i="5"/>
  <c r="ML35" i="5"/>
  <c r="MK35" i="5"/>
  <c r="MJ35" i="5"/>
  <c r="MI35" i="5"/>
  <c r="MH35" i="5"/>
  <c r="MG35" i="5"/>
  <c r="MF35" i="5"/>
  <c r="ME35" i="5"/>
  <c r="MD35" i="5"/>
  <c r="MC35" i="5"/>
  <c r="MB35" i="5"/>
  <c r="MA35" i="5"/>
  <c r="LZ35" i="5"/>
  <c r="LY35" i="5"/>
  <c r="LX35" i="5"/>
  <c r="LW35" i="5"/>
  <c r="LV35" i="5"/>
  <c r="LU35" i="5"/>
  <c r="LT35" i="5"/>
  <c r="LS35" i="5"/>
  <c r="LR35" i="5"/>
  <c r="LQ35" i="5"/>
  <c r="LP35" i="5"/>
  <c r="LO35" i="5"/>
  <c r="LN35" i="5"/>
  <c r="LM35" i="5"/>
  <c r="LL35" i="5"/>
  <c r="LK35" i="5"/>
  <c r="LJ35" i="5"/>
  <c r="LI35" i="5"/>
  <c r="LH35" i="5"/>
  <c r="LG35" i="5"/>
  <c r="LF35" i="5"/>
  <c r="LE35" i="5"/>
  <c r="LD35" i="5"/>
  <c r="LC35" i="5"/>
  <c r="LB35" i="5"/>
  <c r="LA35" i="5"/>
  <c r="KZ35" i="5"/>
  <c r="KY35" i="5"/>
  <c r="KX35" i="5"/>
  <c r="KW35" i="5"/>
  <c r="KV35" i="5"/>
  <c r="KU35" i="5"/>
  <c r="KT35" i="5"/>
  <c r="KS35" i="5"/>
  <c r="KR35" i="5"/>
  <c r="KQ35" i="5"/>
  <c r="KP35" i="5"/>
  <c r="KO35" i="5"/>
  <c r="KN35" i="5"/>
  <c r="KM35" i="5"/>
  <c r="KL35" i="5"/>
  <c r="KK35" i="5"/>
  <c r="KJ35" i="5"/>
  <c r="KI35" i="5"/>
  <c r="KH35" i="5"/>
  <c r="KG35" i="5"/>
  <c r="KF35" i="5"/>
  <c r="KE35" i="5"/>
  <c r="KD35" i="5"/>
  <c r="KC35" i="5"/>
  <c r="KB35" i="5"/>
  <c r="KA35" i="5"/>
  <c r="JZ35" i="5"/>
  <c r="JY35" i="5"/>
  <c r="JX35" i="5"/>
  <c r="JW35" i="5"/>
  <c r="JV35" i="5"/>
  <c r="JU35" i="5"/>
  <c r="JT35" i="5"/>
  <c r="JS35" i="5"/>
  <c r="JR35" i="5"/>
  <c r="JQ35" i="5"/>
  <c r="JP35" i="5"/>
  <c r="JO35" i="5"/>
  <c r="JN35" i="5"/>
  <c r="JM35" i="5"/>
  <c r="JL35" i="5"/>
  <c r="JK35" i="5"/>
  <c r="JJ35" i="5"/>
  <c r="JI35" i="5"/>
  <c r="JH35" i="5"/>
  <c r="JG35" i="5"/>
  <c r="JF35" i="5"/>
  <c r="JE35" i="5"/>
  <c r="JD35" i="5"/>
  <c r="JC35" i="5"/>
  <c r="JB35" i="5"/>
  <c r="JA35" i="5"/>
  <c r="IZ35" i="5"/>
  <c r="IY35" i="5"/>
  <c r="IX35" i="5"/>
  <c r="IW35" i="5"/>
  <c r="IV35" i="5"/>
  <c r="IU35" i="5"/>
  <c r="IT35" i="5"/>
  <c r="IS35" i="5"/>
  <c r="IR35" i="5"/>
  <c r="IQ35" i="5"/>
  <c r="IP35" i="5"/>
  <c r="IO35" i="5"/>
  <c r="IN35" i="5"/>
  <c r="IM35" i="5"/>
  <c r="IL35" i="5"/>
  <c r="IK35" i="5"/>
  <c r="IJ35" i="5"/>
  <c r="II35" i="5"/>
  <c r="IH35" i="5"/>
  <c r="IG35" i="5"/>
  <c r="IF35" i="5"/>
  <c r="IE35" i="5"/>
  <c r="ID35" i="5"/>
  <c r="IC35" i="5"/>
  <c r="IB35" i="5"/>
  <c r="IA35" i="5"/>
  <c r="HZ35" i="5"/>
  <c r="HY35" i="5"/>
  <c r="HX35" i="5"/>
  <c r="HW35" i="5"/>
  <c r="HV35" i="5"/>
  <c r="HU35" i="5"/>
  <c r="HT35" i="5"/>
  <c r="HS35" i="5"/>
  <c r="HR35" i="5"/>
  <c r="HQ35" i="5"/>
  <c r="HP35" i="5"/>
  <c r="HO35" i="5"/>
  <c r="HN35" i="5"/>
  <c r="HM35" i="5"/>
  <c r="HL35" i="5"/>
  <c r="HK35" i="5"/>
  <c r="HJ35" i="5"/>
  <c r="HI35" i="5"/>
  <c r="HH35" i="5"/>
  <c r="HG35" i="5"/>
  <c r="HF35" i="5"/>
  <c r="HE35" i="5"/>
  <c r="HD35" i="5"/>
  <c r="HC35" i="5"/>
  <c r="HB35" i="5"/>
  <c r="HA35" i="5"/>
  <c r="GZ35" i="5"/>
  <c r="GY35" i="5"/>
  <c r="GX35" i="5"/>
  <c r="GW35" i="5"/>
  <c r="GV35" i="5"/>
  <c r="GU35" i="5"/>
  <c r="GT35" i="5"/>
  <c r="GS35" i="5"/>
  <c r="GR35" i="5"/>
  <c r="GQ35" i="5"/>
  <c r="GP35" i="5"/>
  <c r="GO35" i="5"/>
  <c r="GN35" i="5"/>
  <c r="GM35" i="5"/>
  <c r="GL35" i="5"/>
  <c r="GK35" i="5"/>
  <c r="GJ35" i="5"/>
  <c r="GI35" i="5"/>
  <c r="GH35" i="5"/>
  <c r="GG35" i="5"/>
  <c r="GF35" i="5"/>
  <c r="GE35" i="5"/>
  <c r="GD35" i="5"/>
  <c r="GC35" i="5"/>
  <c r="GB35" i="5"/>
  <c r="GA35" i="5"/>
  <c r="FZ35" i="5"/>
  <c r="FY35" i="5"/>
  <c r="FX35" i="5"/>
  <c r="FW35" i="5"/>
  <c r="FV35" i="5"/>
  <c r="FU35" i="5"/>
  <c r="FT35" i="5"/>
  <c r="FS35" i="5"/>
  <c r="FR35" i="5"/>
  <c r="FQ35" i="5"/>
  <c r="FP35" i="5"/>
  <c r="FO35" i="5"/>
  <c r="FN35" i="5"/>
  <c r="FM35" i="5"/>
  <c r="FL35" i="5"/>
  <c r="FK35" i="5"/>
  <c r="FJ35" i="5"/>
  <c r="FI35" i="5"/>
  <c r="FH35" i="5"/>
  <c r="FG35" i="5"/>
  <c r="FF35" i="5"/>
  <c r="FE35" i="5"/>
  <c r="FD35" i="5"/>
  <c r="FC35" i="5"/>
  <c r="FB35" i="5"/>
  <c r="FA35" i="5"/>
  <c r="EZ35" i="5"/>
  <c r="EY35" i="5"/>
  <c r="EX35" i="5"/>
  <c r="EW35" i="5"/>
  <c r="EV35" i="5"/>
  <c r="EU35" i="5"/>
  <c r="ET35" i="5"/>
  <c r="ES35" i="5"/>
  <c r="ER35" i="5"/>
  <c r="EQ35" i="5"/>
  <c r="EP35" i="5"/>
  <c r="EO35" i="5"/>
  <c r="EN35" i="5"/>
  <c r="EM35" i="5"/>
  <c r="EL35" i="5"/>
  <c r="EK35" i="5"/>
  <c r="EJ35" i="5"/>
  <c r="EI35" i="5"/>
  <c r="EH35" i="5"/>
  <c r="EG35" i="5"/>
  <c r="EF35" i="5"/>
  <c r="EE35" i="5"/>
  <c r="ED35" i="5"/>
  <c r="EC35" i="5"/>
  <c r="EB35" i="5"/>
  <c r="EA35" i="5"/>
  <c r="DZ35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M35" i="5"/>
  <c r="DL35" i="5"/>
  <c r="DK35" i="5"/>
  <c r="DJ35" i="5"/>
  <c r="DI35" i="5"/>
  <c r="DH35" i="5"/>
  <c r="DG35" i="5"/>
  <c r="DF35" i="5"/>
  <c r="DE35" i="5"/>
  <c r="DD35" i="5"/>
  <c r="DC35" i="5"/>
  <c r="DB35" i="5"/>
  <c r="DA35" i="5"/>
  <c r="CZ35" i="5"/>
  <c r="CY35" i="5"/>
  <c r="CX35" i="5"/>
  <c r="CW35" i="5"/>
  <c r="CV35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G9" i="14" s="1"/>
  <c r="F10" i="14" s="1"/>
  <c r="F11" i="14" s="1"/>
  <c r="N35" i="5"/>
  <c r="F9" i="14" s="1"/>
  <c r="M35" i="5"/>
  <c r="L35" i="5"/>
  <c r="K35" i="5"/>
  <c r="J35" i="5"/>
  <c r="I35" i="5"/>
  <c r="H35" i="5"/>
  <c r="G5" i="14" s="1"/>
  <c r="G35" i="5"/>
  <c r="F5" i="14" s="1"/>
  <c r="F35" i="5"/>
  <c r="E35" i="5"/>
  <c r="D35" i="5"/>
  <c r="C35" i="5"/>
  <c r="AM7" i="14" l="1"/>
  <c r="NF4" i="12" s="1"/>
  <c r="NE4" i="12"/>
  <c r="AL7" i="2"/>
  <c r="MQ4" i="12" s="1"/>
  <c r="G11" i="14"/>
  <c r="F10" i="2"/>
  <c r="F11" i="2" s="1"/>
  <c r="G11" i="2" s="1"/>
  <c r="MN35" i="4"/>
  <c r="MM35" i="4"/>
  <c r="ML35" i="4"/>
  <c r="MK35" i="4"/>
  <c r="MJ35" i="4"/>
  <c r="MI35" i="4"/>
  <c r="MH35" i="4"/>
  <c r="MG35" i="4"/>
  <c r="MF35" i="4"/>
  <c r="ME35" i="4"/>
  <c r="MD35" i="4"/>
  <c r="MC35" i="4"/>
  <c r="MB35" i="4"/>
  <c r="MA35" i="4"/>
  <c r="LZ35" i="4"/>
  <c r="LY35" i="4"/>
  <c r="LX35" i="4"/>
  <c r="LW35" i="4"/>
  <c r="LV35" i="4"/>
  <c r="LU35" i="4"/>
  <c r="LT35" i="4"/>
  <c r="LS35" i="4"/>
  <c r="LR35" i="4"/>
  <c r="LQ35" i="4"/>
  <c r="LP35" i="4"/>
  <c r="LO35" i="4"/>
  <c r="LN35" i="4"/>
  <c r="LM35" i="4"/>
  <c r="LL35" i="4"/>
  <c r="LK35" i="4"/>
  <c r="LJ35" i="4"/>
  <c r="LI35" i="4"/>
  <c r="LH35" i="4"/>
  <c r="LG35" i="4"/>
  <c r="LF35" i="4"/>
  <c r="LE35" i="4"/>
  <c r="LD35" i="4"/>
  <c r="LC35" i="4"/>
  <c r="LB35" i="4"/>
  <c r="LA35" i="4"/>
  <c r="KZ35" i="4"/>
  <c r="KY35" i="4"/>
  <c r="KX35" i="4"/>
  <c r="KW35" i="4"/>
  <c r="KV35" i="4"/>
  <c r="KU35" i="4"/>
  <c r="KT35" i="4"/>
  <c r="KS35" i="4"/>
  <c r="KR35" i="4"/>
  <c r="KQ35" i="4"/>
  <c r="KP35" i="4"/>
  <c r="KO35" i="4"/>
  <c r="KN35" i="4"/>
  <c r="KM35" i="4"/>
  <c r="KL35" i="4"/>
  <c r="KK35" i="4"/>
  <c r="KJ35" i="4"/>
  <c r="KI35" i="4"/>
  <c r="KH35" i="4"/>
  <c r="KG35" i="4"/>
  <c r="KF35" i="4"/>
  <c r="KE35" i="4"/>
  <c r="KD35" i="4"/>
  <c r="KC35" i="4"/>
  <c r="KB35" i="4"/>
  <c r="KA35" i="4"/>
  <c r="JZ35" i="4"/>
  <c r="JY35" i="4"/>
  <c r="JX35" i="4"/>
  <c r="JW35" i="4"/>
  <c r="JV35" i="4"/>
  <c r="JU35" i="4"/>
  <c r="C159" i="14" s="1"/>
  <c r="NJ13" i="4" s="1"/>
  <c r="JT35" i="4"/>
  <c r="JS35" i="4"/>
  <c r="C159" i="3" s="1"/>
  <c r="JR35" i="4"/>
  <c r="JQ35" i="4"/>
  <c r="JP35" i="4"/>
  <c r="JO35" i="4"/>
  <c r="JN35" i="4"/>
  <c r="C153" i="14" s="1"/>
  <c r="JM35" i="4"/>
  <c r="B153" i="14" s="1"/>
  <c r="JL35" i="4"/>
  <c r="C153" i="3" s="1"/>
  <c r="JK35" i="4"/>
  <c r="B153" i="3" s="1"/>
  <c r="JJ35" i="4"/>
  <c r="C153" i="2" s="1"/>
  <c r="JI35" i="4"/>
  <c r="B153" i="2" s="1"/>
  <c r="JH35" i="4"/>
  <c r="JG35" i="4"/>
  <c r="C149" i="14" s="1"/>
  <c r="JF35" i="4"/>
  <c r="B149" i="14" s="1"/>
  <c r="JE35" i="4"/>
  <c r="C149" i="3" s="1"/>
  <c r="JD35" i="4"/>
  <c r="B149" i="3" s="1"/>
  <c r="JC35" i="4"/>
  <c r="C149" i="2" s="1"/>
  <c r="JB35" i="4"/>
  <c r="B149" i="2" s="1"/>
  <c r="JA35" i="4"/>
  <c r="IZ35" i="4"/>
  <c r="IY35" i="4"/>
  <c r="B145" i="14" s="1"/>
  <c r="IX35" i="4"/>
  <c r="C145" i="3" s="1"/>
  <c r="IW35" i="4"/>
  <c r="B145" i="3" s="1"/>
  <c r="IV35" i="4"/>
  <c r="C145" i="2" s="1"/>
  <c r="IU35" i="4"/>
  <c r="B145" i="2" s="1"/>
  <c r="IT35" i="4"/>
  <c r="IS35" i="4"/>
  <c r="C141" i="14" s="1"/>
  <c r="IR35" i="4"/>
  <c r="B141" i="14" s="1"/>
  <c r="IQ35" i="4"/>
  <c r="C141" i="3" s="1"/>
  <c r="IP35" i="4"/>
  <c r="B141" i="3" s="1"/>
  <c r="IO35" i="4"/>
  <c r="C141" i="2" s="1"/>
  <c r="IN35" i="4"/>
  <c r="B141" i="2" s="1"/>
  <c r="IM35" i="4"/>
  <c r="IL35" i="4"/>
  <c r="IK35" i="4"/>
  <c r="B137" i="14" s="1"/>
  <c r="IJ35" i="4"/>
  <c r="C137" i="3" s="1"/>
  <c r="II35" i="4"/>
  <c r="B137" i="3" s="1"/>
  <c r="IH35" i="4"/>
  <c r="C137" i="2" s="1"/>
  <c r="IG35" i="4"/>
  <c r="B137" i="2" s="1"/>
  <c r="IF35" i="4"/>
  <c r="IE35" i="4"/>
  <c r="C133" i="14" s="1"/>
  <c r="ID35" i="4"/>
  <c r="B133" i="14" s="1"/>
  <c r="IC35" i="4"/>
  <c r="C133" i="3" s="1"/>
  <c r="IB35" i="4"/>
  <c r="B133" i="3" s="1"/>
  <c r="IA35" i="4"/>
  <c r="C133" i="2" s="1"/>
  <c r="HZ35" i="4"/>
  <c r="B133" i="2" s="1"/>
  <c r="HY35" i="4"/>
  <c r="HX35" i="4"/>
  <c r="HW35" i="4"/>
  <c r="B129" i="14" s="1"/>
  <c r="HV35" i="4"/>
  <c r="C129" i="3" s="1"/>
  <c r="HU35" i="4"/>
  <c r="B129" i="3" s="1"/>
  <c r="HT35" i="4"/>
  <c r="C129" i="2" s="1"/>
  <c r="HS35" i="4"/>
  <c r="B129" i="2" s="1"/>
  <c r="HR35" i="4"/>
  <c r="HQ35" i="4"/>
  <c r="C173" i="14" s="1"/>
  <c r="NJ5" i="4" s="1"/>
  <c r="HP35" i="4"/>
  <c r="HO35" i="4"/>
  <c r="C173" i="3" s="1"/>
  <c r="HN35" i="4"/>
  <c r="HM35" i="4"/>
  <c r="HL35" i="4"/>
  <c r="HK35" i="4"/>
  <c r="HJ35" i="4"/>
  <c r="C169" i="14" s="1"/>
  <c r="NJ4" i="4" s="1"/>
  <c r="HI35" i="4"/>
  <c r="HH35" i="4"/>
  <c r="C169" i="3" s="1"/>
  <c r="HG35" i="4"/>
  <c r="HF35" i="4"/>
  <c r="HE35" i="4"/>
  <c r="HD35" i="4"/>
  <c r="HC35" i="4"/>
  <c r="C126" i="14" s="1"/>
  <c r="NF34" i="4" s="1"/>
  <c r="HB35" i="4"/>
  <c r="HA35" i="4"/>
  <c r="C126" i="3" s="1"/>
  <c r="GZ35" i="4"/>
  <c r="GY35" i="4"/>
  <c r="GX35" i="4"/>
  <c r="GW35" i="4"/>
  <c r="GV35" i="4"/>
  <c r="C120" i="14" s="1"/>
  <c r="GU35" i="4"/>
  <c r="GT35" i="4"/>
  <c r="C120" i="3" s="1"/>
  <c r="GS35" i="4"/>
  <c r="B120" i="3" s="1"/>
  <c r="GR35" i="4"/>
  <c r="C120" i="2" s="1"/>
  <c r="GQ35" i="4"/>
  <c r="B120" i="2" s="1"/>
  <c r="GP35" i="4"/>
  <c r="GO35" i="4"/>
  <c r="C116" i="14" s="1"/>
  <c r="GN35" i="4"/>
  <c r="GM35" i="4"/>
  <c r="C116" i="3" s="1"/>
  <c r="GL35" i="4"/>
  <c r="B116" i="3" s="1"/>
  <c r="GK35" i="4"/>
  <c r="C116" i="2" s="1"/>
  <c r="GJ35" i="4"/>
  <c r="B116" i="2" s="1"/>
  <c r="GI35" i="4"/>
  <c r="GH35" i="4"/>
  <c r="C112" i="14" s="1"/>
  <c r="GG35" i="4"/>
  <c r="B112" i="14" s="1"/>
  <c r="GF35" i="4"/>
  <c r="C112" i="3" s="1"/>
  <c r="GE35" i="4"/>
  <c r="B112" i="3" s="1"/>
  <c r="GD35" i="4"/>
  <c r="C112" i="2" s="1"/>
  <c r="GC35" i="4"/>
  <c r="B112" i="2" s="1"/>
  <c r="GB35" i="4"/>
  <c r="GA35" i="4"/>
  <c r="FZ35" i="4"/>
  <c r="B107" i="14" s="1"/>
  <c r="FY35" i="4"/>
  <c r="C107" i="3" s="1"/>
  <c r="FX35" i="4"/>
  <c r="B107" i="3" s="1"/>
  <c r="FW35" i="4"/>
  <c r="C107" i="2" s="1"/>
  <c r="FV35" i="4"/>
  <c r="B107" i="2" s="1"/>
  <c r="FU35" i="4"/>
  <c r="FT35" i="4"/>
  <c r="C103" i="14" s="1"/>
  <c r="FS35" i="4"/>
  <c r="B103" i="14" s="1"/>
  <c r="FR35" i="4"/>
  <c r="C103" i="3" s="1"/>
  <c r="FQ35" i="4"/>
  <c r="B103" i="3" s="1"/>
  <c r="FP35" i="4"/>
  <c r="C103" i="2" s="1"/>
  <c r="FO35" i="4"/>
  <c r="B103" i="2" s="1"/>
  <c r="FN35" i="4"/>
  <c r="FM35" i="4"/>
  <c r="C100" i="14" s="1"/>
  <c r="NF28" i="4" s="1"/>
  <c r="FL35" i="4"/>
  <c r="FK35" i="4"/>
  <c r="C100" i="3" s="1"/>
  <c r="FJ35" i="4"/>
  <c r="FI35" i="4"/>
  <c r="FH35" i="4"/>
  <c r="FG35" i="4"/>
  <c r="FF35" i="4"/>
  <c r="C94" i="14" s="1"/>
  <c r="FE35" i="4"/>
  <c r="B94" i="14" s="1"/>
  <c r="FD35" i="4"/>
  <c r="C94" i="3" s="1"/>
  <c r="FC35" i="4"/>
  <c r="B94" i="3" s="1"/>
  <c r="FB35" i="4"/>
  <c r="C94" i="2" s="1"/>
  <c r="FA35" i="4"/>
  <c r="B94" i="2" s="1"/>
  <c r="EZ35" i="4"/>
  <c r="EY35" i="4"/>
  <c r="EX35" i="4"/>
  <c r="B90" i="14" s="1"/>
  <c r="EW35" i="4"/>
  <c r="C90" i="3" s="1"/>
  <c r="EV35" i="4"/>
  <c r="B90" i="3" s="1"/>
  <c r="EU35" i="4"/>
  <c r="C90" i="2" s="1"/>
  <c r="ET35" i="4"/>
  <c r="B90" i="2" s="1"/>
  <c r="ES35" i="4"/>
  <c r="ER35" i="4"/>
  <c r="C86" i="14" s="1"/>
  <c r="EQ35" i="4"/>
  <c r="B86" i="14" s="1"/>
  <c r="EP35" i="4"/>
  <c r="C86" i="3" s="1"/>
  <c r="EO35" i="4"/>
  <c r="B86" i="3" s="1"/>
  <c r="EN35" i="4"/>
  <c r="C86" i="2" s="1"/>
  <c r="EM35" i="4"/>
  <c r="B86" i="2" s="1"/>
  <c r="EL35" i="4"/>
  <c r="EK35" i="4"/>
  <c r="C65" i="14" s="1"/>
  <c r="NF24" i="4" s="1"/>
  <c r="EJ35" i="4"/>
  <c r="EI35" i="4"/>
  <c r="C65" i="3" s="1"/>
  <c r="EH35" i="4"/>
  <c r="EG35" i="4"/>
  <c r="EF35" i="4"/>
  <c r="EE35" i="4"/>
  <c r="ED35" i="4"/>
  <c r="C56" i="14" s="1"/>
  <c r="NF23" i="4" s="1"/>
  <c r="EC35" i="4"/>
  <c r="EB35" i="4"/>
  <c r="C56" i="3" s="1"/>
  <c r="EA35" i="4"/>
  <c r="DZ35" i="4"/>
  <c r="DY35" i="4"/>
  <c r="DX35" i="4"/>
  <c r="DW35" i="4"/>
  <c r="C164" i="14" s="1"/>
  <c r="NF21" i="4" s="1"/>
  <c r="DV35" i="4"/>
  <c r="DU35" i="4"/>
  <c r="C164" i="3" s="1"/>
  <c r="DT35" i="4"/>
  <c r="DS35" i="4"/>
  <c r="DR35" i="4"/>
  <c r="DQ35" i="4"/>
  <c r="DP35" i="4"/>
  <c r="C35" i="14" s="1"/>
  <c r="NF20" i="4" s="1"/>
  <c r="DO35" i="4"/>
  <c r="DN35" i="4"/>
  <c r="C35" i="3" s="1"/>
  <c r="DM35" i="4"/>
  <c r="DL35" i="4"/>
  <c r="DK35" i="4"/>
  <c r="DJ35" i="4"/>
  <c r="DI35" i="4"/>
  <c r="C83" i="14" s="1"/>
  <c r="NF19" i="4" s="1"/>
  <c r="DH35" i="4"/>
  <c r="DG35" i="4"/>
  <c r="C83" i="3" s="1"/>
  <c r="DF35" i="4"/>
  <c r="DE35" i="4"/>
  <c r="DD35" i="4"/>
  <c r="DC35" i="4"/>
  <c r="DB35" i="4"/>
  <c r="C76" i="14" s="1"/>
  <c r="DA35" i="4"/>
  <c r="B76" i="14" s="1"/>
  <c r="CZ35" i="4"/>
  <c r="C76" i="3" s="1"/>
  <c r="CY35" i="4"/>
  <c r="B76" i="3" s="1"/>
  <c r="CX35" i="4"/>
  <c r="C76" i="2" s="1"/>
  <c r="CW35" i="4"/>
  <c r="B76" i="2" s="1"/>
  <c r="CV35" i="4"/>
  <c r="CU35" i="4"/>
  <c r="CT35" i="4"/>
  <c r="B72" i="14" s="1"/>
  <c r="CS35" i="4"/>
  <c r="C72" i="3" s="1"/>
  <c r="CR35" i="4"/>
  <c r="B72" i="3" s="1"/>
  <c r="CQ35" i="4"/>
  <c r="C72" i="2" s="1"/>
  <c r="CP35" i="4"/>
  <c r="B72" i="2" s="1"/>
  <c r="CO35" i="4"/>
  <c r="CN35" i="4"/>
  <c r="C68" i="14" s="1"/>
  <c r="CM35" i="4"/>
  <c r="B68" i="14" s="1"/>
  <c r="CL35" i="4"/>
  <c r="C68" i="3" s="1"/>
  <c r="CK35" i="4"/>
  <c r="B68" i="3" s="1"/>
  <c r="CJ35" i="4"/>
  <c r="C68" i="2" s="1"/>
  <c r="CI35" i="4"/>
  <c r="B68" i="2" s="1"/>
  <c r="CH35" i="4"/>
  <c r="CG35" i="4"/>
  <c r="CF35" i="4"/>
  <c r="B59" i="14" s="1"/>
  <c r="CE35" i="4"/>
  <c r="C59" i="3" s="1"/>
  <c r="CD35" i="4"/>
  <c r="B59" i="3" s="1"/>
  <c r="CC35" i="4"/>
  <c r="C59" i="2" s="1"/>
  <c r="CB35" i="4"/>
  <c r="B59" i="2" s="1"/>
  <c r="CA35" i="4"/>
  <c r="BZ35" i="4"/>
  <c r="C52" i="14" s="1"/>
  <c r="NF14" i="4" s="1"/>
  <c r="BY35" i="4"/>
  <c r="BX35" i="4"/>
  <c r="C52" i="3" s="1"/>
  <c r="BW35" i="4"/>
  <c r="BV35" i="4"/>
  <c r="BU35" i="4"/>
  <c r="BT35" i="4"/>
  <c r="BS35" i="4"/>
  <c r="C48" i="14" s="1"/>
  <c r="NF13" i="4" s="1"/>
  <c r="BR35" i="4"/>
  <c r="BQ35" i="4"/>
  <c r="C48" i="3" s="1"/>
  <c r="BP35" i="4"/>
  <c r="BO35" i="4"/>
  <c r="BN35" i="4"/>
  <c r="BM35" i="4"/>
  <c r="BL35" i="4"/>
  <c r="BK35" i="4"/>
  <c r="B42" i="14" s="1"/>
  <c r="BJ35" i="4"/>
  <c r="C42" i="3" s="1"/>
  <c r="BI35" i="4"/>
  <c r="B42" i="3" s="1"/>
  <c r="BH35" i="4"/>
  <c r="C42" i="2" s="1"/>
  <c r="BG35" i="4"/>
  <c r="B42" i="2" s="1"/>
  <c r="BF35" i="4"/>
  <c r="BE35" i="4"/>
  <c r="C38" i="14" s="1"/>
  <c r="BD35" i="4"/>
  <c r="B38" i="14" s="1"/>
  <c r="BC35" i="4"/>
  <c r="C38" i="3" s="1"/>
  <c r="BB35" i="4"/>
  <c r="B38" i="3" s="1"/>
  <c r="BA35" i="4"/>
  <c r="C38" i="2" s="1"/>
  <c r="AZ35" i="4"/>
  <c r="B38" i="2" s="1"/>
  <c r="AY35" i="4"/>
  <c r="AX35" i="4"/>
  <c r="C29" i="14" s="1"/>
  <c r="AW35" i="4"/>
  <c r="B29" i="14" s="1"/>
  <c r="AV35" i="4"/>
  <c r="C29" i="3" s="1"/>
  <c r="AU35" i="4"/>
  <c r="B29" i="3" s="1"/>
  <c r="AT35" i="4"/>
  <c r="C29" i="2" s="1"/>
  <c r="AS35" i="4"/>
  <c r="B29" i="2" s="1"/>
  <c r="AR35" i="4"/>
  <c r="AQ35" i="4"/>
  <c r="AP35" i="4"/>
  <c r="B25" i="14" s="1"/>
  <c r="AO35" i="4"/>
  <c r="C25" i="3" s="1"/>
  <c r="AN35" i="4"/>
  <c r="B25" i="3" s="1"/>
  <c r="AM35" i="4"/>
  <c r="C25" i="2" s="1"/>
  <c r="AL35" i="4"/>
  <c r="B25" i="2" s="1"/>
  <c r="AK35" i="4"/>
  <c r="AJ35" i="4"/>
  <c r="C21" i="14" s="1"/>
  <c r="AI35" i="4"/>
  <c r="B21" i="14" s="1"/>
  <c r="AH35" i="4"/>
  <c r="C21" i="3" s="1"/>
  <c r="AG35" i="4"/>
  <c r="B21" i="3" s="1"/>
  <c r="AF35" i="4"/>
  <c r="C21" i="2" s="1"/>
  <c r="AE35" i="4"/>
  <c r="B21" i="2" s="1"/>
  <c r="AD35" i="4"/>
  <c r="AC35" i="4"/>
  <c r="C17" i="14" s="1"/>
  <c r="AB35" i="4"/>
  <c r="B17" i="14" s="1"/>
  <c r="AA35" i="4"/>
  <c r="C17" i="3" s="1"/>
  <c r="Z35" i="4"/>
  <c r="B17" i="3" s="1"/>
  <c r="Y35" i="4"/>
  <c r="C17" i="2" s="1"/>
  <c r="X35" i="4"/>
  <c r="B17" i="2" s="1"/>
  <c r="W35" i="4"/>
  <c r="V35" i="4"/>
  <c r="C13" i="14" s="1"/>
  <c r="U35" i="4"/>
  <c r="B13" i="14" s="1"/>
  <c r="T35" i="4"/>
  <c r="C13" i="3" s="1"/>
  <c r="S35" i="4"/>
  <c r="B13" i="3" s="1"/>
  <c r="R35" i="4"/>
  <c r="C13" i="2" s="1"/>
  <c r="Q35" i="4"/>
  <c r="B13" i="2" s="1"/>
  <c r="P35" i="4"/>
  <c r="O35" i="4"/>
  <c r="N35" i="4"/>
  <c r="B9" i="14" s="1"/>
  <c r="M35" i="4"/>
  <c r="C9" i="3" s="1"/>
  <c r="L35" i="4"/>
  <c r="B9" i="3" s="1"/>
  <c r="K35" i="4"/>
  <c r="C9" i="2" s="1"/>
  <c r="J35" i="4"/>
  <c r="B9" i="2" s="1"/>
  <c r="I35" i="4"/>
  <c r="NG4" i="4" s="1"/>
  <c r="H35" i="4"/>
  <c r="G35" i="4"/>
  <c r="F35" i="4"/>
  <c r="C5" i="3" s="1"/>
  <c r="E35" i="4"/>
  <c r="B5" i="3" s="1"/>
  <c r="D35" i="4"/>
  <c r="C5" i="2" s="1"/>
  <c r="C35" i="4"/>
  <c r="B5" i="2" s="1"/>
  <c r="MN35" i="1"/>
  <c r="MM35" i="1"/>
  <c r="ML35" i="1"/>
  <c r="MK35" i="1"/>
  <c r="MJ35" i="1"/>
  <c r="MI35" i="1"/>
  <c r="MH35" i="1"/>
  <c r="MG35" i="1"/>
  <c r="MF35" i="1"/>
  <c r="ME35" i="1"/>
  <c r="MD35" i="1"/>
  <c r="MC35" i="1"/>
  <c r="MB35" i="1"/>
  <c r="MA35" i="1"/>
  <c r="LZ35" i="1"/>
  <c r="LY35" i="1"/>
  <c r="LX35" i="1"/>
  <c r="LW35" i="1"/>
  <c r="LV35" i="1"/>
  <c r="LU35" i="1"/>
  <c r="LT35" i="1"/>
  <c r="LS35" i="1"/>
  <c r="LR35" i="1"/>
  <c r="LQ35" i="1"/>
  <c r="LP35" i="1"/>
  <c r="LO35" i="1"/>
  <c r="LN35" i="1"/>
  <c r="LM35" i="1"/>
  <c r="LL35" i="1"/>
  <c r="LK35" i="1"/>
  <c r="LJ35" i="1"/>
  <c r="LI35" i="1"/>
  <c r="LH35" i="1"/>
  <c r="LG35" i="1"/>
  <c r="LF35" i="1"/>
  <c r="LE35" i="1"/>
  <c r="LD35" i="1"/>
  <c r="LC35" i="1"/>
  <c r="LB35" i="1"/>
  <c r="LA35" i="1"/>
  <c r="KZ35" i="1"/>
  <c r="KY35" i="1"/>
  <c r="KX35" i="1"/>
  <c r="KW35" i="1"/>
  <c r="KV35" i="1"/>
  <c r="KU35" i="1"/>
  <c r="KT35" i="1"/>
  <c r="KS35" i="1"/>
  <c r="KR35" i="1"/>
  <c r="KQ35" i="1"/>
  <c r="KP35" i="1"/>
  <c r="KO35" i="1"/>
  <c r="KN35" i="1"/>
  <c r="KM35" i="1"/>
  <c r="KL35" i="1"/>
  <c r="KK35" i="1"/>
  <c r="KJ35" i="1"/>
  <c r="KI35" i="1"/>
  <c r="KH35" i="1"/>
  <c r="KG35" i="1"/>
  <c r="KF35" i="1"/>
  <c r="KE35" i="1"/>
  <c r="KD35" i="1"/>
  <c r="KC35" i="1"/>
  <c r="KB35" i="1"/>
  <c r="KA35" i="1"/>
  <c r="JZ35" i="1"/>
  <c r="JY35" i="1"/>
  <c r="JX35" i="1"/>
  <c r="JW35" i="1"/>
  <c r="JV35" i="1"/>
  <c r="JU35" i="1"/>
  <c r="JT35" i="1"/>
  <c r="JS35" i="1"/>
  <c r="JR35" i="1"/>
  <c r="JQ35" i="1"/>
  <c r="JP35" i="1"/>
  <c r="JO35" i="1"/>
  <c r="JN35" i="1"/>
  <c r="JM35" i="1"/>
  <c r="JL35" i="1"/>
  <c r="JK35" i="1"/>
  <c r="JJ35" i="1"/>
  <c r="JI35" i="1"/>
  <c r="JH35" i="1"/>
  <c r="JG35" i="1"/>
  <c r="JF35" i="1"/>
  <c r="JE35" i="1"/>
  <c r="JD35" i="1"/>
  <c r="JC35" i="1"/>
  <c r="JB35" i="1"/>
  <c r="JA35" i="1"/>
  <c r="IZ35" i="1"/>
  <c r="IY35" i="1"/>
  <c r="IX35" i="1"/>
  <c r="IW35" i="1"/>
  <c r="IV35" i="1"/>
  <c r="IU35" i="1"/>
  <c r="IT35" i="1"/>
  <c r="IS35" i="1"/>
  <c r="IR35" i="1"/>
  <c r="IQ35" i="1"/>
  <c r="IP35" i="1"/>
  <c r="IO35" i="1"/>
  <c r="IN35" i="1"/>
  <c r="IM35" i="1"/>
  <c r="IL35" i="1"/>
  <c r="IK35" i="1"/>
  <c r="IJ35" i="1"/>
  <c r="II35" i="1"/>
  <c r="IH35" i="1"/>
  <c r="IG35" i="1"/>
  <c r="IF35" i="1"/>
  <c r="IE35" i="1"/>
  <c r="ID35" i="1"/>
  <c r="IC35" i="1"/>
  <c r="IB35" i="1"/>
  <c r="IA35" i="1"/>
  <c r="HZ35" i="1"/>
  <c r="HY35" i="1"/>
  <c r="HX35" i="1"/>
  <c r="HW35" i="1"/>
  <c r="HV35" i="1"/>
  <c r="HU35" i="1"/>
  <c r="HT35" i="1"/>
  <c r="HS35" i="1"/>
  <c r="HR35" i="1"/>
  <c r="HQ35" i="1"/>
  <c r="HP35" i="1"/>
  <c r="HO35" i="1"/>
  <c r="HN35" i="1"/>
  <c r="HM35" i="1"/>
  <c r="HL35" i="1"/>
  <c r="HK35" i="1"/>
  <c r="HJ35" i="1"/>
  <c r="HI35" i="1"/>
  <c r="HH35" i="1"/>
  <c r="HG35" i="1"/>
  <c r="HF35" i="1"/>
  <c r="HE35" i="1"/>
  <c r="HD35" i="1"/>
  <c r="HC35" i="1"/>
  <c r="HB35" i="1"/>
  <c r="HA35" i="1"/>
  <c r="GZ35" i="1"/>
  <c r="GY35" i="1"/>
  <c r="GX35" i="1"/>
  <c r="GW35" i="1"/>
  <c r="GV35" i="1"/>
  <c r="GU35" i="1"/>
  <c r="GT35" i="1"/>
  <c r="GS35" i="1"/>
  <c r="GR35" i="1"/>
  <c r="GQ35" i="1"/>
  <c r="GP35" i="1"/>
  <c r="GO35" i="1"/>
  <c r="GN35" i="1"/>
  <c r="GM35" i="1"/>
  <c r="GL35" i="1"/>
  <c r="GK35" i="1"/>
  <c r="GJ35" i="1"/>
  <c r="GI35" i="1"/>
  <c r="GH35" i="1"/>
  <c r="GG35" i="1"/>
  <c r="GF35" i="1"/>
  <c r="GE35" i="1"/>
  <c r="GD35" i="1"/>
  <c r="GC35" i="1"/>
  <c r="GB35" i="1"/>
  <c r="GA35" i="1"/>
  <c r="FZ35" i="1"/>
  <c r="FY35" i="1"/>
  <c r="FX35" i="1"/>
  <c r="FW35" i="1"/>
  <c r="FV35" i="1"/>
  <c r="FU35" i="1"/>
  <c r="FT35" i="1"/>
  <c r="FS35" i="1"/>
  <c r="FR35" i="1"/>
  <c r="FQ35" i="1"/>
  <c r="FP35" i="1"/>
  <c r="FO35" i="1"/>
  <c r="FN35" i="1"/>
  <c r="FM35" i="1"/>
  <c r="FL35" i="1"/>
  <c r="FK35" i="1"/>
  <c r="FJ35" i="1"/>
  <c r="FI35" i="1"/>
  <c r="FH35" i="1"/>
  <c r="FG35" i="1"/>
  <c r="FF35" i="1"/>
  <c r="FE35" i="1"/>
  <c r="FD35" i="1"/>
  <c r="FC35" i="1"/>
  <c r="FB35" i="1"/>
  <c r="FA35" i="1"/>
  <c r="EZ35" i="1"/>
  <c r="EY35" i="1"/>
  <c r="EX35" i="1"/>
  <c r="EW35" i="1"/>
  <c r="EV35" i="1"/>
  <c r="EU35" i="1"/>
  <c r="ET35" i="1"/>
  <c r="ES35" i="1"/>
  <c r="ER35" i="1"/>
  <c r="EQ35" i="1"/>
  <c r="EP35" i="1"/>
  <c r="EO35" i="1"/>
  <c r="EN35" i="1"/>
  <c r="EM35" i="1"/>
  <c r="EL35" i="1"/>
  <c r="EK35" i="1"/>
  <c r="EJ35" i="1"/>
  <c r="EI35" i="1"/>
  <c r="EH35" i="1"/>
  <c r="EG35" i="1"/>
  <c r="EF35" i="1"/>
  <c r="EE35" i="1"/>
  <c r="ED35" i="1"/>
  <c r="EC35" i="1"/>
  <c r="EB35" i="1"/>
  <c r="EA35" i="1"/>
  <c r="DZ35" i="1"/>
  <c r="DY35" i="1"/>
  <c r="DX35" i="1"/>
  <c r="DW35" i="1"/>
  <c r="DV35" i="1"/>
  <c r="DU35" i="1"/>
  <c r="DT35" i="1"/>
  <c r="DS35" i="1"/>
  <c r="DR35" i="1"/>
  <c r="DQ35" i="1"/>
  <c r="DP35" i="1"/>
  <c r="DO35" i="1"/>
  <c r="DN35" i="1"/>
  <c r="DM35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E35" i="1"/>
  <c r="F35" i="1"/>
  <c r="G35" i="1"/>
  <c r="H35" i="1"/>
  <c r="AM7" i="2" l="1"/>
  <c r="MR4" i="12" s="1"/>
  <c r="B10" i="14"/>
  <c r="B11" i="14" s="1"/>
  <c r="NE5" i="4" s="1"/>
  <c r="C9" i="14"/>
  <c r="B26" i="14"/>
  <c r="B27" i="14" s="1"/>
  <c r="C25" i="14"/>
  <c r="B60" i="14"/>
  <c r="B61" i="14" s="1"/>
  <c r="NE15" i="4" s="1"/>
  <c r="C59" i="14"/>
  <c r="B73" i="14"/>
  <c r="B74" i="14" s="1"/>
  <c r="NE17" i="4" s="1"/>
  <c r="C72" i="14"/>
  <c r="B91" i="14"/>
  <c r="B92" i="14" s="1"/>
  <c r="NE26" i="4" s="1"/>
  <c r="C90" i="14"/>
  <c r="B108" i="14"/>
  <c r="B109" i="14" s="1"/>
  <c r="NE30" i="4" s="1"/>
  <c r="C107" i="14"/>
  <c r="B121" i="14"/>
  <c r="B122" i="14" s="1"/>
  <c r="NE33" i="4" s="1"/>
  <c r="B120" i="14"/>
  <c r="B43" i="14"/>
  <c r="B44" i="14" s="1"/>
  <c r="NE12" i="4" s="1"/>
  <c r="C42" i="14"/>
  <c r="B117" i="14"/>
  <c r="B118" i="14" s="1"/>
  <c r="NE32" i="4" s="1"/>
  <c r="B116" i="14"/>
  <c r="B130" i="14"/>
  <c r="B131" i="14" s="1"/>
  <c r="NI6" i="4" s="1"/>
  <c r="C129" i="14"/>
  <c r="B138" i="14"/>
  <c r="B139" i="14" s="1"/>
  <c r="C137" i="14"/>
  <c r="B146" i="14"/>
  <c r="B147" i="14" s="1"/>
  <c r="NI10" i="4" s="1"/>
  <c r="C145" i="14"/>
  <c r="B30" i="3"/>
  <c r="B31" i="3" s="1"/>
  <c r="MX10" i="4" s="1"/>
  <c r="B121" i="3"/>
  <c r="B122" i="3" s="1"/>
  <c r="B130" i="3"/>
  <c r="B131" i="3" s="1"/>
  <c r="B138" i="3"/>
  <c r="B139" i="3" s="1"/>
  <c r="NA8" i="4" s="1"/>
  <c r="B146" i="3"/>
  <c r="B147" i="3" s="1"/>
  <c r="B154" i="3"/>
  <c r="B155" i="3" s="1"/>
  <c r="NA12" i="4" s="1"/>
  <c r="B10" i="3"/>
  <c r="B11" i="3" s="1"/>
  <c r="B10" i="2"/>
  <c r="B18" i="3"/>
  <c r="B19" i="3" s="1"/>
  <c r="NE9" i="4"/>
  <c r="B39" i="3"/>
  <c r="B40" i="3" s="1"/>
  <c r="MY13" i="4"/>
  <c r="C48" i="2"/>
  <c r="MR13" i="4" s="1"/>
  <c r="B60" i="3"/>
  <c r="B61" i="3" s="1"/>
  <c r="B60" i="2"/>
  <c r="B61" i="2" s="1"/>
  <c r="B73" i="3"/>
  <c r="B74" i="3" s="1"/>
  <c r="B73" i="2"/>
  <c r="B74" i="2" s="1"/>
  <c r="MY19" i="4"/>
  <c r="C83" i="2"/>
  <c r="MR19" i="4" s="1"/>
  <c r="MY21" i="4"/>
  <c r="C164" i="2"/>
  <c r="MR21" i="4" s="1"/>
  <c r="MY24" i="4"/>
  <c r="C65" i="2"/>
  <c r="MR24" i="4" s="1"/>
  <c r="B91" i="3"/>
  <c r="B92" i="3" s="1"/>
  <c r="B91" i="2"/>
  <c r="B92" i="2" s="1"/>
  <c r="MQ26" i="4" s="1"/>
  <c r="MY28" i="4"/>
  <c r="C100" i="2"/>
  <c r="MR28" i="4" s="1"/>
  <c r="B108" i="3"/>
  <c r="B109" i="3" s="1"/>
  <c r="B108" i="2"/>
  <c r="B109" i="2" s="1"/>
  <c r="B117" i="3"/>
  <c r="B118" i="3" s="1"/>
  <c r="B117" i="2" s="1"/>
  <c r="B121" i="2"/>
  <c r="MY34" i="4"/>
  <c r="C126" i="2"/>
  <c r="MR34" i="4" s="1"/>
  <c r="NB5" i="4"/>
  <c r="C173" i="2"/>
  <c r="MU5" i="4" s="1"/>
  <c r="NB13" i="4"/>
  <c r="C159" i="2"/>
  <c r="MU13" i="4" s="1"/>
  <c r="C31" i="3"/>
  <c r="MY10" i="4" s="1"/>
  <c r="C44" i="14"/>
  <c r="NF12" i="4" s="1"/>
  <c r="MY14" i="4"/>
  <c r="C52" i="2"/>
  <c r="MR14" i="4" s="1"/>
  <c r="MY20" i="4"/>
  <c r="C35" i="2"/>
  <c r="MR20" i="4" s="1"/>
  <c r="MY23" i="4"/>
  <c r="C56" i="2"/>
  <c r="MR23" i="4" s="1"/>
  <c r="C118" i="14"/>
  <c r="NF32" i="4" s="1"/>
  <c r="MX33" i="4"/>
  <c r="NB4" i="4"/>
  <c r="C169" i="2"/>
  <c r="MU4" i="4" s="1"/>
  <c r="NA6" i="4"/>
  <c r="B130" i="2"/>
  <c r="C139" i="3"/>
  <c r="NB8" i="4" s="1"/>
  <c r="NI8" i="4"/>
  <c r="NA10" i="4"/>
  <c r="B146" i="2"/>
  <c r="C155" i="3"/>
  <c r="NB12" i="4" s="1"/>
  <c r="B5" i="14"/>
  <c r="F6" i="14"/>
  <c r="C5" i="14"/>
  <c r="B18" i="14"/>
  <c r="B19" i="14" s="1"/>
  <c r="B26" i="3"/>
  <c r="B27" i="3" s="1"/>
  <c r="B39" i="14"/>
  <c r="B40" i="14" s="1"/>
  <c r="B134" i="3"/>
  <c r="B135" i="3" s="1"/>
  <c r="B142" i="14"/>
  <c r="B143" i="14" s="1"/>
  <c r="B150" i="3"/>
  <c r="B151" i="3" s="1"/>
  <c r="B6" i="3"/>
  <c r="B7" i="3" s="1"/>
  <c r="B14" i="14"/>
  <c r="B15" i="14" s="1"/>
  <c r="B22" i="3"/>
  <c r="B23" i="3" s="1"/>
  <c r="B30" i="14"/>
  <c r="B31" i="14" s="1"/>
  <c r="B43" i="3"/>
  <c r="B44" i="3" s="1"/>
  <c r="B69" i="3"/>
  <c r="B70" i="3" s="1"/>
  <c r="B77" i="14"/>
  <c r="B78" i="14" s="1"/>
  <c r="B87" i="3"/>
  <c r="B88" i="3" s="1"/>
  <c r="B95" i="14"/>
  <c r="B96" i="14" s="1"/>
  <c r="B104" i="3"/>
  <c r="B105" i="3" s="1"/>
  <c r="B113" i="14"/>
  <c r="B154" i="14"/>
  <c r="B155" i="14" s="1"/>
  <c r="B134" i="14"/>
  <c r="B135" i="14" s="1"/>
  <c r="B142" i="3"/>
  <c r="B143" i="3" s="1"/>
  <c r="B150" i="14"/>
  <c r="B151" i="14" s="1"/>
  <c r="B14" i="3"/>
  <c r="B15" i="3" s="1"/>
  <c r="B22" i="14"/>
  <c r="B23" i="14" s="1"/>
  <c r="B69" i="14"/>
  <c r="B70" i="14" s="1"/>
  <c r="B77" i="3"/>
  <c r="B78" i="3" s="1"/>
  <c r="B87" i="14"/>
  <c r="B88" i="14" s="1"/>
  <c r="B95" i="3"/>
  <c r="B96" i="3" s="1"/>
  <c r="B104" i="14"/>
  <c r="B105" i="14" s="1"/>
  <c r="B113" i="3"/>
  <c r="B114" i="3" s="1"/>
  <c r="B131" i="2"/>
  <c r="B114" i="14"/>
  <c r="I35" i="1"/>
  <c r="D35" i="1"/>
  <c r="C35" i="1"/>
  <c r="B6" i="14" l="1"/>
  <c r="B7" i="14" s="1"/>
  <c r="NE4" i="4" s="1"/>
  <c r="C147" i="14"/>
  <c r="NJ10" i="4" s="1"/>
  <c r="C147" i="3"/>
  <c r="NB10" i="4" s="1"/>
  <c r="C139" i="14"/>
  <c r="NJ8" i="4" s="1"/>
  <c r="C131" i="14"/>
  <c r="NJ6" i="4" s="1"/>
  <c r="C131" i="3"/>
  <c r="NB6" i="4" s="1"/>
  <c r="C122" i="14"/>
  <c r="NF33" i="4" s="1"/>
  <c r="C109" i="14"/>
  <c r="NF30" i="4" s="1"/>
  <c r="C92" i="14"/>
  <c r="NF26" i="4" s="1"/>
  <c r="C74" i="14"/>
  <c r="NF17" i="4" s="1"/>
  <c r="C61" i="14"/>
  <c r="NF15" i="4" s="1"/>
  <c r="C27" i="14"/>
  <c r="NF9" i="4" s="1"/>
  <c r="C11" i="14"/>
  <c r="NF5" i="4" s="1"/>
  <c r="B138" i="2"/>
  <c r="C122" i="3"/>
  <c r="MY33" i="4" s="1"/>
  <c r="MQ30" i="4"/>
  <c r="C105" i="14"/>
  <c r="NF29" i="4" s="1"/>
  <c r="B104" i="2"/>
  <c r="NE29" i="4"/>
  <c r="C88" i="14"/>
  <c r="NF25" i="4" s="1"/>
  <c r="B87" i="2"/>
  <c r="B88" i="2" s="1"/>
  <c r="NE25" i="4"/>
  <c r="C78" i="3"/>
  <c r="MY18" i="4" s="1"/>
  <c r="MX18" i="4"/>
  <c r="C15" i="3"/>
  <c r="MY6" i="4" s="1"/>
  <c r="MX6" i="4"/>
  <c r="C151" i="14"/>
  <c r="NJ11" i="4" s="1"/>
  <c r="B150" i="2"/>
  <c r="B151" i="2" s="1"/>
  <c r="NI11" i="4"/>
  <c r="C143" i="3"/>
  <c r="NB9" i="4" s="1"/>
  <c r="NA9" i="4"/>
  <c r="C105" i="3"/>
  <c r="MY29" i="4" s="1"/>
  <c r="MX29" i="4"/>
  <c r="C78" i="14"/>
  <c r="NF18" i="4" s="1"/>
  <c r="B77" i="2"/>
  <c r="NE18" i="4"/>
  <c r="C44" i="3"/>
  <c r="MY12" i="4" s="1"/>
  <c r="MX12" i="4"/>
  <c r="C15" i="14"/>
  <c r="NF6" i="4" s="1"/>
  <c r="B14" i="2"/>
  <c r="B15" i="2" s="1"/>
  <c r="NE6" i="4"/>
  <c r="C143" i="14"/>
  <c r="NJ9" i="4" s="1"/>
  <c r="B142" i="2"/>
  <c r="B143" i="2" s="1"/>
  <c r="NI9" i="4"/>
  <c r="C19" i="14"/>
  <c r="NF7" i="4" s="1"/>
  <c r="B18" i="2"/>
  <c r="B19" i="2" s="1"/>
  <c r="NE7" i="4"/>
  <c r="B147" i="2"/>
  <c r="MT10" i="4" s="1"/>
  <c r="B139" i="2"/>
  <c r="MT8" i="4" s="1"/>
  <c r="B43" i="2"/>
  <c r="B44" i="2" s="1"/>
  <c r="C118" i="3"/>
  <c r="MY32" i="4" s="1"/>
  <c r="MX32" i="4"/>
  <c r="C109" i="3"/>
  <c r="MY30" i="4" s="1"/>
  <c r="MX30" i="4"/>
  <c r="C74" i="3"/>
  <c r="MY17" i="4" s="1"/>
  <c r="MX17" i="4"/>
  <c r="C61" i="3"/>
  <c r="MY15" i="4" s="1"/>
  <c r="MX15" i="4"/>
  <c r="C114" i="14"/>
  <c r="NF31" i="4" s="1"/>
  <c r="B113" i="2"/>
  <c r="B114" i="2" s="1"/>
  <c r="NE31" i="4"/>
  <c r="C114" i="3"/>
  <c r="MY31" i="4" s="1"/>
  <c r="MX31" i="4"/>
  <c r="C96" i="3"/>
  <c r="MY27" i="4" s="1"/>
  <c r="MX27" i="4"/>
  <c r="C70" i="14"/>
  <c r="NF16" i="4" s="1"/>
  <c r="B69" i="2"/>
  <c r="B70" i="2" s="1"/>
  <c r="NE16" i="4"/>
  <c r="C23" i="14"/>
  <c r="NF8" i="4" s="1"/>
  <c r="B22" i="2"/>
  <c r="NE8" i="4"/>
  <c r="C135" i="14"/>
  <c r="NJ7" i="4" s="1"/>
  <c r="B134" i="2"/>
  <c r="B135" i="2" s="1"/>
  <c r="NI7" i="4"/>
  <c r="C74" i="2"/>
  <c r="C155" i="14"/>
  <c r="NJ12" i="4" s="1"/>
  <c r="B154" i="2"/>
  <c r="B155" i="2" s="1"/>
  <c r="NI12" i="4"/>
  <c r="C96" i="14"/>
  <c r="NF27" i="4" s="1"/>
  <c r="B95" i="2"/>
  <c r="B96" i="2" s="1"/>
  <c r="NE27" i="4"/>
  <c r="C88" i="3"/>
  <c r="MY25" i="4" s="1"/>
  <c r="MX25" i="4"/>
  <c r="C70" i="3"/>
  <c r="MY16" i="4" s="1"/>
  <c r="MX16" i="4"/>
  <c r="C31" i="14"/>
  <c r="NF10" i="4" s="1"/>
  <c r="B30" i="2"/>
  <c r="B31" i="2" s="1"/>
  <c r="C31" i="2" s="1"/>
  <c r="NE10" i="4"/>
  <c r="C23" i="3"/>
  <c r="MY8" i="4" s="1"/>
  <c r="MX8" i="4"/>
  <c r="C151" i="3"/>
  <c r="NB11" i="4" s="1"/>
  <c r="NA11" i="4"/>
  <c r="C135" i="3"/>
  <c r="NB7" i="4" s="1"/>
  <c r="NA7" i="4"/>
  <c r="C40" i="14"/>
  <c r="NF11" i="4" s="1"/>
  <c r="B39" i="2"/>
  <c r="B40" i="2" s="1"/>
  <c r="NE11" i="4"/>
  <c r="C27" i="3"/>
  <c r="MY9" i="4" s="1"/>
  <c r="MX9" i="4"/>
  <c r="C92" i="3"/>
  <c r="MX26" i="4"/>
  <c r="C40" i="3"/>
  <c r="MY11" i="4" s="1"/>
  <c r="MX11" i="4"/>
  <c r="B26" i="2"/>
  <c r="B27" i="2" s="1"/>
  <c r="C27" i="2" s="1"/>
  <c r="MR9" i="4" s="1"/>
  <c r="C19" i="3"/>
  <c r="MY7" i="4" s="1"/>
  <c r="MX7" i="4"/>
  <c r="C11" i="3"/>
  <c r="MY5" i="4" s="1"/>
  <c r="MX5" i="4"/>
  <c r="MT11" i="4"/>
  <c r="C151" i="2"/>
  <c r="MU11" i="4" s="1"/>
  <c r="MQ27" i="4"/>
  <c r="C96" i="2"/>
  <c r="MT9" i="4"/>
  <c r="C143" i="2"/>
  <c r="MU9" i="4" s="1"/>
  <c r="MQ31" i="4"/>
  <c r="C114" i="2"/>
  <c r="MQ6" i="4"/>
  <c r="C15" i="2"/>
  <c r="MQ16" i="4"/>
  <c r="C70" i="2"/>
  <c r="MR16" i="4" s="1"/>
  <c r="MT12" i="4"/>
  <c r="C155" i="2"/>
  <c r="MU12" i="4" s="1"/>
  <c r="MQ25" i="4"/>
  <c r="C88" i="2"/>
  <c r="MR25" i="4" s="1"/>
  <c r="MT7" i="4"/>
  <c r="C135" i="2"/>
  <c r="MU7" i="4" s="1"/>
  <c r="MT6" i="4"/>
  <c r="C131" i="2"/>
  <c r="MU6" i="4" s="1"/>
  <c r="MR17" i="4"/>
  <c r="MQ17" i="4"/>
  <c r="MQ15" i="4"/>
  <c r="MQ11" i="4"/>
  <c r="MR10" i="4"/>
  <c r="MQ10" i="4"/>
  <c r="MQ7" i="4"/>
  <c r="MR6" i="4"/>
  <c r="C7" i="3"/>
  <c r="MY4" i="4" s="1"/>
  <c r="E4" i="18" s="1"/>
  <c r="K5" i="17" s="1"/>
  <c r="J6" i="17" s="1"/>
  <c r="B6" i="2"/>
  <c r="MX4" i="4"/>
  <c r="D4" i="18" s="1"/>
  <c r="J5" i="17" s="1"/>
  <c r="F7" i="14"/>
  <c r="MR31" i="4"/>
  <c r="B105" i="2"/>
  <c r="B11" i="2"/>
  <c r="B78" i="2"/>
  <c r="C78" i="2" s="1"/>
  <c r="B122" i="2"/>
  <c r="B23" i="2"/>
  <c r="MR27" i="4"/>
  <c r="B118" i="2"/>
  <c r="B6" i="17" l="1"/>
  <c r="J7" i="17"/>
  <c r="K7" i="17" s="1"/>
  <c r="F7" i="17"/>
  <c r="C7" i="14"/>
  <c r="NF4" i="4" s="1"/>
  <c r="MQ9" i="4"/>
  <c r="C139" i="2"/>
  <c r="MU8" i="4" s="1"/>
  <c r="C109" i="2"/>
  <c r="MR30" i="4" s="1"/>
  <c r="MY26" i="4"/>
  <c r="C92" i="2"/>
  <c r="MR26" i="4" s="1"/>
  <c r="C40" i="2"/>
  <c r="MR11" i="4" s="1"/>
  <c r="C44" i="2"/>
  <c r="MR12" i="4" s="1"/>
  <c r="MQ12" i="4"/>
  <c r="C19" i="2"/>
  <c r="MR7" i="4" s="1"/>
  <c r="C61" i="2"/>
  <c r="MR15" i="4" s="1"/>
  <c r="C147" i="2"/>
  <c r="MU10" i="4" s="1"/>
  <c r="G7" i="14"/>
  <c r="F6" i="2"/>
  <c r="MQ8" i="4"/>
  <c r="C23" i="2"/>
  <c r="MR8" i="4" s="1"/>
  <c r="MQ32" i="4"/>
  <c r="C118" i="2"/>
  <c r="B7" i="2"/>
  <c r="C7" i="2" s="1"/>
  <c r="MR4" i="4" s="1"/>
  <c r="MQ33" i="4"/>
  <c r="C122" i="2"/>
  <c r="MR33" i="4" s="1"/>
  <c r="MQ29" i="4"/>
  <c r="C105" i="2"/>
  <c r="MR29" i="4" s="1"/>
  <c r="MQ5" i="4"/>
  <c r="C11" i="2"/>
  <c r="MR32" i="4"/>
  <c r="MR18" i="4"/>
  <c r="MQ18" i="4"/>
  <c r="MR5" i="4"/>
  <c r="G7" i="17" l="1"/>
  <c r="D4" i="15" s="1"/>
  <c r="C4" i="15"/>
  <c r="B7" i="17"/>
  <c r="C3" i="15" s="1"/>
  <c r="F7" i="2"/>
  <c r="MQ4" i="4"/>
  <c r="C7" i="17" l="1"/>
  <c r="D3" i="15" s="1"/>
  <c r="G7" i="2"/>
  <c r="MR4" i="5" s="1"/>
  <c r="MQ4" i="5"/>
</calcChain>
</file>

<file path=xl/sharedStrings.xml><?xml version="1.0" encoding="utf-8"?>
<sst xmlns="http://schemas.openxmlformats.org/spreadsheetml/2006/main" count="9817" uniqueCount="172">
  <si>
    <t>كرتون</t>
  </si>
  <si>
    <t>المبلغ</t>
  </si>
  <si>
    <t>الاجمالي</t>
  </si>
  <si>
    <t>تحميل</t>
  </si>
  <si>
    <t>مرتجع</t>
  </si>
  <si>
    <t>بيع</t>
  </si>
  <si>
    <t>قطعة</t>
  </si>
  <si>
    <t>اولين 16 لتر</t>
  </si>
  <si>
    <t>صنى 750 مل * 12</t>
  </si>
  <si>
    <t>صني 2.4 ل * 4</t>
  </si>
  <si>
    <t>صنى 4.4 ل *4</t>
  </si>
  <si>
    <t>صني 2.5 ل *4</t>
  </si>
  <si>
    <t>صني 4.5 ل * 4</t>
  </si>
  <si>
    <t>صني 1.75 ل * 4</t>
  </si>
  <si>
    <t>صني 1.8 ل * 4</t>
  </si>
  <si>
    <t>حياة 750مل *12</t>
  </si>
  <si>
    <t>حياة 970مل * 12</t>
  </si>
  <si>
    <t>حياة اولين 16 لتر</t>
  </si>
  <si>
    <t>حياة اولين 20 لتر</t>
  </si>
  <si>
    <t>مرزوقة  زيت 750 مل *12</t>
  </si>
  <si>
    <t xml:space="preserve"> نور 900 مل * 6</t>
  </si>
  <si>
    <t xml:space="preserve"> نور  1.8 ل *4</t>
  </si>
  <si>
    <t>نور 2.7 ل *4</t>
  </si>
  <si>
    <t>زيت الفا 20 لتر</t>
  </si>
  <si>
    <t>صني صويا 20لتر</t>
  </si>
  <si>
    <t>زيت اولين مكرر 50 كيلو</t>
  </si>
  <si>
    <t>سمنة حياة 11 كيلو</t>
  </si>
  <si>
    <t>سمنة مرزوقة 11 كيلو</t>
  </si>
  <si>
    <t>سمنة اميرة 750ج *6</t>
  </si>
  <si>
    <t>سمنة اميرة 1.5 ك *4</t>
  </si>
  <si>
    <t>سمنة اميرة 2.5 ك *4</t>
  </si>
  <si>
    <t>سمنة اميرة 11 كيلو</t>
  </si>
  <si>
    <t>جولدن ميكس 700ج *6</t>
  </si>
  <si>
    <t>جولدن ميكس 1.5 ك *4</t>
  </si>
  <si>
    <t>خير بلدي 700 ج *6</t>
  </si>
  <si>
    <t>خير بلدي 1.5 ك *4</t>
  </si>
  <si>
    <t>خير بلدي 2.5 ك *4</t>
  </si>
  <si>
    <t>خير بلدي 11 كيلو</t>
  </si>
  <si>
    <t>شورتنج هارد 25 كيلو</t>
  </si>
  <si>
    <t>شورتنج ايس 20كيلو</t>
  </si>
  <si>
    <t>سمنة فيرن 450 ج * 16</t>
  </si>
  <si>
    <t>سمنة 700 ج *12</t>
  </si>
  <si>
    <t>سمنة فيرن 1.4 ك *4</t>
  </si>
  <si>
    <t>سمنة فيرن 1.8 ك* 4</t>
  </si>
  <si>
    <t>زبدة فيرن 500ج *20</t>
  </si>
  <si>
    <t>زبدة فيرن 1 ك *10</t>
  </si>
  <si>
    <t>زبدة فيرن 5 ك * 2</t>
  </si>
  <si>
    <t>زبدة فيرن 10 كيلو</t>
  </si>
  <si>
    <t>رقم الاذن</t>
  </si>
  <si>
    <t xml:space="preserve">  التاريخ الصنف</t>
  </si>
  <si>
    <t>رصيد السيارة</t>
  </si>
  <si>
    <t>صنف</t>
  </si>
  <si>
    <t>صني 750مل</t>
  </si>
  <si>
    <t>حياة 750 مل</t>
  </si>
  <si>
    <t>حياة 970 مل</t>
  </si>
  <si>
    <t>اولين 20لتر</t>
  </si>
  <si>
    <t>مرزوقة 750مل</t>
  </si>
  <si>
    <t>نور 900 مل</t>
  </si>
  <si>
    <t>صني 2.4لتر</t>
  </si>
  <si>
    <t>صني 4.4 لتر</t>
  </si>
  <si>
    <t>صني 2.5 لتر</t>
  </si>
  <si>
    <t>صني 4.5 لتر</t>
  </si>
  <si>
    <t>صني 1.75 لتر</t>
  </si>
  <si>
    <t>صني 1.8 لتر</t>
  </si>
  <si>
    <t>نور 1.8 لتر</t>
  </si>
  <si>
    <t>نور 2.7 لتر</t>
  </si>
  <si>
    <t>الفا 20 لتر</t>
  </si>
  <si>
    <t>ص .صويا 20لتر</t>
  </si>
  <si>
    <t>اولين مكرر50 ك</t>
  </si>
  <si>
    <t>سمنة</t>
  </si>
  <si>
    <t>حياة 11 كيلو</t>
  </si>
  <si>
    <t>مرزوقة 11 كيلو</t>
  </si>
  <si>
    <t>اميرة 750 ج</t>
  </si>
  <si>
    <t>اميرة 1.5 كيلو</t>
  </si>
  <si>
    <t>اميرة 2.5 كيلو</t>
  </si>
  <si>
    <t>اميرة 11 كيلو</t>
  </si>
  <si>
    <t>جولدن ميكس 1.5 ك</t>
  </si>
  <si>
    <t>خير بلدي 700ج</t>
  </si>
  <si>
    <t>خير بلدي 1.5 ك</t>
  </si>
  <si>
    <t>خير بلدي 2.5 ك</t>
  </si>
  <si>
    <t>شورتنج هارد 25 ك</t>
  </si>
  <si>
    <t>شورتنج ايس 20 ك</t>
  </si>
  <si>
    <t>س.فيرن 450 ج</t>
  </si>
  <si>
    <t>س.فيرن 700 ج</t>
  </si>
  <si>
    <t>س.فيرن 1.4 ك</t>
  </si>
  <si>
    <t>س.فيرن 1.8 ك</t>
  </si>
  <si>
    <t>زبده فيرن 500ج</t>
  </si>
  <si>
    <t>زبده فيرن 5ك</t>
  </si>
  <si>
    <t>زبده فيرن 10ك</t>
  </si>
  <si>
    <t>زبده فيرن 1 ك</t>
  </si>
  <si>
    <t>جولدن ميكس700 ج</t>
  </si>
  <si>
    <t>المرتجعات</t>
  </si>
  <si>
    <t>المبيعات</t>
  </si>
  <si>
    <t xml:space="preserve">الصنف </t>
  </si>
  <si>
    <t>باكيت</t>
  </si>
  <si>
    <t>صني زيت</t>
  </si>
  <si>
    <t>(12*,750ML)</t>
  </si>
  <si>
    <t>(4*2,4L)</t>
  </si>
  <si>
    <t>(4*4,4L)</t>
  </si>
  <si>
    <t>(4*2.5L)</t>
  </si>
  <si>
    <t>(4*4.5 L)</t>
  </si>
  <si>
    <t>(4*1.75 L)</t>
  </si>
  <si>
    <t>(4*1.8 L)</t>
  </si>
  <si>
    <t xml:space="preserve">صني - صويا </t>
  </si>
  <si>
    <t>( 1 * 20 L )</t>
  </si>
  <si>
    <t>حياة زيت</t>
  </si>
  <si>
    <t>(12* 970 ML)</t>
  </si>
  <si>
    <t>أولين (16L)</t>
  </si>
  <si>
    <t>أولين (20L)</t>
  </si>
  <si>
    <t>حياة سمنة</t>
  </si>
  <si>
    <t>(1 *11 KG)</t>
  </si>
  <si>
    <t xml:space="preserve">مرزوقة زيت </t>
  </si>
  <si>
    <t>(12 * ,750ML)</t>
  </si>
  <si>
    <t>مرزوقة سمنة</t>
  </si>
  <si>
    <t>نور - عباد الشمس</t>
  </si>
  <si>
    <t>(6 * ,900 ML)</t>
  </si>
  <si>
    <t>(4 * 1,8 L)</t>
  </si>
  <si>
    <t>( 4* 2.7 L)</t>
  </si>
  <si>
    <t>الفا - عباد الشمس</t>
  </si>
  <si>
    <t xml:space="preserve">أميرة سمنة </t>
  </si>
  <si>
    <t>(6 * . 750 جرام)</t>
  </si>
  <si>
    <t>(4 * 1,5KG)</t>
  </si>
  <si>
    <t>(4 * 2,5KG)</t>
  </si>
  <si>
    <t>(1 * 11 KG )</t>
  </si>
  <si>
    <t>جولدن ميكس</t>
  </si>
  <si>
    <t>(6 * .700جرام)</t>
  </si>
  <si>
    <t xml:space="preserve">خير بلدي </t>
  </si>
  <si>
    <t>( 6 * 1.5 KG )</t>
  </si>
  <si>
    <t>فيرن سمنة</t>
  </si>
  <si>
    <t>( 16 * .450 جرام)</t>
  </si>
  <si>
    <t>( 12 * .700 جرام)</t>
  </si>
  <si>
    <t>( 4 * 1.4 KG )</t>
  </si>
  <si>
    <t>فيرن زبدة</t>
  </si>
  <si>
    <t>(20 * . 500  جرام)</t>
  </si>
  <si>
    <t>( 10 * 1   KG)</t>
  </si>
  <si>
    <t>(2 * 5 KG)</t>
  </si>
  <si>
    <t>(1 * 10 KG )</t>
  </si>
  <si>
    <t>زيت اولين مكرر غذائي</t>
  </si>
  <si>
    <t>( 1 * 50 KG )</t>
  </si>
  <si>
    <t xml:space="preserve">شورتنج </t>
  </si>
  <si>
    <t>Hard(25KG)</t>
  </si>
  <si>
    <t>الشركة</t>
  </si>
  <si>
    <t>( 4 * 1.8 KG )</t>
  </si>
  <si>
    <t>ic (20KG)</t>
  </si>
  <si>
    <t>احمد شوقي</t>
  </si>
  <si>
    <t>محمد ابراهيم</t>
  </si>
  <si>
    <t>مصطفى عبدالفتاح</t>
  </si>
  <si>
    <t>رامي</t>
  </si>
  <si>
    <t>زهران</t>
  </si>
  <si>
    <t>اسلام مطيع</t>
  </si>
  <si>
    <t>تامر</t>
  </si>
  <si>
    <t>محمد نبيه</t>
  </si>
  <si>
    <t>م 1</t>
  </si>
  <si>
    <t>احمد شوقي'</t>
  </si>
  <si>
    <t>محمد ابراهيم'</t>
  </si>
  <si>
    <t>مصطفى عبدالفتاح'</t>
  </si>
  <si>
    <t>رامي'</t>
  </si>
  <si>
    <t>زهران'</t>
  </si>
  <si>
    <t>اسلام مطيع'</t>
  </si>
  <si>
    <t>تامر'</t>
  </si>
  <si>
    <t>محمد نبيه'</t>
  </si>
  <si>
    <t>م 1'</t>
  </si>
  <si>
    <t>مبلغ</t>
  </si>
  <si>
    <t>رصيد المنصرف</t>
  </si>
  <si>
    <t>رصيد المخزن</t>
  </si>
  <si>
    <t>اجمالي مرتجعات</t>
  </si>
  <si>
    <t xml:space="preserve"> رصيد المنصرف</t>
  </si>
  <si>
    <t>حركـــــــــــــــــــــــــــــــــــــــــــــة التحمـــــــــــــــــــــــــــــــــــــــــــــــــــــــــــــــــيلات</t>
  </si>
  <si>
    <t>اجمالي المرتجعات</t>
  </si>
  <si>
    <t xml:space="preserve">  التاريخ / الصنف</t>
  </si>
  <si>
    <t>رامي حواس</t>
  </si>
  <si>
    <t>تامر غالي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</si>
</sst>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[$-1000000]00000"/>
  </numFmts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ck">
        <color indexed="64"/>
      </left>
      <right style="thick">
        <color indexed="64"/>
      </right>
      <top/>
      <bottom/>
      <diagonal style="thin">
        <color indexed="64"/>
      </diagonal>
    </border>
    <border diagonalUp="1">
      <left style="thick">
        <color indexed="64"/>
      </left>
      <right style="thick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165" fontId="1" fillId="0" borderId="6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/>
    </xf>
    <xf numFmtId="165" fontId="0" fillId="0" borderId="0" xfId="0" applyNumberFormat="1"/>
    <xf numFmtId="0" fontId="3" fillId="0" borderId="5" xfId="0" applyFont="1" applyBorder="1"/>
    <xf numFmtId="0" fontId="3" fillId="2" borderId="5" xfId="0" applyFont="1" applyFill="1" applyBorder="1"/>
    <xf numFmtId="0" fontId="3" fillId="4" borderId="5" xfId="0" applyFont="1" applyFill="1" applyBorder="1"/>
    <xf numFmtId="0" fontId="3" fillId="0" borderId="5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4" borderId="8" xfId="0" applyFont="1" applyFill="1" applyBorder="1" applyAlignment="1"/>
    <xf numFmtId="0" fontId="2" fillId="0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4" fontId="1" fillId="0" borderId="0" xfId="0" applyNumberFormat="1" applyFont="1" applyFill="1" applyBorder="1" applyAlignment="1">
      <alignment vertical="center"/>
    </xf>
    <xf numFmtId="14" fontId="1" fillId="0" borderId="46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13" borderId="5" xfId="0" applyFont="1" applyFill="1" applyBorder="1" applyAlignment="1">
      <alignment horizontal="center"/>
    </xf>
    <xf numFmtId="0" fontId="0" fillId="13" borderId="0" xfId="0" applyFill="1"/>
    <xf numFmtId="0" fontId="3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/>
    <xf numFmtId="0" fontId="5" fillId="0" borderId="8" xfId="0" applyFont="1" applyBorder="1" applyAlignment="1">
      <alignment horizontal="center" vertical="center"/>
    </xf>
    <xf numFmtId="0" fontId="5" fillId="14" borderId="5" xfId="0" applyFont="1" applyFill="1" applyBorder="1" applyAlignment="1">
      <alignment horizontal="center" vertical="center"/>
    </xf>
    <xf numFmtId="0" fontId="6" fillId="0" borderId="0" xfId="0" applyFont="1" applyFill="1"/>
    <xf numFmtId="0" fontId="5" fillId="7" borderId="5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165" fontId="1" fillId="0" borderId="11" xfId="0" applyNumberFormat="1" applyFont="1" applyFill="1" applyBorder="1" applyAlignment="1">
      <alignment horizontal="center" vertical="center"/>
    </xf>
    <xf numFmtId="165" fontId="1" fillId="0" borderId="12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5" borderId="13" xfId="0" quotePrefix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12" borderId="32" xfId="0" applyNumberFormat="1" applyFont="1" applyFill="1" applyBorder="1" applyAlignment="1">
      <alignment horizontal="center" vertical="center"/>
    </xf>
    <xf numFmtId="14" fontId="1" fillId="12" borderId="0" xfId="0" applyNumberFormat="1" applyFont="1" applyFill="1" applyBorder="1" applyAlignment="1">
      <alignment horizontal="center" vertical="center"/>
    </xf>
    <xf numFmtId="14" fontId="1" fillId="12" borderId="46" xfId="0" applyNumberFormat="1" applyFont="1" applyFill="1" applyBorder="1" applyAlignment="1">
      <alignment horizontal="center" vertical="center"/>
    </xf>
    <xf numFmtId="14" fontId="1" fillId="12" borderId="8" xfId="0" applyNumberFormat="1" applyFont="1" applyFill="1" applyBorder="1" applyAlignment="1">
      <alignment horizontal="center" vertical="center"/>
    </xf>
    <xf numFmtId="14" fontId="1" fillId="12" borderId="9" xfId="0" applyNumberFormat="1" applyFont="1" applyFill="1" applyBorder="1" applyAlignment="1">
      <alignment horizontal="center" vertical="center"/>
    </xf>
    <xf numFmtId="14" fontId="1" fillId="12" borderId="10" xfId="0" applyNumberFormat="1" applyFont="1" applyFill="1" applyBorder="1" applyAlignment="1">
      <alignment horizontal="center" vertical="center"/>
    </xf>
    <xf numFmtId="164" fontId="1" fillId="13" borderId="2" xfId="0" applyNumberFormat="1" applyFont="1" applyFill="1" applyBorder="1" applyAlignment="1">
      <alignment horizontal="center" vertical="center"/>
    </xf>
    <xf numFmtId="164" fontId="1" fillId="13" borderId="7" xfId="0" applyNumberFormat="1" applyFont="1" applyFill="1" applyBorder="1" applyAlignment="1">
      <alignment horizontal="center" vertical="center"/>
    </xf>
    <xf numFmtId="14" fontId="4" fillId="0" borderId="47" xfId="0" applyNumberFormat="1" applyFont="1" applyFill="1" applyBorder="1" applyAlignment="1">
      <alignment horizontal="center" vertical="center"/>
    </xf>
    <xf numFmtId="14" fontId="4" fillId="0" borderId="46" xfId="0" applyNumberFormat="1" applyFont="1" applyFill="1" applyBorder="1" applyAlignment="1">
      <alignment horizontal="center" vertical="center"/>
    </xf>
    <xf numFmtId="14" fontId="4" fillId="0" borderId="45" xfId="0" applyNumberFormat="1" applyFont="1" applyFill="1" applyBorder="1" applyAlignment="1">
      <alignment horizontal="center" vertical="center"/>
    </xf>
    <xf numFmtId="14" fontId="4" fillId="0" borderId="44" xfId="0" applyNumberFormat="1" applyFont="1" applyFill="1" applyBorder="1" applyAlignment="1">
      <alignment horizontal="center" vertical="center"/>
    </xf>
    <xf numFmtId="14" fontId="5" fillId="14" borderId="2" xfId="0" applyNumberFormat="1" applyFont="1" applyFill="1" applyBorder="1" applyAlignment="1">
      <alignment horizontal="center" vertical="center"/>
    </xf>
    <xf numFmtId="14" fontId="5" fillId="14" borderId="7" xfId="0" applyNumberFormat="1" applyFont="1" applyFill="1" applyBorder="1" applyAlignment="1">
      <alignment horizontal="center" vertical="center"/>
    </xf>
    <xf numFmtId="14" fontId="5" fillId="7" borderId="2" xfId="0" applyNumberFormat="1" applyFont="1" applyFill="1" applyBorder="1" applyAlignment="1">
      <alignment horizontal="center" vertical="center"/>
    </xf>
    <xf numFmtId="14" fontId="5" fillId="7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X35"/>
  <sheetViews>
    <sheetView rightToLeft="1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4" sqref="D4"/>
    </sheetView>
  </sheetViews>
  <sheetFormatPr defaultRowHeight="14.25" x14ac:dyDescent="0.2"/>
  <cols>
    <col min="1" max="1" width="11" bestFit="1" customWidth="1"/>
    <col min="25" max="25" width="9.875" customWidth="1"/>
    <col min="26" max="26" width="8.875" customWidth="1"/>
  </cols>
  <sheetData>
    <row r="1" spans="1:102" ht="18" thickTop="1" thickBot="1" x14ac:dyDescent="0.25">
      <c r="A1" s="70" t="s">
        <v>49</v>
      </c>
      <c r="B1" s="72" t="s">
        <v>48</v>
      </c>
      <c r="C1" s="79" t="s">
        <v>8</v>
      </c>
      <c r="D1" s="80"/>
      <c r="E1" s="79" t="s">
        <v>9</v>
      </c>
      <c r="F1" s="80"/>
      <c r="G1" s="79" t="s">
        <v>10</v>
      </c>
      <c r="H1" s="80"/>
      <c r="I1" s="79" t="s">
        <v>11</v>
      </c>
      <c r="J1" s="80"/>
      <c r="K1" s="79" t="s">
        <v>12</v>
      </c>
      <c r="L1" s="80"/>
      <c r="M1" s="79" t="s">
        <v>13</v>
      </c>
      <c r="N1" s="80"/>
      <c r="O1" s="79" t="s">
        <v>14</v>
      </c>
      <c r="P1" s="80"/>
      <c r="Q1" s="79" t="s">
        <v>15</v>
      </c>
      <c r="R1" s="80"/>
      <c r="S1" s="79" t="s">
        <v>16</v>
      </c>
      <c r="T1" s="80"/>
      <c r="U1" s="79" t="s">
        <v>17</v>
      </c>
      <c r="V1" s="80"/>
      <c r="W1" s="79" t="s">
        <v>18</v>
      </c>
      <c r="X1" s="80"/>
      <c r="Y1" s="75" t="s">
        <v>19</v>
      </c>
      <c r="Z1" s="76"/>
      <c r="AA1" s="79" t="s">
        <v>20</v>
      </c>
      <c r="AB1" s="80"/>
      <c r="AC1" s="79" t="s">
        <v>21</v>
      </c>
      <c r="AD1" s="80"/>
      <c r="AE1" s="79" t="s">
        <v>22</v>
      </c>
      <c r="AF1" s="80"/>
      <c r="AG1" s="79" t="s">
        <v>23</v>
      </c>
      <c r="AH1" s="80"/>
      <c r="AI1" s="79" t="s">
        <v>24</v>
      </c>
      <c r="AJ1" s="80"/>
      <c r="AK1" s="75" t="s">
        <v>25</v>
      </c>
      <c r="AL1" s="76"/>
      <c r="AM1" s="79" t="s">
        <v>26</v>
      </c>
      <c r="AN1" s="80"/>
      <c r="AO1" s="79" t="s">
        <v>27</v>
      </c>
      <c r="AP1" s="80"/>
      <c r="AQ1" s="79" t="s">
        <v>28</v>
      </c>
      <c r="AR1" s="80"/>
      <c r="AS1" s="79" t="s">
        <v>29</v>
      </c>
      <c r="AT1" s="80"/>
      <c r="AU1" s="79" t="s">
        <v>30</v>
      </c>
      <c r="AV1" s="80"/>
      <c r="AW1" s="79" t="s">
        <v>31</v>
      </c>
      <c r="AX1" s="80"/>
      <c r="AY1" s="79" t="s">
        <v>32</v>
      </c>
      <c r="AZ1" s="80"/>
      <c r="BA1" s="79" t="s">
        <v>33</v>
      </c>
      <c r="BB1" s="80"/>
      <c r="BC1" s="79" t="s">
        <v>34</v>
      </c>
      <c r="BD1" s="80"/>
      <c r="BE1" s="79" t="s">
        <v>35</v>
      </c>
      <c r="BF1" s="80"/>
      <c r="BG1" s="79" t="s">
        <v>36</v>
      </c>
      <c r="BH1" s="80"/>
      <c r="BI1" s="79" t="s">
        <v>37</v>
      </c>
      <c r="BJ1" s="80"/>
      <c r="BK1" s="79" t="s">
        <v>38</v>
      </c>
      <c r="BL1" s="80"/>
      <c r="BM1" s="79" t="s">
        <v>39</v>
      </c>
      <c r="BN1" s="80"/>
      <c r="BO1" s="75" t="s">
        <v>40</v>
      </c>
      <c r="BP1" s="76"/>
      <c r="BQ1" s="79" t="s">
        <v>41</v>
      </c>
      <c r="BR1" s="80"/>
      <c r="BS1" s="79" t="s">
        <v>42</v>
      </c>
      <c r="BT1" s="80"/>
      <c r="BU1" s="79" t="s">
        <v>43</v>
      </c>
      <c r="BV1" s="80"/>
      <c r="BW1" s="79" t="s">
        <v>44</v>
      </c>
      <c r="BX1" s="80"/>
      <c r="BY1" s="79" t="s">
        <v>45</v>
      </c>
      <c r="BZ1" s="80"/>
      <c r="CA1" s="79" t="s">
        <v>46</v>
      </c>
      <c r="CB1" s="80"/>
      <c r="CC1" s="79" t="s">
        <v>47</v>
      </c>
      <c r="CD1" s="80"/>
      <c r="CE1" s="79"/>
      <c r="CF1" s="80"/>
      <c r="CG1" s="79"/>
      <c r="CH1" s="80"/>
      <c r="CI1" s="79"/>
      <c r="CJ1" s="80"/>
      <c r="CK1" s="79"/>
      <c r="CL1" s="80"/>
      <c r="CM1" s="79"/>
      <c r="CN1" s="80"/>
      <c r="CO1" s="79"/>
      <c r="CP1" s="80"/>
      <c r="CQ1" s="79"/>
      <c r="CR1" s="80"/>
      <c r="CS1" s="79"/>
      <c r="CT1" s="80"/>
      <c r="CU1" s="79"/>
      <c r="CV1" s="80"/>
      <c r="CW1" s="79"/>
      <c r="CX1" s="81"/>
    </row>
    <row r="2" spans="1:102" ht="17.25" thickTop="1" thickBot="1" x14ac:dyDescent="0.25">
      <c r="A2" s="70"/>
      <c r="B2" s="72"/>
      <c r="C2" s="74" t="s">
        <v>3</v>
      </c>
      <c r="D2" s="74"/>
      <c r="E2" s="74" t="s">
        <v>3</v>
      </c>
      <c r="F2" s="74"/>
      <c r="G2" s="74" t="s">
        <v>3</v>
      </c>
      <c r="H2" s="74"/>
      <c r="I2" s="74" t="s">
        <v>3</v>
      </c>
      <c r="J2" s="74"/>
      <c r="K2" s="74" t="s">
        <v>3</v>
      </c>
      <c r="L2" s="74"/>
      <c r="M2" s="74" t="s">
        <v>3</v>
      </c>
      <c r="N2" s="74"/>
      <c r="O2" s="74" t="s">
        <v>3</v>
      </c>
      <c r="P2" s="74"/>
      <c r="Q2" s="74" t="s">
        <v>3</v>
      </c>
      <c r="R2" s="74"/>
      <c r="S2" s="74" t="s">
        <v>3</v>
      </c>
      <c r="T2" s="74"/>
      <c r="U2" s="74" t="s">
        <v>3</v>
      </c>
      <c r="V2" s="74"/>
      <c r="W2" s="74" t="s">
        <v>3</v>
      </c>
      <c r="X2" s="74"/>
      <c r="Y2" s="74" t="s">
        <v>3</v>
      </c>
      <c r="Z2" s="74"/>
      <c r="AA2" s="74" t="s">
        <v>3</v>
      </c>
      <c r="AB2" s="74"/>
      <c r="AC2" s="74" t="s">
        <v>3</v>
      </c>
      <c r="AD2" s="74"/>
      <c r="AE2" s="74" t="s">
        <v>3</v>
      </c>
      <c r="AF2" s="74"/>
      <c r="AG2" s="74" t="s">
        <v>3</v>
      </c>
      <c r="AH2" s="74"/>
      <c r="AI2" s="74" t="s">
        <v>3</v>
      </c>
      <c r="AJ2" s="74"/>
      <c r="AK2" s="75" t="s">
        <v>3</v>
      </c>
      <c r="AL2" s="76"/>
      <c r="AM2" s="74" t="s">
        <v>3</v>
      </c>
      <c r="AN2" s="74"/>
      <c r="AO2" s="74" t="s">
        <v>3</v>
      </c>
      <c r="AP2" s="74"/>
      <c r="AQ2" s="74" t="s">
        <v>3</v>
      </c>
      <c r="AR2" s="74"/>
      <c r="AS2" s="74" t="s">
        <v>3</v>
      </c>
      <c r="AT2" s="74"/>
      <c r="AU2" s="74" t="s">
        <v>3</v>
      </c>
      <c r="AV2" s="74"/>
      <c r="AW2" s="74" t="s">
        <v>3</v>
      </c>
      <c r="AX2" s="74"/>
      <c r="AY2" s="74" t="s">
        <v>3</v>
      </c>
      <c r="AZ2" s="74"/>
      <c r="BA2" s="74" t="s">
        <v>3</v>
      </c>
      <c r="BB2" s="74"/>
      <c r="BC2" s="74" t="s">
        <v>3</v>
      </c>
      <c r="BD2" s="74"/>
      <c r="BE2" s="74" t="s">
        <v>3</v>
      </c>
      <c r="BF2" s="74"/>
      <c r="BG2" s="74" t="s">
        <v>3</v>
      </c>
      <c r="BH2" s="74"/>
      <c r="BI2" s="74" t="s">
        <v>3</v>
      </c>
      <c r="BJ2" s="74"/>
      <c r="BK2" s="74" t="s">
        <v>3</v>
      </c>
      <c r="BL2" s="74"/>
      <c r="BM2" s="74" t="s">
        <v>3</v>
      </c>
      <c r="BN2" s="74"/>
      <c r="BO2" s="74" t="s">
        <v>3</v>
      </c>
      <c r="BP2" s="74"/>
      <c r="BQ2" s="74" t="s">
        <v>3</v>
      </c>
      <c r="BR2" s="74"/>
      <c r="BS2" s="74" t="s">
        <v>3</v>
      </c>
      <c r="BT2" s="74"/>
      <c r="BU2" s="74" t="s">
        <v>3</v>
      </c>
      <c r="BV2" s="74"/>
      <c r="BW2" s="74" t="s">
        <v>3</v>
      </c>
      <c r="BX2" s="74"/>
      <c r="BY2" s="74" t="s">
        <v>3</v>
      </c>
      <c r="BZ2" s="74"/>
      <c r="CA2" s="74" t="s">
        <v>3</v>
      </c>
      <c r="CB2" s="74"/>
      <c r="CC2" s="74" t="s">
        <v>3</v>
      </c>
      <c r="CD2" s="74"/>
      <c r="CE2" s="74" t="s">
        <v>3</v>
      </c>
      <c r="CF2" s="74"/>
      <c r="CG2" s="74" t="s">
        <v>3</v>
      </c>
      <c r="CH2" s="74"/>
      <c r="CI2" s="74" t="s">
        <v>3</v>
      </c>
      <c r="CJ2" s="74"/>
      <c r="CK2" s="74" t="s">
        <v>3</v>
      </c>
      <c r="CL2" s="74"/>
      <c r="CM2" s="74" t="s">
        <v>3</v>
      </c>
      <c r="CN2" s="74"/>
      <c r="CO2" s="75" t="s">
        <v>3</v>
      </c>
      <c r="CP2" s="76"/>
      <c r="CQ2" s="75" t="s">
        <v>3</v>
      </c>
      <c r="CR2" s="76"/>
      <c r="CS2" s="75" t="s">
        <v>3</v>
      </c>
      <c r="CT2" s="76"/>
      <c r="CU2" s="75" t="s">
        <v>3</v>
      </c>
      <c r="CV2" s="76"/>
      <c r="CW2" s="75" t="s">
        <v>3</v>
      </c>
      <c r="CX2" s="76"/>
    </row>
    <row r="3" spans="1:102" ht="17.25" thickTop="1" thickBot="1" x14ac:dyDescent="0.25">
      <c r="A3" s="71"/>
      <c r="B3" s="73"/>
      <c r="C3" s="50" t="s">
        <v>6</v>
      </c>
      <c r="D3" s="50" t="s">
        <v>0</v>
      </c>
      <c r="E3" s="50" t="s">
        <v>6</v>
      </c>
      <c r="F3" s="50" t="s">
        <v>0</v>
      </c>
      <c r="G3" s="50" t="s">
        <v>6</v>
      </c>
      <c r="H3" s="50" t="s">
        <v>0</v>
      </c>
      <c r="I3" s="50" t="s">
        <v>6</v>
      </c>
      <c r="J3" s="50" t="s">
        <v>0</v>
      </c>
      <c r="K3" s="50" t="s">
        <v>6</v>
      </c>
      <c r="L3" s="50" t="s">
        <v>0</v>
      </c>
      <c r="M3" s="50" t="s">
        <v>6</v>
      </c>
      <c r="N3" s="50" t="s">
        <v>0</v>
      </c>
      <c r="O3" s="50" t="s">
        <v>6</v>
      </c>
      <c r="P3" s="50" t="s">
        <v>0</v>
      </c>
      <c r="Q3" s="50" t="s">
        <v>6</v>
      </c>
      <c r="R3" s="50" t="s">
        <v>0</v>
      </c>
      <c r="S3" s="50" t="s">
        <v>6</v>
      </c>
      <c r="T3" s="50" t="s">
        <v>0</v>
      </c>
      <c r="U3" s="50" t="s">
        <v>6</v>
      </c>
      <c r="V3" s="50" t="s">
        <v>0</v>
      </c>
      <c r="W3" s="50" t="s">
        <v>6</v>
      </c>
      <c r="X3" s="50" t="s">
        <v>0</v>
      </c>
      <c r="Y3" s="50" t="s">
        <v>6</v>
      </c>
      <c r="Z3" s="50" t="s">
        <v>0</v>
      </c>
      <c r="AA3" s="50" t="s">
        <v>6</v>
      </c>
      <c r="AB3" s="50" t="s">
        <v>0</v>
      </c>
      <c r="AC3" s="50" t="s">
        <v>6</v>
      </c>
      <c r="AD3" s="50" t="s">
        <v>0</v>
      </c>
      <c r="AE3" s="50" t="s">
        <v>6</v>
      </c>
      <c r="AF3" s="50" t="s">
        <v>0</v>
      </c>
      <c r="AG3" s="50" t="s">
        <v>6</v>
      </c>
      <c r="AH3" s="50" t="s">
        <v>0</v>
      </c>
      <c r="AI3" s="50" t="s">
        <v>6</v>
      </c>
      <c r="AJ3" s="50" t="s">
        <v>0</v>
      </c>
      <c r="AK3" s="50" t="s">
        <v>6</v>
      </c>
      <c r="AL3" s="50" t="s">
        <v>0</v>
      </c>
      <c r="AM3" s="50" t="s">
        <v>6</v>
      </c>
      <c r="AN3" s="50" t="s">
        <v>0</v>
      </c>
      <c r="AO3" s="50" t="s">
        <v>6</v>
      </c>
      <c r="AP3" s="50" t="s">
        <v>0</v>
      </c>
      <c r="AQ3" s="50" t="s">
        <v>6</v>
      </c>
      <c r="AR3" s="50" t="s">
        <v>0</v>
      </c>
      <c r="AS3" s="50" t="s">
        <v>6</v>
      </c>
      <c r="AT3" s="50" t="s">
        <v>0</v>
      </c>
      <c r="AU3" s="50" t="s">
        <v>6</v>
      </c>
      <c r="AV3" s="50" t="s">
        <v>0</v>
      </c>
      <c r="AW3" s="50" t="s">
        <v>6</v>
      </c>
      <c r="AX3" s="50" t="s">
        <v>0</v>
      </c>
      <c r="AY3" s="50" t="s">
        <v>6</v>
      </c>
      <c r="AZ3" s="50" t="s">
        <v>0</v>
      </c>
      <c r="BA3" s="50" t="s">
        <v>6</v>
      </c>
      <c r="BB3" s="50" t="s">
        <v>0</v>
      </c>
      <c r="BC3" s="50" t="s">
        <v>6</v>
      </c>
      <c r="BD3" s="50" t="s">
        <v>0</v>
      </c>
      <c r="BE3" s="50" t="s">
        <v>6</v>
      </c>
      <c r="BF3" s="50" t="s">
        <v>0</v>
      </c>
      <c r="BG3" s="50" t="s">
        <v>6</v>
      </c>
      <c r="BH3" s="50" t="s">
        <v>0</v>
      </c>
      <c r="BI3" s="50" t="s">
        <v>6</v>
      </c>
      <c r="BJ3" s="50" t="s">
        <v>0</v>
      </c>
      <c r="BK3" s="50" t="s">
        <v>6</v>
      </c>
      <c r="BL3" s="50" t="s">
        <v>0</v>
      </c>
      <c r="BM3" s="50" t="s">
        <v>6</v>
      </c>
      <c r="BN3" s="50" t="s">
        <v>0</v>
      </c>
      <c r="BO3" s="50" t="s">
        <v>6</v>
      </c>
      <c r="BP3" s="50" t="s">
        <v>0</v>
      </c>
      <c r="BQ3" s="50" t="s">
        <v>6</v>
      </c>
      <c r="BR3" s="50" t="s">
        <v>0</v>
      </c>
      <c r="BS3" s="50" t="s">
        <v>6</v>
      </c>
      <c r="BT3" s="50" t="s">
        <v>0</v>
      </c>
      <c r="BU3" s="50" t="s">
        <v>6</v>
      </c>
      <c r="BV3" s="50" t="s">
        <v>0</v>
      </c>
      <c r="BW3" s="50" t="s">
        <v>6</v>
      </c>
      <c r="BX3" s="50" t="s">
        <v>0</v>
      </c>
      <c r="BY3" s="50" t="s">
        <v>6</v>
      </c>
      <c r="BZ3" s="50" t="s">
        <v>0</v>
      </c>
      <c r="CA3" s="50" t="s">
        <v>6</v>
      </c>
      <c r="CB3" s="50" t="s">
        <v>0</v>
      </c>
      <c r="CC3" s="50" t="s">
        <v>6</v>
      </c>
      <c r="CD3" s="50" t="s">
        <v>0</v>
      </c>
      <c r="CE3" s="50" t="s">
        <v>6</v>
      </c>
      <c r="CF3" s="50" t="s">
        <v>0</v>
      </c>
      <c r="CG3" s="50" t="s">
        <v>6</v>
      </c>
      <c r="CH3" s="50" t="s">
        <v>0</v>
      </c>
      <c r="CI3" s="50" t="s">
        <v>6</v>
      </c>
      <c r="CJ3" s="50" t="s">
        <v>0</v>
      </c>
      <c r="CK3" s="50" t="s">
        <v>6</v>
      </c>
      <c r="CL3" s="50" t="s">
        <v>0</v>
      </c>
      <c r="CM3" s="50" t="s">
        <v>6</v>
      </c>
      <c r="CN3" s="50" t="s">
        <v>0</v>
      </c>
      <c r="CO3" s="50" t="s">
        <v>6</v>
      </c>
      <c r="CP3" s="50" t="s">
        <v>0</v>
      </c>
      <c r="CQ3" s="50" t="s">
        <v>6</v>
      </c>
      <c r="CR3" s="50" t="s">
        <v>0</v>
      </c>
      <c r="CS3" s="50" t="s">
        <v>6</v>
      </c>
      <c r="CT3" s="50" t="s">
        <v>0</v>
      </c>
      <c r="CU3" s="50" t="s">
        <v>6</v>
      </c>
      <c r="CV3" s="50" t="s">
        <v>0</v>
      </c>
      <c r="CW3" s="50" t="s">
        <v>6</v>
      </c>
      <c r="CX3" s="50" t="s">
        <v>0</v>
      </c>
    </row>
    <row r="4" spans="1:102" ht="16.5" thickTop="1" thickBot="1" x14ac:dyDescent="0.25">
      <c r="A4" s="14"/>
      <c r="B4" s="1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</row>
    <row r="5" spans="1:102" ht="16.5" thickTop="1" thickBot="1" x14ac:dyDescent="0.25">
      <c r="A5" s="14"/>
      <c r="B5" s="1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</row>
    <row r="6" spans="1:102" ht="16.5" thickTop="1" thickBot="1" x14ac:dyDescent="0.25">
      <c r="A6" s="14"/>
      <c r="B6" s="1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</row>
    <row r="7" spans="1:102" ht="16.5" thickTop="1" thickBot="1" x14ac:dyDescent="0.25">
      <c r="A7" s="14"/>
      <c r="B7" s="1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</row>
    <row r="8" spans="1:102" ht="16.5" thickTop="1" thickBot="1" x14ac:dyDescent="0.25">
      <c r="A8" s="14"/>
      <c r="B8" s="16"/>
      <c r="C8" s="1"/>
      <c r="D8" s="5"/>
      <c r="E8" s="1"/>
      <c r="F8" s="5"/>
      <c r="G8" s="1"/>
      <c r="H8" s="5"/>
      <c r="I8" s="1"/>
      <c r="J8" s="5"/>
      <c r="K8" s="1"/>
      <c r="L8" s="5"/>
      <c r="M8" s="1"/>
      <c r="N8" s="5"/>
      <c r="O8" s="1"/>
      <c r="P8" s="5"/>
      <c r="Q8" s="1"/>
      <c r="R8" s="5"/>
      <c r="S8" s="1"/>
      <c r="T8" s="5"/>
      <c r="U8" s="1"/>
      <c r="V8" s="5"/>
      <c r="W8" s="1"/>
      <c r="X8" s="5"/>
      <c r="Y8" s="1"/>
      <c r="Z8" s="5"/>
      <c r="AA8" s="1"/>
      <c r="AB8" s="5"/>
      <c r="AC8" s="1"/>
      <c r="AD8" s="5"/>
      <c r="AE8" s="1"/>
      <c r="AF8" s="5"/>
      <c r="AG8" s="1"/>
      <c r="AH8" s="5"/>
      <c r="AI8" s="1"/>
      <c r="AJ8" s="5"/>
      <c r="AK8" s="1"/>
      <c r="AL8" s="5"/>
      <c r="AM8" s="1"/>
      <c r="AN8" s="5"/>
      <c r="AO8" s="1"/>
      <c r="AP8" s="5"/>
      <c r="AQ8" s="1"/>
      <c r="AR8" s="5"/>
      <c r="AS8" s="1"/>
      <c r="AT8" s="5"/>
      <c r="AU8" s="1"/>
      <c r="AV8" s="5"/>
      <c r="AW8" s="1"/>
      <c r="AX8" s="5"/>
      <c r="AY8" s="1"/>
      <c r="AZ8" s="5"/>
      <c r="BA8" s="1"/>
      <c r="BB8" s="5"/>
      <c r="BC8" s="1"/>
      <c r="BD8" s="5"/>
      <c r="BE8" s="1"/>
      <c r="BF8" s="5"/>
      <c r="BG8" s="1"/>
      <c r="BH8" s="5"/>
      <c r="BI8" s="1"/>
      <c r="BJ8" s="5"/>
      <c r="BK8" s="1"/>
      <c r="BL8" s="5"/>
      <c r="BM8" s="1"/>
      <c r="BN8" s="5"/>
      <c r="BO8" s="1"/>
      <c r="BP8" s="5"/>
      <c r="BQ8" s="1"/>
      <c r="BR8" s="5"/>
      <c r="BS8" s="1"/>
      <c r="BT8" s="5"/>
      <c r="BU8" s="1"/>
      <c r="BV8" s="5"/>
      <c r="BW8" s="1"/>
      <c r="BX8" s="5"/>
      <c r="BY8" s="1"/>
      <c r="BZ8" s="5"/>
      <c r="CA8" s="1"/>
      <c r="CB8" s="5"/>
      <c r="CC8" s="1"/>
      <c r="CD8" s="5"/>
      <c r="CE8" s="1"/>
      <c r="CF8" s="5"/>
      <c r="CG8" s="1"/>
      <c r="CH8" s="5"/>
      <c r="CI8" s="1"/>
      <c r="CJ8" s="5"/>
      <c r="CK8" s="1"/>
      <c r="CL8" s="5"/>
      <c r="CM8" s="1"/>
      <c r="CN8" s="5"/>
      <c r="CO8" s="1"/>
      <c r="CP8" s="5"/>
      <c r="CQ8" s="1"/>
      <c r="CR8" s="5"/>
      <c r="CS8" s="1"/>
      <c r="CT8" s="5"/>
      <c r="CU8" s="1"/>
      <c r="CV8" s="5"/>
      <c r="CW8" s="1"/>
      <c r="CX8" s="5"/>
    </row>
    <row r="9" spans="1:102" ht="16.5" thickTop="1" thickBot="1" x14ac:dyDescent="0.25">
      <c r="A9" s="14"/>
      <c r="B9" s="1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</row>
    <row r="10" spans="1:102" ht="16.5" thickTop="1" thickBot="1" x14ac:dyDescent="0.25">
      <c r="A10" s="14"/>
      <c r="B10" s="1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</row>
    <row r="11" spans="1:102" ht="16.5" thickTop="1" thickBot="1" x14ac:dyDescent="0.25">
      <c r="A11" s="14"/>
      <c r="B11" s="1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</row>
    <row r="12" spans="1:102" ht="16.5" thickTop="1" thickBot="1" x14ac:dyDescent="0.25">
      <c r="A12" s="14"/>
      <c r="B12" s="1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</row>
    <row r="13" spans="1:102" ht="16.5" thickTop="1" thickBot="1" x14ac:dyDescent="0.25">
      <c r="A13" s="14"/>
      <c r="B13" s="1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</row>
    <row r="14" spans="1:102" ht="16.5" thickTop="1" thickBot="1" x14ac:dyDescent="0.25">
      <c r="A14" s="14"/>
      <c r="B14" s="1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</row>
    <row r="15" spans="1:102" ht="16.5" thickTop="1" thickBot="1" x14ac:dyDescent="0.25">
      <c r="A15" s="14"/>
      <c r="B15" s="1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</row>
    <row r="16" spans="1:102" ht="16.5" thickTop="1" thickBot="1" x14ac:dyDescent="0.25">
      <c r="A16" s="14"/>
      <c r="B16" s="1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</row>
    <row r="17" spans="1:102" ht="16.5" thickTop="1" thickBot="1" x14ac:dyDescent="0.25">
      <c r="A17" s="14"/>
      <c r="B17" s="1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</row>
    <row r="18" spans="1:102" ht="16.5" thickTop="1" thickBot="1" x14ac:dyDescent="0.25">
      <c r="A18" s="14"/>
      <c r="B18" s="1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</row>
    <row r="19" spans="1:102" ht="16.5" thickTop="1" thickBot="1" x14ac:dyDescent="0.25">
      <c r="A19" s="14"/>
      <c r="B19" s="1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</row>
    <row r="20" spans="1:102" ht="16.5" thickTop="1" thickBot="1" x14ac:dyDescent="0.25">
      <c r="A20" s="14"/>
      <c r="B20" s="1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</row>
    <row r="21" spans="1:102" ht="16.5" thickTop="1" thickBot="1" x14ac:dyDescent="0.25">
      <c r="A21" s="14"/>
      <c r="B21" s="1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</row>
    <row r="22" spans="1:102" ht="16.5" thickTop="1" thickBot="1" x14ac:dyDescent="0.25">
      <c r="A22" s="14"/>
      <c r="B22" s="1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</row>
    <row r="23" spans="1:102" ht="16.5" thickTop="1" thickBot="1" x14ac:dyDescent="0.25">
      <c r="A23" s="14"/>
      <c r="B23" s="1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</row>
    <row r="24" spans="1:102" ht="16.5" thickTop="1" thickBot="1" x14ac:dyDescent="0.25">
      <c r="A24" s="14"/>
      <c r="B24" s="1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</row>
    <row r="25" spans="1:102" ht="16.5" thickTop="1" thickBot="1" x14ac:dyDescent="0.25">
      <c r="A25" s="14"/>
      <c r="B25" s="1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</row>
    <row r="26" spans="1:102" ht="16.5" thickTop="1" thickBot="1" x14ac:dyDescent="0.25">
      <c r="A26" s="14"/>
      <c r="B26" s="1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</row>
    <row r="27" spans="1:102" ht="16.5" thickTop="1" thickBot="1" x14ac:dyDescent="0.25">
      <c r="A27" s="14"/>
      <c r="B27" s="1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</row>
    <row r="28" spans="1:102" ht="16.5" thickTop="1" thickBot="1" x14ac:dyDescent="0.25">
      <c r="A28" s="14"/>
      <c r="B28" s="1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</row>
    <row r="29" spans="1:102" ht="16.5" thickTop="1" thickBot="1" x14ac:dyDescent="0.25">
      <c r="A29" s="14"/>
      <c r="B29" s="1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</row>
    <row r="30" spans="1:102" ht="16.5" thickTop="1" thickBot="1" x14ac:dyDescent="0.3">
      <c r="A30" s="14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</row>
    <row r="31" spans="1:102" ht="16.5" thickTop="1" thickBot="1" x14ac:dyDescent="0.3">
      <c r="A31" s="14"/>
      <c r="B31" s="18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</row>
    <row r="32" spans="1:102" ht="16.5" thickTop="1" thickBot="1" x14ac:dyDescent="0.3">
      <c r="A32" s="14"/>
      <c r="B32" s="18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</row>
    <row r="33" spans="1:102" ht="16.5" thickTop="1" thickBot="1" x14ac:dyDescent="0.3">
      <c r="A33" s="14"/>
      <c r="B33" s="18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</row>
    <row r="34" spans="1:102" ht="16.5" thickTop="1" thickBot="1" x14ac:dyDescent="0.3">
      <c r="A34" s="14"/>
      <c r="B34" s="18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</row>
    <row r="35" spans="1:102" ht="16.5" thickTop="1" thickBot="1" x14ac:dyDescent="0.3">
      <c r="A35" s="77" t="s">
        <v>2</v>
      </c>
      <c r="B35" s="78"/>
      <c r="C35" s="6">
        <f t="shared" ref="C35:AH35" si="0">SUM(C4:C34)</f>
        <v>0</v>
      </c>
      <c r="D35" s="6">
        <f t="shared" si="0"/>
        <v>0</v>
      </c>
      <c r="E35" s="6">
        <f t="shared" si="0"/>
        <v>0</v>
      </c>
      <c r="F35" s="6">
        <f t="shared" si="0"/>
        <v>0</v>
      </c>
      <c r="G35" s="6">
        <f t="shared" si="0"/>
        <v>0</v>
      </c>
      <c r="H35" s="6">
        <f t="shared" si="0"/>
        <v>0</v>
      </c>
      <c r="I35" s="6">
        <f t="shared" si="0"/>
        <v>0</v>
      </c>
      <c r="J35" s="6">
        <f t="shared" si="0"/>
        <v>0</v>
      </c>
      <c r="K35" s="6">
        <f t="shared" si="0"/>
        <v>0</v>
      </c>
      <c r="L35" s="6">
        <f t="shared" si="0"/>
        <v>0</v>
      </c>
      <c r="M35" s="6">
        <f t="shared" si="0"/>
        <v>0</v>
      </c>
      <c r="N35" s="6">
        <f t="shared" si="0"/>
        <v>0</v>
      </c>
      <c r="O35" s="6">
        <f t="shared" si="0"/>
        <v>0</v>
      </c>
      <c r="P35" s="6">
        <f t="shared" si="0"/>
        <v>0</v>
      </c>
      <c r="Q35" s="6">
        <f t="shared" si="0"/>
        <v>0</v>
      </c>
      <c r="R35" s="6">
        <f t="shared" si="0"/>
        <v>0</v>
      </c>
      <c r="S35" s="6">
        <f t="shared" si="0"/>
        <v>0</v>
      </c>
      <c r="T35" s="6">
        <f t="shared" si="0"/>
        <v>0</v>
      </c>
      <c r="U35" s="6">
        <f t="shared" si="0"/>
        <v>0</v>
      </c>
      <c r="V35" s="6">
        <f t="shared" si="0"/>
        <v>0</v>
      </c>
      <c r="W35" s="6">
        <f t="shared" si="0"/>
        <v>0</v>
      </c>
      <c r="X35" s="6">
        <f t="shared" si="0"/>
        <v>0</v>
      </c>
      <c r="Y35" s="6">
        <f t="shared" si="0"/>
        <v>0</v>
      </c>
      <c r="Z35" s="6">
        <f t="shared" si="0"/>
        <v>0</v>
      </c>
      <c r="AA35" s="6">
        <f t="shared" si="0"/>
        <v>0</v>
      </c>
      <c r="AB35" s="6">
        <f t="shared" si="0"/>
        <v>0</v>
      </c>
      <c r="AC35" s="6">
        <f t="shared" si="0"/>
        <v>0</v>
      </c>
      <c r="AD35" s="6">
        <f t="shared" si="0"/>
        <v>0</v>
      </c>
      <c r="AE35" s="6">
        <f t="shared" si="0"/>
        <v>0</v>
      </c>
      <c r="AF35" s="6">
        <f t="shared" si="0"/>
        <v>0</v>
      </c>
      <c r="AG35" s="6">
        <f t="shared" si="0"/>
        <v>0</v>
      </c>
      <c r="AH35" s="6">
        <f t="shared" si="0"/>
        <v>0</v>
      </c>
      <c r="AI35" s="6">
        <f t="shared" ref="AI35:BN35" si="1">SUM(AI4:AI34)</f>
        <v>0</v>
      </c>
      <c r="AJ35" s="6">
        <f t="shared" si="1"/>
        <v>0</v>
      </c>
      <c r="AK35" s="6">
        <f t="shared" si="1"/>
        <v>0</v>
      </c>
      <c r="AL35" s="6">
        <f t="shared" si="1"/>
        <v>0</v>
      </c>
      <c r="AM35" s="6">
        <f t="shared" si="1"/>
        <v>0</v>
      </c>
      <c r="AN35" s="6">
        <f t="shared" si="1"/>
        <v>0</v>
      </c>
      <c r="AO35" s="6">
        <f t="shared" si="1"/>
        <v>0</v>
      </c>
      <c r="AP35" s="6">
        <f t="shared" si="1"/>
        <v>0</v>
      </c>
      <c r="AQ35" s="6">
        <f t="shared" si="1"/>
        <v>0</v>
      </c>
      <c r="AR35" s="6">
        <f t="shared" si="1"/>
        <v>0</v>
      </c>
      <c r="AS35" s="6">
        <f t="shared" si="1"/>
        <v>0</v>
      </c>
      <c r="AT35" s="6">
        <f t="shared" si="1"/>
        <v>0</v>
      </c>
      <c r="AU35" s="6">
        <f t="shared" si="1"/>
        <v>0</v>
      </c>
      <c r="AV35" s="6">
        <f t="shared" si="1"/>
        <v>0</v>
      </c>
      <c r="AW35" s="6">
        <f t="shared" si="1"/>
        <v>0</v>
      </c>
      <c r="AX35" s="6">
        <f t="shared" si="1"/>
        <v>0</v>
      </c>
      <c r="AY35" s="6">
        <f t="shared" si="1"/>
        <v>0</v>
      </c>
      <c r="AZ35" s="6">
        <f t="shared" si="1"/>
        <v>0</v>
      </c>
      <c r="BA35" s="6">
        <f t="shared" si="1"/>
        <v>0</v>
      </c>
      <c r="BB35" s="6">
        <f t="shared" si="1"/>
        <v>0</v>
      </c>
      <c r="BC35" s="6">
        <f t="shared" si="1"/>
        <v>0</v>
      </c>
      <c r="BD35" s="6">
        <f t="shared" si="1"/>
        <v>0</v>
      </c>
      <c r="BE35" s="6">
        <f t="shared" si="1"/>
        <v>0</v>
      </c>
      <c r="BF35" s="6">
        <f t="shared" si="1"/>
        <v>0</v>
      </c>
      <c r="BG35" s="6">
        <f t="shared" si="1"/>
        <v>0</v>
      </c>
      <c r="BH35" s="6">
        <f t="shared" si="1"/>
        <v>0</v>
      </c>
      <c r="BI35" s="6">
        <f t="shared" si="1"/>
        <v>0</v>
      </c>
      <c r="BJ35" s="6">
        <f t="shared" si="1"/>
        <v>0</v>
      </c>
      <c r="BK35" s="6">
        <f t="shared" si="1"/>
        <v>0</v>
      </c>
      <c r="BL35" s="6">
        <f t="shared" si="1"/>
        <v>0</v>
      </c>
      <c r="BM35" s="6">
        <f t="shared" si="1"/>
        <v>0</v>
      </c>
      <c r="BN35" s="6">
        <f t="shared" si="1"/>
        <v>0</v>
      </c>
      <c r="BO35" s="6">
        <f t="shared" ref="BO35:CT35" si="2">SUM(BO4:BO34)</f>
        <v>0</v>
      </c>
      <c r="BP35" s="6">
        <f t="shared" si="2"/>
        <v>0</v>
      </c>
      <c r="BQ35" s="6">
        <f t="shared" si="2"/>
        <v>0</v>
      </c>
      <c r="BR35" s="6">
        <f t="shared" si="2"/>
        <v>0</v>
      </c>
      <c r="BS35" s="6">
        <f t="shared" si="2"/>
        <v>0</v>
      </c>
      <c r="BT35" s="6">
        <f t="shared" si="2"/>
        <v>0</v>
      </c>
      <c r="BU35" s="6">
        <f t="shared" si="2"/>
        <v>0</v>
      </c>
      <c r="BV35" s="6">
        <f t="shared" si="2"/>
        <v>0</v>
      </c>
      <c r="BW35" s="6">
        <f t="shared" si="2"/>
        <v>0</v>
      </c>
      <c r="BX35" s="6">
        <f t="shared" si="2"/>
        <v>0</v>
      </c>
      <c r="BY35" s="6">
        <f t="shared" si="2"/>
        <v>0</v>
      </c>
      <c r="BZ35" s="6">
        <f t="shared" si="2"/>
        <v>0</v>
      </c>
      <c r="CA35" s="6">
        <f t="shared" si="2"/>
        <v>0</v>
      </c>
      <c r="CB35" s="6">
        <f t="shared" si="2"/>
        <v>0</v>
      </c>
      <c r="CC35" s="6">
        <f t="shared" si="2"/>
        <v>0</v>
      </c>
      <c r="CD35" s="6">
        <f t="shared" si="2"/>
        <v>0</v>
      </c>
      <c r="CE35" s="6">
        <f t="shared" si="2"/>
        <v>0</v>
      </c>
      <c r="CF35" s="6">
        <f t="shared" si="2"/>
        <v>0</v>
      </c>
      <c r="CG35" s="6">
        <f t="shared" si="2"/>
        <v>0</v>
      </c>
      <c r="CH35" s="6">
        <f t="shared" si="2"/>
        <v>0</v>
      </c>
      <c r="CI35" s="6">
        <f t="shared" si="2"/>
        <v>0</v>
      </c>
      <c r="CJ35" s="6">
        <f t="shared" si="2"/>
        <v>0</v>
      </c>
      <c r="CK35" s="6">
        <f t="shared" si="2"/>
        <v>0</v>
      </c>
      <c r="CL35" s="6">
        <f t="shared" si="2"/>
        <v>0</v>
      </c>
      <c r="CM35" s="6">
        <f t="shared" si="2"/>
        <v>0</v>
      </c>
      <c r="CN35" s="6">
        <f t="shared" si="2"/>
        <v>0</v>
      </c>
      <c r="CO35" s="6">
        <f t="shared" si="2"/>
        <v>0</v>
      </c>
      <c r="CP35" s="6">
        <f t="shared" si="2"/>
        <v>0</v>
      </c>
      <c r="CQ35" s="6">
        <f t="shared" si="2"/>
        <v>0</v>
      </c>
      <c r="CR35" s="6">
        <f t="shared" si="2"/>
        <v>0</v>
      </c>
      <c r="CS35" s="6">
        <f t="shared" si="2"/>
        <v>0</v>
      </c>
      <c r="CT35" s="6">
        <f t="shared" si="2"/>
        <v>0</v>
      </c>
      <c r="CU35" s="6">
        <f t="shared" ref="CU35:CX35" si="3">SUM(CU4:CU34)</f>
        <v>0</v>
      </c>
      <c r="CV35" s="6">
        <f t="shared" si="3"/>
        <v>0</v>
      </c>
      <c r="CW35" s="6">
        <f t="shared" si="3"/>
        <v>0</v>
      </c>
      <c r="CX35" s="6">
        <f t="shared" si="3"/>
        <v>0</v>
      </c>
    </row>
  </sheetData>
  <mergeCells count="103">
    <mergeCell ref="CE1:CF1"/>
    <mergeCell ref="CQ1:CR1"/>
    <mergeCell ref="CO1:CP1"/>
    <mergeCell ref="CM1:CN1"/>
    <mergeCell ref="AG2:AH2"/>
    <mergeCell ref="AQ1:AR1"/>
    <mergeCell ref="AO1:AP1"/>
    <mergeCell ref="BU2:BV2"/>
    <mergeCell ref="BO2:BP2"/>
    <mergeCell ref="BQ2:BR2"/>
    <mergeCell ref="CW1:CX1"/>
    <mergeCell ref="CU1:CV1"/>
    <mergeCell ref="CS1:CT1"/>
    <mergeCell ref="BI1:BJ1"/>
    <mergeCell ref="BG1:BH1"/>
    <mergeCell ref="AU1:AV1"/>
    <mergeCell ref="AW1:AX1"/>
    <mergeCell ref="AY1:AZ1"/>
    <mergeCell ref="BA1:BB1"/>
    <mergeCell ref="BC1:BD1"/>
    <mergeCell ref="BE1:BF1"/>
    <mergeCell ref="CA1:CB1"/>
    <mergeCell ref="BY1:BZ1"/>
    <mergeCell ref="BW1:BX1"/>
    <mergeCell ref="BU1:BV1"/>
    <mergeCell ref="BQ1:BR1"/>
    <mergeCell ref="BO1:BP1"/>
    <mergeCell ref="BM1:BN1"/>
    <mergeCell ref="BK1:BL1"/>
    <mergeCell ref="BS1:BT1"/>
    <mergeCell ref="CC1:CD1"/>
    <mergeCell ref="CK1:CL1"/>
    <mergeCell ref="CI1:CJ1"/>
    <mergeCell ref="CG1:CH1"/>
    <mergeCell ref="M1:N1"/>
    <mergeCell ref="O1:P1"/>
    <mergeCell ref="Q1:R1"/>
    <mergeCell ref="S1:T1"/>
    <mergeCell ref="U1:V1"/>
    <mergeCell ref="W1:X1"/>
    <mergeCell ref="AY2:AZ2"/>
    <mergeCell ref="BA2:BB2"/>
    <mergeCell ref="AU2:AV2"/>
    <mergeCell ref="Y1:Z1"/>
    <mergeCell ref="AA1:AB1"/>
    <mergeCell ref="AC1:AD1"/>
    <mergeCell ref="AE1:AF1"/>
    <mergeCell ref="AG1:AH1"/>
    <mergeCell ref="AK1:AL1"/>
    <mergeCell ref="AI1:AJ1"/>
    <mergeCell ref="AA2:AB2"/>
    <mergeCell ref="AC2:AD2"/>
    <mergeCell ref="W2:X2"/>
    <mergeCell ref="Y2:Z2"/>
    <mergeCell ref="AE2:AF2"/>
    <mergeCell ref="A35:B35"/>
    <mergeCell ref="CO2:CP2"/>
    <mergeCell ref="CS2:CT2"/>
    <mergeCell ref="C1:D1"/>
    <mergeCell ref="E1:F1"/>
    <mergeCell ref="G1:H1"/>
    <mergeCell ref="I1:J1"/>
    <mergeCell ref="K1:L1"/>
    <mergeCell ref="AQ2:AR2"/>
    <mergeCell ref="AS2:AT2"/>
    <mergeCell ref="AM2:AN2"/>
    <mergeCell ref="AO2:AP2"/>
    <mergeCell ref="AI2:AJ2"/>
    <mergeCell ref="AK2:AL2"/>
    <mergeCell ref="S2:T2"/>
    <mergeCell ref="U2:V2"/>
    <mergeCell ref="O2:P2"/>
    <mergeCell ref="Q2:R2"/>
    <mergeCell ref="K2:L2"/>
    <mergeCell ref="M2:N2"/>
    <mergeCell ref="AM1:AN1"/>
    <mergeCell ref="AS1:AT1"/>
    <mergeCell ref="BK2:BL2"/>
    <mergeCell ref="BM2:BN2"/>
    <mergeCell ref="A1:A3"/>
    <mergeCell ref="B1:B3"/>
    <mergeCell ref="G2:H2"/>
    <mergeCell ref="I2:J2"/>
    <mergeCell ref="C2:D2"/>
    <mergeCell ref="E2:F2"/>
    <mergeCell ref="CW2:CX2"/>
    <mergeCell ref="CQ2:CR2"/>
    <mergeCell ref="CM2:CN2"/>
    <mergeCell ref="CI2:CJ2"/>
    <mergeCell ref="CK2:CL2"/>
    <mergeCell ref="CE2:CF2"/>
    <mergeCell ref="CG2:CH2"/>
    <mergeCell ref="CU2:CV2"/>
    <mergeCell ref="AW2:AX2"/>
    <mergeCell ref="CA2:CB2"/>
    <mergeCell ref="CC2:CD2"/>
    <mergeCell ref="BG2:BH2"/>
    <mergeCell ref="BI2:BJ2"/>
    <mergeCell ref="BC2:BD2"/>
    <mergeCell ref="BE2:BF2"/>
    <mergeCell ref="BW2:BX2"/>
    <mergeCell ref="BY2:BZ2"/>
    <mergeCell ref="BS2:BT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K35"/>
  <sheetViews>
    <sheetView rightToLeft="1" workbookViewId="0">
      <pane xSplit="1" ySplit="3" topLeftCell="MO4" activePane="bottomRight" state="frozen"/>
      <selection pane="topRight" activeCell="B1" sqref="B1"/>
      <selection pane="bottomLeft" activeCell="A4" sqref="A4"/>
      <selection pane="bottomRight" activeCell="MP1" sqref="MP1:MR1"/>
    </sheetView>
  </sheetViews>
  <sheetFormatPr defaultRowHeight="14.25" x14ac:dyDescent="0.2"/>
  <cols>
    <col min="1" max="1" width="11" style="15" bestFit="1" customWidth="1"/>
    <col min="2" max="2" width="9" style="19"/>
    <col min="3" max="3" width="4.625" bestFit="1" customWidth="1"/>
    <col min="4" max="4" width="5.25" bestFit="1" customWidth="1"/>
    <col min="5" max="5" width="4.625" bestFit="1" customWidth="1"/>
    <col min="6" max="6" width="5.25" bestFit="1" customWidth="1"/>
    <col min="7" max="7" width="4.625" bestFit="1" customWidth="1"/>
    <col min="8" max="8" width="5.25" bestFit="1" customWidth="1"/>
    <col min="9" max="9" width="6.625" customWidth="1"/>
    <col min="10" max="10" width="4.625" bestFit="1" customWidth="1"/>
    <col min="11" max="11" width="5.25" bestFit="1" customWidth="1"/>
    <col min="12" max="12" width="4.625" bestFit="1" customWidth="1"/>
    <col min="13" max="13" width="5.25" bestFit="1" customWidth="1"/>
    <col min="14" max="14" width="4.625" bestFit="1" customWidth="1"/>
    <col min="15" max="15" width="5.25" bestFit="1" customWidth="1"/>
    <col min="16" max="16" width="6.625" customWidth="1"/>
    <col min="17" max="17" width="4.625" bestFit="1" customWidth="1"/>
    <col min="18" max="18" width="5.25" bestFit="1" customWidth="1"/>
    <col min="19" max="19" width="4.625" bestFit="1" customWidth="1"/>
    <col min="20" max="20" width="5.25" bestFit="1" customWidth="1"/>
    <col min="21" max="21" width="4.625" bestFit="1" customWidth="1"/>
    <col min="22" max="22" width="5.25" bestFit="1" customWidth="1"/>
    <col min="23" max="23" width="6.625" customWidth="1"/>
    <col min="24" max="24" width="4.625" bestFit="1" customWidth="1"/>
    <col min="25" max="25" width="5.25" bestFit="1" customWidth="1"/>
    <col min="26" max="26" width="4.625" bestFit="1" customWidth="1"/>
    <col min="27" max="27" width="5.25" bestFit="1" customWidth="1"/>
    <col min="28" max="28" width="4.625" bestFit="1" customWidth="1"/>
    <col min="29" max="29" width="5.25" bestFit="1" customWidth="1"/>
    <col min="30" max="30" width="5" bestFit="1" customWidth="1"/>
    <col min="31" max="31" width="4.625" bestFit="1" customWidth="1"/>
    <col min="32" max="32" width="5.25" bestFit="1" customWidth="1"/>
    <col min="33" max="33" width="4.625" bestFit="1" customWidth="1"/>
    <col min="34" max="34" width="5.25" bestFit="1" customWidth="1"/>
    <col min="35" max="35" width="4.625" bestFit="1" customWidth="1"/>
    <col min="36" max="36" width="5.25" bestFit="1" customWidth="1"/>
    <col min="37" max="37" width="6.625" customWidth="1"/>
    <col min="38" max="38" width="4.625" bestFit="1" customWidth="1"/>
    <col min="39" max="39" width="5.25" bestFit="1" customWidth="1"/>
    <col min="40" max="40" width="4.625" bestFit="1" customWidth="1"/>
    <col min="41" max="41" width="5.25" bestFit="1" customWidth="1"/>
    <col min="42" max="42" width="4.625" bestFit="1" customWidth="1"/>
    <col min="43" max="43" width="5.25" bestFit="1" customWidth="1"/>
    <col min="44" max="44" width="6.625" customWidth="1"/>
    <col min="45" max="45" width="4.625" bestFit="1" customWidth="1"/>
    <col min="46" max="46" width="5.25" bestFit="1" customWidth="1"/>
    <col min="47" max="47" width="4.625" bestFit="1" customWidth="1"/>
    <col min="48" max="48" width="5.25" bestFit="1" customWidth="1"/>
    <col min="49" max="49" width="4.625" bestFit="1" customWidth="1"/>
    <col min="50" max="50" width="5.25" bestFit="1" customWidth="1"/>
    <col min="51" max="51" width="6.625" customWidth="1"/>
    <col min="52" max="52" width="4.625" bestFit="1" customWidth="1"/>
    <col min="53" max="53" width="5.25" bestFit="1" customWidth="1"/>
    <col min="54" max="54" width="4.625" bestFit="1" customWidth="1"/>
    <col min="55" max="55" width="5.25" bestFit="1" customWidth="1"/>
    <col min="56" max="56" width="4.625" bestFit="1" customWidth="1"/>
    <col min="57" max="57" width="5.25" bestFit="1" customWidth="1"/>
    <col min="58" max="58" width="6.625" customWidth="1"/>
    <col min="59" max="59" width="4.625" bestFit="1" customWidth="1"/>
    <col min="60" max="60" width="5.25" bestFit="1" customWidth="1"/>
    <col min="61" max="61" width="4.625" bestFit="1" customWidth="1"/>
    <col min="62" max="62" width="5.25" bestFit="1" customWidth="1"/>
    <col min="63" max="63" width="4.625" bestFit="1" customWidth="1"/>
    <col min="64" max="64" width="5.25" bestFit="1" customWidth="1"/>
    <col min="65" max="65" width="6.625" customWidth="1"/>
    <col min="66" max="66" width="4.625" bestFit="1" customWidth="1"/>
    <col min="67" max="67" width="5.25" bestFit="1" customWidth="1"/>
    <col min="68" max="68" width="4.625" bestFit="1" customWidth="1"/>
    <col min="69" max="69" width="5.25" bestFit="1" customWidth="1"/>
    <col min="70" max="70" width="4.625" bestFit="1" customWidth="1"/>
    <col min="71" max="71" width="5.25" bestFit="1" customWidth="1"/>
    <col min="72" max="72" width="6.625" customWidth="1"/>
    <col min="73" max="73" width="4.625" bestFit="1" customWidth="1"/>
    <col min="74" max="74" width="5.25" bestFit="1" customWidth="1"/>
    <col min="75" max="75" width="4.625" bestFit="1" customWidth="1"/>
    <col min="76" max="76" width="5.25" bestFit="1" customWidth="1"/>
    <col min="77" max="77" width="4.625" bestFit="1" customWidth="1"/>
    <col min="78" max="78" width="5.25" bestFit="1" customWidth="1"/>
    <col min="79" max="79" width="6.625" customWidth="1"/>
    <col min="80" max="80" width="4.625" bestFit="1" customWidth="1"/>
    <col min="81" max="81" width="5.25" bestFit="1" customWidth="1"/>
    <col min="82" max="82" width="4.625" bestFit="1" customWidth="1"/>
    <col min="83" max="83" width="5.25" bestFit="1" customWidth="1"/>
    <col min="84" max="84" width="4.625" bestFit="1" customWidth="1"/>
    <col min="85" max="85" width="5.25" bestFit="1" customWidth="1"/>
    <col min="86" max="86" width="6.625" customWidth="1"/>
    <col min="87" max="87" width="4.625" bestFit="1" customWidth="1"/>
    <col min="88" max="88" width="5.25" bestFit="1" customWidth="1"/>
    <col min="89" max="89" width="4.625" bestFit="1" customWidth="1"/>
    <col min="90" max="90" width="5.25" bestFit="1" customWidth="1"/>
    <col min="91" max="91" width="4.625" bestFit="1" customWidth="1"/>
    <col min="92" max="92" width="5.25" bestFit="1" customWidth="1"/>
    <col min="93" max="93" width="6.625" customWidth="1"/>
    <col min="94" max="94" width="4.625" bestFit="1" customWidth="1"/>
    <col min="95" max="95" width="5.25" bestFit="1" customWidth="1"/>
    <col min="96" max="96" width="4.625" bestFit="1" customWidth="1"/>
    <col min="97" max="97" width="5.25" bestFit="1" customWidth="1"/>
    <col min="98" max="98" width="4.625" bestFit="1" customWidth="1"/>
    <col min="99" max="99" width="5.25" bestFit="1" customWidth="1"/>
    <col min="100" max="100" width="5" bestFit="1" customWidth="1"/>
    <col min="101" max="101" width="4.625" bestFit="1" customWidth="1"/>
    <col min="102" max="102" width="5.25" bestFit="1" customWidth="1"/>
    <col min="103" max="103" width="4.625" bestFit="1" customWidth="1"/>
    <col min="104" max="104" width="5.25" bestFit="1" customWidth="1"/>
    <col min="105" max="105" width="4.625" bestFit="1" customWidth="1"/>
    <col min="106" max="106" width="5.25" bestFit="1" customWidth="1"/>
    <col min="107" max="107" width="6.625" customWidth="1"/>
    <col min="108" max="108" width="4.625" bestFit="1" customWidth="1"/>
    <col min="109" max="109" width="5.25" bestFit="1" customWidth="1"/>
    <col min="110" max="110" width="4.625" bestFit="1" customWidth="1"/>
    <col min="111" max="111" width="5.25" bestFit="1" customWidth="1"/>
    <col min="112" max="112" width="4.625" bestFit="1" customWidth="1"/>
    <col min="113" max="113" width="5.25" bestFit="1" customWidth="1"/>
    <col min="114" max="114" width="6.625" customWidth="1"/>
    <col min="115" max="115" width="4.625" bestFit="1" customWidth="1"/>
    <col min="116" max="116" width="5.25" bestFit="1" customWidth="1"/>
    <col min="117" max="117" width="4.625" bestFit="1" customWidth="1"/>
    <col min="118" max="118" width="5.25" bestFit="1" customWidth="1"/>
    <col min="119" max="119" width="4.625" bestFit="1" customWidth="1"/>
    <col min="120" max="120" width="5.25" bestFit="1" customWidth="1"/>
    <col min="121" max="121" width="6.625" customWidth="1"/>
    <col min="122" max="122" width="4.625" bestFit="1" customWidth="1"/>
    <col min="123" max="123" width="5.25" bestFit="1" customWidth="1"/>
    <col min="124" max="124" width="4.625" bestFit="1" customWidth="1"/>
    <col min="125" max="125" width="5.25" bestFit="1" customWidth="1"/>
    <col min="126" max="126" width="4.625" bestFit="1" customWidth="1"/>
    <col min="127" max="127" width="5.25" bestFit="1" customWidth="1"/>
    <col min="128" max="128" width="6.625" customWidth="1"/>
    <col min="129" max="129" width="4.625" bestFit="1" customWidth="1"/>
    <col min="130" max="130" width="5.25" bestFit="1" customWidth="1"/>
    <col min="131" max="131" width="4.625" bestFit="1" customWidth="1"/>
    <col min="132" max="132" width="5.25" bestFit="1" customWidth="1"/>
    <col min="133" max="133" width="4.625" bestFit="1" customWidth="1"/>
    <col min="134" max="134" width="5.25" bestFit="1" customWidth="1"/>
    <col min="135" max="135" width="6.625" customWidth="1"/>
    <col min="136" max="136" width="4.625" bestFit="1" customWidth="1"/>
    <col min="137" max="137" width="5.25" bestFit="1" customWidth="1"/>
    <col min="138" max="138" width="4.625" bestFit="1" customWidth="1"/>
    <col min="139" max="139" width="5.25" bestFit="1" customWidth="1"/>
    <col min="140" max="140" width="4.625" bestFit="1" customWidth="1"/>
    <col min="141" max="141" width="5.25" bestFit="1" customWidth="1"/>
    <col min="142" max="142" width="6.625" customWidth="1"/>
    <col min="143" max="143" width="4.625" bestFit="1" customWidth="1"/>
    <col min="144" max="144" width="5.25" bestFit="1" customWidth="1"/>
    <col min="145" max="145" width="4.625" bestFit="1" customWidth="1"/>
    <col min="146" max="146" width="5.25" bestFit="1" customWidth="1"/>
    <col min="147" max="147" width="4.625" bestFit="1" customWidth="1"/>
    <col min="148" max="148" width="5.25" bestFit="1" customWidth="1"/>
    <col min="149" max="149" width="6.625" customWidth="1"/>
    <col min="150" max="150" width="4.625" bestFit="1" customWidth="1"/>
    <col min="151" max="151" width="5.25" bestFit="1" customWidth="1"/>
    <col min="152" max="152" width="4.625" bestFit="1" customWidth="1"/>
    <col min="153" max="153" width="5.25" bestFit="1" customWidth="1"/>
    <col min="154" max="154" width="4.625" bestFit="1" customWidth="1"/>
    <col min="155" max="155" width="5.25" bestFit="1" customWidth="1"/>
    <col min="156" max="156" width="6.625" customWidth="1"/>
    <col min="157" max="157" width="4.625" bestFit="1" customWidth="1"/>
    <col min="158" max="158" width="5.25" bestFit="1" customWidth="1"/>
    <col min="159" max="159" width="4.625" bestFit="1" customWidth="1"/>
    <col min="160" max="160" width="5.25" bestFit="1" customWidth="1"/>
    <col min="161" max="161" width="4.625" bestFit="1" customWidth="1"/>
    <col min="162" max="162" width="5.25" bestFit="1" customWidth="1"/>
    <col min="163" max="163" width="6.625" customWidth="1"/>
    <col min="164" max="164" width="4.625" bestFit="1" customWidth="1"/>
    <col min="165" max="165" width="5.25" bestFit="1" customWidth="1"/>
    <col min="166" max="166" width="4.625" bestFit="1" customWidth="1"/>
    <col min="167" max="167" width="5.25" bestFit="1" customWidth="1"/>
    <col min="168" max="168" width="4.625" bestFit="1" customWidth="1"/>
    <col min="169" max="169" width="5.25" bestFit="1" customWidth="1"/>
    <col min="170" max="170" width="5" bestFit="1" customWidth="1"/>
    <col min="171" max="171" width="4.625" bestFit="1" customWidth="1"/>
    <col min="172" max="172" width="5.25" bestFit="1" customWidth="1"/>
    <col min="173" max="173" width="4.625" bestFit="1" customWidth="1"/>
    <col min="174" max="174" width="5.25" bestFit="1" customWidth="1"/>
    <col min="175" max="175" width="4.625" bestFit="1" customWidth="1"/>
    <col min="176" max="176" width="5.25" bestFit="1" customWidth="1"/>
    <col min="177" max="177" width="6.625" customWidth="1"/>
    <col min="178" max="178" width="4.625" bestFit="1" customWidth="1"/>
    <col min="179" max="179" width="5.25" bestFit="1" customWidth="1"/>
    <col min="180" max="180" width="4.625" bestFit="1" customWidth="1"/>
    <col min="181" max="181" width="5.25" bestFit="1" customWidth="1"/>
    <col min="182" max="182" width="4.625" bestFit="1" customWidth="1"/>
    <col min="183" max="183" width="5.25" bestFit="1" customWidth="1"/>
    <col min="184" max="184" width="6.625" customWidth="1"/>
    <col min="185" max="185" width="4.625" bestFit="1" customWidth="1"/>
    <col min="186" max="186" width="5.25" bestFit="1" customWidth="1"/>
    <col min="187" max="187" width="4.625" bestFit="1" customWidth="1"/>
    <col min="188" max="188" width="5.25" bestFit="1" customWidth="1"/>
    <col min="189" max="189" width="4.625" bestFit="1" customWidth="1"/>
    <col min="190" max="190" width="5.25" bestFit="1" customWidth="1"/>
    <col min="191" max="191" width="6.625" customWidth="1"/>
    <col min="192" max="192" width="4.625" bestFit="1" customWidth="1"/>
    <col min="193" max="193" width="5.25" bestFit="1" customWidth="1"/>
    <col min="194" max="194" width="4.625" bestFit="1" customWidth="1"/>
    <col min="195" max="195" width="5.25" bestFit="1" customWidth="1"/>
    <col min="196" max="196" width="4.625" bestFit="1" customWidth="1"/>
    <col min="197" max="197" width="5.25" bestFit="1" customWidth="1"/>
    <col min="198" max="198" width="6.625" customWidth="1"/>
    <col min="199" max="199" width="4.625" bestFit="1" customWidth="1"/>
    <col min="200" max="200" width="5.25" bestFit="1" customWidth="1"/>
    <col min="201" max="201" width="4.625" bestFit="1" customWidth="1"/>
    <col min="202" max="202" width="5.25" bestFit="1" customWidth="1"/>
    <col min="203" max="203" width="4.625" bestFit="1" customWidth="1"/>
    <col min="204" max="204" width="5.25" bestFit="1" customWidth="1"/>
    <col min="205" max="205" width="6.625" customWidth="1"/>
    <col min="206" max="206" width="4.625" bestFit="1" customWidth="1"/>
    <col min="207" max="207" width="5.25" bestFit="1" customWidth="1"/>
    <col min="208" max="208" width="4.625" bestFit="1" customWidth="1"/>
    <col min="209" max="209" width="5.25" bestFit="1" customWidth="1"/>
    <col min="210" max="210" width="4.625" bestFit="1" customWidth="1"/>
    <col min="211" max="211" width="5.25" bestFit="1" customWidth="1"/>
    <col min="212" max="212" width="6.625" customWidth="1"/>
    <col min="213" max="213" width="4.625" bestFit="1" customWidth="1"/>
    <col min="214" max="214" width="5.25" bestFit="1" customWidth="1"/>
    <col min="215" max="215" width="4.625" bestFit="1" customWidth="1"/>
    <col min="216" max="216" width="5.25" bestFit="1" customWidth="1"/>
    <col min="217" max="217" width="4.625" bestFit="1" customWidth="1"/>
    <col min="218" max="218" width="5.25" bestFit="1" customWidth="1"/>
    <col min="219" max="219" width="6.625" customWidth="1"/>
    <col min="220" max="220" width="4.625" bestFit="1" customWidth="1"/>
    <col min="221" max="221" width="5.25" bestFit="1" customWidth="1"/>
    <col min="222" max="222" width="4.625" bestFit="1" customWidth="1"/>
    <col min="223" max="223" width="5.25" bestFit="1" customWidth="1"/>
    <col min="224" max="224" width="4.625" bestFit="1" customWidth="1"/>
    <col min="225" max="225" width="5.25" bestFit="1" customWidth="1"/>
    <col min="226" max="226" width="6.625" customWidth="1"/>
    <col min="227" max="227" width="4.625" bestFit="1" customWidth="1"/>
    <col min="228" max="228" width="5.25" bestFit="1" customWidth="1"/>
    <col min="229" max="229" width="4.625" bestFit="1" customWidth="1"/>
    <col min="230" max="230" width="5.25" bestFit="1" customWidth="1"/>
    <col min="231" max="231" width="4.625" bestFit="1" customWidth="1"/>
    <col min="232" max="232" width="5.25" bestFit="1" customWidth="1"/>
    <col min="233" max="233" width="6.625" customWidth="1"/>
    <col min="234" max="234" width="4.625" bestFit="1" customWidth="1"/>
    <col min="235" max="235" width="5.25" bestFit="1" customWidth="1"/>
    <col min="236" max="236" width="4.625" bestFit="1" customWidth="1"/>
    <col min="237" max="237" width="5.25" bestFit="1" customWidth="1"/>
    <col min="238" max="238" width="4.625" bestFit="1" customWidth="1"/>
    <col min="239" max="239" width="5.25" bestFit="1" customWidth="1"/>
    <col min="240" max="240" width="5" bestFit="1" customWidth="1"/>
    <col min="241" max="241" width="4.625" bestFit="1" customWidth="1"/>
    <col min="242" max="242" width="5.25" bestFit="1" customWidth="1"/>
    <col min="243" max="243" width="4.625" bestFit="1" customWidth="1"/>
    <col min="244" max="244" width="5.25" bestFit="1" customWidth="1"/>
    <col min="245" max="245" width="4.625" bestFit="1" customWidth="1"/>
    <col min="246" max="246" width="5.25" bestFit="1" customWidth="1"/>
    <col min="247" max="247" width="6.625" customWidth="1"/>
    <col min="248" max="248" width="4.625" bestFit="1" customWidth="1"/>
    <col min="249" max="249" width="5.25" bestFit="1" customWidth="1"/>
    <col min="250" max="250" width="4.625" bestFit="1" customWidth="1"/>
    <col min="251" max="251" width="5.25" bestFit="1" customWidth="1"/>
    <col min="252" max="252" width="4.625" bestFit="1" customWidth="1"/>
    <col min="253" max="253" width="5.25" bestFit="1" customWidth="1"/>
    <col min="254" max="254" width="6.625" customWidth="1"/>
    <col min="255" max="255" width="4.625" bestFit="1" customWidth="1"/>
    <col min="256" max="256" width="5.25" bestFit="1" customWidth="1"/>
    <col min="257" max="257" width="4.625" bestFit="1" customWidth="1"/>
    <col min="258" max="258" width="5.25" bestFit="1" customWidth="1"/>
    <col min="259" max="259" width="4.625" bestFit="1" customWidth="1"/>
    <col min="260" max="260" width="5.25" bestFit="1" customWidth="1"/>
    <col min="261" max="261" width="6.625" customWidth="1"/>
    <col min="262" max="262" width="4.625" bestFit="1" customWidth="1"/>
    <col min="263" max="263" width="5.25" bestFit="1" customWidth="1"/>
    <col min="264" max="264" width="4.625" bestFit="1" customWidth="1"/>
    <col min="265" max="265" width="5.25" bestFit="1" customWidth="1"/>
    <col min="266" max="266" width="4.625" bestFit="1" customWidth="1"/>
    <col min="267" max="267" width="5.25" bestFit="1" customWidth="1"/>
    <col min="268" max="268" width="6.625" customWidth="1"/>
    <col min="269" max="269" width="4.625" bestFit="1" customWidth="1"/>
    <col min="270" max="270" width="5.25" bestFit="1" customWidth="1"/>
    <col min="271" max="271" width="4.625" bestFit="1" customWidth="1"/>
    <col min="272" max="272" width="5.25" bestFit="1" customWidth="1"/>
    <col min="273" max="273" width="4.625" bestFit="1" customWidth="1"/>
    <col min="274" max="274" width="5.25" bestFit="1" customWidth="1"/>
    <col min="275" max="275" width="6.625" customWidth="1"/>
    <col min="276" max="276" width="4.625" bestFit="1" customWidth="1"/>
    <col min="277" max="277" width="5.25" bestFit="1" customWidth="1"/>
    <col min="278" max="278" width="4.625" bestFit="1" customWidth="1"/>
    <col min="279" max="279" width="5.25" bestFit="1" customWidth="1"/>
    <col min="280" max="280" width="4.625" bestFit="1" customWidth="1"/>
    <col min="281" max="281" width="5.25" bestFit="1" customWidth="1"/>
    <col min="282" max="282" width="6.625" customWidth="1"/>
    <col min="283" max="283" width="4.625" bestFit="1" customWidth="1"/>
    <col min="284" max="284" width="5.25" bestFit="1" customWidth="1"/>
    <col min="285" max="285" width="4.625" bestFit="1" customWidth="1"/>
    <col min="286" max="286" width="5.25" bestFit="1" customWidth="1"/>
    <col min="287" max="287" width="4.625" bestFit="1" customWidth="1"/>
    <col min="288" max="288" width="5.25" bestFit="1" customWidth="1"/>
    <col min="289" max="289" width="6.625" customWidth="1"/>
    <col min="290" max="290" width="4.625" bestFit="1" customWidth="1"/>
    <col min="291" max="291" width="5.25" bestFit="1" customWidth="1"/>
    <col min="292" max="292" width="4.625" bestFit="1" customWidth="1"/>
    <col min="293" max="293" width="5.25" bestFit="1" customWidth="1"/>
    <col min="294" max="294" width="4.625" bestFit="1" customWidth="1"/>
    <col min="295" max="295" width="5.25" bestFit="1" customWidth="1"/>
    <col min="296" max="296" width="6.625" customWidth="1"/>
    <col min="297" max="297" width="4.625" bestFit="1" customWidth="1"/>
    <col min="298" max="298" width="5.25" bestFit="1" customWidth="1"/>
    <col min="299" max="299" width="4.625" bestFit="1" customWidth="1"/>
    <col min="300" max="300" width="5.25" bestFit="1" customWidth="1"/>
    <col min="301" max="301" width="4.625" bestFit="1" customWidth="1"/>
    <col min="302" max="302" width="5.25" bestFit="1" customWidth="1"/>
    <col min="303" max="303" width="6.625" customWidth="1"/>
    <col min="304" max="304" width="4.625" bestFit="1" customWidth="1"/>
    <col min="305" max="305" width="5.25" bestFit="1" customWidth="1"/>
    <col min="306" max="306" width="4.625" bestFit="1" customWidth="1"/>
    <col min="307" max="307" width="5.25" bestFit="1" customWidth="1"/>
    <col min="308" max="308" width="4.625" bestFit="1" customWidth="1"/>
    <col min="309" max="309" width="5.25" bestFit="1" customWidth="1"/>
    <col min="310" max="310" width="5" bestFit="1" customWidth="1"/>
    <col min="311" max="311" width="4.625" bestFit="1" customWidth="1"/>
    <col min="312" max="312" width="5.25" bestFit="1" customWidth="1"/>
    <col min="313" max="313" width="4.625" bestFit="1" customWidth="1"/>
    <col min="314" max="314" width="5.25" bestFit="1" customWidth="1"/>
    <col min="315" max="315" width="4.625" bestFit="1" customWidth="1"/>
    <col min="316" max="316" width="5.25" bestFit="1" customWidth="1"/>
    <col min="317" max="317" width="6.625" customWidth="1"/>
    <col min="318" max="318" width="4.625" bestFit="1" customWidth="1"/>
    <col min="319" max="319" width="5.25" bestFit="1" customWidth="1"/>
    <col min="320" max="320" width="4.625" bestFit="1" customWidth="1"/>
    <col min="321" max="321" width="5.25" bestFit="1" customWidth="1"/>
    <col min="322" max="322" width="4.625" bestFit="1" customWidth="1"/>
    <col min="323" max="323" width="5.25" bestFit="1" customWidth="1"/>
    <col min="324" max="324" width="6.625" customWidth="1"/>
    <col min="325" max="325" width="4.625" bestFit="1" customWidth="1"/>
    <col min="326" max="326" width="5.25" bestFit="1" customWidth="1"/>
    <col min="327" max="327" width="4.625" bestFit="1" customWidth="1"/>
    <col min="328" max="328" width="5.25" bestFit="1" customWidth="1"/>
    <col min="329" max="329" width="4.625" bestFit="1" customWidth="1"/>
    <col min="330" max="330" width="5.25" bestFit="1" customWidth="1"/>
    <col min="331" max="331" width="6.625" customWidth="1"/>
    <col min="332" max="332" width="4.625" bestFit="1" customWidth="1"/>
    <col min="333" max="333" width="5.25" bestFit="1" customWidth="1"/>
    <col min="334" max="334" width="4.625" bestFit="1" customWidth="1"/>
    <col min="335" max="335" width="5.25" bestFit="1" customWidth="1"/>
    <col min="336" max="336" width="4.625" bestFit="1" customWidth="1"/>
    <col min="337" max="337" width="5.25" bestFit="1" customWidth="1"/>
    <col min="338" max="338" width="6.625" customWidth="1"/>
    <col min="339" max="339" width="4.625" bestFit="1" customWidth="1"/>
    <col min="340" max="340" width="5.25" bestFit="1" customWidth="1"/>
    <col min="341" max="341" width="4.625" bestFit="1" customWidth="1"/>
    <col min="342" max="342" width="5.25" bestFit="1" customWidth="1"/>
    <col min="343" max="343" width="4.625" bestFit="1" customWidth="1"/>
    <col min="344" max="344" width="5.25" bestFit="1" customWidth="1"/>
    <col min="345" max="345" width="6.625" customWidth="1"/>
    <col min="346" max="346" width="4.625" bestFit="1" customWidth="1"/>
    <col min="347" max="347" width="5.25" bestFit="1" customWidth="1"/>
    <col min="348" max="348" width="4.625" bestFit="1" customWidth="1"/>
    <col min="349" max="349" width="5.25" bestFit="1" customWidth="1"/>
    <col min="350" max="350" width="4.625" bestFit="1" customWidth="1"/>
    <col min="351" max="351" width="5.25" bestFit="1" customWidth="1"/>
    <col min="352" max="352" width="6.625" customWidth="1"/>
    <col min="354" max="354" width="12.125" bestFit="1" customWidth="1"/>
    <col min="355" max="355" width="4" bestFit="1" customWidth="1"/>
    <col min="356" max="356" width="4.75" bestFit="1" customWidth="1"/>
    <col min="357" max="357" width="11.75" bestFit="1" customWidth="1"/>
    <col min="358" max="358" width="4" bestFit="1" customWidth="1"/>
    <col min="359" max="359" width="4.75" bestFit="1" customWidth="1"/>
    <col min="360" max="360" width="3.625" customWidth="1"/>
    <col min="361" max="361" width="12" bestFit="1" customWidth="1"/>
    <col min="362" max="362" width="4" bestFit="1" customWidth="1"/>
    <col min="363" max="363" width="4.75" bestFit="1" customWidth="1"/>
    <col min="364" max="364" width="13" bestFit="1" customWidth="1"/>
    <col min="365" max="365" width="4" bestFit="1" customWidth="1"/>
    <col min="366" max="366" width="4.75" bestFit="1" customWidth="1"/>
    <col min="367" max="367" width="3.625" customWidth="1"/>
    <col min="368" max="368" width="12" bestFit="1" customWidth="1"/>
    <col min="369" max="369" width="4" bestFit="1" customWidth="1"/>
    <col min="370" max="370" width="4.75" bestFit="1" customWidth="1"/>
    <col min="371" max="371" width="4.625" customWidth="1"/>
    <col min="372" max="372" width="11.75" bestFit="1" customWidth="1"/>
    <col min="373" max="373" width="4.75" bestFit="1" customWidth="1"/>
    <col min="374" max="374" width="4.625" bestFit="1" customWidth="1"/>
    <col min="375" max="375" width="4.625" customWidth="1"/>
  </cols>
  <sheetData>
    <row r="1" spans="1:375" ht="17.25" customHeight="1" thickTop="1" thickBot="1" x14ac:dyDescent="0.3">
      <c r="A1" s="70" t="s">
        <v>49</v>
      </c>
      <c r="B1" s="72" t="s">
        <v>48</v>
      </c>
      <c r="C1" s="159" t="s">
        <v>8</v>
      </c>
      <c r="D1" s="159"/>
      <c r="E1" s="159"/>
      <c r="F1" s="159"/>
      <c r="G1" s="159"/>
      <c r="H1" s="159"/>
      <c r="I1" s="159"/>
      <c r="J1" s="159" t="s">
        <v>9</v>
      </c>
      <c r="K1" s="159"/>
      <c r="L1" s="159"/>
      <c r="M1" s="159"/>
      <c r="N1" s="159"/>
      <c r="O1" s="159"/>
      <c r="P1" s="159"/>
      <c r="Q1" s="159" t="s">
        <v>10</v>
      </c>
      <c r="R1" s="159"/>
      <c r="S1" s="159"/>
      <c r="T1" s="159"/>
      <c r="U1" s="159"/>
      <c r="V1" s="159"/>
      <c r="W1" s="159"/>
      <c r="X1" s="159" t="s">
        <v>11</v>
      </c>
      <c r="Y1" s="159"/>
      <c r="Z1" s="159"/>
      <c r="AA1" s="159"/>
      <c r="AB1" s="159"/>
      <c r="AC1" s="159"/>
      <c r="AD1" s="159"/>
      <c r="AE1" s="159" t="s">
        <v>12</v>
      </c>
      <c r="AF1" s="159"/>
      <c r="AG1" s="159"/>
      <c r="AH1" s="159"/>
      <c r="AI1" s="159"/>
      <c r="AJ1" s="159"/>
      <c r="AK1" s="159"/>
      <c r="AL1" s="159" t="s">
        <v>13</v>
      </c>
      <c r="AM1" s="159"/>
      <c r="AN1" s="159"/>
      <c r="AO1" s="159"/>
      <c r="AP1" s="159"/>
      <c r="AQ1" s="159"/>
      <c r="AR1" s="159"/>
      <c r="AS1" s="159" t="s">
        <v>14</v>
      </c>
      <c r="AT1" s="159"/>
      <c r="AU1" s="159"/>
      <c r="AV1" s="159"/>
      <c r="AW1" s="159"/>
      <c r="AX1" s="159"/>
      <c r="AY1" s="159"/>
      <c r="AZ1" s="159" t="s">
        <v>15</v>
      </c>
      <c r="BA1" s="159"/>
      <c r="BB1" s="159"/>
      <c r="BC1" s="159"/>
      <c r="BD1" s="159"/>
      <c r="BE1" s="159"/>
      <c r="BF1" s="159"/>
      <c r="BG1" s="159" t="s">
        <v>16</v>
      </c>
      <c r="BH1" s="159"/>
      <c r="BI1" s="159"/>
      <c r="BJ1" s="159"/>
      <c r="BK1" s="159"/>
      <c r="BL1" s="159"/>
      <c r="BM1" s="159"/>
      <c r="BN1" s="159" t="s">
        <v>17</v>
      </c>
      <c r="BO1" s="159"/>
      <c r="BP1" s="159"/>
      <c r="BQ1" s="159"/>
      <c r="BR1" s="159"/>
      <c r="BS1" s="159"/>
      <c r="BT1" s="159"/>
      <c r="BU1" s="159" t="s">
        <v>18</v>
      </c>
      <c r="BV1" s="159"/>
      <c r="BW1" s="159"/>
      <c r="BX1" s="159"/>
      <c r="BY1" s="159"/>
      <c r="BZ1" s="159"/>
      <c r="CA1" s="159"/>
      <c r="CB1" s="159" t="s">
        <v>19</v>
      </c>
      <c r="CC1" s="159"/>
      <c r="CD1" s="159"/>
      <c r="CE1" s="159"/>
      <c r="CF1" s="159"/>
      <c r="CG1" s="159"/>
      <c r="CH1" s="159"/>
      <c r="CI1" s="159" t="s">
        <v>20</v>
      </c>
      <c r="CJ1" s="159"/>
      <c r="CK1" s="159"/>
      <c r="CL1" s="159"/>
      <c r="CM1" s="159"/>
      <c r="CN1" s="159"/>
      <c r="CO1" s="159"/>
      <c r="CP1" s="159" t="s">
        <v>21</v>
      </c>
      <c r="CQ1" s="159"/>
      <c r="CR1" s="159"/>
      <c r="CS1" s="159"/>
      <c r="CT1" s="159"/>
      <c r="CU1" s="159"/>
      <c r="CV1" s="159"/>
      <c r="CW1" s="159" t="s">
        <v>22</v>
      </c>
      <c r="CX1" s="159"/>
      <c r="CY1" s="159"/>
      <c r="CZ1" s="159"/>
      <c r="DA1" s="159"/>
      <c r="DB1" s="159"/>
      <c r="DC1" s="159"/>
      <c r="DD1" s="159" t="s">
        <v>23</v>
      </c>
      <c r="DE1" s="159"/>
      <c r="DF1" s="159"/>
      <c r="DG1" s="159"/>
      <c r="DH1" s="159"/>
      <c r="DI1" s="159"/>
      <c r="DJ1" s="159"/>
      <c r="DK1" s="159" t="s">
        <v>24</v>
      </c>
      <c r="DL1" s="159"/>
      <c r="DM1" s="159"/>
      <c r="DN1" s="159"/>
      <c r="DO1" s="159"/>
      <c r="DP1" s="159"/>
      <c r="DQ1" s="159"/>
      <c r="DR1" s="159" t="s">
        <v>25</v>
      </c>
      <c r="DS1" s="159"/>
      <c r="DT1" s="159"/>
      <c r="DU1" s="159"/>
      <c r="DV1" s="159"/>
      <c r="DW1" s="159"/>
      <c r="DX1" s="159"/>
      <c r="DY1" s="159" t="s">
        <v>26</v>
      </c>
      <c r="DZ1" s="159"/>
      <c r="EA1" s="159"/>
      <c r="EB1" s="159"/>
      <c r="EC1" s="159"/>
      <c r="ED1" s="159"/>
      <c r="EE1" s="159"/>
      <c r="EF1" s="159" t="s">
        <v>27</v>
      </c>
      <c r="EG1" s="159"/>
      <c r="EH1" s="159"/>
      <c r="EI1" s="159"/>
      <c r="EJ1" s="159"/>
      <c r="EK1" s="159"/>
      <c r="EL1" s="159"/>
      <c r="EM1" s="162" t="s">
        <v>28</v>
      </c>
      <c r="EN1" s="163"/>
      <c r="EO1" s="163"/>
      <c r="EP1" s="163"/>
      <c r="EQ1" s="163"/>
      <c r="ER1" s="163"/>
      <c r="ES1" s="164"/>
      <c r="ET1" s="162" t="s">
        <v>29</v>
      </c>
      <c r="EU1" s="163"/>
      <c r="EV1" s="163"/>
      <c r="EW1" s="163"/>
      <c r="EX1" s="163"/>
      <c r="EY1" s="163"/>
      <c r="EZ1" s="164"/>
      <c r="FA1" s="162" t="s">
        <v>30</v>
      </c>
      <c r="FB1" s="163"/>
      <c r="FC1" s="163"/>
      <c r="FD1" s="163"/>
      <c r="FE1" s="163"/>
      <c r="FF1" s="163"/>
      <c r="FG1" s="164"/>
      <c r="FH1" s="162" t="s">
        <v>31</v>
      </c>
      <c r="FI1" s="163"/>
      <c r="FJ1" s="163"/>
      <c r="FK1" s="163"/>
      <c r="FL1" s="163"/>
      <c r="FM1" s="163"/>
      <c r="FN1" s="164"/>
      <c r="FO1" s="162" t="s">
        <v>32</v>
      </c>
      <c r="FP1" s="163"/>
      <c r="FQ1" s="163"/>
      <c r="FR1" s="163"/>
      <c r="FS1" s="163"/>
      <c r="FT1" s="163"/>
      <c r="FU1" s="164"/>
      <c r="FV1" s="162" t="s">
        <v>33</v>
      </c>
      <c r="FW1" s="163"/>
      <c r="FX1" s="163"/>
      <c r="FY1" s="163"/>
      <c r="FZ1" s="163"/>
      <c r="GA1" s="163"/>
      <c r="GB1" s="164"/>
      <c r="GC1" s="162" t="s">
        <v>34</v>
      </c>
      <c r="GD1" s="163"/>
      <c r="GE1" s="163"/>
      <c r="GF1" s="163"/>
      <c r="GG1" s="163"/>
      <c r="GH1" s="163"/>
      <c r="GI1" s="164"/>
      <c r="GJ1" s="162" t="s">
        <v>35</v>
      </c>
      <c r="GK1" s="163"/>
      <c r="GL1" s="163"/>
      <c r="GM1" s="163"/>
      <c r="GN1" s="163"/>
      <c r="GO1" s="163"/>
      <c r="GP1" s="164"/>
      <c r="GQ1" s="162" t="s">
        <v>36</v>
      </c>
      <c r="GR1" s="163"/>
      <c r="GS1" s="163"/>
      <c r="GT1" s="163"/>
      <c r="GU1" s="163"/>
      <c r="GV1" s="163"/>
      <c r="GW1" s="164"/>
      <c r="GX1" s="162" t="s">
        <v>37</v>
      </c>
      <c r="GY1" s="163"/>
      <c r="GZ1" s="163"/>
      <c r="HA1" s="163"/>
      <c r="HB1" s="163"/>
      <c r="HC1" s="163"/>
      <c r="HD1" s="164"/>
      <c r="HE1" s="162" t="s">
        <v>38</v>
      </c>
      <c r="HF1" s="163"/>
      <c r="HG1" s="163"/>
      <c r="HH1" s="163"/>
      <c r="HI1" s="163"/>
      <c r="HJ1" s="163"/>
      <c r="HK1" s="164"/>
      <c r="HL1" s="162" t="s">
        <v>39</v>
      </c>
      <c r="HM1" s="163"/>
      <c r="HN1" s="163"/>
      <c r="HO1" s="163"/>
      <c r="HP1" s="163"/>
      <c r="HQ1" s="163"/>
      <c r="HR1" s="164"/>
      <c r="HS1" s="159" t="s">
        <v>40</v>
      </c>
      <c r="HT1" s="159"/>
      <c r="HU1" s="159"/>
      <c r="HV1" s="159"/>
      <c r="HW1" s="159"/>
      <c r="HX1" s="159"/>
      <c r="HY1" s="159"/>
      <c r="HZ1" s="159" t="s">
        <v>41</v>
      </c>
      <c r="IA1" s="159"/>
      <c r="IB1" s="159"/>
      <c r="IC1" s="159"/>
      <c r="ID1" s="159"/>
      <c r="IE1" s="159"/>
      <c r="IF1" s="159"/>
      <c r="IG1" s="159" t="s">
        <v>42</v>
      </c>
      <c r="IH1" s="159"/>
      <c r="II1" s="159"/>
      <c r="IJ1" s="159"/>
      <c r="IK1" s="159"/>
      <c r="IL1" s="159"/>
      <c r="IM1" s="159"/>
      <c r="IN1" s="159" t="s">
        <v>43</v>
      </c>
      <c r="IO1" s="159"/>
      <c r="IP1" s="159"/>
      <c r="IQ1" s="159"/>
      <c r="IR1" s="159"/>
      <c r="IS1" s="159"/>
      <c r="IT1" s="159"/>
      <c r="IU1" s="159" t="s">
        <v>44</v>
      </c>
      <c r="IV1" s="159"/>
      <c r="IW1" s="159"/>
      <c r="IX1" s="159"/>
      <c r="IY1" s="159"/>
      <c r="IZ1" s="159"/>
      <c r="JA1" s="159"/>
      <c r="JB1" s="159" t="s">
        <v>45</v>
      </c>
      <c r="JC1" s="159"/>
      <c r="JD1" s="159"/>
      <c r="JE1" s="159"/>
      <c r="JF1" s="159"/>
      <c r="JG1" s="159"/>
      <c r="JH1" s="159"/>
      <c r="JI1" s="159" t="s">
        <v>46</v>
      </c>
      <c r="JJ1" s="159"/>
      <c r="JK1" s="159"/>
      <c r="JL1" s="159"/>
      <c r="JM1" s="159"/>
      <c r="JN1" s="159"/>
      <c r="JO1" s="159"/>
      <c r="JP1" s="159" t="s">
        <v>47</v>
      </c>
      <c r="JQ1" s="159"/>
      <c r="JR1" s="159"/>
      <c r="JS1" s="159"/>
      <c r="JT1" s="159"/>
      <c r="JU1" s="159"/>
      <c r="JV1" s="159"/>
      <c r="JW1" s="159"/>
      <c r="JX1" s="159"/>
      <c r="JY1" s="159"/>
      <c r="JZ1" s="159"/>
      <c r="KA1" s="159"/>
      <c r="KB1" s="159"/>
      <c r="KC1" s="159"/>
      <c r="KD1" s="159"/>
      <c r="KE1" s="159"/>
      <c r="KF1" s="159"/>
      <c r="KG1" s="159"/>
      <c r="KH1" s="159"/>
      <c r="KI1" s="159"/>
      <c r="KJ1" s="159"/>
      <c r="KK1" s="159"/>
      <c r="KL1" s="159"/>
      <c r="KM1" s="159"/>
      <c r="KN1" s="159"/>
      <c r="KO1" s="159"/>
      <c r="KP1" s="159"/>
      <c r="KQ1" s="159"/>
      <c r="KR1" s="159"/>
      <c r="KS1" s="159"/>
      <c r="KT1" s="159"/>
      <c r="KU1" s="159"/>
      <c r="KV1" s="159"/>
      <c r="KW1" s="159"/>
      <c r="KX1" s="159"/>
      <c r="KY1" s="159"/>
      <c r="KZ1" s="159"/>
      <c r="LA1" s="159"/>
      <c r="LB1" s="159"/>
      <c r="LC1" s="159"/>
      <c r="LD1" s="159"/>
      <c r="LE1" s="159"/>
      <c r="LF1" s="159"/>
      <c r="LG1" s="159"/>
      <c r="LH1" s="159"/>
      <c r="LI1" s="159"/>
      <c r="LJ1" s="159"/>
      <c r="LK1" s="159"/>
      <c r="LL1" s="159"/>
      <c r="LM1" s="159"/>
      <c r="LN1" s="159"/>
      <c r="LO1" s="159"/>
      <c r="LP1" s="159"/>
      <c r="LQ1" s="159"/>
      <c r="LR1" s="159"/>
      <c r="LS1" s="159"/>
      <c r="LT1" s="159"/>
      <c r="LU1" s="159"/>
      <c r="LV1" s="159"/>
      <c r="LW1" s="159"/>
      <c r="LX1" s="159"/>
      <c r="LY1" s="159"/>
      <c r="LZ1" s="159"/>
      <c r="MA1" s="159"/>
      <c r="MB1" s="159"/>
      <c r="MC1" s="159"/>
      <c r="MD1" s="159"/>
      <c r="ME1" s="159"/>
      <c r="MF1" s="159"/>
      <c r="MG1" s="159"/>
      <c r="MH1" s="159"/>
      <c r="MI1" s="159"/>
      <c r="MJ1" s="159"/>
      <c r="MK1" s="159"/>
      <c r="ML1" s="159"/>
      <c r="MM1" s="159"/>
      <c r="MN1" s="159"/>
      <c r="MP1" s="157" t="s">
        <v>148</v>
      </c>
      <c r="MQ1" s="158"/>
      <c r="MR1" s="158"/>
    </row>
    <row r="2" spans="1:375" ht="17.25" thickTop="1" thickBot="1" x14ac:dyDescent="0.3">
      <c r="A2" s="70"/>
      <c r="B2" s="72"/>
      <c r="C2" s="74" t="s">
        <v>3</v>
      </c>
      <c r="D2" s="74"/>
      <c r="E2" s="160" t="s">
        <v>4</v>
      </c>
      <c r="F2" s="160"/>
      <c r="G2" s="161" t="s">
        <v>5</v>
      </c>
      <c r="H2" s="161"/>
      <c r="I2" s="161"/>
      <c r="J2" s="74" t="s">
        <v>3</v>
      </c>
      <c r="K2" s="74"/>
      <c r="L2" s="160" t="s">
        <v>4</v>
      </c>
      <c r="M2" s="160"/>
      <c r="N2" s="161" t="s">
        <v>5</v>
      </c>
      <c r="O2" s="161"/>
      <c r="P2" s="161"/>
      <c r="Q2" s="74" t="s">
        <v>3</v>
      </c>
      <c r="R2" s="74"/>
      <c r="S2" s="160" t="s">
        <v>4</v>
      </c>
      <c r="T2" s="160"/>
      <c r="U2" s="161" t="s">
        <v>5</v>
      </c>
      <c r="V2" s="161"/>
      <c r="W2" s="161"/>
      <c r="X2" s="74" t="s">
        <v>3</v>
      </c>
      <c r="Y2" s="74"/>
      <c r="Z2" s="160" t="s">
        <v>4</v>
      </c>
      <c r="AA2" s="160"/>
      <c r="AB2" s="161" t="s">
        <v>5</v>
      </c>
      <c r="AC2" s="161"/>
      <c r="AD2" s="161"/>
      <c r="AE2" s="74" t="s">
        <v>3</v>
      </c>
      <c r="AF2" s="74"/>
      <c r="AG2" s="160" t="s">
        <v>4</v>
      </c>
      <c r="AH2" s="160"/>
      <c r="AI2" s="161" t="s">
        <v>5</v>
      </c>
      <c r="AJ2" s="161"/>
      <c r="AK2" s="161"/>
      <c r="AL2" s="74" t="s">
        <v>3</v>
      </c>
      <c r="AM2" s="74"/>
      <c r="AN2" s="160" t="s">
        <v>4</v>
      </c>
      <c r="AO2" s="160"/>
      <c r="AP2" s="161" t="s">
        <v>5</v>
      </c>
      <c r="AQ2" s="161"/>
      <c r="AR2" s="161"/>
      <c r="AS2" s="74" t="s">
        <v>3</v>
      </c>
      <c r="AT2" s="74"/>
      <c r="AU2" s="160" t="s">
        <v>4</v>
      </c>
      <c r="AV2" s="160"/>
      <c r="AW2" s="161" t="s">
        <v>5</v>
      </c>
      <c r="AX2" s="161"/>
      <c r="AY2" s="161"/>
      <c r="AZ2" s="74" t="s">
        <v>3</v>
      </c>
      <c r="BA2" s="74"/>
      <c r="BB2" s="160" t="s">
        <v>4</v>
      </c>
      <c r="BC2" s="160"/>
      <c r="BD2" s="161" t="s">
        <v>5</v>
      </c>
      <c r="BE2" s="161"/>
      <c r="BF2" s="161"/>
      <c r="BG2" s="74" t="s">
        <v>3</v>
      </c>
      <c r="BH2" s="74"/>
      <c r="BI2" s="160" t="s">
        <v>4</v>
      </c>
      <c r="BJ2" s="160"/>
      <c r="BK2" s="161" t="s">
        <v>5</v>
      </c>
      <c r="BL2" s="161"/>
      <c r="BM2" s="161"/>
      <c r="BN2" s="74" t="s">
        <v>3</v>
      </c>
      <c r="BO2" s="74"/>
      <c r="BP2" s="160" t="s">
        <v>4</v>
      </c>
      <c r="BQ2" s="160"/>
      <c r="BR2" s="161" t="s">
        <v>5</v>
      </c>
      <c r="BS2" s="161"/>
      <c r="BT2" s="161"/>
      <c r="BU2" s="74" t="s">
        <v>3</v>
      </c>
      <c r="BV2" s="74"/>
      <c r="BW2" s="160" t="s">
        <v>4</v>
      </c>
      <c r="BX2" s="160"/>
      <c r="BY2" s="161" t="s">
        <v>5</v>
      </c>
      <c r="BZ2" s="161"/>
      <c r="CA2" s="161"/>
      <c r="CB2" s="74" t="s">
        <v>3</v>
      </c>
      <c r="CC2" s="74"/>
      <c r="CD2" s="160" t="s">
        <v>4</v>
      </c>
      <c r="CE2" s="160"/>
      <c r="CF2" s="161" t="s">
        <v>5</v>
      </c>
      <c r="CG2" s="161"/>
      <c r="CH2" s="161"/>
      <c r="CI2" s="74" t="s">
        <v>3</v>
      </c>
      <c r="CJ2" s="74"/>
      <c r="CK2" s="160" t="s">
        <v>4</v>
      </c>
      <c r="CL2" s="160"/>
      <c r="CM2" s="161" t="s">
        <v>5</v>
      </c>
      <c r="CN2" s="161"/>
      <c r="CO2" s="161"/>
      <c r="CP2" s="74" t="s">
        <v>3</v>
      </c>
      <c r="CQ2" s="74"/>
      <c r="CR2" s="160" t="s">
        <v>4</v>
      </c>
      <c r="CS2" s="160"/>
      <c r="CT2" s="161" t="s">
        <v>5</v>
      </c>
      <c r="CU2" s="161"/>
      <c r="CV2" s="161"/>
      <c r="CW2" s="74" t="s">
        <v>3</v>
      </c>
      <c r="CX2" s="74"/>
      <c r="CY2" s="160" t="s">
        <v>4</v>
      </c>
      <c r="CZ2" s="160"/>
      <c r="DA2" s="161" t="s">
        <v>5</v>
      </c>
      <c r="DB2" s="161"/>
      <c r="DC2" s="161"/>
      <c r="DD2" s="74" t="s">
        <v>3</v>
      </c>
      <c r="DE2" s="74"/>
      <c r="DF2" s="160" t="s">
        <v>4</v>
      </c>
      <c r="DG2" s="160"/>
      <c r="DH2" s="161" t="s">
        <v>5</v>
      </c>
      <c r="DI2" s="161"/>
      <c r="DJ2" s="161"/>
      <c r="DK2" s="74" t="s">
        <v>3</v>
      </c>
      <c r="DL2" s="74"/>
      <c r="DM2" s="160" t="s">
        <v>4</v>
      </c>
      <c r="DN2" s="160"/>
      <c r="DO2" s="161" t="s">
        <v>5</v>
      </c>
      <c r="DP2" s="161"/>
      <c r="DQ2" s="161"/>
      <c r="DR2" s="74" t="s">
        <v>3</v>
      </c>
      <c r="DS2" s="74"/>
      <c r="DT2" s="160" t="s">
        <v>4</v>
      </c>
      <c r="DU2" s="160"/>
      <c r="DV2" s="161" t="s">
        <v>5</v>
      </c>
      <c r="DW2" s="161"/>
      <c r="DX2" s="161"/>
      <c r="DY2" s="74" t="s">
        <v>3</v>
      </c>
      <c r="DZ2" s="74"/>
      <c r="EA2" s="160" t="s">
        <v>4</v>
      </c>
      <c r="EB2" s="160"/>
      <c r="EC2" s="161" t="s">
        <v>5</v>
      </c>
      <c r="ED2" s="161"/>
      <c r="EE2" s="161"/>
      <c r="EF2" s="74" t="s">
        <v>3</v>
      </c>
      <c r="EG2" s="74"/>
      <c r="EH2" s="160" t="s">
        <v>4</v>
      </c>
      <c r="EI2" s="160"/>
      <c r="EJ2" s="161" t="s">
        <v>5</v>
      </c>
      <c r="EK2" s="161"/>
      <c r="EL2" s="161"/>
      <c r="EM2" s="74" t="s">
        <v>3</v>
      </c>
      <c r="EN2" s="74"/>
      <c r="EO2" s="160" t="s">
        <v>4</v>
      </c>
      <c r="EP2" s="160"/>
      <c r="EQ2" s="161" t="s">
        <v>5</v>
      </c>
      <c r="ER2" s="161"/>
      <c r="ES2" s="161"/>
      <c r="ET2" s="74" t="s">
        <v>3</v>
      </c>
      <c r="EU2" s="74"/>
      <c r="EV2" s="160" t="s">
        <v>4</v>
      </c>
      <c r="EW2" s="160"/>
      <c r="EX2" s="161" t="s">
        <v>5</v>
      </c>
      <c r="EY2" s="161"/>
      <c r="EZ2" s="161"/>
      <c r="FA2" s="74" t="s">
        <v>3</v>
      </c>
      <c r="FB2" s="74"/>
      <c r="FC2" s="160" t="s">
        <v>4</v>
      </c>
      <c r="FD2" s="160"/>
      <c r="FE2" s="161" t="s">
        <v>5</v>
      </c>
      <c r="FF2" s="161"/>
      <c r="FG2" s="161"/>
      <c r="FH2" s="74" t="s">
        <v>3</v>
      </c>
      <c r="FI2" s="74"/>
      <c r="FJ2" s="160" t="s">
        <v>4</v>
      </c>
      <c r="FK2" s="160"/>
      <c r="FL2" s="161" t="s">
        <v>5</v>
      </c>
      <c r="FM2" s="161"/>
      <c r="FN2" s="161"/>
      <c r="FO2" s="74" t="s">
        <v>3</v>
      </c>
      <c r="FP2" s="74"/>
      <c r="FQ2" s="160" t="s">
        <v>4</v>
      </c>
      <c r="FR2" s="160"/>
      <c r="FS2" s="161" t="s">
        <v>5</v>
      </c>
      <c r="FT2" s="161"/>
      <c r="FU2" s="161"/>
      <c r="FV2" s="74" t="s">
        <v>3</v>
      </c>
      <c r="FW2" s="74"/>
      <c r="FX2" s="160" t="s">
        <v>4</v>
      </c>
      <c r="FY2" s="160"/>
      <c r="FZ2" s="161" t="s">
        <v>5</v>
      </c>
      <c r="GA2" s="161"/>
      <c r="GB2" s="161"/>
      <c r="GC2" s="74" t="s">
        <v>3</v>
      </c>
      <c r="GD2" s="74"/>
      <c r="GE2" s="160" t="s">
        <v>4</v>
      </c>
      <c r="GF2" s="160"/>
      <c r="GG2" s="161" t="s">
        <v>5</v>
      </c>
      <c r="GH2" s="161"/>
      <c r="GI2" s="161"/>
      <c r="GJ2" s="74" t="s">
        <v>3</v>
      </c>
      <c r="GK2" s="74"/>
      <c r="GL2" s="160" t="s">
        <v>4</v>
      </c>
      <c r="GM2" s="160"/>
      <c r="GN2" s="161" t="s">
        <v>5</v>
      </c>
      <c r="GO2" s="161"/>
      <c r="GP2" s="161"/>
      <c r="GQ2" s="74" t="s">
        <v>3</v>
      </c>
      <c r="GR2" s="74"/>
      <c r="GS2" s="160" t="s">
        <v>4</v>
      </c>
      <c r="GT2" s="160"/>
      <c r="GU2" s="161" t="s">
        <v>5</v>
      </c>
      <c r="GV2" s="161"/>
      <c r="GW2" s="161"/>
      <c r="GX2" s="74" t="s">
        <v>3</v>
      </c>
      <c r="GY2" s="74"/>
      <c r="GZ2" s="160" t="s">
        <v>4</v>
      </c>
      <c r="HA2" s="160"/>
      <c r="HB2" s="161" t="s">
        <v>5</v>
      </c>
      <c r="HC2" s="161"/>
      <c r="HD2" s="161"/>
      <c r="HE2" s="74" t="s">
        <v>3</v>
      </c>
      <c r="HF2" s="74"/>
      <c r="HG2" s="160" t="s">
        <v>4</v>
      </c>
      <c r="HH2" s="160"/>
      <c r="HI2" s="161" t="s">
        <v>5</v>
      </c>
      <c r="HJ2" s="161"/>
      <c r="HK2" s="161"/>
      <c r="HL2" s="74" t="s">
        <v>3</v>
      </c>
      <c r="HM2" s="74"/>
      <c r="HN2" s="160" t="s">
        <v>4</v>
      </c>
      <c r="HO2" s="160"/>
      <c r="HP2" s="161" t="s">
        <v>5</v>
      </c>
      <c r="HQ2" s="161"/>
      <c r="HR2" s="161"/>
      <c r="HS2" s="74" t="s">
        <v>3</v>
      </c>
      <c r="HT2" s="74"/>
      <c r="HU2" s="160" t="s">
        <v>4</v>
      </c>
      <c r="HV2" s="160"/>
      <c r="HW2" s="161" t="s">
        <v>5</v>
      </c>
      <c r="HX2" s="161"/>
      <c r="HY2" s="161"/>
      <c r="HZ2" s="74" t="s">
        <v>3</v>
      </c>
      <c r="IA2" s="74"/>
      <c r="IB2" s="160" t="s">
        <v>4</v>
      </c>
      <c r="IC2" s="160"/>
      <c r="ID2" s="161" t="s">
        <v>5</v>
      </c>
      <c r="IE2" s="161"/>
      <c r="IF2" s="161"/>
      <c r="IG2" s="74" t="s">
        <v>3</v>
      </c>
      <c r="IH2" s="74"/>
      <c r="II2" s="160" t="s">
        <v>4</v>
      </c>
      <c r="IJ2" s="160"/>
      <c r="IK2" s="161" t="s">
        <v>5</v>
      </c>
      <c r="IL2" s="161"/>
      <c r="IM2" s="161"/>
      <c r="IN2" s="74" t="s">
        <v>3</v>
      </c>
      <c r="IO2" s="74"/>
      <c r="IP2" s="160" t="s">
        <v>4</v>
      </c>
      <c r="IQ2" s="160"/>
      <c r="IR2" s="161" t="s">
        <v>5</v>
      </c>
      <c r="IS2" s="161"/>
      <c r="IT2" s="161"/>
      <c r="IU2" s="74" t="s">
        <v>3</v>
      </c>
      <c r="IV2" s="74"/>
      <c r="IW2" s="160" t="s">
        <v>4</v>
      </c>
      <c r="IX2" s="160"/>
      <c r="IY2" s="161" t="s">
        <v>5</v>
      </c>
      <c r="IZ2" s="161"/>
      <c r="JA2" s="161"/>
      <c r="JB2" s="74" t="s">
        <v>3</v>
      </c>
      <c r="JC2" s="74"/>
      <c r="JD2" s="160" t="s">
        <v>4</v>
      </c>
      <c r="JE2" s="160"/>
      <c r="JF2" s="161" t="s">
        <v>5</v>
      </c>
      <c r="JG2" s="161"/>
      <c r="JH2" s="161"/>
      <c r="JI2" s="74" t="s">
        <v>3</v>
      </c>
      <c r="JJ2" s="74"/>
      <c r="JK2" s="160" t="s">
        <v>4</v>
      </c>
      <c r="JL2" s="160"/>
      <c r="JM2" s="161" t="s">
        <v>5</v>
      </c>
      <c r="JN2" s="161"/>
      <c r="JO2" s="161"/>
      <c r="JP2" s="74" t="s">
        <v>3</v>
      </c>
      <c r="JQ2" s="74"/>
      <c r="JR2" s="160" t="s">
        <v>4</v>
      </c>
      <c r="JS2" s="160"/>
      <c r="JT2" s="161" t="s">
        <v>5</v>
      </c>
      <c r="JU2" s="161"/>
      <c r="JV2" s="161"/>
      <c r="JW2" s="74" t="s">
        <v>3</v>
      </c>
      <c r="JX2" s="74"/>
      <c r="JY2" s="160" t="s">
        <v>4</v>
      </c>
      <c r="JZ2" s="160"/>
      <c r="KA2" s="161" t="s">
        <v>5</v>
      </c>
      <c r="KB2" s="161"/>
      <c r="KC2" s="161"/>
      <c r="KD2" s="74" t="s">
        <v>3</v>
      </c>
      <c r="KE2" s="74"/>
      <c r="KF2" s="160" t="s">
        <v>4</v>
      </c>
      <c r="KG2" s="160"/>
      <c r="KH2" s="161" t="s">
        <v>5</v>
      </c>
      <c r="KI2" s="161"/>
      <c r="KJ2" s="161"/>
      <c r="KK2" s="74" t="s">
        <v>3</v>
      </c>
      <c r="KL2" s="74"/>
      <c r="KM2" s="160" t="s">
        <v>4</v>
      </c>
      <c r="KN2" s="160"/>
      <c r="KO2" s="161" t="s">
        <v>5</v>
      </c>
      <c r="KP2" s="161"/>
      <c r="KQ2" s="161"/>
      <c r="KR2" s="74" t="s">
        <v>3</v>
      </c>
      <c r="KS2" s="74"/>
      <c r="KT2" s="160" t="s">
        <v>4</v>
      </c>
      <c r="KU2" s="160"/>
      <c r="KV2" s="161" t="s">
        <v>5</v>
      </c>
      <c r="KW2" s="161"/>
      <c r="KX2" s="161"/>
      <c r="KY2" s="74" t="s">
        <v>3</v>
      </c>
      <c r="KZ2" s="74"/>
      <c r="LA2" s="160" t="s">
        <v>4</v>
      </c>
      <c r="LB2" s="160"/>
      <c r="LC2" s="161" t="s">
        <v>5</v>
      </c>
      <c r="LD2" s="161"/>
      <c r="LE2" s="161"/>
      <c r="LF2" s="74" t="s">
        <v>3</v>
      </c>
      <c r="LG2" s="74"/>
      <c r="LH2" s="160" t="s">
        <v>4</v>
      </c>
      <c r="LI2" s="160"/>
      <c r="LJ2" s="161" t="s">
        <v>5</v>
      </c>
      <c r="LK2" s="161"/>
      <c r="LL2" s="161"/>
      <c r="LM2" s="74" t="s">
        <v>3</v>
      </c>
      <c r="LN2" s="74"/>
      <c r="LO2" s="160" t="s">
        <v>4</v>
      </c>
      <c r="LP2" s="160"/>
      <c r="LQ2" s="161" t="s">
        <v>5</v>
      </c>
      <c r="LR2" s="161"/>
      <c r="LS2" s="161"/>
      <c r="LT2" s="74" t="s">
        <v>3</v>
      </c>
      <c r="LU2" s="74"/>
      <c r="LV2" s="160" t="s">
        <v>4</v>
      </c>
      <c r="LW2" s="160"/>
      <c r="LX2" s="161" t="s">
        <v>5</v>
      </c>
      <c r="LY2" s="161"/>
      <c r="LZ2" s="161"/>
      <c r="MA2" s="74" t="s">
        <v>3</v>
      </c>
      <c r="MB2" s="74"/>
      <c r="MC2" s="160" t="s">
        <v>4</v>
      </c>
      <c r="MD2" s="160"/>
      <c r="ME2" s="161" t="s">
        <v>5</v>
      </c>
      <c r="MF2" s="161"/>
      <c r="MG2" s="161"/>
      <c r="MH2" s="74" t="s">
        <v>3</v>
      </c>
      <c r="MI2" s="74"/>
      <c r="MJ2" s="160" t="s">
        <v>4</v>
      </c>
      <c r="MK2" s="160"/>
      <c r="ML2" s="161" t="s">
        <v>5</v>
      </c>
      <c r="MM2" s="161"/>
      <c r="MN2" s="161"/>
      <c r="MP2" s="157" t="s">
        <v>50</v>
      </c>
      <c r="MQ2" s="158"/>
      <c r="MR2" s="158"/>
      <c r="MS2" s="158"/>
      <c r="MT2" s="158"/>
      <c r="MU2" s="168"/>
      <c r="MW2" s="169" t="s">
        <v>91</v>
      </c>
      <c r="MX2" s="170"/>
      <c r="MY2" s="170"/>
      <c r="MZ2" s="170"/>
      <c r="NA2" s="170"/>
      <c r="NB2" s="171"/>
      <c r="ND2" s="165" t="s">
        <v>92</v>
      </c>
      <c r="NE2" s="166"/>
      <c r="NF2" s="166"/>
      <c r="NG2" s="166"/>
      <c r="NH2" s="166"/>
      <c r="NI2" s="166"/>
      <c r="NJ2" s="166"/>
      <c r="NK2" s="167"/>
    </row>
    <row r="3" spans="1:375" ht="17.25" thickTop="1" thickBot="1" x14ac:dyDescent="0.25">
      <c r="A3" s="71"/>
      <c r="B3" s="73"/>
      <c r="C3" s="37" t="s">
        <v>6</v>
      </c>
      <c r="D3" s="37" t="s">
        <v>0</v>
      </c>
      <c r="E3" s="38" t="s">
        <v>6</v>
      </c>
      <c r="F3" s="38" t="s">
        <v>0</v>
      </c>
      <c r="G3" s="39" t="s">
        <v>6</v>
      </c>
      <c r="H3" s="39" t="s">
        <v>0</v>
      </c>
      <c r="I3" s="13" t="s">
        <v>1</v>
      </c>
      <c r="J3" s="37" t="s">
        <v>6</v>
      </c>
      <c r="K3" s="37" t="s">
        <v>0</v>
      </c>
      <c r="L3" s="38" t="s">
        <v>6</v>
      </c>
      <c r="M3" s="38" t="s">
        <v>0</v>
      </c>
      <c r="N3" s="39" t="s">
        <v>6</v>
      </c>
      <c r="O3" s="39" t="s">
        <v>0</v>
      </c>
      <c r="P3" s="13" t="s">
        <v>1</v>
      </c>
      <c r="Q3" s="37" t="s">
        <v>6</v>
      </c>
      <c r="R3" s="37" t="s">
        <v>0</v>
      </c>
      <c r="S3" s="38" t="s">
        <v>6</v>
      </c>
      <c r="T3" s="38" t="s">
        <v>0</v>
      </c>
      <c r="U3" s="39" t="s">
        <v>6</v>
      </c>
      <c r="V3" s="39" t="s">
        <v>0</v>
      </c>
      <c r="W3" s="13" t="s">
        <v>1</v>
      </c>
      <c r="X3" s="37" t="s">
        <v>6</v>
      </c>
      <c r="Y3" s="37" t="s">
        <v>0</v>
      </c>
      <c r="Z3" s="38" t="s">
        <v>6</v>
      </c>
      <c r="AA3" s="38" t="s">
        <v>0</v>
      </c>
      <c r="AB3" s="39" t="s">
        <v>6</v>
      </c>
      <c r="AC3" s="39" t="s">
        <v>0</v>
      </c>
      <c r="AD3" s="13" t="s">
        <v>1</v>
      </c>
      <c r="AE3" s="37" t="s">
        <v>6</v>
      </c>
      <c r="AF3" s="37" t="s">
        <v>0</v>
      </c>
      <c r="AG3" s="38" t="s">
        <v>6</v>
      </c>
      <c r="AH3" s="38" t="s">
        <v>0</v>
      </c>
      <c r="AI3" s="39" t="s">
        <v>6</v>
      </c>
      <c r="AJ3" s="39" t="s">
        <v>0</v>
      </c>
      <c r="AK3" s="13" t="s">
        <v>1</v>
      </c>
      <c r="AL3" s="37" t="s">
        <v>6</v>
      </c>
      <c r="AM3" s="37" t="s">
        <v>0</v>
      </c>
      <c r="AN3" s="38" t="s">
        <v>6</v>
      </c>
      <c r="AO3" s="38" t="s">
        <v>0</v>
      </c>
      <c r="AP3" s="39" t="s">
        <v>6</v>
      </c>
      <c r="AQ3" s="39" t="s">
        <v>0</v>
      </c>
      <c r="AR3" s="13" t="s">
        <v>1</v>
      </c>
      <c r="AS3" s="37" t="s">
        <v>6</v>
      </c>
      <c r="AT3" s="37" t="s">
        <v>0</v>
      </c>
      <c r="AU3" s="38" t="s">
        <v>6</v>
      </c>
      <c r="AV3" s="38" t="s">
        <v>0</v>
      </c>
      <c r="AW3" s="39" t="s">
        <v>6</v>
      </c>
      <c r="AX3" s="39" t="s">
        <v>0</v>
      </c>
      <c r="AY3" s="13" t="s">
        <v>1</v>
      </c>
      <c r="AZ3" s="37" t="s">
        <v>6</v>
      </c>
      <c r="BA3" s="37" t="s">
        <v>0</v>
      </c>
      <c r="BB3" s="38" t="s">
        <v>6</v>
      </c>
      <c r="BC3" s="38" t="s">
        <v>0</v>
      </c>
      <c r="BD3" s="39" t="s">
        <v>6</v>
      </c>
      <c r="BE3" s="39" t="s">
        <v>0</v>
      </c>
      <c r="BF3" s="13" t="s">
        <v>1</v>
      </c>
      <c r="BG3" s="37" t="s">
        <v>6</v>
      </c>
      <c r="BH3" s="37" t="s">
        <v>0</v>
      </c>
      <c r="BI3" s="38" t="s">
        <v>6</v>
      </c>
      <c r="BJ3" s="38" t="s">
        <v>0</v>
      </c>
      <c r="BK3" s="39" t="s">
        <v>6</v>
      </c>
      <c r="BL3" s="39" t="s">
        <v>0</v>
      </c>
      <c r="BM3" s="13" t="s">
        <v>1</v>
      </c>
      <c r="BN3" s="37" t="s">
        <v>6</v>
      </c>
      <c r="BO3" s="37" t="s">
        <v>0</v>
      </c>
      <c r="BP3" s="38" t="s">
        <v>6</v>
      </c>
      <c r="BQ3" s="38" t="s">
        <v>0</v>
      </c>
      <c r="BR3" s="39" t="s">
        <v>6</v>
      </c>
      <c r="BS3" s="39" t="s">
        <v>0</v>
      </c>
      <c r="BT3" s="13" t="s">
        <v>1</v>
      </c>
      <c r="BU3" s="37" t="s">
        <v>6</v>
      </c>
      <c r="BV3" s="37" t="s">
        <v>0</v>
      </c>
      <c r="BW3" s="38" t="s">
        <v>6</v>
      </c>
      <c r="BX3" s="38" t="s">
        <v>0</v>
      </c>
      <c r="BY3" s="39" t="s">
        <v>6</v>
      </c>
      <c r="BZ3" s="39" t="s">
        <v>0</v>
      </c>
      <c r="CA3" s="13" t="s">
        <v>1</v>
      </c>
      <c r="CB3" s="37" t="s">
        <v>6</v>
      </c>
      <c r="CC3" s="37" t="s">
        <v>0</v>
      </c>
      <c r="CD3" s="38" t="s">
        <v>6</v>
      </c>
      <c r="CE3" s="38" t="s">
        <v>0</v>
      </c>
      <c r="CF3" s="39" t="s">
        <v>6</v>
      </c>
      <c r="CG3" s="39" t="s">
        <v>0</v>
      </c>
      <c r="CH3" s="13" t="s">
        <v>1</v>
      </c>
      <c r="CI3" s="37" t="s">
        <v>6</v>
      </c>
      <c r="CJ3" s="37" t="s">
        <v>0</v>
      </c>
      <c r="CK3" s="38" t="s">
        <v>6</v>
      </c>
      <c r="CL3" s="38" t="s">
        <v>0</v>
      </c>
      <c r="CM3" s="39" t="s">
        <v>6</v>
      </c>
      <c r="CN3" s="39" t="s">
        <v>0</v>
      </c>
      <c r="CO3" s="13" t="s">
        <v>1</v>
      </c>
      <c r="CP3" s="37" t="s">
        <v>6</v>
      </c>
      <c r="CQ3" s="37" t="s">
        <v>0</v>
      </c>
      <c r="CR3" s="38" t="s">
        <v>6</v>
      </c>
      <c r="CS3" s="38" t="s">
        <v>0</v>
      </c>
      <c r="CT3" s="39" t="s">
        <v>6</v>
      </c>
      <c r="CU3" s="39" t="s">
        <v>0</v>
      </c>
      <c r="CV3" s="13" t="s">
        <v>1</v>
      </c>
      <c r="CW3" s="37" t="s">
        <v>6</v>
      </c>
      <c r="CX3" s="37" t="s">
        <v>0</v>
      </c>
      <c r="CY3" s="38" t="s">
        <v>6</v>
      </c>
      <c r="CZ3" s="38" t="s">
        <v>0</v>
      </c>
      <c r="DA3" s="39" t="s">
        <v>6</v>
      </c>
      <c r="DB3" s="39" t="s">
        <v>0</v>
      </c>
      <c r="DC3" s="13" t="s">
        <v>1</v>
      </c>
      <c r="DD3" s="37" t="s">
        <v>6</v>
      </c>
      <c r="DE3" s="37" t="s">
        <v>0</v>
      </c>
      <c r="DF3" s="38" t="s">
        <v>6</v>
      </c>
      <c r="DG3" s="38" t="s">
        <v>0</v>
      </c>
      <c r="DH3" s="39" t="s">
        <v>6</v>
      </c>
      <c r="DI3" s="39" t="s">
        <v>0</v>
      </c>
      <c r="DJ3" s="13" t="s">
        <v>1</v>
      </c>
      <c r="DK3" s="37" t="s">
        <v>6</v>
      </c>
      <c r="DL3" s="37" t="s">
        <v>0</v>
      </c>
      <c r="DM3" s="38" t="s">
        <v>6</v>
      </c>
      <c r="DN3" s="38" t="s">
        <v>0</v>
      </c>
      <c r="DO3" s="39" t="s">
        <v>6</v>
      </c>
      <c r="DP3" s="39" t="s">
        <v>0</v>
      </c>
      <c r="DQ3" s="13" t="s">
        <v>1</v>
      </c>
      <c r="DR3" s="37" t="s">
        <v>6</v>
      </c>
      <c r="DS3" s="37" t="s">
        <v>0</v>
      </c>
      <c r="DT3" s="38" t="s">
        <v>6</v>
      </c>
      <c r="DU3" s="38" t="s">
        <v>0</v>
      </c>
      <c r="DV3" s="39" t="s">
        <v>6</v>
      </c>
      <c r="DW3" s="39" t="s">
        <v>0</v>
      </c>
      <c r="DX3" s="13" t="s">
        <v>1</v>
      </c>
      <c r="DY3" s="37" t="s">
        <v>6</v>
      </c>
      <c r="DZ3" s="37" t="s">
        <v>0</v>
      </c>
      <c r="EA3" s="38" t="s">
        <v>6</v>
      </c>
      <c r="EB3" s="38" t="s">
        <v>0</v>
      </c>
      <c r="EC3" s="39" t="s">
        <v>6</v>
      </c>
      <c r="ED3" s="39" t="s">
        <v>0</v>
      </c>
      <c r="EE3" s="13" t="s">
        <v>1</v>
      </c>
      <c r="EF3" s="37" t="s">
        <v>6</v>
      </c>
      <c r="EG3" s="37" t="s">
        <v>0</v>
      </c>
      <c r="EH3" s="38" t="s">
        <v>6</v>
      </c>
      <c r="EI3" s="38" t="s">
        <v>0</v>
      </c>
      <c r="EJ3" s="39" t="s">
        <v>6</v>
      </c>
      <c r="EK3" s="39" t="s">
        <v>0</v>
      </c>
      <c r="EL3" s="13" t="s">
        <v>1</v>
      </c>
      <c r="EM3" s="37" t="s">
        <v>6</v>
      </c>
      <c r="EN3" s="37" t="s">
        <v>0</v>
      </c>
      <c r="EO3" s="38" t="s">
        <v>6</v>
      </c>
      <c r="EP3" s="38" t="s">
        <v>0</v>
      </c>
      <c r="EQ3" s="39" t="s">
        <v>6</v>
      </c>
      <c r="ER3" s="39" t="s">
        <v>0</v>
      </c>
      <c r="ES3" s="13" t="s">
        <v>1</v>
      </c>
      <c r="ET3" s="37" t="s">
        <v>6</v>
      </c>
      <c r="EU3" s="37" t="s">
        <v>0</v>
      </c>
      <c r="EV3" s="38" t="s">
        <v>6</v>
      </c>
      <c r="EW3" s="38" t="s">
        <v>0</v>
      </c>
      <c r="EX3" s="39" t="s">
        <v>6</v>
      </c>
      <c r="EY3" s="39" t="s">
        <v>0</v>
      </c>
      <c r="EZ3" s="13" t="s">
        <v>1</v>
      </c>
      <c r="FA3" s="37" t="s">
        <v>6</v>
      </c>
      <c r="FB3" s="37" t="s">
        <v>0</v>
      </c>
      <c r="FC3" s="38" t="s">
        <v>6</v>
      </c>
      <c r="FD3" s="38" t="s">
        <v>0</v>
      </c>
      <c r="FE3" s="39" t="s">
        <v>6</v>
      </c>
      <c r="FF3" s="39" t="s">
        <v>0</v>
      </c>
      <c r="FG3" s="13" t="s">
        <v>1</v>
      </c>
      <c r="FH3" s="37" t="s">
        <v>6</v>
      </c>
      <c r="FI3" s="37" t="s">
        <v>0</v>
      </c>
      <c r="FJ3" s="38" t="s">
        <v>6</v>
      </c>
      <c r="FK3" s="38" t="s">
        <v>0</v>
      </c>
      <c r="FL3" s="39" t="s">
        <v>6</v>
      </c>
      <c r="FM3" s="39" t="s">
        <v>0</v>
      </c>
      <c r="FN3" s="13" t="s">
        <v>1</v>
      </c>
      <c r="FO3" s="37" t="s">
        <v>6</v>
      </c>
      <c r="FP3" s="37" t="s">
        <v>0</v>
      </c>
      <c r="FQ3" s="38" t="s">
        <v>6</v>
      </c>
      <c r="FR3" s="38" t="s">
        <v>0</v>
      </c>
      <c r="FS3" s="39" t="s">
        <v>6</v>
      </c>
      <c r="FT3" s="39" t="s">
        <v>0</v>
      </c>
      <c r="FU3" s="13" t="s">
        <v>1</v>
      </c>
      <c r="FV3" s="37" t="s">
        <v>6</v>
      </c>
      <c r="FW3" s="37" t="s">
        <v>0</v>
      </c>
      <c r="FX3" s="38" t="s">
        <v>6</v>
      </c>
      <c r="FY3" s="38" t="s">
        <v>0</v>
      </c>
      <c r="FZ3" s="39" t="s">
        <v>6</v>
      </c>
      <c r="GA3" s="39" t="s">
        <v>0</v>
      </c>
      <c r="GB3" s="13" t="s">
        <v>1</v>
      </c>
      <c r="GC3" s="37" t="s">
        <v>6</v>
      </c>
      <c r="GD3" s="37" t="s">
        <v>0</v>
      </c>
      <c r="GE3" s="38" t="s">
        <v>6</v>
      </c>
      <c r="GF3" s="38" t="s">
        <v>0</v>
      </c>
      <c r="GG3" s="39" t="s">
        <v>6</v>
      </c>
      <c r="GH3" s="39" t="s">
        <v>0</v>
      </c>
      <c r="GI3" s="13" t="s">
        <v>1</v>
      </c>
      <c r="GJ3" s="37" t="s">
        <v>6</v>
      </c>
      <c r="GK3" s="37" t="s">
        <v>0</v>
      </c>
      <c r="GL3" s="38" t="s">
        <v>6</v>
      </c>
      <c r="GM3" s="38" t="s">
        <v>0</v>
      </c>
      <c r="GN3" s="39" t="s">
        <v>6</v>
      </c>
      <c r="GO3" s="39" t="s">
        <v>0</v>
      </c>
      <c r="GP3" s="13" t="s">
        <v>1</v>
      </c>
      <c r="GQ3" s="37" t="s">
        <v>6</v>
      </c>
      <c r="GR3" s="37" t="s">
        <v>0</v>
      </c>
      <c r="GS3" s="38" t="s">
        <v>6</v>
      </c>
      <c r="GT3" s="38" t="s">
        <v>0</v>
      </c>
      <c r="GU3" s="39" t="s">
        <v>6</v>
      </c>
      <c r="GV3" s="39" t="s">
        <v>0</v>
      </c>
      <c r="GW3" s="13" t="s">
        <v>1</v>
      </c>
      <c r="GX3" s="37" t="s">
        <v>6</v>
      </c>
      <c r="GY3" s="37" t="s">
        <v>0</v>
      </c>
      <c r="GZ3" s="38" t="s">
        <v>6</v>
      </c>
      <c r="HA3" s="38" t="s">
        <v>0</v>
      </c>
      <c r="HB3" s="39" t="s">
        <v>6</v>
      </c>
      <c r="HC3" s="39" t="s">
        <v>0</v>
      </c>
      <c r="HD3" s="13" t="s">
        <v>1</v>
      </c>
      <c r="HE3" s="37" t="s">
        <v>6</v>
      </c>
      <c r="HF3" s="37" t="s">
        <v>0</v>
      </c>
      <c r="HG3" s="38" t="s">
        <v>6</v>
      </c>
      <c r="HH3" s="38" t="s">
        <v>0</v>
      </c>
      <c r="HI3" s="39" t="s">
        <v>6</v>
      </c>
      <c r="HJ3" s="39" t="s">
        <v>0</v>
      </c>
      <c r="HK3" s="13" t="s">
        <v>1</v>
      </c>
      <c r="HL3" s="37" t="s">
        <v>6</v>
      </c>
      <c r="HM3" s="37" t="s">
        <v>0</v>
      </c>
      <c r="HN3" s="38" t="s">
        <v>6</v>
      </c>
      <c r="HO3" s="38" t="s">
        <v>0</v>
      </c>
      <c r="HP3" s="39" t="s">
        <v>6</v>
      </c>
      <c r="HQ3" s="39" t="s">
        <v>0</v>
      </c>
      <c r="HR3" s="13" t="s">
        <v>1</v>
      </c>
      <c r="HS3" s="37" t="s">
        <v>6</v>
      </c>
      <c r="HT3" s="37" t="s">
        <v>0</v>
      </c>
      <c r="HU3" s="38" t="s">
        <v>6</v>
      </c>
      <c r="HV3" s="38" t="s">
        <v>0</v>
      </c>
      <c r="HW3" s="39" t="s">
        <v>6</v>
      </c>
      <c r="HX3" s="39" t="s">
        <v>0</v>
      </c>
      <c r="HY3" s="13" t="s">
        <v>1</v>
      </c>
      <c r="HZ3" s="37" t="s">
        <v>6</v>
      </c>
      <c r="IA3" s="37" t="s">
        <v>0</v>
      </c>
      <c r="IB3" s="38" t="s">
        <v>6</v>
      </c>
      <c r="IC3" s="38" t="s">
        <v>0</v>
      </c>
      <c r="ID3" s="39" t="s">
        <v>6</v>
      </c>
      <c r="IE3" s="39" t="s">
        <v>0</v>
      </c>
      <c r="IF3" s="13" t="s">
        <v>1</v>
      </c>
      <c r="IG3" s="37" t="s">
        <v>6</v>
      </c>
      <c r="IH3" s="37" t="s">
        <v>0</v>
      </c>
      <c r="II3" s="38" t="s">
        <v>6</v>
      </c>
      <c r="IJ3" s="38" t="s">
        <v>0</v>
      </c>
      <c r="IK3" s="39" t="s">
        <v>6</v>
      </c>
      <c r="IL3" s="39" t="s">
        <v>0</v>
      </c>
      <c r="IM3" s="13" t="s">
        <v>1</v>
      </c>
      <c r="IN3" s="37" t="s">
        <v>6</v>
      </c>
      <c r="IO3" s="37" t="s">
        <v>0</v>
      </c>
      <c r="IP3" s="38" t="s">
        <v>6</v>
      </c>
      <c r="IQ3" s="38" t="s">
        <v>0</v>
      </c>
      <c r="IR3" s="39" t="s">
        <v>6</v>
      </c>
      <c r="IS3" s="39" t="s">
        <v>0</v>
      </c>
      <c r="IT3" s="13" t="s">
        <v>1</v>
      </c>
      <c r="IU3" s="37" t="s">
        <v>6</v>
      </c>
      <c r="IV3" s="37" t="s">
        <v>0</v>
      </c>
      <c r="IW3" s="38" t="s">
        <v>6</v>
      </c>
      <c r="IX3" s="38" t="s">
        <v>0</v>
      </c>
      <c r="IY3" s="39" t="s">
        <v>6</v>
      </c>
      <c r="IZ3" s="39" t="s">
        <v>0</v>
      </c>
      <c r="JA3" s="13" t="s">
        <v>1</v>
      </c>
      <c r="JB3" s="37" t="s">
        <v>6</v>
      </c>
      <c r="JC3" s="37" t="s">
        <v>0</v>
      </c>
      <c r="JD3" s="38" t="s">
        <v>6</v>
      </c>
      <c r="JE3" s="38" t="s">
        <v>0</v>
      </c>
      <c r="JF3" s="39" t="s">
        <v>6</v>
      </c>
      <c r="JG3" s="39" t="s">
        <v>0</v>
      </c>
      <c r="JH3" s="13" t="s">
        <v>1</v>
      </c>
      <c r="JI3" s="37" t="s">
        <v>6</v>
      </c>
      <c r="JJ3" s="37" t="s">
        <v>0</v>
      </c>
      <c r="JK3" s="38" t="s">
        <v>6</v>
      </c>
      <c r="JL3" s="38" t="s">
        <v>0</v>
      </c>
      <c r="JM3" s="39" t="s">
        <v>6</v>
      </c>
      <c r="JN3" s="39" t="s">
        <v>0</v>
      </c>
      <c r="JO3" s="13" t="s">
        <v>1</v>
      </c>
      <c r="JP3" s="37" t="s">
        <v>6</v>
      </c>
      <c r="JQ3" s="37" t="s">
        <v>0</v>
      </c>
      <c r="JR3" s="38" t="s">
        <v>6</v>
      </c>
      <c r="JS3" s="38" t="s">
        <v>0</v>
      </c>
      <c r="JT3" s="39" t="s">
        <v>6</v>
      </c>
      <c r="JU3" s="39" t="s">
        <v>0</v>
      </c>
      <c r="JV3" s="13" t="s">
        <v>1</v>
      </c>
      <c r="JW3" s="37" t="s">
        <v>6</v>
      </c>
      <c r="JX3" s="37" t="s">
        <v>0</v>
      </c>
      <c r="JY3" s="38" t="s">
        <v>6</v>
      </c>
      <c r="JZ3" s="38" t="s">
        <v>0</v>
      </c>
      <c r="KA3" s="39" t="s">
        <v>6</v>
      </c>
      <c r="KB3" s="39" t="s">
        <v>0</v>
      </c>
      <c r="KC3" s="13" t="s">
        <v>1</v>
      </c>
      <c r="KD3" s="37" t="s">
        <v>6</v>
      </c>
      <c r="KE3" s="37" t="s">
        <v>0</v>
      </c>
      <c r="KF3" s="38" t="s">
        <v>6</v>
      </c>
      <c r="KG3" s="38" t="s">
        <v>0</v>
      </c>
      <c r="KH3" s="39" t="s">
        <v>6</v>
      </c>
      <c r="KI3" s="39" t="s">
        <v>0</v>
      </c>
      <c r="KJ3" s="13" t="s">
        <v>1</v>
      </c>
      <c r="KK3" s="37" t="s">
        <v>6</v>
      </c>
      <c r="KL3" s="37" t="s">
        <v>0</v>
      </c>
      <c r="KM3" s="38" t="s">
        <v>6</v>
      </c>
      <c r="KN3" s="38" t="s">
        <v>0</v>
      </c>
      <c r="KO3" s="39" t="s">
        <v>6</v>
      </c>
      <c r="KP3" s="39" t="s">
        <v>0</v>
      </c>
      <c r="KQ3" s="13" t="s">
        <v>1</v>
      </c>
      <c r="KR3" s="37" t="s">
        <v>6</v>
      </c>
      <c r="KS3" s="37" t="s">
        <v>0</v>
      </c>
      <c r="KT3" s="38" t="s">
        <v>6</v>
      </c>
      <c r="KU3" s="38" t="s">
        <v>0</v>
      </c>
      <c r="KV3" s="39" t="s">
        <v>6</v>
      </c>
      <c r="KW3" s="39" t="s">
        <v>0</v>
      </c>
      <c r="KX3" s="13" t="s">
        <v>1</v>
      </c>
      <c r="KY3" s="37" t="s">
        <v>6</v>
      </c>
      <c r="KZ3" s="37" t="s">
        <v>0</v>
      </c>
      <c r="LA3" s="38" t="s">
        <v>6</v>
      </c>
      <c r="LB3" s="38" t="s">
        <v>0</v>
      </c>
      <c r="LC3" s="39" t="s">
        <v>6</v>
      </c>
      <c r="LD3" s="39" t="s">
        <v>0</v>
      </c>
      <c r="LE3" s="13" t="s">
        <v>1</v>
      </c>
      <c r="LF3" s="37" t="s">
        <v>6</v>
      </c>
      <c r="LG3" s="37" t="s">
        <v>0</v>
      </c>
      <c r="LH3" s="38" t="s">
        <v>6</v>
      </c>
      <c r="LI3" s="38" t="s">
        <v>0</v>
      </c>
      <c r="LJ3" s="39" t="s">
        <v>6</v>
      </c>
      <c r="LK3" s="39" t="s">
        <v>0</v>
      </c>
      <c r="LL3" s="13" t="s">
        <v>1</v>
      </c>
      <c r="LM3" s="37" t="s">
        <v>6</v>
      </c>
      <c r="LN3" s="37" t="s">
        <v>0</v>
      </c>
      <c r="LO3" s="38" t="s">
        <v>6</v>
      </c>
      <c r="LP3" s="38" t="s">
        <v>0</v>
      </c>
      <c r="LQ3" s="39" t="s">
        <v>6</v>
      </c>
      <c r="LR3" s="39" t="s">
        <v>0</v>
      </c>
      <c r="LS3" s="13" t="s">
        <v>1</v>
      </c>
      <c r="LT3" s="37" t="s">
        <v>6</v>
      </c>
      <c r="LU3" s="37" t="s">
        <v>0</v>
      </c>
      <c r="LV3" s="38" t="s">
        <v>6</v>
      </c>
      <c r="LW3" s="38" t="s">
        <v>0</v>
      </c>
      <c r="LX3" s="39" t="s">
        <v>6</v>
      </c>
      <c r="LY3" s="39" t="s">
        <v>0</v>
      </c>
      <c r="LZ3" s="13" t="s">
        <v>1</v>
      </c>
      <c r="MA3" s="37" t="s">
        <v>6</v>
      </c>
      <c r="MB3" s="37" t="s">
        <v>0</v>
      </c>
      <c r="MC3" s="38" t="s">
        <v>6</v>
      </c>
      <c r="MD3" s="38" t="s">
        <v>0</v>
      </c>
      <c r="ME3" s="39" t="s">
        <v>6</v>
      </c>
      <c r="MF3" s="39" t="s">
        <v>0</v>
      </c>
      <c r="MG3" s="13" t="s">
        <v>1</v>
      </c>
      <c r="MH3" s="37" t="s">
        <v>6</v>
      </c>
      <c r="MI3" s="37" t="s">
        <v>0</v>
      </c>
      <c r="MJ3" s="38" t="s">
        <v>6</v>
      </c>
      <c r="MK3" s="38" t="s">
        <v>0</v>
      </c>
      <c r="ML3" s="39" t="s">
        <v>6</v>
      </c>
      <c r="MM3" s="39" t="s">
        <v>0</v>
      </c>
      <c r="MN3" s="13" t="s">
        <v>1</v>
      </c>
      <c r="MP3" s="1" t="s">
        <v>51</v>
      </c>
      <c r="MQ3" s="1" t="s">
        <v>6</v>
      </c>
      <c r="MR3" s="1" t="s">
        <v>0</v>
      </c>
      <c r="MS3" s="1" t="s">
        <v>51</v>
      </c>
      <c r="MT3" s="1" t="s">
        <v>6</v>
      </c>
      <c r="MU3" s="1" t="s">
        <v>0</v>
      </c>
      <c r="MW3" s="2" t="s">
        <v>51</v>
      </c>
      <c r="MX3" s="2" t="s">
        <v>6</v>
      </c>
      <c r="MY3" s="2" t="s">
        <v>0</v>
      </c>
      <c r="MZ3" s="2" t="s">
        <v>51</v>
      </c>
      <c r="NA3" s="2" t="s">
        <v>6</v>
      </c>
      <c r="NB3" s="2" t="s">
        <v>0</v>
      </c>
      <c r="ND3" s="3" t="s">
        <v>51</v>
      </c>
      <c r="NE3" s="3" t="s">
        <v>6</v>
      </c>
      <c r="NF3" s="3" t="s">
        <v>0</v>
      </c>
      <c r="NG3" s="3" t="s">
        <v>162</v>
      </c>
      <c r="NH3" s="3" t="s">
        <v>51</v>
      </c>
      <c r="NI3" s="3" t="s">
        <v>6</v>
      </c>
      <c r="NJ3" s="3" t="s">
        <v>0</v>
      </c>
      <c r="NK3" s="3" t="s">
        <v>162</v>
      </c>
    </row>
    <row r="4" spans="1:375" ht="16.5" thickTop="1" thickBot="1" x14ac:dyDescent="0.25">
      <c r="A4" s="14"/>
      <c r="B4" s="16"/>
      <c r="C4" s="1"/>
      <c r="D4" s="1"/>
      <c r="E4" s="2"/>
      <c r="F4" s="2"/>
      <c r="G4" s="3"/>
      <c r="H4" s="3"/>
      <c r="I4" s="4"/>
      <c r="J4" s="1"/>
      <c r="K4" s="1"/>
      <c r="L4" s="2"/>
      <c r="M4" s="2"/>
      <c r="N4" s="3"/>
      <c r="O4" s="3"/>
      <c r="P4" s="4"/>
      <c r="Q4" s="1"/>
      <c r="R4" s="1"/>
      <c r="S4" s="2"/>
      <c r="T4" s="2"/>
      <c r="U4" s="3"/>
      <c r="V4" s="3"/>
      <c r="W4" s="4"/>
      <c r="X4" s="1"/>
      <c r="Y4" s="1"/>
      <c r="Z4" s="2"/>
      <c r="AA4" s="2"/>
      <c r="AB4" s="3"/>
      <c r="AC4" s="3"/>
      <c r="AD4" s="4"/>
      <c r="AE4" s="1"/>
      <c r="AF4" s="1"/>
      <c r="AG4" s="2"/>
      <c r="AH4" s="2"/>
      <c r="AI4" s="3"/>
      <c r="AJ4" s="3"/>
      <c r="AK4" s="4"/>
      <c r="AL4" s="1"/>
      <c r="AM4" s="1"/>
      <c r="AN4" s="2"/>
      <c r="AO4" s="2"/>
      <c r="AP4" s="3"/>
      <c r="AQ4" s="3"/>
      <c r="AR4" s="4"/>
      <c r="AS4" s="1"/>
      <c r="AT4" s="1"/>
      <c r="AU4" s="2"/>
      <c r="AV4" s="2"/>
      <c r="AW4" s="3"/>
      <c r="AX4" s="3"/>
      <c r="AY4" s="4"/>
      <c r="AZ4" s="1"/>
      <c r="BA4" s="1"/>
      <c r="BB4" s="2"/>
      <c r="BC4" s="2"/>
      <c r="BD4" s="3"/>
      <c r="BE4" s="3"/>
      <c r="BF4" s="4"/>
      <c r="BG4" s="1"/>
      <c r="BH4" s="1"/>
      <c r="BI4" s="2"/>
      <c r="BJ4" s="2"/>
      <c r="BK4" s="3"/>
      <c r="BL4" s="3"/>
      <c r="BM4" s="4"/>
      <c r="BN4" s="1"/>
      <c r="BO4" s="1"/>
      <c r="BP4" s="2"/>
      <c r="BQ4" s="2"/>
      <c r="BR4" s="3"/>
      <c r="BS4" s="3"/>
      <c r="BT4" s="4"/>
      <c r="BU4" s="1"/>
      <c r="BV4" s="1"/>
      <c r="BW4" s="2"/>
      <c r="BX4" s="2"/>
      <c r="BY4" s="3"/>
      <c r="BZ4" s="3"/>
      <c r="CA4" s="4"/>
      <c r="CB4" s="1"/>
      <c r="CC4" s="1"/>
      <c r="CD4" s="2"/>
      <c r="CE4" s="2"/>
      <c r="CF4" s="3"/>
      <c r="CG4" s="3"/>
      <c r="CH4" s="4"/>
      <c r="CI4" s="1"/>
      <c r="CJ4" s="1"/>
      <c r="CK4" s="2"/>
      <c r="CL4" s="2"/>
      <c r="CM4" s="3"/>
      <c r="CN4" s="3"/>
      <c r="CO4" s="4"/>
      <c r="CP4" s="1"/>
      <c r="CQ4" s="1"/>
      <c r="CR4" s="2"/>
      <c r="CS4" s="2"/>
      <c r="CT4" s="3"/>
      <c r="CU4" s="3"/>
      <c r="CV4" s="4"/>
      <c r="CW4" s="1"/>
      <c r="CX4" s="1"/>
      <c r="CY4" s="2"/>
      <c r="CZ4" s="2"/>
      <c r="DA4" s="3"/>
      <c r="DB4" s="3"/>
      <c r="DC4" s="4"/>
      <c r="DD4" s="1"/>
      <c r="DE4" s="1"/>
      <c r="DF4" s="2"/>
      <c r="DG4" s="2"/>
      <c r="DH4" s="3"/>
      <c r="DI4" s="3"/>
      <c r="DJ4" s="4"/>
      <c r="DK4" s="1"/>
      <c r="DL4" s="1"/>
      <c r="DM4" s="2"/>
      <c r="DN4" s="2"/>
      <c r="DO4" s="3"/>
      <c r="DP4" s="3"/>
      <c r="DQ4" s="4"/>
      <c r="DR4" s="1"/>
      <c r="DS4" s="1"/>
      <c r="DT4" s="2"/>
      <c r="DU4" s="2"/>
      <c r="DV4" s="3"/>
      <c r="DW4" s="3"/>
      <c r="DX4" s="4"/>
      <c r="DY4" s="1"/>
      <c r="DZ4" s="1"/>
      <c r="EA4" s="2"/>
      <c r="EB4" s="2"/>
      <c r="EC4" s="3"/>
      <c r="ED4" s="3"/>
      <c r="EE4" s="4"/>
      <c r="EF4" s="1"/>
      <c r="EG4" s="1"/>
      <c r="EH4" s="2"/>
      <c r="EI4" s="2"/>
      <c r="EJ4" s="3"/>
      <c r="EK4" s="3"/>
      <c r="EL4" s="4"/>
      <c r="EM4" s="1"/>
      <c r="EN4" s="1"/>
      <c r="EO4" s="2"/>
      <c r="EP4" s="2"/>
      <c r="EQ4" s="3"/>
      <c r="ER4" s="3"/>
      <c r="ES4" s="4"/>
      <c r="ET4" s="1"/>
      <c r="EU4" s="1"/>
      <c r="EV4" s="2"/>
      <c r="EW4" s="2"/>
      <c r="EX4" s="3"/>
      <c r="EY4" s="3"/>
      <c r="EZ4" s="4"/>
      <c r="FA4" s="1"/>
      <c r="FB4" s="1"/>
      <c r="FC4" s="2"/>
      <c r="FD4" s="2"/>
      <c r="FE4" s="3"/>
      <c r="FF4" s="3"/>
      <c r="FG4" s="4"/>
      <c r="FH4" s="1"/>
      <c r="FI4" s="1"/>
      <c r="FJ4" s="2"/>
      <c r="FK4" s="2"/>
      <c r="FL4" s="3"/>
      <c r="FM4" s="3"/>
      <c r="FN4" s="4"/>
      <c r="FO4" s="1"/>
      <c r="FP4" s="1"/>
      <c r="FQ4" s="2"/>
      <c r="FR4" s="2"/>
      <c r="FS4" s="3"/>
      <c r="FT4" s="3"/>
      <c r="FU4" s="4"/>
      <c r="FV4" s="1"/>
      <c r="FW4" s="1"/>
      <c r="FX4" s="2"/>
      <c r="FY4" s="2"/>
      <c r="FZ4" s="3"/>
      <c r="GA4" s="3"/>
      <c r="GB4" s="4"/>
      <c r="GC4" s="1"/>
      <c r="GD4" s="1"/>
      <c r="GE4" s="2"/>
      <c r="GF4" s="2"/>
      <c r="GG4" s="3"/>
      <c r="GH4" s="3"/>
      <c r="GI4" s="4"/>
      <c r="GJ4" s="1"/>
      <c r="GK4" s="1"/>
      <c r="GL4" s="2"/>
      <c r="GM4" s="2"/>
      <c r="GN4" s="3"/>
      <c r="GO4" s="3"/>
      <c r="GP4" s="4"/>
      <c r="GQ4" s="1"/>
      <c r="GR4" s="1"/>
      <c r="GS4" s="2"/>
      <c r="GT4" s="2"/>
      <c r="GU4" s="3"/>
      <c r="GV4" s="3"/>
      <c r="GW4" s="4"/>
      <c r="GX4" s="1"/>
      <c r="GY4" s="1"/>
      <c r="GZ4" s="2"/>
      <c r="HA4" s="2"/>
      <c r="HB4" s="3"/>
      <c r="HC4" s="3"/>
      <c r="HD4" s="4"/>
      <c r="HE4" s="1"/>
      <c r="HF4" s="1"/>
      <c r="HG4" s="2"/>
      <c r="HH4" s="2"/>
      <c r="HI4" s="3"/>
      <c r="HJ4" s="3"/>
      <c r="HK4" s="4"/>
      <c r="HL4" s="1"/>
      <c r="HM4" s="1"/>
      <c r="HN4" s="2"/>
      <c r="HO4" s="2"/>
      <c r="HP4" s="3"/>
      <c r="HQ4" s="3"/>
      <c r="HR4" s="4"/>
      <c r="HS4" s="1"/>
      <c r="HT4" s="1"/>
      <c r="HU4" s="2"/>
      <c r="HV4" s="2"/>
      <c r="HW4" s="3"/>
      <c r="HX4" s="3"/>
      <c r="HY4" s="4"/>
      <c r="HZ4" s="1"/>
      <c r="IA4" s="1"/>
      <c r="IB4" s="2"/>
      <c r="IC4" s="2"/>
      <c r="ID4" s="3"/>
      <c r="IE4" s="3"/>
      <c r="IF4" s="4"/>
      <c r="IG4" s="1"/>
      <c r="IH4" s="1"/>
      <c r="II4" s="2"/>
      <c r="IJ4" s="2"/>
      <c r="IK4" s="3"/>
      <c r="IL4" s="3"/>
      <c r="IM4" s="4"/>
      <c r="IN4" s="1"/>
      <c r="IO4" s="1"/>
      <c r="IP4" s="2"/>
      <c r="IQ4" s="2"/>
      <c r="IR4" s="3"/>
      <c r="IS4" s="3"/>
      <c r="IT4" s="4"/>
      <c r="IU4" s="1"/>
      <c r="IV4" s="1"/>
      <c r="IW4" s="2"/>
      <c r="IX4" s="2"/>
      <c r="IY4" s="3"/>
      <c r="IZ4" s="3"/>
      <c r="JA4" s="4"/>
      <c r="JB4" s="1"/>
      <c r="JC4" s="1"/>
      <c r="JD4" s="2"/>
      <c r="JE4" s="2"/>
      <c r="JF4" s="3"/>
      <c r="JG4" s="3"/>
      <c r="JH4" s="4"/>
      <c r="JI4" s="1"/>
      <c r="JJ4" s="1"/>
      <c r="JK4" s="2"/>
      <c r="JL4" s="2"/>
      <c r="JM4" s="3"/>
      <c r="JN4" s="3"/>
      <c r="JO4" s="4"/>
      <c r="JP4" s="1"/>
      <c r="JQ4" s="1"/>
      <c r="JR4" s="2"/>
      <c r="JS4" s="2"/>
      <c r="JT4" s="3"/>
      <c r="JU4" s="3"/>
      <c r="JV4" s="4"/>
      <c r="JW4" s="1"/>
      <c r="JX4" s="1"/>
      <c r="JY4" s="2"/>
      <c r="JZ4" s="2"/>
      <c r="KA4" s="3"/>
      <c r="KB4" s="3"/>
      <c r="KC4" s="4"/>
      <c r="KD4" s="1"/>
      <c r="KE4" s="1"/>
      <c r="KF4" s="2"/>
      <c r="KG4" s="2"/>
      <c r="KH4" s="3"/>
      <c r="KI4" s="3"/>
      <c r="KJ4" s="4"/>
      <c r="KK4" s="1"/>
      <c r="KL4" s="1"/>
      <c r="KM4" s="2"/>
      <c r="KN4" s="2"/>
      <c r="KO4" s="3"/>
      <c r="KP4" s="3"/>
      <c r="KQ4" s="4"/>
      <c r="KR4" s="1"/>
      <c r="KS4" s="1"/>
      <c r="KT4" s="2"/>
      <c r="KU4" s="2"/>
      <c r="KV4" s="3"/>
      <c r="KW4" s="3"/>
      <c r="KX4" s="4"/>
      <c r="KY4" s="1"/>
      <c r="KZ4" s="1"/>
      <c r="LA4" s="2"/>
      <c r="LB4" s="2"/>
      <c r="LC4" s="3"/>
      <c r="LD4" s="3"/>
      <c r="LE4" s="4"/>
      <c r="LF4" s="1"/>
      <c r="LG4" s="1"/>
      <c r="LH4" s="2"/>
      <c r="LI4" s="2"/>
      <c r="LJ4" s="3"/>
      <c r="LK4" s="3"/>
      <c r="LL4" s="4"/>
      <c r="LM4" s="1"/>
      <c r="LN4" s="1"/>
      <c r="LO4" s="2"/>
      <c r="LP4" s="2"/>
      <c r="LQ4" s="3"/>
      <c r="LR4" s="3"/>
      <c r="LS4" s="4"/>
      <c r="LT4" s="1"/>
      <c r="LU4" s="1"/>
      <c r="LV4" s="2"/>
      <c r="LW4" s="2"/>
      <c r="LX4" s="3"/>
      <c r="LY4" s="3"/>
      <c r="LZ4" s="4"/>
      <c r="MA4" s="1"/>
      <c r="MB4" s="1"/>
      <c r="MC4" s="2"/>
      <c r="MD4" s="2"/>
      <c r="ME4" s="3"/>
      <c r="MF4" s="3"/>
      <c r="MG4" s="4"/>
      <c r="MH4" s="1"/>
      <c r="MI4" s="1"/>
      <c r="MJ4" s="2"/>
      <c r="MK4" s="2"/>
      <c r="ML4" s="3"/>
      <c r="MM4" s="3"/>
      <c r="MN4" s="4"/>
      <c r="MP4" s="20" t="s">
        <v>52</v>
      </c>
      <c r="MQ4" s="23">
        <f>م.تحميل!$V$7</f>
        <v>0</v>
      </c>
      <c r="MR4" s="23">
        <f>م.تحميل!$W$7</f>
        <v>0</v>
      </c>
      <c r="MS4" s="20" t="s">
        <v>80</v>
      </c>
      <c r="MT4" s="23"/>
      <c r="MU4" s="23">
        <f>م.تحميل!$W$169</f>
        <v>0</v>
      </c>
      <c r="MW4" s="22" t="s">
        <v>52</v>
      </c>
      <c r="MX4" s="24">
        <f>م.مرتجع!$V$7</f>
        <v>0</v>
      </c>
      <c r="MY4" s="24">
        <f>م.مرتجع!$W$7</f>
        <v>0</v>
      </c>
      <c r="MZ4" s="22" t="s">
        <v>80</v>
      </c>
      <c r="NA4" s="24"/>
      <c r="NB4" s="24">
        <f>م.مرتجع!$W$169</f>
        <v>0</v>
      </c>
      <c r="ND4" s="21" t="s">
        <v>52</v>
      </c>
      <c r="NE4" s="25">
        <f>م.مبيع!$V$7</f>
        <v>0</v>
      </c>
      <c r="NF4" s="25">
        <f>م.مبيع!$W$7</f>
        <v>0</v>
      </c>
      <c r="NG4" s="25">
        <f>I35</f>
        <v>0</v>
      </c>
      <c r="NH4" s="21" t="s">
        <v>80</v>
      </c>
      <c r="NI4" s="25"/>
      <c r="NJ4" s="25">
        <f>م.مبيع!$W$169</f>
        <v>0</v>
      </c>
      <c r="NK4" s="25">
        <f>HK35</f>
        <v>0</v>
      </c>
    </row>
    <row r="5" spans="1:375" ht="16.5" thickTop="1" thickBot="1" x14ac:dyDescent="0.25">
      <c r="A5" s="14"/>
      <c r="B5" s="16"/>
      <c r="C5" s="1"/>
      <c r="D5" s="1"/>
      <c r="E5" s="2"/>
      <c r="F5" s="2"/>
      <c r="G5" s="3"/>
      <c r="H5" s="3"/>
      <c r="I5" s="4"/>
      <c r="J5" s="1"/>
      <c r="K5" s="1"/>
      <c r="L5" s="2"/>
      <c r="M5" s="2"/>
      <c r="N5" s="3"/>
      <c r="O5" s="3"/>
      <c r="P5" s="4"/>
      <c r="Q5" s="1"/>
      <c r="R5" s="1"/>
      <c r="S5" s="2"/>
      <c r="T5" s="2"/>
      <c r="U5" s="3"/>
      <c r="V5" s="3"/>
      <c r="W5" s="4"/>
      <c r="X5" s="1"/>
      <c r="Y5" s="1"/>
      <c r="Z5" s="2"/>
      <c r="AA5" s="2"/>
      <c r="AB5" s="3"/>
      <c r="AC5" s="3"/>
      <c r="AD5" s="4"/>
      <c r="AE5" s="1"/>
      <c r="AF5" s="1"/>
      <c r="AG5" s="2"/>
      <c r="AH5" s="2"/>
      <c r="AI5" s="3"/>
      <c r="AJ5" s="3"/>
      <c r="AK5" s="4"/>
      <c r="AL5" s="1"/>
      <c r="AM5" s="1"/>
      <c r="AN5" s="2"/>
      <c r="AO5" s="2"/>
      <c r="AP5" s="3"/>
      <c r="AQ5" s="3"/>
      <c r="AR5" s="4"/>
      <c r="AS5" s="1"/>
      <c r="AT5" s="1"/>
      <c r="AU5" s="2"/>
      <c r="AV5" s="2"/>
      <c r="AW5" s="3"/>
      <c r="AX5" s="3"/>
      <c r="AY5" s="4"/>
      <c r="AZ5" s="1"/>
      <c r="BA5" s="1"/>
      <c r="BB5" s="2"/>
      <c r="BC5" s="2"/>
      <c r="BD5" s="3"/>
      <c r="BE5" s="3"/>
      <c r="BF5" s="4"/>
      <c r="BG5" s="1"/>
      <c r="BH5" s="1"/>
      <c r="BI5" s="2"/>
      <c r="BJ5" s="2"/>
      <c r="BK5" s="3"/>
      <c r="BL5" s="3"/>
      <c r="BM5" s="4"/>
      <c r="BN5" s="1"/>
      <c r="BO5" s="1"/>
      <c r="BP5" s="2"/>
      <c r="BQ5" s="2"/>
      <c r="BR5" s="3"/>
      <c r="BS5" s="3"/>
      <c r="BT5" s="4"/>
      <c r="BU5" s="1"/>
      <c r="BV5" s="1"/>
      <c r="BW5" s="2"/>
      <c r="BX5" s="2"/>
      <c r="BY5" s="3"/>
      <c r="BZ5" s="3"/>
      <c r="CA5" s="4"/>
      <c r="CB5" s="1"/>
      <c r="CC5" s="1"/>
      <c r="CD5" s="2"/>
      <c r="CE5" s="2"/>
      <c r="CF5" s="3"/>
      <c r="CG5" s="3"/>
      <c r="CH5" s="4"/>
      <c r="CI5" s="1"/>
      <c r="CJ5" s="1"/>
      <c r="CK5" s="2"/>
      <c r="CL5" s="2"/>
      <c r="CM5" s="3"/>
      <c r="CN5" s="3"/>
      <c r="CO5" s="4"/>
      <c r="CP5" s="1"/>
      <c r="CQ5" s="1"/>
      <c r="CR5" s="2"/>
      <c r="CS5" s="2"/>
      <c r="CT5" s="3"/>
      <c r="CU5" s="3"/>
      <c r="CV5" s="4"/>
      <c r="CW5" s="1"/>
      <c r="CX5" s="1"/>
      <c r="CY5" s="2"/>
      <c r="CZ5" s="2"/>
      <c r="DA5" s="3"/>
      <c r="DB5" s="3"/>
      <c r="DC5" s="4"/>
      <c r="DD5" s="1"/>
      <c r="DE5" s="1"/>
      <c r="DF5" s="2"/>
      <c r="DG5" s="2"/>
      <c r="DH5" s="3"/>
      <c r="DI5" s="3"/>
      <c r="DJ5" s="4"/>
      <c r="DK5" s="1"/>
      <c r="DL5" s="1"/>
      <c r="DM5" s="2"/>
      <c r="DN5" s="2"/>
      <c r="DO5" s="3"/>
      <c r="DP5" s="3"/>
      <c r="DQ5" s="4"/>
      <c r="DR5" s="1"/>
      <c r="DS5" s="1"/>
      <c r="DT5" s="2"/>
      <c r="DU5" s="2"/>
      <c r="DV5" s="3"/>
      <c r="DW5" s="3"/>
      <c r="DX5" s="4"/>
      <c r="DY5" s="1"/>
      <c r="DZ5" s="1"/>
      <c r="EA5" s="2"/>
      <c r="EB5" s="2"/>
      <c r="EC5" s="3"/>
      <c r="ED5" s="3"/>
      <c r="EE5" s="4"/>
      <c r="EF5" s="1"/>
      <c r="EG5" s="1"/>
      <c r="EH5" s="2"/>
      <c r="EI5" s="2"/>
      <c r="EJ5" s="3"/>
      <c r="EK5" s="3"/>
      <c r="EL5" s="4"/>
      <c r="EM5" s="1"/>
      <c r="EN5" s="1"/>
      <c r="EO5" s="2"/>
      <c r="EP5" s="2"/>
      <c r="EQ5" s="3"/>
      <c r="ER5" s="3"/>
      <c r="ES5" s="4"/>
      <c r="ET5" s="1"/>
      <c r="EU5" s="1"/>
      <c r="EV5" s="2"/>
      <c r="EW5" s="2"/>
      <c r="EX5" s="3"/>
      <c r="EY5" s="3"/>
      <c r="EZ5" s="4"/>
      <c r="FA5" s="1"/>
      <c r="FB5" s="1"/>
      <c r="FC5" s="2"/>
      <c r="FD5" s="2"/>
      <c r="FE5" s="3"/>
      <c r="FF5" s="3"/>
      <c r="FG5" s="4"/>
      <c r="FH5" s="1"/>
      <c r="FI5" s="1"/>
      <c r="FJ5" s="2"/>
      <c r="FK5" s="2"/>
      <c r="FL5" s="3"/>
      <c r="FM5" s="3"/>
      <c r="FN5" s="4"/>
      <c r="FO5" s="1"/>
      <c r="FP5" s="1"/>
      <c r="FQ5" s="2"/>
      <c r="FR5" s="2"/>
      <c r="FS5" s="3"/>
      <c r="FT5" s="3"/>
      <c r="FU5" s="4"/>
      <c r="FV5" s="1"/>
      <c r="FW5" s="1"/>
      <c r="FX5" s="2"/>
      <c r="FY5" s="2"/>
      <c r="FZ5" s="3"/>
      <c r="GA5" s="3"/>
      <c r="GB5" s="4"/>
      <c r="GC5" s="1"/>
      <c r="GD5" s="1"/>
      <c r="GE5" s="2"/>
      <c r="GF5" s="2"/>
      <c r="GG5" s="3"/>
      <c r="GH5" s="3"/>
      <c r="GI5" s="4"/>
      <c r="GJ5" s="1"/>
      <c r="GK5" s="1"/>
      <c r="GL5" s="2"/>
      <c r="GM5" s="2"/>
      <c r="GN5" s="3"/>
      <c r="GO5" s="3"/>
      <c r="GP5" s="4"/>
      <c r="GQ5" s="1"/>
      <c r="GR5" s="1"/>
      <c r="GS5" s="2"/>
      <c r="GT5" s="2"/>
      <c r="GU5" s="3"/>
      <c r="GV5" s="3"/>
      <c r="GW5" s="4"/>
      <c r="GX5" s="1"/>
      <c r="GY5" s="1"/>
      <c r="GZ5" s="2"/>
      <c r="HA5" s="2"/>
      <c r="HB5" s="3"/>
      <c r="HC5" s="3"/>
      <c r="HD5" s="4"/>
      <c r="HE5" s="1"/>
      <c r="HF5" s="1"/>
      <c r="HG5" s="2"/>
      <c r="HH5" s="2"/>
      <c r="HI5" s="3"/>
      <c r="HJ5" s="3"/>
      <c r="HK5" s="4"/>
      <c r="HL5" s="1"/>
      <c r="HM5" s="1"/>
      <c r="HN5" s="2"/>
      <c r="HO5" s="2"/>
      <c r="HP5" s="3"/>
      <c r="HQ5" s="3"/>
      <c r="HR5" s="4"/>
      <c r="HS5" s="1"/>
      <c r="HT5" s="1"/>
      <c r="HU5" s="2"/>
      <c r="HV5" s="2"/>
      <c r="HW5" s="3"/>
      <c r="HX5" s="3"/>
      <c r="HY5" s="4"/>
      <c r="HZ5" s="1"/>
      <c r="IA5" s="1"/>
      <c r="IB5" s="2"/>
      <c r="IC5" s="2"/>
      <c r="ID5" s="3"/>
      <c r="IE5" s="3"/>
      <c r="IF5" s="4"/>
      <c r="IG5" s="1"/>
      <c r="IH5" s="1"/>
      <c r="II5" s="2"/>
      <c r="IJ5" s="2"/>
      <c r="IK5" s="3"/>
      <c r="IL5" s="3"/>
      <c r="IM5" s="4"/>
      <c r="IN5" s="1"/>
      <c r="IO5" s="1"/>
      <c r="IP5" s="2"/>
      <c r="IQ5" s="2"/>
      <c r="IR5" s="3"/>
      <c r="IS5" s="3"/>
      <c r="IT5" s="4"/>
      <c r="IU5" s="1"/>
      <c r="IV5" s="1"/>
      <c r="IW5" s="2"/>
      <c r="IX5" s="2"/>
      <c r="IY5" s="3"/>
      <c r="IZ5" s="3"/>
      <c r="JA5" s="4"/>
      <c r="JB5" s="1"/>
      <c r="JC5" s="1"/>
      <c r="JD5" s="2"/>
      <c r="JE5" s="2"/>
      <c r="JF5" s="3"/>
      <c r="JG5" s="3"/>
      <c r="JH5" s="4"/>
      <c r="JI5" s="1"/>
      <c r="JJ5" s="1"/>
      <c r="JK5" s="2"/>
      <c r="JL5" s="2"/>
      <c r="JM5" s="3"/>
      <c r="JN5" s="3"/>
      <c r="JO5" s="4"/>
      <c r="JP5" s="1"/>
      <c r="JQ5" s="1"/>
      <c r="JR5" s="2"/>
      <c r="JS5" s="2"/>
      <c r="JT5" s="3"/>
      <c r="JU5" s="3"/>
      <c r="JV5" s="4"/>
      <c r="JW5" s="1"/>
      <c r="JX5" s="1"/>
      <c r="JY5" s="2"/>
      <c r="JZ5" s="2"/>
      <c r="KA5" s="3"/>
      <c r="KB5" s="3"/>
      <c r="KC5" s="4"/>
      <c r="KD5" s="1"/>
      <c r="KE5" s="1"/>
      <c r="KF5" s="2"/>
      <c r="KG5" s="2"/>
      <c r="KH5" s="3"/>
      <c r="KI5" s="3"/>
      <c r="KJ5" s="4"/>
      <c r="KK5" s="1"/>
      <c r="KL5" s="1"/>
      <c r="KM5" s="2"/>
      <c r="KN5" s="2"/>
      <c r="KO5" s="3"/>
      <c r="KP5" s="3"/>
      <c r="KQ5" s="4"/>
      <c r="KR5" s="1"/>
      <c r="KS5" s="1"/>
      <c r="KT5" s="2"/>
      <c r="KU5" s="2"/>
      <c r="KV5" s="3"/>
      <c r="KW5" s="3"/>
      <c r="KX5" s="4"/>
      <c r="KY5" s="1"/>
      <c r="KZ5" s="1"/>
      <c r="LA5" s="2"/>
      <c r="LB5" s="2"/>
      <c r="LC5" s="3"/>
      <c r="LD5" s="3"/>
      <c r="LE5" s="4"/>
      <c r="LF5" s="1"/>
      <c r="LG5" s="1"/>
      <c r="LH5" s="2"/>
      <c r="LI5" s="2"/>
      <c r="LJ5" s="3"/>
      <c r="LK5" s="3"/>
      <c r="LL5" s="4"/>
      <c r="LM5" s="1"/>
      <c r="LN5" s="1"/>
      <c r="LO5" s="2"/>
      <c r="LP5" s="2"/>
      <c r="LQ5" s="3"/>
      <c r="LR5" s="3"/>
      <c r="LS5" s="4"/>
      <c r="LT5" s="1"/>
      <c r="LU5" s="1"/>
      <c r="LV5" s="2"/>
      <c r="LW5" s="2"/>
      <c r="LX5" s="3"/>
      <c r="LY5" s="3"/>
      <c r="LZ5" s="4"/>
      <c r="MA5" s="1"/>
      <c r="MB5" s="1"/>
      <c r="MC5" s="2"/>
      <c r="MD5" s="2"/>
      <c r="ME5" s="3"/>
      <c r="MF5" s="3"/>
      <c r="MG5" s="4"/>
      <c r="MH5" s="1"/>
      <c r="MI5" s="1"/>
      <c r="MJ5" s="2"/>
      <c r="MK5" s="2"/>
      <c r="ML5" s="3"/>
      <c r="MM5" s="3"/>
      <c r="MN5" s="4"/>
      <c r="MP5" s="20" t="s">
        <v>58</v>
      </c>
      <c r="MQ5" s="23">
        <f>م.تحميل!$V$11</f>
        <v>0</v>
      </c>
      <c r="MR5" s="23">
        <f>م.تحميل!$W$11</f>
        <v>0</v>
      </c>
      <c r="MS5" s="20" t="s">
        <v>81</v>
      </c>
      <c r="MT5" s="23"/>
      <c r="MU5" s="23">
        <f>م.تحميل!$W$173</f>
        <v>0</v>
      </c>
      <c r="MW5" s="22" t="s">
        <v>58</v>
      </c>
      <c r="MX5" s="24">
        <f>م.مرتجع!$V$11</f>
        <v>0</v>
      </c>
      <c r="MY5" s="24">
        <f>م.مرتجع!$W$11</f>
        <v>0</v>
      </c>
      <c r="MZ5" s="22" t="s">
        <v>81</v>
      </c>
      <c r="NA5" s="24"/>
      <c r="NB5" s="24">
        <f>م.مرتجع!$W$173</f>
        <v>0</v>
      </c>
      <c r="ND5" s="21" t="s">
        <v>58</v>
      </c>
      <c r="NE5" s="25">
        <f>م.مبيع!$V$11</f>
        <v>0</v>
      </c>
      <c r="NF5" s="25">
        <f>م.مبيع!$W$11</f>
        <v>0</v>
      </c>
      <c r="NG5" s="25">
        <f>P35</f>
        <v>0</v>
      </c>
      <c r="NH5" s="21" t="s">
        <v>81</v>
      </c>
      <c r="NI5" s="25"/>
      <c r="NJ5" s="25">
        <f>م.مبيع!$W$173</f>
        <v>0</v>
      </c>
      <c r="NK5" s="25">
        <f>HR35</f>
        <v>0</v>
      </c>
    </row>
    <row r="6" spans="1:375" ht="16.5" thickTop="1" thickBot="1" x14ac:dyDescent="0.25">
      <c r="A6" s="14"/>
      <c r="B6" s="16"/>
      <c r="C6" s="1"/>
      <c r="D6" s="1"/>
      <c r="E6" s="2"/>
      <c r="F6" s="2"/>
      <c r="G6" s="3"/>
      <c r="H6" s="3"/>
      <c r="I6" s="4"/>
      <c r="J6" s="1"/>
      <c r="K6" s="1"/>
      <c r="L6" s="2"/>
      <c r="M6" s="2"/>
      <c r="N6" s="3"/>
      <c r="O6" s="3"/>
      <c r="P6" s="4"/>
      <c r="Q6" s="1"/>
      <c r="R6" s="1"/>
      <c r="S6" s="2"/>
      <c r="T6" s="2"/>
      <c r="U6" s="3"/>
      <c r="V6" s="3"/>
      <c r="W6" s="4"/>
      <c r="X6" s="1"/>
      <c r="Y6" s="1"/>
      <c r="Z6" s="2"/>
      <c r="AA6" s="2"/>
      <c r="AB6" s="3"/>
      <c r="AC6" s="3"/>
      <c r="AD6" s="4"/>
      <c r="AE6" s="1"/>
      <c r="AF6" s="1"/>
      <c r="AG6" s="2"/>
      <c r="AH6" s="2"/>
      <c r="AI6" s="3"/>
      <c r="AJ6" s="3"/>
      <c r="AK6" s="4"/>
      <c r="AL6" s="1"/>
      <c r="AM6" s="1"/>
      <c r="AN6" s="2"/>
      <c r="AO6" s="2"/>
      <c r="AP6" s="3"/>
      <c r="AQ6" s="3"/>
      <c r="AR6" s="4"/>
      <c r="AS6" s="1"/>
      <c r="AT6" s="1"/>
      <c r="AU6" s="2"/>
      <c r="AV6" s="2"/>
      <c r="AW6" s="3"/>
      <c r="AX6" s="3"/>
      <c r="AY6" s="4"/>
      <c r="AZ6" s="1"/>
      <c r="BA6" s="1"/>
      <c r="BB6" s="2"/>
      <c r="BC6" s="2"/>
      <c r="BD6" s="3"/>
      <c r="BE6" s="3"/>
      <c r="BF6" s="4"/>
      <c r="BG6" s="1"/>
      <c r="BH6" s="1"/>
      <c r="BI6" s="2"/>
      <c r="BJ6" s="2"/>
      <c r="BK6" s="3"/>
      <c r="BL6" s="3"/>
      <c r="BM6" s="4"/>
      <c r="BN6" s="1"/>
      <c r="BO6" s="1"/>
      <c r="BP6" s="2"/>
      <c r="BQ6" s="2"/>
      <c r="BR6" s="3"/>
      <c r="BS6" s="3"/>
      <c r="BT6" s="4"/>
      <c r="BU6" s="1"/>
      <c r="BV6" s="1"/>
      <c r="BW6" s="2"/>
      <c r="BX6" s="2"/>
      <c r="BY6" s="3"/>
      <c r="BZ6" s="3"/>
      <c r="CA6" s="4"/>
      <c r="CB6" s="1"/>
      <c r="CC6" s="1"/>
      <c r="CD6" s="2"/>
      <c r="CE6" s="2"/>
      <c r="CF6" s="3"/>
      <c r="CG6" s="3"/>
      <c r="CH6" s="4"/>
      <c r="CI6" s="1"/>
      <c r="CJ6" s="1"/>
      <c r="CK6" s="2"/>
      <c r="CL6" s="2"/>
      <c r="CM6" s="3"/>
      <c r="CN6" s="3"/>
      <c r="CO6" s="4"/>
      <c r="CP6" s="1"/>
      <c r="CQ6" s="1"/>
      <c r="CR6" s="2"/>
      <c r="CS6" s="2"/>
      <c r="CT6" s="3"/>
      <c r="CU6" s="3"/>
      <c r="CV6" s="4"/>
      <c r="CW6" s="1"/>
      <c r="CX6" s="1"/>
      <c r="CY6" s="2"/>
      <c r="CZ6" s="2"/>
      <c r="DA6" s="3"/>
      <c r="DB6" s="3"/>
      <c r="DC6" s="4"/>
      <c r="DD6" s="1"/>
      <c r="DE6" s="1"/>
      <c r="DF6" s="2"/>
      <c r="DG6" s="2"/>
      <c r="DH6" s="3"/>
      <c r="DI6" s="3"/>
      <c r="DJ6" s="4"/>
      <c r="DK6" s="1"/>
      <c r="DL6" s="1"/>
      <c r="DM6" s="2"/>
      <c r="DN6" s="2"/>
      <c r="DO6" s="3"/>
      <c r="DP6" s="3"/>
      <c r="DQ6" s="4"/>
      <c r="DR6" s="1"/>
      <c r="DS6" s="1"/>
      <c r="DT6" s="2"/>
      <c r="DU6" s="2"/>
      <c r="DV6" s="3"/>
      <c r="DW6" s="3"/>
      <c r="DX6" s="4"/>
      <c r="DY6" s="1"/>
      <c r="DZ6" s="1"/>
      <c r="EA6" s="2"/>
      <c r="EB6" s="2"/>
      <c r="EC6" s="3"/>
      <c r="ED6" s="3"/>
      <c r="EE6" s="4"/>
      <c r="EF6" s="1"/>
      <c r="EG6" s="1"/>
      <c r="EH6" s="2"/>
      <c r="EI6" s="2"/>
      <c r="EJ6" s="3"/>
      <c r="EK6" s="3"/>
      <c r="EL6" s="4"/>
      <c r="EM6" s="1"/>
      <c r="EN6" s="1"/>
      <c r="EO6" s="2"/>
      <c r="EP6" s="2"/>
      <c r="EQ6" s="3"/>
      <c r="ER6" s="3"/>
      <c r="ES6" s="4"/>
      <c r="ET6" s="1"/>
      <c r="EU6" s="1"/>
      <c r="EV6" s="2"/>
      <c r="EW6" s="2"/>
      <c r="EX6" s="3"/>
      <c r="EY6" s="3"/>
      <c r="EZ6" s="4"/>
      <c r="FA6" s="1"/>
      <c r="FB6" s="1"/>
      <c r="FC6" s="2"/>
      <c r="FD6" s="2"/>
      <c r="FE6" s="3"/>
      <c r="FF6" s="3"/>
      <c r="FG6" s="4"/>
      <c r="FH6" s="1"/>
      <c r="FI6" s="1"/>
      <c r="FJ6" s="2"/>
      <c r="FK6" s="2"/>
      <c r="FL6" s="3"/>
      <c r="FM6" s="3"/>
      <c r="FN6" s="4"/>
      <c r="FO6" s="1"/>
      <c r="FP6" s="1"/>
      <c r="FQ6" s="2"/>
      <c r="FR6" s="2"/>
      <c r="FS6" s="3"/>
      <c r="FT6" s="3"/>
      <c r="FU6" s="4"/>
      <c r="FV6" s="1"/>
      <c r="FW6" s="1"/>
      <c r="FX6" s="2"/>
      <c r="FY6" s="2"/>
      <c r="FZ6" s="3"/>
      <c r="GA6" s="3"/>
      <c r="GB6" s="4"/>
      <c r="GC6" s="1"/>
      <c r="GD6" s="1"/>
      <c r="GE6" s="2"/>
      <c r="GF6" s="2"/>
      <c r="GG6" s="3"/>
      <c r="GH6" s="3"/>
      <c r="GI6" s="4"/>
      <c r="GJ6" s="1"/>
      <c r="GK6" s="1"/>
      <c r="GL6" s="2"/>
      <c r="GM6" s="2"/>
      <c r="GN6" s="3"/>
      <c r="GO6" s="3"/>
      <c r="GP6" s="4"/>
      <c r="GQ6" s="1"/>
      <c r="GR6" s="1"/>
      <c r="GS6" s="2"/>
      <c r="GT6" s="2"/>
      <c r="GU6" s="3"/>
      <c r="GV6" s="3"/>
      <c r="GW6" s="4"/>
      <c r="GX6" s="1"/>
      <c r="GY6" s="1"/>
      <c r="GZ6" s="2"/>
      <c r="HA6" s="2"/>
      <c r="HB6" s="3"/>
      <c r="HC6" s="3"/>
      <c r="HD6" s="4"/>
      <c r="HE6" s="1"/>
      <c r="HF6" s="1"/>
      <c r="HG6" s="2"/>
      <c r="HH6" s="2"/>
      <c r="HI6" s="3"/>
      <c r="HJ6" s="3"/>
      <c r="HK6" s="4"/>
      <c r="HL6" s="1"/>
      <c r="HM6" s="1"/>
      <c r="HN6" s="2"/>
      <c r="HO6" s="2"/>
      <c r="HP6" s="3"/>
      <c r="HQ6" s="3"/>
      <c r="HR6" s="4"/>
      <c r="HS6" s="1"/>
      <c r="HT6" s="1"/>
      <c r="HU6" s="2"/>
      <c r="HV6" s="2"/>
      <c r="HW6" s="3"/>
      <c r="HX6" s="3"/>
      <c r="HY6" s="4"/>
      <c r="HZ6" s="1"/>
      <c r="IA6" s="1"/>
      <c r="IB6" s="2"/>
      <c r="IC6" s="2"/>
      <c r="ID6" s="3"/>
      <c r="IE6" s="3"/>
      <c r="IF6" s="4"/>
      <c r="IG6" s="1"/>
      <c r="IH6" s="1"/>
      <c r="II6" s="2"/>
      <c r="IJ6" s="2"/>
      <c r="IK6" s="3"/>
      <c r="IL6" s="3"/>
      <c r="IM6" s="4"/>
      <c r="IN6" s="1"/>
      <c r="IO6" s="1"/>
      <c r="IP6" s="2"/>
      <c r="IQ6" s="2"/>
      <c r="IR6" s="3"/>
      <c r="IS6" s="3"/>
      <c r="IT6" s="4"/>
      <c r="IU6" s="1"/>
      <c r="IV6" s="1"/>
      <c r="IW6" s="2"/>
      <c r="IX6" s="2"/>
      <c r="IY6" s="3"/>
      <c r="IZ6" s="3"/>
      <c r="JA6" s="4"/>
      <c r="JB6" s="1"/>
      <c r="JC6" s="1"/>
      <c r="JD6" s="2"/>
      <c r="JE6" s="2"/>
      <c r="JF6" s="3"/>
      <c r="JG6" s="3"/>
      <c r="JH6" s="4"/>
      <c r="JI6" s="1"/>
      <c r="JJ6" s="1"/>
      <c r="JK6" s="2"/>
      <c r="JL6" s="2"/>
      <c r="JM6" s="3"/>
      <c r="JN6" s="3"/>
      <c r="JO6" s="4"/>
      <c r="JP6" s="1"/>
      <c r="JQ6" s="1"/>
      <c r="JR6" s="2"/>
      <c r="JS6" s="2"/>
      <c r="JT6" s="3"/>
      <c r="JU6" s="3"/>
      <c r="JV6" s="4"/>
      <c r="JW6" s="1"/>
      <c r="JX6" s="1"/>
      <c r="JY6" s="2"/>
      <c r="JZ6" s="2"/>
      <c r="KA6" s="3"/>
      <c r="KB6" s="3"/>
      <c r="KC6" s="4"/>
      <c r="KD6" s="1"/>
      <c r="KE6" s="1"/>
      <c r="KF6" s="2"/>
      <c r="KG6" s="2"/>
      <c r="KH6" s="3"/>
      <c r="KI6" s="3"/>
      <c r="KJ6" s="4"/>
      <c r="KK6" s="1"/>
      <c r="KL6" s="1"/>
      <c r="KM6" s="2"/>
      <c r="KN6" s="2"/>
      <c r="KO6" s="3"/>
      <c r="KP6" s="3"/>
      <c r="KQ6" s="4"/>
      <c r="KR6" s="1"/>
      <c r="KS6" s="1"/>
      <c r="KT6" s="2"/>
      <c r="KU6" s="2"/>
      <c r="KV6" s="3"/>
      <c r="KW6" s="3"/>
      <c r="KX6" s="4"/>
      <c r="KY6" s="1"/>
      <c r="KZ6" s="1"/>
      <c r="LA6" s="2"/>
      <c r="LB6" s="2"/>
      <c r="LC6" s="3"/>
      <c r="LD6" s="3"/>
      <c r="LE6" s="4"/>
      <c r="LF6" s="1"/>
      <c r="LG6" s="1"/>
      <c r="LH6" s="2"/>
      <c r="LI6" s="2"/>
      <c r="LJ6" s="3"/>
      <c r="LK6" s="3"/>
      <c r="LL6" s="4"/>
      <c r="LM6" s="1"/>
      <c r="LN6" s="1"/>
      <c r="LO6" s="2"/>
      <c r="LP6" s="2"/>
      <c r="LQ6" s="3"/>
      <c r="LR6" s="3"/>
      <c r="LS6" s="4"/>
      <c r="LT6" s="1"/>
      <c r="LU6" s="1"/>
      <c r="LV6" s="2"/>
      <c r="LW6" s="2"/>
      <c r="LX6" s="3"/>
      <c r="LY6" s="3"/>
      <c r="LZ6" s="4"/>
      <c r="MA6" s="1"/>
      <c r="MB6" s="1"/>
      <c r="MC6" s="2"/>
      <c r="MD6" s="2"/>
      <c r="ME6" s="3"/>
      <c r="MF6" s="3"/>
      <c r="MG6" s="4"/>
      <c r="MH6" s="1"/>
      <c r="MI6" s="1"/>
      <c r="MJ6" s="2"/>
      <c r="MK6" s="2"/>
      <c r="ML6" s="3"/>
      <c r="MM6" s="3"/>
      <c r="MN6" s="4"/>
      <c r="MP6" s="20" t="s">
        <v>59</v>
      </c>
      <c r="MQ6" s="23">
        <f>م.تحميل!$V$15</f>
        <v>0</v>
      </c>
      <c r="MR6" s="23">
        <f>م.تحميل!$W$15</f>
        <v>0</v>
      </c>
      <c r="MS6" s="20" t="s">
        <v>82</v>
      </c>
      <c r="MT6" s="23">
        <f>م.تحميل!$V$131</f>
        <v>0</v>
      </c>
      <c r="MU6" s="23">
        <f>م.تحميل!$W$131</f>
        <v>0</v>
      </c>
      <c r="MW6" s="22" t="s">
        <v>59</v>
      </c>
      <c r="MX6" s="24">
        <f>م.مرتجع!$V$15</f>
        <v>0</v>
      </c>
      <c r="MY6" s="24">
        <f>م.مرتجع!$W$15</f>
        <v>0</v>
      </c>
      <c r="MZ6" s="22" t="s">
        <v>82</v>
      </c>
      <c r="NA6" s="24">
        <f>م.مرتجع!$V$131</f>
        <v>0</v>
      </c>
      <c r="NB6" s="24">
        <f>م.مرتجع!$W$131</f>
        <v>0</v>
      </c>
      <c r="ND6" s="21" t="s">
        <v>59</v>
      </c>
      <c r="NE6" s="25">
        <f>م.مبيع!$V$15</f>
        <v>0</v>
      </c>
      <c r="NF6" s="25">
        <f>م.مبيع!$W$15</f>
        <v>0</v>
      </c>
      <c r="NG6" s="25">
        <f>W35</f>
        <v>0</v>
      </c>
      <c r="NH6" s="21" t="s">
        <v>82</v>
      </c>
      <c r="NI6" s="25">
        <f>م.مبيع!$V$131</f>
        <v>0</v>
      </c>
      <c r="NJ6" s="25">
        <f>م.مبيع!$W$131</f>
        <v>0</v>
      </c>
      <c r="NK6" s="25">
        <f>HY35</f>
        <v>0</v>
      </c>
    </row>
    <row r="7" spans="1:375" ht="16.5" thickTop="1" thickBot="1" x14ac:dyDescent="0.25">
      <c r="A7" s="14"/>
      <c r="B7" s="16"/>
      <c r="C7" s="1"/>
      <c r="D7" s="1"/>
      <c r="E7" s="2"/>
      <c r="F7" s="2"/>
      <c r="G7" s="3"/>
      <c r="H7" s="3"/>
      <c r="I7" s="4"/>
      <c r="J7" s="1"/>
      <c r="K7" s="1"/>
      <c r="L7" s="2"/>
      <c r="M7" s="2"/>
      <c r="N7" s="3"/>
      <c r="O7" s="3"/>
      <c r="P7" s="4"/>
      <c r="Q7" s="1"/>
      <c r="R7" s="1"/>
      <c r="S7" s="2"/>
      <c r="T7" s="2"/>
      <c r="U7" s="3"/>
      <c r="V7" s="3"/>
      <c r="W7" s="4"/>
      <c r="X7" s="1"/>
      <c r="Y7" s="1"/>
      <c r="Z7" s="2"/>
      <c r="AA7" s="2"/>
      <c r="AB7" s="3"/>
      <c r="AC7" s="3"/>
      <c r="AD7" s="4"/>
      <c r="AE7" s="1"/>
      <c r="AF7" s="1"/>
      <c r="AG7" s="2"/>
      <c r="AH7" s="2"/>
      <c r="AI7" s="3"/>
      <c r="AJ7" s="3"/>
      <c r="AK7" s="4"/>
      <c r="AL7" s="1"/>
      <c r="AM7" s="1"/>
      <c r="AN7" s="2"/>
      <c r="AO7" s="2"/>
      <c r="AP7" s="3"/>
      <c r="AQ7" s="3"/>
      <c r="AR7" s="4"/>
      <c r="AS7" s="1"/>
      <c r="AT7" s="1"/>
      <c r="AU7" s="2"/>
      <c r="AV7" s="2"/>
      <c r="AW7" s="3"/>
      <c r="AX7" s="3"/>
      <c r="AY7" s="4"/>
      <c r="AZ7" s="1"/>
      <c r="BA7" s="1"/>
      <c r="BB7" s="2"/>
      <c r="BC7" s="2"/>
      <c r="BD7" s="3"/>
      <c r="BE7" s="3"/>
      <c r="BF7" s="4"/>
      <c r="BG7" s="1"/>
      <c r="BH7" s="1"/>
      <c r="BI7" s="2"/>
      <c r="BJ7" s="2"/>
      <c r="BK7" s="3"/>
      <c r="BL7" s="3"/>
      <c r="BM7" s="4"/>
      <c r="BN7" s="1"/>
      <c r="BO7" s="1"/>
      <c r="BP7" s="2"/>
      <c r="BQ7" s="2"/>
      <c r="BR7" s="3"/>
      <c r="BS7" s="3"/>
      <c r="BT7" s="4"/>
      <c r="BU7" s="1"/>
      <c r="BV7" s="1"/>
      <c r="BW7" s="2"/>
      <c r="BX7" s="2"/>
      <c r="BY7" s="3"/>
      <c r="BZ7" s="3"/>
      <c r="CA7" s="4"/>
      <c r="CB7" s="1"/>
      <c r="CC7" s="1"/>
      <c r="CD7" s="2"/>
      <c r="CE7" s="2"/>
      <c r="CF7" s="3"/>
      <c r="CG7" s="3"/>
      <c r="CH7" s="4"/>
      <c r="CI7" s="1"/>
      <c r="CJ7" s="1"/>
      <c r="CK7" s="2"/>
      <c r="CL7" s="2"/>
      <c r="CM7" s="3"/>
      <c r="CN7" s="3"/>
      <c r="CO7" s="4"/>
      <c r="CP7" s="1"/>
      <c r="CQ7" s="1"/>
      <c r="CR7" s="2"/>
      <c r="CS7" s="2"/>
      <c r="CT7" s="3"/>
      <c r="CU7" s="3"/>
      <c r="CV7" s="4"/>
      <c r="CW7" s="1"/>
      <c r="CX7" s="1"/>
      <c r="CY7" s="2"/>
      <c r="CZ7" s="2"/>
      <c r="DA7" s="3"/>
      <c r="DB7" s="3"/>
      <c r="DC7" s="4"/>
      <c r="DD7" s="1"/>
      <c r="DE7" s="1"/>
      <c r="DF7" s="2"/>
      <c r="DG7" s="2"/>
      <c r="DH7" s="3"/>
      <c r="DI7" s="3"/>
      <c r="DJ7" s="4"/>
      <c r="DK7" s="1"/>
      <c r="DL7" s="1"/>
      <c r="DM7" s="2"/>
      <c r="DN7" s="2"/>
      <c r="DO7" s="3"/>
      <c r="DP7" s="3"/>
      <c r="DQ7" s="4"/>
      <c r="DR7" s="1"/>
      <c r="DS7" s="1"/>
      <c r="DT7" s="2"/>
      <c r="DU7" s="2"/>
      <c r="DV7" s="3"/>
      <c r="DW7" s="3"/>
      <c r="DX7" s="4"/>
      <c r="DY7" s="1"/>
      <c r="DZ7" s="1"/>
      <c r="EA7" s="2"/>
      <c r="EB7" s="2"/>
      <c r="EC7" s="3"/>
      <c r="ED7" s="3"/>
      <c r="EE7" s="4"/>
      <c r="EF7" s="1"/>
      <c r="EG7" s="1"/>
      <c r="EH7" s="2"/>
      <c r="EI7" s="2"/>
      <c r="EJ7" s="3"/>
      <c r="EK7" s="3"/>
      <c r="EL7" s="4"/>
      <c r="EM7" s="1"/>
      <c r="EN7" s="1"/>
      <c r="EO7" s="2"/>
      <c r="EP7" s="2"/>
      <c r="EQ7" s="3"/>
      <c r="ER7" s="3"/>
      <c r="ES7" s="4"/>
      <c r="ET7" s="1"/>
      <c r="EU7" s="1"/>
      <c r="EV7" s="2"/>
      <c r="EW7" s="2"/>
      <c r="EX7" s="3"/>
      <c r="EY7" s="3"/>
      <c r="EZ7" s="4"/>
      <c r="FA7" s="1"/>
      <c r="FB7" s="1"/>
      <c r="FC7" s="2"/>
      <c r="FD7" s="2"/>
      <c r="FE7" s="3"/>
      <c r="FF7" s="3"/>
      <c r="FG7" s="4"/>
      <c r="FH7" s="1"/>
      <c r="FI7" s="1"/>
      <c r="FJ7" s="2"/>
      <c r="FK7" s="2"/>
      <c r="FL7" s="3"/>
      <c r="FM7" s="3"/>
      <c r="FN7" s="4"/>
      <c r="FO7" s="1"/>
      <c r="FP7" s="1"/>
      <c r="FQ7" s="2"/>
      <c r="FR7" s="2"/>
      <c r="FS7" s="3"/>
      <c r="FT7" s="3"/>
      <c r="FU7" s="4"/>
      <c r="FV7" s="1"/>
      <c r="FW7" s="1"/>
      <c r="FX7" s="2"/>
      <c r="FY7" s="2"/>
      <c r="FZ7" s="3"/>
      <c r="GA7" s="3"/>
      <c r="GB7" s="4"/>
      <c r="GC7" s="1"/>
      <c r="GD7" s="1"/>
      <c r="GE7" s="2"/>
      <c r="GF7" s="2"/>
      <c r="GG7" s="3"/>
      <c r="GH7" s="3"/>
      <c r="GI7" s="4"/>
      <c r="GJ7" s="1"/>
      <c r="GK7" s="1"/>
      <c r="GL7" s="2"/>
      <c r="GM7" s="2"/>
      <c r="GN7" s="3"/>
      <c r="GO7" s="3"/>
      <c r="GP7" s="4"/>
      <c r="GQ7" s="1"/>
      <c r="GR7" s="1"/>
      <c r="GS7" s="2"/>
      <c r="GT7" s="2"/>
      <c r="GU7" s="3"/>
      <c r="GV7" s="3"/>
      <c r="GW7" s="4"/>
      <c r="GX7" s="1"/>
      <c r="GY7" s="1"/>
      <c r="GZ7" s="2"/>
      <c r="HA7" s="2"/>
      <c r="HB7" s="3"/>
      <c r="HC7" s="3"/>
      <c r="HD7" s="4"/>
      <c r="HE7" s="1"/>
      <c r="HF7" s="1"/>
      <c r="HG7" s="2"/>
      <c r="HH7" s="2"/>
      <c r="HI7" s="3"/>
      <c r="HJ7" s="3"/>
      <c r="HK7" s="4"/>
      <c r="HL7" s="1"/>
      <c r="HM7" s="1"/>
      <c r="HN7" s="2"/>
      <c r="HO7" s="2"/>
      <c r="HP7" s="3"/>
      <c r="HQ7" s="3"/>
      <c r="HR7" s="4"/>
      <c r="HS7" s="1"/>
      <c r="HT7" s="1"/>
      <c r="HU7" s="2"/>
      <c r="HV7" s="2"/>
      <c r="HW7" s="3"/>
      <c r="HX7" s="3"/>
      <c r="HY7" s="4"/>
      <c r="HZ7" s="1"/>
      <c r="IA7" s="1"/>
      <c r="IB7" s="2"/>
      <c r="IC7" s="2"/>
      <c r="ID7" s="3"/>
      <c r="IE7" s="3"/>
      <c r="IF7" s="4"/>
      <c r="IG7" s="1"/>
      <c r="IH7" s="1"/>
      <c r="II7" s="2"/>
      <c r="IJ7" s="2"/>
      <c r="IK7" s="3"/>
      <c r="IL7" s="3"/>
      <c r="IM7" s="4"/>
      <c r="IN7" s="1"/>
      <c r="IO7" s="1"/>
      <c r="IP7" s="2"/>
      <c r="IQ7" s="2"/>
      <c r="IR7" s="3"/>
      <c r="IS7" s="3"/>
      <c r="IT7" s="4"/>
      <c r="IU7" s="1"/>
      <c r="IV7" s="1"/>
      <c r="IW7" s="2"/>
      <c r="IX7" s="2"/>
      <c r="IY7" s="3"/>
      <c r="IZ7" s="3"/>
      <c r="JA7" s="4"/>
      <c r="JB7" s="1"/>
      <c r="JC7" s="1"/>
      <c r="JD7" s="2"/>
      <c r="JE7" s="2"/>
      <c r="JF7" s="3"/>
      <c r="JG7" s="3"/>
      <c r="JH7" s="4"/>
      <c r="JI7" s="1"/>
      <c r="JJ7" s="1"/>
      <c r="JK7" s="2"/>
      <c r="JL7" s="2"/>
      <c r="JM7" s="3"/>
      <c r="JN7" s="3"/>
      <c r="JO7" s="4"/>
      <c r="JP7" s="1"/>
      <c r="JQ7" s="1"/>
      <c r="JR7" s="2"/>
      <c r="JS7" s="2"/>
      <c r="JT7" s="3"/>
      <c r="JU7" s="3"/>
      <c r="JV7" s="4"/>
      <c r="JW7" s="1"/>
      <c r="JX7" s="1"/>
      <c r="JY7" s="2"/>
      <c r="JZ7" s="2"/>
      <c r="KA7" s="3"/>
      <c r="KB7" s="3"/>
      <c r="KC7" s="4"/>
      <c r="KD7" s="1"/>
      <c r="KE7" s="1"/>
      <c r="KF7" s="2"/>
      <c r="KG7" s="2"/>
      <c r="KH7" s="3"/>
      <c r="KI7" s="3"/>
      <c r="KJ7" s="4"/>
      <c r="KK7" s="1"/>
      <c r="KL7" s="1"/>
      <c r="KM7" s="2"/>
      <c r="KN7" s="2"/>
      <c r="KO7" s="3"/>
      <c r="KP7" s="3"/>
      <c r="KQ7" s="4"/>
      <c r="KR7" s="1"/>
      <c r="KS7" s="1"/>
      <c r="KT7" s="2"/>
      <c r="KU7" s="2"/>
      <c r="KV7" s="3"/>
      <c r="KW7" s="3"/>
      <c r="KX7" s="4"/>
      <c r="KY7" s="1"/>
      <c r="KZ7" s="1"/>
      <c r="LA7" s="2"/>
      <c r="LB7" s="2"/>
      <c r="LC7" s="3"/>
      <c r="LD7" s="3"/>
      <c r="LE7" s="4"/>
      <c r="LF7" s="1"/>
      <c r="LG7" s="1"/>
      <c r="LH7" s="2"/>
      <c r="LI7" s="2"/>
      <c r="LJ7" s="3"/>
      <c r="LK7" s="3"/>
      <c r="LL7" s="4"/>
      <c r="LM7" s="1"/>
      <c r="LN7" s="1"/>
      <c r="LO7" s="2"/>
      <c r="LP7" s="2"/>
      <c r="LQ7" s="3"/>
      <c r="LR7" s="3"/>
      <c r="LS7" s="4"/>
      <c r="LT7" s="1"/>
      <c r="LU7" s="1"/>
      <c r="LV7" s="2"/>
      <c r="LW7" s="2"/>
      <c r="LX7" s="3"/>
      <c r="LY7" s="3"/>
      <c r="LZ7" s="4"/>
      <c r="MA7" s="1"/>
      <c r="MB7" s="1"/>
      <c r="MC7" s="2"/>
      <c r="MD7" s="2"/>
      <c r="ME7" s="3"/>
      <c r="MF7" s="3"/>
      <c r="MG7" s="4"/>
      <c r="MH7" s="1"/>
      <c r="MI7" s="1"/>
      <c r="MJ7" s="2"/>
      <c r="MK7" s="2"/>
      <c r="ML7" s="3"/>
      <c r="MM7" s="3"/>
      <c r="MN7" s="4"/>
      <c r="MP7" s="20" t="s">
        <v>60</v>
      </c>
      <c r="MQ7" s="23">
        <f>م.تحميل!$V$19</f>
        <v>0</v>
      </c>
      <c r="MR7" s="23">
        <f>م.تحميل!$W$19</f>
        <v>0</v>
      </c>
      <c r="MS7" s="20" t="s">
        <v>83</v>
      </c>
      <c r="MT7" s="23">
        <f>م.تحميل!$V$135</f>
        <v>0</v>
      </c>
      <c r="MU7" s="23">
        <f>م.تحميل!$W$135</f>
        <v>0</v>
      </c>
      <c r="MW7" s="22" t="s">
        <v>60</v>
      </c>
      <c r="MX7" s="24">
        <f>م.مرتجع!$V$19</f>
        <v>0</v>
      </c>
      <c r="MY7" s="24">
        <f>م.مرتجع!$W$19</f>
        <v>0</v>
      </c>
      <c r="MZ7" s="22" t="s">
        <v>83</v>
      </c>
      <c r="NA7" s="24">
        <f>م.مرتجع!$V$135</f>
        <v>0</v>
      </c>
      <c r="NB7" s="24">
        <f>م.مرتجع!$W$135</f>
        <v>0</v>
      </c>
      <c r="ND7" s="21" t="s">
        <v>60</v>
      </c>
      <c r="NE7" s="25">
        <f>م.مبيع!$V$19</f>
        <v>0</v>
      </c>
      <c r="NF7" s="25">
        <f>م.مبيع!$W$19</f>
        <v>0</v>
      </c>
      <c r="NG7" s="25">
        <f>AD35</f>
        <v>0</v>
      </c>
      <c r="NH7" s="21" t="s">
        <v>83</v>
      </c>
      <c r="NI7" s="25">
        <f>م.مبيع!$V$135</f>
        <v>0</v>
      </c>
      <c r="NJ7" s="25">
        <f>م.مبيع!$W$135</f>
        <v>0</v>
      </c>
      <c r="NK7" s="25">
        <f>IF35</f>
        <v>0</v>
      </c>
    </row>
    <row r="8" spans="1:375" ht="16.5" thickTop="1" thickBot="1" x14ac:dyDescent="0.25">
      <c r="A8" s="14"/>
      <c r="B8" s="16"/>
      <c r="C8" s="1"/>
      <c r="D8" s="5"/>
      <c r="E8" s="2"/>
      <c r="F8" s="2"/>
      <c r="G8" s="3"/>
      <c r="H8" s="3"/>
      <c r="I8" s="4"/>
      <c r="J8" s="1"/>
      <c r="K8" s="5"/>
      <c r="L8" s="2"/>
      <c r="M8" s="2"/>
      <c r="N8" s="3"/>
      <c r="O8" s="3"/>
      <c r="P8" s="4"/>
      <c r="Q8" s="1"/>
      <c r="R8" s="5"/>
      <c r="S8" s="2"/>
      <c r="T8" s="2"/>
      <c r="U8" s="3"/>
      <c r="V8" s="3"/>
      <c r="W8" s="4"/>
      <c r="X8" s="1"/>
      <c r="Y8" s="5"/>
      <c r="Z8" s="2"/>
      <c r="AA8" s="2"/>
      <c r="AB8" s="3"/>
      <c r="AC8" s="3"/>
      <c r="AD8" s="4"/>
      <c r="AE8" s="1"/>
      <c r="AF8" s="5"/>
      <c r="AG8" s="2"/>
      <c r="AH8" s="2"/>
      <c r="AI8" s="3"/>
      <c r="AJ8" s="3"/>
      <c r="AK8" s="4"/>
      <c r="AL8" s="1"/>
      <c r="AM8" s="5"/>
      <c r="AN8" s="2"/>
      <c r="AO8" s="2"/>
      <c r="AP8" s="3"/>
      <c r="AQ8" s="3"/>
      <c r="AR8" s="4"/>
      <c r="AS8" s="1"/>
      <c r="AT8" s="5"/>
      <c r="AU8" s="2"/>
      <c r="AV8" s="2"/>
      <c r="AW8" s="3"/>
      <c r="AX8" s="3"/>
      <c r="AY8" s="4"/>
      <c r="AZ8" s="1"/>
      <c r="BA8" s="5"/>
      <c r="BB8" s="2"/>
      <c r="BC8" s="2"/>
      <c r="BD8" s="3"/>
      <c r="BE8" s="3"/>
      <c r="BF8" s="4"/>
      <c r="BG8" s="1"/>
      <c r="BH8" s="5"/>
      <c r="BI8" s="2"/>
      <c r="BJ8" s="2"/>
      <c r="BK8" s="3"/>
      <c r="BL8" s="3"/>
      <c r="BM8" s="4"/>
      <c r="BN8" s="1"/>
      <c r="BO8" s="5"/>
      <c r="BP8" s="2"/>
      <c r="BQ8" s="2"/>
      <c r="BR8" s="3"/>
      <c r="BS8" s="3"/>
      <c r="BT8" s="4"/>
      <c r="BU8" s="1"/>
      <c r="BV8" s="5"/>
      <c r="BW8" s="2"/>
      <c r="BX8" s="2"/>
      <c r="BY8" s="3"/>
      <c r="BZ8" s="3"/>
      <c r="CA8" s="4"/>
      <c r="CB8" s="1"/>
      <c r="CC8" s="5"/>
      <c r="CD8" s="2"/>
      <c r="CE8" s="2"/>
      <c r="CF8" s="3"/>
      <c r="CG8" s="3"/>
      <c r="CH8" s="4"/>
      <c r="CI8" s="1"/>
      <c r="CJ8" s="5"/>
      <c r="CK8" s="2"/>
      <c r="CL8" s="2"/>
      <c r="CM8" s="3"/>
      <c r="CN8" s="3"/>
      <c r="CO8" s="4"/>
      <c r="CP8" s="1"/>
      <c r="CQ8" s="5"/>
      <c r="CR8" s="2"/>
      <c r="CS8" s="2"/>
      <c r="CT8" s="3"/>
      <c r="CU8" s="3"/>
      <c r="CV8" s="4"/>
      <c r="CW8" s="1"/>
      <c r="CX8" s="5"/>
      <c r="CY8" s="2"/>
      <c r="CZ8" s="2"/>
      <c r="DA8" s="3"/>
      <c r="DB8" s="3"/>
      <c r="DC8" s="4"/>
      <c r="DD8" s="1"/>
      <c r="DE8" s="5"/>
      <c r="DF8" s="2"/>
      <c r="DG8" s="2"/>
      <c r="DH8" s="3"/>
      <c r="DI8" s="3"/>
      <c r="DJ8" s="4"/>
      <c r="DK8" s="1"/>
      <c r="DL8" s="5"/>
      <c r="DM8" s="2"/>
      <c r="DN8" s="2"/>
      <c r="DO8" s="3"/>
      <c r="DP8" s="3"/>
      <c r="DQ8" s="4"/>
      <c r="DR8" s="1"/>
      <c r="DS8" s="5"/>
      <c r="DT8" s="2"/>
      <c r="DU8" s="2"/>
      <c r="DV8" s="3"/>
      <c r="DW8" s="3"/>
      <c r="DX8" s="4"/>
      <c r="DY8" s="1"/>
      <c r="DZ8" s="5"/>
      <c r="EA8" s="2"/>
      <c r="EB8" s="2"/>
      <c r="EC8" s="3"/>
      <c r="ED8" s="3"/>
      <c r="EE8" s="4"/>
      <c r="EF8" s="1"/>
      <c r="EG8" s="5"/>
      <c r="EH8" s="2"/>
      <c r="EI8" s="2"/>
      <c r="EJ8" s="3"/>
      <c r="EK8" s="3"/>
      <c r="EL8" s="4"/>
      <c r="EM8" s="1"/>
      <c r="EN8" s="5"/>
      <c r="EO8" s="2"/>
      <c r="EP8" s="2"/>
      <c r="EQ8" s="3"/>
      <c r="ER8" s="3"/>
      <c r="ES8" s="4"/>
      <c r="ET8" s="1"/>
      <c r="EU8" s="5"/>
      <c r="EV8" s="2"/>
      <c r="EW8" s="2"/>
      <c r="EX8" s="3"/>
      <c r="EY8" s="3"/>
      <c r="EZ8" s="4"/>
      <c r="FA8" s="1"/>
      <c r="FB8" s="5"/>
      <c r="FC8" s="2"/>
      <c r="FD8" s="2"/>
      <c r="FE8" s="3"/>
      <c r="FF8" s="3"/>
      <c r="FG8" s="4"/>
      <c r="FH8" s="1"/>
      <c r="FI8" s="5"/>
      <c r="FJ8" s="2"/>
      <c r="FK8" s="2"/>
      <c r="FL8" s="3"/>
      <c r="FM8" s="3"/>
      <c r="FN8" s="4"/>
      <c r="FO8" s="1"/>
      <c r="FP8" s="5"/>
      <c r="FQ8" s="2"/>
      <c r="FR8" s="2"/>
      <c r="FS8" s="3"/>
      <c r="FT8" s="3"/>
      <c r="FU8" s="4"/>
      <c r="FV8" s="1"/>
      <c r="FW8" s="5"/>
      <c r="FX8" s="2"/>
      <c r="FY8" s="2"/>
      <c r="FZ8" s="3"/>
      <c r="GA8" s="3"/>
      <c r="GB8" s="4"/>
      <c r="GC8" s="1"/>
      <c r="GD8" s="5"/>
      <c r="GE8" s="2"/>
      <c r="GF8" s="2"/>
      <c r="GG8" s="3"/>
      <c r="GH8" s="3"/>
      <c r="GI8" s="4"/>
      <c r="GJ8" s="1"/>
      <c r="GK8" s="5"/>
      <c r="GL8" s="2"/>
      <c r="GM8" s="2"/>
      <c r="GN8" s="3"/>
      <c r="GO8" s="3"/>
      <c r="GP8" s="4"/>
      <c r="GQ8" s="1"/>
      <c r="GR8" s="5"/>
      <c r="GS8" s="2"/>
      <c r="GT8" s="2"/>
      <c r="GU8" s="3"/>
      <c r="GV8" s="3"/>
      <c r="GW8" s="4"/>
      <c r="GX8" s="1"/>
      <c r="GY8" s="5"/>
      <c r="GZ8" s="2"/>
      <c r="HA8" s="2"/>
      <c r="HB8" s="3"/>
      <c r="HC8" s="3"/>
      <c r="HD8" s="4"/>
      <c r="HE8" s="1"/>
      <c r="HF8" s="5"/>
      <c r="HG8" s="2"/>
      <c r="HH8" s="2"/>
      <c r="HI8" s="3"/>
      <c r="HJ8" s="3"/>
      <c r="HK8" s="4"/>
      <c r="HL8" s="1"/>
      <c r="HM8" s="5"/>
      <c r="HN8" s="2"/>
      <c r="HO8" s="2"/>
      <c r="HP8" s="3"/>
      <c r="HQ8" s="3"/>
      <c r="HR8" s="4"/>
      <c r="HS8" s="1"/>
      <c r="HT8" s="5"/>
      <c r="HU8" s="2"/>
      <c r="HV8" s="2"/>
      <c r="HW8" s="3"/>
      <c r="HX8" s="3"/>
      <c r="HY8" s="4"/>
      <c r="HZ8" s="1"/>
      <c r="IA8" s="5"/>
      <c r="IB8" s="2"/>
      <c r="IC8" s="2"/>
      <c r="ID8" s="3"/>
      <c r="IE8" s="3"/>
      <c r="IF8" s="4"/>
      <c r="IG8" s="1"/>
      <c r="IH8" s="5"/>
      <c r="II8" s="2"/>
      <c r="IJ8" s="2"/>
      <c r="IK8" s="3"/>
      <c r="IL8" s="3"/>
      <c r="IM8" s="4"/>
      <c r="IN8" s="1"/>
      <c r="IO8" s="5"/>
      <c r="IP8" s="2"/>
      <c r="IQ8" s="2"/>
      <c r="IR8" s="3"/>
      <c r="IS8" s="3"/>
      <c r="IT8" s="4"/>
      <c r="IU8" s="1"/>
      <c r="IV8" s="5"/>
      <c r="IW8" s="2"/>
      <c r="IX8" s="2"/>
      <c r="IY8" s="3"/>
      <c r="IZ8" s="3"/>
      <c r="JA8" s="4"/>
      <c r="JB8" s="1"/>
      <c r="JC8" s="5"/>
      <c r="JD8" s="2"/>
      <c r="JE8" s="2"/>
      <c r="JF8" s="3"/>
      <c r="JG8" s="3"/>
      <c r="JH8" s="4"/>
      <c r="JI8" s="1"/>
      <c r="JJ8" s="5"/>
      <c r="JK8" s="2"/>
      <c r="JL8" s="2"/>
      <c r="JM8" s="3"/>
      <c r="JN8" s="3"/>
      <c r="JO8" s="4"/>
      <c r="JP8" s="1"/>
      <c r="JQ8" s="5"/>
      <c r="JR8" s="2"/>
      <c r="JS8" s="2"/>
      <c r="JT8" s="3"/>
      <c r="JU8" s="3"/>
      <c r="JV8" s="4"/>
      <c r="JW8" s="1"/>
      <c r="JX8" s="5"/>
      <c r="JY8" s="2"/>
      <c r="JZ8" s="2"/>
      <c r="KA8" s="3"/>
      <c r="KB8" s="3"/>
      <c r="KC8" s="4"/>
      <c r="KD8" s="1"/>
      <c r="KE8" s="5"/>
      <c r="KF8" s="2"/>
      <c r="KG8" s="2"/>
      <c r="KH8" s="3"/>
      <c r="KI8" s="3"/>
      <c r="KJ8" s="4"/>
      <c r="KK8" s="1"/>
      <c r="KL8" s="5"/>
      <c r="KM8" s="2"/>
      <c r="KN8" s="2"/>
      <c r="KO8" s="3"/>
      <c r="KP8" s="3"/>
      <c r="KQ8" s="4"/>
      <c r="KR8" s="1"/>
      <c r="KS8" s="5"/>
      <c r="KT8" s="2"/>
      <c r="KU8" s="2"/>
      <c r="KV8" s="3"/>
      <c r="KW8" s="3"/>
      <c r="KX8" s="4"/>
      <c r="KY8" s="1"/>
      <c r="KZ8" s="5"/>
      <c r="LA8" s="2"/>
      <c r="LB8" s="2"/>
      <c r="LC8" s="3"/>
      <c r="LD8" s="3"/>
      <c r="LE8" s="4"/>
      <c r="LF8" s="1"/>
      <c r="LG8" s="5"/>
      <c r="LH8" s="2"/>
      <c r="LI8" s="2"/>
      <c r="LJ8" s="3"/>
      <c r="LK8" s="3"/>
      <c r="LL8" s="4"/>
      <c r="LM8" s="1"/>
      <c r="LN8" s="5"/>
      <c r="LO8" s="2"/>
      <c r="LP8" s="2"/>
      <c r="LQ8" s="3"/>
      <c r="LR8" s="3"/>
      <c r="LS8" s="4"/>
      <c r="LT8" s="1"/>
      <c r="LU8" s="5"/>
      <c r="LV8" s="2"/>
      <c r="LW8" s="2"/>
      <c r="LX8" s="3"/>
      <c r="LY8" s="3"/>
      <c r="LZ8" s="4"/>
      <c r="MA8" s="1"/>
      <c r="MB8" s="5"/>
      <c r="MC8" s="2"/>
      <c r="MD8" s="2"/>
      <c r="ME8" s="3"/>
      <c r="MF8" s="3"/>
      <c r="MG8" s="4"/>
      <c r="MH8" s="1"/>
      <c r="MI8" s="5"/>
      <c r="MJ8" s="2"/>
      <c r="MK8" s="2"/>
      <c r="ML8" s="3"/>
      <c r="MM8" s="3"/>
      <c r="MN8" s="4"/>
      <c r="MP8" s="20" t="s">
        <v>61</v>
      </c>
      <c r="MQ8" s="23">
        <f>م.تحميل!$V$23</f>
        <v>0</v>
      </c>
      <c r="MR8" s="23">
        <f>م.تحميل!$W$23</f>
        <v>0</v>
      </c>
      <c r="MS8" s="20" t="s">
        <v>84</v>
      </c>
      <c r="MT8" s="23">
        <f>م.تحميل!$V$139</f>
        <v>0</v>
      </c>
      <c r="MU8" s="23">
        <f>م.تحميل!$W$139</f>
        <v>0</v>
      </c>
      <c r="MW8" s="22" t="s">
        <v>61</v>
      </c>
      <c r="MX8" s="24">
        <f>م.مرتجع!$V$23</f>
        <v>0</v>
      </c>
      <c r="MY8" s="24">
        <f>م.مرتجع!$W$23</f>
        <v>0</v>
      </c>
      <c r="MZ8" s="22" t="s">
        <v>84</v>
      </c>
      <c r="NA8" s="24">
        <f>م.مرتجع!$V$139</f>
        <v>0</v>
      </c>
      <c r="NB8" s="24">
        <f>م.مرتجع!$W$139</f>
        <v>0</v>
      </c>
      <c r="ND8" s="21" t="s">
        <v>61</v>
      </c>
      <c r="NE8" s="25">
        <f>م.مبيع!$V$23</f>
        <v>0</v>
      </c>
      <c r="NF8" s="25">
        <f>م.مبيع!$W$23</f>
        <v>0</v>
      </c>
      <c r="NG8" s="25">
        <f>AK35</f>
        <v>0</v>
      </c>
      <c r="NH8" s="21" t="s">
        <v>84</v>
      </c>
      <c r="NI8" s="25">
        <f>م.مبيع!$V$139</f>
        <v>0</v>
      </c>
      <c r="NJ8" s="25">
        <f>م.مبيع!$W$139</f>
        <v>0</v>
      </c>
      <c r="NK8" s="25">
        <f>IM35</f>
        <v>0</v>
      </c>
    </row>
    <row r="9" spans="1:375" ht="16.5" thickTop="1" thickBot="1" x14ac:dyDescent="0.25">
      <c r="A9" s="14"/>
      <c r="B9" s="16"/>
      <c r="C9" s="1"/>
      <c r="D9" s="1"/>
      <c r="E9" s="2"/>
      <c r="F9" s="2"/>
      <c r="G9" s="3"/>
      <c r="H9" s="3"/>
      <c r="I9" s="4"/>
      <c r="J9" s="1"/>
      <c r="K9" s="1"/>
      <c r="L9" s="2"/>
      <c r="M9" s="2"/>
      <c r="N9" s="3"/>
      <c r="O9" s="3"/>
      <c r="P9" s="4"/>
      <c r="Q9" s="1"/>
      <c r="R9" s="1"/>
      <c r="S9" s="2"/>
      <c r="T9" s="2"/>
      <c r="U9" s="3"/>
      <c r="V9" s="3"/>
      <c r="W9" s="4"/>
      <c r="X9" s="1"/>
      <c r="Y9" s="1"/>
      <c r="Z9" s="2"/>
      <c r="AA9" s="2"/>
      <c r="AB9" s="3"/>
      <c r="AC9" s="3"/>
      <c r="AD9" s="4"/>
      <c r="AE9" s="1"/>
      <c r="AF9" s="1"/>
      <c r="AG9" s="2"/>
      <c r="AH9" s="2"/>
      <c r="AI9" s="3"/>
      <c r="AJ9" s="3"/>
      <c r="AK9" s="4"/>
      <c r="AL9" s="1"/>
      <c r="AM9" s="1"/>
      <c r="AN9" s="2"/>
      <c r="AO9" s="2"/>
      <c r="AP9" s="3"/>
      <c r="AQ9" s="3"/>
      <c r="AR9" s="4"/>
      <c r="AS9" s="1"/>
      <c r="AT9" s="1"/>
      <c r="AU9" s="2"/>
      <c r="AV9" s="2"/>
      <c r="AW9" s="3"/>
      <c r="AX9" s="3"/>
      <c r="AY9" s="4"/>
      <c r="AZ9" s="1"/>
      <c r="BA9" s="1"/>
      <c r="BB9" s="2"/>
      <c r="BC9" s="2"/>
      <c r="BD9" s="3"/>
      <c r="BE9" s="3"/>
      <c r="BF9" s="4"/>
      <c r="BG9" s="1"/>
      <c r="BH9" s="1"/>
      <c r="BI9" s="2"/>
      <c r="BJ9" s="2"/>
      <c r="BK9" s="3"/>
      <c r="BL9" s="3"/>
      <c r="BM9" s="4"/>
      <c r="BN9" s="1"/>
      <c r="BO9" s="1"/>
      <c r="BP9" s="2"/>
      <c r="BQ9" s="2"/>
      <c r="BR9" s="3"/>
      <c r="BS9" s="3"/>
      <c r="BT9" s="4"/>
      <c r="BU9" s="1"/>
      <c r="BV9" s="1"/>
      <c r="BW9" s="2"/>
      <c r="BX9" s="2"/>
      <c r="BY9" s="3"/>
      <c r="BZ9" s="3"/>
      <c r="CA9" s="4"/>
      <c r="CB9" s="1"/>
      <c r="CC9" s="1"/>
      <c r="CD9" s="2"/>
      <c r="CE9" s="2"/>
      <c r="CF9" s="3"/>
      <c r="CG9" s="3"/>
      <c r="CH9" s="4"/>
      <c r="CI9" s="1"/>
      <c r="CJ9" s="1"/>
      <c r="CK9" s="2"/>
      <c r="CL9" s="2"/>
      <c r="CM9" s="3"/>
      <c r="CN9" s="3"/>
      <c r="CO9" s="4"/>
      <c r="CP9" s="1"/>
      <c r="CQ9" s="1"/>
      <c r="CR9" s="2"/>
      <c r="CS9" s="2"/>
      <c r="CT9" s="3"/>
      <c r="CU9" s="3"/>
      <c r="CV9" s="4"/>
      <c r="CW9" s="1"/>
      <c r="CX9" s="1"/>
      <c r="CY9" s="2"/>
      <c r="CZ9" s="2"/>
      <c r="DA9" s="3"/>
      <c r="DB9" s="3"/>
      <c r="DC9" s="4"/>
      <c r="DD9" s="1"/>
      <c r="DE9" s="1"/>
      <c r="DF9" s="2"/>
      <c r="DG9" s="2"/>
      <c r="DH9" s="3"/>
      <c r="DI9" s="3"/>
      <c r="DJ9" s="4"/>
      <c r="DK9" s="1"/>
      <c r="DL9" s="1"/>
      <c r="DM9" s="2"/>
      <c r="DN9" s="2"/>
      <c r="DO9" s="3"/>
      <c r="DP9" s="3"/>
      <c r="DQ9" s="4"/>
      <c r="DR9" s="1"/>
      <c r="DS9" s="1"/>
      <c r="DT9" s="2"/>
      <c r="DU9" s="2"/>
      <c r="DV9" s="3"/>
      <c r="DW9" s="3"/>
      <c r="DX9" s="4"/>
      <c r="DY9" s="1"/>
      <c r="DZ9" s="1"/>
      <c r="EA9" s="2"/>
      <c r="EB9" s="2"/>
      <c r="EC9" s="3"/>
      <c r="ED9" s="3"/>
      <c r="EE9" s="4"/>
      <c r="EF9" s="1"/>
      <c r="EG9" s="1"/>
      <c r="EH9" s="2"/>
      <c r="EI9" s="2"/>
      <c r="EJ9" s="3"/>
      <c r="EK9" s="3"/>
      <c r="EL9" s="4"/>
      <c r="EM9" s="1"/>
      <c r="EN9" s="1"/>
      <c r="EO9" s="2"/>
      <c r="EP9" s="2"/>
      <c r="EQ9" s="3"/>
      <c r="ER9" s="3"/>
      <c r="ES9" s="4"/>
      <c r="ET9" s="1"/>
      <c r="EU9" s="1"/>
      <c r="EV9" s="2"/>
      <c r="EW9" s="2"/>
      <c r="EX9" s="3"/>
      <c r="EY9" s="3"/>
      <c r="EZ9" s="4"/>
      <c r="FA9" s="1"/>
      <c r="FB9" s="1"/>
      <c r="FC9" s="2"/>
      <c r="FD9" s="2"/>
      <c r="FE9" s="3"/>
      <c r="FF9" s="3"/>
      <c r="FG9" s="4"/>
      <c r="FH9" s="1"/>
      <c r="FI9" s="1"/>
      <c r="FJ9" s="2"/>
      <c r="FK9" s="2"/>
      <c r="FL9" s="3"/>
      <c r="FM9" s="3"/>
      <c r="FN9" s="4"/>
      <c r="FO9" s="1"/>
      <c r="FP9" s="1"/>
      <c r="FQ9" s="2"/>
      <c r="FR9" s="2"/>
      <c r="FS9" s="3"/>
      <c r="FT9" s="3"/>
      <c r="FU9" s="4"/>
      <c r="FV9" s="1"/>
      <c r="FW9" s="1"/>
      <c r="FX9" s="2"/>
      <c r="FY9" s="2"/>
      <c r="FZ9" s="3"/>
      <c r="GA9" s="3"/>
      <c r="GB9" s="4"/>
      <c r="GC9" s="1"/>
      <c r="GD9" s="1"/>
      <c r="GE9" s="2"/>
      <c r="GF9" s="2"/>
      <c r="GG9" s="3"/>
      <c r="GH9" s="3"/>
      <c r="GI9" s="4"/>
      <c r="GJ9" s="1"/>
      <c r="GK9" s="1"/>
      <c r="GL9" s="2"/>
      <c r="GM9" s="2"/>
      <c r="GN9" s="3"/>
      <c r="GO9" s="3"/>
      <c r="GP9" s="4"/>
      <c r="GQ9" s="1"/>
      <c r="GR9" s="1"/>
      <c r="GS9" s="2"/>
      <c r="GT9" s="2"/>
      <c r="GU9" s="3"/>
      <c r="GV9" s="3"/>
      <c r="GW9" s="4"/>
      <c r="GX9" s="1"/>
      <c r="GY9" s="1"/>
      <c r="GZ9" s="2"/>
      <c r="HA9" s="2"/>
      <c r="HB9" s="3"/>
      <c r="HC9" s="3"/>
      <c r="HD9" s="4"/>
      <c r="HE9" s="1"/>
      <c r="HF9" s="1"/>
      <c r="HG9" s="2"/>
      <c r="HH9" s="2"/>
      <c r="HI9" s="3"/>
      <c r="HJ9" s="3"/>
      <c r="HK9" s="4"/>
      <c r="HL9" s="1"/>
      <c r="HM9" s="1"/>
      <c r="HN9" s="2"/>
      <c r="HO9" s="2"/>
      <c r="HP9" s="3"/>
      <c r="HQ9" s="3"/>
      <c r="HR9" s="4"/>
      <c r="HS9" s="1"/>
      <c r="HT9" s="1"/>
      <c r="HU9" s="2"/>
      <c r="HV9" s="2"/>
      <c r="HW9" s="3"/>
      <c r="HX9" s="3"/>
      <c r="HY9" s="4"/>
      <c r="HZ9" s="1"/>
      <c r="IA9" s="1"/>
      <c r="IB9" s="2"/>
      <c r="IC9" s="2"/>
      <c r="ID9" s="3"/>
      <c r="IE9" s="3"/>
      <c r="IF9" s="4"/>
      <c r="IG9" s="1"/>
      <c r="IH9" s="1"/>
      <c r="II9" s="2"/>
      <c r="IJ9" s="2"/>
      <c r="IK9" s="3"/>
      <c r="IL9" s="3"/>
      <c r="IM9" s="4"/>
      <c r="IN9" s="1"/>
      <c r="IO9" s="1"/>
      <c r="IP9" s="2"/>
      <c r="IQ9" s="2"/>
      <c r="IR9" s="3"/>
      <c r="IS9" s="3"/>
      <c r="IT9" s="4"/>
      <c r="IU9" s="1"/>
      <c r="IV9" s="1"/>
      <c r="IW9" s="2"/>
      <c r="IX9" s="2"/>
      <c r="IY9" s="3"/>
      <c r="IZ9" s="3"/>
      <c r="JA9" s="4"/>
      <c r="JB9" s="1"/>
      <c r="JC9" s="1"/>
      <c r="JD9" s="2"/>
      <c r="JE9" s="2"/>
      <c r="JF9" s="3"/>
      <c r="JG9" s="3"/>
      <c r="JH9" s="4"/>
      <c r="JI9" s="1"/>
      <c r="JJ9" s="1"/>
      <c r="JK9" s="2"/>
      <c r="JL9" s="2"/>
      <c r="JM9" s="3"/>
      <c r="JN9" s="3"/>
      <c r="JO9" s="4"/>
      <c r="JP9" s="1"/>
      <c r="JQ9" s="1"/>
      <c r="JR9" s="2"/>
      <c r="JS9" s="2"/>
      <c r="JT9" s="3"/>
      <c r="JU9" s="3"/>
      <c r="JV9" s="4"/>
      <c r="JW9" s="1"/>
      <c r="JX9" s="1"/>
      <c r="JY9" s="2"/>
      <c r="JZ9" s="2"/>
      <c r="KA9" s="3"/>
      <c r="KB9" s="3"/>
      <c r="KC9" s="4"/>
      <c r="KD9" s="1"/>
      <c r="KE9" s="1"/>
      <c r="KF9" s="2"/>
      <c r="KG9" s="2"/>
      <c r="KH9" s="3"/>
      <c r="KI9" s="3"/>
      <c r="KJ9" s="4"/>
      <c r="KK9" s="1"/>
      <c r="KL9" s="1"/>
      <c r="KM9" s="2"/>
      <c r="KN9" s="2"/>
      <c r="KO9" s="3"/>
      <c r="KP9" s="3"/>
      <c r="KQ9" s="4"/>
      <c r="KR9" s="1"/>
      <c r="KS9" s="1"/>
      <c r="KT9" s="2"/>
      <c r="KU9" s="2"/>
      <c r="KV9" s="3"/>
      <c r="KW9" s="3"/>
      <c r="KX9" s="4"/>
      <c r="KY9" s="1"/>
      <c r="KZ9" s="1"/>
      <c r="LA9" s="2"/>
      <c r="LB9" s="2"/>
      <c r="LC9" s="3"/>
      <c r="LD9" s="3"/>
      <c r="LE9" s="4"/>
      <c r="LF9" s="1"/>
      <c r="LG9" s="1"/>
      <c r="LH9" s="2"/>
      <c r="LI9" s="2"/>
      <c r="LJ9" s="3"/>
      <c r="LK9" s="3"/>
      <c r="LL9" s="4"/>
      <c r="LM9" s="1"/>
      <c r="LN9" s="1"/>
      <c r="LO9" s="2"/>
      <c r="LP9" s="2"/>
      <c r="LQ9" s="3"/>
      <c r="LR9" s="3"/>
      <c r="LS9" s="4"/>
      <c r="LT9" s="1"/>
      <c r="LU9" s="1"/>
      <c r="LV9" s="2"/>
      <c r="LW9" s="2"/>
      <c r="LX9" s="3"/>
      <c r="LY9" s="3"/>
      <c r="LZ9" s="4"/>
      <c r="MA9" s="1"/>
      <c r="MB9" s="1"/>
      <c r="MC9" s="2"/>
      <c r="MD9" s="2"/>
      <c r="ME9" s="3"/>
      <c r="MF9" s="3"/>
      <c r="MG9" s="4"/>
      <c r="MH9" s="1"/>
      <c r="MI9" s="1"/>
      <c r="MJ9" s="2"/>
      <c r="MK9" s="2"/>
      <c r="ML9" s="3"/>
      <c r="MM9" s="3"/>
      <c r="MN9" s="4"/>
      <c r="MP9" s="20" t="s">
        <v>62</v>
      </c>
      <c r="MQ9" s="23">
        <f>م.تحميل!$V$27</f>
        <v>0</v>
      </c>
      <c r="MR9" s="23">
        <f>م.تحميل!$W$27</f>
        <v>0</v>
      </c>
      <c r="MS9" s="20" t="s">
        <v>85</v>
      </c>
      <c r="MT9" s="23">
        <f>م.تحميل!$V$143</f>
        <v>0</v>
      </c>
      <c r="MU9" s="23">
        <f>م.تحميل!$W$143</f>
        <v>0</v>
      </c>
      <c r="MW9" s="22" t="s">
        <v>62</v>
      </c>
      <c r="MX9" s="24">
        <f>م.مرتجع!$V$27</f>
        <v>0</v>
      </c>
      <c r="MY9" s="24">
        <f>م.مرتجع!$W$27</f>
        <v>0</v>
      </c>
      <c r="MZ9" s="22" t="s">
        <v>85</v>
      </c>
      <c r="NA9" s="24">
        <f>م.مرتجع!$V$143</f>
        <v>0</v>
      </c>
      <c r="NB9" s="24">
        <f>م.مرتجع!$W$143</f>
        <v>0</v>
      </c>
      <c r="ND9" s="21" t="s">
        <v>62</v>
      </c>
      <c r="NE9" s="25">
        <f>م.مبيع!$V$27</f>
        <v>0</v>
      </c>
      <c r="NF9" s="25">
        <f>م.مبيع!$W$27</f>
        <v>0</v>
      </c>
      <c r="NG9" s="25">
        <f>AR35</f>
        <v>0</v>
      </c>
      <c r="NH9" s="21" t="s">
        <v>85</v>
      </c>
      <c r="NI9" s="25">
        <f>م.مبيع!$V$143</f>
        <v>0</v>
      </c>
      <c r="NJ9" s="25">
        <f>م.مبيع!$W$143</f>
        <v>0</v>
      </c>
      <c r="NK9" s="25">
        <f>IT35</f>
        <v>0</v>
      </c>
    </row>
    <row r="10" spans="1:375" ht="16.5" thickTop="1" thickBot="1" x14ac:dyDescent="0.25">
      <c r="A10" s="14"/>
      <c r="B10" s="16"/>
      <c r="C10" s="1"/>
      <c r="D10" s="1"/>
      <c r="E10" s="2"/>
      <c r="F10" s="2"/>
      <c r="G10" s="3"/>
      <c r="H10" s="3"/>
      <c r="I10" s="4"/>
      <c r="J10" s="1"/>
      <c r="K10" s="1"/>
      <c r="L10" s="2"/>
      <c r="M10" s="2"/>
      <c r="N10" s="3"/>
      <c r="O10" s="3"/>
      <c r="P10" s="4"/>
      <c r="Q10" s="1"/>
      <c r="R10" s="1"/>
      <c r="S10" s="2"/>
      <c r="T10" s="2"/>
      <c r="U10" s="3"/>
      <c r="V10" s="3"/>
      <c r="W10" s="4"/>
      <c r="X10" s="1"/>
      <c r="Y10" s="1"/>
      <c r="Z10" s="2"/>
      <c r="AA10" s="2"/>
      <c r="AB10" s="3"/>
      <c r="AC10" s="3"/>
      <c r="AD10" s="4"/>
      <c r="AE10" s="1"/>
      <c r="AF10" s="1"/>
      <c r="AG10" s="2"/>
      <c r="AH10" s="2"/>
      <c r="AI10" s="3"/>
      <c r="AJ10" s="3"/>
      <c r="AK10" s="4"/>
      <c r="AL10" s="1"/>
      <c r="AM10" s="1"/>
      <c r="AN10" s="2"/>
      <c r="AO10" s="2"/>
      <c r="AP10" s="3"/>
      <c r="AQ10" s="3"/>
      <c r="AR10" s="4"/>
      <c r="AS10" s="1"/>
      <c r="AT10" s="1"/>
      <c r="AU10" s="2"/>
      <c r="AV10" s="2"/>
      <c r="AW10" s="3"/>
      <c r="AX10" s="3"/>
      <c r="AY10" s="4"/>
      <c r="AZ10" s="1"/>
      <c r="BA10" s="1"/>
      <c r="BB10" s="2"/>
      <c r="BC10" s="2"/>
      <c r="BD10" s="3"/>
      <c r="BE10" s="3"/>
      <c r="BF10" s="4"/>
      <c r="BG10" s="1"/>
      <c r="BH10" s="1"/>
      <c r="BI10" s="2"/>
      <c r="BJ10" s="2"/>
      <c r="BK10" s="3"/>
      <c r="BL10" s="3"/>
      <c r="BM10" s="4"/>
      <c r="BN10" s="1"/>
      <c r="BO10" s="1"/>
      <c r="BP10" s="2"/>
      <c r="BQ10" s="2"/>
      <c r="BR10" s="3"/>
      <c r="BS10" s="3"/>
      <c r="BT10" s="4"/>
      <c r="BU10" s="1"/>
      <c r="BV10" s="1"/>
      <c r="BW10" s="2"/>
      <c r="BX10" s="2"/>
      <c r="BY10" s="3"/>
      <c r="BZ10" s="3"/>
      <c r="CA10" s="4"/>
      <c r="CB10" s="1"/>
      <c r="CC10" s="1"/>
      <c r="CD10" s="2"/>
      <c r="CE10" s="2"/>
      <c r="CF10" s="3"/>
      <c r="CG10" s="3"/>
      <c r="CH10" s="4"/>
      <c r="CI10" s="1"/>
      <c r="CJ10" s="1"/>
      <c r="CK10" s="2"/>
      <c r="CL10" s="2"/>
      <c r="CM10" s="3"/>
      <c r="CN10" s="3"/>
      <c r="CO10" s="4"/>
      <c r="CP10" s="1"/>
      <c r="CQ10" s="1"/>
      <c r="CR10" s="2"/>
      <c r="CS10" s="2"/>
      <c r="CT10" s="3"/>
      <c r="CU10" s="3"/>
      <c r="CV10" s="4"/>
      <c r="CW10" s="1"/>
      <c r="CX10" s="1"/>
      <c r="CY10" s="2"/>
      <c r="CZ10" s="2"/>
      <c r="DA10" s="3"/>
      <c r="DB10" s="3"/>
      <c r="DC10" s="4"/>
      <c r="DD10" s="1"/>
      <c r="DE10" s="1"/>
      <c r="DF10" s="2"/>
      <c r="DG10" s="2"/>
      <c r="DH10" s="3"/>
      <c r="DI10" s="3"/>
      <c r="DJ10" s="4"/>
      <c r="DK10" s="1"/>
      <c r="DL10" s="1"/>
      <c r="DM10" s="2"/>
      <c r="DN10" s="2"/>
      <c r="DO10" s="3"/>
      <c r="DP10" s="3"/>
      <c r="DQ10" s="4"/>
      <c r="DR10" s="1"/>
      <c r="DS10" s="1"/>
      <c r="DT10" s="2"/>
      <c r="DU10" s="2"/>
      <c r="DV10" s="3"/>
      <c r="DW10" s="3"/>
      <c r="DX10" s="4"/>
      <c r="DY10" s="1"/>
      <c r="DZ10" s="1"/>
      <c r="EA10" s="2"/>
      <c r="EB10" s="2"/>
      <c r="EC10" s="3"/>
      <c r="ED10" s="3"/>
      <c r="EE10" s="4"/>
      <c r="EF10" s="1"/>
      <c r="EG10" s="1"/>
      <c r="EH10" s="2"/>
      <c r="EI10" s="2"/>
      <c r="EJ10" s="3"/>
      <c r="EK10" s="3"/>
      <c r="EL10" s="4"/>
      <c r="EM10" s="1"/>
      <c r="EN10" s="1"/>
      <c r="EO10" s="2"/>
      <c r="EP10" s="2"/>
      <c r="EQ10" s="3"/>
      <c r="ER10" s="3"/>
      <c r="ES10" s="4"/>
      <c r="ET10" s="1"/>
      <c r="EU10" s="1"/>
      <c r="EV10" s="2"/>
      <c r="EW10" s="2"/>
      <c r="EX10" s="3"/>
      <c r="EY10" s="3"/>
      <c r="EZ10" s="4"/>
      <c r="FA10" s="1"/>
      <c r="FB10" s="1"/>
      <c r="FC10" s="2"/>
      <c r="FD10" s="2"/>
      <c r="FE10" s="3"/>
      <c r="FF10" s="3"/>
      <c r="FG10" s="4"/>
      <c r="FH10" s="1"/>
      <c r="FI10" s="1"/>
      <c r="FJ10" s="2"/>
      <c r="FK10" s="2"/>
      <c r="FL10" s="3"/>
      <c r="FM10" s="3"/>
      <c r="FN10" s="4"/>
      <c r="FO10" s="1"/>
      <c r="FP10" s="1"/>
      <c r="FQ10" s="2"/>
      <c r="FR10" s="2"/>
      <c r="FS10" s="3"/>
      <c r="FT10" s="3"/>
      <c r="FU10" s="4"/>
      <c r="FV10" s="1"/>
      <c r="FW10" s="1"/>
      <c r="FX10" s="2"/>
      <c r="FY10" s="2"/>
      <c r="FZ10" s="3"/>
      <c r="GA10" s="3"/>
      <c r="GB10" s="4"/>
      <c r="GC10" s="1"/>
      <c r="GD10" s="1"/>
      <c r="GE10" s="2"/>
      <c r="GF10" s="2"/>
      <c r="GG10" s="3"/>
      <c r="GH10" s="3"/>
      <c r="GI10" s="4"/>
      <c r="GJ10" s="1"/>
      <c r="GK10" s="1"/>
      <c r="GL10" s="2"/>
      <c r="GM10" s="2"/>
      <c r="GN10" s="3"/>
      <c r="GO10" s="3"/>
      <c r="GP10" s="4"/>
      <c r="GQ10" s="1"/>
      <c r="GR10" s="1"/>
      <c r="GS10" s="2"/>
      <c r="GT10" s="2"/>
      <c r="GU10" s="3"/>
      <c r="GV10" s="3"/>
      <c r="GW10" s="4"/>
      <c r="GX10" s="1"/>
      <c r="GY10" s="1"/>
      <c r="GZ10" s="2"/>
      <c r="HA10" s="2"/>
      <c r="HB10" s="3"/>
      <c r="HC10" s="3"/>
      <c r="HD10" s="4"/>
      <c r="HE10" s="1"/>
      <c r="HF10" s="1"/>
      <c r="HG10" s="2"/>
      <c r="HH10" s="2"/>
      <c r="HI10" s="3"/>
      <c r="HJ10" s="3"/>
      <c r="HK10" s="4"/>
      <c r="HL10" s="1"/>
      <c r="HM10" s="1"/>
      <c r="HN10" s="2"/>
      <c r="HO10" s="2"/>
      <c r="HP10" s="3"/>
      <c r="HQ10" s="3"/>
      <c r="HR10" s="4"/>
      <c r="HS10" s="1"/>
      <c r="HT10" s="1"/>
      <c r="HU10" s="2"/>
      <c r="HV10" s="2"/>
      <c r="HW10" s="3"/>
      <c r="HX10" s="3"/>
      <c r="HY10" s="4"/>
      <c r="HZ10" s="1"/>
      <c r="IA10" s="1"/>
      <c r="IB10" s="2"/>
      <c r="IC10" s="2"/>
      <c r="ID10" s="3"/>
      <c r="IE10" s="3"/>
      <c r="IF10" s="4"/>
      <c r="IG10" s="1"/>
      <c r="IH10" s="1"/>
      <c r="II10" s="2"/>
      <c r="IJ10" s="2"/>
      <c r="IK10" s="3"/>
      <c r="IL10" s="3"/>
      <c r="IM10" s="4"/>
      <c r="IN10" s="1"/>
      <c r="IO10" s="1"/>
      <c r="IP10" s="2"/>
      <c r="IQ10" s="2"/>
      <c r="IR10" s="3"/>
      <c r="IS10" s="3"/>
      <c r="IT10" s="4"/>
      <c r="IU10" s="1"/>
      <c r="IV10" s="1"/>
      <c r="IW10" s="2"/>
      <c r="IX10" s="2"/>
      <c r="IY10" s="3"/>
      <c r="IZ10" s="3"/>
      <c r="JA10" s="4"/>
      <c r="JB10" s="1"/>
      <c r="JC10" s="1"/>
      <c r="JD10" s="2"/>
      <c r="JE10" s="2"/>
      <c r="JF10" s="3"/>
      <c r="JG10" s="3"/>
      <c r="JH10" s="4"/>
      <c r="JI10" s="1"/>
      <c r="JJ10" s="1"/>
      <c r="JK10" s="2"/>
      <c r="JL10" s="2"/>
      <c r="JM10" s="3"/>
      <c r="JN10" s="3"/>
      <c r="JO10" s="4"/>
      <c r="JP10" s="1"/>
      <c r="JQ10" s="1"/>
      <c r="JR10" s="2"/>
      <c r="JS10" s="2"/>
      <c r="JT10" s="3"/>
      <c r="JU10" s="3"/>
      <c r="JV10" s="4"/>
      <c r="JW10" s="1"/>
      <c r="JX10" s="1"/>
      <c r="JY10" s="2"/>
      <c r="JZ10" s="2"/>
      <c r="KA10" s="3"/>
      <c r="KB10" s="3"/>
      <c r="KC10" s="4"/>
      <c r="KD10" s="1"/>
      <c r="KE10" s="1"/>
      <c r="KF10" s="2"/>
      <c r="KG10" s="2"/>
      <c r="KH10" s="3"/>
      <c r="KI10" s="3"/>
      <c r="KJ10" s="4"/>
      <c r="KK10" s="1"/>
      <c r="KL10" s="1"/>
      <c r="KM10" s="2"/>
      <c r="KN10" s="2"/>
      <c r="KO10" s="3"/>
      <c r="KP10" s="3"/>
      <c r="KQ10" s="4"/>
      <c r="KR10" s="1"/>
      <c r="KS10" s="1"/>
      <c r="KT10" s="2"/>
      <c r="KU10" s="2"/>
      <c r="KV10" s="3"/>
      <c r="KW10" s="3"/>
      <c r="KX10" s="4"/>
      <c r="KY10" s="1"/>
      <c r="KZ10" s="1"/>
      <c r="LA10" s="2"/>
      <c r="LB10" s="2"/>
      <c r="LC10" s="3"/>
      <c r="LD10" s="3"/>
      <c r="LE10" s="4"/>
      <c r="LF10" s="1"/>
      <c r="LG10" s="1"/>
      <c r="LH10" s="2"/>
      <c r="LI10" s="2"/>
      <c r="LJ10" s="3"/>
      <c r="LK10" s="3"/>
      <c r="LL10" s="4"/>
      <c r="LM10" s="1"/>
      <c r="LN10" s="1"/>
      <c r="LO10" s="2"/>
      <c r="LP10" s="2"/>
      <c r="LQ10" s="3"/>
      <c r="LR10" s="3"/>
      <c r="LS10" s="4"/>
      <c r="LT10" s="1"/>
      <c r="LU10" s="1"/>
      <c r="LV10" s="2"/>
      <c r="LW10" s="2"/>
      <c r="LX10" s="3"/>
      <c r="LY10" s="3"/>
      <c r="LZ10" s="4"/>
      <c r="MA10" s="1"/>
      <c r="MB10" s="1"/>
      <c r="MC10" s="2"/>
      <c r="MD10" s="2"/>
      <c r="ME10" s="3"/>
      <c r="MF10" s="3"/>
      <c r="MG10" s="4"/>
      <c r="MH10" s="1"/>
      <c r="MI10" s="1"/>
      <c r="MJ10" s="2"/>
      <c r="MK10" s="2"/>
      <c r="ML10" s="3"/>
      <c r="MM10" s="3"/>
      <c r="MN10" s="4"/>
      <c r="MP10" s="20" t="s">
        <v>63</v>
      </c>
      <c r="MQ10" s="23">
        <f>م.تحميل!$V$31</f>
        <v>0</v>
      </c>
      <c r="MR10" s="23">
        <f>م.تحميل!$W$31</f>
        <v>0</v>
      </c>
      <c r="MS10" s="20" t="s">
        <v>86</v>
      </c>
      <c r="MT10" s="23">
        <f>م.تحميل!$V$147</f>
        <v>0</v>
      </c>
      <c r="MU10" s="23">
        <f>م.تحميل!$W$147</f>
        <v>0</v>
      </c>
      <c r="MW10" s="22" t="s">
        <v>63</v>
      </c>
      <c r="MX10" s="24">
        <f>م.مرتجع!$V$31</f>
        <v>0</v>
      </c>
      <c r="MY10" s="24">
        <f>م.مرتجع!$W$31</f>
        <v>0</v>
      </c>
      <c r="MZ10" s="22" t="s">
        <v>86</v>
      </c>
      <c r="NA10" s="24">
        <f>م.مرتجع!$V$147</f>
        <v>0</v>
      </c>
      <c r="NB10" s="24">
        <f>م.مرتجع!$W$147</f>
        <v>0</v>
      </c>
      <c r="ND10" s="21" t="s">
        <v>63</v>
      </c>
      <c r="NE10" s="25">
        <f>م.مبيع!$V$31</f>
        <v>0</v>
      </c>
      <c r="NF10" s="25">
        <f>م.مبيع!$W$31</f>
        <v>0</v>
      </c>
      <c r="NG10" s="25">
        <f>AY35</f>
        <v>0</v>
      </c>
      <c r="NH10" s="21" t="s">
        <v>86</v>
      </c>
      <c r="NI10" s="25">
        <f>م.مبيع!$V$147</f>
        <v>0</v>
      </c>
      <c r="NJ10" s="25">
        <f>م.مبيع!$W$147</f>
        <v>0</v>
      </c>
      <c r="NK10" s="25">
        <f>JA35</f>
        <v>0</v>
      </c>
    </row>
    <row r="11" spans="1:375" ht="16.5" thickTop="1" thickBot="1" x14ac:dyDescent="0.25">
      <c r="A11" s="14"/>
      <c r="B11" s="16"/>
      <c r="C11" s="1"/>
      <c r="D11" s="1"/>
      <c r="E11" s="2"/>
      <c r="F11" s="2"/>
      <c r="G11" s="3"/>
      <c r="H11" s="3"/>
      <c r="I11" s="4"/>
      <c r="J11" s="1"/>
      <c r="K11" s="1"/>
      <c r="L11" s="2"/>
      <c r="M11" s="2"/>
      <c r="N11" s="3"/>
      <c r="O11" s="3"/>
      <c r="P11" s="4"/>
      <c r="Q11" s="1"/>
      <c r="R11" s="1"/>
      <c r="S11" s="2"/>
      <c r="T11" s="2"/>
      <c r="U11" s="3"/>
      <c r="V11" s="3"/>
      <c r="W11" s="4"/>
      <c r="X11" s="1"/>
      <c r="Y11" s="1"/>
      <c r="Z11" s="2"/>
      <c r="AA11" s="2"/>
      <c r="AB11" s="3"/>
      <c r="AC11" s="3"/>
      <c r="AD11" s="4"/>
      <c r="AE11" s="1"/>
      <c r="AF11" s="1"/>
      <c r="AG11" s="2"/>
      <c r="AH11" s="2"/>
      <c r="AI11" s="3"/>
      <c r="AJ11" s="3"/>
      <c r="AK11" s="4"/>
      <c r="AL11" s="1"/>
      <c r="AM11" s="1"/>
      <c r="AN11" s="2"/>
      <c r="AO11" s="2"/>
      <c r="AP11" s="3"/>
      <c r="AQ11" s="3"/>
      <c r="AR11" s="4"/>
      <c r="AS11" s="1"/>
      <c r="AT11" s="1"/>
      <c r="AU11" s="2"/>
      <c r="AV11" s="2"/>
      <c r="AW11" s="3"/>
      <c r="AX11" s="3"/>
      <c r="AY11" s="4"/>
      <c r="AZ11" s="1"/>
      <c r="BA11" s="1"/>
      <c r="BB11" s="2"/>
      <c r="BC11" s="2"/>
      <c r="BD11" s="3"/>
      <c r="BE11" s="3"/>
      <c r="BF11" s="4"/>
      <c r="BG11" s="1"/>
      <c r="BH11" s="1"/>
      <c r="BI11" s="2"/>
      <c r="BJ11" s="2"/>
      <c r="BK11" s="3"/>
      <c r="BL11" s="3"/>
      <c r="BM11" s="4"/>
      <c r="BN11" s="1"/>
      <c r="BO11" s="1"/>
      <c r="BP11" s="2"/>
      <c r="BQ11" s="2"/>
      <c r="BR11" s="3"/>
      <c r="BS11" s="3"/>
      <c r="BT11" s="4"/>
      <c r="BU11" s="1"/>
      <c r="BV11" s="1"/>
      <c r="BW11" s="2"/>
      <c r="BX11" s="2"/>
      <c r="BY11" s="3"/>
      <c r="BZ11" s="3"/>
      <c r="CA11" s="4"/>
      <c r="CB11" s="1"/>
      <c r="CC11" s="1"/>
      <c r="CD11" s="2"/>
      <c r="CE11" s="2"/>
      <c r="CF11" s="3"/>
      <c r="CG11" s="3"/>
      <c r="CH11" s="4"/>
      <c r="CI11" s="1"/>
      <c r="CJ11" s="1"/>
      <c r="CK11" s="2"/>
      <c r="CL11" s="2"/>
      <c r="CM11" s="3"/>
      <c r="CN11" s="3"/>
      <c r="CO11" s="4"/>
      <c r="CP11" s="1"/>
      <c r="CQ11" s="1"/>
      <c r="CR11" s="2"/>
      <c r="CS11" s="2"/>
      <c r="CT11" s="3"/>
      <c r="CU11" s="3"/>
      <c r="CV11" s="4"/>
      <c r="CW11" s="1"/>
      <c r="CX11" s="1"/>
      <c r="CY11" s="2"/>
      <c r="CZ11" s="2"/>
      <c r="DA11" s="3"/>
      <c r="DB11" s="3"/>
      <c r="DC11" s="4"/>
      <c r="DD11" s="1"/>
      <c r="DE11" s="1"/>
      <c r="DF11" s="2"/>
      <c r="DG11" s="2"/>
      <c r="DH11" s="3"/>
      <c r="DI11" s="3"/>
      <c r="DJ11" s="4"/>
      <c r="DK11" s="1"/>
      <c r="DL11" s="1"/>
      <c r="DM11" s="2"/>
      <c r="DN11" s="2"/>
      <c r="DO11" s="3"/>
      <c r="DP11" s="3"/>
      <c r="DQ11" s="4"/>
      <c r="DR11" s="1"/>
      <c r="DS11" s="1"/>
      <c r="DT11" s="2"/>
      <c r="DU11" s="2"/>
      <c r="DV11" s="3"/>
      <c r="DW11" s="3"/>
      <c r="DX11" s="4"/>
      <c r="DY11" s="1"/>
      <c r="DZ11" s="1"/>
      <c r="EA11" s="2"/>
      <c r="EB11" s="2"/>
      <c r="EC11" s="3"/>
      <c r="ED11" s="3"/>
      <c r="EE11" s="4"/>
      <c r="EF11" s="1"/>
      <c r="EG11" s="1"/>
      <c r="EH11" s="2"/>
      <c r="EI11" s="2"/>
      <c r="EJ11" s="3"/>
      <c r="EK11" s="3"/>
      <c r="EL11" s="4"/>
      <c r="EM11" s="1"/>
      <c r="EN11" s="1"/>
      <c r="EO11" s="2"/>
      <c r="EP11" s="2"/>
      <c r="EQ11" s="3"/>
      <c r="ER11" s="3"/>
      <c r="ES11" s="4"/>
      <c r="ET11" s="1"/>
      <c r="EU11" s="1"/>
      <c r="EV11" s="2"/>
      <c r="EW11" s="2"/>
      <c r="EX11" s="3"/>
      <c r="EY11" s="3"/>
      <c r="EZ11" s="4"/>
      <c r="FA11" s="1"/>
      <c r="FB11" s="1"/>
      <c r="FC11" s="2"/>
      <c r="FD11" s="2"/>
      <c r="FE11" s="3"/>
      <c r="FF11" s="3"/>
      <c r="FG11" s="4"/>
      <c r="FH11" s="1"/>
      <c r="FI11" s="1"/>
      <c r="FJ11" s="2"/>
      <c r="FK11" s="2"/>
      <c r="FL11" s="3"/>
      <c r="FM11" s="3"/>
      <c r="FN11" s="4"/>
      <c r="FO11" s="1"/>
      <c r="FP11" s="1"/>
      <c r="FQ11" s="2"/>
      <c r="FR11" s="2"/>
      <c r="FS11" s="3"/>
      <c r="FT11" s="3"/>
      <c r="FU11" s="4"/>
      <c r="FV11" s="1"/>
      <c r="FW11" s="1"/>
      <c r="FX11" s="2"/>
      <c r="FY11" s="2"/>
      <c r="FZ11" s="3"/>
      <c r="GA11" s="3"/>
      <c r="GB11" s="4"/>
      <c r="GC11" s="1"/>
      <c r="GD11" s="1"/>
      <c r="GE11" s="2"/>
      <c r="GF11" s="2"/>
      <c r="GG11" s="3"/>
      <c r="GH11" s="3"/>
      <c r="GI11" s="4"/>
      <c r="GJ11" s="1"/>
      <c r="GK11" s="1"/>
      <c r="GL11" s="2"/>
      <c r="GM11" s="2"/>
      <c r="GN11" s="3"/>
      <c r="GO11" s="3"/>
      <c r="GP11" s="4"/>
      <c r="GQ11" s="1"/>
      <c r="GR11" s="1"/>
      <c r="GS11" s="2"/>
      <c r="GT11" s="2"/>
      <c r="GU11" s="3"/>
      <c r="GV11" s="3"/>
      <c r="GW11" s="4"/>
      <c r="GX11" s="1"/>
      <c r="GY11" s="1"/>
      <c r="GZ11" s="2"/>
      <c r="HA11" s="2"/>
      <c r="HB11" s="3"/>
      <c r="HC11" s="3"/>
      <c r="HD11" s="4"/>
      <c r="HE11" s="1"/>
      <c r="HF11" s="1"/>
      <c r="HG11" s="2"/>
      <c r="HH11" s="2"/>
      <c r="HI11" s="3"/>
      <c r="HJ11" s="3"/>
      <c r="HK11" s="4"/>
      <c r="HL11" s="1"/>
      <c r="HM11" s="1"/>
      <c r="HN11" s="2"/>
      <c r="HO11" s="2"/>
      <c r="HP11" s="3"/>
      <c r="HQ11" s="3"/>
      <c r="HR11" s="4"/>
      <c r="HS11" s="1"/>
      <c r="HT11" s="1"/>
      <c r="HU11" s="2"/>
      <c r="HV11" s="2"/>
      <c r="HW11" s="3"/>
      <c r="HX11" s="3"/>
      <c r="HY11" s="4"/>
      <c r="HZ11" s="1"/>
      <c r="IA11" s="1"/>
      <c r="IB11" s="2"/>
      <c r="IC11" s="2"/>
      <c r="ID11" s="3"/>
      <c r="IE11" s="3"/>
      <c r="IF11" s="4"/>
      <c r="IG11" s="1"/>
      <c r="IH11" s="1"/>
      <c r="II11" s="2"/>
      <c r="IJ11" s="2"/>
      <c r="IK11" s="3"/>
      <c r="IL11" s="3"/>
      <c r="IM11" s="4"/>
      <c r="IN11" s="1"/>
      <c r="IO11" s="1"/>
      <c r="IP11" s="2"/>
      <c r="IQ11" s="2"/>
      <c r="IR11" s="3"/>
      <c r="IS11" s="3"/>
      <c r="IT11" s="4"/>
      <c r="IU11" s="1"/>
      <c r="IV11" s="1"/>
      <c r="IW11" s="2"/>
      <c r="IX11" s="2"/>
      <c r="IY11" s="3"/>
      <c r="IZ11" s="3"/>
      <c r="JA11" s="4"/>
      <c r="JB11" s="1"/>
      <c r="JC11" s="1"/>
      <c r="JD11" s="2"/>
      <c r="JE11" s="2"/>
      <c r="JF11" s="3"/>
      <c r="JG11" s="3"/>
      <c r="JH11" s="4"/>
      <c r="JI11" s="1"/>
      <c r="JJ11" s="1"/>
      <c r="JK11" s="2"/>
      <c r="JL11" s="2"/>
      <c r="JM11" s="3"/>
      <c r="JN11" s="3"/>
      <c r="JO11" s="4"/>
      <c r="JP11" s="1"/>
      <c r="JQ11" s="1"/>
      <c r="JR11" s="2"/>
      <c r="JS11" s="2"/>
      <c r="JT11" s="3"/>
      <c r="JU11" s="3"/>
      <c r="JV11" s="4"/>
      <c r="JW11" s="1"/>
      <c r="JX11" s="1"/>
      <c r="JY11" s="2"/>
      <c r="JZ11" s="2"/>
      <c r="KA11" s="3"/>
      <c r="KB11" s="3"/>
      <c r="KC11" s="4"/>
      <c r="KD11" s="1"/>
      <c r="KE11" s="1"/>
      <c r="KF11" s="2"/>
      <c r="KG11" s="2"/>
      <c r="KH11" s="3"/>
      <c r="KI11" s="3"/>
      <c r="KJ11" s="4"/>
      <c r="KK11" s="1"/>
      <c r="KL11" s="1"/>
      <c r="KM11" s="2"/>
      <c r="KN11" s="2"/>
      <c r="KO11" s="3"/>
      <c r="KP11" s="3"/>
      <c r="KQ11" s="4"/>
      <c r="KR11" s="1"/>
      <c r="KS11" s="1"/>
      <c r="KT11" s="2"/>
      <c r="KU11" s="2"/>
      <c r="KV11" s="3"/>
      <c r="KW11" s="3"/>
      <c r="KX11" s="4"/>
      <c r="KY11" s="1"/>
      <c r="KZ11" s="1"/>
      <c r="LA11" s="2"/>
      <c r="LB11" s="2"/>
      <c r="LC11" s="3"/>
      <c r="LD11" s="3"/>
      <c r="LE11" s="4"/>
      <c r="LF11" s="1"/>
      <c r="LG11" s="1"/>
      <c r="LH11" s="2"/>
      <c r="LI11" s="2"/>
      <c r="LJ11" s="3"/>
      <c r="LK11" s="3"/>
      <c r="LL11" s="4"/>
      <c r="LM11" s="1"/>
      <c r="LN11" s="1"/>
      <c r="LO11" s="2"/>
      <c r="LP11" s="2"/>
      <c r="LQ11" s="3"/>
      <c r="LR11" s="3"/>
      <c r="LS11" s="4"/>
      <c r="LT11" s="1"/>
      <c r="LU11" s="1"/>
      <c r="LV11" s="2"/>
      <c r="LW11" s="2"/>
      <c r="LX11" s="3"/>
      <c r="LY11" s="3"/>
      <c r="LZ11" s="4"/>
      <c r="MA11" s="1"/>
      <c r="MB11" s="1"/>
      <c r="MC11" s="2"/>
      <c r="MD11" s="2"/>
      <c r="ME11" s="3"/>
      <c r="MF11" s="3"/>
      <c r="MG11" s="4"/>
      <c r="MH11" s="1"/>
      <c r="MI11" s="1"/>
      <c r="MJ11" s="2"/>
      <c r="MK11" s="2"/>
      <c r="ML11" s="3"/>
      <c r="MM11" s="3"/>
      <c r="MN11" s="4"/>
      <c r="MP11" s="20" t="s">
        <v>53</v>
      </c>
      <c r="MQ11" s="23">
        <f>م.تحميل!$V$40</f>
        <v>0</v>
      </c>
      <c r="MR11" s="23">
        <f>م.تحميل!$W$40</f>
        <v>0</v>
      </c>
      <c r="MS11" s="20" t="s">
        <v>89</v>
      </c>
      <c r="MT11" s="23">
        <f>م.تحميل!$V$151</f>
        <v>0</v>
      </c>
      <c r="MU11" s="23">
        <f>م.تحميل!$W$151</f>
        <v>0</v>
      </c>
      <c r="MW11" s="22" t="s">
        <v>53</v>
      </c>
      <c r="MX11" s="24">
        <f>م.مرتجع!$V$40</f>
        <v>0</v>
      </c>
      <c r="MY11" s="24">
        <f>م.مرتجع!$W$40</f>
        <v>0</v>
      </c>
      <c r="MZ11" s="22" t="s">
        <v>89</v>
      </c>
      <c r="NA11" s="24">
        <f>م.مرتجع!$V$151</f>
        <v>0</v>
      </c>
      <c r="NB11" s="24">
        <f>م.مرتجع!$W$151</f>
        <v>0</v>
      </c>
      <c r="ND11" s="21" t="s">
        <v>53</v>
      </c>
      <c r="NE11" s="25">
        <f>م.مبيع!$V$40</f>
        <v>0</v>
      </c>
      <c r="NF11" s="25">
        <f>م.مبيع!$W$40</f>
        <v>0</v>
      </c>
      <c r="NG11" s="25">
        <f>BF35</f>
        <v>0</v>
      </c>
      <c r="NH11" s="21" t="s">
        <v>89</v>
      </c>
      <c r="NI11" s="25">
        <f>م.مبيع!$V$151</f>
        <v>0</v>
      </c>
      <c r="NJ11" s="25">
        <f>م.مبيع!$W$151</f>
        <v>0</v>
      </c>
      <c r="NK11" s="25">
        <f>JH35</f>
        <v>0</v>
      </c>
    </row>
    <row r="12" spans="1:375" ht="16.5" thickTop="1" thickBot="1" x14ac:dyDescent="0.25">
      <c r="A12" s="14"/>
      <c r="B12" s="16"/>
      <c r="C12" s="1"/>
      <c r="D12" s="1"/>
      <c r="E12" s="2"/>
      <c r="F12" s="2"/>
      <c r="G12" s="3"/>
      <c r="H12" s="3"/>
      <c r="I12" s="4"/>
      <c r="J12" s="1"/>
      <c r="K12" s="1"/>
      <c r="L12" s="2"/>
      <c r="M12" s="2"/>
      <c r="N12" s="3"/>
      <c r="O12" s="3"/>
      <c r="P12" s="4"/>
      <c r="Q12" s="1"/>
      <c r="R12" s="1"/>
      <c r="S12" s="2"/>
      <c r="T12" s="2"/>
      <c r="U12" s="3"/>
      <c r="V12" s="3"/>
      <c r="W12" s="4"/>
      <c r="X12" s="1"/>
      <c r="Y12" s="1"/>
      <c r="Z12" s="2"/>
      <c r="AA12" s="2"/>
      <c r="AB12" s="3"/>
      <c r="AC12" s="3"/>
      <c r="AD12" s="4"/>
      <c r="AE12" s="1"/>
      <c r="AF12" s="1"/>
      <c r="AG12" s="2"/>
      <c r="AH12" s="2"/>
      <c r="AI12" s="3"/>
      <c r="AJ12" s="3"/>
      <c r="AK12" s="4"/>
      <c r="AL12" s="1"/>
      <c r="AM12" s="1"/>
      <c r="AN12" s="2"/>
      <c r="AO12" s="2"/>
      <c r="AP12" s="3"/>
      <c r="AQ12" s="3"/>
      <c r="AR12" s="4"/>
      <c r="AS12" s="1"/>
      <c r="AT12" s="1"/>
      <c r="AU12" s="2"/>
      <c r="AV12" s="2"/>
      <c r="AW12" s="3"/>
      <c r="AX12" s="3"/>
      <c r="AY12" s="4"/>
      <c r="AZ12" s="1"/>
      <c r="BA12" s="1"/>
      <c r="BB12" s="2"/>
      <c r="BC12" s="2"/>
      <c r="BD12" s="3"/>
      <c r="BE12" s="3"/>
      <c r="BF12" s="4"/>
      <c r="BG12" s="1"/>
      <c r="BH12" s="1"/>
      <c r="BI12" s="2"/>
      <c r="BJ12" s="2"/>
      <c r="BK12" s="3"/>
      <c r="BL12" s="3"/>
      <c r="BM12" s="4"/>
      <c r="BN12" s="1"/>
      <c r="BO12" s="1"/>
      <c r="BP12" s="2"/>
      <c r="BQ12" s="2"/>
      <c r="BR12" s="3"/>
      <c r="BS12" s="3"/>
      <c r="BT12" s="4"/>
      <c r="BU12" s="1"/>
      <c r="BV12" s="1"/>
      <c r="BW12" s="2"/>
      <c r="BX12" s="2"/>
      <c r="BY12" s="3"/>
      <c r="BZ12" s="3"/>
      <c r="CA12" s="4"/>
      <c r="CB12" s="1"/>
      <c r="CC12" s="1"/>
      <c r="CD12" s="2"/>
      <c r="CE12" s="2"/>
      <c r="CF12" s="3"/>
      <c r="CG12" s="3"/>
      <c r="CH12" s="4"/>
      <c r="CI12" s="1"/>
      <c r="CJ12" s="1"/>
      <c r="CK12" s="2"/>
      <c r="CL12" s="2"/>
      <c r="CM12" s="3"/>
      <c r="CN12" s="3"/>
      <c r="CO12" s="4"/>
      <c r="CP12" s="1"/>
      <c r="CQ12" s="1"/>
      <c r="CR12" s="2"/>
      <c r="CS12" s="2"/>
      <c r="CT12" s="3"/>
      <c r="CU12" s="3"/>
      <c r="CV12" s="4"/>
      <c r="CW12" s="1"/>
      <c r="CX12" s="1"/>
      <c r="CY12" s="2"/>
      <c r="CZ12" s="2"/>
      <c r="DA12" s="3"/>
      <c r="DB12" s="3"/>
      <c r="DC12" s="4"/>
      <c r="DD12" s="1"/>
      <c r="DE12" s="1"/>
      <c r="DF12" s="2"/>
      <c r="DG12" s="2"/>
      <c r="DH12" s="3"/>
      <c r="DI12" s="3"/>
      <c r="DJ12" s="4"/>
      <c r="DK12" s="1"/>
      <c r="DL12" s="1"/>
      <c r="DM12" s="2"/>
      <c r="DN12" s="2"/>
      <c r="DO12" s="3"/>
      <c r="DP12" s="3"/>
      <c r="DQ12" s="4"/>
      <c r="DR12" s="1"/>
      <c r="DS12" s="1"/>
      <c r="DT12" s="2"/>
      <c r="DU12" s="2"/>
      <c r="DV12" s="3"/>
      <c r="DW12" s="3"/>
      <c r="DX12" s="4"/>
      <c r="DY12" s="1"/>
      <c r="DZ12" s="1"/>
      <c r="EA12" s="2"/>
      <c r="EB12" s="2"/>
      <c r="EC12" s="3"/>
      <c r="ED12" s="3"/>
      <c r="EE12" s="4"/>
      <c r="EF12" s="1"/>
      <c r="EG12" s="1"/>
      <c r="EH12" s="2"/>
      <c r="EI12" s="2"/>
      <c r="EJ12" s="3"/>
      <c r="EK12" s="3"/>
      <c r="EL12" s="4"/>
      <c r="EM12" s="1"/>
      <c r="EN12" s="1"/>
      <c r="EO12" s="2"/>
      <c r="EP12" s="2"/>
      <c r="EQ12" s="3"/>
      <c r="ER12" s="3"/>
      <c r="ES12" s="4"/>
      <c r="ET12" s="1"/>
      <c r="EU12" s="1"/>
      <c r="EV12" s="2"/>
      <c r="EW12" s="2"/>
      <c r="EX12" s="3"/>
      <c r="EY12" s="3"/>
      <c r="EZ12" s="4"/>
      <c r="FA12" s="1"/>
      <c r="FB12" s="1"/>
      <c r="FC12" s="2"/>
      <c r="FD12" s="2"/>
      <c r="FE12" s="3"/>
      <c r="FF12" s="3"/>
      <c r="FG12" s="4"/>
      <c r="FH12" s="1"/>
      <c r="FI12" s="1"/>
      <c r="FJ12" s="2"/>
      <c r="FK12" s="2"/>
      <c r="FL12" s="3"/>
      <c r="FM12" s="3"/>
      <c r="FN12" s="4"/>
      <c r="FO12" s="1"/>
      <c r="FP12" s="1"/>
      <c r="FQ12" s="2"/>
      <c r="FR12" s="2"/>
      <c r="FS12" s="3"/>
      <c r="FT12" s="3"/>
      <c r="FU12" s="4"/>
      <c r="FV12" s="1"/>
      <c r="FW12" s="1"/>
      <c r="FX12" s="2"/>
      <c r="FY12" s="2"/>
      <c r="FZ12" s="3"/>
      <c r="GA12" s="3"/>
      <c r="GB12" s="4"/>
      <c r="GC12" s="1"/>
      <c r="GD12" s="1"/>
      <c r="GE12" s="2"/>
      <c r="GF12" s="2"/>
      <c r="GG12" s="3"/>
      <c r="GH12" s="3"/>
      <c r="GI12" s="4"/>
      <c r="GJ12" s="1"/>
      <c r="GK12" s="1"/>
      <c r="GL12" s="2"/>
      <c r="GM12" s="2"/>
      <c r="GN12" s="3"/>
      <c r="GO12" s="3"/>
      <c r="GP12" s="4"/>
      <c r="GQ12" s="1"/>
      <c r="GR12" s="1"/>
      <c r="GS12" s="2"/>
      <c r="GT12" s="2"/>
      <c r="GU12" s="3"/>
      <c r="GV12" s="3"/>
      <c r="GW12" s="4"/>
      <c r="GX12" s="1"/>
      <c r="GY12" s="1"/>
      <c r="GZ12" s="2"/>
      <c r="HA12" s="2"/>
      <c r="HB12" s="3"/>
      <c r="HC12" s="3"/>
      <c r="HD12" s="4"/>
      <c r="HE12" s="1"/>
      <c r="HF12" s="1"/>
      <c r="HG12" s="2"/>
      <c r="HH12" s="2"/>
      <c r="HI12" s="3"/>
      <c r="HJ12" s="3"/>
      <c r="HK12" s="4"/>
      <c r="HL12" s="1"/>
      <c r="HM12" s="1"/>
      <c r="HN12" s="2"/>
      <c r="HO12" s="2"/>
      <c r="HP12" s="3"/>
      <c r="HQ12" s="3"/>
      <c r="HR12" s="4"/>
      <c r="HS12" s="1"/>
      <c r="HT12" s="1"/>
      <c r="HU12" s="2"/>
      <c r="HV12" s="2"/>
      <c r="HW12" s="3"/>
      <c r="HX12" s="3"/>
      <c r="HY12" s="4"/>
      <c r="HZ12" s="1"/>
      <c r="IA12" s="1"/>
      <c r="IB12" s="2"/>
      <c r="IC12" s="2"/>
      <c r="ID12" s="3"/>
      <c r="IE12" s="3"/>
      <c r="IF12" s="4"/>
      <c r="IG12" s="1"/>
      <c r="IH12" s="1"/>
      <c r="II12" s="2"/>
      <c r="IJ12" s="2"/>
      <c r="IK12" s="3"/>
      <c r="IL12" s="3"/>
      <c r="IM12" s="4"/>
      <c r="IN12" s="1"/>
      <c r="IO12" s="1"/>
      <c r="IP12" s="2"/>
      <c r="IQ12" s="2"/>
      <c r="IR12" s="3"/>
      <c r="IS12" s="3"/>
      <c r="IT12" s="4"/>
      <c r="IU12" s="1"/>
      <c r="IV12" s="1"/>
      <c r="IW12" s="2"/>
      <c r="IX12" s="2"/>
      <c r="IY12" s="3"/>
      <c r="IZ12" s="3"/>
      <c r="JA12" s="4"/>
      <c r="JB12" s="1"/>
      <c r="JC12" s="1"/>
      <c r="JD12" s="2"/>
      <c r="JE12" s="2"/>
      <c r="JF12" s="3"/>
      <c r="JG12" s="3"/>
      <c r="JH12" s="4"/>
      <c r="JI12" s="1"/>
      <c r="JJ12" s="1"/>
      <c r="JK12" s="2"/>
      <c r="JL12" s="2"/>
      <c r="JM12" s="3"/>
      <c r="JN12" s="3"/>
      <c r="JO12" s="4"/>
      <c r="JP12" s="1"/>
      <c r="JQ12" s="1"/>
      <c r="JR12" s="2"/>
      <c r="JS12" s="2"/>
      <c r="JT12" s="3"/>
      <c r="JU12" s="3"/>
      <c r="JV12" s="4"/>
      <c r="JW12" s="1"/>
      <c r="JX12" s="1"/>
      <c r="JY12" s="2"/>
      <c r="JZ12" s="2"/>
      <c r="KA12" s="3"/>
      <c r="KB12" s="3"/>
      <c r="KC12" s="4"/>
      <c r="KD12" s="1"/>
      <c r="KE12" s="1"/>
      <c r="KF12" s="2"/>
      <c r="KG12" s="2"/>
      <c r="KH12" s="3"/>
      <c r="KI12" s="3"/>
      <c r="KJ12" s="4"/>
      <c r="KK12" s="1"/>
      <c r="KL12" s="1"/>
      <c r="KM12" s="2"/>
      <c r="KN12" s="2"/>
      <c r="KO12" s="3"/>
      <c r="KP12" s="3"/>
      <c r="KQ12" s="4"/>
      <c r="KR12" s="1"/>
      <c r="KS12" s="1"/>
      <c r="KT12" s="2"/>
      <c r="KU12" s="2"/>
      <c r="KV12" s="3"/>
      <c r="KW12" s="3"/>
      <c r="KX12" s="4"/>
      <c r="KY12" s="1"/>
      <c r="KZ12" s="1"/>
      <c r="LA12" s="2"/>
      <c r="LB12" s="2"/>
      <c r="LC12" s="3"/>
      <c r="LD12" s="3"/>
      <c r="LE12" s="4"/>
      <c r="LF12" s="1"/>
      <c r="LG12" s="1"/>
      <c r="LH12" s="2"/>
      <c r="LI12" s="2"/>
      <c r="LJ12" s="3"/>
      <c r="LK12" s="3"/>
      <c r="LL12" s="4"/>
      <c r="LM12" s="1"/>
      <c r="LN12" s="1"/>
      <c r="LO12" s="2"/>
      <c r="LP12" s="2"/>
      <c r="LQ12" s="3"/>
      <c r="LR12" s="3"/>
      <c r="LS12" s="4"/>
      <c r="LT12" s="1"/>
      <c r="LU12" s="1"/>
      <c r="LV12" s="2"/>
      <c r="LW12" s="2"/>
      <c r="LX12" s="3"/>
      <c r="LY12" s="3"/>
      <c r="LZ12" s="4"/>
      <c r="MA12" s="1"/>
      <c r="MB12" s="1"/>
      <c r="MC12" s="2"/>
      <c r="MD12" s="2"/>
      <c r="ME12" s="3"/>
      <c r="MF12" s="3"/>
      <c r="MG12" s="4"/>
      <c r="MH12" s="1"/>
      <c r="MI12" s="1"/>
      <c r="MJ12" s="2"/>
      <c r="MK12" s="2"/>
      <c r="ML12" s="3"/>
      <c r="MM12" s="3"/>
      <c r="MN12" s="4"/>
      <c r="MP12" s="20" t="s">
        <v>54</v>
      </c>
      <c r="MQ12" s="23">
        <f>م.تحميل!$V$44</f>
        <v>0</v>
      </c>
      <c r="MR12" s="23">
        <f>م.تحميل!$W$44</f>
        <v>0</v>
      </c>
      <c r="MS12" s="20" t="s">
        <v>87</v>
      </c>
      <c r="MT12" s="23">
        <f>م.تحميل!$V$155</f>
        <v>0</v>
      </c>
      <c r="MU12" s="23">
        <f>م.تحميل!$W$155</f>
        <v>0</v>
      </c>
      <c r="MW12" s="22" t="s">
        <v>54</v>
      </c>
      <c r="MX12" s="24">
        <f>م.مرتجع!$V$44</f>
        <v>0</v>
      </c>
      <c r="MY12" s="24">
        <f>م.مرتجع!$W$44</f>
        <v>0</v>
      </c>
      <c r="MZ12" s="22" t="s">
        <v>87</v>
      </c>
      <c r="NA12" s="24">
        <f>م.مرتجع!$V$155</f>
        <v>0</v>
      </c>
      <c r="NB12" s="24">
        <f>م.مرتجع!$W$155</f>
        <v>0</v>
      </c>
      <c r="ND12" s="21" t="s">
        <v>54</v>
      </c>
      <c r="NE12" s="25">
        <f>م.مبيع!$V$44</f>
        <v>0</v>
      </c>
      <c r="NF12" s="25">
        <f>م.مبيع!$W$44</f>
        <v>0</v>
      </c>
      <c r="NG12" s="25">
        <f>BM35</f>
        <v>0</v>
      </c>
      <c r="NH12" s="21" t="s">
        <v>87</v>
      </c>
      <c r="NI12" s="25">
        <f>م.مبيع!$V$155</f>
        <v>0</v>
      </c>
      <c r="NJ12" s="25">
        <f>م.مبيع!$W$155</f>
        <v>0</v>
      </c>
      <c r="NK12" s="25">
        <f>JO35</f>
        <v>0</v>
      </c>
    </row>
    <row r="13" spans="1:375" ht="16.5" thickTop="1" thickBot="1" x14ac:dyDescent="0.25">
      <c r="A13" s="14"/>
      <c r="B13" s="16"/>
      <c r="C13" s="1"/>
      <c r="D13" s="1"/>
      <c r="E13" s="2"/>
      <c r="F13" s="2"/>
      <c r="G13" s="3"/>
      <c r="H13" s="3"/>
      <c r="I13" s="4"/>
      <c r="J13" s="1"/>
      <c r="K13" s="1"/>
      <c r="L13" s="2"/>
      <c r="M13" s="2"/>
      <c r="N13" s="3"/>
      <c r="O13" s="3"/>
      <c r="P13" s="4"/>
      <c r="Q13" s="1"/>
      <c r="R13" s="1"/>
      <c r="S13" s="2"/>
      <c r="T13" s="2"/>
      <c r="U13" s="3"/>
      <c r="V13" s="3"/>
      <c r="W13" s="4"/>
      <c r="X13" s="1"/>
      <c r="Y13" s="1"/>
      <c r="Z13" s="2"/>
      <c r="AA13" s="2"/>
      <c r="AB13" s="3"/>
      <c r="AC13" s="3"/>
      <c r="AD13" s="4"/>
      <c r="AE13" s="1"/>
      <c r="AF13" s="1"/>
      <c r="AG13" s="2"/>
      <c r="AH13" s="2"/>
      <c r="AI13" s="3"/>
      <c r="AJ13" s="3"/>
      <c r="AK13" s="4"/>
      <c r="AL13" s="1"/>
      <c r="AM13" s="1"/>
      <c r="AN13" s="2"/>
      <c r="AO13" s="2"/>
      <c r="AP13" s="3"/>
      <c r="AQ13" s="3"/>
      <c r="AR13" s="4"/>
      <c r="AS13" s="1"/>
      <c r="AT13" s="1"/>
      <c r="AU13" s="2"/>
      <c r="AV13" s="2"/>
      <c r="AW13" s="3"/>
      <c r="AX13" s="3"/>
      <c r="AY13" s="4"/>
      <c r="AZ13" s="1"/>
      <c r="BA13" s="1"/>
      <c r="BB13" s="2"/>
      <c r="BC13" s="2"/>
      <c r="BD13" s="3"/>
      <c r="BE13" s="3"/>
      <c r="BF13" s="4"/>
      <c r="BG13" s="1"/>
      <c r="BH13" s="1"/>
      <c r="BI13" s="2"/>
      <c r="BJ13" s="2"/>
      <c r="BK13" s="3"/>
      <c r="BL13" s="3"/>
      <c r="BM13" s="4"/>
      <c r="BN13" s="1"/>
      <c r="BO13" s="1"/>
      <c r="BP13" s="2"/>
      <c r="BQ13" s="2"/>
      <c r="BR13" s="3"/>
      <c r="BS13" s="3"/>
      <c r="BT13" s="4"/>
      <c r="BU13" s="1"/>
      <c r="BV13" s="1"/>
      <c r="BW13" s="2"/>
      <c r="BX13" s="2"/>
      <c r="BY13" s="3"/>
      <c r="BZ13" s="3"/>
      <c r="CA13" s="4"/>
      <c r="CB13" s="1"/>
      <c r="CC13" s="1"/>
      <c r="CD13" s="2"/>
      <c r="CE13" s="2"/>
      <c r="CF13" s="3"/>
      <c r="CG13" s="3"/>
      <c r="CH13" s="4"/>
      <c r="CI13" s="1"/>
      <c r="CJ13" s="1"/>
      <c r="CK13" s="2"/>
      <c r="CL13" s="2"/>
      <c r="CM13" s="3"/>
      <c r="CN13" s="3"/>
      <c r="CO13" s="4"/>
      <c r="CP13" s="1"/>
      <c r="CQ13" s="1"/>
      <c r="CR13" s="2"/>
      <c r="CS13" s="2"/>
      <c r="CT13" s="3"/>
      <c r="CU13" s="3"/>
      <c r="CV13" s="4"/>
      <c r="CW13" s="1"/>
      <c r="CX13" s="1"/>
      <c r="CY13" s="2"/>
      <c r="CZ13" s="2"/>
      <c r="DA13" s="3"/>
      <c r="DB13" s="3"/>
      <c r="DC13" s="4"/>
      <c r="DD13" s="1"/>
      <c r="DE13" s="1"/>
      <c r="DF13" s="2"/>
      <c r="DG13" s="2"/>
      <c r="DH13" s="3"/>
      <c r="DI13" s="3"/>
      <c r="DJ13" s="4"/>
      <c r="DK13" s="1"/>
      <c r="DL13" s="1"/>
      <c r="DM13" s="2"/>
      <c r="DN13" s="2"/>
      <c r="DO13" s="3"/>
      <c r="DP13" s="3"/>
      <c r="DQ13" s="4"/>
      <c r="DR13" s="1"/>
      <c r="DS13" s="1"/>
      <c r="DT13" s="2"/>
      <c r="DU13" s="2"/>
      <c r="DV13" s="3"/>
      <c r="DW13" s="3"/>
      <c r="DX13" s="4"/>
      <c r="DY13" s="1"/>
      <c r="DZ13" s="1"/>
      <c r="EA13" s="2"/>
      <c r="EB13" s="2"/>
      <c r="EC13" s="3"/>
      <c r="ED13" s="3"/>
      <c r="EE13" s="4"/>
      <c r="EF13" s="1"/>
      <c r="EG13" s="1"/>
      <c r="EH13" s="2"/>
      <c r="EI13" s="2"/>
      <c r="EJ13" s="3"/>
      <c r="EK13" s="3"/>
      <c r="EL13" s="4"/>
      <c r="EM13" s="1"/>
      <c r="EN13" s="1"/>
      <c r="EO13" s="2"/>
      <c r="EP13" s="2"/>
      <c r="EQ13" s="3"/>
      <c r="ER13" s="3"/>
      <c r="ES13" s="4"/>
      <c r="ET13" s="1"/>
      <c r="EU13" s="1"/>
      <c r="EV13" s="2"/>
      <c r="EW13" s="2"/>
      <c r="EX13" s="3"/>
      <c r="EY13" s="3"/>
      <c r="EZ13" s="4"/>
      <c r="FA13" s="1"/>
      <c r="FB13" s="1"/>
      <c r="FC13" s="2"/>
      <c r="FD13" s="2"/>
      <c r="FE13" s="3"/>
      <c r="FF13" s="3"/>
      <c r="FG13" s="4"/>
      <c r="FH13" s="1"/>
      <c r="FI13" s="1"/>
      <c r="FJ13" s="2"/>
      <c r="FK13" s="2"/>
      <c r="FL13" s="3"/>
      <c r="FM13" s="3"/>
      <c r="FN13" s="4"/>
      <c r="FO13" s="1"/>
      <c r="FP13" s="1"/>
      <c r="FQ13" s="2"/>
      <c r="FR13" s="2"/>
      <c r="FS13" s="3"/>
      <c r="FT13" s="3"/>
      <c r="FU13" s="4"/>
      <c r="FV13" s="1"/>
      <c r="FW13" s="1"/>
      <c r="FX13" s="2"/>
      <c r="FY13" s="2"/>
      <c r="FZ13" s="3"/>
      <c r="GA13" s="3"/>
      <c r="GB13" s="4"/>
      <c r="GC13" s="1"/>
      <c r="GD13" s="1"/>
      <c r="GE13" s="2"/>
      <c r="GF13" s="2"/>
      <c r="GG13" s="3"/>
      <c r="GH13" s="3"/>
      <c r="GI13" s="4"/>
      <c r="GJ13" s="1"/>
      <c r="GK13" s="1"/>
      <c r="GL13" s="2"/>
      <c r="GM13" s="2"/>
      <c r="GN13" s="3"/>
      <c r="GO13" s="3"/>
      <c r="GP13" s="4"/>
      <c r="GQ13" s="1"/>
      <c r="GR13" s="1"/>
      <c r="GS13" s="2"/>
      <c r="GT13" s="2"/>
      <c r="GU13" s="3"/>
      <c r="GV13" s="3"/>
      <c r="GW13" s="4"/>
      <c r="GX13" s="1"/>
      <c r="GY13" s="1"/>
      <c r="GZ13" s="2"/>
      <c r="HA13" s="2"/>
      <c r="HB13" s="3"/>
      <c r="HC13" s="3"/>
      <c r="HD13" s="4"/>
      <c r="HE13" s="1"/>
      <c r="HF13" s="1"/>
      <c r="HG13" s="2"/>
      <c r="HH13" s="2"/>
      <c r="HI13" s="3"/>
      <c r="HJ13" s="3"/>
      <c r="HK13" s="4"/>
      <c r="HL13" s="1"/>
      <c r="HM13" s="1"/>
      <c r="HN13" s="2"/>
      <c r="HO13" s="2"/>
      <c r="HP13" s="3"/>
      <c r="HQ13" s="3"/>
      <c r="HR13" s="4"/>
      <c r="HS13" s="1"/>
      <c r="HT13" s="1"/>
      <c r="HU13" s="2"/>
      <c r="HV13" s="2"/>
      <c r="HW13" s="3"/>
      <c r="HX13" s="3"/>
      <c r="HY13" s="4"/>
      <c r="HZ13" s="1"/>
      <c r="IA13" s="1"/>
      <c r="IB13" s="2"/>
      <c r="IC13" s="2"/>
      <c r="ID13" s="3"/>
      <c r="IE13" s="3"/>
      <c r="IF13" s="4"/>
      <c r="IG13" s="1"/>
      <c r="IH13" s="1"/>
      <c r="II13" s="2"/>
      <c r="IJ13" s="2"/>
      <c r="IK13" s="3"/>
      <c r="IL13" s="3"/>
      <c r="IM13" s="4"/>
      <c r="IN13" s="1"/>
      <c r="IO13" s="1"/>
      <c r="IP13" s="2"/>
      <c r="IQ13" s="2"/>
      <c r="IR13" s="3"/>
      <c r="IS13" s="3"/>
      <c r="IT13" s="4"/>
      <c r="IU13" s="1"/>
      <c r="IV13" s="1"/>
      <c r="IW13" s="2"/>
      <c r="IX13" s="2"/>
      <c r="IY13" s="3"/>
      <c r="IZ13" s="3"/>
      <c r="JA13" s="4"/>
      <c r="JB13" s="1"/>
      <c r="JC13" s="1"/>
      <c r="JD13" s="2"/>
      <c r="JE13" s="2"/>
      <c r="JF13" s="3"/>
      <c r="JG13" s="3"/>
      <c r="JH13" s="4"/>
      <c r="JI13" s="1"/>
      <c r="JJ13" s="1"/>
      <c r="JK13" s="2"/>
      <c r="JL13" s="2"/>
      <c r="JM13" s="3"/>
      <c r="JN13" s="3"/>
      <c r="JO13" s="4"/>
      <c r="JP13" s="1"/>
      <c r="JQ13" s="1"/>
      <c r="JR13" s="2"/>
      <c r="JS13" s="2"/>
      <c r="JT13" s="3"/>
      <c r="JU13" s="3"/>
      <c r="JV13" s="4"/>
      <c r="JW13" s="1"/>
      <c r="JX13" s="1"/>
      <c r="JY13" s="2"/>
      <c r="JZ13" s="2"/>
      <c r="KA13" s="3"/>
      <c r="KB13" s="3"/>
      <c r="KC13" s="4"/>
      <c r="KD13" s="1"/>
      <c r="KE13" s="1"/>
      <c r="KF13" s="2"/>
      <c r="KG13" s="2"/>
      <c r="KH13" s="3"/>
      <c r="KI13" s="3"/>
      <c r="KJ13" s="4"/>
      <c r="KK13" s="1"/>
      <c r="KL13" s="1"/>
      <c r="KM13" s="2"/>
      <c r="KN13" s="2"/>
      <c r="KO13" s="3"/>
      <c r="KP13" s="3"/>
      <c r="KQ13" s="4"/>
      <c r="KR13" s="1"/>
      <c r="KS13" s="1"/>
      <c r="KT13" s="2"/>
      <c r="KU13" s="2"/>
      <c r="KV13" s="3"/>
      <c r="KW13" s="3"/>
      <c r="KX13" s="4"/>
      <c r="KY13" s="1"/>
      <c r="KZ13" s="1"/>
      <c r="LA13" s="2"/>
      <c r="LB13" s="2"/>
      <c r="LC13" s="3"/>
      <c r="LD13" s="3"/>
      <c r="LE13" s="4"/>
      <c r="LF13" s="1"/>
      <c r="LG13" s="1"/>
      <c r="LH13" s="2"/>
      <c r="LI13" s="2"/>
      <c r="LJ13" s="3"/>
      <c r="LK13" s="3"/>
      <c r="LL13" s="4"/>
      <c r="LM13" s="1"/>
      <c r="LN13" s="1"/>
      <c r="LO13" s="2"/>
      <c r="LP13" s="2"/>
      <c r="LQ13" s="3"/>
      <c r="LR13" s="3"/>
      <c r="LS13" s="4"/>
      <c r="LT13" s="1"/>
      <c r="LU13" s="1"/>
      <c r="LV13" s="2"/>
      <c r="LW13" s="2"/>
      <c r="LX13" s="3"/>
      <c r="LY13" s="3"/>
      <c r="LZ13" s="4"/>
      <c r="MA13" s="1"/>
      <c r="MB13" s="1"/>
      <c r="MC13" s="2"/>
      <c r="MD13" s="2"/>
      <c r="ME13" s="3"/>
      <c r="MF13" s="3"/>
      <c r="MG13" s="4"/>
      <c r="MH13" s="1"/>
      <c r="MI13" s="1"/>
      <c r="MJ13" s="2"/>
      <c r="MK13" s="2"/>
      <c r="ML13" s="3"/>
      <c r="MM13" s="3"/>
      <c r="MN13" s="4"/>
      <c r="MP13" s="20" t="s">
        <v>7</v>
      </c>
      <c r="MQ13" s="23"/>
      <c r="MR13" s="23">
        <f>م.تحميل!$W$48</f>
        <v>0</v>
      </c>
      <c r="MS13" s="20" t="s">
        <v>88</v>
      </c>
      <c r="MT13" s="23"/>
      <c r="MU13" s="23">
        <f>م.تحميل!$W$159</f>
        <v>0</v>
      </c>
      <c r="MW13" s="22" t="s">
        <v>7</v>
      </c>
      <c r="MX13" s="24"/>
      <c r="MY13" s="24">
        <f>م.مرتجع!$W$48</f>
        <v>0</v>
      </c>
      <c r="MZ13" s="22" t="s">
        <v>88</v>
      </c>
      <c r="NA13" s="24"/>
      <c r="NB13" s="24">
        <f>م.مرتجع!$W$159</f>
        <v>0</v>
      </c>
      <c r="ND13" s="21" t="s">
        <v>7</v>
      </c>
      <c r="NE13" s="25"/>
      <c r="NF13" s="25">
        <f>م.مبيع!$W$48</f>
        <v>0</v>
      </c>
      <c r="NG13" s="25">
        <f>BT35</f>
        <v>0</v>
      </c>
      <c r="NH13" s="21" t="s">
        <v>88</v>
      </c>
      <c r="NI13" s="25"/>
      <c r="NJ13" s="25">
        <f>م.مبيع!$W$159</f>
        <v>0</v>
      </c>
      <c r="NK13" s="25">
        <f>JV35</f>
        <v>0</v>
      </c>
    </row>
    <row r="14" spans="1:375" ht="16.5" thickTop="1" thickBot="1" x14ac:dyDescent="0.25">
      <c r="A14" s="14"/>
      <c r="B14" s="16"/>
      <c r="C14" s="1"/>
      <c r="D14" s="1"/>
      <c r="E14" s="2"/>
      <c r="F14" s="2"/>
      <c r="G14" s="3"/>
      <c r="H14" s="3"/>
      <c r="I14" s="4"/>
      <c r="J14" s="1"/>
      <c r="K14" s="1"/>
      <c r="L14" s="2"/>
      <c r="M14" s="2"/>
      <c r="N14" s="3"/>
      <c r="O14" s="3"/>
      <c r="P14" s="4"/>
      <c r="Q14" s="1"/>
      <c r="R14" s="1"/>
      <c r="S14" s="2"/>
      <c r="T14" s="2"/>
      <c r="U14" s="3"/>
      <c r="V14" s="3"/>
      <c r="W14" s="4"/>
      <c r="X14" s="1"/>
      <c r="Y14" s="1"/>
      <c r="Z14" s="2"/>
      <c r="AA14" s="2"/>
      <c r="AB14" s="3"/>
      <c r="AC14" s="3"/>
      <c r="AD14" s="4"/>
      <c r="AE14" s="1"/>
      <c r="AF14" s="1"/>
      <c r="AG14" s="2"/>
      <c r="AH14" s="2"/>
      <c r="AI14" s="3"/>
      <c r="AJ14" s="3"/>
      <c r="AK14" s="4"/>
      <c r="AL14" s="1"/>
      <c r="AM14" s="1"/>
      <c r="AN14" s="2"/>
      <c r="AO14" s="2"/>
      <c r="AP14" s="3"/>
      <c r="AQ14" s="3"/>
      <c r="AR14" s="4"/>
      <c r="AS14" s="1"/>
      <c r="AT14" s="1"/>
      <c r="AU14" s="2"/>
      <c r="AV14" s="2"/>
      <c r="AW14" s="3"/>
      <c r="AX14" s="3"/>
      <c r="AY14" s="4"/>
      <c r="AZ14" s="1"/>
      <c r="BA14" s="1"/>
      <c r="BB14" s="2"/>
      <c r="BC14" s="2"/>
      <c r="BD14" s="3"/>
      <c r="BE14" s="3"/>
      <c r="BF14" s="4"/>
      <c r="BG14" s="1"/>
      <c r="BH14" s="1"/>
      <c r="BI14" s="2"/>
      <c r="BJ14" s="2"/>
      <c r="BK14" s="3"/>
      <c r="BL14" s="3"/>
      <c r="BM14" s="4"/>
      <c r="BN14" s="1"/>
      <c r="BO14" s="1"/>
      <c r="BP14" s="2"/>
      <c r="BQ14" s="2"/>
      <c r="BR14" s="3"/>
      <c r="BS14" s="3"/>
      <c r="BT14" s="4"/>
      <c r="BU14" s="1"/>
      <c r="BV14" s="1"/>
      <c r="BW14" s="2"/>
      <c r="BX14" s="2"/>
      <c r="BY14" s="3"/>
      <c r="BZ14" s="3"/>
      <c r="CA14" s="4"/>
      <c r="CB14" s="1"/>
      <c r="CC14" s="1"/>
      <c r="CD14" s="2"/>
      <c r="CE14" s="2"/>
      <c r="CF14" s="3"/>
      <c r="CG14" s="3"/>
      <c r="CH14" s="4"/>
      <c r="CI14" s="1"/>
      <c r="CJ14" s="1"/>
      <c r="CK14" s="2"/>
      <c r="CL14" s="2"/>
      <c r="CM14" s="3"/>
      <c r="CN14" s="3"/>
      <c r="CO14" s="4"/>
      <c r="CP14" s="1"/>
      <c r="CQ14" s="1"/>
      <c r="CR14" s="2"/>
      <c r="CS14" s="2"/>
      <c r="CT14" s="3"/>
      <c r="CU14" s="3"/>
      <c r="CV14" s="4"/>
      <c r="CW14" s="1"/>
      <c r="CX14" s="1"/>
      <c r="CY14" s="2"/>
      <c r="CZ14" s="2"/>
      <c r="DA14" s="3"/>
      <c r="DB14" s="3"/>
      <c r="DC14" s="4"/>
      <c r="DD14" s="1"/>
      <c r="DE14" s="1"/>
      <c r="DF14" s="2"/>
      <c r="DG14" s="2"/>
      <c r="DH14" s="3"/>
      <c r="DI14" s="3"/>
      <c r="DJ14" s="4"/>
      <c r="DK14" s="1"/>
      <c r="DL14" s="1"/>
      <c r="DM14" s="2"/>
      <c r="DN14" s="2"/>
      <c r="DO14" s="3"/>
      <c r="DP14" s="3"/>
      <c r="DQ14" s="4"/>
      <c r="DR14" s="1"/>
      <c r="DS14" s="1"/>
      <c r="DT14" s="2"/>
      <c r="DU14" s="2"/>
      <c r="DV14" s="3"/>
      <c r="DW14" s="3"/>
      <c r="DX14" s="4"/>
      <c r="DY14" s="1"/>
      <c r="DZ14" s="1"/>
      <c r="EA14" s="2"/>
      <c r="EB14" s="2"/>
      <c r="EC14" s="3"/>
      <c r="ED14" s="3"/>
      <c r="EE14" s="4"/>
      <c r="EF14" s="1"/>
      <c r="EG14" s="1"/>
      <c r="EH14" s="2"/>
      <c r="EI14" s="2"/>
      <c r="EJ14" s="3"/>
      <c r="EK14" s="3"/>
      <c r="EL14" s="4"/>
      <c r="EM14" s="1"/>
      <c r="EN14" s="1"/>
      <c r="EO14" s="2"/>
      <c r="EP14" s="2"/>
      <c r="EQ14" s="3"/>
      <c r="ER14" s="3"/>
      <c r="ES14" s="4"/>
      <c r="ET14" s="1"/>
      <c r="EU14" s="1"/>
      <c r="EV14" s="2"/>
      <c r="EW14" s="2"/>
      <c r="EX14" s="3"/>
      <c r="EY14" s="3"/>
      <c r="EZ14" s="4"/>
      <c r="FA14" s="1"/>
      <c r="FB14" s="1"/>
      <c r="FC14" s="2"/>
      <c r="FD14" s="2"/>
      <c r="FE14" s="3"/>
      <c r="FF14" s="3"/>
      <c r="FG14" s="4"/>
      <c r="FH14" s="1"/>
      <c r="FI14" s="1"/>
      <c r="FJ14" s="2"/>
      <c r="FK14" s="2"/>
      <c r="FL14" s="3"/>
      <c r="FM14" s="3"/>
      <c r="FN14" s="4"/>
      <c r="FO14" s="1"/>
      <c r="FP14" s="1"/>
      <c r="FQ14" s="2"/>
      <c r="FR14" s="2"/>
      <c r="FS14" s="3"/>
      <c r="FT14" s="3"/>
      <c r="FU14" s="4"/>
      <c r="FV14" s="1"/>
      <c r="FW14" s="1"/>
      <c r="FX14" s="2"/>
      <c r="FY14" s="2"/>
      <c r="FZ14" s="3"/>
      <c r="GA14" s="3"/>
      <c r="GB14" s="4"/>
      <c r="GC14" s="1"/>
      <c r="GD14" s="1"/>
      <c r="GE14" s="2"/>
      <c r="GF14" s="2"/>
      <c r="GG14" s="3"/>
      <c r="GH14" s="3"/>
      <c r="GI14" s="4"/>
      <c r="GJ14" s="1"/>
      <c r="GK14" s="1"/>
      <c r="GL14" s="2"/>
      <c r="GM14" s="2"/>
      <c r="GN14" s="3"/>
      <c r="GO14" s="3"/>
      <c r="GP14" s="4"/>
      <c r="GQ14" s="1"/>
      <c r="GR14" s="1"/>
      <c r="GS14" s="2"/>
      <c r="GT14" s="2"/>
      <c r="GU14" s="3"/>
      <c r="GV14" s="3"/>
      <c r="GW14" s="4"/>
      <c r="GX14" s="1"/>
      <c r="GY14" s="1"/>
      <c r="GZ14" s="2"/>
      <c r="HA14" s="2"/>
      <c r="HB14" s="3"/>
      <c r="HC14" s="3"/>
      <c r="HD14" s="4"/>
      <c r="HE14" s="1"/>
      <c r="HF14" s="1"/>
      <c r="HG14" s="2"/>
      <c r="HH14" s="2"/>
      <c r="HI14" s="3"/>
      <c r="HJ14" s="3"/>
      <c r="HK14" s="4"/>
      <c r="HL14" s="1"/>
      <c r="HM14" s="1"/>
      <c r="HN14" s="2"/>
      <c r="HO14" s="2"/>
      <c r="HP14" s="3"/>
      <c r="HQ14" s="3"/>
      <c r="HR14" s="4"/>
      <c r="HS14" s="1"/>
      <c r="HT14" s="1"/>
      <c r="HU14" s="2"/>
      <c r="HV14" s="2"/>
      <c r="HW14" s="3"/>
      <c r="HX14" s="3"/>
      <c r="HY14" s="4"/>
      <c r="HZ14" s="1"/>
      <c r="IA14" s="1"/>
      <c r="IB14" s="2"/>
      <c r="IC14" s="2"/>
      <c r="ID14" s="3"/>
      <c r="IE14" s="3"/>
      <c r="IF14" s="4"/>
      <c r="IG14" s="1"/>
      <c r="IH14" s="1"/>
      <c r="II14" s="2"/>
      <c r="IJ14" s="2"/>
      <c r="IK14" s="3"/>
      <c r="IL14" s="3"/>
      <c r="IM14" s="4"/>
      <c r="IN14" s="1"/>
      <c r="IO14" s="1"/>
      <c r="IP14" s="2"/>
      <c r="IQ14" s="2"/>
      <c r="IR14" s="3"/>
      <c r="IS14" s="3"/>
      <c r="IT14" s="4"/>
      <c r="IU14" s="1"/>
      <c r="IV14" s="1"/>
      <c r="IW14" s="2"/>
      <c r="IX14" s="2"/>
      <c r="IY14" s="3"/>
      <c r="IZ14" s="3"/>
      <c r="JA14" s="4"/>
      <c r="JB14" s="1"/>
      <c r="JC14" s="1"/>
      <c r="JD14" s="2"/>
      <c r="JE14" s="2"/>
      <c r="JF14" s="3"/>
      <c r="JG14" s="3"/>
      <c r="JH14" s="4"/>
      <c r="JI14" s="1"/>
      <c r="JJ14" s="1"/>
      <c r="JK14" s="2"/>
      <c r="JL14" s="2"/>
      <c r="JM14" s="3"/>
      <c r="JN14" s="3"/>
      <c r="JO14" s="4"/>
      <c r="JP14" s="1"/>
      <c r="JQ14" s="1"/>
      <c r="JR14" s="2"/>
      <c r="JS14" s="2"/>
      <c r="JT14" s="3"/>
      <c r="JU14" s="3"/>
      <c r="JV14" s="4"/>
      <c r="JW14" s="1"/>
      <c r="JX14" s="1"/>
      <c r="JY14" s="2"/>
      <c r="JZ14" s="2"/>
      <c r="KA14" s="3"/>
      <c r="KB14" s="3"/>
      <c r="KC14" s="4"/>
      <c r="KD14" s="1"/>
      <c r="KE14" s="1"/>
      <c r="KF14" s="2"/>
      <c r="KG14" s="2"/>
      <c r="KH14" s="3"/>
      <c r="KI14" s="3"/>
      <c r="KJ14" s="4"/>
      <c r="KK14" s="1"/>
      <c r="KL14" s="1"/>
      <c r="KM14" s="2"/>
      <c r="KN14" s="2"/>
      <c r="KO14" s="3"/>
      <c r="KP14" s="3"/>
      <c r="KQ14" s="4"/>
      <c r="KR14" s="1"/>
      <c r="KS14" s="1"/>
      <c r="KT14" s="2"/>
      <c r="KU14" s="2"/>
      <c r="KV14" s="3"/>
      <c r="KW14" s="3"/>
      <c r="KX14" s="4"/>
      <c r="KY14" s="1"/>
      <c r="KZ14" s="1"/>
      <c r="LA14" s="2"/>
      <c r="LB14" s="2"/>
      <c r="LC14" s="3"/>
      <c r="LD14" s="3"/>
      <c r="LE14" s="4"/>
      <c r="LF14" s="1"/>
      <c r="LG14" s="1"/>
      <c r="LH14" s="2"/>
      <c r="LI14" s="2"/>
      <c r="LJ14" s="3"/>
      <c r="LK14" s="3"/>
      <c r="LL14" s="4"/>
      <c r="LM14" s="1"/>
      <c r="LN14" s="1"/>
      <c r="LO14" s="2"/>
      <c r="LP14" s="2"/>
      <c r="LQ14" s="3"/>
      <c r="LR14" s="3"/>
      <c r="LS14" s="4"/>
      <c r="LT14" s="1"/>
      <c r="LU14" s="1"/>
      <c r="LV14" s="2"/>
      <c r="LW14" s="2"/>
      <c r="LX14" s="3"/>
      <c r="LY14" s="3"/>
      <c r="LZ14" s="4"/>
      <c r="MA14" s="1"/>
      <c r="MB14" s="1"/>
      <c r="MC14" s="2"/>
      <c r="MD14" s="2"/>
      <c r="ME14" s="3"/>
      <c r="MF14" s="3"/>
      <c r="MG14" s="4"/>
      <c r="MH14" s="1"/>
      <c r="MI14" s="1"/>
      <c r="MJ14" s="2"/>
      <c r="MK14" s="2"/>
      <c r="ML14" s="3"/>
      <c r="MM14" s="3"/>
      <c r="MN14" s="4"/>
      <c r="MP14" s="20" t="s">
        <v>55</v>
      </c>
      <c r="MQ14" s="23"/>
      <c r="MR14" s="23">
        <f>م.تحميل!$W$52</f>
        <v>0</v>
      </c>
      <c r="MS14" s="20"/>
      <c r="MT14" s="23"/>
      <c r="MU14" s="23"/>
      <c r="MW14" s="22" t="s">
        <v>55</v>
      </c>
      <c r="MX14" s="24"/>
      <c r="MY14" s="24">
        <f>م.مرتجع!$W$52</f>
        <v>0</v>
      </c>
      <c r="MZ14" s="22"/>
      <c r="NA14" s="24"/>
      <c r="NB14" s="24"/>
      <c r="ND14" s="21" t="s">
        <v>55</v>
      </c>
      <c r="NE14" s="25"/>
      <c r="NF14" s="25">
        <f>م.مبيع!$W$52</f>
        <v>0</v>
      </c>
      <c r="NG14" s="25">
        <f>CA35</f>
        <v>0</v>
      </c>
      <c r="NH14" s="21"/>
      <c r="NI14" s="25"/>
      <c r="NJ14" s="25"/>
      <c r="NK14" s="25"/>
    </row>
    <row r="15" spans="1:375" ht="16.5" thickTop="1" thickBot="1" x14ac:dyDescent="0.25">
      <c r="A15" s="14"/>
      <c r="B15" s="16"/>
      <c r="C15" s="1"/>
      <c r="D15" s="1"/>
      <c r="E15" s="2"/>
      <c r="F15" s="2"/>
      <c r="G15" s="3"/>
      <c r="H15" s="3"/>
      <c r="I15" s="4"/>
      <c r="J15" s="1"/>
      <c r="K15" s="1"/>
      <c r="L15" s="2"/>
      <c r="M15" s="2"/>
      <c r="N15" s="3"/>
      <c r="O15" s="3"/>
      <c r="P15" s="4"/>
      <c r="Q15" s="1"/>
      <c r="R15" s="1"/>
      <c r="S15" s="2"/>
      <c r="T15" s="2"/>
      <c r="U15" s="3"/>
      <c r="V15" s="3"/>
      <c r="W15" s="4"/>
      <c r="X15" s="1"/>
      <c r="Y15" s="1"/>
      <c r="Z15" s="2"/>
      <c r="AA15" s="2"/>
      <c r="AB15" s="3"/>
      <c r="AC15" s="3"/>
      <c r="AD15" s="4"/>
      <c r="AE15" s="1"/>
      <c r="AF15" s="1"/>
      <c r="AG15" s="2"/>
      <c r="AH15" s="2"/>
      <c r="AI15" s="3"/>
      <c r="AJ15" s="3"/>
      <c r="AK15" s="4"/>
      <c r="AL15" s="1"/>
      <c r="AM15" s="1"/>
      <c r="AN15" s="2"/>
      <c r="AO15" s="2"/>
      <c r="AP15" s="3"/>
      <c r="AQ15" s="3"/>
      <c r="AR15" s="4"/>
      <c r="AS15" s="1"/>
      <c r="AT15" s="1"/>
      <c r="AU15" s="2"/>
      <c r="AV15" s="2"/>
      <c r="AW15" s="3"/>
      <c r="AX15" s="3"/>
      <c r="AY15" s="4"/>
      <c r="AZ15" s="1"/>
      <c r="BA15" s="1"/>
      <c r="BB15" s="2"/>
      <c r="BC15" s="2"/>
      <c r="BD15" s="3"/>
      <c r="BE15" s="3"/>
      <c r="BF15" s="4"/>
      <c r="BG15" s="1"/>
      <c r="BH15" s="1"/>
      <c r="BI15" s="2"/>
      <c r="BJ15" s="2"/>
      <c r="BK15" s="3"/>
      <c r="BL15" s="3"/>
      <c r="BM15" s="4"/>
      <c r="BN15" s="1"/>
      <c r="BO15" s="1"/>
      <c r="BP15" s="2"/>
      <c r="BQ15" s="2"/>
      <c r="BR15" s="3"/>
      <c r="BS15" s="3"/>
      <c r="BT15" s="4"/>
      <c r="BU15" s="1"/>
      <c r="BV15" s="1"/>
      <c r="BW15" s="2"/>
      <c r="BX15" s="2"/>
      <c r="BY15" s="3"/>
      <c r="BZ15" s="3"/>
      <c r="CA15" s="4"/>
      <c r="CB15" s="1"/>
      <c r="CC15" s="1"/>
      <c r="CD15" s="2"/>
      <c r="CE15" s="2"/>
      <c r="CF15" s="3"/>
      <c r="CG15" s="3"/>
      <c r="CH15" s="4"/>
      <c r="CI15" s="1"/>
      <c r="CJ15" s="1"/>
      <c r="CK15" s="2"/>
      <c r="CL15" s="2"/>
      <c r="CM15" s="3"/>
      <c r="CN15" s="3"/>
      <c r="CO15" s="4"/>
      <c r="CP15" s="1"/>
      <c r="CQ15" s="1"/>
      <c r="CR15" s="2"/>
      <c r="CS15" s="2"/>
      <c r="CT15" s="3"/>
      <c r="CU15" s="3"/>
      <c r="CV15" s="4"/>
      <c r="CW15" s="1"/>
      <c r="CX15" s="1"/>
      <c r="CY15" s="2"/>
      <c r="CZ15" s="2"/>
      <c r="DA15" s="3"/>
      <c r="DB15" s="3"/>
      <c r="DC15" s="4"/>
      <c r="DD15" s="1"/>
      <c r="DE15" s="1"/>
      <c r="DF15" s="2"/>
      <c r="DG15" s="2"/>
      <c r="DH15" s="3"/>
      <c r="DI15" s="3"/>
      <c r="DJ15" s="4"/>
      <c r="DK15" s="1"/>
      <c r="DL15" s="1"/>
      <c r="DM15" s="2"/>
      <c r="DN15" s="2"/>
      <c r="DO15" s="3"/>
      <c r="DP15" s="3"/>
      <c r="DQ15" s="4"/>
      <c r="DR15" s="1"/>
      <c r="DS15" s="1"/>
      <c r="DT15" s="2"/>
      <c r="DU15" s="2"/>
      <c r="DV15" s="3"/>
      <c r="DW15" s="3"/>
      <c r="DX15" s="4"/>
      <c r="DY15" s="1"/>
      <c r="DZ15" s="1"/>
      <c r="EA15" s="2"/>
      <c r="EB15" s="2"/>
      <c r="EC15" s="3"/>
      <c r="ED15" s="3"/>
      <c r="EE15" s="4"/>
      <c r="EF15" s="1"/>
      <c r="EG15" s="1"/>
      <c r="EH15" s="2"/>
      <c r="EI15" s="2"/>
      <c r="EJ15" s="3"/>
      <c r="EK15" s="3"/>
      <c r="EL15" s="4"/>
      <c r="EM15" s="1"/>
      <c r="EN15" s="1"/>
      <c r="EO15" s="2"/>
      <c r="EP15" s="2"/>
      <c r="EQ15" s="3"/>
      <c r="ER15" s="3"/>
      <c r="ES15" s="4"/>
      <c r="ET15" s="1"/>
      <c r="EU15" s="1"/>
      <c r="EV15" s="2"/>
      <c r="EW15" s="2"/>
      <c r="EX15" s="3"/>
      <c r="EY15" s="3"/>
      <c r="EZ15" s="4"/>
      <c r="FA15" s="1"/>
      <c r="FB15" s="1"/>
      <c r="FC15" s="2"/>
      <c r="FD15" s="2"/>
      <c r="FE15" s="3"/>
      <c r="FF15" s="3"/>
      <c r="FG15" s="4"/>
      <c r="FH15" s="1"/>
      <c r="FI15" s="1"/>
      <c r="FJ15" s="2"/>
      <c r="FK15" s="2"/>
      <c r="FL15" s="3"/>
      <c r="FM15" s="3"/>
      <c r="FN15" s="4"/>
      <c r="FO15" s="1"/>
      <c r="FP15" s="1"/>
      <c r="FQ15" s="2"/>
      <c r="FR15" s="2"/>
      <c r="FS15" s="3"/>
      <c r="FT15" s="3"/>
      <c r="FU15" s="4"/>
      <c r="FV15" s="1"/>
      <c r="FW15" s="1"/>
      <c r="FX15" s="2"/>
      <c r="FY15" s="2"/>
      <c r="FZ15" s="3"/>
      <c r="GA15" s="3"/>
      <c r="GB15" s="4"/>
      <c r="GC15" s="1"/>
      <c r="GD15" s="1"/>
      <c r="GE15" s="2"/>
      <c r="GF15" s="2"/>
      <c r="GG15" s="3"/>
      <c r="GH15" s="3"/>
      <c r="GI15" s="4"/>
      <c r="GJ15" s="1"/>
      <c r="GK15" s="1"/>
      <c r="GL15" s="2"/>
      <c r="GM15" s="2"/>
      <c r="GN15" s="3"/>
      <c r="GO15" s="3"/>
      <c r="GP15" s="4"/>
      <c r="GQ15" s="1"/>
      <c r="GR15" s="1"/>
      <c r="GS15" s="2"/>
      <c r="GT15" s="2"/>
      <c r="GU15" s="3"/>
      <c r="GV15" s="3"/>
      <c r="GW15" s="4"/>
      <c r="GX15" s="1"/>
      <c r="GY15" s="1"/>
      <c r="GZ15" s="2"/>
      <c r="HA15" s="2"/>
      <c r="HB15" s="3"/>
      <c r="HC15" s="3"/>
      <c r="HD15" s="4"/>
      <c r="HE15" s="1"/>
      <c r="HF15" s="1"/>
      <c r="HG15" s="2"/>
      <c r="HH15" s="2"/>
      <c r="HI15" s="3"/>
      <c r="HJ15" s="3"/>
      <c r="HK15" s="4"/>
      <c r="HL15" s="1"/>
      <c r="HM15" s="1"/>
      <c r="HN15" s="2"/>
      <c r="HO15" s="2"/>
      <c r="HP15" s="3"/>
      <c r="HQ15" s="3"/>
      <c r="HR15" s="4"/>
      <c r="HS15" s="1"/>
      <c r="HT15" s="1"/>
      <c r="HU15" s="2"/>
      <c r="HV15" s="2"/>
      <c r="HW15" s="3"/>
      <c r="HX15" s="3"/>
      <c r="HY15" s="4"/>
      <c r="HZ15" s="1"/>
      <c r="IA15" s="1"/>
      <c r="IB15" s="2"/>
      <c r="IC15" s="2"/>
      <c r="ID15" s="3"/>
      <c r="IE15" s="3"/>
      <c r="IF15" s="4"/>
      <c r="IG15" s="1"/>
      <c r="IH15" s="1"/>
      <c r="II15" s="2"/>
      <c r="IJ15" s="2"/>
      <c r="IK15" s="3"/>
      <c r="IL15" s="3"/>
      <c r="IM15" s="4"/>
      <c r="IN15" s="1"/>
      <c r="IO15" s="1"/>
      <c r="IP15" s="2"/>
      <c r="IQ15" s="2"/>
      <c r="IR15" s="3"/>
      <c r="IS15" s="3"/>
      <c r="IT15" s="4"/>
      <c r="IU15" s="1"/>
      <c r="IV15" s="1"/>
      <c r="IW15" s="2"/>
      <c r="IX15" s="2"/>
      <c r="IY15" s="3"/>
      <c r="IZ15" s="3"/>
      <c r="JA15" s="4"/>
      <c r="JB15" s="1"/>
      <c r="JC15" s="1"/>
      <c r="JD15" s="2"/>
      <c r="JE15" s="2"/>
      <c r="JF15" s="3"/>
      <c r="JG15" s="3"/>
      <c r="JH15" s="4"/>
      <c r="JI15" s="1"/>
      <c r="JJ15" s="1"/>
      <c r="JK15" s="2"/>
      <c r="JL15" s="2"/>
      <c r="JM15" s="3"/>
      <c r="JN15" s="3"/>
      <c r="JO15" s="4"/>
      <c r="JP15" s="1"/>
      <c r="JQ15" s="1"/>
      <c r="JR15" s="2"/>
      <c r="JS15" s="2"/>
      <c r="JT15" s="3"/>
      <c r="JU15" s="3"/>
      <c r="JV15" s="4"/>
      <c r="JW15" s="1"/>
      <c r="JX15" s="1"/>
      <c r="JY15" s="2"/>
      <c r="JZ15" s="2"/>
      <c r="KA15" s="3"/>
      <c r="KB15" s="3"/>
      <c r="KC15" s="4"/>
      <c r="KD15" s="1"/>
      <c r="KE15" s="1"/>
      <c r="KF15" s="2"/>
      <c r="KG15" s="2"/>
      <c r="KH15" s="3"/>
      <c r="KI15" s="3"/>
      <c r="KJ15" s="4"/>
      <c r="KK15" s="1"/>
      <c r="KL15" s="1"/>
      <c r="KM15" s="2"/>
      <c r="KN15" s="2"/>
      <c r="KO15" s="3"/>
      <c r="KP15" s="3"/>
      <c r="KQ15" s="4"/>
      <c r="KR15" s="1"/>
      <c r="KS15" s="1"/>
      <c r="KT15" s="2"/>
      <c r="KU15" s="2"/>
      <c r="KV15" s="3"/>
      <c r="KW15" s="3"/>
      <c r="KX15" s="4"/>
      <c r="KY15" s="1"/>
      <c r="KZ15" s="1"/>
      <c r="LA15" s="2"/>
      <c r="LB15" s="2"/>
      <c r="LC15" s="3"/>
      <c r="LD15" s="3"/>
      <c r="LE15" s="4"/>
      <c r="LF15" s="1"/>
      <c r="LG15" s="1"/>
      <c r="LH15" s="2"/>
      <c r="LI15" s="2"/>
      <c r="LJ15" s="3"/>
      <c r="LK15" s="3"/>
      <c r="LL15" s="4"/>
      <c r="LM15" s="1"/>
      <c r="LN15" s="1"/>
      <c r="LO15" s="2"/>
      <c r="LP15" s="2"/>
      <c r="LQ15" s="3"/>
      <c r="LR15" s="3"/>
      <c r="LS15" s="4"/>
      <c r="LT15" s="1"/>
      <c r="LU15" s="1"/>
      <c r="LV15" s="2"/>
      <c r="LW15" s="2"/>
      <c r="LX15" s="3"/>
      <c r="LY15" s="3"/>
      <c r="LZ15" s="4"/>
      <c r="MA15" s="1"/>
      <c r="MB15" s="1"/>
      <c r="MC15" s="2"/>
      <c r="MD15" s="2"/>
      <c r="ME15" s="3"/>
      <c r="MF15" s="3"/>
      <c r="MG15" s="4"/>
      <c r="MH15" s="1"/>
      <c r="MI15" s="1"/>
      <c r="MJ15" s="2"/>
      <c r="MK15" s="2"/>
      <c r="ML15" s="3"/>
      <c r="MM15" s="3"/>
      <c r="MN15" s="4"/>
      <c r="MP15" s="20" t="s">
        <v>56</v>
      </c>
      <c r="MQ15" s="23">
        <f>م.تحميل!$V$61</f>
        <v>0</v>
      </c>
      <c r="MR15" s="23">
        <f>م.تحميل!$W$61</f>
        <v>0</v>
      </c>
      <c r="MS15" s="20"/>
      <c r="MT15" s="23"/>
      <c r="MU15" s="23"/>
      <c r="MW15" s="22" t="s">
        <v>56</v>
      </c>
      <c r="MX15" s="24">
        <f>م.مرتجع!$V$61</f>
        <v>0</v>
      </c>
      <c r="MY15" s="24">
        <f>م.مرتجع!$W$61</f>
        <v>0</v>
      </c>
      <c r="MZ15" s="22"/>
      <c r="NA15" s="24"/>
      <c r="NB15" s="24"/>
      <c r="ND15" s="21" t="s">
        <v>56</v>
      </c>
      <c r="NE15" s="25">
        <f>م.مبيع!$V$61</f>
        <v>0</v>
      </c>
      <c r="NF15" s="25">
        <f>م.مبيع!$W$61</f>
        <v>0</v>
      </c>
      <c r="NG15" s="25">
        <f>CH35</f>
        <v>0</v>
      </c>
      <c r="NH15" s="21"/>
      <c r="NI15" s="25"/>
      <c r="NJ15" s="25"/>
      <c r="NK15" s="25"/>
    </row>
    <row r="16" spans="1:375" ht="16.5" thickTop="1" thickBot="1" x14ac:dyDescent="0.25">
      <c r="A16" s="14"/>
      <c r="B16" s="16"/>
      <c r="C16" s="1"/>
      <c r="D16" s="1"/>
      <c r="E16" s="2"/>
      <c r="F16" s="2"/>
      <c r="G16" s="3"/>
      <c r="H16" s="3"/>
      <c r="I16" s="4"/>
      <c r="J16" s="1"/>
      <c r="K16" s="1"/>
      <c r="L16" s="2"/>
      <c r="M16" s="2"/>
      <c r="N16" s="3"/>
      <c r="O16" s="3"/>
      <c r="P16" s="4"/>
      <c r="Q16" s="1"/>
      <c r="R16" s="1"/>
      <c r="S16" s="2"/>
      <c r="T16" s="2"/>
      <c r="U16" s="3"/>
      <c r="V16" s="3"/>
      <c r="W16" s="4"/>
      <c r="X16" s="1"/>
      <c r="Y16" s="1"/>
      <c r="Z16" s="2"/>
      <c r="AA16" s="2"/>
      <c r="AB16" s="3"/>
      <c r="AC16" s="3"/>
      <c r="AD16" s="4"/>
      <c r="AE16" s="1"/>
      <c r="AF16" s="1"/>
      <c r="AG16" s="2"/>
      <c r="AH16" s="2"/>
      <c r="AI16" s="3"/>
      <c r="AJ16" s="3"/>
      <c r="AK16" s="4"/>
      <c r="AL16" s="1"/>
      <c r="AM16" s="1"/>
      <c r="AN16" s="2"/>
      <c r="AO16" s="2"/>
      <c r="AP16" s="3"/>
      <c r="AQ16" s="3"/>
      <c r="AR16" s="4"/>
      <c r="AS16" s="1"/>
      <c r="AT16" s="1"/>
      <c r="AU16" s="2"/>
      <c r="AV16" s="2"/>
      <c r="AW16" s="3"/>
      <c r="AX16" s="3"/>
      <c r="AY16" s="4"/>
      <c r="AZ16" s="1"/>
      <c r="BA16" s="1"/>
      <c r="BB16" s="2"/>
      <c r="BC16" s="2"/>
      <c r="BD16" s="3"/>
      <c r="BE16" s="3"/>
      <c r="BF16" s="4"/>
      <c r="BG16" s="1"/>
      <c r="BH16" s="1"/>
      <c r="BI16" s="2"/>
      <c r="BJ16" s="2"/>
      <c r="BK16" s="3"/>
      <c r="BL16" s="3"/>
      <c r="BM16" s="4"/>
      <c r="BN16" s="1"/>
      <c r="BO16" s="1"/>
      <c r="BP16" s="2"/>
      <c r="BQ16" s="2"/>
      <c r="BR16" s="3"/>
      <c r="BS16" s="3"/>
      <c r="BT16" s="4"/>
      <c r="BU16" s="1"/>
      <c r="BV16" s="1"/>
      <c r="BW16" s="2"/>
      <c r="BX16" s="2"/>
      <c r="BY16" s="3"/>
      <c r="BZ16" s="3"/>
      <c r="CA16" s="4"/>
      <c r="CB16" s="1"/>
      <c r="CC16" s="1"/>
      <c r="CD16" s="2"/>
      <c r="CE16" s="2"/>
      <c r="CF16" s="3"/>
      <c r="CG16" s="3"/>
      <c r="CH16" s="4"/>
      <c r="CI16" s="1"/>
      <c r="CJ16" s="1"/>
      <c r="CK16" s="2"/>
      <c r="CL16" s="2"/>
      <c r="CM16" s="3"/>
      <c r="CN16" s="3"/>
      <c r="CO16" s="4"/>
      <c r="CP16" s="1"/>
      <c r="CQ16" s="1"/>
      <c r="CR16" s="2"/>
      <c r="CS16" s="2"/>
      <c r="CT16" s="3"/>
      <c r="CU16" s="3"/>
      <c r="CV16" s="4"/>
      <c r="CW16" s="1"/>
      <c r="CX16" s="1"/>
      <c r="CY16" s="2"/>
      <c r="CZ16" s="2"/>
      <c r="DA16" s="3"/>
      <c r="DB16" s="3"/>
      <c r="DC16" s="4"/>
      <c r="DD16" s="1"/>
      <c r="DE16" s="1"/>
      <c r="DF16" s="2"/>
      <c r="DG16" s="2"/>
      <c r="DH16" s="3"/>
      <c r="DI16" s="3"/>
      <c r="DJ16" s="4"/>
      <c r="DK16" s="1"/>
      <c r="DL16" s="1"/>
      <c r="DM16" s="2"/>
      <c r="DN16" s="2"/>
      <c r="DO16" s="3"/>
      <c r="DP16" s="3"/>
      <c r="DQ16" s="4"/>
      <c r="DR16" s="1"/>
      <c r="DS16" s="1"/>
      <c r="DT16" s="2"/>
      <c r="DU16" s="2"/>
      <c r="DV16" s="3"/>
      <c r="DW16" s="3"/>
      <c r="DX16" s="4"/>
      <c r="DY16" s="1"/>
      <c r="DZ16" s="1"/>
      <c r="EA16" s="2"/>
      <c r="EB16" s="2"/>
      <c r="EC16" s="3"/>
      <c r="ED16" s="3"/>
      <c r="EE16" s="4"/>
      <c r="EF16" s="1"/>
      <c r="EG16" s="1"/>
      <c r="EH16" s="2"/>
      <c r="EI16" s="2"/>
      <c r="EJ16" s="3"/>
      <c r="EK16" s="3"/>
      <c r="EL16" s="4"/>
      <c r="EM16" s="1"/>
      <c r="EN16" s="1"/>
      <c r="EO16" s="2"/>
      <c r="EP16" s="2"/>
      <c r="EQ16" s="3"/>
      <c r="ER16" s="3"/>
      <c r="ES16" s="4"/>
      <c r="ET16" s="1"/>
      <c r="EU16" s="1"/>
      <c r="EV16" s="2"/>
      <c r="EW16" s="2"/>
      <c r="EX16" s="3"/>
      <c r="EY16" s="3"/>
      <c r="EZ16" s="4"/>
      <c r="FA16" s="1"/>
      <c r="FB16" s="1"/>
      <c r="FC16" s="2"/>
      <c r="FD16" s="2"/>
      <c r="FE16" s="3"/>
      <c r="FF16" s="3"/>
      <c r="FG16" s="4"/>
      <c r="FH16" s="1"/>
      <c r="FI16" s="1"/>
      <c r="FJ16" s="2"/>
      <c r="FK16" s="2"/>
      <c r="FL16" s="3"/>
      <c r="FM16" s="3"/>
      <c r="FN16" s="4"/>
      <c r="FO16" s="1"/>
      <c r="FP16" s="1"/>
      <c r="FQ16" s="2"/>
      <c r="FR16" s="2"/>
      <c r="FS16" s="3"/>
      <c r="FT16" s="3"/>
      <c r="FU16" s="4"/>
      <c r="FV16" s="1"/>
      <c r="FW16" s="1"/>
      <c r="FX16" s="2"/>
      <c r="FY16" s="2"/>
      <c r="FZ16" s="3"/>
      <c r="GA16" s="3"/>
      <c r="GB16" s="4"/>
      <c r="GC16" s="1"/>
      <c r="GD16" s="1"/>
      <c r="GE16" s="2"/>
      <c r="GF16" s="2"/>
      <c r="GG16" s="3"/>
      <c r="GH16" s="3"/>
      <c r="GI16" s="4"/>
      <c r="GJ16" s="1"/>
      <c r="GK16" s="1"/>
      <c r="GL16" s="2"/>
      <c r="GM16" s="2"/>
      <c r="GN16" s="3"/>
      <c r="GO16" s="3"/>
      <c r="GP16" s="4"/>
      <c r="GQ16" s="1"/>
      <c r="GR16" s="1"/>
      <c r="GS16" s="2"/>
      <c r="GT16" s="2"/>
      <c r="GU16" s="3"/>
      <c r="GV16" s="3"/>
      <c r="GW16" s="4"/>
      <c r="GX16" s="1"/>
      <c r="GY16" s="1"/>
      <c r="GZ16" s="2"/>
      <c r="HA16" s="2"/>
      <c r="HB16" s="3"/>
      <c r="HC16" s="3"/>
      <c r="HD16" s="4"/>
      <c r="HE16" s="1"/>
      <c r="HF16" s="1"/>
      <c r="HG16" s="2"/>
      <c r="HH16" s="2"/>
      <c r="HI16" s="3"/>
      <c r="HJ16" s="3"/>
      <c r="HK16" s="4"/>
      <c r="HL16" s="1"/>
      <c r="HM16" s="1"/>
      <c r="HN16" s="2"/>
      <c r="HO16" s="2"/>
      <c r="HP16" s="3"/>
      <c r="HQ16" s="3"/>
      <c r="HR16" s="4"/>
      <c r="HS16" s="1"/>
      <c r="HT16" s="1"/>
      <c r="HU16" s="2"/>
      <c r="HV16" s="2"/>
      <c r="HW16" s="3"/>
      <c r="HX16" s="3"/>
      <c r="HY16" s="4"/>
      <c r="HZ16" s="1"/>
      <c r="IA16" s="1"/>
      <c r="IB16" s="2"/>
      <c r="IC16" s="2"/>
      <c r="ID16" s="3"/>
      <c r="IE16" s="3"/>
      <c r="IF16" s="4"/>
      <c r="IG16" s="1"/>
      <c r="IH16" s="1"/>
      <c r="II16" s="2"/>
      <c r="IJ16" s="2"/>
      <c r="IK16" s="3"/>
      <c r="IL16" s="3"/>
      <c r="IM16" s="4"/>
      <c r="IN16" s="1"/>
      <c r="IO16" s="1"/>
      <c r="IP16" s="2"/>
      <c r="IQ16" s="2"/>
      <c r="IR16" s="3"/>
      <c r="IS16" s="3"/>
      <c r="IT16" s="4"/>
      <c r="IU16" s="1"/>
      <c r="IV16" s="1"/>
      <c r="IW16" s="2"/>
      <c r="IX16" s="2"/>
      <c r="IY16" s="3"/>
      <c r="IZ16" s="3"/>
      <c r="JA16" s="4"/>
      <c r="JB16" s="1"/>
      <c r="JC16" s="1"/>
      <c r="JD16" s="2"/>
      <c r="JE16" s="2"/>
      <c r="JF16" s="3"/>
      <c r="JG16" s="3"/>
      <c r="JH16" s="4"/>
      <c r="JI16" s="1"/>
      <c r="JJ16" s="1"/>
      <c r="JK16" s="2"/>
      <c r="JL16" s="2"/>
      <c r="JM16" s="3"/>
      <c r="JN16" s="3"/>
      <c r="JO16" s="4"/>
      <c r="JP16" s="1"/>
      <c r="JQ16" s="1"/>
      <c r="JR16" s="2"/>
      <c r="JS16" s="2"/>
      <c r="JT16" s="3"/>
      <c r="JU16" s="3"/>
      <c r="JV16" s="4"/>
      <c r="JW16" s="1"/>
      <c r="JX16" s="1"/>
      <c r="JY16" s="2"/>
      <c r="JZ16" s="2"/>
      <c r="KA16" s="3"/>
      <c r="KB16" s="3"/>
      <c r="KC16" s="4"/>
      <c r="KD16" s="1"/>
      <c r="KE16" s="1"/>
      <c r="KF16" s="2"/>
      <c r="KG16" s="2"/>
      <c r="KH16" s="3"/>
      <c r="KI16" s="3"/>
      <c r="KJ16" s="4"/>
      <c r="KK16" s="1"/>
      <c r="KL16" s="1"/>
      <c r="KM16" s="2"/>
      <c r="KN16" s="2"/>
      <c r="KO16" s="3"/>
      <c r="KP16" s="3"/>
      <c r="KQ16" s="4"/>
      <c r="KR16" s="1"/>
      <c r="KS16" s="1"/>
      <c r="KT16" s="2"/>
      <c r="KU16" s="2"/>
      <c r="KV16" s="3"/>
      <c r="KW16" s="3"/>
      <c r="KX16" s="4"/>
      <c r="KY16" s="1"/>
      <c r="KZ16" s="1"/>
      <c r="LA16" s="2"/>
      <c r="LB16" s="2"/>
      <c r="LC16" s="3"/>
      <c r="LD16" s="3"/>
      <c r="LE16" s="4"/>
      <c r="LF16" s="1"/>
      <c r="LG16" s="1"/>
      <c r="LH16" s="2"/>
      <c r="LI16" s="2"/>
      <c r="LJ16" s="3"/>
      <c r="LK16" s="3"/>
      <c r="LL16" s="4"/>
      <c r="LM16" s="1"/>
      <c r="LN16" s="1"/>
      <c r="LO16" s="2"/>
      <c r="LP16" s="2"/>
      <c r="LQ16" s="3"/>
      <c r="LR16" s="3"/>
      <c r="LS16" s="4"/>
      <c r="LT16" s="1"/>
      <c r="LU16" s="1"/>
      <c r="LV16" s="2"/>
      <c r="LW16" s="2"/>
      <c r="LX16" s="3"/>
      <c r="LY16" s="3"/>
      <c r="LZ16" s="4"/>
      <c r="MA16" s="1"/>
      <c r="MB16" s="1"/>
      <c r="MC16" s="2"/>
      <c r="MD16" s="2"/>
      <c r="ME16" s="3"/>
      <c r="MF16" s="3"/>
      <c r="MG16" s="4"/>
      <c r="MH16" s="1"/>
      <c r="MI16" s="1"/>
      <c r="MJ16" s="2"/>
      <c r="MK16" s="2"/>
      <c r="ML16" s="3"/>
      <c r="MM16" s="3"/>
      <c r="MN16" s="4"/>
      <c r="MP16" s="20" t="s">
        <v>57</v>
      </c>
      <c r="MQ16" s="23">
        <f>م.تحميل!$V$70</f>
        <v>0</v>
      </c>
      <c r="MR16" s="23">
        <f>م.تحميل!$W$70</f>
        <v>0</v>
      </c>
      <c r="MS16" s="20"/>
      <c r="MT16" s="23"/>
      <c r="MU16" s="23"/>
      <c r="MW16" s="22" t="s">
        <v>57</v>
      </c>
      <c r="MX16" s="24">
        <f>م.مرتجع!$V$70</f>
        <v>0</v>
      </c>
      <c r="MY16" s="24">
        <f>م.مرتجع!$W$70</f>
        <v>0</v>
      </c>
      <c r="MZ16" s="22"/>
      <c r="NA16" s="24"/>
      <c r="NB16" s="24"/>
      <c r="ND16" s="21" t="s">
        <v>57</v>
      </c>
      <c r="NE16" s="25">
        <f>م.مبيع!$V$70</f>
        <v>0</v>
      </c>
      <c r="NF16" s="25">
        <f>م.مبيع!$W$70</f>
        <v>0</v>
      </c>
      <c r="NG16" s="25">
        <f>CO35</f>
        <v>0</v>
      </c>
      <c r="NH16" s="21"/>
      <c r="NI16" s="25"/>
      <c r="NJ16" s="25"/>
      <c r="NK16" s="25"/>
    </row>
    <row r="17" spans="1:375" ht="16.5" thickTop="1" thickBot="1" x14ac:dyDescent="0.25">
      <c r="A17" s="14"/>
      <c r="B17" s="16"/>
      <c r="C17" s="1"/>
      <c r="D17" s="1"/>
      <c r="E17" s="2"/>
      <c r="F17" s="2"/>
      <c r="G17" s="3"/>
      <c r="H17" s="3"/>
      <c r="I17" s="4"/>
      <c r="J17" s="1"/>
      <c r="K17" s="1"/>
      <c r="L17" s="2"/>
      <c r="M17" s="2"/>
      <c r="N17" s="3"/>
      <c r="O17" s="3"/>
      <c r="P17" s="4"/>
      <c r="Q17" s="1"/>
      <c r="R17" s="1"/>
      <c r="S17" s="2"/>
      <c r="T17" s="2"/>
      <c r="U17" s="3"/>
      <c r="V17" s="3"/>
      <c r="W17" s="4"/>
      <c r="X17" s="1"/>
      <c r="Y17" s="1"/>
      <c r="Z17" s="2"/>
      <c r="AA17" s="2"/>
      <c r="AB17" s="3"/>
      <c r="AC17" s="3"/>
      <c r="AD17" s="4"/>
      <c r="AE17" s="1"/>
      <c r="AF17" s="1"/>
      <c r="AG17" s="2"/>
      <c r="AH17" s="2"/>
      <c r="AI17" s="3"/>
      <c r="AJ17" s="3"/>
      <c r="AK17" s="4"/>
      <c r="AL17" s="1"/>
      <c r="AM17" s="1"/>
      <c r="AN17" s="2"/>
      <c r="AO17" s="2"/>
      <c r="AP17" s="3"/>
      <c r="AQ17" s="3"/>
      <c r="AR17" s="4"/>
      <c r="AS17" s="1"/>
      <c r="AT17" s="1"/>
      <c r="AU17" s="2"/>
      <c r="AV17" s="2"/>
      <c r="AW17" s="3"/>
      <c r="AX17" s="3"/>
      <c r="AY17" s="4"/>
      <c r="AZ17" s="1"/>
      <c r="BA17" s="1"/>
      <c r="BB17" s="2"/>
      <c r="BC17" s="2"/>
      <c r="BD17" s="3"/>
      <c r="BE17" s="3"/>
      <c r="BF17" s="4"/>
      <c r="BG17" s="1"/>
      <c r="BH17" s="1"/>
      <c r="BI17" s="2"/>
      <c r="BJ17" s="2"/>
      <c r="BK17" s="3"/>
      <c r="BL17" s="3"/>
      <c r="BM17" s="4"/>
      <c r="BN17" s="1"/>
      <c r="BO17" s="1"/>
      <c r="BP17" s="2"/>
      <c r="BQ17" s="2"/>
      <c r="BR17" s="3"/>
      <c r="BS17" s="3"/>
      <c r="BT17" s="4"/>
      <c r="BU17" s="1"/>
      <c r="BV17" s="1"/>
      <c r="BW17" s="2"/>
      <c r="BX17" s="2"/>
      <c r="BY17" s="3"/>
      <c r="BZ17" s="3"/>
      <c r="CA17" s="4"/>
      <c r="CB17" s="1"/>
      <c r="CC17" s="1"/>
      <c r="CD17" s="2"/>
      <c r="CE17" s="2"/>
      <c r="CF17" s="3"/>
      <c r="CG17" s="3"/>
      <c r="CH17" s="4"/>
      <c r="CI17" s="1"/>
      <c r="CJ17" s="1"/>
      <c r="CK17" s="2"/>
      <c r="CL17" s="2"/>
      <c r="CM17" s="3"/>
      <c r="CN17" s="3"/>
      <c r="CO17" s="4"/>
      <c r="CP17" s="1"/>
      <c r="CQ17" s="1"/>
      <c r="CR17" s="2"/>
      <c r="CS17" s="2"/>
      <c r="CT17" s="3"/>
      <c r="CU17" s="3"/>
      <c r="CV17" s="4"/>
      <c r="CW17" s="1"/>
      <c r="CX17" s="1"/>
      <c r="CY17" s="2"/>
      <c r="CZ17" s="2"/>
      <c r="DA17" s="3"/>
      <c r="DB17" s="3"/>
      <c r="DC17" s="4"/>
      <c r="DD17" s="1"/>
      <c r="DE17" s="1"/>
      <c r="DF17" s="2"/>
      <c r="DG17" s="2"/>
      <c r="DH17" s="3"/>
      <c r="DI17" s="3"/>
      <c r="DJ17" s="4"/>
      <c r="DK17" s="1"/>
      <c r="DL17" s="1"/>
      <c r="DM17" s="2"/>
      <c r="DN17" s="2"/>
      <c r="DO17" s="3"/>
      <c r="DP17" s="3"/>
      <c r="DQ17" s="4"/>
      <c r="DR17" s="1"/>
      <c r="DS17" s="1"/>
      <c r="DT17" s="2"/>
      <c r="DU17" s="2"/>
      <c r="DV17" s="3"/>
      <c r="DW17" s="3"/>
      <c r="DX17" s="4"/>
      <c r="DY17" s="1"/>
      <c r="DZ17" s="1"/>
      <c r="EA17" s="2"/>
      <c r="EB17" s="2"/>
      <c r="EC17" s="3"/>
      <c r="ED17" s="3"/>
      <c r="EE17" s="4"/>
      <c r="EF17" s="1"/>
      <c r="EG17" s="1"/>
      <c r="EH17" s="2"/>
      <c r="EI17" s="2"/>
      <c r="EJ17" s="3"/>
      <c r="EK17" s="3"/>
      <c r="EL17" s="4"/>
      <c r="EM17" s="1"/>
      <c r="EN17" s="1"/>
      <c r="EO17" s="2"/>
      <c r="EP17" s="2"/>
      <c r="EQ17" s="3"/>
      <c r="ER17" s="3"/>
      <c r="ES17" s="4"/>
      <c r="ET17" s="1"/>
      <c r="EU17" s="1"/>
      <c r="EV17" s="2"/>
      <c r="EW17" s="2"/>
      <c r="EX17" s="3"/>
      <c r="EY17" s="3"/>
      <c r="EZ17" s="4"/>
      <c r="FA17" s="1"/>
      <c r="FB17" s="1"/>
      <c r="FC17" s="2"/>
      <c r="FD17" s="2"/>
      <c r="FE17" s="3"/>
      <c r="FF17" s="3"/>
      <c r="FG17" s="4"/>
      <c r="FH17" s="1"/>
      <c r="FI17" s="1"/>
      <c r="FJ17" s="2"/>
      <c r="FK17" s="2"/>
      <c r="FL17" s="3"/>
      <c r="FM17" s="3"/>
      <c r="FN17" s="4"/>
      <c r="FO17" s="1"/>
      <c r="FP17" s="1"/>
      <c r="FQ17" s="2"/>
      <c r="FR17" s="2"/>
      <c r="FS17" s="3"/>
      <c r="FT17" s="3"/>
      <c r="FU17" s="4"/>
      <c r="FV17" s="1"/>
      <c r="FW17" s="1"/>
      <c r="FX17" s="2"/>
      <c r="FY17" s="2"/>
      <c r="FZ17" s="3"/>
      <c r="GA17" s="3"/>
      <c r="GB17" s="4"/>
      <c r="GC17" s="1"/>
      <c r="GD17" s="1"/>
      <c r="GE17" s="2"/>
      <c r="GF17" s="2"/>
      <c r="GG17" s="3"/>
      <c r="GH17" s="3"/>
      <c r="GI17" s="4"/>
      <c r="GJ17" s="1"/>
      <c r="GK17" s="1"/>
      <c r="GL17" s="2"/>
      <c r="GM17" s="2"/>
      <c r="GN17" s="3"/>
      <c r="GO17" s="3"/>
      <c r="GP17" s="4"/>
      <c r="GQ17" s="1"/>
      <c r="GR17" s="1"/>
      <c r="GS17" s="2"/>
      <c r="GT17" s="2"/>
      <c r="GU17" s="3"/>
      <c r="GV17" s="3"/>
      <c r="GW17" s="4"/>
      <c r="GX17" s="1"/>
      <c r="GY17" s="1"/>
      <c r="GZ17" s="2"/>
      <c r="HA17" s="2"/>
      <c r="HB17" s="3"/>
      <c r="HC17" s="3"/>
      <c r="HD17" s="4"/>
      <c r="HE17" s="1"/>
      <c r="HF17" s="1"/>
      <c r="HG17" s="2"/>
      <c r="HH17" s="2"/>
      <c r="HI17" s="3"/>
      <c r="HJ17" s="3"/>
      <c r="HK17" s="4"/>
      <c r="HL17" s="1"/>
      <c r="HM17" s="1"/>
      <c r="HN17" s="2"/>
      <c r="HO17" s="2"/>
      <c r="HP17" s="3"/>
      <c r="HQ17" s="3"/>
      <c r="HR17" s="4"/>
      <c r="HS17" s="1"/>
      <c r="HT17" s="1"/>
      <c r="HU17" s="2"/>
      <c r="HV17" s="2"/>
      <c r="HW17" s="3"/>
      <c r="HX17" s="3"/>
      <c r="HY17" s="4"/>
      <c r="HZ17" s="1"/>
      <c r="IA17" s="1"/>
      <c r="IB17" s="2"/>
      <c r="IC17" s="2"/>
      <c r="ID17" s="3"/>
      <c r="IE17" s="3"/>
      <c r="IF17" s="4"/>
      <c r="IG17" s="1"/>
      <c r="IH17" s="1"/>
      <c r="II17" s="2"/>
      <c r="IJ17" s="2"/>
      <c r="IK17" s="3"/>
      <c r="IL17" s="3"/>
      <c r="IM17" s="4"/>
      <c r="IN17" s="1"/>
      <c r="IO17" s="1"/>
      <c r="IP17" s="2"/>
      <c r="IQ17" s="2"/>
      <c r="IR17" s="3"/>
      <c r="IS17" s="3"/>
      <c r="IT17" s="4"/>
      <c r="IU17" s="1"/>
      <c r="IV17" s="1"/>
      <c r="IW17" s="2"/>
      <c r="IX17" s="2"/>
      <c r="IY17" s="3"/>
      <c r="IZ17" s="3"/>
      <c r="JA17" s="4"/>
      <c r="JB17" s="1"/>
      <c r="JC17" s="1"/>
      <c r="JD17" s="2"/>
      <c r="JE17" s="2"/>
      <c r="JF17" s="3"/>
      <c r="JG17" s="3"/>
      <c r="JH17" s="4"/>
      <c r="JI17" s="1"/>
      <c r="JJ17" s="1"/>
      <c r="JK17" s="2"/>
      <c r="JL17" s="2"/>
      <c r="JM17" s="3"/>
      <c r="JN17" s="3"/>
      <c r="JO17" s="4"/>
      <c r="JP17" s="1"/>
      <c r="JQ17" s="1"/>
      <c r="JR17" s="2"/>
      <c r="JS17" s="2"/>
      <c r="JT17" s="3"/>
      <c r="JU17" s="3"/>
      <c r="JV17" s="4"/>
      <c r="JW17" s="1"/>
      <c r="JX17" s="1"/>
      <c r="JY17" s="2"/>
      <c r="JZ17" s="2"/>
      <c r="KA17" s="3"/>
      <c r="KB17" s="3"/>
      <c r="KC17" s="4"/>
      <c r="KD17" s="1"/>
      <c r="KE17" s="1"/>
      <c r="KF17" s="2"/>
      <c r="KG17" s="2"/>
      <c r="KH17" s="3"/>
      <c r="KI17" s="3"/>
      <c r="KJ17" s="4"/>
      <c r="KK17" s="1"/>
      <c r="KL17" s="1"/>
      <c r="KM17" s="2"/>
      <c r="KN17" s="2"/>
      <c r="KO17" s="3"/>
      <c r="KP17" s="3"/>
      <c r="KQ17" s="4"/>
      <c r="KR17" s="1"/>
      <c r="KS17" s="1"/>
      <c r="KT17" s="2"/>
      <c r="KU17" s="2"/>
      <c r="KV17" s="3"/>
      <c r="KW17" s="3"/>
      <c r="KX17" s="4"/>
      <c r="KY17" s="1"/>
      <c r="KZ17" s="1"/>
      <c r="LA17" s="2"/>
      <c r="LB17" s="2"/>
      <c r="LC17" s="3"/>
      <c r="LD17" s="3"/>
      <c r="LE17" s="4"/>
      <c r="LF17" s="1"/>
      <c r="LG17" s="1"/>
      <c r="LH17" s="2"/>
      <c r="LI17" s="2"/>
      <c r="LJ17" s="3"/>
      <c r="LK17" s="3"/>
      <c r="LL17" s="4"/>
      <c r="LM17" s="1"/>
      <c r="LN17" s="1"/>
      <c r="LO17" s="2"/>
      <c r="LP17" s="2"/>
      <c r="LQ17" s="3"/>
      <c r="LR17" s="3"/>
      <c r="LS17" s="4"/>
      <c r="LT17" s="1"/>
      <c r="LU17" s="1"/>
      <c r="LV17" s="2"/>
      <c r="LW17" s="2"/>
      <c r="LX17" s="3"/>
      <c r="LY17" s="3"/>
      <c r="LZ17" s="4"/>
      <c r="MA17" s="1"/>
      <c r="MB17" s="1"/>
      <c r="MC17" s="2"/>
      <c r="MD17" s="2"/>
      <c r="ME17" s="3"/>
      <c r="MF17" s="3"/>
      <c r="MG17" s="4"/>
      <c r="MH17" s="1"/>
      <c r="MI17" s="1"/>
      <c r="MJ17" s="2"/>
      <c r="MK17" s="2"/>
      <c r="ML17" s="3"/>
      <c r="MM17" s="3"/>
      <c r="MN17" s="4"/>
      <c r="MP17" s="20" t="s">
        <v>64</v>
      </c>
      <c r="MQ17" s="23">
        <f>م.تحميل!$V$74</f>
        <v>0</v>
      </c>
      <c r="MR17" s="23">
        <f>م.تحميل!$W$74</f>
        <v>0</v>
      </c>
      <c r="MS17" s="20"/>
      <c r="MT17" s="23"/>
      <c r="MU17" s="23"/>
      <c r="MW17" s="22" t="s">
        <v>64</v>
      </c>
      <c r="MX17" s="24">
        <f>م.مرتجع!$V$74</f>
        <v>0</v>
      </c>
      <c r="MY17" s="24">
        <f>م.مرتجع!$W$74</f>
        <v>0</v>
      </c>
      <c r="MZ17" s="22"/>
      <c r="NA17" s="24"/>
      <c r="NB17" s="24"/>
      <c r="ND17" s="21" t="s">
        <v>64</v>
      </c>
      <c r="NE17" s="25">
        <f>م.مبيع!$V$74</f>
        <v>0</v>
      </c>
      <c r="NF17" s="25">
        <f>م.مبيع!$W$74</f>
        <v>0</v>
      </c>
      <c r="NG17" s="25">
        <f>CV35</f>
        <v>0</v>
      </c>
      <c r="NH17" s="21"/>
      <c r="NI17" s="25"/>
      <c r="NJ17" s="25"/>
      <c r="NK17" s="25"/>
    </row>
    <row r="18" spans="1:375" ht="16.5" thickTop="1" thickBot="1" x14ac:dyDescent="0.25">
      <c r="A18" s="14"/>
      <c r="B18" s="16"/>
      <c r="C18" s="1"/>
      <c r="D18" s="1"/>
      <c r="E18" s="2"/>
      <c r="F18" s="2"/>
      <c r="G18" s="3"/>
      <c r="H18" s="3"/>
      <c r="I18" s="4"/>
      <c r="J18" s="1"/>
      <c r="K18" s="1"/>
      <c r="L18" s="2"/>
      <c r="M18" s="2"/>
      <c r="N18" s="3"/>
      <c r="O18" s="3"/>
      <c r="P18" s="4"/>
      <c r="Q18" s="1"/>
      <c r="R18" s="1"/>
      <c r="S18" s="2"/>
      <c r="T18" s="2"/>
      <c r="U18" s="3"/>
      <c r="V18" s="3"/>
      <c r="W18" s="4"/>
      <c r="X18" s="1"/>
      <c r="Y18" s="1"/>
      <c r="Z18" s="2"/>
      <c r="AA18" s="2"/>
      <c r="AB18" s="3"/>
      <c r="AC18" s="3"/>
      <c r="AD18" s="4"/>
      <c r="AE18" s="1"/>
      <c r="AF18" s="1"/>
      <c r="AG18" s="2"/>
      <c r="AH18" s="2"/>
      <c r="AI18" s="3"/>
      <c r="AJ18" s="3"/>
      <c r="AK18" s="4"/>
      <c r="AL18" s="1"/>
      <c r="AM18" s="1"/>
      <c r="AN18" s="2"/>
      <c r="AO18" s="2"/>
      <c r="AP18" s="3"/>
      <c r="AQ18" s="3"/>
      <c r="AR18" s="4"/>
      <c r="AS18" s="1"/>
      <c r="AT18" s="1"/>
      <c r="AU18" s="2"/>
      <c r="AV18" s="2"/>
      <c r="AW18" s="3"/>
      <c r="AX18" s="3"/>
      <c r="AY18" s="4"/>
      <c r="AZ18" s="1"/>
      <c r="BA18" s="1"/>
      <c r="BB18" s="2"/>
      <c r="BC18" s="2"/>
      <c r="BD18" s="3"/>
      <c r="BE18" s="3"/>
      <c r="BF18" s="4"/>
      <c r="BG18" s="1"/>
      <c r="BH18" s="1"/>
      <c r="BI18" s="2"/>
      <c r="BJ18" s="2"/>
      <c r="BK18" s="3"/>
      <c r="BL18" s="3"/>
      <c r="BM18" s="4"/>
      <c r="BN18" s="1"/>
      <c r="BO18" s="1"/>
      <c r="BP18" s="2"/>
      <c r="BQ18" s="2"/>
      <c r="BR18" s="3"/>
      <c r="BS18" s="3"/>
      <c r="BT18" s="4"/>
      <c r="BU18" s="1"/>
      <c r="BV18" s="1"/>
      <c r="BW18" s="2"/>
      <c r="BX18" s="2"/>
      <c r="BY18" s="3"/>
      <c r="BZ18" s="3"/>
      <c r="CA18" s="4"/>
      <c r="CB18" s="1"/>
      <c r="CC18" s="1"/>
      <c r="CD18" s="2"/>
      <c r="CE18" s="2"/>
      <c r="CF18" s="3"/>
      <c r="CG18" s="3"/>
      <c r="CH18" s="4"/>
      <c r="CI18" s="1"/>
      <c r="CJ18" s="1"/>
      <c r="CK18" s="2"/>
      <c r="CL18" s="2"/>
      <c r="CM18" s="3"/>
      <c r="CN18" s="3"/>
      <c r="CO18" s="4"/>
      <c r="CP18" s="1"/>
      <c r="CQ18" s="1"/>
      <c r="CR18" s="2"/>
      <c r="CS18" s="2"/>
      <c r="CT18" s="3"/>
      <c r="CU18" s="3"/>
      <c r="CV18" s="4"/>
      <c r="CW18" s="1"/>
      <c r="CX18" s="1"/>
      <c r="CY18" s="2"/>
      <c r="CZ18" s="2"/>
      <c r="DA18" s="3"/>
      <c r="DB18" s="3"/>
      <c r="DC18" s="4"/>
      <c r="DD18" s="1"/>
      <c r="DE18" s="1"/>
      <c r="DF18" s="2"/>
      <c r="DG18" s="2"/>
      <c r="DH18" s="3"/>
      <c r="DI18" s="3"/>
      <c r="DJ18" s="4"/>
      <c r="DK18" s="1"/>
      <c r="DL18" s="1"/>
      <c r="DM18" s="2"/>
      <c r="DN18" s="2"/>
      <c r="DO18" s="3"/>
      <c r="DP18" s="3"/>
      <c r="DQ18" s="4"/>
      <c r="DR18" s="1"/>
      <c r="DS18" s="1"/>
      <c r="DT18" s="2"/>
      <c r="DU18" s="2"/>
      <c r="DV18" s="3"/>
      <c r="DW18" s="3"/>
      <c r="DX18" s="4"/>
      <c r="DY18" s="1"/>
      <c r="DZ18" s="1"/>
      <c r="EA18" s="2"/>
      <c r="EB18" s="2"/>
      <c r="EC18" s="3"/>
      <c r="ED18" s="3"/>
      <c r="EE18" s="4"/>
      <c r="EF18" s="1"/>
      <c r="EG18" s="1"/>
      <c r="EH18" s="2"/>
      <c r="EI18" s="2"/>
      <c r="EJ18" s="3"/>
      <c r="EK18" s="3"/>
      <c r="EL18" s="4"/>
      <c r="EM18" s="1"/>
      <c r="EN18" s="1"/>
      <c r="EO18" s="2"/>
      <c r="EP18" s="2"/>
      <c r="EQ18" s="3"/>
      <c r="ER18" s="3"/>
      <c r="ES18" s="4"/>
      <c r="ET18" s="1"/>
      <c r="EU18" s="1"/>
      <c r="EV18" s="2"/>
      <c r="EW18" s="2"/>
      <c r="EX18" s="3"/>
      <c r="EY18" s="3"/>
      <c r="EZ18" s="4"/>
      <c r="FA18" s="1"/>
      <c r="FB18" s="1"/>
      <c r="FC18" s="2"/>
      <c r="FD18" s="2"/>
      <c r="FE18" s="3"/>
      <c r="FF18" s="3"/>
      <c r="FG18" s="4"/>
      <c r="FH18" s="1"/>
      <c r="FI18" s="1"/>
      <c r="FJ18" s="2"/>
      <c r="FK18" s="2"/>
      <c r="FL18" s="3"/>
      <c r="FM18" s="3"/>
      <c r="FN18" s="4"/>
      <c r="FO18" s="1"/>
      <c r="FP18" s="1"/>
      <c r="FQ18" s="2"/>
      <c r="FR18" s="2"/>
      <c r="FS18" s="3"/>
      <c r="FT18" s="3"/>
      <c r="FU18" s="4"/>
      <c r="FV18" s="1"/>
      <c r="FW18" s="1"/>
      <c r="FX18" s="2"/>
      <c r="FY18" s="2"/>
      <c r="FZ18" s="3"/>
      <c r="GA18" s="3"/>
      <c r="GB18" s="4"/>
      <c r="GC18" s="1"/>
      <c r="GD18" s="1"/>
      <c r="GE18" s="2"/>
      <c r="GF18" s="2"/>
      <c r="GG18" s="3"/>
      <c r="GH18" s="3"/>
      <c r="GI18" s="4"/>
      <c r="GJ18" s="1"/>
      <c r="GK18" s="1"/>
      <c r="GL18" s="2"/>
      <c r="GM18" s="2"/>
      <c r="GN18" s="3"/>
      <c r="GO18" s="3"/>
      <c r="GP18" s="4"/>
      <c r="GQ18" s="1"/>
      <c r="GR18" s="1"/>
      <c r="GS18" s="2"/>
      <c r="GT18" s="2"/>
      <c r="GU18" s="3"/>
      <c r="GV18" s="3"/>
      <c r="GW18" s="4"/>
      <c r="GX18" s="1"/>
      <c r="GY18" s="1"/>
      <c r="GZ18" s="2"/>
      <c r="HA18" s="2"/>
      <c r="HB18" s="3"/>
      <c r="HC18" s="3"/>
      <c r="HD18" s="4"/>
      <c r="HE18" s="1"/>
      <c r="HF18" s="1"/>
      <c r="HG18" s="2"/>
      <c r="HH18" s="2"/>
      <c r="HI18" s="3"/>
      <c r="HJ18" s="3"/>
      <c r="HK18" s="4"/>
      <c r="HL18" s="1"/>
      <c r="HM18" s="1"/>
      <c r="HN18" s="2"/>
      <c r="HO18" s="2"/>
      <c r="HP18" s="3"/>
      <c r="HQ18" s="3"/>
      <c r="HR18" s="4"/>
      <c r="HS18" s="1"/>
      <c r="HT18" s="1"/>
      <c r="HU18" s="2"/>
      <c r="HV18" s="2"/>
      <c r="HW18" s="3"/>
      <c r="HX18" s="3"/>
      <c r="HY18" s="4"/>
      <c r="HZ18" s="1"/>
      <c r="IA18" s="1"/>
      <c r="IB18" s="2"/>
      <c r="IC18" s="2"/>
      <c r="ID18" s="3"/>
      <c r="IE18" s="3"/>
      <c r="IF18" s="4"/>
      <c r="IG18" s="1"/>
      <c r="IH18" s="1"/>
      <c r="II18" s="2"/>
      <c r="IJ18" s="2"/>
      <c r="IK18" s="3"/>
      <c r="IL18" s="3"/>
      <c r="IM18" s="4"/>
      <c r="IN18" s="1"/>
      <c r="IO18" s="1"/>
      <c r="IP18" s="2"/>
      <c r="IQ18" s="2"/>
      <c r="IR18" s="3"/>
      <c r="IS18" s="3"/>
      <c r="IT18" s="4"/>
      <c r="IU18" s="1"/>
      <c r="IV18" s="1"/>
      <c r="IW18" s="2"/>
      <c r="IX18" s="2"/>
      <c r="IY18" s="3"/>
      <c r="IZ18" s="3"/>
      <c r="JA18" s="4"/>
      <c r="JB18" s="1"/>
      <c r="JC18" s="1"/>
      <c r="JD18" s="2"/>
      <c r="JE18" s="2"/>
      <c r="JF18" s="3"/>
      <c r="JG18" s="3"/>
      <c r="JH18" s="4"/>
      <c r="JI18" s="1"/>
      <c r="JJ18" s="1"/>
      <c r="JK18" s="2"/>
      <c r="JL18" s="2"/>
      <c r="JM18" s="3"/>
      <c r="JN18" s="3"/>
      <c r="JO18" s="4"/>
      <c r="JP18" s="1"/>
      <c r="JQ18" s="1"/>
      <c r="JR18" s="2"/>
      <c r="JS18" s="2"/>
      <c r="JT18" s="3"/>
      <c r="JU18" s="3"/>
      <c r="JV18" s="4"/>
      <c r="JW18" s="1"/>
      <c r="JX18" s="1"/>
      <c r="JY18" s="2"/>
      <c r="JZ18" s="2"/>
      <c r="KA18" s="3"/>
      <c r="KB18" s="3"/>
      <c r="KC18" s="4"/>
      <c r="KD18" s="1"/>
      <c r="KE18" s="1"/>
      <c r="KF18" s="2"/>
      <c r="KG18" s="2"/>
      <c r="KH18" s="3"/>
      <c r="KI18" s="3"/>
      <c r="KJ18" s="4"/>
      <c r="KK18" s="1"/>
      <c r="KL18" s="1"/>
      <c r="KM18" s="2"/>
      <c r="KN18" s="2"/>
      <c r="KO18" s="3"/>
      <c r="KP18" s="3"/>
      <c r="KQ18" s="4"/>
      <c r="KR18" s="1"/>
      <c r="KS18" s="1"/>
      <c r="KT18" s="2"/>
      <c r="KU18" s="2"/>
      <c r="KV18" s="3"/>
      <c r="KW18" s="3"/>
      <c r="KX18" s="4"/>
      <c r="KY18" s="1"/>
      <c r="KZ18" s="1"/>
      <c r="LA18" s="2"/>
      <c r="LB18" s="2"/>
      <c r="LC18" s="3"/>
      <c r="LD18" s="3"/>
      <c r="LE18" s="4"/>
      <c r="LF18" s="1"/>
      <c r="LG18" s="1"/>
      <c r="LH18" s="2"/>
      <c r="LI18" s="2"/>
      <c r="LJ18" s="3"/>
      <c r="LK18" s="3"/>
      <c r="LL18" s="4"/>
      <c r="LM18" s="1"/>
      <c r="LN18" s="1"/>
      <c r="LO18" s="2"/>
      <c r="LP18" s="2"/>
      <c r="LQ18" s="3"/>
      <c r="LR18" s="3"/>
      <c r="LS18" s="4"/>
      <c r="LT18" s="1"/>
      <c r="LU18" s="1"/>
      <c r="LV18" s="2"/>
      <c r="LW18" s="2"/>
      <c r="LX18" s="3"/>
      <c r="LY18" s="3"/>
      <c r="LZ18" s="4"/>
      <c r="MA18" s="1"/>
      <c r="MB18" s="1"/>
      <c r="MC18" s="2"/>
      <c r="MD18" s="2"/>
      <c r="ME18" s="3"/>
      <c r="MF18" s="3"/>
      <c r="MG18" s="4"/>
      <c r="MH18" s="1"/>
      <c r="MI18" s="1"/>
      <c r="MJ18" s="2"/>
      <c r="MK18" s="2"/>
      <c r="ML18" s="3"/>
      <c r="MM18" s="3"/>
      <c r="MN18" s="4"/>
      <c r="MP18" s="20" t="s">
        <v>65</v>
      </c>
      <c r="MQ18" s="23">
        <f>م.تحميل!$V$78</f>
        <v>0</v>
      </c>
      <c r="MR18" s="23">
        <f>م.تحميل!$W$78</f>
        <v>0</v>
      </c>
      <c r="MS18" s="20"/>
      <c r="MT18" s="23"/>
      <c r="MU18" s="23"/>
      <c r="MW18" s="22" t="s">
        <v>65</v>
      </c>
      <c r="MX18" s="24">
        <f>م.مرتجع!$V$78</f>
        <v>0</v>
      </c>
      <c r="MY18" s="24">
        <f>م.مرتجع!$W$78</f>
        <v>0</v>
      </c>
      <c r="MZ18" s="22"/>
      <c r="NA18" s="24"/>
      <c r="NB18" s="24"/>
      <c r="ND18" s="21" t="s">
        <v>65</v>
      </c>
      <c r="NE18" s="25">
        <f>م.مبيع!$V$78</f>
        <v>0</v>
      </c>
      <c r="NF18" s="25">
        <f>م.مبيع!$W$78</f>
        <v>0</v>
      </c>
      <c r="NG18" s="25">
        <f>DC35</f>
        <v>0</v>
      </c>
      <c r="NH18" s="21"/>
      <c r="NI18" s="25"/>
      <c r="NJ18" s="25"/>
      <c r="NK18" s="25"/>
    </row>
    <row r="19" spans="1:375" ht="16.5" thickTop="1" thickBot="1" x14ac:dyDescent="0.25">
      <c r="A19" s="14"/>
      <c r="B19" s="16"/>
      <c r="C19" s="1"/>
      <c r="D19" s="1"/>
      <c r="E19" s="2"/>
      <c r="F19" s="2"/>
      <c r="G19" s="3"/>
      <c r="H19" s="3"/>
      <c r="I19" s="4"/>
      <c r="J19" s="1"/>
      <c r="K19" s="1"/>
      <c r="L19" s="2"/>
      <c r="M19" s="2"/>
      <c r="N19" s="3"/>
      <c r="O19" s="3"/>
      <c r="P19" s="4"/>
      <c r="Q19" s="1"/>
      <c r="R19" s="1"/>
      <c r="S19" s="2"/>
      <c r="T19" s="2"/>
      <c r="U19" s="3"/>
      <c r="V19" s="3"/>
      <c r="W19" s="4"/>
      <c r="X19" s="1"/>
      <c r="Y19" s="1"/>
      <c r="Z19" s="2"/>
      <c r="AA19" s="2"/>
      <c r="AB19" s="3"/>
      <c r="AC19" s="3"/>
      <c r="AD19" s="4"/>
      <c r="AE19" s="1"/>
      <c r="AF19" s="1"/>
      <c r="AG19" s="2"/>
      <c r="AH19" s="2"/>
      <c r="AI19" s="3"/>
      <c r="AJ19" s="3"/>
      <c r="AK19" s="4"/>
      <c r="AL19" s="1"/>
      <c r="AM19" s="1"/>
      <c r="AN19" s="2"/>
      <c r="AO19" s="2"/>
      <c r="AP19" s="3"/>
      <c r="AQ19" s="3"/>
      <c r="AR19" s="4"/>
      <c r="AS19" s="1"/>
      <c r="AT19" s="1"/>
      <c r="AU19" s="2"/>
      <c r="AV19" s="2"/>
      <c r="AW19" s="3"/>
      <c r="AX19" s="3"/>
      <c r="AY19" s="4"/>
      <c r="AZ19" s="1"/>
      <c r="BA19" s="1"/>
      <c r="BB19" s="2"/>
      <c r="BC19" s="2"/>
      <c r="BD19" s="3"/>
      <c r="BE19" s="3"/>
      <c r="BF19" s="4"/>
      <c r="BG19" s="1"/>
      <c r="BH19" s="1"/>
      <c r="BI19" s="2"/>
      <c r="BJ19" s="2"/>
      <c r="BK19" s="3"/>
      <c r="BL19" s="3"/>
      <c r="BM19" s="4"/>
      <c r="BN19" s="1"/>
      <c r="BO19" s="1"/>
      <c r="BP19" s="2"/>
      <c r="BQ19" s="2"/>
      <c r="BR19" s="3"/>
      <c r="BS19" s="3"/>
      <c r="BT19" s="4"/>
      <c r="BU19" s="1"/>
      <c r="BV19" s="1"/>
      <c r="BW19" s="2"/>
      <c r="BX19" s="2"/>
      <c r="BY19" s="3"/>
      <c r="BZ19" s="3"/>
      <c r="CA19" s="4"/>
      <c r="CB19" s="1"/>
      <c r="CC19" s="1"/>
      <c r="CD19" s="2"/>
      <c r="CE19" s="2"/>
      <c r="CF19" s="3"/>
      <c r="CG19" s="3"/>
      <c r="CH19" s="4"/>
      <c r="CI19" s="1"/>
      <c r="CJ19" s="1"/>
      <c r="CK19" s="2"/>
      <c r="CL19" s="2"/>
      <c r="CM19" s="3"/>
      <c r="CN19" s="3"/>
      <c r="CO19" s="4"/>
      <c r="CP19" s="1"/>
      <c r="CQ19" s="1"/>
      <c r="CR19" s="2"/>
      <c r="CS19" s="2"/>
      <c r="CT19" s="3"/>
      <c r="CU19" s="3"/>
      <c r="CV19" s="4"/>
      <c r="CW19" s="1"/>
      <c r="CX19" s="1"/>
      <c r="CY19" s="2"/>
      <c r="CZ19" s="2"/>
      <c r="DA19" s="3"/>
      <c r="DB19" s="3"/>
      <c r="DC19" s="4"/>
      <c r="DD19" s="1"/>
      <c r="DE19" s="1"/>
      <c r="DF19" s="2"/>
      <c r="DG19" s="2"/>
      <c r="DH19" s="3"/>
      <c r="DI19" s="3"/>
      <c r="DJ19" s="4"/>
      <c r="DK19" s="1"/>
      <c r="DL19" s="1"/>
      <c r="DM19" s="2"/>
      <c r="DN19" s="2"/>
      <c r="DO19" s="3"/>
      <c r="DP19" s="3"/>
      <c r="DQ19" s="4"/>
      <c r="DR19" s="1"/>
      <c r="DS19" s="1"/>
      <c r="DT19" s="2"/>
      <c r="DU19" s="2"/>
      <c r="DV19" s="3"/>
      <c r="DW19" s="3"/>
      <c r="DX19" s="4"/>
      <c r="DY19" s="1"/>
      <c r="DZ19" s="1"/>
      <c r="EA19" s="2"/>
      <c r="EB19" s="2"/>
      <c r="EC19" s="3"/>
      <c r="ED19" s="3"/>
      <c r="EE19" s="4"/>
      <c r="EF19" s="1"/>
      <c r="EG19" s="1"/>
      <c r="EH19" s="2"/>
      <c r="EI19" s="2"/>
      <c r="EJ19" s="3"/>
      <c r="EK19" s="3"/>
      <c r="EL19" s="4"/>
      <c r="EM19" s="1"/>
      <c r="EN19" s="1"/>
      <c r="EO19" s="2"/>
      <c r="EP19" s="2"/>
      <c r="EQ19" s="3"/>
      <c r="ER19" s="3"/>
      <c r="ES19" s="4"/>
      <c r="ET19" s="1"/>
      <c r="EU19" s="1"/>
      <c r="EV19" s="2"/>
      <c r="EW19" s="2"/>
      <c r="EX19" s="3"/>
      <c r="EY19" s="3"/>
      <c r="EZ19" s="4"/>
      <c r="FA19" s="1"/>
      <c r="FB19" s="1"/>
      <c r="FC19" s="2"/>
      <c r="FD19" s="2"/>
      <c r="FE19" s="3"/>
      <c r="FF19" s="3"/>
      <c r="FG19" s="4"/>
      <c r="FH19" s="1"/>
      <c r="FI19" s="1"/>
      <c r="FJ19" s="2"/>
      <c r="FK19" s="2"/>
      <c r="FL19" s="3"/>
      <c r="FM19" s="3"/>
      <c r="FN19" s="4"/>
      <c r="FO19" s="1"/>
      <c r="FP19" s="1"/>
      <c r="FQ19" s="2"/>
      <c r="FR19" s="2"/>
      <c r="FS19" s="3"/>
      <c r="FT19" s="3"/>
      <c r="FU19" s="4"/>
      <c r="FV19" s="1"/>
      <c r="FW19" s="1"/>
      <c r="FX19" s="2"/>
      <c r="FY19" s="2"/>
      <c r="FZ19" s="3"/>
      <c r="GA19" s="3"/>
      <c r="GB19" s="4"/>
      <c r="GC19" s="1"/>
      <c r="GD19" s="1"/>
      <c r="GE19" s="2"/>
      <c r="GF19" s="2"/>
      <c r="GG19" s="3"/>
      <c r="GH19" s="3"/>
      <c r="GI19" s="4"/>
      <c r="GJ19" s="1"/>
      <c r="GK19" s="1"/>
      <c r="GL19" s="2"/>
      <c r="GM19" s="2"/>
      <c r="GN19" s="3"/>
      <c r="GO19" s="3"/>
      <c r="GP19" s="4"/>
      <c r="GQ19" s="1"/>
      <c r="GR19" s="1"/>
      <c r="GS19" s="2"/>
      <c r="GT19" s="2"/>
      <c r="GU19" s="3"/>
      <c r="GV19" s="3"/>
      <c r="GW19" s="4"/>
      <c r="GX19" s="1"/>
      <c r="GY19" s="1"/>
      <c r="GZ19" s="2"/>
      <c r="HA19" s="2"/>
      <c r="HB19" s="3"/>
      <c r="HC19" s="3"/>
      <c r="HD19" s="4"/>
      <c r="HE19" s="1"/>
      <c r="HF19" s="1"/>
      <c r="HG19" s="2"/>
      <c r="HH19" s="2"/>
      <c r="HI19" s="3"/>
      <c r="HJ19" s="3"/>
      <c r="HK19" s="4"/>
      <c r="HL19" s="1"/>
      <c r="HM19" s="1"/>
      <c r="HN19" s="2"/>
      <c r="HO19" s="2"/>
      <c r="HP19" s="3"/>
      <c r="HQ19" s="3"/>
      <c r="HR19" s="4"/>
      <c r="HS19" s="1"/>
      <c r="HT19" s="1"/>
      <c r="HU19" s="2"/>
      <c r="HV19" s="2"/>
      <c r="HW19" s="3"/>
      <c r="HX19" s="3"/>
      <c r="HY19" s="4"/>
      <c r="HZ19" s="1"/>
      <c r="IA19" s="1"/>
      <c r="IB19" s="2"/>
      <c r="IC19" s="2"/>
      <c r="ID19" s="3"/>
      <c r="IE19" s="3"/>
      <c r="IF19" s="4"/>
      <c r="IG19" s="1"/>
      <c r="IH19" s="1"/>
      <c r="II19" s="2"/>
      <c r="IJ19" s="2"/>
      <c r="IK19" s="3"/>
      <c r="IL19" s="3"/>
      <c r="IM19" s="4"/>
      <c r="IN19" s="1"/>
      <c r="IO19" s="1"/>
      <c r="IP19" s="2"/>
      <c r="IQ19" s="2"/>
      <c r="IR19" s="3"/>
      <c r="IS19" s="3"/>
      <c r="IT19" s="4"/>
      <c r="IU19" s="1"/>
      <c r="IV19" s="1"/>
      <c r="IW19" s="2"/>
      <c r="IX19" s="2"/>
      <c r="IY19" s="3"/>
      <c r="IZ19" s="3"/>
      <c r="JA19" s="4"/>
      <c r="JB19" s="1"/>
      <c r="JC19" s="1"/>
      <c r="JD19" s="2"/>
      <c r="JE19" s="2"/>
      <c r="JF19" s="3"/>
      <c r="JG19" s="3"/>
      <c r="JH19" s="4"/>
      <c r="JI19" s="1"/>
      <c r="JJ19" s="1"/>
      <c r="JK19" s="2"/>
      <c r="JL19" s="2"/>
      <c r="JM19" s="3"/>
      <c r="JN19" s="3"/>
      <c r="JO19" s="4"/>
      <c r="JP19" s="1"/>
      <c r="JQ19" s="1"/>
      <c r="JR19" s="2"/>
      <c r="JS19" s="2"/>
      <c r="JT19" s="3"/>
      <c r="JU19" s="3"/>
      <c r="JV19" s="4"/>
      <c r="JW19" s="1"/>
      <c r="JX19" s="1"/>
      <c r="JY19" s="2"/>
      <c r="JZ19" s="2"/>
      <c r="KA19" s="3"/>
      <c r="KB19" s="3"/>
      <c r="KC19" s="4"/>
      <c r="KD19" s="1"/>
      <c r="KE19" s="1"/>
      <c r="KF19" s="2"/>
      <c r="KG19" s="2"/>
      <c r="KH19" s="3"/>
      <c r="KI19" s="3"/>
      <c r="KJ19" s="4"/>
      <c r="KK19" s="1"/>
      <c r="KL19" s="1"/>
      <c r="KM19" s="2"/>
      <c r="KN19" s="2"/>
      <c r="KO19" s="3"/>
      <c r="KP19" s="3"/>
      <c r="KQ19" s="4"/>
      <c r="KR19" s="1"/>
      <c r="KS19" s="1"/>
      <c r="KT19" s="2"/>
      <c r="KU19" s="2"/>
      <c r="KV19" s="3"/>
      <c r="KW19" s="3"/>
      <c r="KX19" s="4"/>
      <c r="KY19" s="1"/>
      <c r="KZ19" s="1"/>
      <c r="LA19" s="2"/>
      <c r="LB19" s="2"/>
      <c r="LC19" s="3"/>
      <c r="LD19" s="3"/>
      <c r="LE19" s="4"/>
      <c r="LF19" s="1"/>
      <c r="LG19" s="1"/>
      <c r="LH19" s="2"/>
      <c r="LI19" s="2"/>
      <c r="LJ19" s="3"/>
      <c r="LK19" s="3"/>
      <c r="LL19" s="4"/>
      <c r="LM19" s="1"/>
      <c r="LN19" s="1"/>
      <c r="LO19" s="2"/>
      <c r="LP19" s="2"/>
      <c r="LQ19" s="3"/>
      <c r="LR19" s="3"/>
      <c r="LS19" s="4"/>
      <c r="LT19" s="1"/>
      <c r="LU19" s="1"/>
      <c r="LV19" s="2"/>
      <c r="LW19" s="2"/>
      <c r="LX19" s="3"/>
      <c r="LY19" s="3"/>
      <c r="LZ19" s="4"/>
      <c r="MA19" s="1"/>
      <c r="MB19" s="1"/>
      <c r="MC19" s="2"/>
      <c r="MD19" s="2"/>
      <c r="ME19" s="3"/>
      <c r="MF19" s="3"/>
      <c r="MG19" s="4"/>
      <c r="MH19" s="1"/>
      <c r="MI19" s="1"/>
      <c r="MJ19" s="2"/>
      <c r="MK19" s="2"/>
      <c r="ML19" s="3"/>
      <c r="MM19" s="3"/>
      <c r="MN19" s="4"/>
      <c r="MP19" s="20" t="s">
        <v>66</v>
      </c>
      <c r="MQ19" s="23"/>
      <c r="MR19" s="23">
        <f>م.تحميل!$W$83</f>
        <v>0</v>
      </c>
      <c r="MS19" s="20"/>
      <c r="MT19" s="23"/>
      <c r="MU19" s="23"/>
      <c r="MW19" s="22" t="s">
        <v>66</v>
      </c>
      <c r="MX19" s="24"/>
      <c r="MY19" s="24">
        <f>م.مرتجع!$W$83</f>
        <v>0</v>
      </c>
      <c r="MZ19" s="22"/>
      <c r="NA19" s="24"/>
      <c r="NB19" s="24"/>
      <c r="ND19" s="21" t="s">
        <v>66</v>
      </c>
      <c r="NE19" s="25"/>
      <c r="NF19" s="25">
        <f>م.مبيع!$W$83</f>
        <v>0</v>
      </c>
      <c r="NG19" s="25">
        <f>DJ35</f>
        <v>0</v>
      </c>
      <c r="NH19" s="21"/>
      <c r="NI19" s="25"/>
      <c r="NJ19" s="25"/>
      <c r="NK19" s="25"/>
    </row>
    <row r="20" spans="1:375" ht="16.5" thickTop="1" thickBot="1" x14ac:dyDescent="0.25">
      <c r="A20" s="14"/>
      <c r="B20" s="16"/>
      <c r="C20" s="1"/>
      <c r="D20" s="1"/>
      <c r="E20" s="2"/>
      <c r="F20" s="2"/>
      <c r="G20" s="3"/>
      <c r="H20" s="3"/>
      <c r="I20" s="4"/>
      <c r="J20" s="1"/>
      <c r="K20" s="1"/>
      <c r="L20" s="2"/>
      <c r="M20" s="2"/>
      <c r="N20" s="3"/>
      <c r="O20" s="3"/>
      <c r="P20" s="4"/>
      <c r="Q20" s="1"/>
      <c r="R20" s="1"/>
      <c r="S20" s="2"/>
      <c r="T20" s="2"/>
      <c r="U20" s="3"/>
      <c r="V20" s="3"/>
      <c r="W20" s="4"/>
      <c r="X20" s="1"/>
      <c r="Y20" s="1"/>
      <c r="Z20" s="2"/>
      <c r="AA20" s="2"/>
      <c r="AB20" s="3"/>
      <c r="AC20" s="3"/>
      <c r="AD20" s="4"/>
      <c r="AE20" s="1"/>
      <c r="AF20" s="1"/>
      <c r="AG20" s="2"/>
      <c r="AH20" s="2"/>
      <c r="AI20" s="3"/>
      <c r="AJ20" s="3"/>
      <c r="AK20" s="4"/>
      <c r="AL20" s="1"/>
      <c r="AM20" s="1"/>
      <c r="AN20" s="2"/>
      <c r="AO20" s="2"/>
      <c r="AP20" s="3"/>
      <c r="AQ20" s="3"/>
      <c r="AR20" s="4"/>
      <c r="AS20" s="1"/>
      <c r="AT20" s="1"/>
      <c r="AU20" s="2"/>
      <c r="AV20" s="2"/>
      <c r="AW20" s="3"/>
      <c r="AX20" s="3"/>
      <c r="AY20" s="4"/>
      <c r="AZ20" s="1"/>
      <c r="BA20" s="1"/>
      <c r="BB20" s="2"/>
      <c r="BC20" s="2"/>
      <c r="BD20" s="3"/>
      <c r="BE20" s="3"/>
      <c r="BF20" s="4"/>
      <c r="BG20" s="1"/>
      <c r="BH20" s="1"/>
      <c r="BI20" s="2"/>
      <c r="BJ20" s="2"/>
      <c r="BK20" s="3"/>
      <c r="BL20" s="3"/>
      <c r="BM20" s="4"/>
      <c r="BN20" s="1"/>
      <c r="BO20" s="1"/>
      <c r="BP20" s="2"/>
      <c r="BQ20" s="2"/>
      <c r="BR20" s="3"/>
      <c r="BS20" s="3"/>
      <c r="BT20" s="4"/>
      <c r="BU20" s="1"/>
      <c r="BV20" s="1"/>
      <c r="BW20" s="2"/>
      <c r="BX20" s="2"/>
      <c r="BY20" s="3"/>
      <c r="BZ20" s="3"/>
      <c r="CA20" s="4"/>
      <c r="CB20" s="1"/>
      <c r="CC20" s="1"/>
      <c r="CD20" s="2"/>
      <c r="CE20" s="2"/>
      <c r="CF20" s="3"/>
      <c r="CG20" s="3"/>
      <c r="CH20" s="4"/>
      <c r="CI20" s="1"/>
      <c r="CJ20" s="1"/>
      <c r="CK20" s="2"/>
      <c r="CL20" s="2"/>
      <c r="CM20" s="3"/>
      <c r="CN20" s="3"/>
      <c r="CO20" s="4"/>
      <c r="CP20" s="1"/>
      <c r="CQ20" s="1"/>
      <c r="CR20" s="2"/>
      <c r="CS20" s="2"/>
      <c r="CT20" s="3"/>
      <c r="CU20" s="3"/>
      <c r="CV20" s="4"/>
      <c r="CW20" s="1"/>
      <c r="CX20" s="1"/>
      <c r="CY20" s="2"/>
      <c r="CZ20" s="2"/>
      <c r="DA20" s="3"/>
      <c r="DB20" s="3"/>
      <c r="DC20" s="4"/>
      <c r="DD20" s="1"/>
      <c r="DE20" s="1"/>
      <c r="DF20" s="2"/>
      <c r="DG20" s="2"/>
      <c r="DH20" s="3"/>
      <c r="DI20" s="3"/>
      <c r="DJ20" s="4"/>
      <c r="DK20" s="1"/>
      <c r="DL20" s="1"/>
      <c r="DM20" s="2"/>
      <c r="DN20" s="2"/>
      <c r="DO20" s="3"/>
      <c r="DP20" s="3"/>
      <c r="DQ20" s="4"/>
      <c r="DR20" s="1"/>
      <c r="DS20" s="1"/>
      <c r="DT20" s="2"/>
      <c r="DU20" s="2"/>
      <c r="DV20" s="3"/>
      <c r="DW20" s="3"/>
      <c r="DX20" s="4"/>
      <c r="DY20" s="1"/>
      <c r="DZ20" s="1"/>
      <c r="EA20" s="2"/>
      <c r="EB20" s="2"/>
      <c r="EC20" s="3"/>
      <c r="ED20" s="3"/>
      <c r="EE20" s="4"/>
      <c r="EF20" s="1"/>
      <c r="EG20" s="1"/>
      <c r="EH20" s="2"/>
      <c r="EI20" s="2"/>
      <c r="EJ20" s="3"/>
      <c r="EK20" s="3"/>
      <c r="EL20" s="4"/>
      <c r="EM20" s="1"/>
      <c r="EN20" s="1"/>
      <c r="EO20" s="2"/>
      <c r="EP20" s="2"/>
      <c r="EQ20" s="3"/>
      <c r="ER20" s="3"/>
      <c r="ES20" s="4"/>
      <c r="ET20" s="1"/>
      <c r="EU20" s="1"/>
      <c r="EV20" s="2"/>
      <c r="EW20" s="2"/>
      <c r="EX20" s="3"/>
      <c r="EY20" s="3"/>
      <c r="EZ20" s="4"/>
      <c r="FA20" s="1"/>
      <c r="FB20" s="1"/>
      <c r="FC20" s="2"/>
      <c r="FD20" s="2"/>
      <c r="FE20" s="3"/>
      <c r="FF20" s="3"/>
      <c r="FG20" s="4"/>
      <c r="FH20" s="1"/>
      <c r="FI20" s="1"/>
      <c r="FJ20" s="2"/>
      <c r="FK20" s="2"/>
      <c r="FL20" s="3"/>
      <c r="FM20" s="3"/>
      <c r="FN20" s="4"/>
      <c r="FO20" s="1"/>
      <c r="FP20" s="1"/>
      <c r="FQ20" s="2"/>
      <c r="FR20" s="2"/>
      <c r="FS20" s="3"/>
      <c r="FT20" s="3"/>
      <c r="FU20" s="4"/>
      <c r="FV20" s="1"/>
      <c r="FW20" s="1"/>
      <c r="FX20" s="2"/>
      <c r="FY20" s="2"/>
      <c r="FZ20" s="3"/>
      <c r="GA20" s="3"/>
      <c r="GB20" s="4"/>
      <c r="GC20" s="1"/>
      <c r="GD20" s="1"/>
      <c r="GE20" s="2"/>
      <c r="GF20" s="2"/>
      <c r="GG20" s="3"/>
      <c r="GH20" s="3"/>
      <c r="GI20" s="4"/>
      <c r="GJ20" s="1"/>
      <c r="GK20" s="1"/>
      <c r="GL20" s="2"/>
      <c r="GM20" s="2"/>
      <c r="GN20" s="3"/>
      <c r="GO20" s="3"/>
      <c r="GP20" s="4"/>
      <c r="GQ20" s="1"/>
      <c r="GR20" s="1"/>
      <c r="GS20" s="2"/>
      <c r="GT20" s="2"/>
      <c r="GU20" s="3"/>
      <c r="GV20" s="3"/>
      <c r="GW20" s="4"/>
      <c r="GX20" s="1"/>
      <c r="GY20" s="1"/>
      <c r="GZ20" s="2"/>
      <c r="HA20" s="2"/>
      <c r="HB20" s="3"/>
      <c r="HC20" s="3"/>
      <c r="HD20" s="4"/>
      <c r="HE20" s="1"/>
      <c r="HF20" s="1"/>
      <c r="HG20" s="2"/>
      <c r="HH20" s="2"/>
      <c r="HI20" s="3"/>
      <c r="HJ20" s="3"/>
      <c r="HK20" s="4"/>
      <c r="HL20" s="1"/>
      <c r="HM20" s="1"/>
      <c r="HN20" s="2"/>
      <c r="HO20" s="2"/>
      <c r="HP20" s="3"/>
      <c r="HQ20" s="3"/>
      <c r="HR20" s="4"/>
      <c r="HS20" s="1"/>
      <c r="HT20" s="1"/>
      <c r="HU20" s="2"/>
      <c r="HV20" s="2"/>
      <c r="HW20" s="3"/>
      <c r="HX20" s="3"/>
      <c r="HY20" s="4"/>
      <c r="HZ20" s="1"/>
      <c r="IA20" s="1"/>
      <c r="IB20" s="2"/>
      <c r="IC20" s="2"/>
      <c r="ID20" s="3"/>
      <c r="IE20" s="3"/>
      <c r="IF20" s="4"/>
      <c r="IG20" s="1"/>
      <c r="IH20" s="1"/>
      <c r="II20" s="2"/>
      <c r="IJ20" s="2"/>
      <c r="IK20" s="3"/>
      <c r="IL20" s="3"/>
      <c r="IM20" s="4"/>
      <c r="IN20" s="1"/>
      <c r="IO20" s="1"/>
      <c r="IP20" s="2"/>
      <c r="IQ20" s="2"/>
      <c r="IR20" s="3"/>
      <c r="IS20" s="3"/>
      <c r="IT20" s="4"/>
      <c r="IU20" s="1"/>
      <c r="IV20" s="1"/>
      <c r="IW20" s="2"/>
      <c r="IX20" s="2"/>
      <c r="IY20" s="3"/>
      <c r="IZ20" s="3"/>
      <c r="JA20" s="4"/>
      <c r="JB20" s="1"/>
      <c r="JC20" s="1"/>
      <c r="JD20" s="2"/>
      <c r="JE20" s="2"/>
      <c r="JF20" s="3"/>
      <c r="JG20" s="3"/>
      <c r="JH20" s="4"/>
      <c r="JI20" s="1"/>
      <c r="JJ20" s="1"/>
      <c r="JK20" s="2"/>
      <c r="JL20" s="2"/>
      <c r="JM20" s="3"/>
      <c r="JN20" s="3"/>
      <c r="JO20" s="4"/>
      <c r="JP20" s="1"/>
      <c r="JQ20" s="1"/>
      <c r="JR20" s="2"/>
      <c r="JS20" s="2"/>
      <c r="JT20" s="3"/>
      <c r="JU20" s="3"/>
      <c r="JV20" s="4"/>
      <c r="JW20" s="1"/>
      <c r="JX20" s="1"/>
      <c r="JY20" s="2"/>
      <c r="JZ20" s="2"/>
      <c r="KA20" s="3"/>
      <c r="KB20" s="3"/>
      <c r="KC20" s="4"/>
      <c r="KD20" s="1"/>
      <c r="KE20" s="1"/>
      <c r="KF20" s="2"/>
      <c r="KG20" s="2"/>
      <c r="KH20" s="3"/>
      <c r="KI20" s="3"/>
      <c r="KJ20" s="4"/>
      <c r="KK20" s="1"/>
      <c r="KL20" s="1"/>
      <c r="KM20" s="2"/>
      <c r="KN20" s="2"/>
      <c r="KO20" s="3"/>
      <c r="KP20" s="3"/>
      <c r="KQ20" s="4"/>
      <c r="KR20" s="1"/>
      <c r="KS20" s="1"/>
      <c r="KT20" s="2"/>
      <c r="KU20" s="2"/>
      <c r="KV20" s="3"/>
      <c r="KW20" s="3"/>
      <c r="KX20" s="4"/>
      <c r="KY20" s="1"/>
      <c r="KZ20" s="1"/>
      <c r="LA20" s="2"/>
      <c r="LB20" s="2"/>
      <c r="LC20" s="3"/>
      <c r="LD20" s="3"/>
      <c r="LE20" s="4"/>
      <c r="LF20" s="1"/>
      <c r="LG20" s="1"/>
      <c r="LH20" s="2"/>
      <c r="LI20" s="2"/>
      <c r="LJ20" s="3"/>
      <c r="LK20" s="3"/>
      <c r="LL20" s="4"/>
      <c r="LM20" s="1"/>
      <c r="LN20" s="1"/>
      <c r="LO20" s="2"/>
      <c r="LP20" s="2"/>
      <c r="LQ20" s="3"/>
      <c r="LR20" s="3"/>
      <c r="LS20" s="4"/>
      <c r="LT20" s="1"/>
      <c r="LU20" s="1"/>
      <c r="LV20" s="2"/>
      <c r="LW20" s="2"/>
      <c r="LX20" s="3"/>
      <c r="LY20" s="3"/>
      <c r="LZ20" s="4"/>
      <c r="MA20" s="1"/>
      <c r="MB20" s="1"/>
      <c r="MC20" s="2"/>
      <c r="MD20" s="2"/>
      <c r="ME20" s="3"/>
      <c r="MF20" s="3"/>
      <c r="MG20" s="4"/>
      <c r="MH20" s="1"/>
      <c r="MI20" s="1"/>
      <c r="MJ20" s="2"/>
      <c r="MK20" s="2"/>
      <c r="ML20" s="3"/>
      <c r="MM20" s="3"/>
      <c r="MN20" s="4"/>
      <c r="MP20" s="20" t="s">
        <v>67</v>
      </c>
      <c r="MQ20" s="23"/>
      <c r="MR20" s="23">
        <f>م.تحميل!$W$35</f>
        <v>0</v>
      </c>
      <c r="MS20" s="20"/>
      <c r="MT20" s="23"/>
      <c r="MU20" s="23"/>
      <c r="MW20" s="22" t="s">
        <v>67</v>
      </c>
      <c r="MX20" s="24"/>
      <c r="MY20" s="24">
        <f>م.مرتجع!$W$35</f>
        <v>0</v>
      </c>
      <c r="MZ20" s="22"/>
      <c r="NA20" s="24"/>
      <c r="NB20" s="24"/>
      <c r="ND20" s="21" t="s">
        <v>67</v>
      </c>
      <c r="NE20" s="25"/>
      <c r="NF20" s="25">
        <f>م.مبيع!$W$35</f>
        <v>0</v>
      </c>
      <c r="NG20" s="25">
        <f>DQ35</f>
        <v>0</v>
      </c>
      <c r="NH20" s="21"/>
      <c r="NI20" s="25"/>
      <c r="NJ20" s="25"/>
      <c r="NK20" s="25"/>
    </row>
    <row r="21" spans="1:375" ht="16.5" thickTop="1" thickBot="1" x14ac:dyDescent="0.25">
      <c r="A21" s="14"/>
      <c r="B21" s="16"/>
      <c r="C21" s="1"/>
      <c r="D21" s="1"/>
      <c r="E21" s="2"/>
      <c r="F21" s="2"/>
      <c r="G21" s="3"/>
      <c r="H21" s="3"/>
      <c r="I21" s="4"/>
      <c r="J21" s="1"/>
      <c r="K21" s="1"/>
      <c r="L21" s="2"/>
      <c r="M21" s="2"/>
      <c r="N21" s="3"/>
      <c r="O21" s="3"/>
      <c r="P21" s="4"/>
      <c r="Q21" s="1"/>
      <c r="R21" s="1"/>
      <c r="S21" s="2"/>
      <c r="T21" s="2"/>
      <c r="U21" s="3"/>
      <c r="V21" s="3"/>
      <c r="W21" s="4"/>
      <c r="X21" s="1"/>
      <c r="Y21" s="1"/>
      <c r="Z21" s="2"/>
      <c r="AA21" s="2"/>
      <c r="AB21" s="3"/>
      <c r="AC21" s="3"/>
      <c r="AD21" s="4"/>
      <c r="AE21" s="1"/>
      <c r="AF21" s="1"/>
      <c r="AG21" s="2"/>
      <c r="AH21" s="2"/>
      <c r="AI21" s="3"/>
      <c r="AJ21" s="3"/>
      <c r="AK21" s="4"/>
      <c r="AL21" s="1"/>
      <c r="AM21" s="1"/>
      <c r="AN21" s="2"/>
      <c r="AO21" s="2"/>
      <c r="AP21" s="3"/>
      <c r="AQ21" s="3"/>
      <c r="AR21" s="4"/>
      <c r="AS21" s="1"/>
      <c r="AT21" s="1"/>
      <c r="AU21" s="2"/>
      <c r="AV21" s="2"/>
      <c r="AW21" s="3"/>
      <c r="AX21" s="3"/>
      <c r="AY21" s="4"/>
      <c r="AZ21" s="1"/>
      <c r="BA21" s="1"/>
      <c r="BB21" s="2"/>
      <c r="BC21" s="2"/>
      <c r="BD21" s="3"/>
      <c r="BE21" s="3"/>
      <c r="BF21" s="4"/>
      <c r="BG21" s="1"/>
      <c r="BH21" s="1"/>
      <c r="BI21" s="2"/>
      <c r="BJ21" s="2"/>
      <c r="BK21" s="3"/>
      <c r="BL21" s="3"/>
      <c r="BM21" s="4"/>
      <c r="BN21" s="1"/>
      <c r="BO21" s="1"/>
      <c r="BP21" s="2"/>
      <c r="BQ21" s="2"/>
      <c r="BR21" s="3"/>
      <c r="BS21" s="3"/>
      <c r="BT21" s="4"/>
      <c r="BU21" s="1"/>
      <c r="BV21" s="1"/>
      <c r="BW21" s="2"/>
      <c r="BX21" s="2"/>
      <c r="BY21" s="3"/>
      <c r="BZ21" s="3"/>
      <c r="CA21" s="4"/>
      <c r="CB21" s="1"/>
      <c r="CC21" s="1"/>
      <c r="CD21" s="2"/>
      <c r="CE21" s="2"/>
      <c r="CF21" s="3"/>
      <c r="CG21" s="3"/>
      <c r="CH21" s="4"/>
      <c r="CI21" s="1"/>
      <c r="CJ21" s="1"/>
      <c r="CK21" s="2"/>
      <c r="CL21" s="2"/>
      <c r="CM21" s="3"/>
      <c r="CN21" s="3"/>
      <c r="CO21" s="4"/>
      <c r="CP21" s="1"/>
      <c r="CQ21" s="1"/>
      <c r="CR21" s="2"/>
      <c r="CS21" s="2"/>
      <c r="CT21" s="3"/>
      <c r="CU21" s="3"/>
      <c r="CV21" s="4"/>
      <c r="CW21" s="1"/>
      <c r="CX21" s="1"/>
      <c r="CY21" s="2"/>
      <c r="CZ21" s="2"/>
      <c r="DA21" s="3"/>
      <c r="DB21" s="3"/>
      <c r="DC21" s="4"/>
      <c r="DD21" s="1"/>
      <c r="DE21" s="1"/>
      <c r="DF21" s="2"/>
      <c r="DG21" s="2"/>
      <c r="DH21" s="3"/>
      <c r="DI21" s="3"/>
      <c r="DJ21" s="4"/>
      <c r="DK21" s="1"/>
      <c r="DL21" s="1"/>
      <c r="DM21" s="2"/>
      <c r="DN21" s="2"/>
      <c r="DO21" s="3"/>
      <c r="DP21" s="3"/>
      <c r="DQ21" s="4"/>
      <c r="DR21" s="1"/>
      <c r="DS21" s="1"/>
      <c r="DT21" s="2"/>
      <c r="DU21" s="2"/>
      <c r="DV21" s="3"/>
      <c r="DW21" s="3"/>
      <c r="DX21" s="4"/>
      <c r="DY21" s="1"/>
      <c r="DZ21" s="1"/>
      <c r="EA21" s="2"/>
      <c r="EB21" s="2"/>
      <c r="EC21" s="3"/>
      <c r="ED21" s="3"/>
      <c r="EE21" s="4"/>
      <c r="EF21" s="1"/>
      <c r="EG21" s="1"/>
      <c r="EH21" s="2"/>
      <c r="EI21" s="2"/>
      <c r="EJ21" s="3"/>
      <c r="EK21" s="3"/>
      <c r="EL21" s="4"/>
      <c r="EM21" s="1"/>
      <c r="EN21" s="1"/>
      <c r="EO21" s="2"/>
      <c r="EP21" s="2"/>
      <c r="EQ21" s="3"/>
      <c r="ER21" s="3"/>
      <c r="ES21" s="4"/>
      <c r="ET21" s="1"/>
      <c r="EU21" s="1"/>
      <c r="EV21" s="2"/>
      <c r="EW21" s="2"/>
      <c r="EX21" s="3"/>
      <c r="EY21" s="3"/>
      <c r="EZ21" s="4"/>
      <c r="FA21" s="1"/>
      <c r="FB21" s="1"/>
      <c r="FC21" s="2"/>
      <c r="FD21" s="2"/>
      <c r="FE21" s="3"/>
      <c r="FF21" s="3"/>
      <c r="FG21" s="4"/>
      <c r="FH21" s="1"/>
      <c r="FI21" s="1"/>
      <c r="FJ21" s="2"/>
      <c r="FK21" s="2"/>
      <c r="FL21" s="3"/>
      <c r="FM21" s="3"/>
      <c r="FN21" s="4"/>
      <c r="FO21" s="1"/>
      <c r="FP21" s="1"/>
      <c r="FQ21" s="2"/>
      <c r="FR21" s="2"/>
      <c r="FS21" s="3"/>
      <c r="FT21" s="3"/>
      <c r="FU21" s="4"/>
      <c r="FV21" s="1"/>
      <c r="FW21" s="1"/>
      <c r="FX21" s="2"/>
      <c r="FY21" s="2"/>
      <c r="FZ21" s="3"/>
      <c r="GA21" s="3"/>
      <c r="GB21" s="4"/>
      <c r="GC21" s="1"/>
      <c r="GD21" s="1"/>
      <c r="GE21" s="2"/>
      <c r="GF21" s="2"/>
      <c r="GG21" s="3"/>
      <c r="GH21" s="3"/>
      <c r="GI21" s="4"/>
      <c r="GJ21" s="1"/>
      <c r="GK21" s="1"/>
      <c r="GL21" s="2"/>
      <c r="GM21" s="2"/>
      <c r="GN21" s="3"/>
      <c r="GO21" s="3"/>
      <c r="GP21" s="4"/>
      <c r="GQ21" s="1"/>
      <c r="GR21" s="1"/>
      <c r="GS21" s="2"/>
      <c r="GT21" s="2"/>
      <c r="GU21" s="3"/>
      <c r="GV21" s="3"/>
      <c r="GW21" s="4"/>
      <c r="GX21" s="1"/>
      <c r="GY21" s="1"/>
      <c r="GZ21" s="2"/>
      <c r="HA21" s="2"/>
      <c r="HB21" s="3"/>
      <c r="HC21" s="3"/>
      <c r="HD21" s="4"/>
      <c r="HE21" s="1"/>
      <c r="HF21" s="1"/>
      <c r="HG21" s="2"/>
      <c r="HH21" s="2"/>
      <c r="HI21" s="3"/>
      <c r="HJ21" s="3"/>
      <c r="HK21" s="4"/>
      <c r="HL21" s="1"/>
      <c r="HM21" s="1"/>
      <c r="HN21" s="2"/>
      <c r="HO21" s="2"/>
      <c r="HP21" s="3"/>
      <c r="HQ21" s="3"/>
      <c r="HR21" s="4"/>
      <c r="HS21" s="1"/>
      <c r="HT21" s="1"/>
      <c r="HU21" s="2"/>
      <c r="HV21" s="2"/>
      <c r="HW21" s="3"/>
      <c r="HX21" s="3"/>
      <c r="HY21" s="4"/>
      <c r="HZ21" s="1"/>
      <c r="IA21" s="1"/>
      <c r="IB21" s="2"/>
      <c r="IC21" s="2"/>
      <c r="ID21" s="3"/>
      <c r="IE21" s="3"/>
      <c r="IF21" s="4"/>
      <c r="IG21" s="1"/>
      <c r="IH21" s="1"/>
      <c r="II21" s="2"/>
      <c r="IJ21" s="2"/>
      <c r="IK21" s="3"/>
      <c r="IL21" s="3"/>
      <c r="IM21" s="4"/>
      <c r="IN21" s="1"/>
      <c r="IO21" s="1"/>
      <c r="IP21" s="2"/>
      <c r="IQ21" s="2"/>
      <c r="IR21" s="3"/>
      <c r="IS21" s="3"/>
      <c r="IT21" s="4"/>
      <c r="IU21" s="1"/>
      <c r="IV21" s="1"/>
      <c r="IW21" s="2"/>
      <c r="IX21" s="2"/>
      <c r="IY21" s="3"/>
      <c r="IZ21" s="3"/>
      <c r="JA21" s="4"/>
      <c r="JB21" s="1"/>
      <c r="JC21" s="1"/>
      <c r="JD21" s="2"/>
      <c r="JE21" s="2"/>
      <c r="JF21" s="3"/>
      <c r="JG21" s="3"/>
      <c r="JH21" s="4"/>
      <c r="JI21" s="1"/>
      <c r="JJ21" s="1"/>
      <c r="JK21" s="2"/>
      <c r="JL21" s="2"/>
      <c r="JM21" s="3"/>
      <c r="JN21" s="3"/>
      <c r="JO21" s="4"/>
      <c r="JP21" s="1"/>
      <c r="JQ21" s="1"/>
      <c r="JR21" s="2"/>
      <c r="JS21" s="2"/>
      <c r="JT21" s="3"/>
      <c r="JU21" s="3"/>
      <c r="JV21" s="4"/>
      <c r="JW21" s="1"/>
      <c r="JX21" s="1"/>
      <c r="JY21" s="2"/>
      <c r="JZ21" s="2"/>
      <c r="KA21" s="3"/>
      <c r="KB21" s="3"/>
      <c r="KC21" s="4"/>
      <c r="KD21" s="1"/>
      <c r="KE21" s="1"/>
      <c r="KF21" s="2"/>
      <c r="KG21" s="2"/>
      <c r="KH21" s="3"/>
      <c r="KI21" s="3"/>
      <c r="KJ21" s="4"/>
      <c r="KK21" s="1"/>
      <c r="KL21" s="1"/>
      <c r="KM21" s="2"/>
      <c r="KN21" s="2"/>
      <c r="KO21" s="3"/>
      <c r="KP21" s="3"/>
      <c r="KQ21" s="4"/>
      <c r="KR21" s="1"/>
      <c r="KS21" s="1"/>
      <c r="KT21" s="2"/>
      <c r="KU21" s="2"/>
      <c r="KV21" s="3"/>
      <c r="KW21" s="3"/>
      <c r="KX21" s="4"/>
      <c r="KY21" s="1"/>
      <c r="KZ21" s="1"/>
      <c r="LA21" s="2"/>
      <c r="LB21" s="2"/>
      <c r="LC21" s="3"/>
      <c r="LD21" s="3"/>
      <c r="LE21" s="4"/>
      <c r="LF21" s="1"/>
      <c r="LG21" s="1"/>
      <c r="LH21" s="2"/>
      <c r="LI21" s="2"/>
      <c r="LJ21" s="3"/>
      <c r="LK21" s="3"/>
      <c r="LL21" s="4"/>
      <c r="LM21" s="1"/>
      <c r="LN21" s="1"/>
      <c r="LO21" s="2"/>
      <c r="LP21" s="2"/>
      <c r="LQ21" s="3"/>
      <c r="LR21" s="3"/>
      <c r="LS21" s="4"/>
      <c r="LT21" s="1"/>
      <c r="LU21" s="1"/>
      <c r="LV21" s="2"/>
      <c r="LW21" s="2"/>
      <c r="LX21" s="3"/>
      <c r="LY21" s="3"/>
      <c r="LZ21" s="4"/>
      <c r="MA21" s="1"/>
      <c r="MB21" s="1"/>
      <c r="MC21" s="2"/>
      <c r="MD21" s="2"/>
      <c r="ME21" s="3"/>
      <c r="MF21" s="3"/>
      <c r="MG21" s="4"/>
      <c r="MH21" s="1"/>
      <c r="MI21" s="1"/>
      <c r="MJ21" s="2"/>
      <c r="MK21" s="2"/>
      <c r="ML21" s="3"/>
      <c r="MM21" s="3"/>
      <c r="MN21" s="4"/>
      <c r="MP21" s="20" t="s">
        <v>68</v>
      </c>
      <c r="MQ21" s="23"/>
      <c r="MR21" s="23">
        <f>م.تحميل!$W$164</f>
        <v>0</v>
      </c>
      <c r="MS21" s="20"/>
      <c r="MT21" s="23"/>
      <c r="MU21" s="23"/>
      <c r="MW21" s="22" t="s">
        <v>68</v>
      </c>
      <c r="MX21" s="24"/>
      <c r="MY21" s="24">
        <f>م.مرتجع!$W$164</f>
        <v>0</v>
      </c>
      <c r="MZ21" s="22"/>
      <c r="NA21" s="24"/>
      <c r="NB21" s="24"/>
      <c r="ND21" s="21" t="s">
        <v>68</v>
      </c>
      <c r="NE21" s="25"/>
      <c r="NF21" s="25">
        <f>م.مبيع!$W$164</f>
        <v>0</v>
      </c>
      <c r="NG21" s="25">
        <f>DX35</f>
        <v>0</v>
      </c>
      <c r="NH21" s="21"/>
      <c r="NI21" s="25"/>
      <c r="NJ21" s="25"/>
      <c r="NK21" s="25"/>
    </row>
    <row r="22" spans="1:375" ht="16.5" thickTop="1" thickBot="1" x14ac:dyDescent="0.25">
      <c r="A22" s="14"/>
      <c r="B22" s="16"/>
      <c r="C22" s="1"/>
      <c r="D22" s="1"/>
      <c r="E22" s="2"/>
      <c r="F22" s="2"/>
      <c r="G22" s="3"/>
      <c r="H22" s="3"/>
      <c r="I22" s="4"/>
      <c r="J22" s="1"/>
      <c r="K22" s="1"/>
      <c r="L22" s="2"/>
      <c r="M22" s="2"/>
      <c r="N22" s="3"/>
      <c r="O22" s="3"/>
      <c r="P22" s="4"/>
      <c r="Q22" s="1"/>
      <c r="R22" s="1"/>
      <c r="S22" s="2"/>
      <c r="T22" s="2"/>
      <c r="U22" s="3"/>
      <c r="V22" s="3"/>
      <c r="W22" s="4"/>
      <c r="X22" s="1"/>
      <c r="Y22" s="1"/>
      <c r="Z22" s="2"/>
      <c r="AA22" s="2"/>
      <c r="AB22" s="3"/>
      <c r="AC22" s="3"/>
      <c r="AD22" s="4"/>
      <c r="AE22" s="1"/>
      <c r="AF22" s="1"/>
      <c r="AG22" s="2"/>
      <c r="AH22" s="2"/>
      <c r="AI22" s="3"/>
      <c r="AJ22" s="3"/>
      <c r="AK22" s="4"/>
      <c r="AL22" s="1"/>
      <c r="AM22" s="1"/>
      <c r="AN22" s="2"/>
      <c r="AO22" s="2"/>
      <c r="AP22" s="3"/>
      <c r="AQ22" s="3"/>
      <c r="AR22" s="4"/>
      <c r="AS22" s="1"/>
      <c r="AT22" s="1"/>
      <c r="AU22" s="2"/>
      <c r="AV22" s="2"/>
      <c r="AW22" s="3"/>
      <c r="AX22" s="3"/>
      <c r="AY22" s="4"/>
      <c r="AZ22" s="1"/>
      <c r="BA22" s="1"/>
      <c r="BB22" s="2"/>
      <c r="BC22" s="2"/>
      <c r="BD22" s="3"/>
      <c r="BE22" s="3"/>
      <c r="BF22" s="4"/>
      <c r="BG22" s="1"/>
      <c r="BH22" s="1"/>
      <c r="BI22" s="2"/>
      <c r="BJ22" s="2"/>
      <c r="BK22" s="3"/>
      <c r="BL22" s="3"/>
      <c r="BM22" s="4"/>
      <c r="BN22" s="1"/>
      <c r="BO22" s="1"/>
      <c r="BP22" s="2"/>
      <c r="BQ22" s="2"/>
      <c r="BR22" s="3"/>
      <c r="BS22" s="3"/>
      <c r="BT22" s="4"/>
      <c r="BU22" s="1"/>
      <c r="BV22" s="1"/>
      <c r="BW22" s="2"/>
      <c r="BX22" s="2"/>
      <c r="BY22" s="3"/>
      <c r="BZ22" s="3"/>
      <c r="CA22" s="4"/>
      <c r="CB22" s="1"/>
      <c r="CC22" s="1"/>
      <c r="CD22" s="2"/>
      <c r="CE22" s="2"/>
      <c r="CF22" s="3"/>
      <c r="CG22" s="3"/>
      <c r="CH22" s="4"/>
      <c r="CI22" s="1"/>
      <c r="CJ22" s="1"/>
      <c r="CK22" s="2"/>
      <c r="CL22" s="2"/>
      <c r="CM22" s="3"/>
      <c r="CN22" s="3"/>
      <c r="CO22" s="4"/>
      <c r="CP22" s="1"/>
      <c r="CQ22" s="1"/>
      <c r="CR22" s="2"/>
      <c r="CS22" s="2"/>
      <c r="CT22" s="3"/>
      <c r="CU22" s="3"/>
      <c r="CV22" s="4"/>
      <c r="CW22" s="1"/>
      <c r="CX22" s="1"/>
      <c r="CY22" s="2"/>
      <c r="CZ22" s="2"/>
      <c r="DA22" s="3"/>
      <c r="DB22" s="3"/>
      <c r="DC22" s="4"/>
      <c r="DD22" s="1"/>
      <c r="DE22" s="1"/>
      <c r="DF22" s="2"/>
      <c r="DG22" s="2"/>
      <c r="DH22" s="3"/>
      <c r="DI22" s="3"/>
      <c r="DJ22" s="4"/>
      <c r="DK22" s="1"/>
      <c r="DL22" s="1"/>
      <c r="DM22" s="2"/>
      <c r="DN22" s="2"/>
      <c r="DO22" s="3"/>
      <c r="DP22" s="3"/>
      <c r="DQ22" s="4"/>
      <c r="DR22" s="1"/>
      <c r="DS22" s="1"/>
      <c r="DT22" s="2"/>
      <c r="DU22" s="2"/>
      <c r="DV22" s="3"/>
      <c r="DW22" s="3"/>
      <c r="DX22" s="4"/>
      <c r="DY22" s="1"/>
      <c r="DZ22" s="1"/>
      <c r="EA22" s="2"/>
      <c r="EB22" s="2"/>
      <c r="EC22" s="3"/>
      <c r="ED22" s="3"/>
      <c r="EE22" s="4"/>
      <c r="EF22" s="1"/>
      <c r="EG22" s="1"/>
      <c r="EH22" s="2"/>
      <c r="EI22" s="2"/>
      <c r="EJ22" s="3"/>
      <c r="EK22" s="3"/>
      <c r="EL22" s="4"/>
      <c r="EM22" s="1"/>
      <c r="EN22" s="1"/>
      <c r="EO22" s="2"/>
      <c r="EP22" s="2"/>
      <c r="EQ22" s="3"/>
      <c r="ER22" s="3"/>
      <c r="ES22" s="4"/>
      <c r="ET22" s="1"/>
      <c r="EU22" s="1"/>
      <c r="EV22" s="2"/>
      <c r="EW22" s="2"/>
      <c r="EX22" s="3"/>
      <c r="EY22" s="3"/>
      <c r="EZ22" s="4"/>
      <c r="FA22" s="1"/>
      <c r="FB22" s="1"/>
      <c r="FC22" s="2"/>
      <c r="FD22" s="2"/>
      <c r="FE22" s="3"/>
      <c r="FF22" s="3"/>
      <c r="FG22" s="4"/>
      <c r="FH22" s="1"/>
      <c r="FI22" s="1"/>
      <c r="FJ22" s="2"/>
      <c r="FK22" s="2"/>
      <c r="FL22" s="3"/>
      <c r="FM22" s="3"/>
      <c r="FN22" s="4"/>
      <c r="FO22" s="1"/>
      <c r="FP22" s="1"/>
      <c r="FQ22" s="2"/>
      <c r="FR22" s="2"/>
      <c r="FS22" s="3"/>
      <c r="FT22" s="3"/>
      <c r="FU22" s="4"/>
      <c r="FV22" s="1"/>
      <c r="FW22" s="1"/>
      <c r="FX22" s="2"/>
      <c r="FY22" s="2"/>
      <c r="FZ22" s="3"/>
      <c r="GA22" s="3"/>
      <c r="GB22" s="4"/>
      <c r="GC22" s="1"/>
      <c r="GD22" s="1"/>
      <c r="GE22" s="2"/>
      <c r="GF22" s="2"/>
      <c r="GG22" s="3"/>
      <c r="GH22" s="3"/>
      <c r="GI22" s="4"/>
      <c r="GJ22" s="1"/>
      <c r="GK22" s="1"/>
      <c r="GL22" s="2"/>
      <c r="GM22" s="2"/>
      <c r="GN22" s="3"/>
      <c r="GO22" s="3"/>
      <c r="GP22" s="4"/>
      <c r="GQ22" s="1"/>
      <c r="GR22" s="1"/>
      <c r="GS22" s="2"/>
      <c r="GT22" s="2"/>
      <c r="GU22" s="3"/>
      <c r="GV22" s="3"/>
      <c r="GW22" s="4"/>
      <c r="GX22" s="1"/>
      <c r="GY22" s="1"/>
      <c r="GZ22" s="2"/>
      <c r="HA22" s="2"/>
      <c r="HB22" s="3"/>
      <c r="HC22" s="3"/>
      <c r="HD22" s="4"/>
      <c r="HE22" s="1"/>
      <c r="HF22" s="1"/>
      <c r="HG22" s="2"/>
      <c r="HH22" s="2"/>
      <c r="HI22" s="3"/>
      <c r="HJ22" s="3"/>
      <c r="HK22" s="4"/>
      <c r="HL22" s="1"/>
      <c r="HM22" s="1"/>
      <c r="HN22" s="2"/>
      <c r="HO22" s="2"/>
      <c r="HP22" s="3"/>
      <c r="HQ22" s="3"/>
      <c r="HR22" s="4"/>
      <c r="HS22" s="1"/>
      <c r="HT22" s="1"/>
      <c r="HU22" s="2"/>
      <c r="HV22" s="2"/>
      <c r="HW22" s="3"/>
      <c r="HX22" s="3"/>
      <c r="HY22" s="4"/>
      <c r="HZ22" s="1"/>
      <c r="IA22" s="1"/>
      <c r="IB22" s="2"/>
      <c r="IC22" s="2"/>
      <c r="ID22" s="3"/>
      <c r="IE22" s="3"/>
      <c r="IF22" s="4"/>
      <c r="IG22" s="1"/>
      <c r="IH22" s="1"/>
      <c r="II22" s="2"/>
      <c r="IJ22" s="2"/>
      <c r="IK22" s="3"/>
      <c r="IL22" s="3"/>
      <c r="IM22" s="4"/>
      <c r="IN22" s="1"/>
      <c r="IO22" s="1"/>
      <c r="IP22" s="2"/>
      <c r="IQ22" s="2"/>
      <c r="IR22" s="3"/>
      <c r="IS22" s="3"/>
      <c r="IT22" s="4"/>
      <c r="IU22" s="1"/>
      <c r="IV22" s="1"/>
      <c r="IW22" s="2"/>
      <c r="IX22" s="2"/>
      <c r="IY22" s="3"/>
      <c r="IZ22" s="3"/>
      <c r="JA22" s="4"/>
      <c r="JB22" s="1"/>
      <c r="JC22" s="1"/>
      <c r="JD22" s="2"/>
      <c r="JE22" s="2"/>
      <c r="JF22" s="3"/>
      <c r="JG22" s="3"/>
      <c r="JH22" s="4"/>
      <c r="JI22" s="1"/>
      <c r="JJ22" s="1"/>
      <c r="JK22" s="2"/>
      <c r="JL22" s="2"/>
      <c r="JM22" s="3"/>
      <c r="JN22" s="3"/>
      <c r="JO22" s="4"/>
      <c r="JP22" s="1"/>
      <c r="JQ22" s="1"/>
      <c r="JR22" s="2"/>
      <c r="JS22" s="2"/>
      <c r="JT22" s="3"/>
      <c r="JU22" s="3"/>
      <c r="JV22" s="4"/>
      <c r="JW22" s="1"/>
      <c r="JX22" s="1"/>
      <c r="JY22" s="2"/>
      <c r="JZ22" s="2"/>
      <c r="KA22" s="3"/>
      <c r="KB22" s="3"/>
      <c r="KC22" s="4"/>
      <c r="KD22" s="1"/>
      <c r="KE22" s="1"/>
      <c r="KF22" s="2"/>
      <c r="KG22" s="2"/>
      <c r="KH22" s="3"/>
      <c r="KI22" s="3"/>
      <c r="KJ22" s="4"/>
      <c r="KK22" s="1"/>
      <c r="KL22" s="1"/>
      <c r="KM22" s="2"/>
      <c r="KN22" s="2"/>
      <c r="KO22" s="3"/>
      <c r="KP22" s="3"/>
      <c r="KQ22" s="4"/>
      <c r="KR22" s="1"/>
      <c r="KS22" s="1"/>
      <c r="KT22" s="2"/>
      <c r="KU22" s="2"/>
      <c r="KV22" s="3"/>
      <c r="KW22" s="3"/>
      <c r="KX22" s="4"/>
      <c r="KY22" s="1"/>
      <c r="KZ22" s="1"/>
      <c r="LA22" s="2"/>
      <c r="LB22" s="2"/>
      <c r="LC22" s="3"/>
      <c r="LD22" s="3"/>
      <c r="LE22" s="4"/>
      <c r="LF22" s="1"/>
      <c r="LG22" s="1"/>
      <c r="LH22" s="2"/>
      <c r="LI22" s="2"/>
      <c r="LJ22" s="3"/>
      <c r="LK22" s="3"/>
      <c r="LL22" s="4"/>
      <c r="LM22" s="1"/>
      <c r="LN22" s="1"/>
      <c r="LO22" s="2"/>
      <c r="LP22" s="2"/>
      <c r="LQ22" s="3"/>
      <c r="LR22" s="3"/>
      <c r="LS22" s="4"/>
      <c r="LT22" s="1"/>
      <c r="LU22" s="1"/>
      <c r="LV22" s="2"/>
      <c r="LW22" s="2"/>
      <c r="LX22" s="3"/>
      <c r="LY22" s="3"/>
      <c r="LZ22" s="4"/>
      <c r="MA22" s="1"/>
      <c r="MB22" s="1"/>
      <c r="MC22" s="2"/>
      <c r="MD22" s="2"/>
      <c r="ME22" s="3"/>
      <c r="MF22" s="3"/>
      <c r="MG22" s="4"/>
      <c r="MH22" s="1"/>
      <c r="MI22" s="1"/>
      <c r="MJ22" s="2"/>
      <c r="MK22" s="2"/>
      <c r="ML22" s="3"/>
      <c r="MM22" s="3"/>
      <c r="MN22" s="4"/>
      <c r="MP22" s="46" t="s">
        <v>69</v>
      </c>
      <c r="MQ22" s="47"/>
      <c r="MR22" s="48"/>
      <c r="MS22" s="20"/>
      <c r="MT22" s="23"/>
      <c r="MU22" s="23"/>
      <c r="MW22" s="49" t="s">
        <v>69</v>
      </c>
      <c r="MX22" s="24"/>
      <c r="MY22" s="24"/>
      <c r="MZ22" s="22"/>
      <c r="NA22" s="24"/>
      <c r="NB22" s="24"/>
      <c r="ND22" s="21" t="s">
        <v>69</v>
      </c>
      <c r="NE22" s="25"/>
      <c r="NF22" s="25"/>
      <c r="NG22" s="25"/>
      <c r="NH22" s="21"/>
      <c r="NI22" s="25"/>
      <c r="NJ22" s="25"/>
      <c r="NK22" s="25"/>
    </row>
    <row r="23" spans="1:375" ht="16.5" thickTop="1" thickBot="1" x14ac:dyDescent="0.25">
      <c r="A23" s="14"/>
      <c r="B23" s="16"/>
      <c r="C23" s="1"/>
      <c r="D23" s="1"/>
      <c r="E23" s="2"/>
      <c r="F23" s="2"/>
      <c r="G23" s="3"/>
      <c r="H23" s="3"/>
      <c r="I23" s="4"/>
      <c r="J23" s="1"/>
      <c r="K23" s="1"/>
      <c r="L23" s="2"/>
      <c r="M23" s="2"/>
      <c r="N23" s="3"/>
      <c r="O23" s="3"/>
      <c r="P23" s="4"/>
      <c r="Q23" s="1"/>
      <c r="R23" s="1"/>
      <c r="S23" s="2"/>
      <c r="T23" s="2"/>
      <c r="U23" s="3"/>
      <c r="V23" s="3"/>
      <c r="W23" s="4"/>
      <c r="X23" s="1"/>
      <c r="Y23" s="1"/>
      <c r="Z23" s="2"/>
      <c r="AA23" s="2"/>
      <c r="AB23" s="3"/>
      <c r="AC23" s="3"/>
      <c r="AD23" s="4"/>
      <c r="AE23" s="1"/>
      <c r="AF23" s="1"/>
      <c r="AG23" s="2"/>
      <c r="AH23" s="2"/>
      <c r="AI23" s="3"/>
      <c r="AJ23" s="3"/>
      <c r="AK23" s="4"/>
      <c r="AL23" s="1"/>
      <c r="AM23" s="1"/>
      <c r="AN23" s="2"/>
      <c r="AO23" s="2"/>
      <c r="AP23" s="3"/>
      <c r="AQ23" s="3"/>
      <c r="AR23" s="4"/>
      <c r="AS23" s="1"/>
      <c r="AT23" s="1"/>
      <c r="AU23" s="2"/>
      <c r="AV23" s="2"/>
      <c r="AW23" s="3"/>
      <c r="AX23" s="3"/>
      <c r="AY23" s="4"/>
      <c r="AZ23" s="1"/>
      <c r="BA23" s="1"/>
      <c r="BB23" s="2"/>
      <c r="BC23" s="2"/>
      <c r="BD23" s="3"/>
      <c r="BE23" s="3"/>
      <c r="BF23" s="4"/>
      <c r="BG23" s="1"/>
      <c r="BH23" s="1"/>
      <c r="BI23" s="2"/>
      <c r="BJ23" s="2"/>
      <c r="BK23" s="3"/>
      <c r="BL23" s="3"/>
      <c r="BM23" s="4"/>
      <c r="BN23" s="1"/>
      <c r="BO23" s="1"/>
      <c r="BP23" s="2"/>
      <c r="BQ23" s="2"/>
      <c r="BR23" s="3"/>
      <c r="BS23" s="3"/>
      <c r="BT23" s="4"/>
      <c r="BU23" s="1"/>
      <c r="BV23" s="1"/>
      <c r="BW23" s="2"/>
      <c r="BX23" s="2"/>
      <c r="BY23" s="3"/>
      <c r="BZ23" s="3"/>
      <c r="CA23" s="4"/>
      <c r="CB23" s="1"/>
      <c r="CC23" s="1"/>
      <c r="CD23" s="2"/>
      <c r="CE23" s="2"/>
      <c r="CF23" s="3"/>
      <c r="CG23" s="3"/>
      <c r="CH23" s="4"/>
      <c r="CI23" s="1"/>
      <c r="CJ23" s="1"/>
      <c r="CK23" s="2"/>
      <c r="CL23" s="2"/>
      <c r="CM23" s="3"/>
      <c r="CN23" s="3"/>
      <c r="CO23" s="4"/>
      <c r="CP23" s="1"/>
      <c r="CQ23" s="1"/>
      <c r="CR23" s="2"/>
      <c r="CS23" s="2"/>
      <c r="CT23" s="3"/>
      <c r="CU23" s="3"/>
      <c r="CV23" s="4"/>
      <c r="CW23" s="1"/>
      <c r="CX23" s="1"/>
      <c r="CY23" s="2"/>
      <c r="CZ23" s="2"/>
      <c r="DA23" s="3"/>
      <c r="DB23" s="3"/>
      <c r="DC23" s="4"/>
      <c r="DD23" s="1"/>
      <c r="DE23" s="1"/>
      <c r="DF23" s="2"/>
      <c r="DG23" s="2"/>
      <c r="DH23" s="3"/>
      <c r="DI23" s="3"/>
      <c r="DJ23" s="4"/>
      <c r="DK23" s="1"/>
      <c r="DL23" s="1"/>
      <c r="DM23" s="2"/>
      <c r="DN23" s="2"/>
      <c r="DO23" s="3"/>
      <c r="DP23" s="3"/>
      <c r="DQ23" s="4"/>
      <c r="DR23" s="1"/>
      <c r="DS23" s="1"/>
      <c r="DT23" s="2"/>
      <c r="DU23" s="2"/>
      <c r="DV23" s="3"/>
      <c r="DW23" s="3"/>
      <c r="DX23" s="4"/>
      <c r="DY23" s="1"/>
      <c r="DZ23" s="1"/>
      <c r="EA23" s="2"/>
      <c r="EB23" s="2"/>
      <c r="EC23" s="3"/>
      <c r="ED23" s="3"/>
      <c r="EE23" s="4"/>
      <c r="EF23" s="1"/>
      <c r="EG23" s="1"/>
      <c r="EH23" s="2"/>
      <c r="EI23" s="2"/>
      <c r="EJ23" s="3"/>
      <c r="EK23" s="3"/>
      <c r="EL23" s="4"/>
      <c r="EM23" s="1"/>
      <c r="EN23" s="1"/>
      <c r="EO23" s="2"/>
      <c r="EP23" s="2"/>
      <c r="EQ23" s="3"/>
      <c r="ER23" s="3"/>
      <c r="ES23" s="4"/>
      <c r="ET23" s="1"/>
      <c r="EU23" s="1"/>
      <c r="EV23" s="2"/>
      <c r="EW23" s="2"/>
      <c r="EX23" s="3"/>
      <c r="EY23" s="3"/>
      <c r="EZ23" s="4"/>
      <c r="FA23" s="1"/>
      <c r="FB23" s="1"/>
      <c r="FC23" s="2"/>
      <c r="FD23" s="2"/>
      <c r="FE23" s="3"/>
      <c r="FF23" s="3"/>
      <c r="FG23" s="4"/>
      <c r="FH23" s="1"/>
      <c r="FI23" s="1"/>
      <c r="FJ23" s="2"/>
      <c r="FK23" s="2"/>
      <c r="FL23" s="3"/>
      <c r="FM23" s="3"/>
      <c r="FN23" s="4"/>
      <c r="FO23" s="1"/>
      <c r="FP23" s="1"/>
      <c r="FQ23" s="2"/>
      <c r="FR23" s="2"/>
      <c r="FS23" s="3"/>
      <c r="FT23" s="3"/>
      <c r="FU23" s="4"/>
      <c r="FV23" s="1"/>
      <c r="FW23" s="1"/>
      <c r="FX23" s="2"/>
      <c r="FY23" s="2"/>
      <c r="FZ23" s="3"/>
      <c r="GA23" s="3"/>
      <c r="GB23" s="4"/>
      <c r="GC23" s="1"/>
      <c r="GD23" s="1"/>
      <c r="GE23" s="2"/>
      <c r="GF23" s="2"/>
      <c r="GG23" s="3"/>
      <c r="GH23" s="3"/>
      <c r="GI23" s="4"/>
      <c r="GJ23" s="1"/>
      <c r="GK23" s="1"/>
      <c r="GL23" s="2"/>
      <c r="GM23" s="2"/>
      <c r="GN23" s="3"/>
      <c r="GO23" s="3"/>
      <c r="GP23" s="4"/>
      <c r="GQ23" s="1"/>
      <c r="GR23" s="1"/>
      <c r="GS23" s="2"/>
      <c r="GT23" s="2"/>
      <c r="GU23" s="3"/>
      <c r="GV23" s="3"/>
      <c r="GW23" s="4"/>
      <c r="GX23" s="1"/>
      <c r="GY23" s="1"/>
      <c r="GZ23" s="2"/>
      <c r="HA23" s="2"/>
      <c r="HB23" s="3"/>
      <c r="HC23" s="3"/>
      <c r="HD23" s="4"/>
      <c r="HE23" s="1"/>
      <c r="HF23" s="1"/>
      <c r="HG23" s="2"/>
      <c r="HH23" s="2"/>
      <c r="HI23" s="3"/>
      <c r="HJ23" s="3"/>
      <c r="HK23" s="4"/>
      <c r="HL23" s="1"/>
      <c r="HM23" s="1"/>
      <c r="HN23" s="2"/>
      <c r="HO23" s="2"/>
      <c r="HP23" s="3"/>
      <c r="HQ23" s="3"/>
      <c r="HR23" s="4"/>
      <c r="HS23" s="1"/>
      <c r="HT23" s="1"/>
      <c r="HU23" s="2"/>
      <c r="HV23" s="2"/>
      <c r="HW23" s="3"/>
      <c r="HX23" s="3"/>
      <c r="HY23" s="4"/>
      <c r="HZ23" s="1"/>
      <c r="IA23" s="1"/>
      <c r="IB23" s="2"/>
      <c r="IC23" s="2"/>
      <c r="ID23" s="3"/>
      <c r="IE23" s="3"/>
      <c r="IF23" s="4"/>
      <c r="IG23" s="1"/>
      <c r="IH23" s="1"/>
      <c r="II23" s="2"/>
      <c r="IJ23" s="2"/>
      <c r="IK23" s="3"/>
      <c r="IL23" s="3"/>
      <c r="IM23" s="4"/>
      <c r="IN23" s="1"/>
      <c r="IO23" s="1"/>
      <c r="IP23" s="2"/>
      <c r="IQ23" s="2"/>
      <c r="IR23" s="3"/>
      <c r="IS23" s="3"/>
      <c r="IT23" s="4"/>
      <c r="IU23" s="1"/>
      <c r="IV23" s="1"/>
      <c r="IW23" s="2"/>
      <c r="IX23" s="2"/>
      <c r="IY23" s="3"/>
      <c r="IZ23" s="3"/>
      <c r="JA23" s="4"/>
      <c r="JB23" s="1"/>
      <c r="JC23" s="1"/>
      <c r="JD23" s="2"/>
      <c r="JE23" s="2"/>
      <c r="JF23" s="3"/>
      <c r="JG23" s="3"/>
      <c r="JH23" s="4"/>
      <c r="JI23" s="1"/>
      <c r="JJ23" s="1"/>
      <c r="JK23" s="2"/>
      <c r="JL23" s="2"/>
      <c r="JM23" s="3"/>
      <c r="JN23" s="3"/>
      <c r="JO23" s="4"/>
      <c r="JP23" s="1"/>
      <c r="JQ23" s="1"/>
      <c r="JR23" s="2"/>
      <c r="JS23" s="2"/>
      <c r="JT23" s="3"/>
      <c r="JU23" s="3"/>
      <c r="JV23" s="4"/>
      <c r="JW23" s="1"/>
      <c r="JX23" s="1"/>
      <c r="JY23" s="2"/>
      <c r="JZ23" s="2"/>
      <c r="KA23" s="3"/>
      <c r="KB23" s="3"/>
      <c r="KC23" s="4"/>
      <c r="KD23" s="1"/>
      <c r="KE23" s="1"/>
      <c r="KF23" s="2"/>
      <c r="KG23" s="2"/>
      <c r="KH23" s="3"/>
      <c r="KI23" s="3"/>
      <c r="KJ23" s="4"/>
      <c r="KK23" s="1"/>
      <c r="KL23" s="1"/>
      <c r="KM23" s="2"/>
      <c r="KN23" s="2"/>
      <c r="KO23" s="3"/>
      <c r="KP23" s="3"/>
      <c r="KQ23" s="4"/>
      <c r="KR23" s="1"/>
      <c r="KS23" s="1"/>
      <c r="KT23" s="2"/>
      <c r="KU23" s="2"/>
      <c r="KV23" s="3"/>
      <c r="KW23" s="3"/>
      <c r="KX23" s="4"/>
      <c r="KY23" s="1"/>
      <c r="KZ23" s="1"/>
      <c r="LA23" s="2"/>
      <c r="LB23" s="2"/>
      <c r="LC23" s="3"/>
      <c r="LD23" s="3"/>
      <c r="LE23" s="4"/>
      <c r="LF23" s="1"/>
      <c r="LG23" s="1"/>
      <c r="LH23" s="2"/>
      <c r="LI23" s="2"/>
      <c r="LJ23" s="3"/>
      <c r="LK23" s="3"/>
      <c r="LL23" s="4"/>
      <c r="LM23" s="1"/>
      <c r="LN23" s="1"/>
      <c r="LO23" s="2"/>
      <c r="LP23" s="2"/>
      <c r="LQ23" s="3"/>
      <c r="LR23" s="3"/>
      <c r="LS23" s="4"/>
      <c r="LT23" s="1"/>
      <c r="LU23" s="1"/>
      <c r="LV23" s="2"/>
      <c r="LW23" s="2"/>
      <c r="LX23" s="3"/>
      <c r="LY23" s="3"/>
      <c r="LZ23" s="4"/>
      <c r="MA23" s="1"/>
      <c r="MB23" s="1"/>
      <c r="MC23" s="2"/>
      <c r="MD23" s="2"/>
      <c r="ME23" s="3"/>
      <c r="MF23" s="3"/>
      <c r="MG23" s="4"/>
      <c r="MH23" s="1"/>
      <c r="MI23" s="1"/>
      <c r="MJ23" s="2"/>
      <c r="MK23" s="2"/>
      <c r="ML23" s="3"/>
      <c r="MM23" s="3"/>
      <c r="MN23" s="4"/>
      <c r="MP23" s="20" t="s">
        <v>70</v>
      </c>
      <c r="MQ23" s="23"/>
      <c r="MR23" s="23">
        <f>م.تحميل!$W$56</f>
        <v>0</v>
      </c>
      <c r="MS23" s="20"/>
      <c r="MT23" s="23"/>
      <c r="MU23" s="23"/>
      <c r="MW23" s="22" t="s">
        <v>70</v>
      </c>
      <c r="MX23" s="24"/>
      <c r="MY23" s="24">
        <f>م.مرتجع!$W$56</f>
        <v>0</v>
      </c>
      <c r="MZ23" s="22"/>
      <c r="NA23" s="24"/>
      <c r="NB23" s="24"/>
      <c r="ND23" s="21" t="s">
        <v>70</v>
      </c>
      <c r="NE23" s="25"/>
      <c r="NF23" s="25">
        <f>م.مبيع!$W$56</f>
        <v>0</v>
      </c>
      <c r="NG23" s="25">
        <f>EE35</f>
        <v>0</v>
      </c>
      <c r="NH23" s="21"/>
      <c r="NI23" s="25"/>
      <c r="NJ23" s="25"/>
      <c r="NK23" s="25"/>
    </row>
    <row r="24" spans="1:375" ht="16.5" thickTop="1" thickBot="1" x14ac:dyDescent="0.25">
      <c r="A24" s="14"/>
      <c r="B24" s="16"/>
      <c r="C24" s="1"/>
      <c r="D24" s="1"/>
      <c r="E24" s="2"/>
      <c r="F24" s="2"/>
      <c r="G24" s="3"/>
      <c r="H24" s="3"/>
      <c r="I24" s="4"/>
      <c r="J24" s="1"/>
      <c r="K24" s="1"/>
      <c r="L24" s="2"/>
      <c r="M24" s="2"/>
      <c r="N24" s="3"/>
      <c r="O24" s="3"/>
      <c r="P24" s="4"/>
      <c r="Q24" s="1"/>
      <c r="R24" s="1"/>
      <c r="S24" s="2"/>
      <c r="T24" s="2"/>
      <c r="U24" s="3"/>
      <c r="V24" s="3"/>
      <c r="W24" s="4"/>
      <c r="X24" s="1"/>
      <c r="Y24" s="1"/>
      <c r="Z24" s="2"/>
      <c r="AA24" s="2"/>
      <c r="AB24" s="3"/>
      <c r="AC24" s="3"/>
      <c r="AD24" s="4"/>
      <c r="AE24" s="1"/>
      <c r="AF24" s="1"/>
      <c r="AG24" s="2"/>
      <c r="AH24" s="2"/>
      <c r="AI24" s="3"/>
      <c r="AJ24" s="3"/>
      <c r="AK24" s="4"/>
      <c r="AL24" s="1"/>
      <c r="AM24" s="1"/>
      <c r="AN24" s="2"/>
      <c r="AO24" s="2"/>
      <c r="AP24" s="3"/>
      <c r="AQ24" s="3"/>
      <c r="AR24" s="4"/>
      <c r="AS24" s="1"/>
      <c r="AT24" s="1"/>
      <c r="AU24" s="2"/>
      <c r="AV24" s="2"/>
      <c r="AW24" s="3"/>
      <c r="AX24" s="3"/>
      <c r="AY24" s="4"/>
      <c r="AZ24" s="1"/>
      <c r="BA24" s="1"/>
      <c r="BB24" s="2"/>
      <c r="BC24" s="2"/>
      <c r="BD24" s="3"/>
      <c r="BE24" s="3"/>
      <c r="BF24" s="4"/>
      <c r="BG24" s="1"/>
      <c r="BH24" s="1"/>
      <c r="BI24" s="2"/>
      <c r="BJ24" s="2"/>
      <c r="BK24" s="3"/>
      <c r="BL24" s="3"/>
      <c r="BM24" s="4"/>
      <c r="BN24" s="1"/>
      <c r="BO24" s="1"/>
      <c r="BP24" s="2"/>
      <c r="BQ24" s="2"/>
      <c r="BR24" s="3"/>
      <c r="BS24" s="3"/>
      <c r="BT24" s="4"/>
      <c r="BU24" s="1"/>
      <c r="BV24" s="1"/>
      <c r="BW24" s="2"/>
      <c r="BX24" s="2"/>
      <c r="BY24" s="3"/>
      <c r="BZ24" s="3"/>
      <c r="CA24" s="4"/>
      <c r="CB24" s="1"/>
      <c r="CC24" s="1"/>
      <c r="CD24" s="2"/>
      <c r="CE24" s="2"/>
      <c r="CF24" s="3"/>
      <c r="CG24" s="3"/>
      <c r="CH24" s="4"/>
      <c r="CI24" s="1"/>
      <c r="CJ24" s="1"/>
      <c r="CK24" s="2"/>
      <c r="CL24" s="2"/>
      <c r="CM24" s="3"/>
      <c r="CN24" s="3"/>
      <c r="CO24" s="4"/>
      <c r="CP24" s="1"/>
      <c r="CQ24" s="1"/>
      <c r="CR24" s="2"/>
      <c r="CS24" s="2"/>
      <c r="CT24" s="3"/>
      <c r="CU24" s="3"/>
      <c r="CV24" s="4"/>
      <c r="CW24" s="1"/>
      <c r="CX24" s="1"/>
      <c r="CY24" s="2"/>
      <c r="CZ24" s="2"/>
      <c r="DA24" s="3"/>
      <c r="DB24" s="3"/>
      <c r="DC24" s="4"/>
      <c r="DD24" s="1"/>
      <c r="DE24" s="1"/>
      <c r="DF24" s="2"/>
      <c r="DG24" s="2"/>
      <c r="DH24" s="3"/>
      <c r="DI24" s="3"/>
      <c r="DJ24" s="4"/>
      <c r="DK24" s="1"/>
      <c r="DL24" s="1"/>
      <c r="DM24" s="2"/>
      <c r="DN24" s="2"/>
      <c r="DO24" s="3"/>
      <c r="DP24" s="3"/>
      <c r="DQ24" s="4"/>
      <c r="DR24" s="1"/>
      <c r="DS24" s="1"/>
      <c r="DT24" s="2"/>
      <c r="DU24" s="2"/>
      <c r="DV24" s="3"/>
      <c r="DW24" s="3"/>
      <c r="DX24" s="4"/>
      <c r="DY24" s="1"/>
      <c r="DZ24" s="1"/>
      <c r="EA24" s="2"/>
      <c r="EB24" s="2"/>
      <c r="EC24" s="3"/>
      <c r="ED24" s="3"/>
      <c r="EE24" s="4"/>
      <c r="EF24" s="1"/>
      <c r="EG24" s="1"/>
      <c r="EH24" s="2"/>
      <c r="EI24" s="2"/>
      <c r="EJ24" s="3"/>
      <c r="EK24" s="3"/>
      <c r="EL24" s="4"/>
      <c r="EM24" s="1"/>
      <c r="EN24" s="1"/>
      <c r="EO24" s="2"/>
      <c r="EP24" s="2"/>
      <c r="EQ24" s="3"/>
      <c r="ER24" s="3"/>
      <c r="ES24" s="4"/>
      <c r="ET24" s="1"/>
      <c r="EU24" s="1"/>
      <c r="EV24" s="2"/>
      <c r="EW24" s="2"/>
      <c r="EX24" s="3"/>
      <c r="EY24" s="3"/>
      <c r="EZ24" s="4"/>
      <c r="FA24" s="1"/>
      <c r="FB24" s="1"/>
      <c r="FC24" s="2"/>
      <c r="FD24" s="2"/>
      <c r="FE24" s="3"/>
      <c r="FF24" s="3"/>
      <c r="FG24" s="4"/>
      <c r="FH24" s="1"/>
      <c r="FI24" s="1"/>
      <c r="FJ24" s="2"/>
      <c r="FK24" s="2"/>
      <c r="FL24" s="3"/>
      <c r="FM24" s="3"/>
      <c r="FN24" s="4"/>
      <c r="FO24" s="1"/>
      <c r="FP24" s="1"/>
      <c r="FQ24" s="2"/>
      <c r="FR24" s="2"/>
      <c r="FS24" s="3"/>
      <c r="FT24" s="3"/>
      <c r="FU24" s="4"/>
      <c r="FV24" s="1"/>
      <c r="FW24" s="1"/>
      <c r="FX24" s="2"/>
      <c r="FY24" s="2"/>
      <c r="FZ24" s="3"/>
      <c r="GA24" s="3"/>
      <c r="GB24" s="4"/>
      <c r="GC24" s="1"/>
      <c r="GD24" s="1"/>
      <c r="GE24" s="2"/>
      <c r="GF24" s="2"/>
      <c r="GG24" s="3"/>
      <c r="GH24" s="3"/>
      <c r="GI24" s="4"/>
      <c r="GJ24" s="1"/>
      <c r="GK24" s="1"/>
      <c r="GL24" s="2"/>
      <c r="GM24" s="2"/>
      <c r="GN24" s="3"/>
      <c r="GO24" s="3"/>
      <c r="GP24" s="4"/>
      <c r="GQ24" s="1"/>
      <c r="GR24" s="1"/>
      <c r="GS24" s="2"/>
      <c r="GT24" s="2"/>
      <c r="GU24" s="3"/>
      <c r="GV24" s="3"/>
      <c r="GW24" s="4"/>
      <c r="GX24" s="1"/>
      <c r="GY24" s="1"/>
      <c r="GZ24" s="2"/>
      <c r="HA24" s="2"/>
      <c r="HB24" s="3"/>
      <c r="HC24" s="3"/>
      <c r="HD24" s="4"/>
      <c r="HE24" s="1"/>
      <c r="HF24" s="1"/>
      <c r="HG24" s="2"/>
      <c r="HH24" s="2"/>
      <c r="HI24" s="3"/>
      <c r="HJ24" s="3"/>
      <c r="HK24" s="4"/>
      <c r="HL24" s="1"/>
      <c r="HM24" s="1"/>
      <c r="HN24" s="2"/>
      <c r="HO24" s="2"/>
      <c r="HP24" s="3"/>
      <c r="HQ24" s="3"/>
      <c r="HR24" s="4"/>
      <c r="HS24" s="1"/>
      <c r="HT24" s="1"/>
      <c r="HU24" s="2"/>
      <c r="HV24" s="2"/>
      <c r="HW24" s="3"/>
      <c r="HX24" s="3"/>
      <c r="HY24" s="4"/>
      <c r="HZ24" s="1"/>
      <c r="IA24" s="1"/>
      <c r="IB24" s="2"/>
      <c r="IC24" s="2"/>
      <c r="ID24" s="3"/>
      <c r="IE24" s="3"/>
      <c r="IF24" s="4"/>
      <c r="IG24" s="1"/>
      <c r="IH24" s="1"/>
      <c r="II24" s="2"/>
      <c r="IJ24" s="2"/>
      <c r="IK24" s="3"/>
      <c r="IL24" s="3"/>
      <c r="IM24" s="4"/>
      <c r="IN24" s="1"/>
      <c r="IO24" s="1"/>
      <c r="IP24" s="2"/>
      <c r="IQ24" s="2"/>
      <c r="IR24" s="3"/>
      <c r="IS24" s="3"/>
      <c r="IT24" s="4"/>
      <c r="IU24" s="1"/>
      <c r="IV24" s="1"/>
      <c r="IW24" s="2"/>
      <c r="IX24" s="2"/>
      <c r="IY24" s="3"/>
      <c r="IZ24" s="3"/>
      <c r="JA24" s="4"/>
      <c r="JB24" s="1"/>
      <c r="JC24" s="1"/>
      <c r="JD24" s="2"/>
      <c r="JE24" s="2"/>
      <c r="JF24" s="3"/>
      <c r="JG24" s="3"/>
      <c r="JH24" s="4"/>
      <c r="JI24" s="1"/>
      <c r="JJ24" s="1"/>
      <c r="JK24" s="2"/>
      <c r="JL24" s="2"/>
      <c r="JM24" s="3"/>
      <c r="JN24" s="3"/>
      <c r="JO24" s="4"/>
      <c r="JP24" s="1"/>
      <c r="JQ24" s="1"/>
      <c r="JR24" s="2"/>
      <c r="JS24" s="2"/>
      <c r="JT24" s="3"/>
      <c r="JU24" s="3"/>
      <c r="JV24" s="4"/>
      <c r="JW24" s="1"/>
      <c r="JX24" s="1"/>
      <c r="JY24" s="2"/>
      <c r="JZ24" s="2"/>
      <c r="KA24" s="3"/>
      <c r="KB24" s="3"/>
      <c r="KC24" s="4"/>
      <c r="KD24" s="1"/>
      <c r="KE24" s="1"/>
      <c r="KF24" s="2"/>
      <c r="KG24" s="2"/>
      <c r="KH24" s="3"/>
      <c r="KI24" s="3"/>
      <c r="KJ24" s="4"/>
      <c r="KK24" s="1"/>
      <c r="KL24" s="1"/>
      <c r="KM24" s="2"/>
      <c r="KN24" s="2"/>
      <c r="KO24" s="3"/>
      <c r="KP24" s="3"/>
      <c r="KQ24" s="4"/>
      <c r="KR24" s="1"/>
      <c r="KS24" s="1"/>
      <c r="KT24" s="2"/>
      <c r="KU24" s="2"/>
      <c r="KV24" s="3"/>
      <c r="KW24" s="3"/>
      <c r="KX24" s="4"/>
      <c r="KY24" s="1"/>
      <c r="KZ24" s="1"/>
      <c r="LA24" s="2"/>
      <c r="LB24" s="2"/>
      <c r="LC24" s="3"/>
      <c r="LD24" s="3"/>
      <c r="LE24" s="4"/>
      <c r="LF24" s="1"/>
      <c r="LG24" s="1"/>
      <c r="LH24" s="2"/>
      <c r="LI24" s="2"/>
      <c r="LJ24" s="3"/>
      <c r="LK24" s="3"/>
      <c r="LL24" s="4"/>
      <c r="LM24" s="1"/>
      <c r="LN24" s="1"/>
      <c r="LO24" s="2"/>
      <c r="LP24" s="2"/>
      <c r="LQ24" s="3"/>
      <c r="LR24" s="3"/>
      <c r="LS24" s="4"/>
      <c r="LT24" s="1"/>
      <c r="LU24" s="1"/>
      <c r="LV24" s="2"/>
      <c r="LW24" s="2"/>
      <c r="LX24" s="3"/>
      <c r="LY24" s="3"/>
      <c r="LZ24" s="4"/>
      <c r="MA24" s="1"/>
      <c r="MB24" s="1"/>
      <c r="MC24" s="2"/>
      <c r="MD24" s="2"/>
      <c r="ME24" s="3"/>
      <c r="MF24" s="3"/>
      <c r="MG24" s="4"/>
      <c r="MH24" s="1"/>
      <c r="MI24" s="1"/>
      <c r="MJ24" s="2"/>
      <c r="MK24" s="2"/>
      <c r="ML24" s="3"/>
      <c r="MM24" s="3"/>
      <c r="MN24" s="4"/>
      <c r="MP24" s="20" t="s">
        <v>71</v>
      </c>
      <c r="MQ24" s="23"/>
      <c r="MR24" s="23">
        <f>م.تحميل!$W$65</f>
        <v>0</v>
      </c>
      <c r="MS24" s="20"/>
      <c r="MT24" s="23"/>
      <c r="MU24" s="23"/>
      <c r="MW24" s="22" t="s">
        <v>71</v>
      </c>
      <c r="MX24" s="24"/>
      <c r="MY24" s="24">
        <f>م.مرتجع!$W$65</f>
        <v>0</v>
      </c>
      <c r="MZ24" s="22"/>
      <c r="NA24" s="24"/>
      <c r="NB24" s="24"/>
      <c r="ND24" s="21" t="s">
        <v>71</v>
      </c>
      <c r="NE24" s="25"/>
      <c r="NF24" s="25">
        <f>م.مبيع!$W$65</f>
        <v>0</v>
      </c>
      <c r="NG24" s="25">
        <f>EL35</f>
        <v>0</v>
      </c>
      <c r="NH24" s="21"/>
      <c r="NI24" s="25"/>
      <c r="NJ24" s="25"/>
      <c r="NK24" s="25"/>
    </row>
    <row r="25" spans="1:375" ht="16.5" thickTop="1" thickBot="1" x14ac:dyDescent="0.25">
      <c r="A25" s="14"/>
      <c r="B25" s="16"/>
      <c r="C25" s="1"/>
      <c r="D25" s="1"/>
      <c r="E25" s="2"/>
      <c r="F25" s="2"/>
      <c r="G25" s="3"/>
      <c r="H25" s="3"/>
      <c r="I25" s="4"/>
      <c r="J25" s="1"/>
      <c r="K25" s="1"/>
      <c r="L25" s="2"/>
      <c r="M25" s="2"/>
      <c r="N25" s="3"/>
      <c r="O25" s="3"/>
      <c r="P25" s="4"/>
      <c r="Q25" s="1"/>
      <c r="R25" s="1"/>
      <c r="S25" s="2"/>
      <c r="T25" s="2"/>
      <c r="U25" s="3"/>
      <c r="V25" s="3"/>
      <c r="W25" s="4"/>
      <c r="X25" s="1"/>
      <c r="Y25" s="1"/>
      <c r="Z25" s="2"/>
      <c r="AA25" s="2"/>
      <c r="AB25" s="3"/>
      <c r="AC25" s="3"/>
      <c r="AD25" s="4"/>
      <c r="AE25" s="1"/>
      <c r="AF25" s="1"/>
      <c r="AG25" s="2"/>
      <c r="AH25" s="2"/>
      <c r="AI25" s="3"/>
      <c r="AJ25" s="3"/>
      <c r="AK25" s="4"/>
      <c r="AL25" s="1"/>
      <c r="AM25" s="1"/>
      <c r="AN25" s="2"/>
      <c r="AO25" s="2"/>
      <c r="AP25" s="3"/>
      <c r="AQ25" s="3"/>
      <c r="AR25" s="4"/>
      <c r="AS25" s="1"/>
      <c r="AT25" s="1"/>
      <c r="AU25" s="2"/>
      <c r="AV25" s="2"/>
      <c r="AW25" s="3"/>
      <c r="AX25" s="3"/>
      <c r="AY25" s="4"/>
      <c r="AZ25" s="1"/>
      <c r="BA25" s="1"/>
      <c r="BB25" s="2"/>
      <c r="BC25" s="2"/>
      <c r="BD25" s="3"/>
      <c r="BE25" s="3"/>
      <c r="BF25" s="4"/>
      <c r="BG25" s="1"/>
      <c r="BH25" s="1"/>
      <c r="BI25" s="2"/>
      <c r="BJ25" s="2"/>
      <c r="BK25" s="3"/>
      <c r="BL25" s="3"/>
      <c r="BM25" s="4"/>
      <c r="BN25" s="1"/>
      <c r="BO25" s="1"/>
      <c r="BP25" s="2"/>
      <c r="BQ25" s="2"/>
      <c r="BR25" s="3"/>
      <c r="BS25" s="3"/>
      <c r="BT25" s="4"/>
      <c r="BU25" s="1"/>
      <c r="BV25" s="1"/>
      <c r="BW25" s="2"/>
      <c r="BX25" s="2"/>
      <c r="BY25" s="3"/>
      <c r="BZ25" s="3"/>
      <c r="CA25" s="4"/>
      <c r="CB25" s="1"/>
      <c r="CC25" s="1"/>
      <c r="CD25" s="2"/>
      <c r="CE25" s="2"/>
      <c r="CF25" s="3"/>
      <c r="CG25" s="3"/>
      <c r="CH25" s="4"/>
      <c r="CI25" s="1"/>
      <c r="CJ25" s="1"/>
      <c r="CK25" s="2"/>
      <c r="CL25" s="2"/>
      <c r="CM25" s="3"/>
      <c r="CN25" s="3"/>
      <c r="CO25" s="4"/>
      <c r="CP25" s="1"/>
      <c r="CQ25" s="1"/>
      <c r="CR25" s="2"/>
      <c r="CS25" s="2"/>
      <c r="CT25" s="3"/>
      <c r="CU25" s="3"/>
      <c r="CV25" s="4"/>
      <c r="CW25" s="1"/>
      <c r="CX25" s="1"/>
      <c r="CY25" s="2"/>
      <c r="CZ25" s="2"/>
      <c r="DA25" s="3"/>
      <c r="DB25" s="3"/>
      <c r="DC25" s="4"/>
      <c r="DD25" s="1"/>
      <c r="DE25" s="1"/>
      <c r="DF25" s="2"/>
      <c r="DG25" s="2"/>
      <c r="DH25" s="3"/>
      <c r="DI25" s="3"/>
      <c r="DJ25" s="4"/>
      <c r="DK25" s="1"/>
      <c r="DL25" s="1"/>
      <c r="DM25" s="2"/>
      <c r="DN25" s="2"/>
      <c r="DO25" s="3"/>
      <c r="DP25" s="3"/>
      <c r="DQ25" s="4"/>
      <c r="DR25" s="1"/>
      <c r="DS25" s="1"/>
      <c r="DT25" s="2"/>
      <c r="DU25" s="2"/>
      <c r="DV25" s="3"/>
      <c r="DW25" s="3"/>
      <c r="DX25" s="4"/>
      <c r="DY25" s="1"/>
      <c r="DZ25" s="1"/>
      <c r="EA25" s="2"/>
      <c r="EB25" s="2"/>
      <c r="EC25" s="3"/>
      <c r="ED25" s="3"/>
      <c r="EE25" s="4"/>
      <c r="EF25" s="1"/>
      <c r="EG25" s="1"/>
      <c r="EH25" s="2"/>
      <c r="EI25" s="2"/>
      <c r="EJ25" s="3"/>
      <c r="EK25" s="3"/>
      <c r="EL25" s="4"/>
      <c r="EM25" s="1"/>
      <c r="EN25" s="1"/>
      <c r="EO25" s="2"/>
      <c r="EP25" s="2"/>
      <c r="EQ25" s="3"/>
      <c r="ER25" s="3"/>
      <c r="ES25" s="4"/>
      <c r="ET25" s="1"/>
      <c r="EU25" s="1"/>
      <c r="EV25" s="2"/>
      <c r="EW25" s="2"/>
      <c r="EX25" s="3"/>
      <c r="EY25" s="3"/>
      <c r="EZ25" s="4"/>
      <c r="FA25" s="1"/>
      <c r="FB25" s="1"/>
      <c r="FC25" s="2"/>
      <c r="FD25" s="2"/>
      <c r="FE25" s="3"/>
      <c r="FF25" s="3"/>
      <c r="FG25" s="4"/>
      <c r="FH25" s="1"/>
      <c r="FI25" s="1"/>
      <c r="FJ25" s="2"/>
      <c r="FK25" s="2"/>
      <c r="FL25" s="3"/>
      <c r="FM25" s="3"/>
      <c r="FN25" s="4"/>
      <c r="FO25" s="1"/>
      <c r="FP25" s="1"/>
      <c r="FQ25" s="2"/>
      <c r="FR25" s="2"/>
      <c r="FS25" s="3"/>
      <c r="FT25" s="3"/>
      <c r="FU25" s="4"/>
      <c r="FV25" s="1"/>
      <c r="FW25" s="1"/>
      <c r="FX25" s="2"/>
      <c r="FY25" s="2"/>
      <c r="FZ25" s="3"/>
      <c r="GA25" s="3"/>
      <c r="GB25" s="4"/>
      <c r="GC25" s="1"/>
      <c r="GD25" s="1"/>
      <c r="GE25" s="2"/>
      <c r="GF25" s="2"/>
      <c r="GG25" s="3"/>
      <c r="GH25" s="3"/>
      <c r="GI25" s="4"/>
      <c r="GJ25" s="1"/>
      <c r="GK25" s="1"/>
      <c r="GL25" s="2"/>
      <c r="GM25" s="2"/>
      <c r="GN25" s="3"/>
      <c r="GO25" s="3"/>
      <c r="GP25" s="4"/>
      <c r="GQ25" s="1"/>
      <c r="GR25" s="1"/>
      <c r="GS25" s="2"/>
      <c r="GT25" s="2"/>
      <c r="GU25" s="3"/>
      <c r="GV25" s="3"/>
      <c r="GW25" s="4"/>
      <c r="GX25" s="1"/>
      <c r="GY25" s="1"/>
      <c r="GZ25" s="2"/>
      <c r="HA25" s="2"/>
      <c r="HB25" s="3"/>
      <c r="HC25" s="3"/>
      <c r="HD25" s="4"/>
      <c r="HE25" s="1"/>
      <c r="HF25" s="1"/>
      <c r="HG25" s="2"/>
      <c r="HH25" s="2"/>
      <c r="HI25" s="3"/>
      <c r="HJ25" s="3"/>
      <c r="HK25" s="4"/>
      <c r="HL25" s="1"/>
      <c r="HM25" s="1"/>
      <c r="HN25" s="2"/>
      <c r="HO25" s="2"/>
      <c r="HP25" s="3"/>
      <c r="HQ25" s="3"/>
      <c r="HR25" s="4"/>
      <c r="HS25" s="1"/>
      <c r="HT25" s="1"/>
      <c r="HU25" s="2"/>
      <c r="HV25" s="2"/>
      <c r="HW25" s="3"/>
      <c r="HX25" s="3"/>
      <c r="HY25" s="4"/>
      <c r="HZ25" s="1"/>
      <c r="IA25" s="1"/>
      <c r="IB25" s="2"/>
      <c r="IC25" s="2"/>
      <c r="ID25" s="3"/>
      <c r="IE25" s="3"/>
      <c r="IF25" s="4"/>
      <c r="IG25" s="1"/>
      <c r="IH25" s="1"/>
      <c r="II25" s="2"/>
      <c r="IJ25" s="2"/>
      <c r="IK25" s="3"/>
      <c r="IL25" s="3"/>
      <c r="IM25" s="4"/>
      <c r="IN25" s="1"/>
      <c r="IO25" s="1"/>
      <c r="IP25" s="2"/>
      <c r="IQ25" s="2"/>
      <c r="IR25" s="3"/>
      <c r="IS25" s="3"/>
      <c r="IT25" s="4"/>
      <c r="IU25" s="1"/>
      <c r="IV25" s="1"/>
      <c r="IW25" s="2"/>
      <c r="IX25" s="2"/>
      <c r="IY25" s="3"/>
      <c r="IZ25" s="3"/>
      <c r="JA25" s="4"/>
      <c r="JB25" s="1"/>
      <c r="JC25" s="1"/>
      <c r="JD25" s="2"/>
      <c r="JE25" s="2"/>
      <c r="JF25" s="3"/>
      <c r="JG25" s="3"/>
      <c r="JH25" s="4"/>
      <c r="JI25" s="1"/>
      <c r="JJ25" s="1"/>
      <c r="JK25" s="2"/>
      <c r="JL25" s="2"/>
      <c r="JM25" s="3"/>
      <c r="JN25" s="3"/>
      <c r="JO25" s="4"/>
      <c r="JP25" s="1"/>
      <c r="JQ25" s="1"/>
      <c r="JR25" s="2"/>
      <c r="JS25" s="2"/>
      <c r="JT25" s="3"/>
      <c r="JU25" s="3"/>
      <c r="JV25" s="4"/>
      <c r="JW25" s="1"/>
      <c r="JX25" s="1"/>
      <c r="JY25" s="2"/>
      <c r="JZ25" s="2"/>
      <c r="KA25" s="3"/>
      <c r="KB25" s="3"/>
      <c r="KC25" s="4"/>
      <c r="KD25" s="1"/>
      <c r="KE25" s="1"/>
      <c r="KF25" s="2"/>
      <c r="KG25" s="2"/>
      <c r="KH25" s="3"/>
      <c r="KI25" s="3"/>
      <c r="KJ25" s="4"/>
      <c r="KK25" s="1"/>
      <c r="KL25" s="1"/>
      <c r="KM25" s="2"/>
      <c r="KN25" s="2"/>
      <c r="KO25" s="3"/>
      <c r="KP25" s="3"/>
      <c r="KQ25" s="4"/>
      <c r="KR25" s="1"/>
      <c r="KS25" s="1"/>
      <c r="KT25" s="2"/>
      <c r="KU25" s="2"/>
      <c r="KV25" s="3"/>
      <c r="KW25" s="3"/>
      <c r="KX25" s="4"/>
      <c r="KY25" s="1"/>
      <c r="KZ25" s="1"/>
      <c r="LA25" s="2"/>
      <c r="LB25" s="2"/>
      <c r="LC25" s="3"/>
      <c r="LD25" s="3"/>
      <c r="LE25" s="4"/>
      <c r="LF25" s="1"/>
      <c r="LG25" s="1"/>
      <c r="LH25" s="2"/>
      <c r="LI25" s="2"/>
      <c r="LJ25" s="3"/>
      <c r="LK25" s="3"/>
      <c r="LL25" s="4"/>
      <c r="LM25" s="1"/>
      <c r="LN25" s="1"/>
      <c r="LO25" s="2"/>
      <c r="LP25" s="2"/>
      <c r="LQ25" s="3"/>
      <c r="LR25" s="3"/>
      <c r="LS25" s="4"/>
      <c r="LT25" s="1"/>
      <c r="LU25" s="1"/>
      <c r="LV25" s="2"/>
      <c r="LW25" s="2"/>
      <c r="LX25" s="3"/>
      <c r="LY25" s="3"/>
      <c r="LZ25" s="4"/>
      <c r="MA25" s="1"/>
      <c r="MB25" s="1"/>
      <c r="MC25" s="2"/>
      <c r="MD25" s="2"/>
      <c r="ME25" s="3"/>
      <c r="MF25" s="3"/>
      <c r="MG25" s="4"/>
      <c r="MH25" s="1"/>
      <c r="MI25" s="1"/>
      <c r="MJ25" s="2"/>
      <c r="MK25" s="2"/>
      <c r="ML25" s="3"/>
      <c r="MM25" s="3"/>
      <c r="MN25" s="4"/>
      <c r="MP25" s="20" t="s">
        <v>72</v>
      </c>
      <c r="MQ25" s="23">
        <f>م.تحميل!$V$88</f>
        <v>0</v>
      </c>
      <c r="MR25" s="23">
        <f>م.تحميل!$W$88</f>
        <v>0</v>
      </c>
      <c r="MS25" s="20"/>
      <c r="MT25" s="23"/>
      <c r="MU25" s="23"/>
      <c r="MW25" s="22" t="s">
        <v>72</v>
      </c>
      <c r="MX25" s="24">
        <f>م.مرتجع!$V$88</f>
        <v>0</v>
      </c>
      <c r="MY25" s="24">
        <f>م.مرتجع!$W$88</f>
        <v>0</v>
      </c>
      <c r="MZ25" s="22"/>
      <c r="NA25" s="24"/>
      <c r="NB25" s="24"/>
      <c r="ND25" s="21" t="s">
        <v>72</v>
      </c>
      <c r="NE25" s="25">
        <f>م.مبيع!$V$88</f>
        <v>0</v>
      </c>
      <c r="NF25" s="25">
        <f>م.مبيع!$W$88</f>
        <v>0</v>
      </c>
      <c r="NG25" s="25">
        <f>ES35</f>
        <v>0</v>
      </c>
      <c r="NH25" s="21"/>
      <c r="NI25" s="25"/>
      <c r="NJ25" s="25"/>
      <c r="NK25" s="25"/>
    </row>
    <row r="26" spans="1:375" ht="16.5" thickTop="1" thickBot="1" x14ac:dyDescent="0.25">
      <c r="A26" s="14"/>
      <c r="B26" s="16"/>
      <c r="C26" s="1"/>
      <c r="D26" s="1"/>
      <c r="E26" s="2"/>
      <c r="F26" s="2"/>
      <c r="G26" s="3"/>
      <c r="H26" s="3"/>
      <c r="I26" s="4"/>
      <c r="J26" s="1"/>
      <c r="K26" s="1"/>
      <c r="L26" s="2"/>
      <c r="M26" s="2"/>
      <c r="N26" s="3"/>
      <c r="O26" s="3"/>
      <c r="P26" s="4"/>
      <c r="Q26" s="1"/>
      <c r="R26" s="1"/>
      <c r="S26" s="2"/>
      <c r="T26" s="2"/>
      <c r="U26" s="3"/>
      <c r="V26" s="3"/>
      <c r="W26" s="4"/>
      <c r="X26" s="1"/>
      <c r="Y26" s="1"/>
      <c r="Z26" s="2"/>
      <c r="AA26" s="2"/>
      <c r="AB26" s="3"/>
      <c r="AC26" s="3"/>
      <c r="AD26" s="4"/>
      <c r="AE26" s="1"/>
      <c r="AF26" s="1"/>
      <c r="AG26" s="2"/>
      <c r="AH26" s="2"/>
      <c r="AI26" s="3"/>
      <c r="AJ26" s="3"/>
      <c r="AK26" s="4"/>
      <c r="AL26" s="1"/>
      <c r="AM26" s="1"/>
      <c r="AN26" s="2"/>
      <c r="AO26" s="2"/>
      <c r="AP26" s="3"/>
      <c r="AQ26" s="3"/>
      <c r="AR26" s="4"/>
      <c r="AS26" s="1"/>
      <c r="AT26" s="1"/>
      <c r="AU26" s="2"/>
      <c r="AV26" s="2"/>
      <c r="AW26" s="3"/>
      <c r="AX26" s="3"/>
      <c r="AY26" s="4"/>
      <c r="AZ26" s="1"/>
      <c r="BA26" s="1"/>
      <c r="BB26" s="2"/>
      <c r="BC26" s="2"/>
      <c r="BD26" s="3"/>
      <c r="BE26" s="3"/>
      <c r="BF26" s="4"/>
      <c r="BG26" s="1"/>
      <c r="BH26" s="1"/>
      <c r="BI26" s="2"/>
      <c r="BJ26" s="2"/>
      <c r="BK26" s="3"/>
      <c r="BL26" s="3"/>
      <c r="BM26" s="4"/>
      <c r="BN26" s="1"/>
      <c r="BO26" s="1"/>
      <c r="BP26" s="2"/>
      <c r="BQ26" s="2"/>
      <c r="BR26" s="3"/>
      <c r="BS26" s="3"/>
      <c r="BT26" s="4"/>
      <c r="BU26" s="1"/>
      <c r="BV26" s="1"/>
      <c r="BW26" s="2"/>
      <c r="BX26" s="2"/>
      <c r="BY26" s="3"/>
      <c r="BZ26" s="3"/>
      <c r="CA26" s="4"/>
      <c r="CB26" s="1"/>
      <c r="CC26" s="1"/>
      <c r="CD26" s="2"/>
      <c r="CE26" s="2"/>
      <c r="CF26" s="3"/>
      <c r="CG26" s="3"/>
      <c r="CH26" s="4"/>
      <c r="CI26" s="1"/>
      <c r="CJ26" s="1"/>
      <c r="CK26" s="2"/>
      <c r="CL26" s="2"/>
      <c r="CM26" s="3"/>
      <c r="CN26" s="3"/>
      <c r="CO26" s="4"/>
      <c r="CP26" s="1"/>
      <c r="CQ26" s="1"/>
      <c r="CR26" s="2"/>
      <c r="CS26" s="2"/>
      <c r="CT26" s="3"/>
      <c r="CU26" s="3"/>
      <c r="CV26" s="4"/>
      <c r="CW26" s="1"/>
      <c r="CX26" s="1"/>
      <c r="CY26" s="2"/>
      <c r="CZ26" s="2"/>
      <c r="DA26" s="3"/>
      <c r="DB26" s="3"/>
      <c r="DC26" s="4"/>
      <c r="DD26" s="1"/>
      <c r="DE26" s="1"/>
      <c r="DF26" s="2"/>
      <c r="DG26" s="2"/>
      <c r="DH26" s="3"/>
      <c r="DI26" s="3"/>
      <c r="DJ26" s="4"/>
      <c r="DK26" s="1"/>
      <c r="DL26" s="1"/>
      <c r="DM26" s="2"/>
      <c r="DN26" s="2"/>
      <c r="DO26" s="3"/>
      <c r="DP26" s="3"/>
      <c r="DQ26" s="4"/>
      <c r="DR26" s="1"/>
      <c r="DS26" s="1"/>
      <c r="DT26" s="2"/>
      <c r="DU26" s="2"/>
      <c r="DV26" s="3"/>
      <c r="DW26" s="3"/>
      <c r="DX26" s="4"/>
      <c r="DY26" s="1"/>
      <c r="DZ26" s="1"/>
      <c r="EA26" s="2"/>
      <c r="EB26" s="2"/>
      <c r="EC26" s="3"/>
      <c r="ED26" s="3"/>
      <c r="EE26" s="4"/>
      <c r="EF26" s="1"/>
      <c r="EG26" s="1"/>
      <c r="EH26" s="2"/>
      <c r="EI26" s="2"/>
      <c r="EJ26" s="3"/>
      <c r="EK26" s="3"/>
      <c r="EL26" s="4"/>
      <c r="EM26" s="1"/>
      <c r="EN26" s="1"/>
      <c r="EO26" s="2"/>
      <c r="EP26" s="2"/>
      <c r="EQ26" s="3"/>
      <c r="ER26" s="3"/>
      <c r="ES26" s="4"/>
      <c r="ET26" s="1"/>
      <c r="EU26" s="1"/>
      <c r="EV26" s="2"/>
      <c r="EW26" s="2"/>
      <c r="EX26" s="3"/>
      <c r="EY26" s="3"/>
      <c r="EZ26" s="4"/>
      <c r="FA26" s="1"/>
      <c r="FB26" s="1"/>
      <c r="FC26" s="2"/>
      <c r="FD26" s="2"/>
      <c r="FE26" s="3"/>
      <c r="FF26" s="3"/>
      <c r="FG26" s="4"/>
      <c r="FH26" s="1"/>
      <c r="FI26" s="1"/>
      <c r="FJ26" s="2"/>
      <c r="FK26" s="2"/>
      <c r="FL26" s="3"/>
      <c r="FM26" s="3"/>
      <c r="FN26" s="4"/>
      <c r="FO26" s="1"/>
      <c r="FP26" s="1"/>
      <c r="FQ26" s="2"/>
      <c r="FR26" s="2"/>
      <c r="FS26" s="3"/>
      <c r="FT26" s="3"/>
      <c r="FU26" s="4"/>
      <c r="FV26" s="1"/>
      <c r="FW26" s="1"/>
      <c r="FX26" s="2"/>
      <c r="FY26" s="2"/>
      <c r="FZ26" s="3"/>
      <c r="GA26" s="3"/>
      <c r="GB26" s="4"/>
      <c r="GC26" s="1"/>
      <c r="GD26" s="1"/>
      <c r="GE26" s="2"/>
      <c r="GF26" s="2"/>
      <c r="GG26" s="3"/>
      <c r="GH26" s="3"/>
      <c r="GI26" s="4"/>
      <c r="GJ26" s="1"/>
      <c r="GK26" s="1"/>
      <c r="GL26" s="2"/>
      <c r="GM26" s="2"/>
      <c r="GN26" s="3"/>
      <c r="GO26" s="3"/>
      <c r="GP26" s="4"/>
      <c r="GQ26" s="1"/>
      <c r="GR26" s="1"/>
      <c r="GS26" s="2"/>
      <c r="GT26" s="2"/>
      <c r="GU26" s="3"/>
      <c r="GV26" s="3"/>
      <c r="GW26" s="4"/>
      <c r="GX26" s="1"/>
      <c r="GY26" s="1"/>
      <c r="GZ26" s="2"/>
      <c r="HA26" s="2"/>
      <c r="HB26" s="3"/>
      <c r="HC26" s="3"/>
      <c r="HD26" s="4"/>
      <c r="HE26" s="1"/>
      <c r="HF26" s="1"/>
      <c r="HG26" s="2"/>
      <c r="HH26" s="2"/>
      <c r="HI26" s="3"/>
      <c r="HJ26" s="3"/>
      <c r="HK26" s="4"/>
      <c r="HL26" s="1"/>
      <c r="HM26" s="1"/>
      <c r="HN26" s="2"/>
      <c r="HO26" s="2"/>
      <c r="HP26" s="3"/>
      <c r="HQ26" s="3"/>
      <c r="HR26" s="4"/>
      <c r="HS26" s="1"/>
      <c r="HT26" s="1"/>
      <c r="HU26" s="2"/>
      <c r="HV26" s="2"/>
      <c r="HW26" s="3"/>
      <c r="HX26" s="3"/>
      <c r="HY26" s="4"/>
      <c r="HZ26" s="1"/>
      <c r="IA26" s="1"/>
      <c r="IB26" s="2"/>
      <c r="IC26" s="2"/>
      <c r="ID26" s="3"/>
      <c r="IE26" s="3"/>
      <c r="IF26" s="4"/>
      <c r="IG26" s="1"/>
      <c r="IH26" s="1"/>
      <c r="II26" s="2"/>
      <c r="IJ26" s="2"/>
      <c r="IK26" s="3"/>
      <c r="IL26" s="3"/>
      <c r="IM26" s="4"/>
      <c r="IN26" s="1"/>
      <c r="IO26" s="1"/>
      <c r="IP26" s="2"/>
      <c r="IQ26" s="2"/>
      <c r="IR26" s="3"/>
      <c r="IS26" s="3"/>
      <c r="IT26" s="4"/>
      <c r="IU26" s="1"/>
      <c r="IV26" s="1"/>
      <c r="IW26" s="2"/>
      <c r="IX26" s="2"/>
      <c r="IY26" s="3"/>
      <c r="IZ26" s="3"/>
      <c r="JA26" s="4"/>
      <c r="JB26" s="1"/>
      <c r="JC26" s="1"/>
      <c r="JD26" s="2"/>
      <c r="JE26" s="2"/>
      <c r="JF26" s="3"/>
      <c r="JG26" s="3"/>
      <c r="JH26" s="4"/>
      <c r="JI26" s="1"/>
      <c r="JJ26" s="1"/>
      <c r="JK26" s="2"/>
      <c r="JL26" s="2"/>
      <c r="JM26" s="3"/>
      <c r="JN26" s="3"/>
      <c r="JO26" s="4"/>
      <c r="JP26" s="1"/>
      <c r="JQ26" s="1"/>
      <c r="JR26" s="2"/>
      <c r="JS26" s="2"/>
      <c r="JT26" s="3"/>
      <c r="JU26" s="3"/>
      <c r="JV26" s="4"/>
      <c r="JW26" s="1"/>
      <c r="JX26" s="1"/>
      <c r="JY26" s="2"/>
      <c r="JZ26" s="2"/>
      <c r="KA26" s="3"/>
      <c r="KB26" s="3"/>
      <c r="KC26" s="4"/>
      <c r="KD26" s="1"/>
      <c r="KE26" s="1"/>
      <c r="KF26" s="2"/>
      <c r="KG26" s="2"/>
      <c r="KH26" s="3"/>
      <c r="KI26" s="3"/>
      <c r="KJ26" s="4"/>
      <c r="KK26" s="1"/>
      <c r="KL26" s="1"/>
      <c r="KM26" s="2"/>
      <c r="KN26" s="2"/>
      <c r="KO26" s="3"/>
      <c r="KP26" s="3"/>
      <c r="KQ26" s="4"/>
      <c r="KR26" s="1"/>
      <c r="KS26" s="1"/>
      <c r="KT26" s="2"/>
      <c r="KU26" s="2"/>
      <c r="KV26" s="3"/>
      <c r="KW26" s="3"/>
      <c r="KX26" s="4"/>
      <c r="KY26" s="1"/>
      <c r="KZ26" s="1"/>
      <c r="LA26" s="2"/>
      <c r="LB26" s="2"/>
      <c r="LC26" s="3"/>
      <c r="LD26" s="3"/>
      <c r="LE26" s="4"/>
      <c r="LF26" s="1"/>
      <c r="LG26" s="1"/>
      <c r="LH26" s="2"/>
      <c r="LI26" s="2"/>
      <c r="LJ26" s="3"/>
      <c r="LK26" s="3"/>
      <c r="LL26" s="4"/>
      <c r="LM26" s="1"/>
      <c r="LN26" s="1"/>
      <c r="LO26" s="2"/>
      <c r="LP26" s="2"/>
      <c r="LQ26" s="3"/>
      <c r="LR26" s="3"/>
      <c r="LS26" s="4"/>
      <c r="LT26" s="1"/>
      <c r="LU26" s="1"/>
      <c r="LV26" s="2"/>
      <c r="LW26" s="2"/>
      <c r="LX26" s="3"/>
      <c r="LY26" s="3"/>
      <c r="LZ26" s="4"/>
      <c r="MA26" s="1"/>
      <c r="MB26" s="1"/>
      <c r="MC26" s="2"/>
      <c r="MD26" s="2"/>
      <c r="ME26" s="3"/>
      <c r="MF26" s="3"/>
      <c r="MG26" s="4"/>
      <c r="MH26" s="1"/>
      <c r="MI26" s="1"/>
      <c r="MJ26" s="2"/>
      <c r="MK26" s="2"/>
      <c r="ML26" s="3"/>
      <c r="MM26" s="3"/>
      <c r="MN26" s="4"/>
      <c r="MP26" s="20" t="s">
        <v>73</v>
      </c>
      <c r="MQ26" s="23">
        <f>م.تحميل!$V$92</f>
        <v>0</v>
      </c>
      <c r="MR26" s="23">
        <f>م.تحميل!$W$92</f>
        <v>0</v>
      </c>
      <c r="MS26" s="20"/>
      <c r="MT26" s="23"/>
      <c r="MU26" s="23"/>
      <c r="MW26" s="22" t="s">
        <v>73</v>
      </c>
      <c r="MX26" s="24">
        <f>م.مرتجع!$V$92</f>
        <v>0</v>
      </c>
      <c r="MY26" s="24">
        <f>م.مرتجع!$W$92</f>
        <v>0</v>
      </c>
      <c r="MZ26" s="22"/>
      <c r="NA26" s="24"/>
      <c r="NB26" s="24"/>
      <c r="ND26" s="21" t="s">
        <v>73</v>
      </c>
      <c r="NE26" s="25">
        <f>م.مبيع!$V$92</f>
        <v>0</v>
      </c>
      <c r="NF26" s="25">
        <f>م.مبيع!$W$92</f>
        <v>0</v>
      </c>
      <c r="NG26" s="25">
        <f>EZ35</f>
        <v>0</v>
      </c>
      <c r="NH26" s="21"/>
      <c r="NI26" s="25"/>
      <c r="NJ26" s="25"/>
      <c r="NK26" s="25"/>
    </row>
    <row r="27" spans="1:375" ht="16.5" thickTop="1" thickBot="1" x14ac:dyDescent="0.25">
      <c r="A27" s="14"/>
      <c r="B27" s="16"/>
      <c r="C27" s="1"/>
      <c r="D27" s="1"/>
      <c r="E27" s="2"/>
      <c r="F27" s="2"/>
      <c r="G27" s="3"/>
      <c r="H27" s="3"/>
      <c r="I27" s="4"/>
      <c r="J27" s="1"/>
      <c r="K27" s="1"/>
      <c r="L27" s="2"/>
      <c r="M27" s="2"/>
      <c r="N27" s="3"/>
      <c r="O27" s="3"/>
      <c r="P27" s="4"/>
      <c r="Q27" s="1"/>
      <c r="R27" s="1"/>
      <c r="S27" s="2"/>
      <c r="T27" s="2"/>
      <c r="U27" s="3"/>
      <c r="V27" s="3"/>
      <c r="W27" s="4"/>
      <c r="X27" s="1"/>
      <c r="Y27" s="1"/>
      <c r="Z27" s="2"/>
      <c r="AA27" s="2"/>
      <c r="AB27" s="3"/>
      <c r="AC27" s="3"/>
      <c r="AD27" s="4"/>
      <c r="AE27" s="1"/>
      <c r="AF27" s="1"/>
      <c r="AG27" s="2"/>
      <c r="AH27" s="2"/>
      <c r="AI27" s="3"/>
      <c r="AJ27" s="3"/>
      <c r="AK27" s="4"/>
      <c r="AL27" s="1"/>
      <c r="AM27" s="1"/>
      <c r="AN27" s="2"/>
      <c r="AO27" s="2"/>
      <c r="AP27" s="3"/>
      <c r="AQ27" s="3"/>
      <c r="AR27" s="4"/>
      <c r="AS27" s="1"/>
      <c r="AT27" s="1"/>
      <c r="AU27" s="2"/>
      <c r="AV27" s="2"/>
      <c r="AW27" s="3"/>
      <c r="AX27" s="3"/>
      <c r="AY27" s="4"/>
      <c r="AZ27" s="1"/>
      <c r="BA27" s="1"/>
      <c r="BB27" s="2"/>
      <c r="BC27" s="2"/>
      <c r="BD27" s="3"/>
      <c r="BE27" s="3"/>
      <c r="BF27" s="4"/>
      <c r="BG27" s="1"/>
      <c r="BH27" s="1"/>
      <c r="BI27" s="2"/>
      <c r="BJ27" s="2"/>
      <c r="BK27" s="3"/>
      <c r="BL27" s="3"/>
      <c r="BM27" s="4"/>
      <c r="BN27" s="1"/>
      <c r="BO27" s="1"/>
      <c r="BP27" s="2"/>
      <c r="BQ27" s="2"/>
      <c r="BR27" s="3"/>
      <c r="BS27" s="3"/>
      <c r="BT27" s="4"/>
      <c r="BU27" s="1"/>
      <c r="BV27" s="1"/>
      <c r="BW27" s="2"/>
      <c r="BX27" s="2"/>
      <c r="BY27" s="3"/>
      <c r="BZ27" s="3"/>
      <c r="CA27" s="4"/>
      <c r="CB27" s="1"/>
      <c r="CC27" s="1"/>
      <c r="CD27" s="2"/>
      <c r="CE27" s="2"/>
      <c r="CF27" s="3"/>
      <c r="CG27" s="3"/>
      <c r="CH27" s="4"/>
      <c r="CI27" s="1"/>
      <c r="CJ27" s="1"/>
      <c r="CK27" s="2"/>
      <c r="CL27" s="2"/>
      <c r="CM27" s="3"/>
      <c r="CN27" s="3"/>
      <c r="CO27" s="4"/>
      <c r="CP27" s="1"/>
      <c r="CQ27" s="1"/>
      <c r="CR27" s="2"/>
      <c r="CS27" s="2"/>
      <c r="CT27" s="3"/>
      <c r="CU27" s="3"/>
      <c r="CV27" s="4"/>
      <c r="CW27" s="1"/>
      <c r="CX27" s="1"/>
      <c r="CY27" s="2"/>
      <c r="CZ27" s="2"/>
      <c r="DA27" s="3"/>
      <c r="DB27" s="3"/>
      <c r="DC27" s="4"/>
      <c r="DD27" s="1"/>
      <c r="DE27" s="1"/>
      <c r="DF27" s="2"/>
      <c r="DG27" s="2"/>
      <c r="DH27" s="3"/>
      <c r="DI27" s="3"/>
      <c r="DJ27" s="4"/>
      <c r="DK27" s="1"/>
      <c r="DL27" s="1"/>
      <c r="DM27" s="2"/>
      <c r="DN27" s="2"/>
      <c r="DO27" s="3"/>
      <c r="DP27" s="3"/>
      <c r="DQ27" s="4"/>
      <c r="DR27" s="1"/>
      <c r="DS27" s="1"/>
      <c r="DT27" s="2"/>
      <c r="DU27" s="2"/>
      <c r="DV27" s="3"/>
      <c r="DW27" s="3"/>
      <c r="DX27" s="4"/>
      <c r="DY27" s="1"/>
      <c r="DZ27" s="1"/>
      <c r="EA27" s="2"/>
      <c r="EB27" s="2"/>
      <c r="EC27" s="3"/>
      <c r="ED27" s="3"/>
      <c r="EE27" s="4"/>
      <c r="EF27" s="1"/>
      <c r="EG27" s="1"/>
      <c r="EH27" s="2"/>
      <c r="EI27" s="2"/>
      <c r="EJ27" s="3"/>
      <c r="EK27" s="3"/>
      <c r="EL27" s="4"/>
      <c r="EM27" s="1"/>
      <c r="EN27" s="1"/>
      <c r="EO27" s="2"/>
      <c r="EP27" s="2"/>
      <c r="EQ27" s="3"/>
      <c r="ER27" s="3"/>
      <c r="ES27" s="4"/>
      <c r="ET27" s="1"/>
      <c r="EU27" s="1"/>
      <c r="EV27" s="2"/>
      <c r="EW27" s="2"/>
      <c r="EX27" s="3"/>
      <c r="EY27" s="3"/>
      <c r="EZ27" s="4"/>
      <c r="FA27" s="1"/>
      <c r="FB27" s="1"/>
      <c r="FC27" s="2"/>
      <c r="FD27" s="2"/>
      <c r="FE27" s="3"/>
      <c r="FF27" s="3"/>
      <c r="FG27" s="4"/>
      <c r="FH27" s="1"/>
      <c r="FI27" s="1"/>
      <c r="FJ27" s="2"/>
      <c r="FK27" s="2"/>
      <c r="FL27" s="3"/>
      <c r="FM27" s="3"/>
      <c r="FN27" s="4"/>
      <c r="FO27" s="1"/>
      <c r="FP27" s="1"/>
      <c r="FQ27" s="2"/>
      <c r="FR27" s="2"/>
      <c r="FS27" s="3"/>
      <c r="FT27" s="3"/>
      <c r="FU27" s="4"/>
      <c r="FV27" s="1"/>
      <c r="FW27" s="1"/>
      <c r="FX27" s="2"/>
      <c r="FY27" s="2"/>
      <c r="FZ27" s="3"/>
      <c r="GA27" s="3"/>
      <c r="GB27" s="4"/>
      <c r="GC27" s="1"/>
      <c r="GD27" s="1"/>
      <c r="GE27" s="2"/>
      <c r="GF27" s="2"/>
      <c r="GG27" s="3"/>
      <c r="GH27" s="3"/>
      <c r="GI27" s="4"/>
      <c r="GJ27" s="1"/>
      <c r="GK27" s="1"/>
      <c r="GL27" s="2"/>
      <c r="GM27" s="2"/>
      <c r="GN27" s="3"/>
      <c r="GO27" s="3"/>
      <c r="GP27" s="4"/>
      <c r="GQ27" s="1"/>
      <c r="GR27" s="1"/>
      <c r="GS27" s="2"/>
      <c r="GT27" s="2"/>
      <c r="GU27" s="3"/>
      <c r="GV27" s="3"/>
      <c r="GW27" s="4"/>
      <c r="GX27" s="1"/>
      <c r="GY27" s="1"/>
      <c r="GZ27" s="2"/>
      <c r="HA27" s="2"/>
      <c r="HB27" s="3"/>
      <c r="HC27" s="3"/>
      <c r="HD27" s="4"/>
      <c r="HE27" s="1"/>
      <c r="HF27" s="1"/>
      <c r="HG27" s="2"/>
      <c r="HH27" s="2"/>
      <c r="HI27" s="3"/>
      <c r="HJ27" s="3"/>
      <c r="HK27" s="4"/>
      <c r="HL27" s="1"/>
      <c r="HM27" s="1"/>
      <c r="HN27" s="2"/>
      <c r="HO27" s="2"/>
      <c r="HP27" s="3"/>
      <c r="HQ27" s="3"/>
      <c r="HR27" s="4"/>
      <c r="HS27" s="1"/>
      <c r="HT27" s="1"/>
      <c r="HU27" s="2"/>
      <c r="HV27" s="2"/>
      <c r="HW27" s="3"/>
      <c r="HX27" s="3"/>
      <c r="HY27" s="4"/>
      <c r="HZ27" s="1"/>
      <c r="IA27" s="1"/>
      <c r="IB27" s="2"/>
      <c r="IC27" s="2"/>
      <c r="ID27" s="3"/>
      <c r="IE27" s="3"/>
      <c r="IF27" s="4"/>
      <c r="IG27" s="1"/>
      <c r="IH27" s="1"/>
      <c r="II27" s="2"/>
      <c r="IJ27" s="2"/>
      <c r="IK27" s="3"/>
      <c r="IL27" s="3"/>
      <c r="IM27" s="4"/>
      <c r="IN27" s="1"/>
      <c r="IO27" s="1"/>
      <c r="IP27" s="2"/>
      <c r="IQ27" s="2"/>
      <c r="IR27" s="3"/>
      <c r="IS27" s="3"/>
      <c r="IT27" s="4"/>
      <c r="IU27" s="1"/>
      <c r="IV27" s="1"/>
      <c r="IW27" s="2"/>
      <c r="IX27" s="2"/>
      <c r="IY27" s="3"/>
      <c r="IZ27" s="3"/>
      <c r="JA27" s="4"/>
      <c r="JB27" s="1"/>
      <c r="JC27" s="1"/>
      <c r="JD27" s="2"/>
      <c r="JE27" s="2"/>
      <c r="JF27" s="3"/>
      <c r="JG27" s="3"/>
      <c r="JH27" s="4"/>
      <c r="JI27" s="1"/>
      <c r="JJ27" s="1"/>
      <c r="JK27" s="2"/>
      <c r="JL27" s="2"/>
      <c r="JM27" s="3"/>
      <c r="JN27" s="3"/>
      <c r="JO27" s="4"/>
      <c r="JP27" s="1"/>
      <c r="JQ27" s="1"/>
      <c r="JR27" s="2"/>
      <c r="JS27" s="2"/>
      <c r="JT27" s="3"/>
      <c r="JU27" s="3"/>
      <c r="JV27" s="4"/>
      <c r="JW27" s="1"/>
      <c r="JX27" s="1"/>
      <c r="JY27" s="2"/>
      <c r="JZ27" s="2"/>
      <c r="KA27" s="3"/>
      <c r="KB27" s="3"/>
      <c r="KC27" s="4"/>
      <c r="KD27" s="1"/>
      <c r="KE27" s="1"/>
      <c r="KF27" s="2"/>
      <c r="KG27" s="2"/>
      <c r="KH27" s="3"/>
      <c r="KI27" s="3"/>
      <c r="KJ27" s="4"/>
      <c r="KK27" s="1"/>
      <c r="KL27" s="1"/>
      <c r="KM27" s="2"/>
      <c r="KN27" s="2"/>
      <c r="KO27" s="3"/>
      <c r="KP27" s="3"/>
      <c r="KQ27" s="4"/>
      <c r="KR27" s="1"/>
      <c r="KS27" s="1"/>
      <c r="KT27" s="2"/>
      <c r="KU27" s="2"/>
      <c r="KV27" s="3"/>
      <c r="KW27" s="3"/>
      <c r="KX27" s="4"/>
      <c r="KY27" s="1"/>
      <c r="KZ27" s="1"/>
      <c r="LA27" s="2"/>
      <c r="LB27" s="2"/>
      <c r="LC27" s="3"/>
      <c r="LD27" s="3"/>
      <c r="LE27" s="4"/>
      <c r="LF27" s="1"/>
      <c r="LG27" s="1"/>
      <c r="LH27" s="2"/>
      <c r="LI27" s="2"/>
      <c r="LJ27" s="3"/>
      <c r="LK27" s="3"/>
      <c r="LL27" s="4"/>
      <c r="LM27" s="1"/>
      <c r="LN27" s="1"/>
      <c r="LO27" s="2"/>
      <c r="LP27" s="2"/>
      <c r="LQ27" s="3"/>
      <c r="LR27" s="3"/>
      <c r="LS27" s="4"/>
      <c r="LT27" s="1"/>
      <c r="LU27" s="1"/>
      <c r="LV27" s="2"/>
      <c r="LW27" s="2"/>
      <c r="LX27" s="3"/>
      <c r="LY27" s="3"/>
      <c r="LZ27" s="4"/>
      <c r="MA27" s="1"/>
      <c r="MB27" s="1"/>
      <c r="MC27" s="2"/>
      <c r="MD27" s="2"/>
      <c r="ME27" s="3"/>
      <c r="MF27" s="3"/>
      <c r="MG27" s="4"/>
      <c r="MH27" s="1"/>
      <c r="MI27" s="1"/>
      <c r="MJ27" s="2"/>
      <c r="MK27" s="2"/>
      <c r="ML27" s="3"/>
      <c r="MM27" s="3"/>
      <c r="MN27" s="4"/>
      <c r="MP27" s="20" t="s">
        <v>74</v>
      </c>
      <c r="MQ27" s="23">
        <f>م.تحميل!$V$96</f>
        <v>0</v>
      </c>
      <c r="MR27" s="23">
        <f>م.تحميل!$W$96</f>
        <v>0</v>
      </c>
      <c r="MS27" s="20"/>
      <c r="MT27" s="23"/>
      <c r="MU27" s="23"/>
      <c r="MW27" s="22" t="s">
        <v>74</v>
      </c>
      <c r="MX27" s="24">
        <f>م.مرتجع!$V$96</f>
        <v>0</v>
      </c>
      <c r="MY27" s="24">
        <f>م.مرتجع!$W$96</f>
        <v>0</v>
      </c>
      <c r="MZ27" s="22"/>
      <c r="NA27" s="24"/>
      <c r="NB27" s="24"/>
      <c r="ND27" s="21" t="s">
        <v>74</v>
      </c>
      <c r="NE27" s="25">
        <f>م.مبيع!$V$96</f>
        <v>0</v>
      </c>
      <c r="NF27" s="25">
        <f>م.مبيع!$W$96</f>
        <v>0</v>
      </c>
      <c r="NG27" s="25">
        <f>FG35</f>
        <v>0</v>
      </c>
      <c r="NH27" s="21"/>
      <c r="NI27" s="25"/>
      <c r="NJ27" s="25"/>
      <c r="NK27" s="25"/>
    </row>
    <row r="28" spans="1:375" ht="16.5" thickTop="1" thickBot="1" x14ac:dyDescent="0.25">
      <c r="A28" s="14"/>
      <c r="B28" s="16"/>
      <c r="C28" s="1"/>
      <c r="D28" s="1"/>
      <c r="E28" s="2"/>
      <c r="F28" s="2"/>
      <c r="G28" s="3"/>
      <c r="H28" s="3"/>
      <c r="I28" s="4"/>
      <c r="J28" s="1"/>
      <c r="K28" s="1"/>
      <c r="L28" s="2"/>
      <c r="M28" s="2"/>
      <c r="N28" s="3"/>
      <c r="O28" s="3"/>
      <c r="P28" s="4"/>
      <c r="Q28" s="1"/>
      <c r="R28" s="1"/>
      <c r="S28" s="2"/>
      <c r="T28" s="2"/>
      <c r="U28" s="3"/>
      <c r="V28" s="3"/>
      <c r="W28" s="4"/>
      <c r="X28" s="1"/>
      <c r="Y28" s="1"/>
      <c r="Z28" s="2"/>
      <c r="AA28" s="2"/>
      <c r="AB28" s="3"/>
      <c r="AC28" s="3"/>
      <c r="AD28" s="4"/>
      <c r="AE28" s="1"/>
      <c r="AF28" s="1"/>
      <c r="AG28" s="2"/>
      <c r="AH28" s="2"/>
      <c r="AI28" s="3"/>
      <c r="AJ28" s="3"/>
      <c r="AK28" s="4"/>
      <c r="AL28" s="1"/>
      <c r="AM28" s="1"/>
      <c r="AN28" s="2"/>
      <c r="AO28" s="2"/>
      <c r="AP28" s="3"/>
      <c r="AQ28" s="3"/>
      <c r="AR28" s="4"/>
      <c r="AS28" s="1"/>
      <c r="AT28" s="1"/>
      <c r="AU28" s="2"/>
      <c r="AV28" s="2"/>
      <c r="AW28" s="3"/>
      <c r="AX28" s="3"/>
      <c r="AY28" s="4"/>
      <c r="AZ28" s="1"/>
      <c r="BA28" s="1"/>
      <c r="BB28" s="2"/>
      <c r="BC28" s="2"/>
      <c r="BD28" s="3"/>
      <c r="BE28" s="3"/>
      <c r="BF28" s="4"/>
      <c r="BG28" s="1"/>
      <c r="BH28" s="1"/>
      <c r="BI28" s="2"/>
      <c r="BJ28" s="2"/>
      <c r="BK28" s="3"/>
      <c r="BL28" s="3"/>
      <c r="BM28" s="4"/>
      <c r="BN28" s="1"/>
      <c r="BO28" s="1"/>
      <c r="BP28" s="2"/>
      <c r="BQ28" s="2"/>
      <c r="BR28" s="3"/>
      <c r="BS28" s="3"/>
      <c r="BT28" s="4"/>
      <c r="BU28" s="1"/>
      <c r="BV28" s="1"/>
      <c r="BW28" s="2"/>
      <c r="BX28" s="2"/>
      <c r="BY28" s="3"/>
      <c r="BZ28" s="3"/>
      <c r="CA28" s="4"/>
      <c r="CB28" s="1"/>
      <c r="CC28" s="1"/>
      <c r="CD28" s="2"/>
      <c r="CE28" s="2"/>
      <c r="CF28" s="3"/>
      <c r="CG28" s="3"/>
      <c r="CH28" s="4"/>
      <c r="CI28" s="1"/>
      <c r="CJ28" s="1"/>
      <c r="CK28" s="2"/>
      <c r="CL28" s="2"/>
      <c r="CM28" s="3"/>
      <c r="CN28" s="3"/>
      <c r="CO28" s="4"/>
      <c r="CP28" s="1"/>
      <c r="CQ28" s="1"/>
      <c r="CR28" s="2"/>
      <c r="CS28" s="2"/>
      <c r="CT28" s="3"/>
      <c r="CU28" s="3"/>
      <c r="CV28" s="4"/>
      <c r="CW28" s="1"/>
      <c r="CX28" s="1"/>
      <c r="CY28" s="2"/>
      <c r="CZ28" s="2"/>
      <c r="DA28" s="3"/>
      <c r="DB28" s="3"/>
      <c r="DC28" s="4"/>
      <c r="DD28" s="1"/>
      <c r="DE28" s="1"/>
      <c r="DF28" s="2"/>
      <c r="DG28" s="2"/>
      <c r="DH28" s="3"/>
      <c r="DI28" s="3"/>
      <c r="DJ28" s="4"/>
      <c r="DK28" s="1"/>
      <c r="DL28" s="1"/>
      <c r="DM28" s="2"/>
      <c r="DN28" s="2"/>
      <c r="DO28" s="3"/>
      <c r="DP28" s="3"/>
      <c r="DQ28" s="4"/>
      <c r="DR28" s="1"/>
      <c r="DS28" s="1"/>
      <c r="DT28" s="2"/>
      <c r="DU28" s="2"/>
      <c r="DV28" s="3"/>
      <c r="DW28" s="3"/>
      <c r="DX28" s="4"/>
      <c r="DY28" s="1"/>
      <c r="DZ28" s="1"/>
      <c r="EA28" s="2"/>
      <c r="EB28" s="2"/>
      <c r="EC28" s="3"/>
      <c r="ED28" s="3"/>
      <c r="EE28" s="4"/>
      <c r="EF28" s="1"/>
      <c r="EG28" s="1"/>
      <c r="EH28" s="2"/>
      <c r="EI28" s="2"/>
      <c r="EJ28" s="3"/>
      <c r="EK28" s="3"/>
      <c r="EL28" s="4"/>
      <c r="EM28" s="1"/>
      <c r="EN28" s="1"/>
      <c r="EO28" s="2"/>
      <c r="EP28" s="2"/>
      <c r="EQ28" s="3"/>
      <c r="ER28" s="3"/>
      <c r="ES28" s="4"/>
      <c r="ET28" s="1"/>
      <c r="EU28" s="1"/>
      <c r="EV28" s="2"/>
      <c r="EW28" s="2"/>
      <c r="EX28" s="3"/>
      <c r="EY28" s="3"/>
      <c r="EZ28" s="4"/>
      <c r="FA28" s="1"/>
      <c r="FB28" s="1"/>
      <c r="FC28" s="2"/>
      <c r="FD28" s="2"/>
      <c r="FE28" s="3"/>
      <c r="FF28" s="3"/>
      <c r="FG28" s="4"/>
      <c r="FH28" s="1"/>
      <c r="FI28" s="1"/>
      <c r="FJ28" s="2"/>
      <c r="FK28" s="2"/>
      <c r="FL28" s="3"/>
      <c r="FM28" s="3"/>
      <c r="FN28" s="4"/>
      <c r="FO28" s="1"/>
      <c r="FP28" s="1"/>
      <c r="FQ28" s="2"/>
      <c r="FR28" s="2"/>
      <c r="FS28" s="3"/>
      <c r="FT28" s="3"/>
      <c r="FU28" s="4"/>
      <c r="FV28" s="1"/>
      <c r="FW28" s="1"/>
      <c r="FX28" s="2"/>
      <c r="FY28" s="2"/>
      <c r="FZ28" s="3"/>
      <c r="GA28" s="3"/>
      <c r="GB28" s="4"/>
      <c r="GC28" s="1"/>
      <c r="GD28" s="1"/>
      <c r="GE28" s="2"/>
      <c r="GF28" s="2"/>
      <c r="GG28" s="3"/>
      <c r="GH28" s="3"/>
      <c r="GI28" s="4"/>
      <c r="GJ28" s="1"/>
      <c r="GK28" s="1"/>
      <c r="GL28" s="2"/>
      <c r="GM28" s="2"/>
      <c r="GN28" s="3"/>
      <c r="GO28" s="3"/>
      <c r="GP28" s="4"/>
      <c r="GQ28" s="1"/>
      <c r="GR28" s="1"/>
      <c r="GS28" s="2"/>
      <c r="GT28" s="2"/>
      <c r="GU28" s="3"/>
      <c r="GV28" s="3"/>
      <c r="GW28" s="4"/>
      <c r="GX28" s="1"/>
      <c r="GY28" s="1"/>
      <c r="GZ28" s="2"/>
      <c r="HA28" s="2"/>
      <c r="HB28" s="3"/>
      <c r="HC28" s="3"/>
      <c r="HD28" s="4"/>
      <c r="HE28" s="1"/>
      <c r="HF28" s="1"/>
      <c r="HG28" s="2"/>
      <c r="HH28" s="2"/>
      <c r="HI28" s="3"/>
      <c r="HJ28" s="3"/>
      <c r="HK28" s="4"/>
      <c r="HL28" s="1"/>
      <c r="HM28" s="1"/>
      <c r="HN28" s="2"/>
      <c r="HO28" s="2"/>
      <c r="HP28" s="3"/>
      <c r="HQ28" s="3"/>
      <c r="HR28" s="4"/>
      <c r="HS28" s="1"/>
      <c r="HT28" s="1"/>
      <c r="HU28" s="2"/>
      <c r="HV28" s="2"/>
      <c r="HW28" s="3"/>
      <c r="HX28" s="3"/>
      <c r="HY28" s="4"/>
      <c r="HZ28" s="1"/>
      <c r="IA28" s="1"/>
      <c r="IB28" s="2"/>
      <c r="IC28" s="2"/>
      <c r="ID28" s="3"/>
      <c r="IE28" s="3"/>
      <c r="IF28" s="4"/>
      <c r="IG28" s="1"/>
      <c r="IH28" s="1"/>
      <c r="II28" s="2"/>
      <c r="IJ28" s="2"/>
      <c r="IK28" s="3"/>
      <c r="IL28" s="3"/>
      <c r="IM28" s="4"/>
      <c r="IN28" s="1"/>
      <c r="IO28" s="1"/>
      <c r="IP28" s="2"/>
      <c r="IQ28" s="2"/>
      <c r="IR28" s="3"/>
      <c r="IS28" s="3"/>
      <c r="IT28" s="4"/>
      <c r="IU28" s="1"/>
      <c r="IV28" s="1"/>
      <c r="IW28" s="2"/>
      <c r="IX28" s="2"/>
      <c r="IY28" s="3"/>
      <c r="IZ28" s="3"/>
      <c r="JA28" s="4"/>
      <c r="JB28" s="1"/>
      <c r="JC28" s="1"/>
      <c r="JD28" s="2"/>
      <c r="JE28" s="2"/>
      <c r="JF28" s="3"/>
      <c r="JG28" s="3"/>
      <c r="JH28" s="4"/>
      <c r="JI28" s="1"/>
      <c r="JJ28" s="1"/>
      <c r="JK28" s="2"/>
      <c r="JL28" s="2"/>
      <c r="JM28" s="3"/>
      <c r="JN28" s="3"/>
      <c r="JO28" s="4"/>
      <c r="JP28" s="1"/>
      <c r="JQ28" s="1"/>
      <c r="JR28" s="2"/>
      <c r="JS28" s="2"/>
      <c r="JT28" s="3"/>
      <c r="JU28" s="3"/>
      <c r="JV28" s="4"/>
      <c r="JW28" s="1"/>
      <c r="JX28" s="1"/>
      <c r="JY28" s="2"/>
      <c r="JZ28" s="2"/>
      <c r="KA28" s="3"/>
      <c r="KB28" s="3"/>
      <c r="KC28" s="4"/>
      <c r="KD28" s="1"/>
      <c r="KE28" s="1"/>
      <c r="KF28" s="2"/>
      <c r="KG28" s="2"/>
      <c r="KH28" s="3"/>
      <c r="KI28" s="3"/>
      <c r="KJ28" s="4"/>
      <c r="KK28" s="1"/>
      <c r="KL28" s="1"/>
      <c r="KM28" s="2"/>
      <c r="KN28" s="2"/>
      <c r="KO28" s="3"/>
      <c r="KP28" s="3"/>
      <c r="KQ28" s="4"/>
      <c r="KR28" s="1"/>
      <c r="KS28" s="1"/>
      <c r="KT28" s="2"/>
      <c r="KU28" s="2"/>
      <c r="KV28" s="3"/>
      <c r="KW28" s="3"/>
      <c r="KX28" s="4"/>
      <c r="KY28" s="1"/>
      <c r="KZ28" s="1"/>
      <c r="LA28" s="2"/>
      <c r="LB28" s="2"/>
      <c r="LC28" s="3"/>
      <c r="LD28" s="3"/>
      <c r="LE28" s="4"/>
      <c r="LF28" s="1"/>
      <c r="LG28" s="1"/>
      <c r="LH28" s="2"/>
      <c r="LI28" s="2"/>
      <c r="LJ28" s="3"/>
      <c r="LK28" s="3"/>
      <c r="LL28" s="4"/>
      <c r="LM28" s="1"/>
      <c r="LN28" s="1"/>
      <c r="LO28" s="2"/>
      <c r="LP28" s="2"/>
      <c r="LQ28" s="3"/>
      <c r="LR28" s="3"/>
      <c r="LS28" s="4"/>
      <c r="LT28" s="1"/>
      <c r="LU28" s="1"/>
      <c r="LV28" s="2"/>
      <c r="LW28" s="2"/>
      <c r="LX28" s="3"/>
      <c r="LY28" s="3"/>
      <c r="LZ28" s="4"/>
      <c r="MA28" s="1"/>
      <c r="MB28" s="1"/>
      <c r="MC28" s="2"/>
      <c r="MD28" s="2"/>
      <c r="ME28" s="3"/>
      <c r="MF28" s="3"/>
      <c r="MG28" s="4"/>
      <c r="MH28" s="1"/>
      <c r="MI28" s="1"/>
      <c r="MJ28" s="2"/>
      <c r="MK28" s="2"/>
      <c r="ML28" s="3"/>
      <c r="MM28" s="3"/>
      <c r="MN28" s="4"/>
      <c r="MP28" s="20" t="s">
        <v>75</v>
      </c>
      <c r="MQ28" s="23"/>
      <c r="MR28" s="23">
        <f>م.تحميل!$W$100</f>
        <v>0</v>
      </c>
      <c r="MS28" s="20"/>
      <c r="MT28" s="23"/>
      <c r="MU28" s="23"/>
      <c r="MW28" s="22" t="s">
        <v>75</v>
      </c>
      <c r="MX28" s="24"/>
      <c r="MY28" s="24">
        <f>م.مرتجع!$W$100</f>
        <v>0</v>
      </c>
      <c r="MZ28" s="22"/>
      <c r="NA28" s="24"/>
      <c r="NB28" s="24"/>
      <c r="ND28" s="21" t="s">
        <v>75</v>
      </c>
      <c r="NE28" s="25"/>
      <c r="NF28" s="25">
        <f>م.مبيع!$W$100</f>
        <v>0</v>
      </c>
      <c r="NG28" s="25">
        <f>FN35</f>
        <v>0</v>
      </c>
      <c r="NH28" s="21"/>
      <c r="NI28" s="25"/>
      <c r="NJ28" s="25"/>
      <c r="NK28" s="25"/>
    </row>
    <row r="29" spans="1:375" ht="16.5" thickTop="1" thickBot="1" x14ac:dyDescent="0.25">
      <c r="A29" s="14"/>
      <c r="B29" s="17"/>
      <c r="C29" s="1"/>
      <c r="D29" s="1"/>
      <c r="E29" s="2"/>
      <c r="F29" s="2"/>
      <c r="G29" s="3"/>
      <c r="H29" s="3"/>
      <c r="I29" s="4"/>
      <c r="J29" s="1"/>
      <c r="K29" s="1"/>
      <c r="L29" s="2"/>
      <c r="M29" s="2"/>
      <c r="N29" s="3"/>
      <c r="O29" s="3"/>
      <c r="P29" s="4"/>
      <c r="Q29" s="1"/>
      <c r="R29" s="1"/>
      <c r="S29" s="2"/>
      <c r="T29" s="2"/>
      <c r="U29" s="3"/>
      <c r="V29" s="3"/>
      <c r="W29" s="4"/>
      <c r="X29" s="1"/>
      <c r="Y29" s="1"/>
      <c r="Z29" s="2"/>
      <c r="AA29" s="2"/>
      <c r="AB29" s="3"/>
      <c r="AC29" s="3"/>
      <c r="AD29" s="4"/>
      <c r="AE29" s="1"/>
      <c r="AF29" s="1"/>
      <c r="AG29" s="2"/>
      <c r="AH29" s="2"/>
      <c r="AI29" s="3"/>
      <c r="AJ29" s="3"/>
      <c r="AK29" s="4"/>
      <c r="AL29" s="1"/>
      <c r="AM29" s="1"/>
      <c r="AN29" s="2"/>
      <c r="AO29" s="2"/>
      <c r="AP29" s="3"/>
      <c r="AQ29" s="3"/>
      <c r="AR29" s="4"/>
      <c r="AS29" s="1"/>
      <c r="AT29" s="1"/>
      <c r="AU29" s="2"/>
      <c r="AV29" s="2"/>
      <c r="AW29" s="3"/>
      <c r="AX29" s="3"/>
      <c r="AY29" s="4"/>
      <c r="AZ29" s="1"/>
      <c r="BA29" s="1"/>
      <c r="BB29" s="2"/>
      <c r="BC29" s="2"/>
      <c r="BD29" s="3"/>
      <c r="BE29" s="3"/>
      <c r="BF29" s="4"/>
      <c r="BG29" s="1"/>
      <c r="BH29" s="1"/>
      <c r="BI29" s="2"/>
      <c r="BJ29" s="2"/>
      <c r="BK29" s="3"/>
      <c r="BL29" s="3"/>
      <c r="BM29" s="4"/>
      <c r="BN29" s="1"/>
      <c r="BO29" s="1"/>
      <c r="BP29" s="2"/>
      <c r="BQ29" s="2"/>
      <c r="BR29" s="3"/>
      <c r="BS29" s="3"/>
      <c r="BT29" s="4"/>
      <c r="BU29" s="1"/>
      <c r="BV29" s="1"/>
      <c r="BW29" s="2"/>
      <c r="BX29" s="2"/>
      <c r="BY29" s="3"/>
      <c r="BZ29" s="3"/>
      <c r="CA29" s="4"/>
      <c r="CB29" s="1"/>
      <c r="CC29" s="1"/>
      <c r="CD29" s="2"/>
      <c r="CE29" s="2"/>
      <c r="CF29" s="3"/>
      <c r="CG29" s="3"/>
      <c r="CH29" s="4"/>
      <c r="CI29" s="1"/>
      <c r="CJ29" s="1"/>
      <c r="CK29" s="2"/>
      <c r="CL29" s="2"/>
      <c r="CM29" s="3"/>
      <c r="CN29" s="3"/>
      <c r="CO29" s="4"/>
      <c r="CP29" s="1"/>
      <c r="CQ29" s="1"/>
      <c r="CR29" s="2"/>
      <c r="CS29" s="2"/>
      <c r="CT29" s="3"/>
      <c r="CU29" s="3"/>
      <c r="CV29" s="4"/>
      <c r="CW29" s="1"/>
      <c r="CX29" s="1"/>
      <c r="CY29" s="2"/>
      <c r="CZ29" s="2"/>
      <c r="DA29" s="3"/>
      <c r="DB29" s="3"/>
      <c r="DC29" s="4"/>
      <c r="DD29" s="1"/>
      <c r="DE29" s="1"/>
      <c r="DF29" s="2"/>
      <c r="DG29" s="2"/>
      <c r="DH29" s="3"/>
      <c r="DI29" s="3"/>
      <c r="DJ29" s="4"/>
      <c r="DK29" s="1"/>
      <c r="DL29" s="1"/>
      <c r="DM29" s="2"/>
      <c r="DN29" s="2"/>
      <c r="DO29" s="3"/>
      <c r="DP29" s="3"/>
      <c r="DQ29" s="4"/>
      <c r="DR29" s="1"/>
      <c r="DS29" s="1"/>
      <c r="DT29" s="2"/>
      <c r="DU29" s="2"/>
      <c r="DV29" s="3"/>
      <c r="DW29" s="3"/>
      <c r="DX29" s="4"/>
      <c r="DY29" s="1"/>
      <c r="DZ29" s="1"/>
      <c r="EA29" s="2"/>
      <c r="EB29" s="2"/>
      <c r="EC29" s="3"/>
      <c r="ED29" s="3"/>
      <c r="EE29" s="4"/>
      <c r="EF29" s="1"/>
      <c r="EG29" s="1"/>
      <c r="EH29" s="2"/>
      <c r="EI29" s="2"/>
      <c r="EJ29" s="3"/>
      <c r="EK29" s="3"/>
      <c r="EL29" s="4"/>
      <c r="EM29" s="1"/>
      <c r="EN29" s="1"/>
      <c r="EO29" s="2"/>
      <c r="EP29" s="2"/>
      <c r="EQ29" s="3"/>
      <c r="ER29" s="3"/>
      <c r="ES29" s="4"/>
      <c r="ET29" s="1"/>
      <c r="EU29" s="1"/>
      <c r="EV29" s="2"/>
      <c r="EW29" s="2"/>
      <c r="EX29" s="3"/>
      <c r="EY29" s="3"/>
      <c r="EZ29" s="4"/>
      <c r="FA29" s="1"/>
      <c r="FB29" s="1"/>
      <c r="FC29" s="2"/>
      <c r="FD29" s="2"/>
      <c r="FE29" s="3"/>
      <c r="FF29" s="3"/>
      <c r="FG29" s="4"/>
      <c r="FH29" s="1"/>
      <c r="FI29" s="1"/>
      <c r="FJ29" s="2"/>
      <c r="FK29" s="2"/>
      <c r="FL29" s="3"/>
      <c r="FM29" s="3"/>
      <c r="FN29" s="4"/>
      <c r="FO29" s="1"/>
      <c r="FP29" s="1"/>
      <c r="FQ29" s="2"/>
      <c r="FR29" s="2"/>
      <c r="FS29" s="3"/>
      <c r="FT29" s="3"/>
      <c r="FU29" s="4"/>
      <c r="FV29" s="1"/>
      <c r="FW29" s="1"/>
      <c r="FX29" s="2"/>
      <c r="FY29" s="2"/>
      <c r="FZ29" s="3"/>
      <c r="GA29" s="3"/>
      <c r="GB29" s="4"/>
      <c r="GC29" s="1"/>
      <c r="GD29" s="1"/>
      <c r="GE29" s="2"/>
      <c r="GF29" s="2"/>
      <c r="GG29" s="3"/>
      <c r="GH29" s="3"/>
      <c r="GI29" s="4"/>
      <c r="GJ29" s="1"/>
      <c r="GK29" s="1"/>
      <c r="GL29" s="2"/>
      <c r="GM29" s="2"/>
      <c r="GN29" s="3"/>
      <c r="GO29" s="3"/>
      <c r="GP29" s="4"/>
      <c r="GQ29" s="1"/>
      <c r="GR29" s="1"/>
      <c r="GS29" s="2"/>
      <c r="GT29" s="2"/>
      <c r="GU29" s="3"/>
      <c r="GV29" s="3"/>
      <c r="GW29" s="4"/>
      <c r="GX29" s="1"/>
      <c r="GY29" s="1"/>
      <c r="GZ29" s="2"/>
      <c r="HA29" s="2"/>
      <c r="HB29" s="3"/>
      <c r="HC29" s="3"/>
      <c r="HD29" s="4"/>
      <c r="HE29" s="1"/>
      <c r="HF29" s="1"/>
      <c r="HG29" s="2"/>
      <c r="HH29" s="2"/>
      <c r="HI29" s="3"/>
      <c r="HJ29" s="3"/>
      <c r="HK29" s="4"/>
      <c r="HL29" s="1"/>
      <c r="HM29" s="1"/>
      <c r="HN29" s="2"/>
      <c r="HO29" s="2"/>
      <c r="HP29" s="3"/>
      <c r="HQ29" s="3"/>
      <c r="HR29" s="4"/>
      <c r="HS29" s="1"/>
      <c r="HT29" s="1"/>
      <c r="HU29" s="2"/>
      <c r="HV29" s="2"/>
      <c r="HW29" s="3"/>
      <c r="HX29" s="3"/>
      <c r="HY29" s="4"/>
      <c r="HZ29" s="1"/>
      <c r="IA29" s="1"/>
      <c r="IB29" s="2"/>
      <c r="IC29" s="2"/>
      <c r="ID29" s="3"/>
      <c r="IE29" s="3"/>
      <c r="IF29" s="4"/>
      <c r="IG29" s="1"/>
      <c r="IH29" s="1"/>
      <c r="II29" s="2"/>
      <c r="IJ29" s="2"/>
      <c r="IK29" s="3"/>
      <c r="IL29" s="3"/>
      <c r="IM29" s="4"/>
      <c r="IN29" s="1"/>
      <c r="IO29" s="1"/>
      <c r="IP29" s="2"/>
      <c r="IQ29" s="2"/>
      <c r="IR29" s="3"/>
      <c r="IS29" s="3"/>
      <c r="IT29" s="4"/>
      <c r="IU29" s="1"/>
      <c r="IV29" s="1"/>
      <c r="IW29" s="2"/>
      <c r="IX29" s="2"/>
      <c r="IY29" s="3"/>
      <c r="IZ29" s="3"/>
      <c r="JA29" s="4"/>
      <c r="JB29" s="1"/>
      <c r="JC29" s="1"/>
      <c r="JD29" s="2"/>
      <c r="JE29" s="2"/>
      <c r="JF29" s="3"/>
      <c r="JG29" s="3"/>
      <c r="JH29" s="4"/>
      <c r="JI29" s="1"/>
      <c r="JJ29" s="1"/>
      <c r="JK29" s="2"/>
      <c r="JL29" s="2"/>
      <c r="JM29" s="3"/>
      <c r="JN29" s="3"/>
      <c r="JO29" s="4"/>
      <c r="JP29" s="1"/>
      <c r="JQ29" s="1"/>
      <c r="JR29" s="2"/>
      <c r="JS29" s="2"/>
      <c r="JT29" s="3"/>
      <c r="JU29" s="3"/>
      <c r="JV29" s="4"/>
      <c r="JW29" s="1"/>
      <c r="JX29" s="1"/>
      <c r="JY29" s="2"/>
      <c r="JZ29" s="2"/>
      <c r="KA29" s="3"/>
      <c r="KB29" s="3"/>
      <c r="KC29" s="4"/>
      <c r="KD29" s="1"/>
      <c r="KE29" s="1"/>
      <c r="KF29" s="2"/>
      <c r="KG29" s="2"/>
      <c r="KH29" s="3"/>
      <c r="KI29" s="3"/>
      <c r="KJ29" s="4"/>
      <c r="KK29" s="1"/>
      <c r="KL29" s="1"/>
      <c r="KM29" s="2"/>
      <c r="KN29" s="2"/>
      <c r="KO29" s="3"/>
      <c r="KP29" s="3"/>
      <c r="KQ29" s="4"/>
      <c r="KR29" s="1"/>
      <c r="KS29" s="1"/>
      <c r="KT29" s="2"/>
      <c r="KU29" s="2"/>
      <c r="KV29" s="3"/>
      <c r="KW29" s="3"/>
      <c r="KX29" s="4"/>
      <c r="KY29" s="1"/>
      <c r="KZ29" s="1"/>
      <c r="LA29" s="2"/>
      <c r="LB29" s="2"/>
      <c r="LC29" s="3"/>
      <c r="LD29" s="3"/>
      <c r="LE29" s="4"/>
      <c r="LF29" s="1"/>
      <c r="LG29" s="1"/>
      <c r="LH29" s="2"/>
      <c r="LI29" s="2"/>
      <c r="LJ29" s="3"/>
      <c r="LK29" s="3"/>
      <c r="LL29" s="4"/>
      <c r="LM29" s="1"/>
      <c r="LN29" s="1"/>
      <c r="LO29" s="2"/>
      <c r="LP29" s="2"/>
      <c r="LQ29" s="3"/>
      <c r="LR29" s="3"/>
      <c r="LS29" s="4"/>
      <c r="LT29" s="1"/>
      <c r="LU29" s="1"/>
      <c r="LV29" s="2"/>
      <c r="LW29" s="2"/>
      <c r="LX29" s="3"/>
      <c r="LY29" s="3"/>
      <c r="LZ29" s="4"/>
      <c r="MA29" s="1"/>
      <c r="MB29" s="1"/>
      <c r="MC29" s="2"/>
      <c r="MD29" s="2"/>
      <c r="ME29" s="3"/>
      <c r="MF29" s="3"/>
      <c r="MG29" s="4"/>
      <c r="MH29" s="1"/>
      <c r="MI29" s="1"/>
      <c r="MJ29" s="2"/>
      <c r="MK29" s="2"/>
      <c r="ML29" s="3"/>
      <c r="MM29" s="3"/>
      <c r="MN29" s="4"/>
      <c r="MP29" s="20" t="s">
        <v>90</v>
      </c>
      <c r="MQ29" s="23">
        <f>م.تحميل!$V$105</f>
        <v>0</v>
      </c>
      <c r="MR29" s="23">
        <f>م.تحميل!$W$105</f>
        <v>0</v>
      </c>
      <c r="MS29" s="20"/>
      <c r="MT29" s="23"/>
      <c r="MU29" s="23"/>
      <c r="MW29" s="22" t="s">
        <v>90</v>
      </c>
      <c r="MX29" s="24">
        <f>م.مرتجع!$V$105</f>
        <v>0</v>
      </c>
      <c r="MY29" s="24">
        <f>م.مرتجع!$W$105</f>
        <v>0</v>
      </c>
      <c r="MZ29" s="22"/>
      <c r="NA29" s="24"/>
      <c r="NB29" s="24"/>
      <c r="ND29" s="21" t="s">
        <v>90</v>
      </c>
      <c r="NE29" s="25">
        <f>م.مبيع!$V$105</f>
        <v>0</v>
      </c>
      <c r="NF29" s="25">
        <f>م.مبيع!$W$105</f>
        <v>0</v>
      </c>
      <c r="NG29" s="25">
        <f>FU35</f>
        <v>0</v>
      </c>
      <c r="NH29" s="21"/>
      <c r="NI29" s="25"/>
      <c r="NJ29" s="25"/>
      <c r="NK29" s="25"/>
    </row>
    <row r="30" spans="1:375" ht="16.5" thickTop="1" thickBot="1" x14ac:dyDescent="0.3">
      <c r="A30" s="14"/>
      <c r="B30" s="18"/>
      <c r="C30" s="6"/>
      <c r="D30" s="6"/>
      <c r="E30" s="7"/>
      <c r="F30" s="7"/>
      <c r="G30" s="8"/>
      <c r="H30" s="8"/>
      <c r="I30" s="9"/>
      <c r="J30" s="6"/>
      <c r="K30" s="6"/>
      <c r="L30" s="7"/>
      <c r="M30" s="7"/>
      <c r="N30" s="8"/>
      <c r="O30" s="8"/>
      <c r="P30" s="9"/>
      <c r="Q30" s="6"/>
      <c r="R30" s="6"/>
      <c r="S30" s="7"/>
      <c r="T30" s="7"/>
      <c r="U30" s="8"/>
      <c r="V30" s="8"/>
      <c r="W30" s="9"/>
      <c r="X30" s="6"/>
      <c r="Y30" s="6"/>
      <c r="Z30" s="7"/>
      <c r="AA30" s="7"/>
      <c r="AB30" s="8"/>
      <c r="AC30" s="8"/>
      <c r="AD30" s="9"/>
      <c r="AE30" s="6"/>
      <c r="AF30" s="6"/>
      <c r="AG30" s="7"/>
      <c r="AH30" s="7"/>
      <c r="AI30" s="8"/>
      <c r="AJ30" s="8"/>
      <c r="AK30" s="9"/>
      <c r="AL30" s="6"/>
      <c r="AM30" s="6"/>
      <c r="AN30" s="7"/>
      <c r="AO30" s="7"/>
      <c r="AP30" s="8"/>
      <c r="AQ30" s="8"/>
      <c r="AR30" s="9"/>
      <c r="AS30" s="6"/>
      <c r="AT30" s="6"/>
      <c r="AU30" s="7"/>
      <c r="AV30" s="7"/>
      <c r="AW30" s="8"/>
      <c r="AX30" s="8"/>
      <c r="AY30" s="9"/>
      <c r="AZ30" s="6"/>
      <c r="BA30" s="6"/>
      <c r="BB30" s="7"/>
      <c r="BC30" s="7"/>
      <c r="BD30" s="8"/>
      <c r="BE30" s="8"/>
      <c r="BF30" s="9"/>
      <c r="BG30" s="6"/>
      <c r="BH30" s="6"/>
      <c r="BI30" s="7"/>
      <c r="BJ30" s="7"/>
      <c r="BK30" s="8"/>
      <c r="BL30" s="8"/>
      <c r="BM30" s="9"/>
      <c r="BN30" s="6"/>
      <c r="BO30" s="6"/>
      <c r="BP30" s="7"/>
      <c r="BQ30" s="7"/>
      <c r="BR30" s="8"/>
      <c r="BS30" s="8"/>
      <c r="BT30" s="9"/>
      <c r="BU30" s="6"/>
      <c r="BV30" s="6"/>
      <c r="BW30" s="7"/>
      <c r="BX30" s="7"/>
      <c r="BY30" s="8"/>
      <c r="BZ30" s="8"/>
      <c r="CA30" s="9"/>
      <c r="CB30" s="6"/>
      <c r="CC30" s="6"/>
      <c r="CD30" s="7"/>
      <c r="CE30" s="7"/>
      <c r="CF30" s="8"/>
      <c r="CG30" s="8"/>
      <c r="CH30" s="9"/>
      <c r="CI30" s="6"/>
      <c r="CJ30" s="6"/>
      <c r="CK30" s="7"/>
      <c r="CL30" s="7"/>
      <c r="CM30" s="8"/>
      <c r="CN30" s="8"/>
      <c r="CO30" s="9"/>
      <c r="CP30" s="6"/>
      <c r="CQ30" s="6"/>
      <c r="CR30" s="7"/>
      <c r="CS30" s="7"/>
      <c r="CT30" s="8"/>
      <c r="CU30" s="8"/>
      <c r="CV30" s="9"/>
      <c r="CW30" s="6"/>
      <c r="CX30" s="6"/>
      <c r="CY30" s="7"/>
      <c r="CZ30" s="7"/>
      <c r="DA30" s="8"/>
      <c r="DB30" s="8"/>
      <c r="DC30" s="9"/>
      <c r="DD30" s="6"/>
      <c r="DE30" s="6"/>
      <c r="DF30" s="7"/>
      <c r="DG30" s="7"/>
      <c r="DH30" s="8"/>
      <c r="DI30" s="8"/>
      <c r="DJ30" s="9"/>
      <c r="DK30" s="6"/>
      <c r="DL30" s="6"/>
      <c r="DM30" s="7"/>
      <c r="DN30" s="7"/>
      <c r="DO30" s="8"/>
      <c r="DP30" s="8"/>
      <c r="DQ30" s="9"/>
      <c r="DR30" s="6"/>
      <c r="DS30" s="6"/>
      <c r="DT30" s="7"/>
      <c r="DU30" s="7"/>
      <c r="DV30" s="8"/>
      <c r="DW30" s="8"/>
      <c r="DX30" s="9"/>
      <c r="DY30" s="6"/>
      <c r="DZ30" s="6"/>
      <c r="EA30" s="7"/>
      <c r="EB30" s="7"/>
      <c r="EC30" s="8"/>
      <c r="ED30" s="8"/>
      <c r="EE30" s="9"/>
      <c r="EF30" s="6"/>
      <c r="EG30" s="6"/>
      <c r="EH30" s="7"/>
      <c r="EI30" s="7"/>
      <c r="EJ30" s="8"/>
      <c r="EK30" s="8"/>
      <c r="EL30" s="9"/>
      <c r="EM30" s="6"/>
      <c r="EN30" s="6"/>
      <c r="EO30" s="7"/>
      <c r="EP30" s="7"/>
      <c r="EQ30" s="8"/>
      <c r="ER30" s="8"/>
      <c r="ES30" s="9"/>
      <c r="ET30" s="6"/>
      <c r="EU30" s="6"/>
      <c r="EV30" s="7"/>
      <c r="EW30" s="7"/>
      <c r="EX30" s="8"/>
      <c r="EY30" s="8"/>
      <c r="EZ30" s="9"/>
      <c r="FA30" s="6"/>
      <c r="FB30" s="6"/>
      <c r="FC30" s="7"/>
      <c r="FD30" s="7"/>
      <c r="FE30" s="8"/>
      <c r="FF30" s="8"/>
      <c r="FG30" s="9"/>
      <c r="FH30" s="6"/>
      <c r="FI30" s="6"/>
      <c r="FJ30" s="7"/>
      <c r="FK30" s="7"/>
      <c r="FL30" s="8"/>
      <c r="FM30" s="8"/>
      <c r="FN30" s="9"/>
      <c r="FO30" s="6"/>
      <c r="FP30" s="6"/>
      <c r="FQ30" s="7"/>
      <c r="FR30" s="7"/>
      <c r="FS30" s="8"/>
      <c r="FT30" s="8"/>
      <c r="FU30" s="9"/>
      <c r="FV30" s="6"/>
      <c r="FW30" s="6"/>
      <c r="FX30" s="7"/>
      <c r="FY30" s="7"/>
      <c r="FZ30" s="8"/>
      <c r="GA30" s="8"/>
      <c r="GB30" s="9"/>
      <c r="GC30" s="6"/>
      <c r="GD30" s="6"/>
      <c r="GE30" s="7"/>
      <c r="GF30" s="7"/>
      <c r="GG30" s="8"/>
      <c r="GH30" s="8"/>
      <c r="GI30" s="9"/>
      <c r="GJ30" s="6"/>
      <c r="GK30" s="6"/>
      <c r="GL30" s="7"/>
      <c r="GM30" s="7"/>
      <c r="GN30" s="8"/>
      <c r="GO30" s="8"/>
      <c r="GP30" s="9"/>
      <c r="GQ30" s="6"/>
      <c r="GR30" s="6"/>
      <c r="GS30" s="7"/>
      <c r="GT30" s="7"/>
      <c r="GU30" s="8"/>
      <c r="GV30" s="8"/>
      <c r="GW30" s="9"/>
      <c r="GX30" s="6"/>
      <c r="GY30" s="6"/>
      <c r="GZ30" s="7"/>
      <c r="HA30" s="7"/>
      <c r="HB30" s="8"/>
      <c r="HC30" s="8"/>
      <c r="HD30" s="9"/>
      <c r="HE30" s="6"/>
      <c r="HF30" s="6"/>
      <c r="HG30" s="7"/>
      <c r="HH30" s="7"/>
      <c r="HI30" s="8"/>
      <c r="HJ30" s="8"/>
      <c r="HK30" s="9"/>
      <c r="HL30" s="6"/>
      <c r="HM30" s="6"/>
      <c r="HN30" s="7"/>
      <c r="HO30" s="7"/>
      <c r="HP30" s="8"/>
      <c r="HQ30" s="8"/>
      <c r="HR30" s="9"/>
      <c r="HS30" s="6"/>
      <c r="HT30" s="6"/>
      <c r="HU30" s="7"/>
      <c r="HV30" s="7"/>
      <c r="HW30" s="8"/>
      <c r="HX30" s="8"/>
      <c r="HY30" s="9"/>
      <c r="HZ30" s="6"/>
      <c r="IA30" s="6"/>
      <c r="IB30" s="7"/>
      <c r="IC30" s="7"/>
      <c r="ID30" s="8"/>
      <c r="IE30" s="8"/>
      <c r="IF30" s="9"/>
      <c r="IG30" s="6"/>
      <c r="IH30" s="6"/>
      <c r="II30" s="7"/>
      <c r="IJ30" s="7"/>
      <c r="IK30" s="8"/>
      <c r="IL30" s="8"/>
      <c r="IM30" s="9"/>
      <c r="IN30" s="6"/>
      <c r="IO30" s="6"/>
      <c r="IP30" s="7"/>
      <c r="IQ30" s="7"/>
      <c r="IR30" s="8"/>
      <c r="IS30" s="8"/>
      <c r="IT30" s="9"/>
      <c r="IU30" s="6"/>
      <c r="IV30" s="6"/>
      <c r="IW30" s="7"/>
      <c r="IX30" s="7"/>
      <c r="IY30" s="8"/>
      <c r="IZ30" s="8"/>
      <c r="JA30" s="9"/>
      <c r="JB30" s="6"/>
      <c r="JC30" s="6"/>
      <c r="JD30" s="7"/>
      <c r="JE30" s="7"/>
      <c r="JF30" s="8"/>
      <c r="JG30" s="8"/>
      <c r="JH30" s="9"/>
      <c r="JI30" s="6"/>
      <c r="JJ30" s="6"/>
      <c r="JK30" s="7"/>
      <c r="JL30" s="7"/>
      <c r="JM30" s="8"/>
      <c r="JN30" s="8"/>
      <c r="JO30" s="9"/>
      <c r="JP30" s="6"/>
      <c r="JQ30" s="6"/>
      <c r="JR30" s="7"/>
      <c r="JS30" s="7"/>
      <c r="JT30" s="8"/>
      <c r="JU30" s="8"/>
      <c r="JV30" s="9"/>
      <c r="JW30" s="6"/>
      <c r="JX30" s="6"/>
      <c r="JY30" s="7"/>
      <c r="JZ30" s="7"/>
      <c r="KA30" s="8"/>
      <c r="KB30" s="8"/>
      <c r="KC30" s="9"/>
      <c r="KD30" s="6"/>
      <c r="KE30" s="6"/>
      <c r="KF30" s="7"/>
      <c r="KG30" s="7"/>
      <c r="KH30" s="8"/>
      <c r="KI30" s="8"/>
      <c r="KJ30" s="9"/>
      <c r="KK30" s="6"/>
      <c r="KL30" s="6"/>
      <c r="KM30" s="7"/>
      <c r="KN30" s="7"/>
      <c r="KO30" s="8"/>
      <c r="KP30" s="8"/>
      <c r="KQ30" s="9"/>
      <c r="KR30" s="6"/>
      <c r="KS30" s="6"/>
      <c r="KT30" s="7"/>
      <c r="KU30" s="7"/>
      <c r="KV30" s="8"/>
      <c r="KW30" s="8"/>
      <c r="KX30" s="9"/>
      <c r="KY30" s="6"/>
      <c r="KZ30" s="6"/>
      <c r="LA30" s="7"/>
      <c r="LB30" s="7"/>
      <c r="LC30" s="8"/>
      <c r="LD30" s="8"/>
      <c r="LE30" s="9"/>
      <c r="LF30" s="6"/>
      <c r="LG30" s="6"/>
      <c r="LH30" s="7"/>
      <c r="LI30" s="7"/>
      <c r="LJ30" s="8"/>
      <c r="LK30" s="8"/>
      <c r="LL30" s="9"/>
      <c r="LM30" s="6"/>
      <c r="LN30" s="6"/>
      <c r="LO30" s="7"/>
      <c r="LP30" s="7"/>
      <c r="LQ30" s="8"/>
      <c r="LR30" s="8"/>
      <c r="LS30" s="9"/>
      <c r="LT30" s="6"/>
      <c r="LU30" s="6"/>
      <c r="LV30" s="7"/>
      <c r="LW30" s="7"/>
      <c r="LX30" s="8"/>
      <c r="LY30" s="8"/>
      <c r="LZ30" s="9"/>
      <c r="MA30" s="6"/>
      <c r="MB30" s="6"/>
      <c r="MC30" s="7"/>
      <c r="MD30" s="7"/>
      <c r="ME30" s="8"/>
      <c r="MF30" s="8"/>
      <c r="MG30" s="9"/>
      <c r="MH30" s="6"/>
      <c r="MI30" s="6"/>
      <c r="MJ30" s="7"/>
      <c r="MK30" s="7"/>
      <c r="ML30" s="8"/>
      <c r="MM30" s="8"/>
      <c r="MN30" s="9"/>
      <c r="MP30" s="20" t="s">
        <v>76</v>
      </c>
      <c r="MQ30" s="23">
        <f>م.تحميل!$V$109</f>
        <v>0</v>
      </c>
      <c r="MR30" s="23">
        <f>م.تحميل!$W$109</f>
        <v>0</v>
      </c>
      <c r="MS30" s="20"/>
      <c r="MT30" s="23"/>
      <c r="MU30" s="23"/>
      <c r="MW30" s="22" t="s">
        <v>76</v>
      </c>
      <c r="MX30" s="24">
        <f>م.مرتجع!$V$109</f>
        <v>0</v>
      </c>
      <c r="MY30" s="24">
        <f>م.مرتجع!$W$109</f>
        <v>0</v>
      </c>
      <c r="MZ30" s="22"/>
      <c r="NA30" s="24"/>
      <c r="NB30" s="24"/>
      <c r="ND30" s="21" t="s">
        <v>76</v>
      </c>
      <c r="NE30" s="25">
        <f>م.مبيع!$V$109</f>
        <v>0</v>
      </c>
      <c r="NF30" s="25">
        <f>م.مبيع!$W$109</f>
        <v>0</v>
      </c>
      <c r="NG30" s="25">
        <f>GB35</f>
        <v>0</v>
      </c>
      <c r="NH30" s="21"/>
      <c r="NI30" s="25"/>
      <c r="NJ30" s="25"/>
      <c r="NK30" s="25"/>
    </row>
    <row r="31" spans="1:375" ht="16.5" thickTop="1" thickBot="1" x14ac:dyDescent="0.3">
      <c r="A31" s="14"/>
      <c r="B31" s="18"/>
      <c r="C31" s="6"/>
      <c r="D31" s="6"/>
      <c r="E31" s="7"/>
      <c r="F31" s="7"/>
      <c r="G31" s="8"/>
      <c r="H31" s="8"/>
      <c r="I31" s="9"/>
      <c r="J31" s="6"/>
      <c r="K31" s="6"/>
      <c r="L31" s="7"/>
      <c r="M31" s="7"/>
      <c r="N31" s="8"/>
      <c r="O31" s="8"/>
      <c r="P31" s="9"/>
      <c r="Q31" s="6"/>
      <c r="R31" s="6"/>
      <c r="S31" s="7"/>
      <c r="T31" s="7"/>
      <c r="U31" s="8"/>
      <c r="V31" s="8"/>
      <c r="W31" s="9"/>
      <c r="X31" s="6"/>
      <c r="Y31" s="6"/>
      <c r="Z31" s="7"/>
      <c r="AA31" s="7"/>
      <c r="AB31" s="8"/>
      <c r="AC31" s="8"/>
      <c r="AD31" s="9"/>
      <c r="AE31" s="6"/>
      <c r="AF31" s="6"/>
      <c r="AG31" s="7"/>
      <c r="AH31" s="7"/>
      <c r="AI31" s="8"/>
      <c r="AJ31" s="8"/>
      <c r="AK31" s="9"/>
      <c r="AL31" s="6"/>
      <c r="AM31" s="6"/>
      <c r="AN31" s="7"/>
      <c r="AO31" s="7"/>
      <c r="AP31" s="8"/>
      <c r="AQ31" s="8"/>
      <c r="AR31" s="9"/>
      <c r="AS31" s="6"/>
      <c r="AT31" s="6"/>
      <c r="AU31" s="7"/>
      <c r="AV31" s="7"/>
      <c r="AW31" s="8"/>
      <c r="AX31" s="8"/>
      <c r="AY31" s="9"/>
      <c r="AZ31" s="6"/>
      <c r="BA31" s="6"/>
      <c r="BB31" s="7"/>
      <c r="BC31" s="7"/>
      <c r="BD31" s="8"/>
      <c r="BE31" s="8"/>
      <c r="BF31" s="9"/>
      <c r="BG31" s="6"/>
      <c r="BH31" s="6"/>
      <c r="BI31" s="7"/>
      <c r="BJ31" s="7"/>
      <c r="BK31" s="8"/>
      <c r="BL31" s="8"/>
      <c r="BM31" s="9"/>
      <c r="BN31" s="6"/>
      <c r="BO31" s="6"/>
      <c r="BP31" s="7"/>
      <c r="BQ31" s="7"/>
      <c r="BR31" s="8"/>
      <c r="BS31" s="8"/>
      <c r="BT31" s="9"/>
      <c r="BU31" s="6"/>
      <c r="BV31" s="6"/>
      <c r="BW31" s="7"/>
      <c r="BX31" s="7"/>
      <c r="BY31" s="8"/>
      <c r="BZ31" s="8"/>
      <c r="CA31" s="9"/>
      <c r="CB31" s="6"/>
      <c r="CC31" s="6"/>
      <c r="CD31" s="7"/>
      <c r="CE31" s="7"/>
      <c r="CF31" s="8"/>
      <c r="CG31" s="8"/>
      <c r="CH31" s="9"/>
      <c r="CI31" s="6"/>
      <c r="CJ31" s="6"/>
      <c r="CK31" s="7"/>
      <c r="CL31" s="7"/>
      <c r="CM31" s="8"/>
      <c r="CN31" s="8"/>
      <c r="CO31" s="9"/>
      <c r="CP31" s="6"/>
      <c r="CQ31" s="6"/>
      <c r="CR31" s="7"/>
      <c r="CS31" s="7"/>
      <c r="CT31" s="8"/>
      <c r="CU31" s="8"/>
      <c r="CV31" s="9"/>
      <c r="CW31" s="6"/>
      <c r="CX31" s="6"/>
      <c r="CY31" s="7"/>
      <c r="CZ31" s="7"/>
      <c r="DA31" s="8"/>
      <c r="DB31" s="8"/>
      <c r="DC31" s="9"/>
      <c r="DD31" s="6"/>
      <c r="DE31" s="6"/>
      <c r="DF31" s="7"/>
      <c r="DG31" s="7"/>
      <c r="DH31" s="8"/>
      <c r="DI31" s="8"/>
      <c r="DJ31" s="9"/>
      <c r="DK31" s="6"/>
      <c r="DL31" s="6"/>
      <c r="DM31" s="7"/>
      <c r="DN31" s="7"/>
      <c r="DO31" s="8"/>
      <c r="DP31" s="8"/>
      <c r="DQ31" s="9"/>
      <c r="DR31" s="6"/>
      <c r="DS31" s="6"/>
      <c r="DT31" s="7"/>
      <c r="DU31" s="7"/>
      <c r="DV31" s="8"/>
      <c r="DW31" s="8"/>
      <c r="DX31" s="9"/>
      <c r="DY31" s="6"/>
      <c r="DZ31" s="6"/>
      <c r="EA31" s="7"/>
      <c r="EB31" s="7"/>
      <c r="EC31" s="8"/>
      <c r="ED31" s="8"/>
      <c r="EE31" s="9"/>
      <c r="EF31" s="6"/>
      <c r="EG31" s="6"/>
      <c r="EH31" s="7"/>
      <c r="EI31" s="7"/>
      <c r="EJ31" s="8"/>
      <c r="EK31" s="8"/>
      <c r="EL31" s="9"/>
      <c r="EM31" s="6"/>
      <c r="EN31" s="6"/>
      <c r="EO31" s="7"/>
      <c r="EP31" s="7"/>
      <c r="EQ31" s="8"/>
      <c r="ER31" s="8"/>
      <c r="ES31" s="9"/>
      <c r="ET31" s="6"/>
      <c r="EU31" s="6"/>
      <c r="EV31" s="7"/>
      <c r="EW31" s="7"/>
      <c r="EX31" s="8"/>
      <c r="EY31" s="8"/>
      <c r="EZ31" s="9"/>
      <c r="FA31" s="6"/>
      <c r="FB31" s="6"/>
      <c r="FC31" s="7"/>
      <c r="FD31" s="7"/>
      <c r="FE31" s="8"/>
      <c r="FF31" s="8"/>
      <c r="FG31" s="9"/>
      <c r="FH31" s="6"/>
      <c r="FI31" s="6"/>
      <c r="FJ31" s="7"/>
      <c r="FK31" s="7"/>
      <c r="FL31" s="8"/>
      <c r="FM31" s="8"/>
      <c r="FN31" s="9"/>
      <c r="FO31" s="6"/>
      <c r="FP31" s="6"/>
      <c r="FQ31" s="7"/>
      <c r="FR31" s="7"/>
      <c r="FS31" s="8"/>
      <c r="FT31" s="8"/>
      <c r="FU31" s="9"/>
      <c r="FV31" s="6"/>
      <c r="FW31" s="6"/>
      <c r="FX31" s="7"/>
      <c r="FY31" s="7"/>
      <c r="FZ31" s="8"/>
      <c r="GA31" s="8"/>
      <c r="GB31" s="9"/>
      <c r="GC31" s="6"/>
      <c r="GD31" s="6"/>
      <c r="GE31" s="7"/>
      <c r="GF31" s="7"/>
      <c r="GG31" s="8"/>
      <c r="GH31" s="8"/>
      <c r="GI31" s="9"/>
      <c r="GJ31" s="6"/>
      <c r="GK31" s="6"/>
      <c r="GL31" s="7"/>
      <c r="GM31" s="7"/>
      <c r="GN31" s="8"/>
      <c r="GO31" s="8"/>
      <c r="GP31" s="9"/>
      <c r="GQ31" s="6"/>
      <c r="GR31" s="6"/>
      <c r="GS31" s="7"/>
      <c r="GT31" s="7"/>
      <c r="GU31" s="8"/>
      <c r="GV31" s="8"/>
      <c r="GW31" s="9"/>
      <c r="GX31" s="6"/>
      <c r="GY31" s="6"/>
      <c r="GZ31" s="7"/>
      <c r="HA31" s="7"/>
      <c r="HB31" s="8"/>
      <c r="HC31" s="8"/>
      <c r="HD31" s="9"/>
      <c r="HE31" s="6"/>
      <c r="HF31" s="6"/>
      <c r="HG31" s="7"/>
      <c r="HH31" s="7"/>
      <c r="HI31" s="8"/>
      <c r="HJ31" s="8"/>
      <c r="HK31" s="9"/>
      <c r="HL31" s="6"/>
      <c r="HM31" s="6"/>
      <c r="HN31" s="7"/>
      <c r="HO31" s="7"/>
      <c r="HP31" s="8"/>
      <c r="HQ31" s="8"/>
      <c r="HR31" s="9"/>
      <c r="HS31" s="6"/>
      <c r="HT31" s="6"/>
      <c r="HU31" s="7"/>
      <c r="HV31" s="7"/>
      <c r="HW31" s="8"/>
      <c r="HX31" s="8"/>
      <c r="HY31" s="9"/>
      <c r="HZ31" s="6"/>
      <c r="IA31" s="6"/>
      <c r="IB31" s="7"/>
      <c r="IC31" s="7"/>
      <c r="ID31" s="8"/>
      <c r="IE31" s="8"/>
      <c r="IF31" s="9"/>
      <c r="IG31" s="6"/>
      <c r="IH31" s="6"/>
      <c r="II31" s="7"/>
      <c r="IJ31" s="7"/>
      <c r="IK31" s="8"/>
      <c r="IL31" s="8"/>
      <c r="IM31" s="9"/>
      <c r="IN31" s="6"/>
      <c r="IO31" s="6"/>
      <c r="IP31" s="7"/>
      <c r="IQ31" s="7"/>
      <c r="IR31" s="8"/>
      <c r="IS31" s="8"/>
      <c r="IT31" s="9"/>
      <c r="IU31" s="6"/>
      <c r="IV31" s="6"/>
      <c r="IW31" s="7"/>
      <c r="IX31" s="7"/>
      <c r="IY31" s="8"/>
      <c r="IZ31" s="8"/>
      <c r="JA31" s="9"/>
      <c r="JB31" s="6"/>
      <c r="JC31" s="6"/>
      <c r="JD31" s="7"/>
      <c r="JE31" s="7"/>
      <c r="JF31" s="8"/>
      <c r="JG31" s="8"/>
      <c r="JH31" s="9"/>
      <c r="JI31" s="6"/>
      <c r="JJ31" s="6"/>
      <c r="JK31" s="7"/>
      <c r="JL31" s="7"/>
      <c r="JM31" s="8"/>
      <c r="JN31" s="8"/>
      <c r="JO31" s="9"/>
      <c r="JP31" s="6"/>
      <c r="JQ31" s="6"/>
      <c r="JR31" s="7"/>
      <c r="JS31" s="7"/>
      <c r="JT31" s="8"/>
      <c r="JU31" s="8"/>
      <c r="JV31" s="9"/>
      <c r="JW31" s="6"/>
      <c r="JX31" s="6"/>
      <c r="JY31" s="7"/>
      <c r="JZ31" s="7"/>
      <c r="KA31" s="8"/>
      <c r="KB31" s="8"/>
      <c r="KC31" s="9"/>
      <c r="KD31" s="6"/>
      <c r="KE31" s="6"/>
      <c r="KF31" s="7"/>
      <c r="KG31" s="7"/>
      <c r="KH31" s="8"/>
      <c r="KI31" s="8"/>
      <c r="KJ31" s="9"/>
      <c r="KK31" s="6"/>
      <c r="KL31" s="6"/>
      <c r="KM31" s="7"/>
      <c r="KN31" s="7"/>
      <c r="KO31" s="8"/>
      <c r="KP31" s="8"/>
      <c r="KQ31" s="9"/>
      <c r="KR31" s="6"/>
      <c r="KS31" s="6"/>
      <c r="KT31" s="7"/>
      <c r="KU31" s="7"/>
      <c r="KV31" s="8"/>
      <c r="KW31" s="8"/>
      <c r="KX31" s="9"/>
      <c r="KY31" s="6"/>
      <c r="KZ31" s="6"/>
      <c r="LA31" s="7"/>
      <c r="LB31" s="7"/>
      <c r="LC31" s="8"/>
      <c r="LD31" s="8"/>
      <c r="LE31" s="9"/>
      <c r="LF31" s="6"/>
      <c r="LG31" s="6"/>
      <c r="LH31" s="7"/>
      <c r="LI31" s="7"/>
      <c r="LJ31" s="8"/>
      <c r="LK31" s="8"/>
      <c r="LL31" s="9"/>
      <c r="LM31" s="6"/>
      <c r="LN31" s="6"/>
      <c r="LO31" s="7"/>
      <c r="LP31" s="7"/>
      <c r="LQ31" s="8"/>
      <c r="LR31" s="8"/>
      <c r="LS31" s="9"/>
      <c r="LT31" s="6"/>
      <c r="LU31" s="6"/>
      <c r="LV31" s="7"/>
      <c r="LW31" s="7"/>
      <c r="LX31" s="8"/>
      <c r="LY31" s="8"/>
      <c r="LZ31" s="9"/>
      <c r="MA31" s="6"/>
      <c r="MB31" s="6"/>
      <c r="MC31" s="7"/>
      <c r="MD31" s="7"/>
      <c r="ME31" s="8"/>
      <c r="MF31" s="8"/>
      <c r="MG31" s="9"/>
      <c r="MH31" s="6"/>
      <c r="MI31" s="6"/>
      <c r="MJ31" s="7"/>
      <c r="MK31" s="7"/>
      <c r="ML31" s="8"/>
      <c r="MM31" s="8"/>
      <c r="MN31" s="9"/>
      <c r="MP31" s="20" t="s">
        <v>77</v>
      </c>
      <c r="MQ31" s="23">
        <f>م.تحميل!$V$114</f>
        <v>0</v>
      </c>
      <c r="MR31" s="23">
        <f>م.تحميل!$W$114</f>
        <v>0</v>
      </c>
      <c r="MS31" s="20"/>
      <c r="MT31" s="23"/>
      <c r="MU31" s="23"/>
      <c r="MW31" s="22" t="s">
        <v>77</v>
      </c>
      <c r="MX31" s="24">
        <f>م.مرتجع!$V$114</f>
        <v>0</v>
      </c>
      <c r="MY31" s="24">
        <f>م.مرتجع!$W$114</f>
        <v>0</v>
      </c>
      <c r="MZ31" s="22"/>
      <c r="NA31" s="24"/>
      <c r="NB31" s="24"/>
      <c r="ND31" s="21" t="s">
        <v>77</v>
      </c>
      <c r="NE31" s="25">
        <f>م.مبيع!$V$114</f>
        <v>0</v>
      </c>
      <c r="NF31" s="25">
        <f>م.مبيع!$W$114</f>
        <v>0</v>
      </c>
      <c r="NG31" s="25">
        <f>GI35</f>
        <v>0</v>
      </c>
      <c r="NH31" s="21"/>
      <c r="NI31" s="25"/>
      <c r="NJ31" s="25"/>
      <c r="NK31" s="25"/>
    </row>
    <row r="32" spans="1:375" ht="16.5" thickTop="1" thickBot="1" x14ac:dyDescent="0.3">
      <c r="A32" s="14"/>
      <c r="B32" s="18"/>
      <c r="C32" s="6"/>
      <c r="D32" s="6"/>
      <c r="E32" s="7"/>
      <c r="F32" s="7"/>
      <c r="G32" s="8"/>
      <c r="H32" s="8"/>
      <c r="I32" s="9"/>
      <c r="J32" s="6"/>
      <c r="K32" s="6"/>
      <c r="L32" s="7"/>
      <c r="M32" s="7"/>
      <c r="N32" s="8"/>
      <c r="O32" s="8"/>
      <c r="P32" s="9"/>
      <c r="Q32" s="6"/>
      <c r="R32" s="6"/>
      <c r="S32" s="7"/>
      <c r="T32" s="7"/>
      <c r="U32" s="8"/>
      <c r="V32" s="8"/>
      <c r="W32" s="9"/>
      <c r="X32" s="6"/>
      <c r="Y32" s="6"/>
      <c r="Z32" s="7"/>
      <c r="AA32" s="7"/>
      <c r="AB32" s="8"/>
      <c r="AC32" s="8"/>
      <c r="AD32" s="9"/>
      <c r="AE32" s="6"/>
      <c r="AF32" s="6"/>
      <c r="AG32" s="7"/>
      <c r="AH32" s="7"/>
      <c r="AI32" s="8"/>
      <c r="AJ32" s="8"/>
      <c r="AK32" s="9"/>
      <c r="AL32" s="6"/>
      <c r="AM32" s="6"/>
      <c r="AN32" s="7"/>
      <c r="AO32" s="7"/>
      <c r="AP32" s="8"/>
      <c r="AQ32" s="8"/>
      <c r="AR32" s="9"/>
      <c r="AS32" s="6"/>
      <c r="AT32" s="6"/>
      <c r="AU32" s="7"/>
      <c r="AV32" s="7"/>
      <c r="AW32" s="8"/>
      <c r="AX32" s="8"/>
      <c r="AY32" s="9"/>
      <c r="AZ32" s="6"/>
      <c r="BA32" s="6"/>
      <c r="BB32" s="7"/>
      <c r="BC32" s="7"/>
      <c r="BD32" s="8"/>
      <c r="BE32" s="8"/>
      <c r="BF32" s="9"/>
      <c r="BG32" s="6"/>
      <c r="BH32" s="6"/>
      <c r="BI32" s="7"/>
      <c r="BJ32" s="7"/>
      <c r="BK32" s="8"/>
      <c r="BL32" s="8"/>
      <c r="BM32" s="9"/>
      <c r="BN32" s="6"/>
      <c r="BO32" s="6"/>
      <c r="BP32" s="7"/>
      <c r="BQ32" s="7"/>
      <c r="BR32" s="8"/>
      <c r="BS32" s="8"/>
      <c r="BT32" s="9"/>
      <c r="BU32" s="6"/>
      <c r="BV32" s="6"/>
      <c r="BW32" s="7"/>
      <c r="BX32" s="7"/>
      <c r="BY32" s="8"/>
      <c r="BZ32" s="8"/>
      <c r="CA32" s="9"/>
      <c r="CB32" s="6"/>
      <c r="CC32" s="6"/>
      <c r="CD32" s="7"/>
      <c r="CE32" s="7"/>
      <c r="CF32" s="8"/>
      <c r="CG32" s="8"/>
      <c r="CH32" s="9"/>
      <c r="CI32" s="6"/>
      <c r="CJ32" s="6"/>
      <c r="CK32" s="7"/>
      <c r="CL32" s="7"/>
      <c r="CM32" s="8"/>
      <c r="CN32" s="8"/>
      <c r="CO32" s="9"/>
      <c r="CP32" s="6"/>
      <c r="CQ32" s="6"/>
      <c r="CR32" s="7"/>
      <c r="CS32" s="7"/>
      <c r="CT32" s="8"/>
      <c r="CU32" s="8"/>
      <c r="CV32" s="9"/>
      <c r="CW32" s="6"/>
      <c r="CX32" s="6"/>
      <c r="CY32" s="7"/>
      <c r="CZ32" s="7"/>
      <c r="DA32" s="8"/>
      <c r="DB32" s="8"/>
      <c r="DC32" s="9"/>
      <c r="DD32" s="6"/>
      <c r="DE32" s="6"/>
      <c r="DF32" s="7"/>
      <c r="DG32" s="7"/>
      <c r="DH32" s="8"/>
      <c r="DI32" s="8"/>
      <c r="DJ32" s="9"/>
      <c r="DK32" s="6"/>
      <c r="DL32" s="6"/>
      <c r="DM32" s="7"/>
      <c r="DN32" s="7"/>
      <c r="DO32" s="8"/>
      <c r="DP32" s="8"/>
      <c r="DQ32" s="9"/>
      <c r="DR32" s="6"/>
      <c r="DS32" s="6"/>
      <c r="DT32" s="7"/>
      <c r="DU32" s="7"/>
      <c r="DV32" s="8"/>
      <c r="DW32" s="8"/>
      <c r="DX32" s="9"/>
      <c r="DY32" s="6"/>
      <c r="DZ32" s="6"/>
      <c r="EA32" s="7"/>
      <c r="EB32" s="7"/>
      <c r="EC32" s="8"/>
      <c r="ED32" s="8"/>
      <c r="EE32" s="9"/>
      <c r="EF32" s="6"/>
      <c r="EG32" s="6"/>
      <c r="EH32" s="7"/>
      <c r="EI32" s="7"/>
      <c r="EJ32" s="8"/>
      <c r="EK32" s="8"/>
      <c r="EL32" s="9"/>
      <c r="EM32" s="6"/>
      <c r="EN32" s="6"/>
      <c r="EO32" s="7"/>
      <c r="EP32" s="7"/>
      <c r="EQ32" s="8"/>
      <c r="ER32" s="8"/>
      <c r="ES32" s="9"/>
      <c r="ET32" s="6"/>
      <c r="EU32" s="6"/>
      <c r="EV32" s="7"/>
      <c r="EW32" s="7"/>
      <c r="EX32" s="8"/>
      <c r="EY32" s="8"/>
      <c r="EZ32" s="9"/>
      <c r="FA32" s="6"/>
      <c r="FB32" s="6"/>
      <c r="FC32" s="7"/>
      <c r="FD32" s="7"/>
      <c r="FE32" s="8"/>
      <c r="FF32" s="8"/>
      <c r="FG32" s="9"/>
      <c r="FH32" s="6"/>
      <c r="FI32" s="6"/>
      <c r="FJ32" s="7"/>
      <c r="FK32" s="7"/>
      <c r="FL32" s="8"/>
      <c r="FM32" s="8"/>
      <c r="FN32" s="9"/>
      <c r="FO32" s="6"/>
      <c r="FP32" s="6"/>
      <c r="FQ32" s="7"/>
      <c r="FR32" s="7"/>
      <c r="FS32" s="8"/>
      <c r="FT32" s="8"/>
      <c r="FU32" s="9"/>
      <c r="FV32" s="6"/>
      <c r="FW32" s="6"/>
      <c r="FX32" s="7"/>
      <c r="FY32" s="7"/>
      <c r="FZ32" s="8"/>
      <c r="GA32" s="8"/>
      <c r="GB32" s="9"/>
      <c r="GC32" s="6"/>
      <c r="GD32" s="6"/>
      <c r="GE32" s="7"/>
      <c r="GF32" s="7"/>
      <c r="GG32" s="8"/>
      <c r="GH32" s="8"/>
      <c r="GI32" s="9"/>
      <c r="GJ32" s="6"/>
      <c r="GK32" s="6"/>
      <c r="GL32" s="7"/>
      <c r="GM32" s="7"/>
      <c r="GN32" s="8"/>
      <c r="GO32" s="8"/>
      <c r="GP32" s="9"/>
      <c r="GQ32" s="6"/>
      <c r="GR32" s="6"/>
      <c r="GS32" s="7"/>
      <c r="GT32" s="7"/>
      <c r="GU32" s="8"/>
      <c r="GV32" s="8"/>
      <c r="GW32" s="9"/>
      <c r="GX32" s="6"/>
      <c r="GY32" s="6"/>
      <c r="GZ32" s="7"/>
      <c r="HA32" s="7"/>
      <c r="HB32" s="8"/>
      <c r="HC32" s="8"/>
      <c r="HD32" s="9"/>
      <c r="HE32" s="6"/>
      <c r="HF32" s="6"/>
      <c r="HG32" s="7"/>
      <c r="HH32" s="7"/>
      <c r="HI32" s="8"/>
      <c r="HJ32" s="8"/>
      <c r="HK32" s="9"/>
      <c r="HL32" s="6"/>
      <c r="HM32" s="6"/>
      <c r="HN32" s="7"/>
      <c r="HO32" s="7"/>
      <c r="HP32" s="8"/>
      <c r="HQ32" s="8"/>
      <c r="HR32" s="9"/>
      <c r="HS32" s="6"/>
      <c r="HT32" s="6"/>
      <c r="HU32" s="7"/>
      <c r="HV32" s="7"/>
      <c r="HW32" s="8"/>
      <c r="HX32" s="8"/>
      <c r="HY32" s="9"/>
      <c r="HZ32" s="6"/>
      <c r="IA32" s="6"/>
      <c r="IB32" s="7"/>
      <c r="IC32" s="7"/>
      <c r="ID32" s="8"/>
      <c r="IE32" s="8"/>
      <c r="IF32" s="9"/>
      <c r="IG32" s="6"/>
      <c r="IH32" s="6"/>
      <c r="II32" s="7"/>
      <c r="IJ32" s="7"/>
      <c r="IK32" s="8"/>
      <c r="IL32" s="8"/>
      <c r="IM32" s="9"/>
      <c r="IN32" s="6"/>
      <c r="IO32" s="6"/>
      <c r="IP32" s="7"/>
      <c r="IQ32" s="7"/>
      <c r="IR32" s="8"/>
      <c r="IS32" s="8"/>
      <c r="IT32" s="9"/>
      <c r="IU32" s="6"/>
      <c r="IV32" s="6"/>
      <c r="IW32" s="7"/>
      <c r="IX32" s="7"/>
      <c r="IY32" s="8"/>
      <c r="IZ32" s="8"/>
      <c r="JA32" s="9"/>
      <c r="JB32" s="6"/>
      <c r="JC32" s="6"/>
      <c r="JD32" s="7"/>
      <c r="JE32" s="7"/>
      <c r="JF32" s="8"/>
      <c r="JG32" s="8"/>
      <c r="JH32" s="9"/>
      <c r="JI32" s="6"/>
      <c r="JJ32" s="6"/>
      <c r="JK32" s="7"/>
      <c r="JL32" s="7"/>
      <c r="JM32" s="8"/>
      <c r="JN32" s="8"/>
      <c r="JO32" s="9"/>
      <c r="JP32" s="6"/>
      <c r="JQ32" s="6"/>
      <c r="JR32" s="7"/>
      <c r="JS32" s="7"/>
      <c r="JT32" s="8"/>
      <c r="JU32" s="8"/>
      <c r="JV32" s="9"/>
      <c r="JW32" s="6"/>
      <c r="JX32" s="6"/>
      <c r="JY32" s="7"/>
      <c r="JZ32" s="7"/>
      <c r="KA32" s="8"/>
      <c r="KB32" s="8"/>
      <c r="KC32" s="9"/>
      <c r="KD32" s="6"/>
      <c r="KE32" s="6"/>
      <c r="KF32" s="7"/>
      <c r="KG32" s="7"/>
      <c r="KH32" s="8"/>
      <c r="KI32" s="8"/>
      <c r="KJ32" s="9"/>
      <c r="KK32" s="6"/>
      <c r="KL32" s="6"/>
      <c r="KM32" s="7"/>
      <c r="KN32" s="7"/>
      <c r="KO32" s="8"/>
      <c r="KP32" s="8"/>
      <c r="KQ32" s="9"/>
      <c r="KR32" s="6"/>
      <c r="KS32" s="6"/>
      <c r="KT32" s="7"/>
      <c r="KU32" s="7"/>
      <c r="KV32" s="8"/>
      <c r="KW32" s="8"/>
      <c r="KX32" s="9"/>
      <c r="KY32" s="6"/>
      <c r="KZ32" s="6"/>
      <c r="LA32" s="7"/>
      <c r="LB32" s="7"/>
      <c r="LC32" s="8"/>
      <c r="LD32" s="8"/>
      <c r="LE32" s="9"/>
      <c r="LF32" s="6"/>
      <c r="LG32" s="6"/>
      <c r="LH32" s="7"/>
      <c r="LI32" s="7"/>
      <c r="LJ32" s="8"/>
      <c r="LK32" s="8"/>
      <c r="LL32" s="9"/>
      <c r="LM32" s="6"/>
      <c r="LN32" s="6"/>
      <c r="LO32" s="7"/>
      <c r="LP32" s="7"/>
      <c r="LQ32" s="8"/>
      <c r="LR32" s="8"/>
      <c r="LS32" s="9"/>
      <c r="LT32" s="6"/>
      <c r="LU32" s="6"/>
      <c r="LV32" s="7"/>
      <c r="LW32" s="7"/>
      <c r="LX32" s="8"/>
      <c r="LY32" s="8"/>
      <c r="LZ32" s="9"/>
      <c r="MA32" s="6"/>
      <c r="MB32" s="6"/>
      <c r="MC32" s="7"/>
      <c r="MD32" s="7"/>
      <c r="ME32" s="8"/>
      <c r="MF32" s="8"/>
      <c r="MG32" s="9"/>
      <c r="MH32" s="6"/>
      <c r="MI32" s="6"/>
      <c r="MJ32" s="7"/>
      <c r="MK32" s="7"/>
      <c r="ML32" s="8"/>
      <c r="MM32" s="8"/>
      <c r="MN32" s="9"/>
      <c r="MP32" s="20" t="s">
        <v>78</v>
      </c>
      <c r="MQ32" s="23">
        <f>م.تحميل!$V$118</f>
        <v>0</v>
      </c>
      <c r="MR32" s="23">
        <f>م.تحميل!$W$118</f>
        <v>0</v>
      </c>
      <c r="MS32" s="20"/>
      <c r="MT32" s="23"/>
      <c r="MU32" s="23"/>
      <c r="MW32" s="22" t="s">
        <v>78</v>
      </c>
      <c r="MX32" s="24">
        <f>م.مرتجع!$V$118</f>
        <v>0</v>
      </c>
      <c r="MY32" s="24">
        <f>م.مرتجع!$W$118</f>
        <v>0</v>
      </c>
      <c r="MZ32" s="22"/>
      <c r="NA32" s="24"/>
      <c r="NB32" s="24"/>
      <c r="ND32" s="21" t="s">
        <v>78</v>
      </c>
      <c r="NE32" s="25">
        <f>م.مبيع!$V$118</f>
        <v>0</v>
      </c>
      <c r="NF32" s="25">
        <f>م.مبيع!$W$118</f>
        <v>0</v>
      </c>
      <c r="NG32" s="25">
        <f>GP35</f>
        <v>0</v>
      </c>
      <c r="NH32" s="21"/>
      <c r="NI32" s="25"/>
      <c r="NJ32" s="25"/>
      <c r="NK32" s="25"/>
    </row>
    <row r="33" spans="1:375" ht="16.5" thickTop="1" thickBot="1" x14ac:dyDescent="0.3">
      <c r="A33" s="14"/>
      <c r="B33" s="18"/>
      <c r="C33" s="6"/>
      <c r="D33" s="6"/>
      <c r="E33" s="7"/>
      <c r="F33" s="7"/>
      <c r="G33" s="8"/>
      <c r="H33" s="8"/>
      <c r="I33" s="9"/>
      <c r="J33" s="6"/>
      <c r="K33" s="6"/>
      <c r="L33" s="7"/>
      <c r="M33" s="7"/>
      <c r="N33" s="8"/>
      <c r="O33" s="8"/>
      <c r="P33" s="9"/>
      <c r="Q33" s="6"/>
      <c r="R33" s="6"/>
      <c r="S33" s="7"/>
      <c r="T33" s="7"/>
      <c r="U33" s="8"/>
      <c r="V33" s="8"/>
      <c r="W33" s="9"/>
      <c r="X33" s="6"/>
      <c r="Y33" s="6"/>
      <c r="Z33" s="7"/>
      <c r="AA33" s="7"/>
      <c r="AB33" s="8"/>
      <c r="AC33" s="8"/>
      <c r="AD33" s="9"/>
      <c r="AE33" s="6"/>
      <c r="AF33" s="6"/>
      <c r="AG33" s="7"/>
      <c r="AH33" s="7"/>
      <c r="AI33" s="8"/>
      <c r="AJ33" s="8"/>
      <c r="AK33" s="9"/>
      <c r="AL33" s="6"/>
      <c r="AM33" s="6"/>
      <c r="AN33" s="7"/>
      <c r="AO33" s="7"/>
      <c r="AP33" s="8"/>
      <c r="AQ33" s="8"/>
      <c r="AR33" s="9"/>
      <c r="AS33" s="6"/>
      <c r="AT33" s="6"/>
      <c r="AU33" s="7"/>
      <c r="AV33" s="7"/>
      <c r="AW33" s="8"/>
      <c r="AX33" s="8"/>
      <c r="AY33" s="9"/>
      <c r="AZ33" s="6"/>
      <c r="BA33" s="6"/>
      <c r="BB33" s="7"/>
      <c r="BC33" s="7"/>
      <c r="BD33" s="8"/>
      <c r="BE33" s="8"/>
      <c r="BF33" s="9"/>
      <c r="BG33" s="6"/>
      <c r="BH33" s="6"/>
      <c r="BI33" s="7"/>
      <c r="BJ33" s="7"/>
      <c r="BK33" s="8"/>
      <c r="BL33" s="8"/>
      <c r="BM33" s="9"/>
      <c r="BN33" s="6"/>
      <c r="BO33" s="6"/>
      <c r="BP33" s="7"/>
      <c r="BQ33" s="7"/>
      <c r="BR33" s="8"/>
      <c r="BS33" s="8"/>
      <c r="BT33" s="9"/>
      <c r="BU33" s="6"/>
      <c r="BV33" s="6"/>
      <c r="BW33" s="7"/>
      <c r="BX33" s="7"/>
      <c r="BY33" s="8"/>
      <c r="BZ33" s="8"/>
      <c r="CA33" s="9"/>
      <c r="CB33" s="6"/>
      <c r="CC33" s="6"/>
      <c r="CD33" s="7"/>
      <c r="CE33" s="7"/>
      <c r="CF33" s="8"/>
      <c r="CG33" s="8"/>
      <c r="CH33" s="9"/>
      <c r="CI33" s="6"/>
      <c r="CJ33" s="6"/>
      <c r="CK33" s="7"/>
      <c r="CL33" s="7"/>
      <c r="CM33" s="8"/>
      <c r="CN33" s="8"/>
      <c r="CO33" s="9"/>
      <c r="CP33" s="6"/>
      <c r="CQ33" s="6"/>
      <c r="CR33" s="7"/>
      <c r="CS33" s="7"/>
      <c r="CT33" s="8"/>
      <c r="CU33" s="8"/>
      <c r="CV33" s="9"/>
      <c r="CW33" s="6"/>
      <c r="CX33" s="6"/>
      <c r="CY33" s="7"/>
      <c r="CZ33" s="7"/>
      <c r="DA33" s="8"/>
      <c r="DB33" s="8"/>
      <c r="DC33" s="9"/>
      <c r="DD33" s="6"/>
      <c r="DE33" s="6"/>
      <c r="DF33" s="7"/>
      <c r="DG33" s="7"/>
      <c r="DH33" s="8"/>
      <c r="DI33" s="8"/>
      <c r="DJ33" s="9"/>
      <c r="DK33" s="6"/>
      <c r="DL33" s="6"/>
      <c r="DM33" s="7"/>
      <c r="DN33" s="7"/>
      <c r="DO33" s="8"/>
      <c r="DP33" s="8"/>
      <c r="DQ33" s="9"/>
      <c r="DR33" s="6"/>
      <c r="DS33" s="6"/>
      <c r="DT33" s="7"/>
      <c r="DU33" s="7"/>
      <c r="DV33" s="8"/>
      <c r="DW33" s="8"/>
      <c r="DX33" s="9"/>
      <c r="DY33" s="6"/>
      <c r="DZ33" s="6"/>
      <c r="EA33" s="7"/>
      <c r="EB33" s="7"/>
      <c r="EC33" s="8"/>
      <c r="ED33" s="8"/>
      <c r="EE33" s="9"/>
      <c r="EF33" s="6"/>
      <c r="EG33" s="6"/>
      <c r="EH33" s="7"/>
      <c r="EI33" s="7"/>
      <c r="EJ33" s="8"/>
      <c r="EK33" s="8"/>
      <c r="EL33" s="9"/>
      <c r="EM33" s="6"/>
      <c r="EN33" s="6"/>
      <c r="EO33" s="7"/>
      <c r="EP33" s="7"/>
      <c r="EQ33" s="8"/>
      <c r="ER33" s="8"/>
      <c r="ES33" s="9"/>
      <c r="ET33" s="6"/>
      <c r="EU33" s="6"/>
      <c r="EV33" s="7"/>
      <c r="EW33" s="7"/>
      <c r="EX33" s="8"/>
      <c r="EY33" s="8"/>
      <c r="EZ33" s="9"/>
      <c r="FA33" s="6"/>
      <c r="FB33" s="6"/>
      <c r="FC33" s="7"/>
      <c r="FD33" s="7"/>
      <c r="FE33" s="8"/>
      <c r="FF33" s="8"/>
      <c r="FG33" s="9"/>
      <c r="FH33" s="6"/>
      <c r="FI33" s="6"/>
      <c r="FJ33" s="7"/>
      <c r="FK33" s="7"/>
      <c r="FL33" s="8"/>
      <c r="FM33" s="8"/>
      <c r="FN33" s="9"/>
      <c r="FO33" s="6"/>
      <c r="FP33" s="6"/>
      <c r="FQ33" s="7"/>
      <c r="FR33" s="7"/>
      <c r="FS33" s="8"/>
      <c r="FT33" s="8"/>
      <c r="FU33" s="9"/>
      <c r="FV33" s="6"/>
      <c r="FW33" s="6"/>
      <c r="FX33" s="7"/>
      <c r="FY33" s="7"/>
      <c r="FZ33" s="8"/>
      <c r="GA33" s="8"/>
      <c r="GB33" s="9"/>
      <c r="GC33" s="6"/>
      <c r="GD33" s="6"/>
      <c r="GE33" s="7"/>
      <c r="GF33" s="7"/>
      <c r="GG33" s="8"/>
      <c r="GH33" s="8"/>
      <c r="GI33" s="9"/>
      <c r="GJ33" s="6"/>
      <c r="GK33" s="6"/>
      <c r="GL33" s="7"/>
      <c r="GM33" s="7"/>
      <c r="GN33" s="8"/>
      <c r="GO33" s="8"/>
      <c r="GP33" s="9"/>
      <c r="GQ33" s="6"/>
      <c r="GR33" s="6"/>
      <c r="GS33" s="7"/>
      <c r="GT33" s="7"/>
      <c r="GU33" s="8"/>
      <c r="GV33" s="8"/>
      <c r="GW33" s="9"/>
      <c r="GX33" s="6"/>
      <c r="GY33" s="6"/>
      <c r="GZ33" s="7"/>
      <c r="HA33" s="7"/>
      <c r="HB33" s="8"/>
      <c r="HC33" s="8"/>
      <c r="HD33" s="9"/>
      <c r="HE33" s="6"/>
      <c r="HF33" s="6"/>
      <c r="HG33" s="7"/>
      <c r="HH33" s="7"/>
      <c r="HI33" s="8"/>
      <c r="HJ33" s="8"/>
      <c r="HK33" s="9"/>
      <c r="HL33" s="6"/>
      <c r="HM33" s="6"/>
      <c r="HN33" s="7"/>
      <c r="HO33" s="7"/>
      <c r="HP33" s="8"/>
      <c r="HQ33" s="8"/>
      <c r="HR33" s="9"/>
      <c r="HS33" s="6"/>
      <c r="HT33" s="6"/>
      <c r="HU33" s="7"/>
      <c r="HV33" s="7"/>
      <c r="HW33" s="8"/>
      <c r="HX33" s="8"/>
      <c r="HY33" s="9"/>
      <c r="HZ33" s="6"/>
      <c r="IA33" s="6"/>
      <c r="IB33" s="7"/>
      <c r="IC33" s="7"/>
      <c r="ID33" s="8"/>
      <c r="IE33" s="8"/>
      <c r="IF33" s="9"/>
      <c r="IG33" s="6"/>
      <c r="IH33" s="6"/>
      <c r="II33" s="7"/>
      <c r="IJ33" s="7"/>
      <c r="IK33" s="8"/>
      <c r="IL33" s="8"/>
      <c r="IM33" s="9"/>
      <c r="IN33" s="6"/>
      <c r="IO33" s="6"/>
      <c r="IP33" s="7"/>
      <c r="IQ33" s="7"/>
      <c r="IR33" s="8"/>
      <c r="IS33" s="8"/>
      <c r="IT33" s="9"/>
      <c r="IU33" s="6"/>
      <c r="IV33" s="6"/>
      <c r="IW33" s="7"/>
      <c r="IX33" s="7"/>
      <c r="IY33" s="8"/>
      <c r="IZ33" s="8"/>
      <c r="JA33" s="9"/>
      <c r="JB33" s="6"/>
      <c r="JC33" s="6"/>
      <c r="JD33" s="7"/>
      <c r="JE33" s="7"/>
      <c r="JF33" s="8"/>
      <c r="JG33" s="8"/>
      <c r="JH33" s="9"/>
      <c r="JI33" s="6"/>
      <c r="JJ33" s="6"/>
      <c r="JK33" s="7"/>
      <c r="JL33" s="7"/>
      <c r="JM33" s="8"/>
      <c r="JN33" s="8"/>
      <c r="JO33" s="9"/>
      <c r="JP33" s="6"/>
      <c r="JQ33" s="6"/>
      <c r="JR33" s="7"/>
      <c r="JS33" s="7"/>
      <c r="JT33" s="8"/>
      <c r="JU33" s="8"/>
      <c r="JV33" s="9"/>
      <c r="JW33" s="6"/>
      <c r="JX33" s="6"/>
      <c r="JY33" s="7"/>
      <c r="JZ33" s="7"/>
      <c r="KA33" s="8"/>
      <c r="KB33" s="8"/>
      <c r="KC33" s="9"/>
      <c r="KD33" s="6"/>
      <c r="KE33" s="6"/>
      <c r="KF33" s="7"/>
      <c r="KG33" s="7"/>
      <c r="KH33" s="8"/>
      <c r="KI33" s="8"/>
      <c r="KJ33" s="9"/>
      <c r="KK33" s="6"/>
      <c r="KL33" s="6"/>
      <c r="KM33" s="7"/>
      <c r="KN33" s="7"/>
      <c r="KO33" s="8"/>
      <c r="KP33" s="8"/>
      <c r="KQ33" s="9"/>
      <c r="KR33" s="6"/>
      <c r="KS33" s="6"/>
      <c r="KT33" s="7"/>
      <c r="KU33" s="7"/>
      <c r="KV33" s="8"/>
      <c r="KW33" s="8"/>
      <c r="KX33" s="9"/>
      <c r="KY33" s="6"/>
      <c r="KZ33" s="6"/>
      <c r="LA33" s="7"/>
      <c r="LB33" s="7"/>
      <c r="LC33" s="8"/>
      <c r="LD33" s="8"/>
      <c r="LE33" s="9"/>
      <c r="LF33" s="6"/>
      <c r="LG33" s="6"/>
      <c r="LH33" s="7"/>
      <c r="LI33" s="7"/>
      <c r="LJ33" s="8"/>
      <c r="LK33" s="8"/>
      <c r="LL33" s="9"/>
      <c r="LM33" s="6"/>
      <c r="LN33" s="6"/>
      <c r="LO33" s="7"/>
      <c r="LP33" s="7"/>
      <c r="LQ33" s="8"/>
      <c r="LR33" s="8"/>
      <c r="LS33" s="9"/>
      <c r="LT33" s="6"/>
      <c r="LU33" s="6"/>
      <c r="LV33" s="7"/>
      <c r="LW33" s="7"/>
      <c r="LX33" s="8"/>
      <c r="LY33" s="8"/>
      <c r="LZ33" s="9"/>
      <c r="MA33" s="6"/>
      <c r="MB33" s="6"/>
      <c r="MC33" s="7"/>
      <c r="MD33" s="7"/>
      <c r="ME33" s="8"/>
      <c r="MF33" s="8"/>
      <c r="MG33" s="9"/>
      <c r="MH33" s="6"/>
      <c r="MI33" s="6"/>
      <c r="MJ33" s="7"/>
      <c r="MK33" s="7"/>
      <c r="ML33" s="8"/>
      <c r="MM33" s="8"/>
      <c r="MN33" s="9"/>
      <c r="MP33" s="20" t="s">
        <v>79</v>
      </c>
      <c r="MQ33" s="23">
        <f>م.تحميل!$V$122</f>
        <v>0</v>
      </c>
      <c r="MR33" s="23">
        <f>م.تحميل!$W$122</f>
        <v>0</v>
      </c>
      <c r="MS33" s="20"/>
      <c r="MT33" s="23"/>
      <c r="MU33" s="23"/>
      <c r="MW33" s="22" t="s">
        <v>79</v>
      </c>
      <c r="MX33" s="24">
        <f>م.مرتجع!$V$122</f>
        <v>0</v>
      </c>
      <c r="MY33" s="24">
        <f>م.مرتجع!$W$122</f>
        <v>0</v>
      </c>
      <c r="MZ33" s="22"/>
      <c r="NA33" s="24"/>
      <c r="NB33" s="24"/>
      <c r="ND33" s="21" t="s">
        <v>79</v>
      </c>
      <c r="NE33" s="25">
        <f>م.مبيع!$V$122</f>
        <v>0</v>
      </c>
      <c r="NF33" s="25">
        <f>م.مبيع!$W$122</f>
        <v>0</v>
      </c>
      <c r="NG33" s="25">
        <f>GW35</f>
        <v>0</v>
      </c>
      <c r="NH33" s="21"/>
      <c r="NI33" s="25"/>
      <c r="NJ33" s="25"/>
      <c r="NK33" s="25"/>
    </row>
    <row r="34" spans="1:375" ht="16.5" thickTop="1" thickBot="1" x14ac:dyDescent="0.3">
      <c r="A34" s="14"/>
      <c r="B34" s="18"/>
      <c r="C34" s="6"/>
      <c r="D34" s="6"/>
      <c r="E34" s="7"/>
      <c r="F34" s="7"/>
      <c r="G34" s="8"/>
      <c r="H34" s="8"/>
      <c r="I34" s="9"/>
      <c r="J34" s="6"/>
      <c r="K34" s="6"/>
      <c r="L34" s="7"/>
      <c r="M34" s="7"/>
      <c r="N34" s="8"/>
      <c r="O34" s="8"/>
      <c r="P34" s="9"/>
      <c r="Q34" s="6"/>
      <c r="R34" s="6"/>
      <c r="S34" s="7"/>
      <c r="T34" s="7"/>
      <c r="U34" s="8"/>
      <c r="V34" s="8"/>
      <c r="W34" s="9"/>
      <c r="X34" s="6"/>
      <c r="Y34" s="6"/>
      <c r="Z34" s="7"/>
      <c r="AA34" s="7"/>
      <c r="AB34" s="8"/>
      <c r="AC34" s="8"/>
      <c r="AD34" s="9"/>
      <c r="AE34" s="6"/>
      <c r="AF34" s="6"/>
      <c r="AG34" s="7"/>
      <c r="AH34" s="7"/>
      <c r="AI34" s="8"/>
      <c r="AJ34" s="8"/>
      <c r="AK34" s="9"/>
      <c r="AL34" s="6"/>
      <c r="AM34" s="6"/>
      <c r="AN34" s="7"/>
      <c r="AO34" s="7"/>
      <c r="AP34" s="8"/>
      <c r="AQ34" s="8"/>
      <c r="AR34" s="9"/>
      <c r="AS34" s="6"/>
      <c r="AT34" s="6"/>
      <c r="AU34" s="7"/>
      <c r="AV34" s="7"/>
      <c r="AW34" s="8"/>
      <c r="AX34" s="8"/>
      <c r="AY34" s="9"/>
      <c r="AZ34" s="6"/>
      <c r="BA34" s="6"/>
      <c r="BB34" s="7"/>
      <c r="BC34" s="7"/>
      <c r="BD34" s="8"/>
      <c r="BE34" s="8"/>
      <c r="BF34" s="9"/>
      <c r="BG34" s="6"/>
      <c r="BH34" s="6"/>
      <c r="BI34" s="7"/>
      <c r="BJ34" s="7"/>
      <c r="BK34" s="8"/>
      <c r="BL34" s="8"/>
      <c r="BM34" s="9"/>
      <c r="BN34" s="6"/>
      <c r="BO34" s="6"/>
      <c r="BP34" s="7"/>
      <c r="BQ34" s="7"/>
      <c r="BR34" s="8"/>
      <c r="BS34" s="8"/>
      <c r="BT34" s="9"/>
      <c r="BU34" s="6"/>
      <c r="BV34" s="6"/>
      <c r="BW34" s="7"/>
      <c r="BX34" s="7"/>
      <c r="BY34" s="8"/>
      <c r="BZ34" s="8"/>
      <c r="CA34" s="9"/>
      <c r="CB34" s="6"/>
      <c r="CC34" s="6"/>
      <c r="CD34" s="7"/>
      <c r="CE34" s="7"/>
      <c r="CF34" s="8"/>
      <c r="CG34" s="8"/>
      <c r="CH34" s="9"/>
      <c r="CI34" s="6"/>
      <c r="CJ34" s="6"/>
      <c r="CK34" s="7"/>
      <c r="CL34" s="7"/>
      <c r="CM34" s="8"/>
      <c r="CN34" s="8"/>
      <c r="CO34" s="9"/>
      <c r="CP34" s="6"/>
      <c r="CQ34" s="6"/>
      <c r="CR34" s="7"/>
      <c r="CS34" s="7"/>
      <c r="CT34" s="8"/>
      <c r="CU34" s="8"/>
      <c r="CV34" s="9"/>
      <c r="CW34" s="6"/>
      <c r="CX34" s="6"/>
      <c r="CY34" s="7"/>
      <c r="CZ34" s="7"/>
      <c r="DA34" s="8"/>
      <c r="DB34" s="8"/>
      <c r="DC34" s="9"/>
      <c r="DD34" s="6"/>
      <c r="DE34" s="6"/>
      <c r="DF34" s="7"/>
      <c r="DG34" s="7"/>
      <c r="DH34" s="8"/>
      <c r="DI34" s="8"/>
      <c r="DJ34" s="9"/>
      <c r="DK34" s="6"/>
      <c r="DL34" s="6"/>
      <c r="DM34" s="7"/>
      <c r="DN34" s="7"/>
      <c r="DO34" s="8"/>
      <c r="DP34" s="8"/>
      <c r="DQ34" s="9"/>
      <c r="DR34" s="6"/>
      <c r="DS34" s="6"/>
      <c r="DT34" s="7"/>
      <c r="DU34" s="7"/>
      <c r="DV34" s="8"/>
      <c r="DW34" s="8"/>
      <c r="DX34" s="9"/>
      <c r="DY34" s="6"/>
      <c r="DZ34" s="6"/>
      <c r="EA34" s="7"/>
      <c r="EB34" s="7"/>
      <c r="EC34" s="8"/>
      <c r="ED34" s="8"/>
      <c r="EE34" s="9"/>
      <c r="EF34" s="6"/>
      <c r="EG34" s="6"/>
      <c r="EH34" s="7"/>
      <c r="EI34" s="7"/>
      <c r="EJ34" s="8"/>
      <c r="EK34" s="8"/>
      <c r="EL34" s="9"/>
      <c r="EM34" s="6"/>
      <c r="EN34" s="6"/>
      <c r="EO34" s="7"/>
      <c r="EP34" s="7"/>
      <c r="EQ34" s="8"/>
      <c r="ER34" s="8"/>
      <c r="ES34" s="9"/>
      <c r="ET34" s="6"/>
      <c r="EU34" s="6"/>
      <c r="EV34" s="7"/>
      <c r="EW34" s="7"/>
      <c r="EX34" s="8"/>
      <c r="EY34" s="8"/>
      <c r="EZ34" s="9"/>
      <c r="FA34" s="6"/>
      <c r="FB34" s="6"/>
      <c r="FC34" s="7"/>
      <c r="FD34" s="7"/>
      <c r="FE34" s="8"/>
      <c r="FF34" s="8"/>
      <c r="FG34" s="9"/>
      <c r="FH34" s="6"/>
      <c r="FI34" s="6"/>
      <c r="FJ34" s="7"/>
      <c r="FK34" s="7"/>
      <c r="FL34" s="8"/>
      <c r="FM34" s="8"/>
      <c r="FN34" s="9"/>
      <c r="FO34" s="6"/>
      <c r="FP34" s="6"/>
      <c r="FQ34" s="7"/>
      <c r="FR34" s="7"/>
      <c r="FS34" s="8"/>
      <c r="FT34" s="8"/>
      <c r="FU34" s="9"/>
      <c r="FV34" s="6"/>
      <c r="FW34" s="6"/>
      <c r="FX34" s="7"/>
      <c r="FY34" s="7"/>
      <c r="FZ34" s="8"/>
      <c r="GA34" s="8"/>
      <c r="GB34" s="9"/>
      <c r="GC34" s="6"/>
      <c r="GD34" s="6"/>
      <c r="GE34" s="7"/>
      <c r="GF34" s="7"/>
      <c r="GG34" s="8"/>
      <c r="GH34" s="8"/>
      <c r="GI34" s="9"/>
      <c r="GJ34" s="6"/>
      <c r="GK34" s="6"/>
      <c r="GL34" s="7"/>
      <c r="GM34" s="7"/>
      <c r="GN34" s="8"/>
      <c r="GO34" s="8"/>
      <c r="GP34" s="9"/>
      <c r="GQ34" s="6"/>
      <c r="GR34" s="6"/>
      <c r="GS34" s="7"/>
      <c r="GT34" s="7"/>
      <c r="GU34" s="8"/>
      <c r="GV34" s="8"/>
      <c r="GW34" s="9"/>
      <c r="GX34" s="6"/>
      <c r="GY34" s="6"/>
      <c r="GZ34" s="7"/>
      <c r="HA34" s="7"/>
      <c r="HB34" s="8"/>
      <c r="HC34" s="8"/>
      <c r="HD34" s="9"/>
      <c r="HE34" s="6"/>
      <c r="HF34" s="6"/>
      <c r="HG34" s="7"/>
      <c r="HH34" s="7"/>
      <c r="HI34" s="8"/>
      <c r="HJ34" s="8"/>
      <c r="HK34" s="9"/>
      <c r="HL34" s="6"/>
      <c r="HM34" s="6"/>
      <c r="HN34" s="7"/>
      <c r="HO34" s="7"/>
      <c r="HP34" s="8"/>
      <c r="HQ34" s="8"/>
      <c r="HR34" s="9"/>
      <c r="HS34" s="6"/>
      <c r="HT34" s="6"/>
      <c r="HU34" s="7"/>
      <c r="HV34" s="7"/>
      <c r="HW34" s="8"/>
      <c r="HX34" s="8"/>
      <c r="HY34" s="9"/>
      <c r="HZ34" s="6"/>
      <c r="IA34" s="6"/>
      <c r="IB34" s="7"/>
      <c r="IC34" s="7"/>
      <c r="ID34" s="8"/>
      <c r="IE34" s="8"/>
      <c r="IF34" s="9"/>
      <c r="IG34" s="6"/>
      <c r="IH34" s="6"/>
      <c r="II34" s="7"/>
      <c r="IJ34" s="7"/>
      <c r="IK34" s="8"/>
      <c r="IL34" s="8"/>
      <c r="IM34" s="9"/>
      <c r="IN34" s="6"/>
      <c r="IO34" s="6"/>
      <c r="IP34" s="7"/>
      <c r="IQ34" s="7"/>
      <c r="IR34" s="8"/>
      <c r="IS34" s="8"/>
      <c r="IT34" s="9"/>
      <c r="IU34" s="6"/>
      <c r="IV34" s="6"/>
      <c r="IW34" s="7"/>
      <c r="IX34" s="7"/>
      <c r="IY34" s="8"/>
      <c r="IZ34" s="8"/>
      <c r="JA34" s="9"/>
      <c r="JB34" s="6"/>
      <c r="JC34" s="6"/>
      <c r="JD34" s="7"/>
      <c r="JE34" s="7"/>
      <c r="JF34" s="8"/>
      <c r="JG34" s="8"/>
      <c r="JH34" s="9"/>
      <c r="JI34" s="6"/>
      <c r="JJ34" s="6"/>
      <c r="JK34" s="7"/>
      <c r="JL34" s="7"/>
      <c r="JM34" s="8"/>
      <c r="JN34" s="8"/>
      <c r="JO34" s="9"/>
      <c r="JP34" s="6"/>
      <c r="JQ34" s="6"/>
      <c r="JR34" s="7"/>
      <c r="JS34" s="7"/>
      <c r="JT34" s="8"/>
      <c r="JU34" s="8"/>
      <c r="JV34" s="9"/>
      <c r="JW34" s="6"/>
      <c r="JX34" s="6"/>
      <c r="JY34" s="7"/>
      <c r="JZ34" s="7"/>
      <c r="KA34" s="8"/>
      <c r="KB34" s="8"/>
      <c r="KC34" s="9"/>
      <c r="KD34" s="6"/>
      <c r="KE34" s="6"/>
      <c r="KF34" s="7"/>
      <c r="KG34" s="7"/>
      <c r="KH34" s="8"/>
      <c r="KI34" s="8"/>
      <c r="KJ34" s="9"/>
      <c r="KK34" s="6"/>
      <c r="KL34" s="6"/>
      <c r="KM34" s="7"/>
      <c r="KN34" s="7"/>
      <c r="KO34" s="8"/>
      <c r="KP34" s="8"/>
      <c r="KQ34" s="9"/>
      <c r="KR34" s="6"/>
      <c r="KS34" s="6"/>
      <c r="KT34" s="7"/>
      <c r="KU34" s="7"/>
      <c r="KV34" s="8"/>
      <c r="KW34" s="8"/>
      <c r="KX34" s="9"/>
      <c r="KY34" s="6"/>
      <c r="KZ34" s="6"/>
      <c r="LA34" s="7"/>
      <c r="LB34" s="7"/>
      <c r="LC34" s="8"/>
      <c r="LD34" s="8"/>
      <c r="LE34" s="9"/>
      <c r="LF34" s="6"/>
      <c r="LG34" s="6"/>
      <c r="LH34" s="7"/>
      <c r="LI34" s="7"/>
      <c r="LJ34" s="8"/>
      <c r="LK34" s="8"/>
      <c r="LL34" s="9"/>
      <c r="LM34" s="6"/>
      <c r="LN34" s="6"/>
      <c r="LO34" s="7"/>
      <c r="LP34" s="7"/>
      <c r="LQ34" s="8"/>
      <c r="LR34" s="8"/>
      <c r="LS34" s="9"/>
      <c r="LT34" s="6"/>
      <c r="LU34" s="6"/>
      <c r="LV34" s="7"/>
      <c r="LW34" s="7"/>
      <c r="LX34" s="8"/>
      <c r="LY34" s="8"/>
      <c r="LZ34" s="9"/>
      <c r="MA34" s="6"/>
      <c r="MB34" s="6"/>
      <c r="MC34" s="7"/>
      <c r="MD34" s="7"/>
      <c r="ME34" s="8"/>
      <c r="MF34" s="8"/>
      <c r="MG34" s="9"/>
      <c r="MH34" s="6"/>
      <c r="MI34" s="6"/>
      <c r="MJ34" s="7"/>
      <c r="MK34" s="7"/>
      <c r="ML34" s="8"/>
      <c r="MM34" s="8"/>
      <c r="MN34" s="9"/>
      <c r="MP34" s="20" t="s">
        <v>37</v>
      </c>
      <c r="MQ34" s="23"/>
      <c r="MR34" s="23">
        <f>م.تحميل!$W$126</f>
        <v>0</v>
      </c>
      <c r="MS34" s="20"/>
      <c r="MT34" s="23"/>
      <c r="MU34" s="23"/>
      <c r="MW34" s="22" t="s">
        <v>37</v>
      </c>
      <c r="MX34" s="24"/>
      <c r="MY34" s="24">
        <f>م.مرتجع!$W$126</f>
        <v>0</v>
      </c>
      <c r="MZ34" s="22"/>
      <c r="NA34" s="24"/>
      <c r="NB34" s="24"/>
      <c r="ND34" s="21" t="s">
        <v>37</v>
      </c>
      <c r="NE34" s="25"/>
      <c r="NF34" s="25">
        <f>م.مبيع!$W$126</f>
        <v>0</v>
      </c>
      <c r="NG34" s="25">
        <f>HD35</f>
        <v>0</v>
      </c>
      <c r="NH34" s="21"/>
      <c r="NI34" s="25"/>
      <c r="NJ34" s="25"/>
      <c r="NK34" s="25"/>
    </row>
    <row r="35" spans="1:375" ht="16.5" thickTop="1" thickBot="1" x14ac:dyDescent="0.3">
      <c r="A35" s="77" t="s">
        <v>2</v>
      </c>
      <c r="B35" s="78"/>
      <c r="C35" s="6">
        <f>SUM(C4:C34)</f>
        <v>0</v>
      </c>
      <c r="D35" s="6">
        <f t="shared" ref="D35:I35" si="0">SUM(D4:D34)</f>
        <v>0</v>
      </c>
      <c r="E35" s="6">
        <f t="shared" si="0"/>
        <v>0</v>
      </c>
      <c r="F35" s="6">
        <f t="shared" si="0"/>
        <v>0</v>
      </c>
      <c r="G35" s="6">
        <f t="shared" si="0"/>
        <v>0</v>
      </c>
      <c r="H35" s="6">
        <f t="shared" si="0"/>
        <v>0</v>
      </c>
      <c r="I35" s="6">
        <f t="shared" si="0"/>
        <v>0</v>
      </c>
      <c r="J35" s="6">
        <f>SUM(J4:J34)</f>
        <v>0</v>
      </c>
      <c r="K35" s="6">
        <f t="shared" ref="K35:BT35" si="1">SUM(K4:K34)</f>
        <v>0</v>
      </c>
      <c r="L35" s="6">
        <f t="shared" si="1"/>
        <v>0</v>
      </c>
      <c r="M35" s="6">
        <f t="shared" si="1"/>
        <v>0</v>
      </c>
      <c r="N35" s="6">
        <f t="shared" si="1"/>
        <v>0</v>
      </c>
      <c r="O35" s="6">
        <f t="shared" si="1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6">
        <f t="shared" si="1"/>
        <v>0</v>
      </c>
      <c r="T35" s="6">
        <f t="shared" si="1"/>
        <v>0</v>
      </c>
      <c r="U35" s="6">
        <f t="shared" si="1"/>
        <v>0</v>
      </c>
      <c r="V35" s="6">
        <f t="shared" si="1"/>
        <v>0</v>
      </c>
      <c r="W35" s="6">
        <f t="shared" si="1"/>
        <v>0</v>
      </c>
      <c r="X35" s="6">
        <f t="shared" si="1"/>
        <v>0</v>
      </c>
      <c r="Y35" s="6">
        <f t="shared" si="1"/>
        <v>0</v>
      </c>
      <c r="Z35" s="6">
        <f t="shared" si="1"/>
        <v>0</v>
      </c>
      <c r="AA35" s="6">
        <f t="shared" si="1"/>
        <v>0</v>
      </c>
      <c r="AB35" s="6">
        <f t="shared" si="1"/>
        <v>0</v>
      </c>
      <c r="AC35" s="6">
        <f t="shared" si="1"/>
        <v>0</v>
      </c>
      <c r="AD35" s="6">
        <f t="shared" si="1"/>
        <v>0</v>
      </c>
      <c r="AE35" s="6">
        <f t="shared" si="1"/>
        <v>0</v>
      </c>
      <c r="AF35" s="6">
        <f t="shared" si="1"/>
        <v>0</v>
      </c>
      <c r="AG35" s="6">
        <f t="shared" si="1"/>
        <v>0</v>
      </c>
      <c r="AH35" s="6">
        <f t="shared" si="1"/>
        <v>0</v>
      </c>
      <c r="AI35" s="6">
        <f t="shared" si="1"/>
        <v>0</v>
      </c>
      <c r="AJ35" s="6">
        <f t="shared" si="1"/>
        <v>0</v>
      </c>
      <c r="AK35" s="6">
        <f t="shared" si="1"/>
        <v>0</v>
      </c>
      <c r="AL35" s="6">
        <f t="shared" si="1"/>
        <v>0</v>
      </c>
      <c r="AM35" s="6">
        <f t="shared" si="1"/>
        <v>0</v>
      </c>
      <c r="AN35" s="6">
        <f t="shared" si="1"/>
        <v>0</v>
      </c>
      <c r="AO35" s="6">
        <f t="shared" si="1"/>
        <v>0</v>
      </c>
      <c r="AP35" s="6">
        <f t="shared" si="1"/>
        <v>0</v>
      </c>
      <c r="AQ35" s="6">
        <f t="shared" si="1"/>
        <v>0</v>
      </c>
      <c r="AR35" s="6">
        <f t="shared" si="1"/>
        <v>0</v>
      </c>
      <c r="AS35" s="6">
        <f t="shared" si="1"/>
        <v>0</v>
      </c>
      <c r="AT35" s="6">
        <f t="shared" si="1"/>
        <v>0</v>
      </c>
      <c r="AU35" s="6">
        <f t="shared" si="1"/>
        <v>0</v>
      </c>
      <c r="AV35" s="6">
        <f t="shared" si="1"/>
        <v>0</v>
      </c>
      <c r="AW35" s="6">
        <f t="shared" si="1"/>
        <v>0</v>
      </c>
      <c r="AX35" s="6">
        <f t="shared" si="1"/>
        <v>0</v>
      </c>
      <c r="AY35" s="6">
        <f t="shared" si="1"/>
        <v>0</v>
      </c>
      <c r="AZ35" s="6">
        <f t="shared" si="1"/>
        <v>0</v>
      </c>
      <c r="BA35" s="6">
        <f t="shared" si="1"/>
        <v>0</v>
      </c>
      <c r="BB35" s="6">
        <f t="shared" si="1"/>
        <v>0</v>
      </c>
      <c r="BC35" s="6">
        <f t="shared" si="1"/>
        <v>0</v>
      </c>
      <c r="BD35" s="6">
        <f t="shared" si="1"/>
        <v>0</v>
      </c>
      <c r="BE35" s="6">
        <f t="shared" si="1"/>
        <v>0</v>
      </c>
      <c r="BF35" s="6">
        <f t="shared" si="1"/>
        <v>0</v>
      </c>
      <c r="BG35" s="6">
        <f t="shared" si="1"/>
        <v>0</v>
      </c>
      <c r="BH35" s="6">
        <f t="shared" si="1"/>
        <v>0</v>
      </c>
      <c r="BI35" s="6">
        <f t="shared" si="1"/>
        <v>0</v>
      </c>
      <c r="BJ35" s="6">
        <f t="shared" si="1"/>
        <v>0</v>
      </c>
      <c r="BK35" s="6">
        <f t="shared" si="1"/>
        <v>0</v>
      </c>
      <c r="BL35" s="6">
        <f t="shared" si="1"/>
        <v>0</v>
      </c>
      <c r="BM35" s="6">
        <f t="shared" si="1"/>
        <v>0</v>
      </c>
      <c r="BN35" s="6">
        <f t="shared" si="1"/>
        <v>0</v>
      </c>
      <c r="BO35" s="6">
        <f t="shared" si="1"/>
        <v>0</v>
      </c>
      <c r="BP35" s="6">
        <f t="shared" si="1"/>
        <v>0</v>
      </c>
      <c r="BQ35" s="6">
        <f t="shared" si="1"/>
        <v>0</v>
      </c>
      <c r="BR35" s="6">
        <f t="shared" si="1"/>
        <v>0</v>
      </c>
      <c r="BS35" s="6">
        <f t="shared" si="1"/>
        <v>0</v>
      </c>
      <c r="BT35" s="6">
        <f t="shared" si="1"/>
        <v>0</v>
      </c>
      <c r="BU35" s="6">
        <f>SUM(BU4:BU34)</f>
        <v>0</v>
      </c>
      <c r="BV35" s="6">
        <f t="shared" ref="BV35:CA35" si="2">SUM(BV4:BV34)</f>
        <v>0</v>
      </c>
      <c r="BW35" s="6">
        <f t="shared" si="2"/>
        <v>0</v>
      </c>
      <c r="BX35" s="6">
        <f t="shared" si="2"/>
        <v>0</v>
      </c>
      <c r="BY35" s="6">
        <f t="shared" si="2"/>
        <v>0</v>
      </c>
      <c r="BZ35" s="6">
        <f t="shared" si="2"/>
        <v>0</v>
      </c>
      <c r="CA35" s="6">
        <f t="shared" si="2"/>
        <v>0</v>
      </c>
      <c r="CB35" s="6">
        <f>SUM(CB4:CB34)</f>
        <v>0</v>
      </c>
      <c r="CC35" s="6">
        <f t="shared" ref="CC35:EL35" si="3">SUM(CC4:CC34)</f>
        <v>0</v>
      </c>
      <c r="CD35" s="6">
        <f t="shared" si="3"/>
        <v>0</v>
      </c>
      <c r="CE35" s="6">
        <f t="shared" si="3"/>
        <v>0</v>
      </c>
      <c r="CF35" s="6">
        <f t="shared" si="3"/>
        <v>0</v>
      </c>
      <c r="CG35" s="6">
        <f t="shared" si="3"/>
        <v>0</v>
      </c>
      <c r="CH35" s="6">
        <f t="shared" si="3"/>
        <v>0</v>
      </c>
      <c r="CI35" s="6">
        <f t="shared" si="3"/>
        <v>0</v>
      </c>
      <c r="CJ35" s="6">
        <f t="shared" si="3"/>
        <v>0</v>
      </c>
      <c r="CK35" s="6">
        <f t="shared" si="3"/>
        <v>0</v>
      </c>
      <c r="CL35" s="6">
        <f t="shared" si="3"/>
        <v>0</v>
      </c>
      <c r="CM35" s="6">
        <f t="shared" si="3"/>
        <v>0</v>
      </c>
      <c r="CN35" s="6">
        <f t="shared" si="3"/>
        <v>0</v>
      </c>
      <c r="CO35" s="6">
        <f t="shared" si="3"/>
        <v>0</v>
      </c>
      <c r="CP35" s="6">
        <f t="shared" si="3"/>
        <v>0</v>
      </c>
      <c r="CQ35" s="6">
        <f t="shared" si="3"/>
        <v>0</v>
      </c>
      <c r="CR35" s="6">
        <f t="shared" si="3"/>
        <v>0</v>
      </c>
      <c r="CS35" s="6">
        <f t="shared" si="3"/>
        <v>0</v>
      </c>
      <c r="CT35" s="6">
        <f t="shared" si="3"/>
        <v>0</v>
      </c>
      <c r="CU35" s="6">
        <f t="shared" si="3"/>
        <v>0</v>
      </c>
      <c r="CV35" s="6">
        <f t="shared" si="3"/>
        <v>0</v>
      </c>
      <c r="CW35" s="6">
        <f t="shared" si="3"/>
        <v>0</v>
      </c>
      <c r="CX35" s="6">
        <f t="shared" si="3"/>
        <v>0</v>
      </c>
      <c r="CY35" s="6">
        <f t="shared" si="3"/>
        <v>0</v>
      </c>
      <c r="CZ35" s="6">
        <f t="shared" si="3"/>
        <v>0</v>
      </c>
      <c r="DA35" s="6">
        <f t="shared" si="3"/>
        <v>0</v>
      </c>
      <c r="DB35" s="6">
        <f t="shared" si="3"/>
        <v>0</v>
      </c>
      <c r="DC35" s="6">
        <f t="shared" si="3"/>
        <v>0</v>
      </c>
      <c r="DD35" s="6">
        <f t="shared" si="3"/>
        <v>0</v>
      </c>
      <c r="DE35" s="6">
        <f t="shared" si="3"/>
        <v>0</v>
      </c>
      <c r="DF35" s="6">
        <f t="shared" si="3"/>
        <v>0</v>
      </c>
      <c r="DG35" s="6">
        <f t="shared" si="3"/>
        <v>0</v>
      </c>
      <c r="DH35" s="6">
        <f t="shared" si="3"/>
        <v>0</v>
      </c>
      <c r="DI35" s="6">
        <f t="shared" si="3"/>
        <v>0</v>
      </c>
      <c r="DJ35" s="6">
        <f t="shared" si="3"/>
        <v>0</v>
      </c>
      <c r="DK35" s="6">
        <f t="shared" si="3"/>
        <v>0</v>
      </c>
      <c r="DL35" s="6">
        <f t="shared" si="3"/>
        <v>0</v>
      </c>
      <c r="DM35" s="6">
        <f t="shared" si="3"/>
        <v>0</v>
      </c>
      <c r="DN35" s="6">
        <f t="shared" si="3"/>
        <v>0</v>
      </c>
      <c r="DO35" s="6">
        <f t="shared" si="3"/>
        <v>0</v>
      </c>
      <c r="DP35" s="6">
        <f t="shared" si="3"/>
        <v>0</v>
      </c>
      <c r="DQ35" s="6">
        <f t="shared" si="3"/>
        <v>0</v>
      </c>
      <c r="DR35" s="6">
        <f t="shared" si="3"/>
        <v>0</v>
      </c>
      <c r="DS35" s="6">
        <f t="shared" si="3"/>
        <v>0</v>
      </c>
      <c r="DT35" s="6">
        <f t="shared" si="3"/>
        <v>0</v>
      </c>
      <c r="DU35" s="6">
        <f t="shared" si="3"/>
        <v>0</v>
      </c>
      <c r="DV35" s="6">
        <f t="shared" si="3"/>
        <v>0</v>
      </c>
      <c r="DW35" s="6">
        <f t="shared" si="3"/>
        <v>0</v>
      </c>
      <c r="DX35" s="6">
        <f t="shared" si="3"/>
        <v>0</v>
      </c>
      <c r="DY35" s="6">
        <f t="shared" si="3"/>
        <v>0</v>
      </c>
      <c r="DZ35" s="6">
        <f t="shared" si="3"/>
        <v>0</v>
      </c>
      <c r="EA35" s="6">
        <f t="shared" si="3"/>
        <v>0</v>
      </c>
      <c r="EB35" s="6">
        <f t="shared" si="3"/>
        <v>0</v>
      </c>
      <c r="EC35" s="6">
        <f t="shared" si="3"/>
        <v>0</v>
      </c>
      <c r="ED35" s="6">
        <f t="shared" si="3"/>
        <v>0</v>
      </c>
      <c r="EE35" s="6">
        <f t="shared" si="3"/>
        <v>0</v>
      </c>
      <c r="EF35" s="6">
        <f t="shared" si="3"/>
        <v>0</v>
      </c>
      <c r="EG35" s="6">
        <f t="shared" si="3"/>
        <v>0</v>
      </c>
      <c r="EH35" s="6">
        <f t="shared" si="3"/>
        <v>0</v>
      </c>
      <c r="EI35" s="6">
        <f t="shared" si="3"/>
        <v>0</v>
      </c>
      <c r="EJ35" s="6">
        <f t="shared" si="3"/>
        <v>0</v>
      </c>
      <c r="EK35" s="6">
        <f t="shared" si="3"/>
        <v>0</v>
      </c>
      <c r="EL35" s="6">
        <f t="shared" si="3"/>
        <v>0</v>
      </c>
      <c r="EM35" s="6">
        <f>SUM(EM4:EM34)</f>
        <v>0</v>
      </c>
      <c r="EN35" s="6">
        <f t="shared" ref="EN35:ES35" si="4">SUM(EN4:EN34)</f>
        <v>0</v>
      </c>
      <c r="EO35" s="6">
        <f t="shared" si="4"/>
        <v>0</v>
      </c>
      <c r="EP35" s="6">
        <f t="shared" si="4"/>
        <v>0</v>
      </c>
      <c r="EQ35" s="6">
        <f t="shared" si="4"/>
        <v>0</v>
      </c>
      <c r="ER35" s="6">
        <f t="shared" si="4"/>
        <v>0</v>
      </c>
      <c r="ES35" s="6">
        <f t="shared" si="4"/>
        <v>0</v>
      </c>
      <c r="ET35" s="6">
        <f>SUM(ET4:ET34)</f>
        <v>0</v>
      </c>
      <c r="EU35" s="6">
        <f t="shared" ref="EU35:HD35" si="5">SUM(EU4:EU34)</f>
        <v>0</v>
      </c>
      <c r="EV35" s="6">
        <f t="shared" si="5"/>
        <v>0</v>
      </c>
      <c r="EW35" s="6">
        <f t="shared" si="5"/>
        <v>0</v>
      </c>
      <c r="EX35" s="6">
        <f t="shared" si="5"/>
        <v>0</v>
      </c>
      <c r="EY35" s="6">
        <f t="shared" si="5"/>
        <v>0</v>
      </c>
      <c r="EZ35" s="6">
        <f t="shared" si="5"/>
        <v>0</v>
      </c>
      <c r="FA35" s="6">
        <f t="shared" si="5"/>
        <v>0</v>
      </c>
      <c r="FB35" s="6">
        <f t="shared" si="5"/>
        <v>0</v>
      </c>
      <c r="FC35" s="6">
        <f t="shared" si="5"/>
        <v>0</v>
      </c>
      <c r="FD35" s="6">
        <f t="shared" si="5"/>
        <v>0</v>
      </c>
      <c r="FE35" s="6">
        <f t="shared" si="5"/>
        <v>0</v>
      </c>
      <c r="FF35" s="6">
        <f t="shared" si="5"/>
        <v>0</v>
      </c>
      <c r="FG35" s="6">
        <f t="shared" si="5"/>
        <v>0</v>
      </c>
      <c r="FH35" s="6">
        <f t="shared" si="5"/>
        <v>0</v>
      </c>
      <c r="FI35" s="6">
        <f t="shared" si="5"/>
        <v>0</v>
      </c>
      <c r="FJ35" s="6">
        <f t="shared" si="5"/>
        <v>0</v>
      </c>
      <c r="FK35" s="6">
        <f t="shared" si="5"/>
        <v>0</v>
      </c>
      <c r="FL35" s="6">
        <f t="shared" si="5"/>
        <v>0</v>
      </c>
      <c r="FM35" s="6">
        <f t="shared" si="5"/>
        <v>0</v>
      </c>
      <c r="FN35" s="6">
        <f t="shared" si="5"/>
        <v>0</v>
      </c>
      <c r="FO35" s="6">
        <f t="shared" si="5"/>
        <v>0</v>
      </c>
      <c r="FP35" s="6">
        <f t="shared" si="5"/>
        <v>0</v>
      </c>
      <c r="FQ35" s="6">
        <f t="shared" si="5"/>
        <v>0</v>
      </c>
      <c r="FR35" s="6">
        <f t="shared" si="5"/>
        <v>0</v>
      </c>
      <c r="FS35" s="6">
        <f t="shared" si="5"/>
        <v>0</v>
      </c>
      <c r="FT35" s="6">
        <f t="shared" si="5"/>
        <v>0</v>
      </c>
      <c r="FU35" s="6">
        <f t="shared" si="5"/>
        <v>0</v>
      </c>
      <c r="FV35" s="6">
        <f t="shared" si="5"/>
        <v>0</v>
      </c>
      <c r="FW35" s="6">
        <f t="shared" si="5"/>
        <v>0</v>
      </c>
      <c r="FX35" s="6">
        <f t="shared" si="5"/>
        <v>0</v>
      </c>
      <c r="FY35" s="6">
        <f t="shared" si="5"/>
        <v>0</v>
      </c>
      <c r="FZ35" s="6">
        <f t="shared" si="5"/>
        <v>0</v>
      </c>
      <c r="GA35" s="6">
        <f t="shared" si="5"/>
        <v>0</v>
      </c>
      <c r="GB35" s="6">
        <f t="shared" si="5"/>
        <v>0</v>
      </c>
      <c r="GC35" s="6">
        <f t="shared" si="5"/>
        <v>0</v>
      </c>
      <c r="GD35" s="6">
        <f t="shared" si="5"/>
        <v>0</v>
      </c>
      <c r="GE35" s="6">
        <f t="shared" si="5"/>
        <v>0</v>
      </c>
      <c r="GF35" s="6">
        <f t="shared" si="5"/>
        <v>0</v>
      </c>
      <c r="GG35" s="6">
        <f t="shared" si="5"/>
        <v>0</v>
      </c>
      <c r="GH35" s="6">
        <f t="shared" si="5"/>
        <v>0</v>
      </c>
      <c r="GI35" s="6">
        <f t="shared" si="5"/>
        <v>0</v>
      </c>
      <c r="GJ35" s="6">
        <f t="shared" si="5"/>
        <v>0</v>
      </c>
      <c r="GK35" s="6">
        <f t="shared" si="5"/>
        <v>0</v>
      </c>
      <c r="GL35" s="6">
        <f t="shared" si="5"/>
        <v>0</v>
      </c>
      <c r="GM35" s="6">
        <f t="shared" si="5"/>
        <v>0</v>
      </c>
      <c r="GN35" s="6">
        <f t="shared" si="5"/>
        <v>0</v>
      </c>
      <c r="GO35" s="6">
        <f t="shared" si="5"/>
        <v>0</v>
      </c>
      <c r="GP35" s="6">
        <f t="shared" si="5"/>
        <v>0</v>
      </c>
      <c r="GQ35" s="6">
        <f t="shared" si="5"/>
        <v>0</v>
      </c>
      <c r="GR35" s="6">
        <f t="shared" si="5"/>
        <v>0</v>
      </c>
      <c r="GS35" s="6">
        <f t="shared" si="5"/>
        <v>0</v>
      </c>
      <c r="GT35" s="6">
        <f t="shared" si="5"/>
        <v>0</v>
      </c>
      <c r="GU35" s="6">
        <f t="shared" si="5"/>
        <v>0</v>
      </c>
      <c r="GV35" s="6">
        <f t="shared" si="5"/>
        <v>0</v>
      </c>
      <c r="GW35" s="6">
        <f t="shared" si="5"/>
        <v>0</v>
      </c>
      <c r="GX35" s="6">
        <f t="shared" si="5"/>
        <v>0</v>
      </c>
      <c r="GY35" s="6">
        <f t="shared" si="5"/>
        <v>0</v>
      </c>
      <c r="GZ35" s="6">
        <f t="shared" si="5"/>
        <v>0</v>
      </c>
      <c r="HA35" s="6">
        <f t="shared" si="5"/>
        <v>0</v>
      </c>
      <c r="HB35" s="6">
        <f t="shared" si="5"/>
        <v>0</v>
      </c>
      <c r="HC35" s="6">
        <f t="shared" si="5"/>
        <v>0</v>
      </c>
      <c r="HD35" s="6">
        <f t="shared" si="5"/>
        <v>0</v>
      </c>
      <c r="HE35" s="6">
        <f>SUM(HE4:HE34)</f>
        <v>0</v>
      </c>
      <c r="HF35" s="6">
        <f t="shared" ref="HF35:HK35" si="6">SUM(HF4:HF34)</f>
        <v>0</v>
      </c>
      <c r="HG35" s="6">
        <f t="shared" si="6"/>
        <v>0</v>
      </c>
      <c r="HH35" s="6">
        <f t="shared" si="6"/>
        <v>0</v>
      </c>
      <c r="HI35" s="6">
        <f t="shared" si="6"/>
        <v>0</v>
      </c>
      <c r="HJ35" s="6">
        <f t="shared" si="6"/>
        <v>0</v>
      </c>
      <c r="HK35" s="6">
        <f t="shared" si="6"/>
        <v>0</v>
      </c>
      <c r="HL35" s="6">
        <f>SUM(HL4:HL34)</f>
        <v>0</v>
      </c>
      <c r="HM35" s="6">
        <f t="shared" ref="HM35:JV35" si="7">SUM(HM4:HM34)</f>
        <v>0</v>
      </c>
      <c r="HN35" s="6">
        <f t="shared" si="7"/>
        <v>0</v>
      </c>
      <c r="HO35" s="6">
        <f t="shared" si="7"/>
        <v>0</v>
      </c>
      <c r="HP35" s="6">
        <f t="shared" si="7"/>
        <v>0</v>
      </c>
      <c r="HQ35" s="6">
        <f t="shared" si="7"/>
        <v>0</v>
      </c>
      <c r="HR35" s="6">
        <f t="shared" si="7"/>
        <v>0</v>
      </c>
      <c r="HS35" s="6">
        <f t="shared" si="7"/>
        <v>0</v>
      </c>
      <c r="HT35" s="6">
        <f t="shared" si="7"/>
        <v>0</v>
      </c>
      <c r="HU35" s="6">
        <f t="shared" si="7"/>
        <v>0</v>
      </c>
      <c r="HV35" s="6">
        <f t="shared" si="7"/>
        <v>0</v>
      </c>
      <c r="HW35" s="6">
        <f t="shared" si="7"/>
        <v>0</v>
      </c>
      <c r="HX35" s="6">
        <f t="shared" si="7"/>
        <v>0</v>
      </c>
      <c r="HY35" s="6">
        <f t="shared" si="7"/>
        <v>0</v>
      </c>
      <c r="HZ35" s="6">
        <f t="shared" si="7"/>
        <v>0</v>
      </c>
      <c r="IA35" s="6">
        <f t="shared" si="7"/>
        <v>0</v>
      </c>
      <c r="IB35" s="6">
        <f t="shared" si="7"/>
        <v>0</v>
      </c>
      <c r="IC35" s="6">
        <f t="shared" si="7"/>
        <v>0</v>
      </c>
      <c r="ID35" s="6">
        <f t="shared" si="7"/>
        <v>0</v>
      </c>
      <c r="IE35" s="6">
        <f t="shared" si="7"/>
        <v>0</v>
      </c>
      <c r="IF35" s="6">
        <f t="shared" si="7"/>
        <v>0</v>
      </c>
      <c r="IG35" s="6">
        <f t="shared" si="7"/>
        <v>0</v>
      </c>
      <c r="IH35" s="6">
        <f t="shared" si="7"/>
        <v>0</v>
      </c>
      <c r="II35" s="6">
        <f t="shared" si="7"/>
        <v>0</v>
      </c>
      <c r="IJ35" s="6">
        <f t="shared" si="7"/>
        <v>0</v>
      </c>
      <c r="IK35" s="6">
        <f t="shared" si="7"/>
        <v>0</v>
      </c>
      <c r="IL35" s="6">
        <f t="shared" si="7"/>
        <v>0</v>
      </c>
      <c r="IM35" s="6">
        <f t="shared" si="7"/>
        <v>0</v>
      </c>
      <c r="IN35" s="6">
        <f t="shared" si="7"/>
        <v>0</v>
      </c>
      <c r="IO35" s="6">
        <f t="shared" si="7"/>
        <v>0</v>
      </c>
      <c r="IP35" s="6">
        <f t="shared" si="7"/>
        <v>0</v>
      </c>
      <c r="IQ35" s="6">
        <f t="shared" si="7"/>
        <v>0</v>
      </c>
      <c r="IR35" s="6">
        <f t="shared" si="7"/>
        <v>0</v>
      </c>
      <c r="IS35" s="6">
        <f t="shared" si="7"/>
        <v>0</v>
      </c>
      <c r="IT35" s="6">
        <f t="shared" si="7"/>
        <v>0</v>
      </c>
      <c r="IU35" s="6">
        <f t="shared" si="7"/>
        <v>0</v>
      </c>
      <c r="IV35" s="6">
        <f t="shared" si="7"/>
        <v>0</v>
      </c>
      <c r="IW35" s="6">
        <f t="shared" si="7"/>
        <v>0</v>
      </c>
      <c r="IX35" s="6">
        <f t="shared" si="7"/>
        <v>0</v>
      </c>
      <c r="IY35" s="6">
        <f t="shared" si="7"/>
        <v>0</v>
      </c>
      <c r="IZ35" s="6">
        <f t="shared" si="7"/>
        <v>0</v>
      </c>
      <c r="JA35" s="6">
        <f t="shared" si="7"/>
        <v>0</v>
      </c>
      <c r="JB35" s="6">
        <f t="shared" si="7"/>
        <v>0</v>
      </c>
      <c r="JC35" s="6">
        <f t="shared" si="7"/>
        <v>0</v>
      </c>
      <c r="JD35" s="6">
        <f t="shared" si="7"/>
        <v>0</v>
      </c>
      <c r="JE35" s="6">
        <f t="shared" si="7"/>
        <v>0</v>
      </c>
      <c r="JF35" s="6">
        <f t="shared" si="7"/>
        <v>0</v>
      </c>
      <c r="JG35" s="6">
        <f t="shared" si="7"/>
        <v>0</v>
      </c>
      <c r="JH35" s="6">
        <f t="shared" si="7"/>
        <v>0</v>
      </c>
      <c r="JI35" s="6">
        <f t="shared" si="7"/>
        <v>0</v>
      </c>
      <c r="JJ35" s="6">
        <f t="shared" si="7"/>
        <v>0</v>
      </c>
      <c r="JK35" s="6">
        <f t="shared" si="7"/>
        <v>0</v>
      </c>
      <c r="JL35" s="6">
        <f t="shared" si="7"/>
        <v>0</v>
      </c>
      <c r="JM35" s="6">
        <f t="shared" si="7"/>
        <v>0</v>
      </c>
      <c r="JN35" s="6">
        <f t="shared" si="7"/>
        <v>0</v>
      </c>
      <c r="JO35" s="6">
        <f t="shared" si="7"/>
        <v>0</v>
      </c>
      <c r="JP35" s="6">
        <f t="shared" si="7"/>
        <v>0</v>
      </c>
      <c r="JQ35" s="6">
        <f t="shared" si="7"/>
        <v>0</v>
      </c>
      <c r="JR35" s="6">
        <f t="shared" si="7"/>
        <v>0</v>
      </c>
      <c r="JS35" s="6">
        <f t="shared" si="7"/>
        <v>0</v>
      </c>
      <c r="JT35" s="6">
        <f t="shared" si="7"/>
        <v>0</v>
      </c>
      <c r="JU35" s="6">
        <f t="shared" si="7"/>
        <v>0</v>
      </c>
      <c r="JV35" s="6">
        <f t="shared" si="7"/>
        <v>0</v>
      </c>
      <c r="JW35" s="6">
        <f>SUM(JW4:JW34)</f>
        <v>0</v>
      </c>
      <c r="JX35" s="6">
        <f t="shared" ref="JX35:KC35" si="8">SUM(JX4:JX34)</f>
        <v>0</v>
      </c>
      <c r="JY35" s="6">
        <f t="shared" si="8"/>
        <v>0</v>
      </c>
      <c r="JZ35" s="6">
        <f t="shared" si="8"/>
        <v>0</v>
      </c>
      <c r="KA35" s="6">
        <f t="shared" si="8"/>
        <v>0</v>
      </c>
      <c r="KB35" s="6">
        <f t="shared" si="8"/>
        <v>0</v>
      </c>
      <c r="KC35" s="6">
        <f t="shared" si="8"/>
        <v>0</v>
      </c>
      <c r="KD35" s="6">
        <f>SUM(KD4:KD34)</f>
        <v>0</v>
      </c>
      <c r="KE35" s="6">
        <f t="shared" ref="KE35:MN35" si="9">SUM(KE4:KE34)</f>
        <v>0</v>
      </c>
      <c r="KF35" s="6">
        <f t="shared" si="9"/>
        <v>0</v>
      </c>
      <c r="KG35" s="6">
        <f t="shared" si="9"/>
        <v>0</v>
      </c>
      <c r="KH35" s="6">
        <f t="shared" si="9"/>
        <v>0</v>
      </c>
      <c r="KI35" s="6">
        <f t="shared" si="9"/>
        <v>0</v>
      </c>
      <c r="KJ35" s="6">
        <f t="shared" si="9"/>
        <v>0</v>
      </c>
      <c r="KK35" s="6">
        <f t="shared" si="9"/>
        <v>0</v>
      </c>
      <c r="KL35" s="6">
        <f t="shared" si="9"/>
        <v>0</v>
      </c>
      <c r="KM35" s="6">
        <f t="shared" si="9"/>
        <v>0</v>
      </c>
      <c r="KN35" s="6">
        <f t="shared" si="9"/>
        <v>0</v>
      </c>
      <c r="KO35" s="6">
        <f t="shared" si="9"/>
        <v>0</v>
      </c>
      <c r="KP35" s="6">
        <f t="shared" si="9"/>
        <v>0</v>
      </c>
      <c r="KQ35" s="6">
        <f t="shared" si="9"/>
        <v>0</v>
      </c>
      <c r="KR35" s="6">
        <f t="shared" si="9"/>
        <v>0</v>
      </c>
      <c r="KS35" s="6">
        <f t="shared" si="9"/>
        <v>0</v>
      </c>
      <c r="KT35" s="6">
        <f t="shared" si="9"/>
        <v>0</v>
      </c>
      <c r="KU35" s="6">
        <f t="shared" si="9"/>
        <v>0</v>
      </c>
      <c r="KV35" s="6">
        <f t="shared" si="9"/>
        <v>0</v>
      </c>
      <c r="KW35" s="6">
        <f t="shared" si="9"/>
        <v>0</v>
      </c>
      <c r="KX35" s="6">
        <f t="shared" si="9"/>
        <v>0</v>
      </c>
      <c r="KY35" s="6">
        <f t="shared" si="9"/>
        <v>0</v>
      </c>
      <c r="KZ35" s="6">
        <f t="shared" si="9"/>
        <v>0</v>
      </c>
      <c r="LA35" s="6">
        <f t="shared" si="9"/>
        <v>0</v>
      </c>
      <c r="LB35" s="6">
        <f t="shared" si="9"/>
        <v>0</v>
      </c>
      <c r="LC35" s="6">
        <f t="shared" si="9"/>
        <v>0</v>
      </c>
      <c r="LD35" s="6">
        <f t="shared" si="9"/>
        <v>0</v>
      </c>
      <c r="LE35" s="6">
        <f t="shared" si="9"/>
        <v>0</v>
      </c>
      <c r="LF35" s="6">
        <f t="shared" si="9"/>
        <v>0</v>
      </c>
      <c r="LG35" s="6">
        <f t="shared" si="9"/>
        <v>0</v>
      </c>
      <c r="LH35" s="6">
        <f t="shared" si="9"/>
        <v>0</v>
      </c>
      <c r="LI35" s="6">
        <f t="shared" si="9"/>
        <v>0</v>
      </c>
      <c r="LJ35" s="6">
        <f t="shared" si="9"/>
        <v>0</v>
      </c>
      <c r="LK35" s="6">
        <f t="shared" si="9"/>
        <v>0</v>
      </c>
      <c r="LL35" s="6">
        <f t="shared" si="9"/>
        <v>0</v>
      </c>
      <c r="LM35" s="6">
        <f t="shared" si="9"/>
        <v>0</v>
      </c>
      <c r="LN35" s="6">
        <f t="shared" si="9"/>
        <v>0</v>
      </c>
      <c r="LO35" s="6">
        <f t="shared" si="9"/>
        <v>0</v>
      </c>
      <c r="LP35" s="6">
        <f t="shared" si="9"/>
        <v>0</v>
      </c>
      <c r="LQ35" s="6">
        <f t="shared" si="9"/>
        <v>0</v>
      </c>
      <c r="LR35" s="6">
        <f t="shared" si="9"/>
        <v>0</v>
      </c>
      <c r="LS35" s="6">
        <f t="shared" si="9"/>
        <v>0</v>
      </c>
      <c r="LT35" s="6">
        <f t="shared" si="9"/>
        <v>0</v>
      </c>
      <c r="LU35" s="6">
        <f t="shared" si="9"/>
        <v>0</v>
      </c>
      <c r="LV35" s="6">
        <f t="shared" si="9"/>
        <v>0</v>
      </c>
      <c r="LW35" s="6">
        <f t="shared" si="9"/>
        <v>0</v>
      </c>
      <c r="LX35" s="6">
        <f t="shared" si="9"/>
        <v>0</v>
      </c>
      <c r="LY35" s="6">
        <f t="shared" si="9"/>
        <v>0</v>
      </c>
      <c r="LZ35" s="6">
        <f t="shared" si="9"/>
        <v>0</v>
      </c>
      <c r="MA35" s="6">
        <f t="shared" si="9"/>
        <v>0</v>
      </c>
      <c r="MB35" s="6">
        <f t="shared" si="9"/>
        <v>0</v>
      </c>
      <c r="MC35" s="6">
        <f t="shared" si="9"/>
        <v>0</v>
      </c>
      <c r="MD35" s="6">
        <f t="shared" si="9"/>
        <v>0</v>
      </c>
      <c r="ME35" s="6">
        <f t="shared" si="9"/>
        <v>0</v>
      </c>
      <c r="MF35" s="6">
        <f t="shared" si="9"/>
        <v>0</v>
      </c>
      <c r="MG35" s="6">
        <f t="shared" si="9"/>
        <v>0</v>
      </c>
      <c r="MH35" s="6">
        <f t="shared" si="9"/>
        <v>0</v>
      </c>
      <c r="MI35" s="6">
        <f t="shared" si="9"/>
        <v>0</v>
      </c>
      <c r="MJ35" s="6">
        <f t="shared" si="9"/>
        <v>0</v>
      </c>
      <c r="MK35" s="6">
        <f t="shared" si="9"/>
        <v>0</v>
      </c>
      <c r="ML35" s="6">
        <f t="shared" si="9"/>
        <v>0</v>
      </c>
      <c r="MM35" s="6">
        <f t="shared" si="9"/>
        <v>0</v>
      </c>
      <c r="MN35" s="6">
        <f t="shared" si="9"/>
        <v>0</v>
      </c>
    </row>
  </sheetData>
  <mergeCells count="207">
    <mergeCell ref="ND2:NK2"/>
    <mergeCell ref="AE1:AK1"/>
    <mergeCell ref="AL1:AR1"/>
    <mergeCell ref="AS1:AY1"/>
    <mergeCell ref="AZ1:BF1"/>
    <mergeCell ref="BG1:BM1"/>
    <mergeCell ref="BN1:BT1"/>
    <mergeCell ref="A1:A3"/>
    <mergeCell ref="B1:B3"/>
    <mergeCell ref="C1:I1"/>
    <mergeCell ref="J1:P1"/>
    <mergeCell ref="Q1:W1"/>
    <mergeCell ref="X1:AD1"/>
    <mergeCell ref="Q2:R2"/>
    <mergeCell ref="S2:T2"/>
    <mergeCell ref="U2:W2"/>
    <mergeCell ref="X2:Y2"/>
    <mergeCell ref="AN2:AO2"/>
    <mergeCell ref="AP2:AR2"/>
    <mergeCell ref="AS2:AT2"/>
    <mergeCell ref="AU2:AV2"/>
    <mergeCell ref="AW2:AY2"/>
    <mergeCell ref="AZ2:BA2"/>
    <mergeCell ref="Z2:AA2"/>
    <mergeCell ref="AB2:AD2"/>
    <mergeCell ref="DK1:DQ1"/>
    <mergeCell ref="DR1:DX1"/>
    <mergeCell ref="DY1:EE1"/>
    <mergeCell ref="EF1:EL1"/>
    <mergeCell ref="EM1:ES1"/>
    <mergeCell ref="ET1:EZ1"/>
    <mergeCell ref="BU1:CA1"/>
    <mergeCell ref="CB1:CH1"/>
    <mergeCell ref="CI1:CO1"/>
    <mergeCell ref="CP1:CV1"/>
    <mergeCell ref="CW1:DC1"/>
    <mergeCell ref="DD1:DJ1"/>
    <mergeCell ref="AE2:AF2"/>
    <mergeCell ref="AG2:AH2"/>
    <mergeCell ref="AI2:AK2"/>
    <mergeCell ref="AL2:AM2"/>
    <mergeCell ref="BP2:BQ2"/>
    <mergeCell ref="BR2:BT2"/>
    <mergeCell ref="BU2:BV2"/>
    <mergeCell ref="BW2:BX2"/>
    <mergeCell ref="BY2:CA2"/>
    <mergeCell ref="CB2:CC2"/>
    <mergeCell ref="BB2:BC2"/>
    <mergeCell ref="HE1:HK1"/>
    <mergeCell ref="HL1:HR1"/>
    <mergeCell ref="HS1:HY1"/>
    <mergeCell ref="HZ1:IF1"/>
    <mergeCell ref="FA1:FG1"/>
    <mergeCell ref="FH1:FN1"/>
    <mergeCell ref="FO1:FU1"/>
    <mergeCell ref="FV1:GB1"/>
    <mergeCell ref="GC1:GI1"/>
    <mergeCell ref="GJ1:GP1"/>
    <mergeCell ref="LM1:LS1"/>
    <mergeCell ref="LT1:LZ1"/>
    <mergeCell ref="MA1:MG1"/>
    <mergeCell ref="MH1:MN1"/>
    <mergeCell ref="C2:D2"/>
    <mergeCell ref="E2:F2"/>
    <mergeCell ref="G2:I2"/>
    <mergeCell ref="J2:K2"/>
    <mergeCell ref="L2:M2"/>
    <mergeCell ref="N2:P2"/>
    <mergeCell ref="JW1:KC1"/>
    <mergeCell ref="KD1:KJ1"/>
    <mergeCell ref="KK1:KQ1"/>
    <mergeCell ref="KR1:KX1"/>
    <mergeCell ref="KY1:LE1"/>
    <mergeCell ref="LF1:LL1"/>
    <mergeCell ref="IG1:IM1"/>
    <mergeCell ref="IN1:IT1"/>
    <mergeCell ref="IU1:JA1"/>
    <mergeCell ref="JB1:JH1"/>
    <mergeCell ref="JI1:JO1"/>
    <mergeCell ref="JP1:JV1"/>
    <mergeCell ref="GQ1:GW1"/>
    <mergeCell ref="GX1:HD1"/>
    <mergeCell ref="BD2:BF2"/>
    <mergeCell ref="BG2:BH2"/>
    <mergeCell ref="BI2:BJ2"/>
    <mergeCell ref="BK2:BM2"/>
    <mergeCell ref="BN2:BO2"/>
    <mergeCell ref="CR2:CS2"/>
    <mergeCell ref="CT2:CV2"/>
    <mergeCell ref="CW2:CX2"/>
    <mergeCell ref="CY2:CZ2"/>
    <mergeCell ref="DA2:DC2"/>
    <mergeCell ref="DD2:DE2"/>
    <mergeCell ref="CD2:CE2"/>
    <mergeCell ref="CF2:CH2"/>
    <mergeCell ref="CI2:CJ2"/>
    <mergeCell ref="CK2:CL2"/>
    <mergeCell ref="CM2:CO2"/>
    <mergeCell ref="CP2:CQ2"/>
    <mergeCell ref="DT2:DU2"/>
    <mergeCell ref="DV2:DX2"/>
    <mergeCell ref="DY2:DZ2"/>
    <mergeCell ref="EA2:EB2"/>
    <mergeCell ref="EC2:EE2"/>
    <mergeCell ref="EF2:EG2"/>
    <mergeCell ref="DF2:DG2"/>
    <mergeCell ref="DH2:DJ2"/>
    <mergeCell ref="DK2:DL2"/>
    <mergeCell ref="DM2:DN2"/>
    <mergeCell ref="DO2:DQ2"/>
    <mergeCell ref="DR2:DS2"/>
    <mergeCell ref="EV2:EW2"/>
    <mergeCell ref="EX2:EZ2"/>
    <mergeCell ref="FA2:FB2"/>
    <mergeCell ref="FC2:FD2"/>
    <mergeCell ref="FE2:FG2"/>
    <mergeCell ref="FH2:FI2"/>
    <mergeCell ref="EH2:EI2"/>
    <mergeCell ref="EJ2:EL2"/>
    <mergeCell ref="EM2:EN2"/>
    <mergeCell ref="EO2:EP2"/>
    <mergeCell ref="EQ2:ES2"/>
    <mergeCell ref="ET2:EU2"/>
    <mergeCell ref="FX2:FY2"/>
    <mergeCell ref="FZ2:GB2"/>
    <mergeCell ref="GC2:GD2"/>
    <mergeCell ref="GE2:GF2"/>
    <mergeCell ref="GG2:GI2"/>
    <mergeCell ref="GJ2:GK2"/>
    <mergeCell ref="FJ2:FK2"/>
    <mergeCell ref="FL2:FN2"/>
    <mergeCell ref="FO2:FP2"/>
    <mergeCell ref="FQ2:FR2"/>
    <mergeCell ref="FS2:FU2"/>
    <mergeCell ref="FV2:FW2"/>
    <mergeCell ref="GZ2:HA2"/>
    <mergeCell ref="HB2:HD2"/>
    <mergeCell ref="HE2:HF2"/>
    <mergeCell ref="HG2:HH2"/>
    <mergeCell ref="HI2:HK2"/>
    <mergeCell ref="HL2:HM2"/>
    <mergeCell ref="GL2:GM2"/>
    <mergeCell ref="GN2:GP2"/>
    <mergeCell ref="GQ2:GR2"/>
    <mergeCell ref="GS2:GT2"/>
    <mergeCell ref="GU2:GW2"/>
    <mergeCell ref="GX2:GY2"/>
    <mergeCell ref="IB2:IC2"/>
    <mergeCell ref="ID2:IF2"/>
    <mergeCell ref="IG2:IH2"/>
    <mergeCell ref="II2:IJ2"/>
    <mergeCell ref="IK2:IM2"/>
    <mergeCell ref="IN2:IO2"/>
    <mergeCell ref="HN2:HO2"/>
    <mergeCell ref="HP2:HR2"/>
    <mergeCell ref="HS2:HT2"/>
    <mergeCell ref="HU2:HV2"/>
    <mergeCell ref="HW2:HY2"/>
    <mergeCell ref="HZ2:IA2"/>
    <mergeCell ref="JD2:JE2"/>
    <mergeCell ref="JF2:JH2"/>
    <mergeCell ref="JI2:JJ2"/>
    <mergeCell ref="JK2:JL2"/>
    <mergeCell ref="JM2:JO2"/>
    <mergeCell ref="JP2:JQ2"/>
    <mergeCell ref="IP2:IQ2"/>
    <mergeCell ref="IR2:IT2"/>
    <mergeCell ref="IU2:IV2"/>
    <mergeCell ref="IW2:IX2"/>
    <mergeCell ref="IY2:JA2"/>
    <mergeCell ref="JB2:JC2"/>
    <mergeCell ref="KF2:KG2"/>
    <mergeCell ref="KH2:KJ2"/>
    <mergeCell ref="KK2:KL2"/>
    <mergeCell ref="KM2:KN2"/>
    <mergeCell ref="KO2:KQ2"/>
    <mergeCell ref="KR2:KS2"/>
    <mergeCell ref="JR2:JS2"/>
    <mergeCell ref="JT2:JV2"/>
    <mergeCell ref="JW2:JX2"/>
    <mergeCell ref="JY2:JZ2"/>
    <mergeCell ref="KA2:KC2"/>
    <mergeCell ref="KD2:KE2"/>
    <mergeCell ref="MP1:MR1"/>
    <mergeCell ref="A35:B35"/>
    <mergeCell ref="MJ2:MK2"/>
    <mergeCell ref="ML2:MN2"/>
    <mergeCell ref="MP2:MU2"/>
    <mergeCell ref="MW2:NB2"/>
    <mergeCell ref="LV2:LW2"/>
    <mergeCell ref="LX2:LZ2"/>
    <mergeCell ref="MA2:MB2"/>
    <mergeCell ref="MC2:MD2"/>
    <mergeCell ref="ME2:MG2"/>
    <mergeCell ref="MH2:MI2"/>
    <mergeCell ref="LH2:LI2"/>
    <mergeCell ref="LJ2:LL2"/>
    <mergeCell ref="LM2:LN2"/>
    <mergeCell ref="LO2:LP2"/>
    <mergeCell ref="LQ2:LS2"/>
    <mergeCell ref="LT2:LU2"/>
    <mergeCell ref="KT2:KU2"/>
    <mergeCell ref="KV2:KX2"/>
    <mergeCell ref="KY2:KZ2"/>
    <mergeCell ref="LA2:LB2"/>
    <mergeCell ref="LC2:LE2"/>
    <mergeCell ref="LF2:LG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K35"/>
  <sheetViews>
    <sheetView rightToLeft="1" workbookViewId="0">
      <pane xSplit="1" ySplit="3" topLeftCell="MO4" activePane="bottomRight" state="frozen"/>
      <selection pane="topRight" activeCell="B1" sqref="B1"/>
      <selection pane="bottomLeft" activeCell="A4" sqref="A4"/>
      <selection pane="bottomRight" activeCell="MP1" sqref="MP1:MR1"/>
    </sheetView>
  </sheetViews>
  <sheetFormatPr defaultRowHeight="14.25" x14ac:dyDescent="0.2"/>
  <cols>
    <col min="1" max="1" width="11" style="15" bestFit="1" customWidth="1"/>
    <col min="2" max="2" width="9" style="19"/>
    <col min="3" max="3" width="4.625" bestFit="1" customWidth="1"/>
    <col min="4" max="4" width="5.25" bestFit="1" customWidth="1"/>
    <col min="5" max="5" width="4.625" bestFit="1" customWidth="1"/>
    <col min="6" max="6" width="5.25" bestFit="1" customWidth="1"/>
    <col min="7" max="7" width="4.625" bestFit="1" customWidth="1"/>
    <col min="8" max="8" width="5.25" bestFit="1" customWidth="1"/>
    <col min="9" max="9" width="6.625" customWidth="1"/>
    <col min="10" max="10" width="4.625" bestFit="1" customWidth="1"/>
    <col min="11" max="11" width="5.25" bestFit="1" customWidth="1"/>
    <col min="12" max="12" width="4.625" bestFit="1" customWidth="1"/>
    <col min="13" max="13" width="5.25" bestFit="1" customWidth="1"/>
    <col min="14" max="14" width="4.625" bestFit="1" customWidth="1"/>
    <col min="15" max="15" width="5.25" bestFit="1" customWidth="1"/>
    <col min="16" max="16" width="6.625" customWidth="1"/>
    <col min="17" max="17" width="4.625" bestFit="1" customWidth="1"/>
    <col min="18" max="18" width="5.25" bestFit="1" customWidth="1"/>
    <col min="19" max="19" width="4.625" bestFit="1" customWidth="1"/>
    <col min="20" max="20" width="5.25" bestFit="1" customWidth="1"/>
    <col min="21" max="21" width="4.625" bestFit="1" customWidth="1"/>
    <col min="22" max="22" width="5.25" bestFit="1" customWidth="1"/>
    <col min="23" max="23" width="6.625" customWidth="1"/>
    <col min="24" max="24" width="4.625" bestFit="1" customWidth="1"/>
    <col min="25" max="25" width="5.25" bestFit="1" customWidth="1"/>
    <col min="26" max="26" width="4.625" bestFit="1" customWidth="1"/>
    <col min="27" max="27" width="5.25" bestFit="1" customWidth="1"/>
    <col min="28" max="28" width="4.625" bestFit="1" customWidth="1"/>
    <col min="29" max="29" width="5.25" bestFit="1" customWidth="1"/>
    <col min="30" max="30" width="5" bestFit="1" customWidth="1"/>
    <col min="31" max="31" width="4.625" bestFit="1" customWidth="1"/>
    <col min="32" max="32" width="5.25" bestFit="1" customWidth="1"/>
    <col min="33" max="33" width="4.625" bestFit="1" customWidth="1"/>
    <col min="34" max="34" width="5.25" bestFit="1" customWidth="1"/>
    <col min="35" max="35" width="4.625" bestFit="1" customWidth="1"/>
    <col min="36" max="36" width="5.25" bestFit="1" customWidth="1"/>
    <col min="37" max="37" width="6.625" customWidth="1"/>
    <col min="38" max="38" width="4.625" bestFit="1" customWidth="1"/>
    <col min="39" max="39" width="5.25" bestFit="1" customWidth="1"/>
    <col min="40" max="40" width="4.625" bestFit="1" customWidth="1"/>
    <col min="41" max="41" width="5.25" bestFit="1" customWidth="1"/>
    <col min="42" max="42" width="4.625" bestFit="1" customWidth="1"/>
    <col min="43" max="43" width="5.25" bestFit="1" customWidth="1"/>
    <col min="44" max="44" width="6.625" customWidth="1"/>
    <col min="45" max="45" width="4.625" bestFit="1" customWidth="1"/>
    <col min="46" max="46" width="5.25" bestFit="1" customWidth="1"/>
    <col min="47" max="47" width="4.625" bestFit="1" customWidth="1"/>
    <col min="48" max="48" width="5.25" bestFit="1" customWidth="1"/>
    <col min="49" max="49" width="4.625" bestFit="1" customWidth="1"/>
    <col min="50" max="50" width="5.25" bestFit="1" customWidth="1"/>
    <col min="51" max="51" width="6.625" customWidth="1"/>
    <col min="52" max="52" width="4.625" bestFit="1" customWidth="1"/>
    <col min="53" max="53" width="5.25" bestFit="1" customWidth="1"/>
    <col min="54" max="54" width="4.625" bestFit="1" customWidth="1"/>
    <col min="55" max="55" width="5.25" bestFit="1" customWidth="1"/>
    <col min="56" max="56" width="4.625" bestFit="1" customWidth="1"/>
    <col min="57" max="57" width="5.25" bestFit="1" customWidth="1"/>
    <col min="58" max="58" width="6.625" customWidth="1"/>
    <col min="59" max="59" width="4.625" bestFit="1" customWidth="1"/>
    <col min="60" max="60" width="5.25" bestFit="1" customWidth="1"/>
    <col min="61" max="61" width="4.625" bestFit="1" customWidth="1"/>
    <col min="62" max="62" width="5.25" bestFit="1" customWidth="1"/>
    <col min="63" max="63" width="4.625" bestFit="1" customWidth="1"/>
    <col min="64" max="64" width="5.25" bestFit="1" customWidth="1"/>
    <col min="65" max="65" width="6.625" customWidth="1"/>
    <col min="66" max="66" width="4.625" bestFit="1" customWidth="1"/>
    <col min="67" max="67" width="5.25" bestFit="1" customWidth="1"/>
    <col min="68" max="68" width="4.625" bestFit="1" customWidth="1"/>
    <col min="69" max="69" width="5.25" bestFit="1" customWidth="1"/>
    <col min="70" max="70" width="4.625" bestFit="1" customWidth="1"/>
    <col min="71" max="71" width="5.25" bestFit="1" customWidth="1"/>
    <col min="72" max="72" width="6.625" customWidth="1"/>
    <col min="73" max="73" width="4.625" bestFit="1" customWidth="1"/>
    <col min="74" max="74" width="5.25" bestFit="1" customWidth="1"/>
    <col min="75" max="75" width="4.625" bestFit="1" customWidth="1"/>
    <col min="76" max="76" width="5.25" bestFit="1" customWidth="1"/>
    <col min="77" max="77" width="4.625" bestFit="1" customWidth="1"/>
    <col min="78" max="78" width="5.25" bestFit="1" customWidth="1"/>
    <col min="79" max="79" width="6.625" customWidth="1"/>
    <col min="80" max="80" width="4.625" bestFit="1" customWidth="1"/>
    <col min="81" max="81" width="5.25" bestFit="1" customWidth="1"/>
    <col min="82" max="82" width="4.625" bestFit="1" customWidth="1"/>
    <col min="83" max="83" width="5.25" bestFit="1" customWidth="1"/>
    <col min="84" max="84" width="4.625" bestFit="1" customWidth="1"/>
    <col min="85" max="85" width="5.25" bestFit="1" customWidth="1"/>
    <col min="86" max="86" width="6.625" customWidth="1"/>
    <col min="87" max="87" width="4.625" bestFit="1" customWidth="1"/>
    <col min="88" max="88" width="5.25" bestFit="1" customWidth="1"/>
    <col min="89" max="89" width="4.625" bestFit="1" customWidth="1"/>
    <col min="90" max="90" width="5.25" bestFit="1" customWidth="1"/>
    <col min="91" max="91" width="4.625" bestFit="1" customWidth="1"/>
    <col min="92" max="92" width="5.25" bestFit="1" customWidth="1"/>
    <col min="93" max="93" width="6.625" customWidth="1"/>
    <col min="94" max="94" width="4.625" bestFit="1" customWidth="1"/>
    <col min="95" max="95" width="5.25" bestFit="1" customWidth="1"/>
    <col min="96" max="96" width="4.625" bestFit="1" customWidth="1"/>
    <col min="97" max="97" width="5.25" bestFit="1" customWidth="1"/>
    <col min="98" max="98" width="4.625" bestFit="1" customWidth="1"/>
    <col min="99" max="99" width="5.25" bestFit="1" customWidth="1"/>
    <col min="100" max="100" width="5" bestFit="1" customWidth="1"/>
    <col min="101" max="101" width="4.625" bestFit="1" customWidth="1"/>
    <col min="102" max="102" width="5.25" bestFit="1" customWidth="1"/>
    <col min="103" max="103" width="4.625" bestFit="1" customWidth="1"/>
    <col min="104" max="104" width="5.25" bestFit="1" customWidth="1"/>
    <col min="105" max="105" width="4.625" bestFit="1" customWidth="1"/>
    <col min="106" max="106" width="5.25" bestFit="1" customWidth="1"/>
    <col min="107" max="107" width="6.625" customWidth="1"/>
    <col min="108" max="108" width="4.625" bestFit="1" customWidth="1"/>
    <col min="109" max="109" width="5.25" bestFit="1" customWidth="1"/>
    <col min="110" max="110" width="4.625" bestFit="1" customWidth="1"/>
    <col min="111" max="111" width="5.25" bestFit="1" customWidth="1"/>
    <col min="112" max="112" width="4.625" bestFit="1" customWidth="1"/>
    <col min="113" max="113" width="5.25" bestFit="1" customWidth="1"/>
    <col min="114" max="114" width="6.625" customWidth="1"/>
    <col min="115" max="115" width="4.625" bestFit="1" customWidth="1"/>
    <col min="116" max="116" width="5.25" bestFit="1" customWidth="1"/>
    <col min="117" max="117" width="4.625" bestFit="1" customWidth="1"/>
    <col min="118" max="118" width="5.25" bestFit="1" customWidth="1"/>
    <col min="119" max="119" width="4.625" bestFit="1" customWidth="1"/>
    <col min="120" max="120" width="5.25" bestFit="1" customWidth="1"/>
    <col min="121" max="121" width="6.625" customWidth="1"/>
    <col min="122" max="122" width="4.625" bestFit="1" customWidth="1"/>
    <col min="123" max="123" width="5.25" bestFit="1" customWidth="1"/>
    <col min="124" max="124" width="4.625" bestFit="1" customWidth="1"/>
    <col min="125" max="125" width="5.25" bestFit="1" customWidth="1"/>
    <col min="126" max="126" width="4.625" bestFit="1" customWidth="1"/>
    <col min="127" max="127" width="5.25" bestFit="1" customWidth="1"/>
    <col min="128" max="128" width="6.625" customWidth="1"/>
    <col min="129" max="129" width="4.625" bestFit="1" customWidth="1"/>
    <col min="130" max="130" width="5.25" bestFit="1" customWidth="1"/>
    <col min="131" max="131" width="4.625" bestFit="1" customWidth="1"/>
    <col min="132" max="132" width="5.25" bestFit="1" customWidth="1"/>
    <col min="133" max="133" width="4.625" bestFit="1" customWidth="1"/>
    <col min="134" max="134" width="5.25" bestFit="1" customWidth="1"/>
    <col min="135" max="135" width="6.625" customWidth="1"/>
    <col min="136" max="136" width="4.625" bestFit="1" customWidth="1"/>
    <col min="137" max="137" width="5.25" bestFit="1" customWidth="1"/>
    <col min="138" max="138" width="4.625" bestFit="1" customWidth="1"/>
    <col min="139" max="139" width="5.25" bestFit="1" customWidth="1"/>
    <col min="140" max="140" width="4.625" bestFit="1" customWidth="1"/>
    <col min="141" max="141" width="5.25" bestFit="1" customWidth="1"/>
    <col min="142" max="142" width="6.625" customWidth="1"/>
    <col min="143" max="143" width="4.625" bestFit="1" customWidth="1"/>
    <col min="144" max="144" width="5.25" bestFit="1" customWidth="1"/>
    <col min="145" max="145" width="4.625" bestFit="1" customWidth="1"/>
    <col min="146" max="146" width="5.25" bestFit="1" customWidth="1"/>
    <col min="147" max="147" width="4.625" bestFit="1" customWidth="1"/>
    <col min="148" max="148" width="5.25" bestFit="1" customWidth="1"/>
    <col min="149" max="149" width="6.625" customWidth="1"/>
    <col min="150" max="150" width="4.625" bestFit="1" customWidth="1"/>
    <col min="151" max="151" width="5.25" bestFit="1" customWidth="1"/>
    <col min="152" max="152" width="4.625" bestFit="1" customWidth="1"/>
    <col min="153" max="153" width="5.25" bestFit="1" customWidth="1"/>
    <col min="154" max="154" width="4.625" bestFit="1" customWidth="1"/>
    <col min="155" max="155" width="5.25" bestFit="1" customWidth="1"/>
    <col min="156" max="156" width="6.625" customWidth="1"/>
    <col min="157" max="157" width="4.625" bestFit="1" customWidth="1"/>
    <col min="158" max="158" width="5.25" bestFit="1" customWidth="1"/>
    <col min="159" max="159" width="4.625" bestFit="1" customWidth="1"/>
    <col min="160" max="160" width="5.25" bestFit="1" customWidth="1"/>
    <col min="161" max="161" width="4.625" bestFit="1" customWidth="1"/>
    <col min="162" max="162" width="5.25" bestFit="1" customWidth="1"/>
    <col min="163" max="163" width="6.625" customWidth="1"/>
    <col min="164" max="164" width="4.625" bestFit="1" customWidth="1"/>
    <col min="165" max="165" width="5.25" bestFit="1" customWidth="1"/>
    <col min="166" max="166" width="4.625" bestFit="1" customWidth="1"/>
    <col min="167" max="167" width="5.25" bestFit="1" customWidth="1"/>
    <col min="168" max="168" width="4.625" bestFit="1" customWidth="1"/>
    <col min="169" max="169" width="5.25" bestFit="1" customWidth="1"/>
    <col min="170" max="170" width="5" bestFit="1" customWidth="1"/>
    <col min="171" max="171" width="4.625" bestFit="1" customWidth="1"/>
    <col min="172" max="172" width="5.25" bestFit="1" customWidth="1"/>
    <col min="173" max="173" width="4.625" bestFit="1" customWidth="1"/>
    <col min="174" max="174" width="5.25" bestFit="1" customWidth="1"/>
    <col min="175" max="175" width="4.625" bestFit="1" customWidth="1"/>
    <col min="176" max="176" width="5.25" bestFit="1" customWidth="1"/>
    <col min="177" max="177" width="6.625" customWidth="1"/>
    <col min="178" max="178" width="4.625" bestFit="1" customWidth="1"/>
    <col min="179" max="179" width="5.25" bestFit="1" customWidth="1"/>
    <col min="180" max="180" width="4.625" bestFit="1" customWidth="1"/>
    <col min="181" max="181" width="5.25" bestFit="1" customWidth="1"/>
    <col min="182" max="182" width="4.625" bestFit="1" customWidth="1"/>
    <col min="183" max="183" width="5.25" bestFit="1" customWidth="1"/>
    <col min="184" max="184" width="6.625" customWidth="1"/>
    <col min="185" max="185" width="4.625" bestFit="1" customWidth="1"/>
    <col min="186" max="186" width="5.25" bestFit="1" customWidth="1"/>
    <col min="187" max="187" width="4.625" bestFit="1" customWidth="1"/>
    <col min="188" max="188" width="5.25" bestFit="1" customWidth="1"/>
    <col min="189" max="189" width="4.625" bestFit="1" customWidth="1"/>
    <col min="190" max="190" width="5.25" bestFit="1" customWidth="1"/>
    <col min="191" max="191" width="6.625" customWidth="1"/>
    <col min="192" max="192" width="4.625" bestFit="1" customWidth="1"/>
    <col min="193" max="193" width="5.25" bestFit="1" customWidth="1"/>
    <col min="194" max="194" width="4.625" bestFit="1" customWidth="1"/>
    <col min="195" max="195" width="5.25" bestFit="1" customWidth="1"/>
    <col min="196" max="196" width="4.625" bestFit="1" customWidth="1"/>
    <col min="197" max="197" width="5.25" bestFit="1" customWidth="1"/>
    <col min="198" max="198" width="6.625" customWidth="1"/>
    <col min="199" max="199" width="4.625" bestFit="1" customWidth="1"/>
    <col min="200" max="200" width="5.25" bestFit="1" customWidth="1"/>
    <col min="201" max="201" width="4.625" bestFit="1" customWidth="1"/>
    <col min="202" max="202" width="5.25" bestFit="1" customWidth="1"/>
    <col min="203" max="203" width="4.625" bestFit="1" customWidth="1"/>
    <col min="204" max="204" width="5.25" bestFit="1" customWidth="1"/>
    <col min="205" max="205" width="6.625" customWidth="1"/>
    <col min="206" max="206" width="4.625" bestFit="1" customWidth="1"/>
    <col min="207" max="207" width="5.25" bestFit="1" customWidth="1"/>
    <col min="208" max="208" width="4.625" bestFit="1" customWidth="1"/>
    <col min="209" max="209" width="5.25" bestFit="1" customWidth="1"/>
    <col min="210" max="210" width="4.625" bestFit="1" customWidth="1"/>
    <col min="211" max="211" width="5.25" bestFit="1" customWidth="1"/>
    <col min="212" max="212" width="6.625" customWidth="1"/>
    <col min="213" max="213" width="4.625" bestFit="1" customWidth="1"/>
    <col min="214" max="214" width="5.25" bestFit="1" customWidth="1"/>
    <col min="215" max="215" width="4.625" bestFit="1" customWidth="1"/>
    <col min="216" max="216" width="5.25" bestFit="1" customWidth="1"/>
    <col min="217" max="217" width="4.625" bestFit="1" customWidth="1"/>
    <col min="218" max="218" width="5.25" bestFit="1" customWidth="1"/>
    <col min="219" max="219" width="6.625" customWidth="1"/>
    <col min="220" max="220" width="4.625" bestFit="1" customWidth="1"/>
    <col min="221" max="221" width="5.25" bestFit="1" customWidth="1"/>
    <col min="222" max="222" width="4.625" bestFit="1" customWidth="1"/>
    <col min="223" max="223" width="5.25" bestFit="1" customWidth="1"/>
    <col min="224" max="224" width="4.625" bestFit="1" customWidth="1"/>
    <col min="225" max="225" width="5.25" bestFit="1" customWidth="1"/>
    <col min="226" max="226" width="6.625" customWidth="1"/>
    <col min="227" max="227" width="4.625" bestFit="1" customWidth="1"/>
    <col min="228" max="228" width="5.25" bestFit="1" customWidth="1"/>
    <col min="229" max="229" width="4.625" bestFit="1" customWidth="1"/>
    <col min="230" max="230" width="5.25" bestFit="1" customWidth="1"/>
    <col min="231" max="231" width="4.625" bestFit="1" customWidth="1"/>
    <col min="232" max="232" width="5.25" bestFit="1" customWidth="1"/>
    <col min="233" max="233" width="6.625" customWidth="1"/>
    <col min="234" max="234" width="4.625" bestFit="1" customWidth="1"/>
    <col min="235" max="235" width="5.25" bestFit="1" customWidth="1"/>
    <col min="236" max="236" width="4.625" bestFit="1" customWidth="1"/>
    <col min="237" max="237" width="5.25" bestFit="1" customWidth="1"/>
    <col min="238" max="238" width="4.625" bestFit="1" customWidth="1"/>
    <col min="239" max="239" width="5.25" bestFit="1" customWidth="1"/>
    <col min="240" max="240" width="5" bestFit="1" customWidth="1"/>
    <col min="241" max="241" width="4.625" bestFit="1" customWidth="1"/>
    <col min="242" max="242" width="5.25" bestFit="1" customWidth="1"/>
    <col min="243" max="243" width="4.625" bestFit="1" customWidth="1"/>
    <col min="244" max="244" width="5.25" bestFit="1" customWidth="1"/>
    <col min="245" max="245" width="4.625" bestFit="1" customWidth="1"/>
    <col min="246" max="246" width="5.25" bestFit="1" customWidth="1"/>
    <col min="247" max="247" width="6.625" customWidth="1"/>
    <col min="248" max="248" width="4.625" bestFit="1" customWidth="1"/>
    <col min="249" max="249" width="5.25" bestFit="1" customWidth="1"/>
    <col min="250" max="250" width="4.625" bestFit="1" customWidth="1"/>
    <col min="251" max="251" width="5.25" bestFit="1" customWidth="1"/>
    <col min="252" max="252" width="4.625" bestFit="1" customWidth="1"/>
    <col min="253" max="253" width="5.25" bestFit="1" customWidth="1"/>
    <col min="254" max="254" width="6.625" customWidth="1"/>
    <col min="255" max="255" width="4.625" bestFit="1" customWidth="1"/>
    <col min="256" max="256" width="5.25" bestFit="1" customWidth="1"/>
    <col min="257" max="257" width="4.625" bestFit="1" customWidth="1"/>
    <col min="258" max="258" width="5.25" bestFit="1" customWidth="1"/>
    <col min="259" max="259" width="4.625" bestFit="1" customWidth="1"/>
    <col min="260" max="260" width="5.25" bestFit="1" customWidth="1"/>
    <col min="261" max="261" width="6.625" customWidth="1"/>
    <col min="262" max="262" width="4.625" bestFit="1" customWidth="1"/>
    <col min="263" max="263" width="5.25" bestFit="1" customWidth="1"/>
    <col min="264" max="264" width="4.625" bestFit="1" customWidth="1"/>
    <col min="265" max="265" width="5.25" bestFit="1" customWidth="1"/>
    <col min="266" max="266" width="4.625" bestFit="1" customWidth="1"/>
    <col min="267" max="267" width="5.25" bestFit="1" customWidth="1"/>
    <col min="268" max="268" width="6.625" customWidth="1"/>
    <col min="269" max="269" width="4.625" bestFit="1" customWidth="1"/>
    <col min="270" max="270" width="5.25" bestFit="1" customWidth="1"/>
    <col min="271" max="271" width="4.625" bestFit="1" customWidth="1"/>
    <col min="272" max="272" width="5.25" bestFit="1" customWidth="1"/>
    <col min="273" max="273" width="4.625" bestFit="1" customWidth="1"/>
    <col min="274" max="274" width="5.25" bestFit="1" customWidth="1"/>
    <col min="275" max="275" width="6.625" customWidth="1"/>
    <col min="276" max="276" width="4.625" bestFit="1" customWidth="1"/>
    <col min="277" max="277" width="5.25" bestFit="1" customWidth="1"/>
    <col min="278" max="278" width="4.625" bestFit="1" customWidth="1"/>
    <col min="279" max="279" width="5.25" bestFit="1" customWidth="1"/>
    <col min="280" max="280" width="4.625" bestFit="1" customWidth="1"/>
    <col min="281" max="281" width="5.25" bestFit="1" customWidth="1"/>
    <col min="282" max="282" width="6.625" customWidth="1"/>
    <col min="283" max="283" width="4.625" bestFit="1" customWidth="1"/>
    <col min="284" max="284" width="5.25" bestFit="1" customWidth="1"/>
    <col min="285" max="285" width="4.625" bestFit="1" customWidth="1"/>
    <col min="286" max="286" width="5.25" bestFit="1" customWidth="1"/>
    <col min="287" max="287" width="4.625" bestFit="1" customWidth="1"/>
    <col min="288" max="288" width="5.25" bestFit="1" customWidth="1"/>
    <col min="289" max="289" width="6.625" customWidth="1"/>
    <col min="290" max="290" width="4.625" bestFit="1" customWidth="1"/>
    <col min="291" max="291" width="5.25" bestFit="1" customWidth="1"/>
    <col min="292" max="292" width="4.625" bestFit="1" customWidth="1"/>
    <col min="293" max="293" width="5.25" bestFit="1" customWidth="1"/>
    <col min="294" max="294" width="4.625" bestFit="1" customWidth="1"/>
    <col min="295" max="295" width="5.25" bestFit="1" customWidth="1"/>
    <col min="296" max="296" width="6.625" customWidth="1"/>
    <col min="297" max="297" width="4.625" bestFit="1" customWidth="1"/>
    <col min="298" max="298" width="5.25" bestFit="1" customWidth="1"/>
    <col min="299" max="299" width="4.625" bestFit="1" customWidth="1"/>
    <col min="300" max="300" width="5.25" bestFit="1" customWidth="1"/>
    <col min="301" max="301" width="4.625" bestFit="1" customWidth="1"/>
    <col min="302" max="302" width="5.25" bestFit="1" customWidth="1"/>
    <col min="303" max="303" width="6.625" customWidth="1"/>
    <col min="304" max="304" width="4.625" bestFit="1" customWidth="1"/>
    <col min="305" max="305" width="5.25" bestFit="1" customWidth="1"/>
    <col min="306" max="306" width="4.625" bestFit="1" customWidth="1"/>
    <col min="307" max="307" width="5.25" bestFit="1" customWidth="1"/>
    <col min="308" max="308" width="4.625" bestFit="1" customWidth="1"/>
    <col min="309" max="309" width="5.25" bestFit="1" customWidth="1"/>
    <col min="310" max="310" width="5" bestFit="1" customWidth="1"/>
    <col min="311" max="311" width="4.625" bestFit="1" customWidth="1"/>
    <col min="312" max="312" width="5.25" bestFit="1" customWidth="1"/>
    <col min="313" max="313" width="4.625" bestFit="1" customWidth="1"/>
    <col min="314" max="314" width="5.25" bestFit="1" customWidth="1"/>
    <col min="315" max="315" width="4.625" bestFit="1" customWidth="1"/>
    <col min="316" max="316" width="5.25" bestFit="1" customWidth="1"/>
    <col min="317" max="317" width="6.625" customWidth="1"/>
    <col min="318" max="318" width="4.625" bestFit="1" customWidth="1"/>
    <col min="319" max="319" width="5.25" bestFit="1" customWidth="1"/>
    <col min="320" max="320" width="4.625" bestFit="1" customWidth="1"/>
    <col min="321" max="321" width="5.25" bestFit="1" customWidth="1"/>
    <col min="322" max="322" width="4.625" bestFit="1" customWidth="1"/>
    <col min="323" max="323" width="5.25" bestFit="1" customWidth="1"/>
    <col min="324" max="324" width="6.625" customWidth="1"/>
    <col min="325" max="325" width="4.625" bestFit="1" customWidth="1"/>
    <col min="326" max="326" width="5.25" bestFit="1" customWidth="1"/>
    <col min="327" max="327" width="4.625" bestFit="1" customWidth="1"/>
    <col min="328" max="328" width="5.25" bestFit="1" customWidth="1"/>
    <col min="329" max="329" width="4.625" bestFit="1" customWidth="1"/>
    <col min="330" max="330" width="5.25" bestFit="1" customWidth="1"/>
    <col min="331" max="331" width="6.625" customWidth="1"/>
    <col min="332" max="332" width="4.625" bestFit="1" customWidth="1"/>
    <col min="333" max="333" width="5.25" bestFit="1" customWidth="1"/>
    <col min="334" max="334" width="4.625" bestFit="1" customWidth="1"/>
    <col min="335" max="335" width="5.25" bestFit="1" customWidth="1"/>
    <col min="336" max="336" width="4.625" bestFit="1" customWidth="1"/>
    <col min="337" max="337" width="5.25" bestFit="1" customWidth="1"/>
    <col min="338" max="338" width="6.625" customWidth="1"/>
    <col min="339" max="339" width="4.625" bestFit="1" customWidth="1"/>
    <col min="340" max="340" width="5.25" bestFit="1" customWidth="1"/>
    <col min="341" max="341" width="4.625" bestFit="1" customWidth="1"/>
    <col min="342" max="342" width="5.25" bestFit="1" customWidth="1"/>
    <col min="343" max="343" width="4.625" bestFit="1" customWidth="1"/>
    <col min="344" max="344" width="5.25" bestFit="1" customWidth="1"/>
    <col min="345" max="345" width="6.625" customWidth="1"/>
    <col min="346" max="346" width="4.625" bestFit="1" customWidth="1"/>
    <col min="347" max="347" width="5.25" bestFit="1" customWidth="1"/>
    <col min="348" max="348" width="4.625" bestFit="1" customWidth="1"/>
    <col min="349" max="349" width="5.25" bestFit="1" customWidth="1"/>
    <col min="350" max="350" width="4.625" bestFit="1" customWidth="1"/>
    <col min="351" max="351" width="5.25" bestFit="1" customWidth="1"/>
    <col min="352" max="352" width="6.625" customWidth="1"/>
    <col min="354" max="354" width="12.125" bestFit="1" customWidth="1"/>
    <col min="355" max="355" width="4" bestFit="1" customWidth="1"/>
    <col min="356" max="356" width="4.75" bestFit="1" customWidth="1"/>
    <col min="357" max="357" width="11.75" bestFit="1" customWidth="1"/>
    <col min="358" max="358" width="4" bestFit="1" customWidth="1"/>
    <col min="359" max="359" width="4.75" bestFit="1" customWidth="1"/>
    <col min="360" max="360" width="3.625" customWidth="1"/>
    <col min="361" max="361" width="12" bestFit="1" customWidth="1"/>
    <col min="362" max="362" width="4" bestFit="1" customWidth="1"/>
    <col min="363" max="363" width="4.75" bestFit="1" customWidth="1"/>
    <col min="364" max="364" width="13" bestFit="1" customWidth="1"/>
    <col min="365" max="365" width="4" bestFit="1" customWidth="1"/>
    <col min="366" max="366" width="4.75" bestFit="1" customWidth="1"/>
    <col min="367" max="367" width="3.625" customWidth="1"/>
    <col min="368" max="368" width="12" bestFit="1" customWidth="1"/>
    <col min="369" max="369" width="4" bestFit="1" customWidth="1"/>
    <col min="370" max="370" width="4.75" bestFit="1" customWidth="1"/>
    <col min="371" max="371" width="4.625" customWidth="1"/>
    <col min="372" max="372" width="11.75" bestFit="1" customWidth="1"/>
    <col min="373" max="373" width="4.75" bestFit="1" customWidth="1"/>
    <col min="374" max="374" width="4.625" bestFit="1" customWidth="1"/>
    <col min="375" max="375" width="4.625" customWidth="1"/>
  </cols>
  <sheetData>
    <row r="1" spans="1:375" ht="17.25" customHeight="1" thickTop="1" thickBot="1" x14ac:dyDescent="0.3">
      <c r="A1" s="70" t="s">
        <v>49</v>
      </c>
      <c r="B1" s="72" t="s">
        <v>48</v>
      </c>
      <c r="C1" s="159" t="s">
        <v>8</v>
      </c>
      <c r="D1" s="159"/>
      <c r="E1" s="159"/>
      <c r="F1" s="159"/>
      <c r="G1" s="159"/>
      <c r="H1" s="159"/>
      <c r="I1" s="159"/>
      <c r="J1" s="159" t="s">
        <v>9</v>
      </c>
      <c r="K1" s="159"/>
      <c r="L1" s="159"/>
      <c r="M1" s="159"/>
      <c r="N1" s="159"/>
      <c r="O1" s="159"/>
      <c r="P1" s="159"/>
      <c r="Q1" s="159" t="s">
        <v>10</v>
      </c>
      <c r="R1" s="159"/>
      <c r="S1" s="159"/>
      <c r="T1" s="159"/>
      <c r="U1" s="159"/>
      <c r="V1" s="159"/>
      <c r="W1" s="159"/>
      <c r="X1" s="159" t="s">
        <v>11</v>
      </c>
      <c r="Y1" s="159"/>
      <c r="Z1" s="159"/>
      <c r="AA1" s="159"/>
      <c r="AB1" s="159"/>
      <c r="AC1" s="159"/>
      <c r="AD1" s="159"/>
      <c r="AE1" s="159" t="s">
        <v>12</v>
      </c>
      <c r="AF1" s="159"/>
      <c r="AG1" s="159"/>
      <c r="AH1" s="159"/>
      <c r="AI1" s="159"/>
      <c r="AJ1" s="159"/>
      <c r="AK1" s="159"/>
      <c r="AL1" s="159" t="s">
        <v>13</v>
      </c>
      <c r="AM1" s="159"/>
      <c r="AN1" s="159"/>
      <c r="AO1" s="159"/>
      <c r="AP1" s="159"/>
      <c r="AQ1" s="159"/>
      <c r="AR1" s="159"/>
      <c r="AS1" s="159" t="s">
        <v>14</v>
      </c>
      <c r="AT1" s="159"/>
      <c r="AU1" s="159"/>
      <c r="AV1" s="159"/>
      <c r="AW1" s="159"/>
      <c r="AX1" s="159"/>
      <c r="AY1" s="159"/>
      <c r="AZ1" s="159" t="s">
        <v>15</v>
      </c>
      <c r="BA1" s="159"/>
      <c r="BB1" s="159"/>
      <c r="BC1" s="159"/>
      <c r="BD1" s="159"/>
      <c r="BE1" s="159"/>
      <c r="BF1" s="159"/>
      <c r="BG1" s="159" t="s">
        <v>16</v>
      </c>
      <c r="BH1" s="159"/>
      <c r="BI1" s="159"/>
      <c r="BJ1" s="159"/>
      <c r="BK1" s="159"/>
      <c r="BL1" s="159"/>
      <c r="BM1" s="159"/>
      <c r="BN1" s="159" t="s">
        <v>17</v>
      </c>
      <c r="BO1" s="159"/>
      <c r="BP1" s="159"/>
      <c r="BQ1" s="159"/>
      <c r="BR1" s="159"/>
      <c r="BS1" s="159"/>
      <c r="BT1" s="159"/>
      <c r="BU1" s="159" t="s">
        <v>18</v>
      </c>
      <c r="BV1" s="159"/>
      <c r="BW1" s="159"/>
      <c r="BX1" s="159"/>
      <c r="BY1" s="159"/>
      <c r="BZ1" s="159"/>
      <c r="CA1" s="159"/>
      <c r="CB1" s="159" t="s">
        <v>19</v>
      </c>
      <c r="CC1" s="159"/>
      <c r="CD1" s="159"/>
      <c r="CE1" s="159"/>
      <c r="CF1" s="159"/>
      <c r="CG1" s="159"/>
      <c r="CH1" s="159"/>
      <c r="CI1" s="159" t="s">
        <v>20</v>
      </c>
      <c r="CJ1" s="159"/>
      <c r="CK1" s="159"/>
      <c r="CL1" s="159"/>
      <c r="CM1" s="159"/>
      <c r="CN1" s="159"/>
      <c r="CO1" s="159"/>
      <c r="CP1" s="159" t="s">
        <v>21</v>
      </c>
      <c r="CQ1" s="159"/>
      <c r="CR1" s="159"/>
      <c r="CS1" s="159"/>
      <c r="CT1" s="159"/>
      <c r="CU1" s="159"/>
      <c r="CV1" s="159"/>
      <c r="CW1" s="159" t="s">
        <v>22</v>
      </c>
      <c r="CX1" s="159"/>
      <c r="CY1" s="159"/>
      <c r="CZ1" s="159"/>
      <c r="DA1" s="159"/>
      <c r="DB1" s="159"/>
      <c r="DC1" s="159"/>
      <c r="DD1" s="159" t="s">
        <v>23</v>
      </c>
      <c r="DE1" s="159"/>
      <c r="DF1" s="159"/>
      <c r="DG1" s="159"/>
      <c r="DH1" s="159"/>
      <c r="DI1" s="159"/>
      <c r="DJ1" s="159"/>
      <c r="DK1" s="159" t="s">
        <v>24</v>
      </c>
      <c r="DL1" s="159"/>
      <c r="DM1" s="159"/>
      <c r="DN1" s="159"/>
      <c r="DO1" s="159"/>
      <c r="DP1" s="159"/>
      <c r="DQ1" s="159"/>
      <c r="DR1" s="159" t="s">
        <v>25</v>
      </c>
      <c r="DS1" s="159"/>
      <c r="DT1" s="159"/>
      <c r="DU1" s="159"/>
      <c r="DV1" s="159"/>
      <c r="DW1" s="159"/>
      <c r="DX1" s="159"/>
      <c r="DY1" s="159" t="s">
        <v>26</v>
      </c>
      <c r="DZ1" s="159"/>
      <c r="EA1" s="159"/>
      <c r="EB1" s="159"/>
      <c r="EC1" s="159"/>
      <c r="ED1" s="159"/>
      <c r="EE1" s="159"/>
      <c r="EF1" s="159" t="s">
        <v>27</v>
      </c>
      <c r="EG1" s="159"/>
      <c r="EH1" s="159"/>
      <c r="EI1" s="159"/>
      <c r="EJ1" s="159"/>
      <c r="EK1" s="159"/>
      <c r="EL1" s="159"/>
      <c r="EM1" s="162" t="s">
        <v>28</v>
      </c>
      <c r="EN1" s="163"/>
      <c r="EO1" s="163"/>
      <c r="EP1" s="163"/>
      <c r="EQ1" s="163"/>
      <c r="ER1" s="163"/>
      <c r="ES1" s="164"/>
      <c r="ET1" s="162" t="s">
        <v>29</v>
      </c>
      <c r="EU1" s="163"/>
      <c r="EV1" s="163"/>
      <c r="EW1" s="163"/>
      <c r="EX1" s="163"/>
      <c r="EY1" s="163"/>
      <c r="EZ1" s="164"/>
      <c r="FA1" s="162" t="s">
        <v>30</v>
      </c>
      <c r="FB1" s="163"/>
      <c r="FC1" s="163"/>
      <c r="FD1" s="163"/>
      <c r="FE1" s="163"/>
      <c r="FF1" s="163"/>
      <c r="FG1" s="164"/>
      <c r="FH1" s="162" t="s">
        <v>31</v>
      </c>
      <c r="FI1" s="163"/>
      <c r="FJ1" s="163"/>
      <c r="FK1" s="163"/>
      <c r="FL1" s="163"/>
      <c r="FM1" s="163"/>
      <c r="FN1" s="164"/>
      <c r="FO1" s="162" t="s">
        <v>32</v>
      </c>
      <c r="FP1" s="163"/>
      <c r="FQ1" s="163"/>
      <c r="FR1" s="163"/>
      <c r="FS1" s="163"/>
      <c r="FT1" s="163"/>
      <c r="FU1" s="164"/>
      <c r="FV1" s="162" t="s">
        <v>33</v>
      </c>
      <c r="FW1" s="163"/>
      <c r="FX1" s="163"/>
      <c r="FY1" s="163"/>
      <c r="FZ1" s="163"/>
      <c r="GA1" s="163"/>
      <c r="GB1" s="164"/>
      <c r="GC1" s="162" t="s">
        <v>34</v>
      </c>
      <c r="GD1" s="163"/>
      <c r="GE1" s="163"/>
      <c r="GF1" s="163"/>
      <c r="GG1" s="163"/>
      <c r="GH1" s="163"/>
      <c r="GI1" s="164"/>
      <c r="GJ1" s="162" t="s">
        <v>35</v>
      </c>
      <c r="GK1" s="163"/>
      <c r="GL1" s="163"/>
      <c r="GM1" s="163"/>
      <c r="GN1" s="163"/>
      <c r="GO1" s="163"/>
      <c r="GP1" s="164"/>
      <c r="GQ1" s="162" t="s">
        <v>36</v>
      </c>
      <c r="GR1" s="163"/>
      <c r="GS1" s="163"/>
      <c r="GT1" s="163"/>
      <c r="GU1" s="163"/>
      <c r="GV1" s="163"/>
      <c r="GW1" s="164"/>
      <c r="GX1" s="162" t="s">
        <v>37</v>
      </c>
      <c r="GY1" s="163"/>
      <c r="GZ1" s="163"/>
      <c r="HA1" s="163"/>
      <c r="HB1" s="163"/>
      <c r="HC1" s="163"/>
      <c r="HD1" s="164"/>
      <c r="HE1" s="162" t="s">
        <v>38</v>
      </c>
      <c r="HF1" s="163"/>
      <c r="HG1" s="163"/>
      <c r="HH1" s="163"/>
      <c r="HI1" s="163"/>
      <c r="HJ1" s="163"/>
      <c r="HK1" s="164"/>
      <c r="HL1" s="162" t="s">
        <v>39</v>
      </c>
      <c r="HM1" s="163"/>
      <c r="HN1" s="163"/>
      <c r="HO1" s="163"/>
      <c r="HP1" s="163"/>
      <c r="HQ1" s="163"/>
      <c r="HR1" s="164"/>
      <c r="HS1" s="159" t="s">
        <v>40</v>
      </c>
      <c r="HT1" s="159"/>
      <c r="HU1" s="159"/>
      <c r="HV1" s="159"/>
      <c r="HW1" s="159"/>
      <c r="HX1" s="159"/>
      <c r="HY1" s="159"/>
      <c r="HZ1" s="159" t="s">
        <v>41</v>
      </c>
      <c r="IA1" s="159"/>
      <c r="IB1" s="159"/>
      <c r="IC1" s="159"/>
      <c r="ID1" s="159"/>
      <c r="IE1" s="159"/>
      <c r="IF1" s="159"/>
      <c r="IG1" s="159" t="s">
        <v>42</v>
      </c>
      <c r="IH1" s="159"/>
      <c r="II1" s="159"/>
      <c r="IJ1" s="159"/>
      <c r="IK1" s="159"/>
      <c r="IL1" s="159"/>
      <c r="IM1" s="159"/>
      <c r="IN1" s="159" t="s">
        <v>43</v>
      </c>
      <c r="IO1" s="159"/>
      <c r="IP1" s="159"/>
      <c r="IQ1" s="159"/>
      <c r="IR1" s="159"/>
      <c r="IS1" s="159"/>
      <c r="IT1" s="159"/>
      <c r="IU1" s="159" t="s">
        <v>44</v>
      </c>
      <c r="IV1" s="159"/>
      <c r="IW1" s="159"/>
      <c r="IX1" s="159"/>
      <c r="IY1" s="159"/>
      <c r="IZ1" s="159"/>
      <c r="JA1" s="159"/>
      <c r="JB1" s="159" t="s">
        <v>45</v>
      </c>
      <c r="JC1" s="159"/>
      <c r="JD1" s="159"/>
      <c r="JE1" s="159"/>
      <c r="JF1" s="159"/>
      <c r="JG1" s="159"/>
      <c r="JH1" s="159"/>
      <c r="JI1" s="159" t="s">
        <v>46</v>
      </c>
      <c r="JJ1" s="159"/>
      <c r="JK1" s="159"/>
      <c r="JL1" s="159"/>
      <c r="JM1" s="159"/>
      <c r="JN1" s="159"/>
      <c r="JO1" s="159"/>
      <c r="JP1" s="159" t="s">
        <v>47</v>
      </c>
      <c r="JQ1" s="159"/>
      <c r="JR1" s="159"/>
      <c r="JS1" s="159"/>
      <c r="JT1" s="159"/>
      <c r="JU1" s="159"/>
      <c r="JV1" s="159"/>
      <c r="JW1" s="159"/>
      <c r="JX1" s="159"/>
      <c r="JY1" s="159"/>
      <c r="JZ1" s="159"/>
      <c r="KA1" s="159"/>
      <c r="KB1" s="159"/>
      <c r="KC1" s="159"/>
      <c r="KD1" s="159"/>
      <c r="KE1" s="159"/>
      <c r="KF1" s="159"/>
      <c r="KG1" s="159"/>
      <c r="KH1" s="159"/>
      <c r="KI1" s="159"/>
      <c r="KJ1" s="159"/>
      <c r="KK1" s="159"/>
      <c r="KL1" s="159"/>
      <c r="KM1" s="159"/>
      <c r="KN1" s="159"/>
      <c r="KO1" s="159"/>
      <c r="KP1" s="159"/>
      <c r="KQ1" s="159"/>
      <c r="KR1" s="159"/>
      <c r="KS1" s="159"/>
      <c r="KT1" s="159"/>
      <c r="KU1" s="159"/>
      <c r="KV1" s="159"/>
      <c r="KW1" s="159"/>
      <c r="KX1" s="159"/>
      <c r="KY1" s="159"/>
      <c r="KZ1" s="159"/>
      <c r="LA1" s="159"/>
      <c r="LB1" s="159"/>
      <c r="LC1" s="159"/>
      <c r="LD1" s="159"/>
      <c r="LE1" s="159"/>
      <c r="LF1" s="159"/>
      <c r="LG1" s="159"/>
      <c r="LH1" s="159"/>
      <c r="LI1" s="159"/>
      <c r="LJ1" s="159"/>
      <c r="LK1" s="159"/>
      <c r="LL1" s="159"/>
      <c r="LM1" s="159"/>
      <c r="LN1" s="159"/>
      <c r="LO1" s="159"/>
      <c r="LP1" s="159"/>
      <c r="LQ1" s="159"/>
      <c r="LR1" s="159"/>
      <c r="LS1" s="159"/>
      <c r="LT1" s="159"/>
      <c r="LU1" s="159"/>
      <c r="LV1" s="159"/>
      <c r="LW1" s="159"/>
      <c r="LX1" s="159"/>
      <c r="LY1" s="159"/>
      <c r="LZ1" s="159"/>
      <c r="MA1" s="159"/>
      <c r="MB1" s="159"/>
      <c r="MC1" s="159"/>
      <c r="MD1" s="159"/>
      <c r="ME1" s="159"/>
      <c r="MF1" s="159"/>
      <c r="MG1" s="159"/>
      <c r="MH1" s="159"/>
      <c r="MI1" s="159"/>
      <c r="MJ1" s="159"/>
      <c r="MK1" s="159"/>
      <c r="ML1" s="159"/>
      <c r="MM1" s="159"/>
      <c r="MN1" s="159"/>
      <c r="MP1" s="157" t="s">
        <v>149</v>
      </c>
      <c r="MQ1" s="158"/>
      <c r="MR1" s="158"/>
    </row>
    <row r="2" spans="1:375" ht="17.25" thickTop="1" thickBot="1" x14ac:dyDescent="0.3">
      <c r="A2" s="70"/>
      <c r="B2" s="72"/>
      <c r="C2" s="74" t="s">
        <v>3</v>
      </c>
      <c r="D2" s="74"/>
      <c r="E2" s="160" t="s">
        <v>4</v>
      </c>
      <c r="F2" s="160"/>
      <c r="G2" s="161" t="s">
        <v>5</v>
      </c>
      <c r="H2" s="161"/>
      <c r="I2" s="161"/>
      <c r="J2" s="74" t="s">
        <v>3</v>
      </c>
      <c r="K2" s="74"/>
      <c r="L2" s="160" t="s">
        <v>4</v>
      </c>
      <c r="M2" s="160"/>
      <c r="N2" s="161" t="s">
        <v>5</v>
      </c>
      <c r="O2" s="161"/>
      <c r="P2" s="161"/>
      <c r="Q2" s="74" t="s">
        <v>3</v>
      </c>
      <c r="R2" s="74"/>
      <c r="S2" s="160" t="s">
        <v>4</v>
      </c>
      <c r="T2" s="160"/>
      <c r="U2" s="161" t="s">
        <v>5</v>
      </c>
      <c r="V2" s="161"/>
      <c r="W2" s="161"/>
      <c r="X2" s="74" t="s">
        <v>3</v>
      </c>
      <c r="Y2" s="74"/>
      <c r="Z2" s="160" t="s">
        <v>4</v>
      </c>
      <c r="AA2" s="160"/>
      <c r="AB2" s="161" t="s">
        <v>5</v>
      </c>
      <c r="AC2" s="161"/>
      <c r="AD2" s="161"/>
      <c r="AE2" s="74" t="s">
        <v>3</v>
      </c>
      <c r="AF2" s="74"/>
      <c r="AG2" s="160" t="s">
        <v>4</v>
      </c>
      <c r="AH2" s="160"/>
      <c r="AI2" s="161" t="s">
        <v>5</v>
      </c>
      <c r="AJ2" s="161"/>
      <c r="AK2" s="161"/>
      <c r="AL2" s="74" t="s">
        <v>3</v>
      </c>
      <c r="AM2" s="74"/>
      <c r="AN2" s="160" t="s">
        <v>4</v>
      </c>
      <c r="AO2" s="160"/>
      <c r="AP2" s="161" t="s">
        <v>5</v>
      </c>
      <c r="AQ2" s="161"/>
      <c r="AR2" s="161"/>
      <c r="AS2" s="74" t="s">
        <v>3</v>
      </c>
      <c r="AT2" s="74"/>
      <c r="AU2" s="160" t="s">
        <v>4</v>
      </c>
      <c r="AV2" s="160"/>
      <c r="AW2" s="161" t="s">
        <v>5</v>
      </c>
      <c r="AX2" s="161"/>
      <c r="AY2" s="161"/>
      <c r="AZ2" s="74" t="s">
        <v>3</v>
      </c>
      <c r="BA2" s="74"/>
      <c r="BB2" s="160" t="s">
        <v>4</v>
      </c>
      <c r="BC2" s="160"/>
      <c r="BD2" s="161" t="s">
        <v>5</v>
      </c>
      <c r="BE2" s="161"/>
      <c r="BF2" s="161"/>
      <c r="BG2" s="74" t="s">
        <v>3</v>
      </c>
      <c r="BH2" s="74"/>
      <c r="BI2" s="160" t="s">
        <v>4</v>
      </c>
      <c r="BJ2" s="160"/>
      <c r="BK2" s="161" t="s">
        <v>5</v>
      </c>
      <c r="BL2" s="161"/>
      <c r="BM2" s="161"/>
      <c r="BN2" s="74" t="s">
        <v>3</v>
      </c>
      <c r="BO2" s="74"/>
      <c r="BP2" s="160" t="s">
        <v>4</v>
      </c>
      <c r="BQ2" s="160"/>
      <c r="BR2" s="161" t="s">
        <v>5</v>
      </c>
      <c r="BS2" s="161"/>
      <c r="BT2" s="161"/>
      <c r="BU2" s="74" t="s">
        <v>3</v>
      </c>
      <c r="BV2" s="74"/>
      <c r="BW2" s="160" t="s">
        <v>4</v>
      </c>
      <c r="BX2" s="160"/>
      <c r="BY2" s="161" t="s">
        <v>5</v>
      </c>
      <c r="BZ2" s="161"/>
      <c r="CA2" s="161"/>
      <c r="CB2" s="74" t="s">
        <v>3</v>
      </c>
      <c r="CC2" s="74"/>
      <c r="CD2" s="160" t="s">
        <v>4</v>
      </c>
      <c r="CE2" s="160"/>
      <c r="CF2" s="161" t="s">
        <v>5</v>
      </c>
      <c r="CG2" s="161"/>
      <c r="CH2" s="161"/>
      <c r="CI2" s="74" t="s">
        <v>3</v>
      </c>
      <c r="CJ2" s="74"/>
      <c r="CK2" s="160" t="s">
        <v>4</v>
      </c>
      <c r="CL2" s="160"/>
      <c r="CM2" s="161" t="s">
        <v>5</v>
      </c>
      <c r="CN2" s="161"/>
      <c r="CO2" s="161"/>
      <c r="CP2" s="74" t="s">
        <v>3</v>
      </c>
      <c r="CQ2" s="74"/>
      <c r="CR2" s="160" t="s">
        <v>4</v>
      </c>
      <c r="CS2" s="160"/>
      <c r="CT2" s="161" t="s">
        <v>5</v>
      </c>
      <c r="CU2" s="161"/>
      <c r="CV2" s="161"/>
      <c r="CW2" s="74" t="s">
        <v>3</v>
      </c>
      <c r="CX2" s="74"/>
      <c r="CY2" s="160" t="s">
        <v>4</v>
      </c>
      <c r="CZ2" s="160"/>
      <c r="DA2" s="161" t="s">
        <v>5</v>
      </c>
      <c r="DB2" s="161"/>
      <c r="DC2" s="161"/>
      <c r="DD2" s="74" t="s">
        <v>3</v>
      </c>
      <c r="DE2" s="74"/>
      <c r="DF2" s="160" t="s">
        <v>4</v>
      </c>
      <c r="DG2" s="160"/>
      <c r="DH2" s="161" t="s">
        <v>5</v>
      </c>
      <c r="DI2" s="161"/>
      <c r="DJ2" s="161"/>
      <c r="DK2" s="74" t="s">
        <v>3</v>
      </c>
      <c r="DL2" s="74"/>
      <c r="DM2" s="160" t="s">
        <v>4</v>
      </c>
      <c r="DN2" s="160"/>
      <c r="DO2" s="161" t="s">
        <v>5</v>
      </c>
      <c r="DP2" s="161"/>
      <c r="DQ2" s="161"/>
      <c r="DR2" s="74" t="s">
        <v>3</v>
      </c>
      <c r="DS2" s="74"/>
      <c r="DT2" s="160" t="s">
        <v>4</v>
      </c>
      <c r="DU2" s="160"/>
      <c r="DV2" s="161" t="s">
        <v>5</v>
      </c>
      <c r="DW2" s="161"/>
      <c r="DX2" s="161"/>
      <c r="DY2" s="74" t="s">
        <v>3</v>
      </c>
      <c r="DZ2" s="74"/>
      <c r="EA2" s="160" t="s">
        <v>4</v>
      </c>
      <c r="EB2" s="160"/>
      <c r="EC2" s="161" t="s">
        <v>5</v>
      </c>
      <c r="ED2" s="161"/>
      <c r="EE2" s="161"/>
      <c r="EF2" s="74" t="s">
        <v>3</v>
      </c>
      <c r="EG2" s="74"/>
      <c r="EH2" s="160" t="s">
        <v>4</v>
      </c>
      <c r="EI2" s="160"/>
      <c r="EJ2" s="161" t="s">
        <v>5</v>
      </c>
      <c r="EK2" s="161"/>
      <c r="EL2" s="161"/>
      <c r="EM2" s="74" t="s">
        <v>3</v>
      </c>
      <c r="EN2" s="74"/>
      <c r="EO2" s="160" t="s">
        <v>4</v>
      </c>
      <c r="EP2" s="160"/>
      <c r="EQ2" s="161" t="s">
        <v>5</v>
      </c>
      <c r="ER2" s="161"/>
      <c r="ES2" s="161"/>
      <c r="ET2" s="74" t="s">
        <v>3</v>
      </c>
      <c r="EU2" s="74"/>
      <c r="EV2" s="160" t="s">
        <v>4</v>
      </c>
      <c r="EW2" s="160"/>
      <c r="EX2" s="161" t="s">
        <v>5</v>
      </c>
      <c r="EY2" s="161"/>
      <c r="EZ2" s="161"/>
      <c r="FA2" s="74" t="s">
        <v>3</v>
      </c>
      <c r="FB2" s="74"/>
      <c r="FC2" s="160" t="s">
        <v>4</v>
      </c>
      <c r="FD2" s="160"/>
      <c r="FE2" s="161" t="s">
        <v>5</v>
      </c>
      <c r="FF2" s="161"/>
      <c r="FG2" s="161"/>
      <c r="FH2" s="74" t="s">
        <v>3</v>
      </c>
      <c r="FI2" s="74"/>
      <c r="FJ2" s="160" t="s">
        <v>4</v>
      </c>
      <c r="FK2" s="160"/>
      <c r="FL2" s="161" t="s">
        <v>5</v>
      </c>
      <c r="FM2" s="161"/>
      <c r="FN2" s="161"/>
      <c r="FO2" s="74" t="s">
        <v>3</v>
      </c>
      <c r="FP2" s="74"/>
      <c r="FQ2" s="160" t="s">
        <v>4</v>
      </c>
      <c r="FR2" s="160"/>
      <c r="FS2" s="161" t="s">
        <v>5</v>
      </c>
      <c r="FT2" s="161"/>
      <c r="FU2" s="161"/>
      <c r="FV2" s="74" t="s">
        <v>3</v>
      </c>
      <c r="FW2" s="74"/>
      <c r="FX2" s="160" t="s">
        <v>4</v>
      </c>
      <c r="FY2" s="160"/>
      <c r="FZ2" s="161" t="s">
        <v>5</v>
      </c>
      <c r="GA2" s="161"/>
      <c r="GB2" s="161"/>
      <c r="GC2" s="74" t="s">
        <v>3</v>
      </c>
      <c r="GD2" s="74"/>
      <c r="GE2" s="160" t="s">
        <v>4</v>
      </c>
      <c r="GF2" s="160"/>
      <c r="GG2" s="161" t="s">
        <v>5</v>
      </c>
      <c r="GH2" s="161"/>
      <c r="GI2" s="161"/>
      <c r="GJ2" s="74" t="s">
        <v>3</v>
      </c>
      <c r="GK2" s="74"/>
      <c r="GL2" s="160" t="s">
        <v>4</v>
      </c>
      <c r="GM2" s="160"/>
      <c r="GN2" s="161" t="s">
        <v>5</v>
      </c>
      <c r="GO2" s="161"/>
      <c r="GP2" s="161"/>
      <c r="GQ2" s="74" t="s">
        <v>3</v>
      </c>
      <c r="GR2" s="74"/>
      <c r="GS2" s="160" t="s">
        <v>4</v>
      </c>
      <c r="GT2" s="160"/>
      <c r="GU2" s="161" t="s">
        <v>5</v>
      </c>
      <c r="GV2" s="161"/>
      <c r="GW2" s="161"/>
      <c r="GX2" s="74" t="s">
        <v>3</v>
      </c>
      <c r="GY2" s="74"/>
      <c r="GZ2" s="160" t="s">
        <v>4</v>
      </c>
      <c r="HA2" s="160"/>
      <c r="HB2" s="161" t="s">
        <v>5</v>
      </c>
      <c r="HC2" s="161"/>
      <c r="HD2" s="161"/>
      <c r="HE2" s="74" t="s">
        <v>3</v>
      </c>
      <c r="HF2" s="74"/>
      <c r="HG2" s="160" t="s">
        <v>4</v>
      </c>
      <c r="HH2" s="160"/>
      <c r="HI2" s="161" t="s">
        <v>5</v>
      </c>
      <c r="HJ2" s="161"/>
      <c r="HK2" s="161"/>
      <c r="HL2" s="74" t="s">
        <v>3</v>
      </c>
      <c r="HM2" s="74"/>
      <c r="HN2" s="160" t="s">
        <v>4</v>
      </c>
      <c r="HO2" s="160"/>
      <c r="HP2" s="161" t="s">
        <v>5</v>
      </c>
      <c r="HQ2" s="161"/>
      <c r="HR2" s="161"/>
      <c r="HS2" s="74" t="s">
        <v>3</v>
      </c>
      <c r="HT2" s="74"/>
      <c r="HU2" s="160" t="s">
        <v>4</v>
      </c>
      <c r="HV2" s="160"/>
      <c r="HW2" s="161" t="s">
        <v>5</v>
      </c>
      <c r="HX2" s="161"/>
      <c r="HY2" s="161"/>
      <c r="HZ2" s="74" t="s">
        <v>3</v>
      </c>
      <c r="IA2" s="74"/>
      <c r="IB2" s="160" t="s">
        <v>4</v>
      </c>
      <c r="IC2" s="160"/>
      <c r="ID2" s="161" t="s">
        <v>5</v>
      </c>
      <c r="IE2" s="161"/>
      <c r="IF2" s="161"/>
      <c r="IG2" s="74" t="s">
        <v>3</v>
      </c>
      <c r="IH2" s="74"/>
      <c r="II2" s="160" t="s">
        <v>4</v>
      </c>
      <c r="IJ2" s="160"/>
      <c r="IK2" s="161" t="s">
        <v>5</v>
      </c>
      <c r="IL2" s="161"/>
      <c r="IM2" s="161"/>
      <c r="IN2" s="74" t="s">
        <v>3</v>
      </c>
      <c r="IO2" s="74"/>
      <c r="IP2" s="160" t="s">
        <v>4</v>
      </c>
      <c r="IQ2" s="160"/>
      <c r="IR2" s="161" t="s">
        <v>5</v>
      </c>
      <c r="IS2" s="161"/>
      <c r="IT2" s="161"/>
      <c r="IU2" s="74" t="s">
        <v>3</v>
      </c>
      <c r="IV2" s="74"/>
      <c r="IW2" s="160" t="s">
        <v>4</v>
      </c>
      <c r="IX2" s="160"/>
      <c r="IY2" s="161" t="s">
        <v>5</v>
      </c>
      <c r="IZ2" s="161"/>
      <c r="JA2" s="161"/>
      <c r="JB2" s="74" t="s">
        <v>3</v>
      </c>
      <c r="JC2" s="74"/>
      <c r="JD2" s="160" t="s">
        <v>4</v>
      </c>
      <c r="JE2" s="160"/>
      <c r="JF2" s="161" t="s">
        <v>5</v>
      </c>
      <c r="JG2" s="161"/>
      <c r="JH2" s="161"/>
      <c r="JI2" s="74" t="s">
        <v>3</v>
      </c>
      <c r="JJ2" s="74"/>
      <c r="JK2" s="160" t="s">
        <v>4</v>
      </c>
      <c r="JL2" s="160"/>
      <c r="JM2" s="161" t="s">
        <v>5</v>
      </c>
      <c r="JN2" s="161"/>
      <c r="JO2" s="161"/>
      <c r="JP2" s="74" t="s">
        <v>3</v>
      </c>
      <c r="JQ2" s="74"/>
      <c r="JR2" s="160" t="s">
        <v>4</v>
      </c>
      <c r="JS2" s="160"/>
      <c r="JT2" s="161" t="s">
        <v>5</v>
      </c>
      <c r="JU2" s="161"/>
      <c r="JV2" s="161"/>
      <c r="JW2" s="74" t="s">
        <v>3</v>
      </c>
      <c r="JX2" s="74"/>
      <c r="JY2" s="160" t="s">
        <v>4</v>
      </c>
      <c r="JZ2" s="160"/>
      <c r="KA2" s="161" t="s">
        <v>5</v>
      </c>
      <c r="KB2" s="161"/>
      <c r="KC2" s="161"/>
      <c r="KD2" s="74" t="s">
        <v>3</v>
      </c>
      <c r="KE2" s="74"/>
      <c r="KF2" s="160" t="s">
        <v>4</v>
      </c>
      <c r="KG2" s="160"/>
      <c r="KH2" s="161" t="s">
        <v>5</v>
      </c>
      <c r="KI2" s="161"/>
      <c r="KJ2" s="161"/>
      <c r="KK2" s="74" t="s">
        <v>3</v>
      </c>
      <c r="KL2" s="74"/>
      <c r="KM2" s="160" t="s">
        <v>4</v>
      </c>
      <c r="KN2" s="160"/>
      <c r="KO2" s="161" t="s">
        <v>5</v>
      </c>
      <c r="KP2" s="161"/>
      <c r="KQ2" s="161"/>
      <c r="KR2" s="74" t="s">
        <v>3</v>
      </c>
      <c r="KS2" s="74"/>
      <c r="KT2" s="160" t="s">
        <v>4</v>
      </c>
      <c r="KU2" s="160"/>
      <c r="KV2" s="161" t="s">
        <v>5</v>
      </c>
      <c r="KW2" s="161"/>
      <c r="KX2" s="161"/>
      <c r="KY2" s="74" t="s">
        <v>3</v>
      </c>
      <c r="KZ2" s="74"/>
      <c r="LA2" s="160" t="s">
        <v>4</v>
      </c>
      <c r="LB2" s="160"/>
      <c r="LC2" s="161" t="s">
        <v>5</v>
      </c>
      <c r="LD2" s="161"/>
      <c r="LE2" s="161"/>
      <c r="LF2" s="74" t="s">
        <v>3</v>
      </c>
      <c r="LG2" s="74"/>
      <c r="LH2" s="160" t="s">
        <v>4</v>
      </c>
      <c r="LI2" s="160"/>
      <c r="LJ2" s="161" t="s">
        <v>5</v>
      </c>
      <c r="LK2" s="161"/>
      <c r="LL2" s="161"/>
      <c r="LM2" s="74" t="s">
        <v>3</v>
      </c>
      <c r="LN2" s="74"/>
      <c r="LO2" s="160" t="s">
        <v>4</v>
      </c>
      <c r="LP2" s="160"/>
      <c r="LQ2" s="161" t="s">
        <v>5</v>
      </c>
      <c r="LR2" s="161"/>
      <c r="LS2" s="161"/>
      <c r="LT2" s="74" t="s">
        <v>3</v>
      </c>
      <c r="LU2" s="74"/>
      <c r="LV2" s="160" t="s">
        <v>4</v>
      </c>
      <c r="LW2" s="160"/>
      <c r="LX2" s="161" t="s">
        <v>5</v>
      </c>
      <c r="LY2" s="161"/>
      <c r="LZ2" s="161"/>
      <c r="MA2" s="74" t="s">
        <v>3</v>
      </c>
      <c r="MB2" s="74"/>
      <c r="MC2" s="160" t="s">
        <v>4</v>
      </c>
      <c r="MD2" s="160"/>
      <c r="ME2" s="161" t="s">
        <v>5</v>
      </c>
      <c r="MF2" s="161"/>
      <c r="MG2" s="161"/>
      <c r="MH2" s="74" t="s">
        <v>3</v>
      </c>
      <c r="MI2" s="74"/>
      <c r="MJ2" s="160" t="s">
        <v>4</v>
      </c>
      <c r="MK2" s="160"/>
      <c r="ML2" s="161" t="s">
        <v>5</v>
      </c>
      <c r="MM2" s="161"/>
      <c r="MN2" s="161"/>
      <c r="MP2" s="157" t="s">
        <v>50</v>
      </c>
      <c r="MQ2" s="158"/>
      <c r="MR2" s="158"/>
      <c r="MS2" s="158"/>
      <c r="MT2" s="158"/>
      <c r="MU2" s="168"/>
      <c r="MW2" s="169" t="s">
        <v>91</v>
      </c>
      <c r="MX2" s="170"/>
      <c r="MY2" s="170"/>
      <c r="MZ2" s="170"/>
      <c r="NA2" s="170"/>
      <c r="NB2" s="171"/>
      <c r="ND2" s="165" t="s">
        <v>92</v>
      </c>
      <c r="NE2" s="166"/>
      <c r="NF2" s="166"/>
      <c r="NG2" s="166"/>
      <c r="NH2" s="166"/>
      <c r="NI2" s="166"/>
      <c r="NJ2" s="166"/>
      <c r="NK2" s="167"/>
    </row>
    <row r="3" spans="1:375" ht="17.25" thickTop="1" thickBot="1" x14ac:dyDescent="0.25">
      <c r="A3" s="71"/>
      <c r="B3" s="73"/>
      <c r="C3" s="37" t="s">
        <v>6</v>
      </c>
      <c r="D3" s="37" t="s">
        <v>0</v>
      </c>
      <c r="E3" s="38" t="s">
        <v>6</v>
      </c>
      <c r="F3" s="38" t="s">
        <v>0</v>
      </c>
      <c r="G3" s="39" t="s">
        <v>6</v>
      </c>
      <c r="H3" s="39" t="s">
        <v>0</v>
      </c>
      <c r="I3" s="13" t="s">
        <v>1</v>
      </c>
      <c r="J3" s="37" t="s">
        <v>6</v>
      </c>
      <c r="K3" s="37" t="s">
        <v>0</v>
      </c>
      <c r="L3" s="38" t="s">
        <v>6</v>
      </c>
      <c r="M3" s="38" t="s">
        <v>0</v>
      </c>
      <c r="N3" s="39" t="s">
        <v>6</v>
      </c>
      <c r="O3" s="39" t="s">
        <v>0</v>
      </c>
      <c r="P3" s="13" t="s">
        <v>1</v>
      </c>
      <c r="Q3" s="37" t="s">
        <v>6</v>
      </c>
      <c r="R3" s="37" t="s">
        <v>0</v>
      </c>
      <c r="S3" s="38" t="s">
        <v>6</v>
      </c>
      <c r="T3" s="38" t="s">
        <v>0</v>
      </c>
      <c r="U3" s="39" t="s">
        <v>6</v>
      </c>
      <c r="V3" s="39" t="s">
        <v>0</v>
      </c>
      <c r="W3" s="13" t="s">
        <v>1</v>
      </c>
      <c r="X3" s="37" t="s">
        <v>6</v>
      </c>
      <c r="Y3" s="37" t="s">
        <v>0</v>
      </c>
      <c r="Z3" s="38" t="s">
        <v>6</v>
      </c>
      <c r="AA3" s="38" t="s">
        <v>0</v>
      </c>
      <c r="AB3" s="39" t="s">
        <v>6</v>
      </c>
      <c r="AC3" s="39" t="s">
        <v>0</v>
      </c>
      <c r="AD3" s="13" t="s">
        <v>1</v>
      </c>
      <c r="AE3" s="37" t="s">
        <v>6</v>
      </c>
      <c r="AF3" s="37" t="s">
        <v>0</v>
      </c>
      <c r="AG3" s="38" t="s">
        <v>6</v>
      </c>
      <c r="AH3" s="38" t="s">
        <v>0</v>
      </c>
      <c r="AI3" s="39" t="s">
        <v>6</v>
      </c>
      <c r="AJ3" s="39" t="s">
        <v>0</v>
      </c>
      <c r="AK3" s="13" t="s">
        <v>1</v>
      </c>
      <c r="AL3" s="37" t="s">
        <v>6</v>
      </c>
      <c r="AM3" s="37" t="s">
        <v>0</v>
      </c>
      <c r="AN3" s="38" t="s">
        <v>6</v>
      </c>
      <c r="AO3" s="38" t="s">
        <v>0</v>
      </c>
      <c r="AP3" s="39" t="s">
        <v>6</v>
      </c>
      <c r="AQ3" s="39" t="s">
        <v>0</v>
      </c>
      <c r="AR3" s="13" t="s">
        <v>1</v>
      </c>
      <c r="AS3" s="37" t="s">
        <v>6</v>
      </c>
      <c r="AT3" s="37" t="s">
        <v>0</v>
      </c>
      <c r="AU3" s="38" t="s">
        <v>6</v>
      </c>
      <c r="AV3" s="38" t="s">
        <v>0</v>
      </c>
      <c r="AW3" s="39" t="s">
        <v>6</v>
      </c>
      <c r="AX3" s="39" t="s">
        <v>0</v>
      </c>
      <c r="AY3" s="13" t="s">
        <v>1</v>
      </c>
      <c r="AZ3" s="37" t="s">
        <v>6</v>
      </c>
      <c r="BA3" s="37" t="s">
        <v>0</v>
      </c>
      <c r="BB3" s="38" t="s">
        <v>6</v>
      </c>
      <c r="BC3" s="38" t="s">
        <v>0</v>
      </c>
      <c r="BD3" s="39" t="s">
        <v>6</v>
      </c>
      <c r="BE3" s="39" t="s">
        <v>0</v>
      </c>
      <c r="BF3" s="13" t="s">
        <v>1</v>
      </c>
      <c r="BG3" s="37" t="s">
        <v>6</v>
      </c>
      <c r="BH3" s="37" t="s">
        <v>0</v>
      </c>
      <c r="BI3" s="38" t="s">
        <v>6</v>
      </c>
      <c r="BJ3" s="38" t="s">
        <v>0</v>
      </c>
      <c r="BK3" s="39" t="s">
        <v>6</v>
      </c>
      <c r="BL3" s="39" t="s">
        <v>0</v>
      </c>
      <c r="BM3" s="13" t="s">
        <v>1</v>
      </c>
      <c r="BN3" s="37" t="s">
        <v>6</v>
      </c>
      <c r="BO3" s="37" t="s">
        <v>0</v>
      </c>
      <c r="BP3" s="38" t="s">
        <v>6</v>
      </c>
      <c r="BQ3" s="38" t="s">
        <v>0</v>
      </c>
      <c r="BR3" s="39" t="s">
        <v>6</v>
      </c>
      <c r="BS3" s="39" t="s">
        <v>0</v>
      </c>
      <c r="BT3" s="13" t="s">
        <v>1</v>
      </c>
      <c r="BU3" s="37" t="s">
        <v>6</v>
      </c>
      <c r="BV3" s="37" t="s">
        <v>0</v>
      </c>
      <c r="BW3" s="38" t="s">
        <v>6</v>
      </c>
      <c r="BX3" s="38" t="s">
        <v>0</v>
      </c>
      <c r="BY3" s="39" t="s">
        <v>6</v>
      </c>
      <c r="BZ3" s="39" t="s">
        <v>0</v>
      </c>
      <c r="CA3" s="13" t="s">
        <v>1</v>
      </c>
      <c r="CB3" s="37" t="s">
        <v>6</v>
      </c>
      <c r="CC3" s="37" t="s">
        <v>0</v>
      </c>
      <c r="CD3" s="38" t="s">
        <v>6</v>
      </c>
      <c r="CE3" s="38" t="s">
        <v>0</v>
      </c>
      <c r="CF3" s="39" t="s">
        <v>6</v>
      </c>
      <c r="CG3" s="39" t="s">
        <v>0</v>
      </c>
      <c r="CH3" s="13" t="s">
        <v>1</v>
      </c>
      <c r="CI3" s="37" t="s">
        <v>6</v>
      </c>
      <c r="CJ3" s="37" t="s">
        <v>0</v>
      </c>
      <c r="CK3" s="38" t="s">
        <v>6</v>
      </c>
      <c r="CL3" s="38" t="s">
        <v>0</v>
      </c>
      <c r="CM3" s="39" t="s">
        <v>6</v>
      </c>
      <c r="CN3" s="39" t="s">
        <v>0</v>
      </c>
      <c r="CO3" s="13" t="s">
        <v>1</v>
      </c>
      <c r="CP3" s="37" t="s">
        <v>6</v>
      </c>
      <c r="CQ3" s="37" t="s">
        <v>0</v>
      </c>
      <c r="CR3" s="38" t="s">
        <v>6</v>
      </c>
      <c r="CS3" s="38" t="s">
        <v>0</v>
      </c>
      <c r="CT3" s="39" t="s">
        <v>6</v>
      </c>
      <c r="CU3" s="39" t="s">
        <v>0</v>
      </c>
      <c r="CV3" s="13" t="s">
        <v>1</v>
      </c>
      <c r="CW3" s="37" t="s">
        <v>6</v>
      </c>
      <c r="CX3" s="37" t="s">
        <v>0</v>
      </c>
      <c r="CY3" s="38" t="s">
        <v>6</v>
      </c>
      <c r="CZ3" s="38" t="s">
        <v>0</v>
      </c>
      <c r="DA3" s="39" t="s">
        <v>6</v>
      </c>
      <c r="DB3" s="39" t="s">
        <v>0</v>
      </c>
      <c r="DC3" s="13" t="s">
        <v>1</v>
      </c>
      <c r="DD3" s="37" t="s">
        <v>6</v>
      </c>
      <c r="DE3" s="37" t="s">
        <v>0</v>
      </c>
      <c r="DF3" s="38" t="s">
        <v>6</v>
      </c>
      <c r="DG3" s="38" t="s">
        <v>0</v>
      </c>
      <c r="DH3" s="39" t="s">
        <v>6</v>
      </c>
      <c r="DI3" s="39" t="s">
        <v>0</v>
      </c>
      <c r="DJ3" s="13" t="s">
        <v>1</v>
      </c>
      <c r="DK3" s="37" t="s">
        <v>6</v>
      </c>
      <c r="DL3" s="37" t="s">
        <v>0</v>
      </c>
      <c r="DM3" s="38" t="s">
        <v>6</v>
      </c>
      <c r="DN3" s="38" t="s">
        <v>0</v>
      </c>
      <c r="DO3" s="39" t="s">
        <v>6</v>
      </c>
      <c r="DP3" s="39" t="s">
        <v>0</v>
      </c>
      <c r="DQ3" s="13" t="s">
        <v>1</v>
      </c>
      <c r="DR3" s="37" t="s">
        <v>6</v>
      </c>
      <c r="DS3" s="37" t="s">
        <v>0</v>
      </c>
      <c r="DT3" s="38" t="s">
        <v>6</v>
      </c>
      <c r="DU3" s="38" t="s">
        <v>0</v>
      </c>
      <c r="DV3" s="39" t="s">
        <v>6</v>
      </c>
      <c r="DW3" s="39" t="s">
        <v>0</v>
      </c>
      <c r="DX3" s="13" t="s">
        <v>1</v>
      </c>
      <c r="DY3" s="37" t="s">
        <v>6</v>
      </c>
      <c r="DZ3" s="37" t="s">
        <v>0</v>
      </c>
      <c r="EA3" s="38" t="s">
        <v>6</v>
      </c>
      <c r="EB3" s="38" t="s">
        <v>0</v>
      </c>
      <c r="EC3" s="39" t="s">
        <v>6</v>
      </c>
      <c r="ED3" s="39" t="s">
        <v>0</v>
      </c>
      <c r="EE3" s="13" t="s">
        <v>1</v>
      </c>
      <c r="EF3" s="37" t="s">
        <v>6</v>
      </c>
      <c r="EG3" s="37" t="s">
        <v>0</v>
      </c>
      <c r="EH3" s="38" t="s">
        <v>6</v>
      </c>
      <c r="EI3" s="38" t="s">
        <v>0</v>
      </c>
      <c r="EJ3" s="39" t="s">
        <v>6</v>
      </c>
      <c r="EK3" s="39" t="s">
        <v>0</v>
      </c>
      <c r="EL3" s="13" t="s">
        <v>1</v>
      </c>
      <c r="EM3" s="37" t="s">
        <v>6</v>
      </c>
      <c r="EN3" s="37" t="s">
        <v>0</v>
      </c>
      <c r="EO3" s="38" t="s">
        <v>6</v>
      </c>
      <c r="EP3" s="38" t="s">
        <v>0</v>
      </c>
      <c r="EQ3" s="39" t="s">
        <v>6</v>
      </c>
      <c r="ER3" s="39" t="s">
        <v>0</v>
      </c>
      <c r="ES3" s="13" t="s">
        <v>1</v>
      </c>
      <c r="ET3" s="37" t="s">
        <v>6</v>
      </c>
      <c r="EU3" s="37" t="s">
        <v>0</v>
      </c>
      <c r="EV3" s="38" t="s">
        <v>6</v>
      </c>
      <c r="EW3" s="38" t="s">
        <v>0</v>
      </c>
      <c r="EX3" s="39" t="s">
        <v>6</v>
      </c>
      <c r="EY3" s="39" t="s">
        <v>0</v>
      </c>
      <c r="EZ3" s="13" t="s">
        <v>1</v>
      </c>
      <c r="FA3" s="37" t="s">
        <v>6</v>
      </c>
      <c r="FB3" s="37" t="s">
        <v>0</v>
      </c>
      <c r="FC3" s="38" t="s">
        <v>6</v>
      </c>
      <c r="FD3" s="38" t="s">
        <v>0</v>
      </c>
      <c r="FE3" s="39" t="s">
        <v>6</v>
      </c>
      <c r="FF3" s="39" t="s">
        <v>0</v>
      </c>
      <c r="FG3" s="13" t="s">
        <v>1</v>
      </c>
      <c r="FH3" s="37" t="s">
        <v>6</v>
      </c>
      <c r="FI3" s="37" t="s">
        <v>0</v>
      </c>
      <c r="FJ3" s="38" t="s">
        <v>6</v>
      </c>
      <c r="FK3" s="38" t="s">
        <v>0</v>
      </c>
      <c r="FL3" s="39" t="s">
        <v>6</v>
      </c>
      <c r="FM3" s="39" t="s">
        <v>0</v>
      </c>
      <c r="FN3" s="13" t="s">
        <v>1</v>
      </c>
      <c r="FO3" s="37" t="s">
        <v>6</v>
      </c>
      <c r="FP3" s="37" t="s">
        <v>0</v>
      </c>
      <c r="FQ3" s="38" t="s">
        <v>6</v>
      </c>
      <c r="FR3" s="38" t="s">
        <v>0</v>
      </c>
      <c r="FS3" s="39" t="s">
        <v>6</v>
      </c>
      <c r="FT3" s="39" t="s">
        <v>0</v>
      </c>
      <c r="FU3" s="13" t="s">
        <v>1</v>
      </c>
      <c r="FV3" s="37" t="s">
        <v>6</v>
      </c>
      <c r="FW3" s="37" t="s">
        <v>0</v>
      </c>
      <c r="FX3" s="38" t="s">
        <v>6</v>
      </c>
      <c r="FY3" s="38" t="s">
        <v>0</v>
      </c>
      <c r="FZ3" s="39" t="s">
        <v>6</v>
      </c>
      <c r="GA3" s="39" t="s">
        <v>0</v>
      </c>
      <c r="GB3" s="13" t="s">
        <v>1</v>
      </c>
      <c r="GC3" s="37" t="s">
        <v>6</v>
      </c>
      <c r="GD3" s="37" t="s">
        <v>0</v>
      </c>
      <c r="GE3" s="38" t="s">
        <v>6</v>
      </c>
      <c r="GF3" s="38" t="s">
        <v>0</v>
      </c>
      <c r="GG3" s="39" t="s">
        <v>6</v>
      </c>
      <c r="GH3" s="39" t="s">
        <v>0</v>
      </c>
      <c r="GI3" s="13" t="s">
        <v>1</v>
      </c>
      <c r="GJ3" s="37" t="s">
        <v>6</v>
      </c>
      <c r="GK3" s="37" t="s">
        <v>0</v>
      </c>
      <c r="GL3" s="38" t="s">
        <v>6</v>
      </c>
      <c r="GM3" s="38" t="s">
        <v>0</v>
      </c>
      <c r="GN3" s="39" t="s">
        <v>6</v>
      </c>
      <c r="GO3" s="39" t="s">
        <v>0</v>
      </c>
      <c r="GP3" s="13" t="s">
        <v>1</v>
      </c>
      <c r="GQ3" s="37" t="s">
        <v>6</v>
      </c>
      <c r="GR3" s="37" t="s">
        <v>0</v>
      </c>
      <c r="GS3" s="38" t="s">
        <v>6</v>
      </c>
      <c r="GT3" s="38" t="s">
        <v>0</v>
      </c>
      <c r="GU3" s="39" t="s">
        <v>6</v>
      </c>
      <c r="GV3" s="39" t="s">
        <v>0</v>
      </c>
      <c r="GW3" s="13" t="s">
        <v>1</v>
      </c>
      <c r="GX3" s="37" t="s">
        <v>6</v>
      </c>
      <c r="GY3" s="37" t="s">
        <v>0</v>
      </c>
      <c r="GZ3" s="38" t="s">
        <v>6</v>
      </c>
      <c r="HA3" s="38" t="s">
        <v>0</v>
      </c>
      <c r="HB3" s="39" t="s">
        <v>6</v>
      </c>
      <c r="HC3" s="39" t="s">
        <v>0</v>
      </c>
      <c r="HD3" s="13" t="s">
        <v>1</v>
      </c>
      <c r="HE3" s="37" t="s">
        <v>6</v>
      </c>
      <c r="HF3" s="37" t="s">
        <v>0</v>
      </c>
      <c r="HG3" s="38" t="s">
        <v>6</v>
      </c>
      <c r="HH3" s="38" t="s">
        <v>0</v>
      </c>
      <c r="HI3" s="39" t="s">
        <v>6</v>
      </c>
      <c r="HJ3" s="39" t="s">
        <v>0</v>
      </c>
      <c r="HK3" s="13" t="s">
        <v>1</v>
      </c>
      <c r="HL3" s="37" t="s">
        <v>6</v>
      </c>
      <c r="HM3" s="37" t="s">
        <v>0</v>
      </c>
      <c r="HN3" s="38" t="s">
        <v>6</v>
      </c>
      <c r="HO3" s="38" t="s">
        <v>0</v>
      </c>
      <c r="HP3" s="39" t="s">
        <v>6</v>
      </c>
      <c r="HQ3" s="39" t="s">
        <v>0</v>
      </c>
      <c r="HR3" s="13" t="s">
        <v>1</v>
      </c>
      <c r="HS3" s="37" t="s">
        <v>6</v>
      </c>
      <c r="HT3" s="37" t="s">
        <v>0</v>
      </c>
      <c r="HU3" s="38" t="s">
        <v>6</v>
      </c>
      <c r="HV3" s="38" t="s">
        <v>0</v>
      </c>
      <c r="HW3" s="39" t="s">
        <v>6</v>
      </c>
      <c r="HX3" s="39" t="s">
        <v>0</v>
      </c>
      <c r="HY3" s="13" t="s">
        <v>1</v>
      </c>
      <c r="HZ3" s="37" t="s">
        <v>6</v>
      </c>
      <c r="IA3" s="37" t="s">
        <v>0</v>
      </c>
      <c r="IB3" s="38" t="s">
        <v>6</v>
      </c>
      <c r="IC3" s="38" t="s">
        <v>0</v>
      </c>
      <c r="ID3" s="39" t="s">
        <v>6</v>
      </c>
      <c r="IE3" s="39" t="s">
        <v>0</v>
      </c>
      <c r="IF3" s="13" t="s">
        <v>1</v>
      </c>
      <c r="IG3" s="37" t="s">
        <v>6</v>
      </c>
      <c r="IH3" s="37" t="s">
        <v>0</v>
      </c>
      <c r="II3" s="38" t="s">
        <v>6</v>
      </c>
      <c r="IJ3" s="38" t="s">
        <v>0</v>
      </c>
      <c r="IK3" s="39" t="s">
        <v>6</v>
      </c>
      <c r="IL3" s="39" t="s">
        <v>0</v>
      </c>
      <c r="IM3" s="13" t="s">
        <v>1</v>
      </c>
      <c r="IN3" s="37" t="s">
        <v>6</v>
      </c>
      <c r="IO3" s="37" t="s">
        <v>0</v>
      </c>
      <c r="IP3" s="38" t="s">
        <v>6</v>
      </c>
      <c r="IQ3" s="38" t="s">
        <v>0</v>
      </c>
      <c r="IR3" s="39" t="s">
        <v>6</v>
      </c>
      <c r="IS3" s="39" t="s">
        <v>0</v>
      </c>
      <c r="IT3" s="13" t="s">
        <v>1</v>
      </c>
      <c r="IU3" s="37" t="s">
        <v>6</v>
      </c>
      <c r="IV3" s="37" t="s">
        <v>0</v>
      </c>
      <c r="IW3" s="38" t="s">
        <v>6</v>
      </c>
      <c r="IX3" s="38" t="s">
        <v>0</v>
      </c>
      <c r="IY3" s="39" t="s">
        <v>6</v>
      </c>
      <c r="IZ3" s="39" t="s">
        <v>0</v>
      </c>
      <c r="JA3" s="13" t="s">
        <v>1</v>
      </c>
      <c r="JB3" s="37" t="s">
        <v>6</v>
      </c>
      <c r="JC3" s="37" t="s">
        <v>0</v>
      </c>
      <c r="JD3" s="38" t="s">
        <v>6</v>
      </c>
      <c r="JE3" s="38" t="s">
        <v>0</v>
      </c>
      <c r="JF3" s="39" t="s">
        <v>6</v>
      </c>
      <c r="JG3" s="39" t="s">
        <v>0</v>
      </c>
      <c r="JH3" s="13" t="s">
        <v>1</v>
      </c>
      <c r="JI3" s="37" t="s">
        <v>6</v>
      </c>
      <c r="JJ3" s="37" t="s">
        <v>0</v>
      </c>
      <c r="JK3" s="38" t="s">
        <v>6</v>
      </c>
      <c r="JL3" s="38" t="s">
        <v>0</v>
      </c>
      <c r="JM3" s="39" t="s">
        <v>6</v>
      </c>
      <c r="JN3" s="39" t="s">
        <v>0</v>
      </c>
      <c r="JO3" s="13" t="s">
        <v>1</v>
      </c>
      <c r="JP3" s="37" t="s">
        <v>6</v>
      </c>
      <c r="JQ3" s="37" t="s">
        <v>0</v>
      </c>
      <c r="JR3" s="38" t="s">
        <v>6</v>
      </c>
      <c r="JS3" s="38" t="s">
        <v>0</v>
      </c>
      <c r="JT3" s="39" t="s">
        <v>6</v>
      </c>
      <c r="JU3" s="39" t="s">
        <v>0</v>
      </c>
      <c r="JV3" s="13" t="s">
        <v>1</v>
      </c>
      <c r="JW3" s="37" t="s">
        <v>6</v>
      </c>
      <c r="JX3" s="37" t="s">
        <v>0</v>
      </c>
      <c r="JY3" s="38" t="s">
        <v>6</v>
      </c>
      <c r="JZ3" s="38" t="s">
        <v>0</v>
      </c>
      <c r="KA3" s="39" t="s">
        <v>6</v>
      </c>
      <c r="KB3" s="39" t="s">
        <v>0</v>
      </c>
      <c r="KC3" s="13" t="s">
        <v>1</v>
      </c>
      <c r="KD3" s="37" t="s">
        <v>6</v>
      </c>
      <c r="KE3" s="37" t="s">
        <v>0</v>
      </c>
      <c r="KF3" s="38" t="s">
        <v>6</v>
      </c>
      <c r="KG3" s="38" t="s">
        <v>0</v>
      </c>
      <c r="KH3" s="39" t="s">
        <v>6</v>
      </c>
      <c r="KI3" s="39" t="s">
        <v>0</v>
      </c>
      <c r="KJ3" s="13" t="s">
        <v>1</v>
      </c>
      <c r="KK3" s="37" t="s">
        <v>6</v>
      </c>
      <c r="KL3" s="37" t="s">
        <v>0</v>
      </c>
      <c r="KM3" s="38" t="s">
        <v>6</v>
      </c>
      <c r="KN3" s="38" t="s">
        <v>0</v>
      </c>
      <c r="KO3" s="39" t="s">
        <v>6</v>
      </c>
      <c r="KP3" s="39" t="s">
        <v>0</v>
      </c>
      <c r="KQ3" s="13" t="s">
        <v>1</v>
      </c>
      <c r="KR3" s="37" t="s">
        <v>6</v>
      </c>
      <c r="KS3" s="37" t="s">
        <v>0</v>
      </c>
      <c r="KT3" s="38" t="s">
        <v>6</v>
      </c>
      <c r="KU3" s="38" t="s">
        <v>0</v>
      </c>
      <c r="KV3" s="39" t="s">
        <v>6</v>
      </c>
      <c r="KW3" s="39" t="s">
        <v>0</v>
      </c>
      <c r="KX3" s="13" t="s">
        <v>1</v>
      </c>
      <c r="KY3" s="37" t="s">
        <v>6</v>
      </c>
      <c r="KZ3" s="37" t="s">
        <v>0</v>
      </c>
      <c r="LA3" s="38" t="s">
        <v>6</v>
      </c>
      <c r="LB3" s="38" t="s">
        <v>0</v>
      </c>
      <c r="LC3" s="39" t="s">
        <v>6</v>
      </c>
      <c r="LD3" s="39" t="s">
        <v>0</v>
      </c>
      <c r="LE3" s="13" t="s">
        <v>1</v>
      </c>
      <c r="LF3" s="37" t="s">
        <v>6</v>
      </c>
      <c r="LG3" s="37" t="s">
        <v>0</v>
      </c>
      <c r="LH3" s="38" t="s">
        <v>6</v>
      </c>
      <c r="LI3" s="38" t="s">
        <v>0</v>
      </c>
      <c r="LJ3" s="39" t="s">
        <v>6</v>
      </c>
      <c r="LK3" s="39" t="s">
        <v>0</v>
      </c>
      <c r="LL3" s="13" t="s">
        <v>1</v>
      </c>
      <c r="LM3" s="37" t="s">
        <v>6</v>
      </c>
      <c r="LN3" s="37" t="s">
        <v>0</v>
      </c>
      <c r="LO3" s="38" t="s">
        <v>6</v>
      </c>
      <c r="LP3" s="38" t="s">
        <v>0</v>
      </c>
      <c r="LQ3" s="39" t="s">
        <v>6</v>
      </c>
      <c r="LR3" s="39" t="s">
        <v>0</v>
      </c>
      <c r="LS3" s="13" t="s">
        <v>1</v>
      </c>
      <c r="LT3" s="37" t="s">
        <v>6</v>
      </c>
      <c r="LU3" s="37" t="s">
        <v>0</v>
      </c>
      <c r="LV3" s="38" t="s">
        <v>6</v>
      </c>
      <c r="LW3" s="38" t="s">
        <v>0</v>
      </c>
      <c r="LX3" s="39" t="s">
        <v>6</v>
      </c>
      <c r="LY3" s="39" t="s">
        <v>0</v>
      </c>
      <c r="LZ3" s="13" t="s">
        <v>1</v>
      </c>
      <c r="MA3" s="37" t="s">
        <v>6</v>
      </c>
      <c r="MB3" s="37" t="s">
        <v>0</v>
      </c>
      <c r="MC3" s="38" t="s">
        <v>6</v>
      </c>
      <c r="MD3" s="38" t="s">
        <v>0</v>
      </c>
      <c r="ME3" s="39" t="s">
        <v>6</v>
      </c>
      <c r="MF3" s="39" t="s">
        <v>0</v>
      </c>
      <c r="MG3" s="13" t="s">
        <v>1</v>
      </c>
      <c r="MH3" s="37" t="s">
        <v>6</v>
      </c>
      <c r="MI3" s="37" t="s">
        <v>0</v>
      </c>
      <c r="MJ3" s="38" t="s">
        <v>6</v>
      </c>
      <c r="MK3" s="38" t="s">
        <v>0</v>
      </c>
      <c r="ML3" s="39" t="s">
        <v>6</v>
      </c>
      <c r="MM3" s="39" t="s">
        <v>0</v>
      </c>
      <c r="MN3" s="13" t="s">
        <v>1</v>
      </c>
      <c r="MP3" s="1" t="s">
        <v>51</v>
      </c>
      <c r="MQ3" s="1" t="s">
        <v>6</v>
      </c>
      <c r="MR3" s="1" t="s">
        <v>0</v>
      </c>
      <c r="MS3" s="1" t="s">
        <v>51</v>
      </c>
      <c r="MT3" s="1" t="s">
        <v>6</v>
      </c>
      <c r="MU3" s="1" t="s">
        <v>0</v>
      </c>
      <c r="MW3" s="2" t="s">
        <v>51</v>
      </c>
      <c r="MX3" s="2" t="s">
        <v>6</v>
      </c>
      <c r="MY3" s="2" t="s">
        <v>0</v>
      </c>
      <c r="MZ3" s="2" t="s">
        <v>51</v>
      </c>
      <c r="NA3" s="2" t="s">
        <v>6</v>
      </c>
      <c r="NB3" s="2" t="s">
        <v>0</v>
      </c>
      <c r="ND3" s="3" t="s">
        <v>51</v>
      </c>
      <c r="NE3" s="3" t="s">
        <v>6</v>
      </c>
      <c r="NF3" s="3" t="s">
        <v>0</v>
      </c>
      <c r="NG3" s="3" t="s">
        <v>162</v>
      </c>
      <c r="NH3" s="3" t="s">
        <v>51</v>
      </c>
      <c r="NI3" s="3" t="s">
        <v>6</v>
      </c>
      <c r="NJ3" s="3" t="s">
        <v>0</v>
      </c>
      <c r="NK3" s="3" t="s">
        <v>162</v>
      </c>
    </row>
    <row r="4" spans="1:375" ht="16.5" thickTop="1" thickBot="1" x14ac:dyDescent="0.25">
      <c r="A4" s="14"/>
      <c r="B4" s="16"/>
      <c r="C4" s="1"/>
      <c r="D4" s="1"/>
      <c r="E4" s="2"/>
      <c r="F4" s="2"/>
      <c r="G4" s="3"/>
      <c r="H4" s="3"/>
      <c r="I4" s="4"/>
      <c r="J4" s="1"/>
      <c r="K4" s="1"/>
      <c r="L4" s="2"/>
      <c r="M4" s="2"/>
      <c r="N4" s="3"/>
      <c r="O4" s="3"/>
      <c r="P4" s="4"/>
      <c r="Q4" s="1"/>
      <c r="R4" s="1"/>
      <c r="S4" s="2"/>
      <c r="T4" s="2"/>
      <c r="U4" s="3"/>
      <c r="V4" s="3"/>
      <c r="W4" s="4"/>
      <c r="X4" s="1"/>
      <c r="Y4" s="1"/>
      <c r="Z4" s="2"/>
      <c r="AA4" s="2"/>
      <c r="AB4" s="3"/>
      <c r="AC4" s="3"/>
      <c r="AD4" s="4"/>
      <c r="AE4" s="1"/>
      <c r="AF4" s="1"/>
      <c r="AG4" s="2"/>
      <c r="AH4" s="2"/>
      <c r="AI4" s="3"/>
      <c r="AJ4" s="3"/>
      <c r="AK4" s="4"/>
      <c r="AL4" s="1"/>
      <c r="AM4" s="1"/>
      <c r="AN4" s="2"/>
      <c r="AO4" s="2"/>
      <c r="AP4" s="3"/>
      <c r="AQ4" s="3"/>
      <c r="AR4" s="4"/>
      <c r="AS4" s="1"/>
      <c r="AT4" s="1"/>
      <c r="AU4" s="2"/>
      <c r="AV4" s="2"/>
      <c r="AW4" s="3"/>
      <c r="AX4" s="3"/>
      <c r="AY4" s="4"/>
      <c r="AZ4" s="1"/>
      <c r="BA4" s="1"/>
      <c r="BB4" s="2"/>
      <c r="BC4" s="2"/>
      <c r="BD4" s="3"/>
      <c r="BE4" s="3"/>
      <c r="BF4" s="4"/>
      <c r="BG4" s="1"/>
      <c r="BH4" s="1"/>
      <c r="BI4" s="2"/>
      <c r="BJ4" s="2"/>
      <c r="BK4" s="3"/>
      <c r="BL4" s="3"/>
      <c r="BM4" s="4"/>
      <c r="BN4" s="1"/>
      <c r="BO4" s="1"/>
      <c r="BP4" s="2"/>
      <c r="BQ4" s="2"/>
      <c r="BR4" s="3"/>
      <c r="BS4" s="3"/>
      <c r="BT4" s="4"/>
      <c r="BU4" s="1"/>
      <c r="BV4" s="1"/>
      <c r="BW4" s="2"/>
      <c r="BX4" s="2"/>
      <c r="BY4" s="3"/>
      <c r="BZ4" s="3"/>
      <c r="CA4" s="4"/>
      <c r="CB4" s="1"/>
      <c r="CC4" s="1"/>
      <c r="CD4" s="2"/>
      <c r="CE4" s="2"/>
      <c r="CF4" s="3"/>
      <c r="CG4" s="3"/>
      <c r="CH4" s="4"/>
      <c r="CI4" s="1"/>
      <c r="CJ4" s="1"/>
      <c r="CK4" s="2"/>
      <c r="CL4" s="2"/>
      <c r="CM4" s="3"/>
      <c r="CN4" s="3"/>
      <c r="CO4" s="4"/>
      <c r="CP4" s="1"/>
      <c r="CQ4" s="1"/>
      <c r="CR4" s="2"/>
      <c r="CS4" s="2"/>
      <c r="CT4" s="3"/>
      <c r="CU4" s="3"/>
      <c r="CV4" s="4"/>
      <c r="CW4" s="1"/>
      <c r="CX4" s="1"/>
      <c r="CY4" s="2"/>
      <c r="CZ4" s="2"/>
      <c r="DA4" s="3"/>
      <c r="DB4" s="3"/>
      <c r="DC4" s="4"/>
      <c r="DD4" s="1"/>
      <c r="DE4" s="1"/>
      <c r="DF4" s="2"/>
      <c r="DG4" s="2"/>
      <c r="DH4" s="3"/>
      <c r="DI4" s="3"/>
      <c r="DJ4" s="4"/>
      <c r="DK4" s="1"/>
      <c r="DL4" s="1"/>
      <c r="DM4" s="2"/>
      <c r="DN4" s="2"/>
      <c r="DO4" s="3"/>
      <c r="DP4" s="3"/>
      <c r="DQ4" s="4"/>
      <c r="DR4" s="1"/>
      <c r="DS4" s="1"/>
      <c r="DT4" s="2"/>
      <c r="DU4" s="2"/>
      <c r="DV4" s="3"/>
      <c r="DW4" s="3"/>
      <c r="DX4" s="4"/>
      <c r="DY4" s="1"/>
      <c r="DZ4" s="1"/>
      <c r="EA4" s="2"/>
      <c r="EB4" s="2"/>
      <c r="EC4" s="3"/>
      <c r="ED4" s="3"/>
      <c r="EE4" s="4"/>
      <c r="EF4" s="1"/>
      <c r="EG4" s="1"/>
      <c r="EH4" s="2"/>
      <c r="EI4" s="2"/>
      <c r="EJ4" s="3"/>
      <c r="EK4" s="3"/>
      <c r="EL4" s="4"/>
      <c r="EM4" s="1"/>
      <c r="EN4" s="1"/>
      <c r="EO4" s="2"/>
      <c r="EP4" s="2"/>
      <c r="EQ4" s="3"/>
      <c r="ER4" s="3"/>
      <c r="ES4" s="4"/>
      <c r="ET4" s="1"/>
      <c r="EU4" s="1"/>
      <c r="EV4" s="2"/>
      <c r="EW4" s="2"/>
      <c r="EX4" s="3"/>
      <c r="EY4" s="3"/>
      <c r="EZ4" s="4"/>
      <c r="FA4" s="1"/>
      <c r="FB4" s="1"/>
      <c r="FC4" s="2"/>
      <c r="FD4" s="2"/>
      <c r="FE4" s="3"/>
      <c r="FF4" s="3"/>
      <c r="FG4" s="4"/>
      <c r="FH4" s="1"/>
      <c r="FI4" s="1"/>
      <c r="FJ4" s="2"/>
      <c r="FK4" s="2"/>
      <c r="FL4" s="3"/>
      <c r="FM4" s="3"/>
      <c r="FN4" s="4"/>
      <c r="FO4" s="1"/>
      <c r="FP4" s="1"/>
      <c r="FQ4" s="2"/>
      <c r="FR4" s="2"/>
      <c r="FS4" s="3"/>
      <c r="FT4" s="3"/>
      <c r="FU4" s="4"/>
      <c r="FV4" s="1"/>
      <c r="FW4" s="1"/>
      <c r="FX4" s="2"/>
      <c r="FY4" s="2"/>
      <c r="FZ4" s="3"/>
      <c r="GA4" s="3"/>
      <c r="GB4" s="4"/>
      <c r="GC4" s="1"/>
      <c r="GD4" s="1"/>
      <c r="GE4" s="2"/>
      <c r="GF4" s="2"/>
      <c r="GG4" s="3"/>
      <c r="GH4" s="3"/>
      <c r="GI4" s="4"/>
      <c r="GJ4" s="1"/>
      <c r="GK4" s="1"/>
      <c r="GL4" s="2"/>
      <c r="GM4" s="2"/>
      <c r="GN4" s="3"/>
      <c r="GO4" s="3"/>
      <c r="GP4" s="4"/>
      <c r="GQ4" s="1"/>
      <c r="GR4" s="1"/>
      <c r="GS4" s="2"/>
      <c r="GT4" s="2"/>
      <c r="GU4" s="3"/>
      <c r="GV4" s="3"/>
      <c r="GW4" s="4"/>
      <c r="GX4" s="1"/>
      <c r="GY4" s="1"/>
      <c r="GZ4" s="2"/>
      <c r="HA4" s="2"/>
      <c r="HB4" s="3"/>
      <c r="HC4" s="3"/>
      <c r="HD4" s="4"/>
      <c r="HE4" s="1"/>
      <c r="HF4" s="1"/>
      <c r="HG4" s="2"/>
      <c r="HH4" s="2"/>
      <c r="HI4" s="3"/>
      <c r="HJ4" s="3"/>
      <c r="HK4" s="4"/>
      <c r="HL4" s="1"/>
      <c r="HM4" s="1"/>
      <c r="HN4" s="2"/>
      <c r="HO4" s="2"/>
      <c r="HP4" s="3"/>
      <c r="HQ4" s="3"/>
      <c r="HR4" s="4"/>
      <c r="HS4" s="1"/>
      <c r="HT4" s="1"/>
      <c r="HU4" s="2"/>
      <c r="HV4" s="2"/>
      <c r="HW4" s="3"/>
      <c r="HX4" s="3"/>
      <c r="HY4" s="4"/>
      <c r="HZ4" s="1"/>
      <c r="IA4" s="1"/>
      <c r="IB4" s="2"/>
      <c r="IC4" s="2"/>
      <c r="ID4" s="3"/>
      <c r="IE4" s="3"/>
      <c r="IF4" s="4"/>
      <c r="IG4" s="1"/>
      <c r="IH4" s="1"/>
      <c r="II4" s="2"/>
      <c r="IJ4" s="2"/>
      <c r="IK4" s="3"/>
      <c r="IL4" s="3"/>
      <c r="IM4" s="4"/>
      <c r="IN4" s="1"/>
      <c r="IO4" s="1"/>
      <c r="IP4" s="2"/>
      <c r="IQ4" s="2"/>
      <c r="IR4" s="3"/>
      <c r="IS4" s="3"/>
      <c r="IT4" s="4"/>
      <c r="IU4" s="1"/>
      <c r="IV4" s="1"/>
      <c r="IW4" s="2"/>
      <c r="IX4" s="2"/>
      <c r="IY4" s="3"/>
      <c r="IZ4" s="3"/>
      <c r="JA4" s="4"/>
      <c r="JB4" s="1"/>
      <c r="JC4" s="1"/>
      <c r="JD4" s="2"/>
      <c r="JE4" s="2"/>
      <c r="JF4" s="3"/>
      <c r="JG4" s="3"/>
      <c r="JH4" s="4"/>
      <c r="JI4" s="1"/>
      <c r="JJ4" s="1"/>
      <c r="JK4" s="2"/>
      <c r="JL4" s="2"/>
      <c r="JM4" s="3"/>
      <c r="JN4" s="3"/>
      <c r="JO4" s="4"/>
      <c r="JP4" s="1"/>
      <c r="JQ4" s="1"/>
      <c r="JR4" s="2"/>
      <c r="JS4" s="2"/>
      <c r="JT4" s="3"/>
      <c r="JU4" s="3"/>
      <c r="JV4" s="4"/>
      <c r="JW4" s="1"/>
      <c r="JX4" s="1"/>
      <c r="JY4" s="2"/>
      <c r="JZ4" s="2"/>
      <c r="KA4" s="3"/>
      <c r="KB4" s="3"/>
      <c r="KC4" s="4"/>
      <c r="KD4" s="1"/>
      <c r="KE4" s="1"/>
      <c r="KF4" s="2"/>
      <c r="KG4" s="2"/>
      <c r="KH4" s="3"/>
      <c r="KI4" s="3"/>
      <c r="KJ4" s="4"/>
      <c r="KK4" s="1"/>
      <c r="KL4" s="1"/>
      <c r="KM4" s="2"/>
      <c r="KN4" s="2"/>
      <c r="KO4" s="3"/>
      <c r="KP4" s="3"/>
      <c r="KQ4" s="4"/>
      <c r="KR4" s="1"/>
      <c r="KS4" s="1"/>
      <c r="KT4" s="2"/>
      <c r="KU4" s="2"/>
      <c r="KV4" s="3"/>
      <c r="KW4" s="3"/>
      <c r="KX4" s="4"/>
      <c r="KY4" s="1"/>
      <c r="KZ4" s="1"/>
      <c r="LA4" s="2"/>
      <c r="LB4" s="2"/>
      <c r="LC4" s="3"/>
      <c r="LD4" s="3"/>
      <c r="LE4" s="4"/>
      <c r="LF4" s="1"/>
      <c r="LG4" s="1"/>
      <c r="LH4" s="2"/>
      <c r="LI4" s="2"/>
      <c r="LJ4" s="3"/>
      <c r="LK4" s="3"/>
      <c r="LL4" s="4"/>
      <c r="LM4" s="1"/>
      <c r="LN4" s="1"/>
      <c r="LO4" s="2"/>
      <c r="LP4" s="2"/>
      <c r="LQ4" s="3"/>
      <c r="LR4" s="3"/>
      <c r="LS4" s="4"/>
      <c r="LT4" s="1"/>
      <c r="LU4" s="1"/>
      <c r="LV4" s="2"/>
      <c r="LW4" s="2"/>
      <c r="LX4" s="3"/>
      <c r="LY4" s="3"/>
      <c r="LZ4" s="4"/>
      <c r="MA4" s="1"/>
      <c r="MB4" s="1"/>
      <c r="MC4" s="2"/>
      <c r="MD4" s="2"/>
      <c r="ME4" s="3"/>
      <c r="MF4" s="3"/>
      <c r="MG4" s="4"/>
      <c r="MH4" s="1"/>
      <c r="MI4" s="1"/>
      <c r="MJ4" s="2"/>
      <c r="MK4" s="2"/>
      <c r="ML4" s="3"/>
      <c r="MM4" s="3"/>
      <c r="MN4" s="4"/>
      <c r="MP4" s="20" t="s">
        <v>52</v>
      </c>
      <c r="MQ4" s="23">
        <f>م.تحميل!$Z$7</f>
        <v>0</v>
      </c>
      <c r="MR4" s="23">
        <f>م.تحميل!$AA$7</f>
        <v>0</v>
      </c>
      <c r="MS4" s="20" t="s">
        <v>80</v>
      </c>
      <c r="MT4" s="23"/>
      <c r="MU4" s="23">
        <f>م.تحميل!$AA$169</f>
        <v>0</v>
      </c>
      <c r="MW4" s="22" t="s">
        <v>52</v>
      </c>
      <c r="MX4" s="24">
        <f>م.مرتجع!$Z$7</f>
        <v>0</v>
      </c>
      <c r="MY4" s="24">
        <f>م.مرتجع!$AA$7</f>
        <v>0</v>
      </c>
      <c r="MZ4" s="22" t="s">
        <v>80</v>
      </c>
      <c r="NA4" s="24"/>
      <c r="NB4" s="24">
        <f>م.مرتجع!$AA$169</f>
        <v>0</v>
      </c>
      <c r="ND4" s="21" t="s">
        <v>52</v>
      </c>
      <c r="NE4" s="25">
        <f>م.مبيع!$Z$7</f>
        <v>0</v>
      </c>
      <c r="NF4" s="25">
        <f>م.مبيع!$AA$7</f>
        <v>0</v>
      </c>
      <c r="NG4" s="25">
        <f>I35</f>
        <v>0</v>
      </c>
      <c r="NH4" s="21" t="s">
        <v>80</v>
      </c>
      <c r="NI4" s="25"/>
      <c r="NJ4" s="25">
        <f>م.مبيع!$AA$169</f>
        <v>0</v>
      </c>
      <c r="NK4" s="25">
        <f>HK35</f>
        <v>0</v>
      </c>
    </row>
    <row r="5" spans="1:375" ht="16.5" thickTop="1" thickBot="1" x14ac:dyDescent="0.25">
      <c r="A5" s="14"/>
      <c r="B5" s="16"/>
      <c r="C5" s="1"/>
      <c r="D5" s="1"/>
      <c r="E5" s="2"/>
      <c r="F5" s="2"/>
      <c r="G5" s="3"/>
      <c r="H5" s="3"/>
      <c r="I5" s="4"/>
      <c r="J5" s="1"/>
      <c r="K5" s="1"/>
      <c r="L5" s="2"/>
      <c r="M5" s="2"/>
      <c r="N5" s="3"/>
      <c r="O5" s="3"/>
      <c r="P5" s="4"/>
      <c r="Q5" s="1"/>
      <c r="R5" s="1"/>
      <c r="S5" s="2"/>
      <c r="T5" s="2"/>
      <c r="U5" s="3"/>
      <c r="V5" s="3"/>
      <c r="W5" s="4"/>
      <c r="X5" s="1"/>
      <c r="Y5" s="1"/>
      <c r="Z5" s="2"/>
      <c r="AA5" s="2"/>
      <c r="AB5" s="3"/>
      <c r="AC5" s="3"/>
      <c r="AD5" s="4"/>
      <c r="AE5" s="1"/>
      <c r="AF5" s="1"/>
      <c r="AG5" s="2"/>
      <c r="AH5" s="2"/>
      <c r="AI5" s="3"/>
      <c r="AJ5" s="3"/>
      <c r="AK5" s="4"/>
      <c r="AL5" s="1"/>
      <c r="AM5" s="1"/>
      <c r="AN5" s="2"/>
      <c r="AO5" s="2"/>
      <c r="AP5" s="3"/>
      <c r="AQ5" s="3"/>
      <c r="AR5" s="4"/>
      <c r="AS5" s="1"/>
      <c r="AT5" s="1"/>
      <c r="AU5" s="2"/>
      <c r="AV5" s="2"/>
      <c r="AW5" s="3"/>
      <c r="AX5" s="3"/>
      <c r="AY5" s="4"/>
      <c r="AZ5" s="1"/>
      <c r="BA5" s="1"/>
      <c r="BB5" s="2"/>
      <c r="BC5" s="2"/>
      <c r="BD5" s="3"/>
      <c r="BE5" s="3"/>
      <c r="BF5" s="4"/>
      <c r="BG5" s="1"/>
      <c r="BH5" s="1"/>
      <c r="BI5" s="2"/>
      <c r="BJ5" s="2"/>
      <c r="BK5" s="3"/>
      <c r="BL5" s="3"/>
      <c r="BM5" s="4"/>
      <c r="BN5" s="1"/>
      <c r="BO5" s="1"/>
      <c r="BP5" s="2"/>
      <c r="BQ5" s="2"/>
      <c r="BR5" s="3"/>
      <c r="BS5" s="3"/>
      <c r="BT5" s="4"/>
      <c r="BU5" s="1"/>
      <c r="BV5" s="1"/>
      <c r="BW5" s="2"/>
      <c r="BX5" s="2"/>
      <c r="BY5" s="3"/>
      <c r="BZ5" s="3"/>
      <c r="CA5" s="4"/>
      <c r="CB5" s="1"/>
      <c r="CC5" s="1"/>
      <c r="CD5" s="2"/>
      <c r="CE5" s="2"/>
      <c r="CF5" s="3"/>
      <c r="CG5" s="3"/>
      <c r="CH5" s="4"/>
      <c r="CI5" s="1"/>
      <c r="CJ5" s="1"/>
      <c r="CK5" s="2"/>
      <c r="CL5" s="2"/>
      <c r="CM5" s="3"/>
      <c r="CN5" s="3"/>
      <c r="CO5" s="4"/>
      <c r="CP5" s="1"/>
      <c r="CQ5" s="1"/>
      <c r="CR5" s="2"/>
      <c r="CS5" s="2"/>
      <c r="CT5" s="3"/>
      <c r="CU5" s="3"/>
      <c r="CV5" s="4"/>
      <c r="CW5" s="1"/>
      <c r="CX5" s="1"/>
      <c r="CY5" s="2"/>
      <c r="CZ5" s="2"/>
      <c r="DA5" s="3"/>
      <c r="DB5" s="3"/>
      <c r="DC5" s="4"/>
      <c r="DD5" s="1"/>
      <c r="DE5" s="1"/>
      <c r="DF5" s="2"/>
      <c r="DG5" s="2"/>
      <c r="DH5" s="3"/>
      <c r="DI5" s="3"/>
      <c r="DJ5" s="4"/>
      <c r="DK5" s="1"/>
      <c r="DL5" s="1"/>
      <c r="DM5" s="2"/>
      <c r="DN5" s="2"/>
      <c r="DO5" s="3"/>
      <c r="DP5" s="3"/>
      <c r="DQ5" s="4"/>
      <c r="DR5" s="1"/>
      <c r="DS5" s="1"/>
      <c r="DT5" s="2"/>
      <c r="DU5" s="2"/>
      <c r="DV5" s="3"/>
      <c r="DW5" s="3"/>
      <c r="DX5" s="4"/>
      <c r="DY5" s="1"/>
      <c r="DZ5" s="1"/>
      <c r="EA5" s="2"/>
      <c r="EB5" s="2"/>
      <c r="EC5" s="3"/>
      <c r="ED5" s="3"/>
      <c r="EE5" s="4"/>
      <c r="EF5" s="1"/>
      <c r="EG5" s="1"/>
      <c r="EH5" s="2"/>
      <c r="EI5" s="2"/>
      <c r="EJ5" s="3"/>
      <c r="EK5" s="3"/>
      <c r="EL5" s="4"/>
      <c r="EM5" s="1"/>
      <c r="EN5" s="1"/>
      <c r="EO5" s="2"/>
      <c r="EP5" s="2"/>
      <c r="EQ5" s="3"/>
      <c r="ER5" s="3"/>
      <c r="ES5" s="4"/>
      <c r="ET5" s="1"/>
      <c r="EU5" s="1"/>
      <c r="EV5" s="2"/>
      <c r="EW5" s="2"/>
      <c r="EX5" s="3"/>
      <c r="EY5" s="3"/>
      <c r="EZ5" s="4"/>
      <c r="FA5" s="1"/>
      <c r="FB5" s="1"/>
      <c r="FC5" s="2"/>
      <c r="FD5" s="2"/>
      <c r="FE5" s="3"/>
      <c r="FF5" s="3"/>
      <c r="FG5" s="4"/>
      <c r="FH5" s="1"/>
      <c r="FI5" s="1"/>
      <c r="FJ5" s="2"/>
      <c r="FK5" s="2"/>
      <c r="FL5" s="3"/>
      <c r="FM5" s="3"/>
      <c r="FN5" s="4"/>
      <c r="FO5" s="1"/>
      <c r="FP5" s="1"/>
      <c r="FQ5" s="2"/>
      <c r="FR5" s="2"/>
      <c r="FS5" s="3"/>
      <c r="FT5" s="3"/>
      <c r="FU5" s="4"/>
      <c r="FV5" s="1"/>
      <c r="FW5" s="1"/>
      <c r="FX5" s="2"/>
      <c r="FY5" s="2"/>
      <c r="FZ5" s="3"/>
      <c r="GA5" s="3"/>
      <c r="GB5" s="4"/>
      <c r="GC5" s="1"/>
      <c r="GD5" s="1"/>
      <c r="GE5" s="2"/>
      <c r="GF5" s="2"/>
      <c r="GG5" s="3"/>
      <c r="GH5" s="3"/>
      <c r="GI5" s="4"/>
      <c r="GJ5" s="1"/>
      <c r="GK5" s="1"/>
      <c r="GL5" s="2"/>
      <c r="GM5" s="2"/>
      <c r="GN5" s="3"/>
      <c r="GO5" s="3"/>
      <c r="GP5" s="4"/>
      <c r="GQ5" s="1"/>
      <c r="GR5" s="1"/>
      <c r="GS5" s="2"/>
      <c r="GT5" s="2"/>
      <c r="GU5" s="3"/>
      <c r="GV5" s="3"/>
      <c r="GW5" s="4"/>
      <c r="GX5" s="1"/>
      <c r="GY5" s="1"/>
      <c r="GZ5" s="2"/>
      <c r="HA5" s="2"/>
      <c r="HB5" s="3"/>
      <c r="HC5" s="3"/>
      <c r="HD5" s="4"/>
      <c r="HE5" s="1"/>
      <c r="HF5" s="1"/>
      <c r="HG5" s="2"/>
      <c r="HH5" s="2"/>
      <c r="HI5" s="3"/>
      <c r="HJ5" s="3"/>
      <c r="HK5" s="4"/>
      <c r="HL5" s="1"/>
      <c r="HM5" s="1"/>
      <c r="HN5" s="2"/>
      <c r="HO5" s="2"/>
      <c r="HP5" s="3"/>
      <c r="HQ5" s="3"/>
      <c r="HR5" s="4"/>
      <c r="HS5" s="1"/>
      <c r="HT5" s="1"/>
      <c r="HU5" s="2"/>
      <c r="HV5" s="2"/>
      <c r="HW5" s="3"/>
      <c r="HX5" s="3"/>
      <c r="HY5" s="4"/>
      <c r="HZ5" s="1"/>
      <c r="IA5" s="1"/>
      <c r="IB5" s="2"/>
      <c r="IC5" s="2"/>
      <c r="ID5" s="3"/>
      <c r="IE5" s="3"/>
      <c r="IF5" s="4"/>
      <c r="IG5" s="1"/>
      <c r="IH5" s="1"/>
      <c r="II5" s="2"/>
      <c r="IJ5" s="2"/>
      <c r="IK5" s="3"/>
      <c r="IL5" s="3"/>
      <c r="IM5" s="4"/>
      <c r="IN5" s="1"/>
      <c r="IO5" s="1"/>
      <c r="IP5" s="2"/>
      <c r="IQ5" s="2"/>
      <c r="IR5" s="3"/>
      <c r="IS5" s="3"/>
      <c r="IT5" s="4"/>
      <c r="IU5" s="1"/>
      <c r="IV5" s="1"/>
      <c r="IW5" s="2"/>
      <c r="IX5" s="2"/>
      <c r="IY5" s="3"/>
      <c r="IZ5" s="3"/>
      <c r="JA5" s="4"/>
      <c r="JB5" s="1"/>
      <c r="JC5" s="1"/>
      <c r="JD5" s="2"/>
      <c r="JE5" s="2"/>
      <c r="JF5" s="3"/>
      <c r="JG5" s="3"/>
      <c r="JH5" s="4"/>
      <c r="JI5" s="1"/>
      <c r="JJ5" s="1"/>
      <c r="JK5" s="2"/>
      <c r="JL5" s="2"/>
      <c r="JM5" s="3"/>
      <c r="JN5" s="3"/>
      <c r="JO5" s="4"/>
      <c r="JP5" s="1"/>
      <c r="JQ5" s="1"/>
      <c r="JR5" s="2"/>
      <c r="JS5" s="2"/>
      <c r="JT5" s="3"/>
      <c r="JU5" s="3"/>
      <c r="JV5" s="4"/>
      <c r="JW5" s="1"/>
      <c r="JX5" s="1"/>
      <c r="JY5" s="2"/>
      <c r="JZ5" s="2"/>
      <c r="KA5" s="3"/>
      <c r="KB5" s="3"/>
      <c r="KC5" s="4"/>
      <c r="KD5" s="1"/>
      <c r="KE5" s="1"/>
      <c r="KF5" s="2"/>
      <c r="KG5" s="2"/>
      <c r="KH5" s="3"/>
      <c r="KI5" s="3"/>
      <c r="KJ5" s="4"/>
      <c r="KK5" s="1"/>
      <c r="KL5" s="1"/>
      <c r="KM5" s="2"/>
      <c r="KN5" s="2"/>
      <c r="KO5" s="3"/>
      <c r="KP5" s="3"/>
      <c r="KQ5" s="4"/>
      <c r="KR5" s="1"/>
      <c r="KS5" s="1"/>
      <c r="KT5" s="2"/>
      <c r="KU5" s="2"/>
      <c r="KV5" s="3"/>
      <c r="KW5" s="3"/>
      <c r="KX5" s="4"/>
      <c r="KY5" s="1"/>
      <c r="KZ5" s="1"/>
      <c r="LA5" s="2"/>
      <c r="LB5" s="2"/>
      <c r="LC5" s="3"/>
      <c r="LD5" s="3"/>
      <c r="LE5" s="4"/>
      <c r="LF5" s="1"/>
      <c r="LG5" s="1"/>
      <c r="LH5" s="2"/>
      <c r="LI5" s="2"/>
      <c r="LJ5" s="3"/>
      <c r="LK5" s="3"/>
      <c r="LL5" s="4"/>
      <c r="LM5" s="1"/>
      <c r="LN5" s="1"/>
      <c r="LO5" s="2"/>
      <c r="LP5" s="2"/>
      <c r="LQ5" s="3"/>
      <c r="LR5" s="3"/>
      <c r="LS5" s="4"/>
      <c r="LT5" s="1"/>
      <c r="LU5" s="1"/>
      <c r="LV5" s="2"/>
      <c r="LW5" s="2"/>
      <c r="LX5" s="3"/>
      <c r="LY5" s="3"/>
      <c r="LZ5" s="4"/>
      <c r="MA5" s="1"/>
      <c r="MB5" s="1"/>
      <c r="MC5" s="2"/>
      <c r="MD5" s="2"/>
      <c r="ME5" s="3"/>
      <c r="MF5" s="3"/>
      <c r="MG5" s="4"/>
      <c r="MH5" s="1"/>
      <c r="MI5" s="1"/>
      <c r="MJ5" s="2"/>
      <c r="MK5" s="2"/>
      <c r="ML5" s="3"/>
      <c r="MM5" s="3"/>
      <c r="MN5" s="4"/>
      <c r="MP5" s="20" t="s">
        <v>58</v>
      </c>
      <c r="MQ5" s="23">
        <f>م.تحميل!$Z$11</f>
        <v>0</v>
      </c>
      <c r="MR5" s="23">
        <f>م.تحميل!$AA$11</f>
        <v>0</v>
      </c>
      <c r="MS5" s="20" t="s">
        <v>81</v>
      </c>
      <c r="MT5" s="23"/>
      <c r="MU5" s="23">
        <f>م.تحميل!$AA$173</f>
        <v>0</v>
      </c>
      <c r="MW5" s="22" t="s">
        <v>58</v>
      </c>
      <c r="MX5" s="24">
        <f>م.مرتجع!$Z$11</f>
        <v>0</v>
      </c>
      <c r="MY5" s="24">
        <f>م.مرتجع!$AA$11</f>
        <v>0</v>
      </c>
      <c r="MZ5" s="22" t="s">
        <v>81</v>
      </c>
      <c r="NA5" s="24"/>
      <c r="NB5" s="24">
        <f>م.مرتجع!$AA$173</f>
        <v>0</v>
      </c>
      <c r="ND5" s="21" t="s">
        <v>58</v>
      </c>
      <c r="NE5" s="25">
        <f>م.مبيع!$Z$11</f>
        <v>0</v>
      </c>
      <c r="NF5" s="25">
        <f>م.مبيع!$AA$11</f>
        <v>0</v>
      </c>
      <c r="NG5" s="25">
        <f>P35</f>
        <v>0</v>
      </c>
      <c r="NH5" s="21" t="s">
        <v>81</v>
      </c>
      <c r="NI5" s="25"/>
      <c r="NJ5" s="25">
        <f>م.مبيع!$AA$173</f>
        <v>0</v>
      </c>
      <c r="NK5" s="25">
        <f>HR35</f>
        <v>0</v>
      </c>
    </row>
    <row r="6" spans="1:375" ht="16.5" thickTop="1" thickBot="1" x14ac:dyDescent="0.25">
      <c r="A6" s="14"/>
      <c r="B6" s="16"/>
      <c r="C6" s="1"/>
      <c r="D6" s="1"/>
      <c r="E6" s="2"/>
      <c r="F6" s="2"/>
      <c r="G6" s="3"/>
      <c r="H6" s="3"/>
      <c r="I6" s="4"/>
      <c r="J6" s="1"/>
      <c r="K6" s="1"/>
      <c r="L6" s="2"/>
      <c r="M6" s="2"/>
      <c r="N6" s="3"/>
      <c r="O6" s="3"/>
      <c r="P6" s="4"/>
      <c r="Q6" s="1"/>
      <c r="R6" s="1"/>
      <c r="S6" s="2"/>
      <c r="T6" s="2"/>
      <c r="U6" s="3"/>
      <c r="V6" s="3"/>
      <c r="W6" s="4"/>
      <c r="X6" s="1"/>
      <c r="Y6" s="1"/>
      <c r="Z6" s="2"/>
      <c r="AA6" s="2"/>
      <c r="AB6" s="3"/>
      <c r="AC6" s="3"/>
      <c r="AD6" s="4"/>
      <c r="AE6" s="1"/>
      <c r="AF6" s="1"/>
      <c r="AG6" s="2"/>
      <c r="AH6" s="2"/>
      <c r="AI6" s="3"/>
      <c r="AJ6" s="3"/>
      <c r="AK6" s="4"/>
      <c r="AL6" s="1"/>
      <c r="AM6" s="1"/>
      <c r="AN6" s="2"/>
      <c r="AO6" s="2"/>
      <c r="AP6" s="3"/>
      <c r="AQ6" s="3"/>
      <c r="AR6" s="4"/>
      <c r="AS6" s="1"/>
      <c r="AT6" s="1"/>
      <c r="AU6" s="2"/>
      <c r="AV6" s="2"/>
      <c r="AW6" s="3"/>
      <c r="AX6" s="3"/>
      <c r="AY6" s="4"/>
      <c r="AZ6" s="1"/>
      <c r="BA6" s="1"/>
      <c r="BB6" s="2"/>
      <c r="BC6" s="2"/>
      <c r="BD6" s="3"/>
      <c r="BE6" s="3"/>
      <c r="BF6" s="4"/>
      <c r="BG6" s="1"/>
      <c r="BH6" s="1"/>
      <c r="BI6" s="2"/>
      <c r="BJ6" s="2"/>
      <c r="BK6" s="3"/>
      <c r="BL6" s="3"/>
      <c r="BM6" s="4"/>
      <c r="BN6" s="1"/>
      <c r="BO6" s="1"/>
      <c r="BP6" s="2"/>
      <c r="BQ6" s="2"/>
      <c r="BR6" s="3"/>
      <c r="BS6" s="3"/>
      <c r="BT6" s="4"/>
      <c r="BU6" s="1"/>
      <c r="BV6" s="1"/>
      <c r="BW6" s="2"/>
      <c r="BX6" s="2"/>
      <c r="BY6" s="3"/>
      <c r="BZ6" s="3"/>
      <c r="CA6" s="4"/>
      <c r="CB6" s="1"/>
      <c r="CC6" s="1"/>
      <c r="CD6" s="2"/>
      <c r="CE6" s="2"/>
      <c r="CF6" s="3"/>
      <c r="CG6" s="3"/>
      <c r="CH6" s="4"/>
      <c r="CI6" s="1"/>
      <c r="CJ6" s="1"/>
      <c r="CK6" s="2"/>
      <c r="CL6" s="2"/>
      <c r="CM6" s="3"/>
      <c r="CN6" s="3"/>
      <c r="CO6" s="4"/>
      <c r="CP6" s="1"/>
      <c r="CQ6" s="1"/>
      <c r="CR6" s="2"/>
      <c r="CS6" s="2"/>
      <c r="CT6" s="3"/>
      <c r="CU6" s="3"/>
      <c r="CV6" s="4"/>
      <c r="CW6" s="1"/>
      <c r="CX6" s="1"/>
      <c r="CY6" s="2"/>
      <c r="CZ6" s="2"/>
      <c r="DA6" s="3"/>
      <c r="DB6" s="3"/>
      <c r="DC6" s="4"/>
      <c r="DD6" s="1"/>
      <c r="DE6" s="1"/>
      <c r="DF6" s="2"/>
      <c r="DG6" s="2"/>
      <c r="DH6" s="3"/>
      <c r="DI6" s="3"/>
      <c r="DJ6" s="4"/>
      <c r="DK6" s="1"/>
      <c r="DL6" s="1"/>
      <c r="DM6" s="2"/>
      <c r="DN6" s="2"/>
      <c r="DO6" s="3"/>
      <c r="DP6" s="3"/>
      <c r="DQ6" s="4"/>
      <c r="DR6" s="1"/>
      <c r="DS6" s="1"/>
      <c r="DT6" s="2"/>
      <c r="DU6" s="2"/>
      <c r="DV6" s="3"/>
      <c r="DW6" s="3"/>
      <c r="DX6" s="4"/>
      <c r="DY6" s="1"/>
      <c r="DZ6" s="1"/>
      <c r="EA6" s="2"/>
      <c r="EB6" s="2"/>
      <c r="EC6" s="3"/>
      <c r="ED6" s="3"/>
      <c r="EE6" s="4"/>
      <c r="EF6" s="1"/>
      <c r="EG6" s="1"/>
      <c r="EH6" s="2"/>
      <c r="EI6" s="2"/>
      <c r="EJ6" s="3"/>
      <c r="EK6" s="3"/>
      <c r="EL6" s="4"/>
      <c r="EM6" s="1"/>
      <c r="EN6" s="1"/>
      <c r="EO6" s="2"/>
      <c r="EP6" s="2"/>
      <c r="EQ6" s="3"/>
      <c r="ER6" s="3"/>
      <c r="ES6" s="4"/>
      <c r="ET6" s="1"/>
      <c r="EU6" s="1"/>
      <c r="EV6" s="2"/>
      <c r="EW6" s="2"/>
      <c r="EX6" s="3"/>
      <c r="EY6" s="3"/>
      <c r="EZ6" s="4"/>
      <c r="FA6" s="1"/>
      <c r="FB6" s="1"/>
      <c r="FC6" s="2"/>
      <c r="FD6" s="2"/>
      <c r="FE6" s="3"/>
      <c r="FF6" s="3"/>
      <c r="FG6" s="4"/>
      <c r="FH6" s="1"/>
      <c r="FI6" s="1"/>
      <c r="FJ6" s="2"/>
      <c r="FK6" s="2"/>
      <c r="FL6" s="3"/>
      <c r="FM6" s="3"/>
      <c r="FN6" s="4"/>
      <c r="FO6" s="1"/>
      <c r="FP6" s="1"/>
      <c r="FQ6" s="2"/>
      <c r="FR6" s="2"/>
      <c r="FS6" s="3"/>
      <c r="FT6" s="3"/>
      <c r="FU6" s="4"/>
      <c r="FV6" s="1"/>
      <c r="FW6" s="1"/>
      <c r="FX6" s="2"/>
      <c r="FY6" s="2"/>
      <c r="FZ6" s="3"/>
      <c r="GA6" s="3"/>
      <c r="GB6" s="4"/>
      <c r="GC6" s="1"/>
      <c r="GD6" s="1"/>
      <c r="GE6" s="2"/>
      <c r="GF6" s="2"/>
      <c r="GG6" s="3"/>
      <c r="GH6" s="3"/>
      <c r="GI6" s="4"/>
      <c r="GJ6" s="1"/>
      <c r="GK6" s="1"/>
      <c r="GL6" s="2"/>
      <c r="GM6" s="2"/>
      <c r="GN6" s="3"/>
      <c r="GO6" s="3"/>
      <c r="GP6" s="4"/>
      <c r="GQ6" s="1"/>
      <c r="GR6" s="1"/>
      <c r="GS6" s="2"/>
      <c r="GT6" s="2"/>
      <c r="GU6" s="3"/>
      <c r="GV6" s="3"/>
      <c r="GW6" s="4"/>
      <c r="GX6" s="1"/>
      <c r="GY6" s="1"/>
      <c r="GZ6" s="2"/>
      <c r="HA6" s="2"/>
      <c r="HB6" s="3"/>
      <c r="HC6" s="3"/>
      <c r="HD6" s="4"/>
      <c r="HE6" s="1"/>
      <c r="HF6" s="1"/>
      <c r="HG6" s="2"/>
      <c r="HH6" s="2"/>
      <c r="HI6" s="3"/>
      <c r="HJ6" s="3"/>
      <c r="HK6" s="4"/>
      <c r="HL6" s="1"/>
      <c r="HM6" s="1"/>
      <c r="HN6" s="2"/>
      <c r="HO6" s="2"/>
      <c r="HP6" s="3"/>
      <c r="HQ6" s="3"/>
      <c r="HR6" s="4"/>
      <c r="HS6" s="1"/>
      <c r="HT6" s="1"/>
      <c r="HU6" s="2"/>
      <c r="HV6" s="2"/>
      <c r="HW6" s="3"/>
      <c r="HX6" s="3"/>
      <c r="HY6" s="4"/>
      <c r="HZ6" s="1"/>
      <c r="IA6" s="1"/>
      <c r="IB6" s="2"/>
      <c r="IC6" s="2"/>
      <c r="ID6" s="3"/>
      <c r="IE6" s="3"/>
      <c r="IF6" s="4"/>
      <c r="IG6" s="1"/>
      <c r="IH6" s="1"/>
      <c r="II6" s="2"/>
      <c r="IJ6" s="2"/>
      <c r="IK6" s="3"/>
      <c r="IL6" s="3"/>
      <c r="IM6" s="4"/>
      <c r="IN6" s="1"/>
      <c r="IO6" s="1"/>
      <c r="IP6" s="2"/>
      <c r="IQ6" s="2"/>
      <c r="IR6" s="3"/>
      <c r="IS6" s="3"/>
      <c r="IT6" s="4"/>
      <c r="IU6" s="1"/>
      <c r="IV6" s="1"/>
      <c r="IW6" s="2"/>
      <c r="IX6" s="2"/>
      <c r="IY6" s="3"/>
      <c r="IZ6" s="3"/>
      <c r="JA6" s="4"/>
      <c r="JB6" s="1"/>
      <c r="JC6" s="1"/>
      <c r="JD6" s="2"/>
      <c r="JE6" s="2"/>
      <c r="JF6" s="3"/>
      <c r="JG6" s="3"/>
      <c r="JH6" s="4"/>
      <c r="JI6" s="1"/>
      <c r="JJ6" s="1"/>
      <c r="JK6" s="2"/>
      <c r="JL6" s="2"/>
      <c r="JM6" s="3"/>
      <c r="JN6" s="3"/>
      <c r="JO6" s="4"/>
      <c r="JP6" s="1"/>
      <c r="JQ6" s="1"/>
      <c r="JR6" s="2"/>
      <c r="JS6" s="2"/>
      <c r="JT6" s="3"/>
      <c r="JU6" s="3"/>
      <c r="JV6" s="4"/>
      <c r="JW6" s="1"/>
      <c r="JX6" s="1"/>
      <c r="JY6" s="2"/>
      <c r="JZ6" s="2"/>
      <c r="KA6" s="3"/>
      <c r="KB6" s="3"/>
      <c r="KC6" s="4"/>
      <c r="KD6" s="1"/>
      <c r="KE6" s="1"/>
      <c r="KF6" s="2"/>
      <c r="KG6" s="2"/>
      <c r="KH6" s="3"/>
      <c r="KI6" s="3"/>
      <c r="KJ6" s="4"/>
      <c r="KK6" s="1"/>
      <c r="KL6" s="1"/>
      <c r="KM6" s="2"/>
      <c r="KN6" s="2"/>
      <c r="KO6" s="3"/>
      <c r="KP6" s="3"/>
      <c r="KQ6" s="4"/>
      <c r="KR6" s="1"/>
      <c r="KS6" s="1"/>
      <c r="KT6" s="2"/>
      <c r="KU6" s="2"/>
      <c r="KV6" s="3"/>
      <c r="KW6" s="3"/>
      <c r="KX6" s="4"/>
      <c r="KY6" s="1"/>
      <c r="KZ6" s="1"/>
      <c r="LA6" s="2"/>
      <c r="LB6" s="2"/>
      <c r="LC6" s="3"/>
      <c r="LD6" s="3"/>
      <c r="LE6" s="4"/>
      <c r="LF6" s="1"/>
      <c r="LG6" s="1"/>
      <c r="LH6" s="2"/>
      <c r="LI6" s="2"/>
      <c r="LJ6" s="3"/>
      <c r="LK6" s="3"/>
      <c r="LL6" s="4"/>
      <c r="LM6" s="1"/>
      <c r="LN6" s="1"/>
      <c r="LO6" s="2"/>
      <c r="LP6" s="2"/>
      <c r="LQ6" s="3"/>
      <c r="LR6" s="3"/>
      <c r="LS6" s="4"/>
      <c r="LT6" s="1"/>
      <c r="LU6" s="1"/>
      <c r="LV6" s="2"/>
      <c r="LW6" s="2"/>
      <c r="LX6" s="3"/>
      <c r="LY6" s="3"/>
      <c r="LZ6" s="4"/>
      <c r="MA6" s="1"/>
      <c r="MB6" s="1"/>
      <c r="MC6" s="2"/>
      <c r="MD6" s="2"/>
      <c r="ME6" s="3"/>
      <c r="MF6" s="3"/>
      <c r="MG6" s="4"/>
      <c r="MH6" s="1"/>
      <c r="MI6" s="1"/>
      <c r="MJ6" s="2"/>
      <c r="MK6" s="2"/>
      <c r="ML6" s="3"/>
      <c r="MM6" s="3"/>
      <c r="MN6" s="4"/>
      <c r="MP6" s="20" t="s">
        <v>59</v>
      </c>
      <c r="MQ6" s="23">
        <f>م.تحميل!$Z$15</f>
        <v>0</v>
      </c>
      <c r="MR6" s="23">
        <f>م.تحميل!$AA$15</f>
        <v>0</v>
      </c>
      <c r="MS6" s="20" t="s">
        <v>82</v>
      </c>
      <c r="MT6" s="23">
        <f>م.تحميل!$Z$131</f>
        <v>0</v>
      </c>
      <c r="MU6" s="23">
        <f>م.تحميل!$AA$131</f>
        <v>0</v>
      </c>
      <c r="MW6" s="22" t="s">
        <v>59</v>
      </c>
      <c r="MX6" s="24">
        <f>م.مرتجع!$Z$15</f>
        <v>0</v>
      </c>
      <c r="MY6" s="24">
        <f>م.مرتجع!$AA$15</f>
        <v>0</v>
      </c>
      <c r="MZ6" s="22" t="s">
        <v>82</v>
      </c>
      <c r="NA6" s="24">
        <f>م.مرتجع!$Z$131</f>
        <v>0</v>
      </c>
      <c r="NB6" s="24">
        <f>م.مرتجع!$AA$131</f>
        <v>0</v>
      </c>
      <c r="ND6" s="21" t="s">
        <v>59</v>
      </c>
      <c r="NE6" s="25">
        <f>م.مبيع!$Z$15</f>
        <v>0</v>
      </c>
      <c r="NF6" s="25">
        <f>م.مبيع!$AA$15</f>
        <v>0</v>
      </c>
      <c r="NG6" s="25">
        <f>W35</f>
        <v>0</v>
      </c>
      <c r="NH6" s="21" t="s">
        <v>82</v>
      </c>
      <c r="NI6" s="25">
        <f>م.مبيع!$Z$131</f>
        <v>0</v>
      </c>
      <c r="NJ6" s="25">
        <f>م.مبيع!$AA$131</f>
        <v>0</v>
      </c>
      <c r="NK6" s="25">
        <f>HY35</f>
        <v>0</v>
      </c>
    </row>
    <row r="7" spans="1:375" ht="16.5" thickTop="1" thickBot="1" x14ac:dyDescent="0.25">
      <c r="A7" s="14"/>
      <c r="B7" s="16"/>
      <c r="C7" s="1"/>
      <c r="D7" s="1"/>
      <c r="E7" s="2"/>
      <c r="F7" s="2"/>
      <c r="G7" s="3"/>
      <c r="H7" s="3"/>
      <c r="I7" s="4"/>
      <c r="J7" s="1"/>
      <c r="K7" s="1"/>
      <c r="L7" s="2"/>
      <c r="M7" s="2"/>
      <c r="N7" s="3"/>
      <c r="O7" s="3"/>
      <c r="P7" s="4"/>
      <c r="Q7" s="1"/>
      <c r="R7" s="1"/>
      <c r="S7" s="2"/>
      <c r="T7" s="2"/>
      <c r="U7" s="3"/>
      <c r="V7" s="3"/>
      <c r="W7" s="4"/>
      <c r="X7" s="1"/>
      <c r="Y7" s="1"/>
      <c r="Z7" s="2"/>
      <c r="AA7" s="2"/>
      <c r="AB7" s="3"/>
      <c r="AC7" s="3"/>
      <c r="AD7" s="4"/>
      <c r="AE7" s="1"/>
      <c r="AF7" s="1"/>
      <c r="AG7" s="2"/>
      <c r="AH7" s="2"/>
      <c r="AI7" s="3"/>
      <c r="AJ7" s="3"/>
      <c r="AK7" s="4"/>
      <c r="AL7" s="1"/>
      <c r="AM7" s="1"/>
      <c r="AN7" s="2"/>
      <c r="AO7" s="2"/>
      <c r="AP7" s="3"/>
      <c r="AQ7" s="3"/>
      <c r="AR7" s="4"/>
      <c r="AS7" s="1"/>
      <c r="AT7" s="1"/>
      <c r="AU7" s="2"/>
      <c r="AV7" s="2"/>
      <c r="AW7" s="3"/>
      <c r="AX7" s="3"/>
      <c r="AY7" s="4"/>
      <c r="AZ7" s="1"/>
      <c r="BA7" s="1"/>
      <c r="BB7" s="2"/>
      <c r="BC7" s="2"/>
      <c r="BD7" s="3"/>
      <c r="BE7" s="3"/>
      <c r="BF7" s="4"/>
      <c r="BG7" s="1"/>
      <c r="BH7" s="1"/>
      <c r="BI7" s="2"/>
      <c r="BJ7" s="2"/>
      <c r="BK7" s="3"/>
      <c r="BL7" s="3"/>
      <c r="BM7" s="4"/>
      <c r="BN7" s="1"/>
      <c r="BO7" s="1"/>
      <c r="BP7" s="2"/>
      <c r="BQ7" s="2"/>
      <c r="BR7" s="3"/>
      <c r="BS7" s="3"/>
      <c r="BT7" s="4"/>
      <c r="BU7" s="1"/>
      <c r="BV7" s="1"/>
      <c r="BW7" s="2"/>
      <c r="BX7" s="2"/>
      <c r="BY7" s="3"/>
      <c r="BZ7" s="3"/>
      <c r="CA7" s="4"/>
      <c r="CB7" s="1"/>
      <c r="CC7" s="1"/>
      <c r="CD7" s="2"/>
      <c r="CE7" s="2"/>
      <c r="CF7" s="3"/>
      <c r="CG7" s="3"/>
      <c r="CH7" s="4"/>
      <c r="CI7" s="1"/>
      <c r="CJ7" s="1"/>
      <c r="CK7" s="2"/>
      <c r="CL7" s="2"/>
      <c r="CM7" s="3"/>
      <c r="CN7" s="3"/>
      <c r="CO7" s="4"/>
      <c r="CP7" s="1"/>
      <c r="CQ7" s="1"/>
      <c r="CR7" s="2"/>
      <c r="CS7" s="2"/>
      <c r="CT7" s="3"/>
      <c r="CU7" s="3"/>
      <c r="CV7" s="4"/>
      <c r="CW7" s="1"/>
      <c r="CX7" s="1"/>
      <c r="CY7" s="2"/>
      <c r="CZ7" s="2"/>
      <c r="DA7" s="3"/>
      <c r="DB7" s="3"/>
      <c r="DC7" s="4"/>
      <c r="DD7" s="1"/>
      <c r="DE7" s="1"/>
      <c r="DF7" s="2"/>
      <c r="DG7" s="2"/>
      <c r="DH7" s="3"/>
      <c r="DI7" s="3"/>
      <c r="DJ7" s="4"/>
      <c r="DK7" s="1"/>
      <c r="DL7" s="1"/>
      <c r="DM7" s="2"/>
      <c r="DN7" s="2"/>
      <c r="DO7" s="3"/>
      <c r="DP7" s="3"/>
      <c r="DQ7" s="4"/>
      <c r="DR7" s="1"/>
      <c r="DS7" s="1"/>
      <c r="DT7" s="2"/>
      <c r="DU7" s="2"/>
      <c r="DV7" s="3"/>
      <c r="DW7" s="3"/>
      <c r="DX7" s="4"/>
      <c r="DY7" s="1"/>
      <c r="DZ7" s="1"/>
      <c r="EA7" s="2"/>
      <c r="EB7" s="2"/>
      <c r="EC7" s="3"/>
      <c r="ED7" s="3"/>
      <c r="EE7" s="4"/>
      <c r="EF7" s="1"/>
      <c r="EG7" s="1"/>
      <c r="EH7" s="2"/>
      <c r="EI7" s="2"/>
      <c r="EJ7" s="3"/>
      <c r="EK7" s="3"/>
      <c r="EL7" s="4"/>
      <c r="EM7" s="1"/>
      <c r="EN7" s="1"/>
      <c r="EO7" s="2"/>
      <c r="EP7" s="2"/>
      <c r="EQ7" s="3"/>
      <c r="ER7" s="3"/>
      <c r="ES7" s="4"/>
      <c r="ET7" s="1"/>
      <c r="EU7" s="1"/>
      <c r="EV7" s="2"/>
      <c r="EW7" s="2"/>
      <c r="EX7" s="3"/>
      <c r="EY7" s="3"/>
      <c r="EZ7" s="4"/>
      <c r="FA7" s="1"/>
      <c r="FB7" s="1"/>
      <c r="FC7" s="2"/>
      <c r="FD7" s="2"/>
      <c r="FE7" s="3"/>
      <c r="FF7" s="3"/>
      <c r="FG7" s="4"/>
      <c r="FH7" s="1"/>
      <c r="FI7" s="1"/>
      <c r="FJ7" s="2"/>
      <c r="FK7" s="2"/>
      <c r="FL7" s="3"/>
      <c r="FM7" s="3"/>
      <c r="FN7" s="4"/>
      <c r="FO7" s="1"/>
      <c r="FP7" s="1"/>
      <c r="FQ7" s="2"/>
      <c r="FR7" s="2"/>
      <c r="FS7" s="3"/>
      <c r="FT7" s="3"/>
      <c r="FU7" s="4"/>
      <c r="FV7" s="1"/>
      <c r="FW7" s="1"/>
      <c r="FX7" s="2"/>
      <c r="FY7" s="2"/>
      <c r="FZ7" s="3"/>
      <c r="GA7" s="3"/>
      <c r="GB7" s="4"/>
      <c r="GC7" s="1"/>
      <c r="GD7" s="1"/>
      <c r="GE7" s="2"/>
      <c r="GF7" s="2"/>
      <c r="GG7" s="3"/>
      <c r="GH7" s="3"/>
      <c r="GI7" s="4"/>
      <c r="GJ7" s="1"/>
      <c r="GK7" s="1"/>
      <c r="GL7" s="2"/>
      <c r="GM7" s="2"/>
      <c r="GN7" s="3"/>
      <c r="GO7" s="3"/>
      <c r="GP7" s="4"/>
      <c r="GQ7" s="1"/>
      <c r="GR7" s="1"/>
      <c r="GS7" s="2"/>
      <c r="GT7" s="2"/>
      <c r="GU7" s="3"/>
      <c r="GV7" s="3"/>
      <c r="GW7" s="4"/>
      <c r="GX7" s="1"/>
      <c r="GY7" s="1"/>
      <c r="GZ7" s="2"/>
      <c r="HA7" s="2"/>
      <c r="HB7" s="3"/>
      <c r="HC7" s="3"/>
      <c r="HD7" s="4"/>
      <c r="HE7" s="1"/>
      <c r="HF7" s="1"/>
      <c r="HG7" s="2"/>
      <c r="HH7" s="2"/>
      <c r="HI7" s="3"/>
      <c r="HJ7" s="3"/>
      <c r="HK7" s="4"/>
      <c r="HL7" s="1"/>
      <c r="HM7" s="1"/>
      <c r="HN7" s="2"/>
      <c r="HO7" s="2"/>
      <c r="HP7" s="3"/>
      <c r="HQ7" s="3"/>
      <c r="HR7" s="4"/>
      <c r="HS7" s="1"/>
      <c r="HT7" s="1"/>
      <c r="HU7" s="2"/>
      <c r="HV7" s="2"/>
      <c r="HW7" s="3"/>
      <c r="HX7" s="3"/>
      <c r="HY7" s="4"/>
      <c r="HZ7" s="1"/>
      <c r="IA7" s="1"/>
      <c r="IB7" s="2"/>
      <c r="IC7" s="2"/>
      <c r="ID7" s="3"/>
      <c r="IE7" s="3"/>
      <c r="IF7" s="4"/>
      <c r="IG7" s="1"/>
      <c r="IH7" s="1"/>
      <c r="II7" s="2"/>
      <c r="IJ7" s="2"/>
      <c r="IK7" s="3"/>
      <c r="IL7" s="3"/>
      <c r="IM7" s="4"/>
      <c r="IN7" s="1"/>
      <c r="IO7" s="1"/>
      <c r="IP7" s="2"/>
      <c r="IQ7" s="2"/>
      <c r="IR7" s="3"/>
      <c r="IS7" s="3"/>
      <c r="IT7" s="4"/>
      <c r="IU7" s="1"/>
      <c r="IV7" s="1"/>
      <c r="IW7" s="2"/>
      <c r="IX7" s="2"/>
      <c r="IY7" s="3"/>
      <c r="IZ7" s="3"/>
      <c r="JA7" s="4"/>
      <c r="JB7" s="1"/>
      <c r="JC7" s="1"/>
      <c r="JD7" s="2"/>
      <c r="JE7" s="2"/>
      <c r="JF7" s="3"/>
      <c r="JG7" s="3"/>
      <c r="JH7" s="4"/>
      <c r="JI7" s="1"/>
      <c r="JJ7" s="1"/>
      <c r="JK7" s="2"/>
      <c r="JL7" s="2"/>
      <c r="JM7" s="3"/>
      <c r="JN7" s="3"/>
      <c r="JO7" s="4"/>
      <c r="JP7" s="1"/>
      <c r="JQ7" s="1"/>
      <c r="JR7" s="2"/>
      <c r="JS7" s="2"/>
      <c r="JT7" s="3"/>
      <c r="JU7" s="3"/>
      <c r="JV7" s="4"/>
      <c r="JW7" s="1"/>
      <c r="JX7" s="1"/>
      <c r="JY7" s="2"/>
      <c r="JZ7" s="2"/>
      <c r="KA7" s="3"/>
      <c r="KB7" s="3"/>
      <c r="KC7" s="4"/>
      <c r="KD7" s="1"/>
      <c r="KE7" s="1"/>
      <c r="KF7" s="2"/>
      <c r="KG7" s="2"/>
      <c r="KH7" s="3"/>
      <c r="KI7" s="3"/>
      <c r="KJ7" s="4"/>
      <c r="KK7" s="1"/>
      <c r="KL7" s="1"/>
      <c r="KM7" s="2"/>
      <c r="KN7" s="2"/>
      <c r="KO7" s="3"/>
      <c r="KP7" s="3"/>
      <c r="KQ7" s="4"/>
      <c r="KR7" s="1"/>
      <c r="KS7" s="1"/>
      <c r="KT7" s="2"/>
      <c r="KU7" s="2"/>
      <c r="KV7" s="3"/>
      <c r="KW7" s="3"/>
      <c r="KX7" s="4"/>
      <c r="KY7" s="1"/>
      <c r="KZ7" s="1"/>
      <c r="LA7" s="2"/>
      <c r="LB7" s="2"/>
      <c r="LC7" s="3"/>
      <c r="LD7" s="3"/>
      <c r="LE7" s="4"/>
      <c r="LF7" s="1"/>
      <c r="LG7" s="1"/>
      <c r="LH7" s="2"/>
      <c r="LI7" s="2"/>
      <c r="LJ7" s="3"/>
      <c r="LK7" s="3"/>
      <c r="LL7" s="4"/>
      <c r="LM7" s="1"/>
      <c r="LN7" s="1"/>
      <c r="LO7" s="2"/>
      <c r="LP7" s="2"/>
      <c r="LQ7" s="3"/>
      <c r="LR7" s="3"/>
      <c r="LS7" s="4"/>
      <c r="LT7" s="1"/>
      <c r="LU7" s="1"/>
      <c r="LV7" s="2"/>
      <c r="LW7" s="2"/>
      <c r="LX7" s="3"/>
      <c r="LY7" s="3"/>
      <c r="LZ7" s="4"/>
      <c r="MA7" s="1"/>
      <c r="MB7" s="1"/>
      <c r="MC7" s="2"/>
      <c r="MD7" s="2"/>
      <c r="ME7" s="3"/>
      <c r="MF7" s="3"/>
      <c r="MG7" s="4"/>
      <c r="MH7" s="1"/>
      <c r="MI7" s="1"/>
      <c r="MJ7" s="2"/>
      <c r="MK7" s="2"/>
      <c r="ML7" s="3"/>
      <c r="MM7" s="3"/>
      <c r="MN7" s="4"/>
      <c r="MP7" s="20" t="s">
        <v>60</v>
      </c>
      <c r="MQ7" s="23">
        <f>م.تحميل!$Z$19</f>
        <v>0</v>
      </c>
      <c r="MR7" s="23">
        <f>م.تحميل!$AA$19</f>
        <v>0</v>
      </c>
      <c r="MS7" s="20" t="s">
        <v>83</v>
      </c>
      <c r="MT7" s="23">
        <f>م.تحميل!$Z$135</f>
        <v>0</v>
      </c>
      <c r="MU7" s="23">
        <f>م.تحميل!$AA$135</f>
        <v>0</v>
      </c>
      <c r="MW7" s="22" t="s">
        <v>60</v>
      </c>
      <c r="MX7" s="24">
        <f>م.مرتجع!$Z$19</f>
        <v>0</v>
      </c>
      <c r="MY7" s="24">
        <f>م.مرتجع!$AA$19</f>
        <v>0</v>
      </c>
      <c r="MZ7" s="22" t="s">
        <v>83</v>
      </c>
      <c r="NA7" s="24">
        <f>م.مرتجع!$Z$135</f>
        <v>0</v>
      </c>
      <c r="NB7" s="24">
        <f>م.مرتجع!$AA$135</f>
        <v>0</v>
      </c>
      <c r="ND7" s="21" t="s">
        <v>60</v>
      </c>
      <c r="NE7" s="25">
        <f>م.مبيع!$Z$19</f>
        <v>0</v>
      </c>
      <c r="NF7" s="25">
        <f>م.مبيع!$AA$19</f>
        <v>0</v>
      </c>
      <c r="NG7" s="25">
        <f>AD35</f>
        <v>0</v>
      </c>
      <c r="NH7" s="21" t="s">
        <v>83</v>
      </c>
      <c r="NI7" s="25">
        <f>م.مبيع!$Z$135</f>
        <v>0</v>
      </c>
      <c r="NJ7" s="25">
        <f>م.مبيع!$AA$135</f>
        <v>0</v>
      </c>
      <c r="NK7" s="25">
        <f>IF35</f>
        <v>0</v>
      </c>
    </row>
    <row r="8" spans="1:375" ht="16.5" thickTop="1" thickBot="1" x14ac:dyDescent="0.25">
      <c r="A8" s="14"/>
      <c r="B8" s="16"/>
      <c r="C8" s="1"/>
      <c r="D8" s="5"/>
      <c r="E8" s="2"/>
      <c r="F8" s="2"/>
      <c r="G8" s="3"/>
      <c r="H8" s="3"/>
      <c r="I8" s="4"/>
      <c r="J8" s="1"/>
      <c r="K8" s="5"/>
      <c r="L8" s="2"/>
      <c r="M8" s="2"/>
      <c r="N8" s="3"/>
      <c r="O8" s="3"/>
      <c r="P8" s="4"/>
      <c r="Q8" s="1"/>
      <c r="R8" s="5"/>
      <c r="S8" s="2"/>
      <c r="T8" s="2"/>
      <c r="U8" s="3"/>
      <c r="V8" s="3"/>
      <c r="W8" s="4"/>
      <c r="X8" s="1"/>
      <c r="Y8" s="5"/>
      <c r="Z8" s="2"/>
      <c r="AA8" s="2"/>
      <c r="AB8" s="3"/>
      <c r="AC8" s="3"/>
      <c r="AD8" s="4"/>
      <c r="AE8" s="1"/>
      <c r="AF8" s="5"/>
      <c r="AG8" s="2"/>
      <c r="AH8" s="2"/>
      <c r="AI8" s="3"/>
      <c r="AJ8" s="3"/>
      <c r="AK8" s="4"/>
      <c r="AL8" s="1"/>
      <c r="AM8" s="5"/>
      <c r="AN8" s="2"/>
      <c r="AO8" s="2"/>
      <c r="AP8" s="3"/>
      <c r="AQ8" s="3"/>
      <c r="AR8" s="4"/>
      <c r="AS8" s="1"/>
      <c r="AT8" s="5"/>
      <c r="AU8" s="2"/>
      <c r="AV8" s="2"/>
      <c r="AW8" s="3"/>
      <c r="AX8" s="3"/>
      <c r="AY8" s="4"/>
      <c r="AZ8" s="1"/>
      <c r="BA8" s="5"/>
      <c r="BB8" s="2"/>
      <c r="BC8" s="2"/>
      <c r="BD8" s="3"/>
      <c r="BE8" s="3"/>
      <c r="BF8" s="4"/>
      <c r="BG8" s="1"/>
      <c r="BH8" s="5"/>
      <c r="BI8" s="2"/>
      <c r="BJ8" s="2"/>
      <c r="BK8" s="3"/>
      <c r="BL8" s="3"/>
      <c r="BM8" s="4"/>
      <c r="BN8" s="1"/>
      <c r="BO8" s="5"/>
      <c r="BP8" s="2"/>
      <c r="BQ8" s="2"/>
      <c r="BR8" s="3"/>
      <c r="BS8" s="3"/>
      <c r="BT8" s="4"/>
      <c r="BU8" s="1"/>
      <c r="BV8" s="5"/>
      <c r="BW8" s="2"/>
      <c r="BX8" s="2"/>
      <c r="BY8" s="3"/>
      <c r="BZ8" s="3"/>
      <c r="CA8" s="4"/>
      <c r="CB8" s="1"/>
      <c r="CC8" s="5"/>
      <c r="CD8" s="2"/>
      <c r="CE8" s="2"/>
      <c r="CF8" s="3"/>
      <c r="CG8" s="3"/>
      <c r="CH8" s="4"/>
      <c r="CI8" s="1"/>
      <c r="CJ8" s="5"/>
      <c r="CK8" s="2"/>
      <c r="CL8" s="2"/>
      <c r="CM8" s="3"/>
      <c r="CN8" s="3"/>
      <c r="CO8" s="4"/>
      <c r="CP8" s="1"/>
      <c r="CQ8" s="5"/>
      <c r="CR8" s="2"/>
      <c r="CS8" s="2"/>
      <c r="CT8" s="3"/>
      <c r="CU8" s="3"/>
      <c r="CV8" s="4"/>
      <c r="CW8" s="1"/>
      <c r="CX8" s="5"/>
      <c r="CY8" s="2"/>
      <c r="CZ8" s="2"/>
      <c r="DA8" s="3"/>
      <c r="DB8" s="3"/>
      <c r="DC8" s="4"/>
      <c r="DD8" s="1"/>
      <c r="DE8" s="5"/>
      <c r="DF8" s="2"/>
      <c r="DG8" s="2"/>
      <c r="DH8" s="3"/>
      <c r="DI8" s="3"/>
      <c r="DJ8" s="4"/>
      <c r="DK8" s="1"/>
      <c r="DL8" s="5"/>
      <c r="DM8" s="2"/>
      <c r="DN8" s="2"/>
      <c r="DO8" s="3"/>
      <c r="DP8" s="3"/>
      <c r="DQ8" s="4"/>
      <c r="DR8" s="1"/>
      <c r="DS8" s="5"/>
      <c r="DT8" s="2"/>
      <c r="DU8" s="2"/>
      <c r="DV8" s="3"/>
      <c r="DW8" s="3"/>
      <c r="DX8" s="4"/>
      <c r="DY8" s="1"/>
      <c r="DZ8" s="5"/>
      <c r="EA8" s="2"/>
      <c r="EB8" s="2"/>
      <c r="EC8" s="3"/>
      <c r="ED8" s="3"/>
      <c r="EE8" s="4"/>
      <c r="EF8" s="1"/>
      <c r="EG8" s="5"/>
      <c r="EH8" s="2"/>
      <c r="EI8" s="2"/>
      <c r="EJ8" s="3"/>
      <c r="EK8" s="3"/>
      <c r="EL8" s="4"/>
      <c r="EM8" s="1"/>
      <c r="EN8" s="5"/>
      <c r="EO8" s="2"/>
      <c r="EP8" s="2"/>
      <c r="EQ8" s="3"/>
      <c r="ER8" s="3"/>
      <c r="ES8" s="4"/>
      <c r="ET8" s="1"/>
      <c r="EU8" s="5"/>
      <c r="EV8" s="2"/>
      <c r="EW8" s="2"/>
      <c r="EX8" s="3"/>
      <c r="EY8" s="3"/>
      <c r="EZ8" s="4"/>
      <c r="FA8" s="1"/>
      <c r="FB8" s="5"/>
      <c r="FC8" s="2"/>
      <c r="FD8" s="2"/>
      <c r="FE8" s="3"/>
      <c r="FF8" s="3"/>
      <c r="FG8" s="4"/>
      <c r="FH8" s="1"/>
      <c r="FI8" s="5"/>
      <c r="FJ8" s="2"/>
      <c r="FK8" s="2"/>
      <c r="FL8" s="3"/>
      <c r="FM8" s="3"/>
      <c r="FN8" s="4"/>
      <c r="FO8" s="1"/>
      <c r="FP8" s="5"/>
      <c r="FQ8" s="2"/>
      <c r="FR8" s="2"/>
      <c r="FS8" s="3"/>
      <c r="FT8" s="3"/>
      <c r="FU8" s="4"/>
      <c r="FV8" s="1"/>
      <c r="FW8" s="5"/>
      <c r="FX8" s="2"/>
      <c r="FY8" s="2"/>
      <c r="FZ8" s="3"/>
      <c r="GA8" s="3"/>
      <c r="GB8" s="4"/>
      <c r="GC8" s="1"/>
      <c r="GD8" s="5"/>
      <c r="GE8" s="2"/>
      <c r="GF8" s="2"/>
      <c r="GG8" s="3"/>
      <c r="GH8" s="3"/>
      <c r="GI8" s="4"/>
      <c r="GJ8" s="1"/>
      <c r="GK8" s="5"/>
      <c r="GL8" s="2"/>
      <c r="GM8" s="2"/>
      <c r="GN8" s="3"/>
      <c r="GO8" s="3"/>
      <c r="GP8" s="4"/>
      <c r="GQ8" s="1"/>
      <c r="GR8" s="5"/>
      <c r="GS8" s="2"/>
      <c r="GT8" s="2"/>
      <c r="GU8" s="3"/>
      <c r="GV8" s="3"/>
      <c r="GW8" s="4"/>
      <c r="GX8" s="1"/>
      <c r="GY8" s="5"/>
      <c r="GZ8" s="2"/>
      <c r="HA8" s="2"/>
      <c r="HB8" s="3"/>
      <c r="HC8" s="3"/>
      <c r="HD8" s="4"/>
      <c r="HE8" s="1"/>
      <c r="HF8" s="5"/>
      <c r="HG8" s="2"/>
      <c r="HH8" s="2"/>
      <c r="HI8" s="3"/>
      <c r="HJ8" s="3"/>
      <c r="HK8" s="4"/>
      <c r="HL8" s="1"/>
      <c r="HM8" s="5"/>
      <c r="HN8" s="2"/>
      <c r="HO8" s="2"/>
      <c r="HP8" s="3"/>
      <c r="HQ8" s="3"/>
      <c r="HR8" s="4"/>
      <c r="HS8" s="1"/>
      <c r="HT8" s="5"/>
      <c r="HU8" s="2"/>
      <c r="HV8" s="2"/>
      <c r="HW8" s="3"/>
      <c r="HX8" s="3"/>
      <c r="HY8" s="4"/>
      <c r="HZ8" s="1"/>
      <c r="IA8" s="5"/>
      <c r="IB8" s="2"/>
      <c r="IC8" s="2"/>
      <c r="ID8" s="3"/>
      <c r="IE8" s="3"/>
      <c r="IF8" s="4"/>
      <c r="IG8" s="1"/>
      <c r="IH8" s="5"/>
      <c r="II8" s="2"/>
      <c r="IJ8" s="2"/>
      <c r="IK8" s="3"/>
      <c r="IL8" s="3"/>
      <c r="IM8" s="4"/>
      <c r="IN8" s="1"/>
      <c r="IO8" s="5"/>
      <c r="IP8" s="2"/>
      <c r="IQ8" s="2"/>
      <c r="IR8" s="3"/>
      <c r="IS8" s="3"/>
      <c r="IT8" s="4"/>
      <c r="IU8" s="1"/>
      <c r="IV8" s="5"/>
      <c r="IW8" s="2"/>
      <c r="IX8" s="2"/>
      <c r="IY8" s="3"/>
      <c r="IZ8" s="3"/>
      <c r="JA8" s="4"/>
      <c r="JB8" s="1"/>
      <c r="JC8" s="5"/>
      <c r="JD8" s="2"/>
      <c r="JE8" s="2"/>
      <c r="JF8" s="3"/>
      <c r="JG8" s="3"/>
      <c r="JH8" s="4"/>
      <c r="JI8" s="1"/>
      <c r="JJ8" s="5"/>
      <c r="JK8" s="2"/>
      <c r="JL8" s="2"/>
      <c r="JM8" s="3"/>
      <c r="JN8" s="3"/>
      <c r="JO8" s="4"/>
      <c r="JP8" s="1"/>
      <c r="JQ8" s="5"/>
      <c r="JR8" s="2"/>
      <c r="JS8" s="2"/>
      <c r="JT8" s="3"/>
      <c r="JU8" s="3"/>
      <c r="JV8" s="4"/>
      <c r="JW8" s="1"/>
      <c r="JX8" s="5"/>
      <c r="JY8" s="2"/>
      <c r="JZ8" s="2"/>
      <c r="KA8" s="3"/>
      <c r="KB8" s="3"/>
      <c r="KC8" s="4"/>
      <c r="KD8" s="1"/>
      <c r="KE8" s="5"/>
      <c r="KF8" s="2"/>
      <c r="KG8" s="2"/>
      <c r="KH8" s="3"/>
      <c r="KI8" s="3"/>
      <c r="KJ8" s="4"/>
      <c r="KK8" s="1"/>
      <c r="KL8" s="5"/>
      <c r="KM8" s="2"/>
      <c r="KN8" s="2"/>
      <c r="KO8" s="3"/>
      <c r="KP8" s="3"/>
      <c r="KQ8" s="4"/>
      <c r="KR8" s="1"/>
      <c r="KS8" s="5"/>
      <c r="KT8" s="2"/>
      <c r="KU8" s="2"/>
      <c r="KV8" s="3"/>
      <c r="KW8" s="3"/>
      <c r="KX8" s="4"/>
      <c r="KY8" s="1"/>
      <c r="KZ8" s="5"/>
      <c r="LA8" s="2"/>
      <c r="LB8" s="2"/>
      <c r="LC8" s="3"/>
      <c r="LD8" s="3"/>
      <c r="LE8" s="4"/>
      <c r="LF8" s="1"/>
      <c r="LG8" s="5"/>
      <c r="LH8" s="2"/>
      <c r="LI8" s="2"/>
      <c r="LJ8" s="3"/>
      <c r="LK8" s="3"/>
      <c r="LL8" s="4"/>
      <c r="LM8" s="1"/>
      <c r="LN8" s="5"/>
      <c r="LO8" s="2"/>
      <c r="LP8" s="2"/>
      <c r="LQ8" s="3"/>
      <c r="LR8" s="3"/>
      <c r="LS8" s="4"/>
      <c r="LT8" s="1"/>
      <c r="LU8" s="5"/>
      <c r="LV8" s="2"/>
      <c r="LW8" s="2"/>
      <c r="LX8" s="3"/>
      <c r="LY8" s="3"/>
      <c r="LZ8" s="4"/>
      <c r="MA8" s="1"/>
      <c r="MB8" s="5"/>
      <c r="MC8" s="2"/>
      <c r="MD8" s="2"/>
      <c r="ME8" s="3"/>
      <c r="MF8" s="3"/>
      <c r="MG8" s="4"/>
      <c r="MH8" s="1"/>
      <c r="MI8" s="5"/>
      <c r="MJ8" s="2"/>
      <c r="MK8" s="2"/>
      <c r="ML8" s="3"/>
      <c r="MM8" s="3"/>
      <c r="MN8" s="4"/>
      <c r="MP8" s="20" t="s">
        <v>61</v>
      </c>
      <c r="MQ8" s="23">
        <f>م.تحميل!$Z$23</f>
        <v>0</v>
      </c>
      <c r="MR8" s="23">
        <f>م.تحميل!$AA$23</f>
        <v>0</v>
      </c>
      <c r="MS8" s="20" t="s">
        <v>84</v>
      </c>
      <c r="MT8" s="23">
        <f>م.تحميل!$Z$139</f>
        <v>0</v>
      </c>
      <c r="MU8" s="23">
        <f>م.تحميل!$AA$139</f>
        <v>0</v>
      </c>
      <c r="MW8" s="22" t="s">
        <v>61</v>
      </c>
      <c r="MX8" s="24">
        <f>م.مرتجع!$Z$23</f>
        <v>0</v>
      </c>
      <c r="MY8" s="24">
        <f>م.مرتجع!$AA$23</f>
        <v>0</v>
      </c>
      <c r="MZ8" s="22" t="s">
        <v>84</v>
      </c>
      <c r="NA8" s="24">
        <f>م.مرتجع!$Z$139</f>
        <v>0</v>
      </c>
      <c r="NB8" s="24">
        <f>م.مرتجع!$AA$139</f>
        <v>0</v>
      </c>
      <c r="ND8" s="21" t="s">
        <v>61</v>
      </c>
      <c r="NE8" s="25">
        <f>م.مبيع!$Z$23</f>
        <v>0</v>
      </c>
      <c r="NF8" s="25">
        <f>م.مبيع!$AA$23</f>
        <v>0</v>
      </c>
      <c r="NG8" s="25">
        <f>AK35</f>
        <v>0</v>
      </c>
      <c r="NH8" s="21" t="s">
        <v>84</v>
      </c>
      <c r="NI8" s="25">
        <f>م.مبيع!$Z$139</f>
        <v>0</v>
      </c>
      <c r="NJ8" s="25">
        <f>م.مبيع!$AA$139</f>
        <v>0</v>
      </c>
      <c r="NK8" s="25">
        <f>IM35</f>
        <v>0</v>
      </c>
    </row>
    <row r="9" spans="1:375" ht="16.5" thickTop="1" thickBot="1" x14ac:dyDescent="0.25">
      <c r="A9" s="14"/>
      <c r="B9" s="16"/>
      <c r="C9" s="1"/>
      <c r="D9" s="1"/>
      <c r="E9" s="2"/>
      <c r="F9" s="2"/>
      <c r="G9" s="3"/>
      <c r="H9" s="3"/>
      <c r="I9" s="4"/>
      <c r="J9" s="1"/>
      <c r="K9" s="1"/>
      <c r="L9" s="2"/>
      <c r="M9" s="2"/>
      <c r="N9" s="3"/>
      <c r="O9" s="3"/>
      <c r="P9" s="4"/>
      <c r="Q9" s="1"/>
      <c r="R9" s="1"/>
      <c r="S9" s="2"/>
      <c r="T9" s="2"/>
      <c r="U9" s="3"/>
      <c r="V9" s="3"/>
      <c r="W9" s="4"/>
      <c r="X9" s="1"/>
      <c r="Y9" s="1"/>
      <c r="Z9" s="2"/>
      <c r="AA9" s="2"/>
      <c r="AB9" s="3"/>
      <c r="AC9" s="3"/>
      <c r="AD9" s="4"/>
      <c r="AE9" s="1"/>
      <c r="AF9" s="1"/>
      <c r="AG9" s="2"/>
      <c r="AH9" s="2"/>
      <c r="AI9" s="3"/>
      <c r="AJ9" s="3"/>
      <c r="AK9" s="4"/>
      <c r="AL9" s="1"/>
      <c r="AM9" s="1"/>
      <c r="AN9" s="2"/>
      <c r="AO9" s="2"/>
      <c r="AP9" s="3"/>
      <c r="AQ9" s="3"/>
      <c r="AR9" s="4"/>
      <c r="AS9" s="1"/>
      <c r="AT9" s="1"/>
      <c r="AU9" s="2"/>
      <c r="AV9" s="2"/>
      <c r="AW9" s="3"/>
      <c r="AX9" s="3"/>
      <c r="AY9" s="4"/>
      <c r="AZ9" s="1"/>
      <c r="BA9" s="1"/>
      <c r="BB9" s="2"/>
      <c r="BC9" s="2"/>
      <c r="BD9" s="3"/>
      <c r="BE9" s="3"/>
      <c r="BF9" s="4"/>
      <c r="BG9" s="1"/>
      <c r="BH9" s="1"/>
      <c r="BI9" s="2"/>
      <c r="BJ9" s="2"/>
      <c r="BK9" s="3"/>
      <c r="BL9" s="3"/>
      <c r="BM9" s="4"/>
      <c r="BN9" s="1"/>
      <c r="BO9" s="1"/>
      <c r="BP9" s="2"/>
      <c r="BQ9" s="2"/>
      <c r="BR9" s="3"/>
      <c r="BS9" s="3"/>
      <c r="BT9" s="4"/>
      <c r="BU9" s="1"/>
      <c r="BV9" s="1"/>
      <c r="BW9" s="2"/>
      <c r="BX9" s="2"/>
      <c r="BY9" s="3"/>
      <c r="BZ9" s="3"/>
      <c r="CA9" s="4"/>
      <c r="CB9" s="1"/>
      <c r="CC9" s="1"/>
      <c r="CD9" s="2"/>
      <c r="CE9" s="2"/>
      <c r="CF9" s="3"/>
      <c r="CG9" s="3"/>
      <c r="CH9" s="4"/>
      <c r="CI9" s="1"/>
      <c r="CJ9" s="1"/>
      <c r="CK9" s="2"/>
      <c r="CL9" s="2"/>
      <c r="CM9" s="3"/>
      <c r="CN9" s="3"/>
      <c r="CO9" s="4"/>
      <c r="CP9" s="1"/>
      <c r="CQ9" s="1"/>
      <c r="CR9" s="2"/>
      <c r="CS9" s="2"/>
      <c r="CT9" s="3"/>
      <c r="CU9" s="3"/>
      <c r="CV9" s="4"/>
      <c r="CW9" s="1"/>
      <c r="CX9" s="1"/>
      <c r="CY9" s="2"/>
      <c r="CZ9" s="2"/>
      <c r="DA9" s="3"/>
      <c r="DB9" s="3"/>
      <c r="DC9" s="4"/>
      <c r="DD9" s="1"/>
      <c r="DE9" s="1"/>
      <c r="DF9" s="2"/>
      <c r="DG9" s="2"/>
      <c r="DH9" s="3"/>
      <c r="DI9" s="3"/>
      <c r="DJ9" s="4"/>
      <c r="DK9" s="1"/>
      <c r="DL9" s="1"/>
      <c r="DM9" s="2"/>
      <c r="DN9" s="2"/>
      <c r="DO9" s="3"/>
      <c r="DP9" s="3"/>
      <c r="DQ9" s="4"/>
      <c r="DR9" s="1"/>
      <c r="DS9" s="1"/>
      <c r="DT9" s="2"/>
      <c r="DU9" s="2"/>
      <c r="DV9" s="3"/>
      <c r="DW9" s="3"/>
      <c r="DX9" s="4"/>
      <c r="DY9" s="1"/>
      <c r="DZ9" s="1"/>
      <c r="EA9" s="2"/>
      <c r="EB9" s="2"/>
      <c r="EC9" s="3"/>
      <c r="ED9" s="3"/>
      <c r="EE9" s="4"/>
      <c r="EF9" s="1"/>
      <c r="EG9" s="1"/>
      <c r="EH9" s="2"/>
      <c r="EI9" s="2"/>
      <c r="EJ9" s="3"/>
      <c r="EK9" s="3"/>
      <c r="EL9" s="4"/>
      <c r="EM9" s="1"/>
      <c r="EN9" s="1"/>
      <c r="EO9" s="2"/>
      <c r="EP9" s="2"/>
      <c r="EQ9" s="3"/>
      <c r="ER9" s="3"/>
      <c r="ES9" s="4"/>
      <c r="ET9" s="1"/>
      <c r="EU9" s="1"/>
      <c r="EV9" s="2"/>
      <c r="EW9" s="2"/>
      <c r="EX9" s="3"/>
      <c r="EY9" s="3"/>
      <c r="EZ9" s="4"/>
      <c r="FA9" s="1"/>
      <c r="FB9" s="1"/>
      <c r="FC9" s="2"/>
      <c r="FD9" s="2"/>
      <c r="FE9" s="3"/>
      <c r="FF9" s="3"/>
      <c r="FG9" s="4"/>
      <c r="FH9" s="1"/>
      <c r="FI9" s="1"/>
      <c r="FJ9" s="2"/>
      <c r="FK9" s="2"/>
      <c r="FL9" s="3"/>
      <c r="FM9" s="3"/>
      <c r="FN9" s="4"/>
      <c r="FO9" s="1"/>
      <c r="FP9" s="1"/>
      <c r="FQ9" s="2"/>
      <c r="FR9" s="2"/>
      <c r="FS9" s="3"/>
      <c r="FT9" s="3"/>
      <c r="FU9" s="4"/>
      <c r="FV9" s="1"/>
      <c r="FW9" s="1"/>
      <c r="FX9" s="2"/>
      <c r="FY9" s="2"/>
      <c r="FZ9" s="3"/>
      <c r="GA9" s="3"/>
      <c r="GB9" s="4"/>
      <c r="GC9" s="1"/>
      <c r="GD9" s="1"/>
      <c r="GE9" s="2"/>
      <c r="GF9" s="2"/>
      <c r="GG9" s="3"/>
      <c r="GH9" s="3"/>
      <c r="GI9" s="4"/>
      <c r="GJ9" s="1"/>
      <c r="GK9" s="1"/>
      <c r="GL9" s="2"/>
      <c r="GM9" s="2"/>
      <c r="GN9" s="3"/>
      <c r="GO9" s="3"/>
      <c r="GP9" s="4"/>
      <c r="GQ9" s="1"/>
      <c r="GR9" s="1"/>
      <c r="GS9" s="2"/>
      <c r="GT9" s="2"/>
      <c r="GU9" s="3"/>
      <c r="GV9" s="3"/>
      <c r="GW9" s="4"/>
      <c r="GX9" s="1"/>
      <c r="GY9" s="1"/>
      <c r="GZ9" s="2"/>
      <c r="HA9" s="2"/>
      <c r="HB9" s="3"/>
      <c r="HC9" s="3"/>
      <c r="HD9" s="4"/>
      <c r="HE9" s="1"/>
      <c r="HF9" s="1"/>
      <c r="HG9" s="2"/>
      <c r="HH9" s="2"/>
      <c r="HI9" s="3"/>
      <c r="HJ9" s="3"/>
      <c r="HK9" s="4"/>
      <c r="HL9" s="1"/>
      <c r="HM9" s="1"/>
      <c r="HN9" s="2"/>
      <c r="HO9" s="2"/>
      <c r="HP9" s="3"/>
      <c r="HQ9" s="3"/>
      <c r="HR9" s="4"/>
      <c r="HS9" s="1"/>
      <c r="HT9" s="1"/>
      <c r="HU9" s="2"/>
      <c r="HV9" s="2"/>
      <c r="HW9" s="3"/>
      <c r="HX9" s="3"/>
      <c r="HY9" s="4"/>
      <c r="HZ9" s="1"/>
      <c r="IA9" s="1"/>
      <c r="IB9" s="2"/>
      <c r="IC9" s="2"/>
      <c r="ID9" s="3"/>
      <c r="IE9" s="3"/>
      <c r="IF9" s="4"/>
      <c r="IG9" s="1"/>
      <c r="IH9" s="1"/>
      <c r="II9" s="2"/>
      <c r="IJ9" s="2"/>
      <c r="IK9" s="3"/>
      <c r="IL9" s="3"/>
      <c r="IM9" s="4"/>
      <c r="IN9" s="1"/>
      <c r="IO9" s="1"/>
      <c r="IP9" s="2"/>
      <c r="IQ9" s="2"/>
      <c r="IR9" s="3"/>
      <c r="IS9" s="3"/>
      <c r="IT9" s="4"/>
      <c r="IU9" s="1"/>
      <c r="IV9" s="1"/>
      <c r="IW9" s="2"/>
      <c r="IX9" s="2"/>
      <c r="IY9" s="3"/>
      <c r="IZ9" s="3"/>
      <c r="JA9" s="4"/>
      <c r="JB9" s="1"/>
      <c r="JC9" s="1"/>
      <c r="JD9" s="2"/>
      <c r="JE9" s="2"/>
      <c r="JF9" s="3"/>
      <c r="JG9" s="3"/>
      <c r="JH9" s="4"/>
      <c r="JI9" s="1"/>
      <c r="JJ9" s="1"/>
      <c r="JK9" s="2"/>
      <c r="JL9" s="2"/>
      <c r="JM9" s="3"/>
      <c r="JN9" s="3"/>
      <c r="JO9" s="4"/>
      <c r="JP9" s="1"/>
      <c r="JQ9" s="1"/>
      <c r="JR9" s="2"/>
      <c r="JS9" s="2"/>
      <c r="JT9" s="3"/>
      <c r="JU9" s="3"/>
      <c r="JV9" s="4"/>
      <c r="JW9" s="1"/>
      <c r="JX9" s="1"/>
      <c r="JY9" s="2"/>
      <c r="JZ9" s="2"/>
      <c r="KA9" s="3"/>
      <c r="KB9" s="3"/>
      <c r="KC9" s="4"/>
      <c r="KD9" s="1"/>
      <c r="KE9" s="1"/>
      <c r="KF9" s="2"/>
      <c r="KG9" s="2"/>
      <c r="KH9" s="3"/>
      <c r="KI9" s="3"/>
      <c r="KJ9" s="4"/>
      <c r="KK9" s="1"/>
      <c r="KL9" s="1"/>
      <c r="KM9" s="2"/>
      <c r="KN9" s="2"/>
      <c r="KO9" s="3"/>
      <c r="KP9" s="3"/>
      <c r="KQ9" s="4"/>
      <c r="KR9" s="1"/>
      <c r="KS9" s="1"/>
      <c r="KT9" s="2"/>
      <c r="KU9" s="2"/>
      <c r="KV9" s="3"/>
      <c r="KW9" s="3"/>
      <c r="KX9" s="4"/>
      <c r="KY9" s="1"/>
      <c r="KZ9" s="1"/>
      <c r="LA9" s="2"/>
      <c r="LB9" s="2"/>
      <c r="LC9" s="3"/>
      <c r="LD9" s="3"/>
      <c r="LE9" s="4"/>
      <c r="LF9" s="1"/>
      <c r="LG9" s="1"/>
      <c r="LH9" s="2"/>
      <c r="LI9" s="2"/>
      <c r="LJ9" s="3"/>
      <c r="LK9" s="3"/>
      <c r="LL9" s="4"/>
      <c r="LM9" s="1"/>
      <c r="LN9" s="1"/>
      <c r="LO9" s="2"/>
      <c r="LP9" s="2"/>
      <c r="LQ9" s="3"/>
      <c r="LR9" s="3"/>
      <c r="LS9" s="4"/>
      <c r="LT9" s="1"/>
      <c r="LU9" s="1"/>
      <c r="LV9" s="2"/>
      <c r="LW9" s="2"/>
      <c r="LX9" s="3"/>
      <c r="LY9" s="3"/>
      <c r="LZ9" s="4"/>
      <c r="MA9" s="1"/>
      <c r="MB9" s="1"/>
      <c r="MC9" s="2"/>
      <c r="MD9" s="2"/>
      <c r="ME9" s="3"/>
      <c r="MF9" s="3"/>
      <c r="MG9" s="4"/>
      <c r="MH9" s="1"/>
      <c r="MI9" s="1"/>
      <c r="MJ9" s="2"/>
      <c r="MK9" s="2"/>
      <c r="ML9" s="3"/>
      <c r="MM9" s="3"/>
      <c r="MN9" s="4"/>
      <c r="MP9" s="20" t="s">
        <v>62</v>
      </c>
      <c r="MQ9" s="23">
        <f>م.تحميل!$Z$27</f>
        <v>0</v>
      </c>
      <c r="MR9" s="23">
        <f>م.تحميل!$AA$27</f>
        <v>0</v>
      </c>
      <c r="MS9" s="20" t="s">
        <v>85</v>
      </c>
      <c r="MT9" s="23">
        <f>م.تحميل!$Z$143</f>
        <v>0</v>
      </c>
      <c r="MU9" s="23">
        <f>م.تحميل!$AA$143</f>
        <v>0</v>
      </c>
      <c r="MW9" s="22" t="s">
        <v>62</v>
      </c>
      <c r="MX9" s="24">
        <f>م.مرتجع!$Z$27</f>
        <v>0</v>
      </c>
      <c r="MY9" s="24">
        <f>م.مرتجع!$AA$27</f>
        <v>0</v>
      </c>
      <c r="MZ9" s="22" t="s">
        <v>85</v>
      </c>
      <c r="NA9" s="24">
        <f>م.مرتجع!$Z$143</f>
        <v>0</v>
      </c>
      <c r="NB9" s="24">
        <f>م.مرتجع!$AA$143</f>
        <v>0</v>
      </c>
      <c r="ND9" s="21" t="s">
        <v>62</v>
      </c>
      <c r="NE9" s="25">
        <f>م.مبيع!$Z$27</f>
        <v>0</v>
      </c>
      <c r="NF9" s="25">
        <f>م.مبيع!$AA$27</f>
        <v>0</v>
      </c>
      <c r="NG9" s="25">
        <f>AR35</f>
        <v>0</v>
      </c>
      <c r="NH9" s="21" t="s">
        <v>85</v>
      </c>
      <c r="NI9" s="25">
        <f>م.مبيع!$Z$143</f>
        <v>0</v>
      </c>
      <c r="NJ9" s="25">
        <f>م.مبيع!$AA$143</f>
        <v>0</v>
      </c>
      <c r="NK9" s="25">
        <f>IT35</f>
        <v>0</v>
      </c>
    </row>
    <row r="10" spans="1:375" ht="16.5" thickTop="1" thickBot="1" x14ac:dyDescent="0.25">
      <c r="A10" s="14"/>
      <c r="B10" s="16"/>
      <c r="C10" s="1"/>
      <c r="D10" s="1"/>
      <c r="E10" s="2"/>
      <c r="F10" s="2"/>
      <c r="G10" s="3"/>
      <c r="H10" s="3"/>
      <c r="I10" s="4"/>
      <c r="J10" s="1"/>
      <c r="K10" s="1"/>
      <c r="L10" s="2"/>
      <c r="M10" s="2"/>
      <c r="N10" s="3"/>
      <c r="O10" s="3"/>
      <c r="P10" s="4"/>
      <c r="Q10" s="1"/>
      <c r="R10" s="1"/>
      <c r="S10" s="2"/>
      <c r="T10" s="2"/>
      <c r="U10" s="3"/>
      <c r="V10" s="3"/>
      <c r="W10" s="4"/>
      <c r="X10" s="1"/>
      <c r="Y10" s="1"/>
      <c r="Z10" s="2"/>
      <c r="AA10" s="2"/>
      <c r="AB10" s="3"/>
      <c r="AC10" s="3"/>
      <c r="AD10" s="4"/>
      <c r="AE10" s="1"/>
      <c r="AF10" s="1"/>
      <c r="AG10" s="2"/>
      <c r="AH10" s="2"/>
      <c r="AI10" s="3"/>
      <c r="AJ10" s="3"/>
      <c r="AK10" s="4"/>
      <c r="AL10" s="1"/>
      <c r="AM10" s="1"/>
      <c r="AN10" s="2"/>
      <c r="AO10" s="2"/>
      <c r="AP10" s="3"/>
      <c r="AQ10" s="3"/>
      <c r="AR10" s="4"/>
      <c r="AS10" s="1"/>
      <c r="AT10" s="1"/>
      <c r="AU10" s="2"/>
      <c r="AV10" s="2"/>
      <c r="AW10" s="3"/>
      <c r="AX10" s="3"/>
      <c r="AY10" s="4"/>
      <c r="AZ10" s="1"/>
      <c r="BA10" s="1"/>
      <c r="BB10" s="2"/>
      <c r="BC10" s="2"/>
      <c r="BD10" s="3"/>
      <c r="BE10" s="3"/>
      <c r="BF10" s="4"/>
      <c r="BG10" s="1"/>
      <c r="BH10" s="1"/>
      <c r="BI10" s="2"/>
      <c r="BJ10" s="2"/>
      <c r="BK10" s="3"/>
      <c r="BL10" s="3"/>
      <c r="BM10" s="4"/>
      <c r="BN10" s="1"/>
      <c r="BO10" s="1"/>
      <c r="BP10" s="2"/>
      <c r="BQ10" s="2"/>
      <c r="BR10" s="3"/>
      <c r="BS10" s="3"/>
      <c r="BT10" s="4"/>
      <c r="BU10" s="1"/>
      <c r="BV10" s="1"/>
      <c r="BW10" s="2"/>
      <c r="BX10" s="2"/>
      <c r="BY10" s="3"/>
      <c r="BZ10" s="3"/>
      <c r="CA10" s="4"/>
      <c r="CB10" s="1"/>
      <c r="CC10" s="1"/>
      <c r="CD10" s="2"/>
      <c r="CE10" s="2"/>
      <c r="CF10" s="3"/>
      <c r="CG10" s="3"/>
      <c r="CH10" s="4"/>
      <c r="CI10" s="1"/>
      <c r="CJ10" s="1"/>
      <c r="CK10" s="2"/>
      <c r="CL10" s="2"/>
      <c r="CM10" s="3"/>
      <c r="CN10" s="3"/>
      <c r="CO10" s="4"/>
      <c r="CP10" s="1"/>
      <c r="CQ10" s="1"/>
      <c r="CR10" s="2"/>
      <c r="CS10" s="2"/>
      <c r="CT10" s="3"/>
      <c r="CU10" s="3"/>
      <c r="CV10" s="4"/>
      <c r="CW10" s="1"/>
      <c r="CX10" s="1"/>
      <c r="CY10" s="2"/>
      <c r="CZ10" s="2"/>
      <c r="DA10" s="3"/>
      <c r="DB10" s="3"/>
      <c r="DC10" s="4"/>
      <c r="DD10" s="1"/>
      <c r="DE10" s="1"/>
      <c r="DF10" s="2"/>
      <c r="DG10" s="2"/>
      <c r="DH10" s="3"/>
      <c r="DI10" s="3"/>
      <c r="DJ10" s="4"/>
      <c r="DK10" s="1"/>
      <c r="DL10" s="1"/>
      <c r="DM10" s="2"/>
      <c r="DN10" s="2"/>
      <c r="DO10" s="3"/>
      <c r="DP10" s="3"/>
      <c r="DQ10" s="4"/>
      <c r="DR10" s="1"/>
      <c r="DS10" s="1"/>
      <c r="DT10" s="2"/>
      <c r="DU10" s="2"/>
      <c r="DV10" s="3"/>
      <c r="DW10" s="3"/>
      <c r="DX10" s="4"/>
      <c r="DY10" s="1"/>
      <c r="DZ10" s="1"/>
      <c r="EA10" s="2"/>
      <c r="EB10" s="2"/>
      <c r="EC10" s="3"/>
      <c r="ED10" s="3"/>
      <c r="EE10" s="4"/>
      <c r="EF10" s="1"/>
      <c r="EG10" s="1"/>
      <c r="EH10" s="2"/>
      <c r="EI10" s="2"/>
      <c r="EJ10" s="3"/>
      <c r="EK10" s="3"/>
      <c r="EL10" s="4"/>
      <c r="EM10" s="1"/>
      <c r="EN10" s="1"/>
      <c r="EO10" s="2"/>
      <c r="EP10" s="2"/>
      <c r="EQ10" s="3"/>
      <c r="ER10" s="3"/>
      <c r="ES10" s="4"/>
      <c r="ET10" s="1"/>
      <c r="EU10" s="1"/>
      <c r="EV10" s="2"/>
      <c r="EW10" s="2"/>
      <c r="EX10" s="3"/>
      <c r="EY10" s="3"/>
      <c r="EZ10" s="4"/>
      <c r="FA10" s="1"/>
      <c r="FB10" s="1"/>
      <c r="FC10" s="2"/>
      <c r="FD10" s="2"/>
      <c r="FE10" s="3"/>
      <c r="FF10" s="3"/>
      <c r="FG10" s="4"/>
      <c r="FH10" s="1"/>
      <c r="FI10" s="1"/>
      <c r="FJ10" s="2"/>
      <c r="FK10" s="2"/>
      <c r="FL10" s="3"/>
      <c r="FM10" s="3"/>
      <c r="FN10" s="4"/>
      <c r="FO10" s="1"/>
      <c r="FP10" s="1"/>
      <c r="FQ10" s="2"/>
      <c r="FR10" s="2"/>
      <c r="FS10" s="3"/>
      <c r="FT10" s="3"/>
      <c r="FU10" s="4"/>
      <c r="FV10" s="1"/>
      <c r="FW10" s="1"/>
      <c r="FX10" s="2"/>
      <c r="FY10" s="2"/>
      <c r="FZ10" s="3"/>
      <c r="GA10" s="3"/>
      <c r="GB10" s="4"/>
      <c r="GC10" s="1"/>
      <c r="GD10" s="1"/>
      <c r="GE10" s="2"/>
      <c r="GF10" s="2"/>
      <c r="GG10" s="3"/>
      <c r="GH10" s="3"/>
      <c r="GI10" s="4"/>
      <c r="GJ10" s="1"/>
      <c r="GK10" s="1"/>
      <c r="GL10" s="2"/>
      <c r="GM10" s="2"/>
      <c r="GN10" s="3"/>
      <c r="GO10" s="3"/>
      <c r="GP10" s="4"/>
      <c r="GQ10" s="1"/>
      <c r="GR10" s="1"/>
      <c r="GS10" s="2"/>
      <c r="GT10" s="2"/>
      <c r="GU10" s="3"/>
      <c r="GV10" s="3"/>
      <c r="GW10" s="4"/>
      <c r="GX10" s="1"/>
      <c r="GY10" s="1"/>
      <c r="GZ10" s="2"/>
      <c r="HA10" s="2"/>
      <c r="HB10" s="3"/>
      <c r="HC10" s="3"/>
      <c r="HD10" s="4"/>
      <c r="HE10" s="1"/>
      <c r="HF10" s="1"/>
      <c r="HG10" s="2"/>
      <c r="HH10" s="2"/>
      <c r="HI10" s="3"/>
      <c r="HJ10" s="3"/>
      <c r="HK10" s="4"/>
      <c r="HL10" s="1"/>
      <c r="HM10" s="1"/>
      <c r="HN10" s="2"/>
      <c r="HO10" s="2"/>
      <c r="HP10" s="3"/>
      <c r="HQ10" s="3"/>
      <c r="HR10" s="4"/>
      <c r="HS10" s="1"/>
      <c r="HT10" s="1"/>
      <c r="HU10" s="2"/>
      <c r="HV10" s="2"/>
      <c r="HW10" s="3"/>
      <c r="HX10" s="3"/>
      <c r="HY10" s="4"/>
      <c r="HZ10" s="1"/>
      <c r="IA10" s="1"/>
      <c r="IB10" s="2"/>
      <c r="IC10" s="2"/>
      <c r="ID10" s="3"/>
      <c r="IE10" s="3"/>
      <c r="IF10" s="4"/>
      <c r="IG10" s="1"/>
      <c r="IH10" s="1"/>
      <c r="II10" s="2"/>
      <c r="IJ10" s="2"/>
      <c r="IK10" s="3"/>
      <c r="IL10" s="3"/>
      <c r="IM10" s="4"/>
      <c r="IN10" s="1"/>
      <c r="IO10" s="1"/>
      <c r="IP10" s="2"/>
      <c r="IQ10" s="2"/>
      <c r="IR10" s="3"/>
      <c r="IS10" s="3"/>
      <c r="IT10" s="4"/>
      <c r="IU10" s="1"/>
      <c r="IV10" s="1"/>
      <c r="IW10" s="2"/>
      <c r="IX10" s="2"/>
      <c r="IY10" s="3"/>
      <c r="IZ10" s="3"/>
      <c r="JA10" s="4"/>
      <c r="JB10" s="1"/>
      <c r="JC10" s="1"/>
      <c r="JD10" s="2"/>
      <c r="JE10" s="2"/>
      <c r="JF10" s="3"/>
      <c r="JG10" s="3"/>
      <c r="JH10" s="4"/>
      <c r="JI10" s="1"/>
      <c r="JJ10" s="1"/>
      <c r="JK10" s="2"/>
      <c r="JL10" s="2"/>
      <c r="JM10" s="3"/>
      <c r="JN10" s="3"/>
      <c r="JO10" s="4"/>
      <c r="JP10" s="1"/>
      <c r="JQ10" s="1"/>
      <c r="JR10" s="2"/>
      <c r="JS10" s="2"/>
      <c r="JT10" s="3"/>
      <c r="JU10" s="3"/>
      <c r="JV10" s="4"/>
      <c r="JW10" s="1"/>
      <c r="JX10" s="1"/>
      <c r="JY10" s="2"/>
      <c r="JZ10" s="2"/>
      <c r="KA10" s="3"/>
      <c r="KB10" s="3"/>
      <c r="KC10" s="4"/>
      <c r="KD10" s="1"/>
      <c r="KE10" s="1"/>
      <c r="KF10" s="2"/>
      <c r="KG10" s="2"/>
      <c r="KH10" s="3"/>
      <c r="KI10" s="3"/>
      <c r="KJ10" s="4"/>
      <c r="KK10" s="1"/>
      <c r="KL10" s="1"/>
      <c r="KM10" s="2"/>
      <c r="KN10" s="2"/>
      <c r="KO10" s="3"/>
      <c r="KP10" s="3"/>
      <c r="KQ10" s="4"/>
      <c r="KR10" s="1"/>
      <c r="KS10" s="1"/>
      <c r="KT10" s="2"/>
      <c r="KU10" s="2"/>
      <c r="KV10" s="3"/>
      <c r="KW10" s="3"/>
      <c r="KX10" s="4"/>
      <c r="KY10" s="1"/>
      <c r="KZ10" s="1"/>
      <c r="LA10" s="2"/>
      <c r="LB10" s="2"/>
      <c r="LC10" s="3"/>
      <c r="LD10" s="3"/>
      <c r="LE10" s="4"/>
      <c r="LF10" s="1"/>
      <c r="LG10" s="1"/>
      <c r="LH10" s="2"/>
      <c r="LI10" s="2"/>
      <c r="LJ10" s="3"/>
      <c r="LK10" s="3"/>
      <c r="LL10" s="4"/>
      <c r="LM10" s="1"/>
      <c r="LN10" s="1"/>
      <c r="LO10" s="2"/>
      <c r="LP10" s="2"/>
      <c r="LQ10" s="3"/>
      <c r="LR10" s="3"/>
      <c r="LS10" s="4"/>
      <c r="LT10" s="1"/>
      <c r="LU10" s="1"/>
      <c r="LV10" s="2"/>
      <c r="LW10" s="2"/>
      <c r="LX10" s="3"/>
      <c r="LY10" s="3"/>
      <c r="LZ10" s="4"/>
      <c r="MA10" s="1"/>
      <c r="MB10" s="1"/>
      <c r="MC10" s="2"/>
      <c r="MD10" s="2"/>
      <c r="ME10" s="3"/>
      <c r="MF10" s="3"/>
      <c r="MG10" s="4"/>
      <c r="MH10" s="1"/>
      <c r="MI10" s="1"/>
      <c r="MJ10" s="2"/>
      <c r="MK10" s="2"/>
      <c r="ML10" s="3"/>
      <c r="MM10" s="3"/>
      <c r="MN10" s="4"/>
      <c r="MP10" s="20" t="s">
        <v>63</v>
      </c>
      <c r="MQ10" s="23">
        <f>م.تحميل!$Z$31</f>
        <v>0</v>
      </c>
      <c r="MR10" s="23">
        <f>م.تحميل!$AA$31</f>
        <v>0</v>
      </c>
      <c r="MS10" s="20" t="s">
        <v>86</v>
      </c>
      <c r="MT10" s="23">
        <f>م.تحميل!$Z$147</f>
        <v>0</v>
      </c>
      <c r="MU10" s="23">
        <f>م.تحميل!$AA$147</f>
        <v>0</v>
      </c>
      <c r="MW10" s="22" t="s">
        <v>63</v>
      </c>
      <c r="MX10" s="24">
        <f>م.مرتجع!$Z$31</f>
        <v>0</v>
      </c>
      <c r="MY10" s="24">
        <f>م.مرتجع!$AA$31</f>
        <v>0</v>
      </c>
      <c r="MZ10" s="22" t="s">
        <v>86</v>
      </c>
      <c r="NA10" s="24">
        <f>م.مرتجع!$Z$147</f>
        <v>0</v>
      </c>
      <c r="NB10" s="24">
        <f>م.مرتجع!$AA$147</f>
        <v>0</v>
      </c>
      <c r="ND10" s="21" t="s">
        <v>63</v>
      </c>
      <c r="NE10" s="25">
        <f>م.مبيع!$Z$31</f>
        <v>0</v>
      </c>
      <c r="NF10" s="25">
        <f>م.مبيع!$AA$31</f>
        <v>0</v>
      </c>
      <c r="NG10" s="25">
        <f>AY35</f>
        <v>0</v>
      </c>
      <c r="NH10" s="21" t="s">
        <v>86</v>
      </c>
      <c r="NI10" s="25">
        <f>م.مبيع!$Z$147</f>
        <v>0</v>
      </c>
      <c r="NJ10" s="25">
        <f>م.مبيع!$AA$147</f>
        <v>0</v>
      </c>
      <c r="NK10" s="25">
        <f>JA35</f>
        <v>0</v>
      </c>
    </row>
    <row r="11" spans="1:375" ht="16.5" thickTop="1" thickBot="1" x14ac:dyDescent="0.25">
      <c r="A11" s="14"/>
      <c r="B11" s="16"/>
      <c r="C11" s="1"/>
      <c r="D11" s="1"/>
      <c r="E11" s="2"/>
      <c r="F11" s="2"/>
      <c r="G11" s="3"/>
      <c r="H11" s="3"/>
      <c r="I11" s="4"/>
      <c r="J11" s="1"/>
      <c r="K11" s="1"/>
      <c r="L11" s="2"/>
      <c r="M11" s="2"/>
      <c r="N11" s="3"/>
      <c r="O11" s="3"/>
      <c r="P11" s="4"/>
      <c r="Q11" s="1"/>
      <c r="R11" s="1"/>
      <c r="S11" s="2"/>
      <c r="T11" s="2"/>
      <c r="U11" s="3"/>
      <c r="V11" s="3"/>
      <c r="W11" s="4"/>
      <c r="X11" s="1"/>
      <c r="Y11" s="1"/>
      <c r="Z11" s="2"/>
      <c r="AA11" s="2"/>
      <c r="AB11" s="3"/>
      <c r="AC11" s="3"/>
      <c r="AD11" s="4"/>
      <c r="AE11" s="1"/>
      <c r="AF11" s="1"/>
      <c r="AG11" s="2"/>
      <c r="AH11" s="2"/>
      <c r="AI11" s="3"/>
      <c r="AJ11" s="3"/>
      <c r="AK11" s="4"/>
      <c r="AL11" s="1"/>
      <c r="AM11" s="1"/>
      <c r="AN11" s="2"/>
      <c r="AO11" s="2"/>
      <c r="AP11" s="3"/>
      <c r="AQ11" s="3"/>
      <c r="AR11" s="4"/>
      <c r="AS11" s="1"/>
      <c r="AT11" s="1"/>
      <c r="AU11" s="2"/>
      <c r="AV11" s="2"/>
      <c r="AW11" s="3"/>
      <c r="AX11" s="3"/>
      <c r="AY11" s="4"/>
      <c r="AZ11" s="1"/>
      <c r="BA11" s="1"/>
      <c r="BB11" s="2"/>
      <c r="BC11" s="2"/>
      <c r="BD11" s="3"/>
      <c r="BE11" s="3"/>
      <c r="BF11" s="4"/>
      <c r="BG11" s="1"/>
      <c r="BH11" s="1"/>
      <c r="BI11" s="2"/>
      <c r="BJ11" s="2"/>
      <c r="BK11" s="3"/>
      <c r="BL11" s="3"/>
      <c r="BM11" s="4"/>
      <c r="BN11" s="1"/>
      <c r="BO11" s="1"/>
      <c r="BP11" s="2"/>
      <c r="BQ11" s="2"/>
      <c r="BR11" s="3"/>
      <c r="BS11" s="3"/>
      <c r="BT11" s="4"/>
      <c r="BU11" s="1"/>
      <c r="BV11" s="1"/>
      <c r="BW11" s="2"/>
      <c r="BX11" s="2"/>
      <c r="BY11" s="3"/>
      <c r="BZ11" s="3"/>
      <c r="CA11" s="4"/>
      <c r="CB11" s="1"/>
      <c r="CC11" s="1"/>
      <c r="CD11" s="2"/>
      <c r="CE11" s="2"/>
      <c r="CF11" s="3"/>
      <c r="CG11" s="3"/>
      <c r="CH11" s="4"/>
      <c r="CI11" s="1"/>
      <c r="CJ11" s="1"/>
      <c r="CK11" s="2"/>
      <c r="CL11" s="2"/>
      <c r="CM11" s="3"/>
      <c r="CN11" s="3"/>
      <c r="CO11" s="4"/>
      <c r="CP11" s="1"/>
      <c r="CQ11" s="1"/>
      <c r="CR11" s="2"/>
      <c r="CS11" s="2"/>
      <c r="CT11" s="3"/>
      <c r="CU11" s="3"/>
      <c r="CV11" s="4"/>
      <c r="CW11" s="1"/>
      <c r="CX11" s="1"/>
      <c r="CY11" s="2"/>
      <c r="CZ11" s="2"/>
      <c r="DA11" s="3"/>
      <c r="DB11" s="3"/>
      <c r="DC11" s="4"/>
      <c r="DD11" s="1"/>
      <c r="DE11" s="1"/>
      <c r="DF11" s="2"/>
      <c r="DG11" s="2"/>
      <c r="DH11" s="3"/>
      <c r="DI11" s="3"/>
      <c r="DJ11" s="4"/>
      <c r="DK11" s="1"/>
      <c r="DL11" s="1"/>
      <c r="DM11" s="2"/>
      <c r="DN11" s="2"/>
      <c r="DO11" s="3"/>
      <c r="DP11" s="3"/>
      <c r="DQ11" s="4"/>
      <c r="DR11" s="1"/>
      <c r="DS11" s="1"/>
      <c r="DT11" s="2"/>
      <c r="DU11" s="2"/>
      <c r="DV11" s="3"/>
      <c r="DW11" s="3"/>
      <c r="DX11" s="4"/>
      <c r="DY11" s="1"/>
      <c r="DZ11" s="1"/>
      <c r="EA11" s="2"/>
      <c r="EB11" s="2"/>
      <c r="EC11" s="3"/>
      <c r="ED11" s="3"/>
      <c r="EE11" s="4"/>
      <c r="EF11" s="1"/>
      <c r="EG11" s="1"/>
      <c r="EH11" s="2"/>
      <c r="EI11" s="2"/>
      <c r="EJ11" s="3"/>
      <c r="EK11" s="3"/>
      <c r="EL11" s="4"/>
      <c r="EM11" s="1"/>
      <c r="EN11" s="1"/>
      <c r="EO11" s="2"/>
      <c r="EP11" s="2"/>
      <c r="EQ11" s="3"/>
      <c r="ER11" s="3"/>
      <c r="ES11" s="4"/>
      <c r="ET11" s="1"/>
      <c r="EU11" s="1"/>
      <c r="EV11" s="2"/>
      <c r="EW11" s="2"/>
      <c r="EX11" s="3"/>
      <c r="EY11" s="3"/>
      <c r="EZ11" s="4"/>
      <c r="FA11" s="1"/>
      <c r="FB11" s="1"/>
      <c r="FC11" s="2"/>
      <c r="FD11" s="2"/>
      <c r="FE11" s="3"/>
      <c r="FF11" s="3"/>
      <c r="FG11" s="4"/>
      <c r="FH11" s="1"/>
      <c r="FI11" s="1"/>
      <c r="FJ11" s="2"/>
      <c r="FK11" s="2"/>
      <c r="FL11" s="3"/>
      <c r="FM11" s="3"/>
      <c r="FN11" s="4"/>
      <c r="FO11" s="1"/>
      <c r="FP11" s="1"/>
      <c r="FQ11" s="2"/>
      <c r="FR11" s="2"/>
      <c r="FS11" s="3"/>
      <c r="FT11" s="3"/>
      <c r="FU11" s="4"/>
      <c r="FV11" s="1"/>
      <c r="FW11" s="1"/>
      <c r="FX11" s="2"/>
      <c r="FY11" s="2"/>
      <c r="FZ11" s="3"/>
      <c r="GA11" s="3"/>
      <c r="GB11" s="4"/>
      <c r="GC11" s="1"/>
      <c r="GD11" s="1"/>
      <c r="GE11" s="2"/>
      <c r="GF11" s="2"/>
      <c r="GG11" s="3"/>
      <c r="GH11" s="3"/>
      <c r="GI11" s="4"/>
      <c r="GJ11" s="1"/>
      <c r="GK11" s="1"/>
      <c r="GL11" s="2"/>
      <c r="GM11" s="2"/>
      <c r="GN11" s="3"/>
      <c r="GO11" s="3"/>
      <c r="GP11" s="4"/>
      <c r="GQ11" s="1"/>
      <c r="GR11" s="1"/>
      <c r="GS11" s="2"/>
      <c r="GT11" s="2"/>
      <c r="GU11" s="3"/>
      <c r="GV11" s="3"/>
      <c r="GW11" s="4"/>
      <c r="GX11" s="1"/>
      <c r="GY11" s="1"/>
      <c r="GZ11" s="2"/>
      <c r="HA11" s="2"/>
      <c r="HB11" s="3"/>
      <c r="HC11" s="3"/>
      <c r="HD11" s="4"/>
      <c r="HE11" s="1"/>
      <c r="HF11" s="1"/>
      <c r="HG11" s="2"/>
      <c r="HH11" s="2"/>
      <c r="HI11" s="3"/>
      <c r="HJ11" s="3"/>
      <c r="HK11" s="4"/>
      <c r="HL11" s="1"/>
      <c r="HM11" s="1"/>
      <c r="HN11" s="2"/>
      <c r="HO11" s="2"/>
      <c r="HP11" s="3"/>
      <c r="HQ11" s="3"/>
      <c r="HR11" s="4"/>
      <c r="HS11" s="1"/>
      <c r="HT11" s="1"/>
      <c r="HU11" s="2"/>
      <c r="HV11" s="2"/>
      <c r="HW11" s="3"/>
      <c r="HX11" s="3"/>
      <c r="HY11" s="4"/>
      <c r="HZ11" s="1"/>
      <c r="IA11" s="1"/>
      <c r="IB11" s="2"/>
      <c r="IC11" s="2"/>
      <c r="ID11" s="3"/>
      <c r="IE11" s="3"/>
      <c r="IF11" s="4"/>
      <c r="IG11" s="1"/>
      <c r="IH11" s="1"/>
      <c r="II11" s="2"/>
      <c r="IJ11" s="2"/>
      <c r="IK11" s="3"/>
      <c r="IL11" s="3"/>
      <c r="IM11" s="4"/>
      <c r="IN11" s="1"/>
      <c r="IO11" s="1"/>
      <c r="IP11" s="2"/>
      <c r="IQ11" s="2"/>
      <c r="IR11" s="3"/>
      <c r="IS11" s="3"/>
      <c r="IT11" s="4"/>
      <c r="IU11" s="1"/>
      <c r="IV11" s="1"/>
      <c r="IW11" s="2"/>
      <c r="IX11" s="2"/>
      <c r="IY11" s="3"/>
      <c r="IZ11" s="3"/>
      <c r="JA11" s="4"/>
      <c r="JB11" s="1"/>
      <c r="JC11" s="1"/>
      <c r="JD11" s="2"/>
      <c r="JE11" s="2"/>
      <c r="JF11" s="3"/>
      <c r="JG11" s="3"/>
      <c r="JH11" s="4"/>
      <c r="JI11" s="1"/>
      <c r="JJ11" s="1"/>
      <c r="JK11" s="2"/>
      <c r="JL11" s="2"/>
      <c r="JM11" s="3"/>
      <c r="JN11" s="3"/>
      <c r="JO11" s="4"/>
      <c r="JP11" s="1"/>
      <c r="JQ11" s="1"/>
      <c r="JR11" s="2"/>
      <c r="JS11" s="2"/>
      <c r="JT11" s="3"/>
      <c r="JU11" s="3"/>
      <c r="JV11" s="4"/>
      <c r="JW11" s="1"/>
      <c r="JX11" s="1"/>
      <c r="JY11" s="2"/>
      <c r="JZ11" s="2"/>
      <c r="KA11" s="3"/>
      <c r="KB11" s="3"/>
      <c r="KC11" s="4"/>
      <c r="KD11" s="1"/>
      <c r="KE11" s="1"/>
      <c r="KF11" s="2"/>
      <c r="KG11" s="2"/>
      <c r="KH11" s="3"/>
      <c r="KI11" s="3"/>
      <c r="KJ11" s="4"/>
      <c r="KK11" s="1"/>
      <c r="KL11" s="1"/>
      <c r="KM11" s="2"/>
      <c r="KN11" s="2"/>
      <c r="KO11" s="3"/>
      <c r="KP11" s="3"/>
      <c r="KQ11" s="4"/>
      <c r="KR11" s="1"/>
      <c r="KS11" s="1"/>
      <c r="KT11" s="2"/>
      <c r="KU11" s="2"/>
      <c r="KV11" s="3"/>
      <c r="KW11" s="3"/>
      <c r="KX11" s="4"/>
      <c r="KY11" s="1"/>
      <c r="KZ11" s="1"/>
      <c r="LA11" s="2"/>
      <c r="LB11" s="2"/>
      <c r="LC11" s="3"/>
      <c r="LD11" s="3"/>
      <c r="LE11" s="4"/>
      <c r="LF11" s="1"/>
      <c r="LG11" s="1"/>
      <c r="LH11" s="2"/>
      <c r="LI11" s="2"/>
      <c r="LJ11" s="3"/>
      <c r="LK11" s="3"/>
      <c r="LL11" s="4"/>
      <c r="LM11" s="1"/>
      <c r="LN11" s="1"/>
      <c r="LO11" s="2"/>
      <c r="LP11" s="2"/>
      <c r="LQ11" s="3"/>
      <c r="LR11" s="3"/>
      <c r="LS11" s="4"/>
      <c r="LT11" s="1"/>
      <c r="LU11" s="1"/>
      <c r="LV11" s="2"/>
      <c r="LW11" s="2"/>
      <c r="LX11" s="3"/>
      <c r="LY11" s="3"/>
      <c r="LZ11" s="4"/>
      <c r="MA11" s="1"/>
      <c r="MB11" s="1"/>
      <c r="MC11" s="2"/>
      <c r="MD11" s="2"/>
      <c r="ME11" s="3"/>
      <c r="MF11" s="3"/>
      <c r="MG11" s="4"/>
      <c r="MH11" s="1"/>
      <c r="MI11" s="1"/>
      <c r="MJ11" s="2"/>
      <c r="MK11" s="2"/>
      <c r="ML11" s="3"/>
      <c r="MM11" s="3"/>
      <c r="MN11" s="4"/>
      <c r="MP11" s="20" t="s">
        <v>53</v>
      </c>
      <c r="MQ11" s="23">
        <f>م.تحميل!$Z$40</f>
        <v>0</v>
      </c>
      <c r="MR11" s="23">
        <f>م.تحميل!$AA$40</f>
        <v>0</v>
      </c>
      <c r="MS11" s="20" t="s">
        <v>89</v>
      </c>
      <c r="MT11" s="23">
        <f>م.تحميل!$Z$151</f>
        <v>0</v>
      </c>
      <c r="MU11" s="23">
        <f>م.تحميل!$AA$151</f>
        <v>0</v>
      </c>
      <c r="MW11" s="22" t="s">
        <v>53</v>
      </c>
      <c r="MX11" s="24">
        <f>م.مرتجع!$Z$40</f>
        <v>0</v>
      </c>
      <c r="MY11" s="24">
        <f>م.مرتجع!$AA$40</f>
        <v>0</v>
      </c>
      <c r="MZ11" s="22" t="s">
        <v>89</v>
      </c>
      <c r="NA11" s="24">
        <f>م.مرتجع!$Z$151</f>
        <v>0</v>
      </c>
      <c r="NB11" s="24">
        <f>م.مرتجع!$AA$151</f>
        <v>0</v>
      </c>
      <c r="ND11" s="21" t="s">
        <v>53</v>
      </c>
      <c r="NE11" s="25">
        <f>م.مبيع!$Z$40</f>
        <v>0</v>
      </c>
      <c r="NF11" s="25">
        <f>م.مبيع!$AA$40</f>
        <v>0</v>
      </c>
      <c r="NG11" s="25">
        <f>BF35</f>
        <v>0</v>
      </c>
      <c r="NH11" s="21" t="s">
        <v>89</v>
      </c>
      <c r="NI11" s="25">
        <f>م.مبيع!$Z$151</f>
        <v>0</v>
      </c>
      <c r="NJ11" s="25">
        <f>م.مبيع!$AA$151</f>
        <v>0</v>
      </c>
      <c r="NK11" s="25">
        <f>JH35</f>
        <v>0</v>
      </c>
    </row>
    <row r="12" spans="1:375" ht="16.5" thickTop="1" thickBot="1" x14ac:dyDescent="0.25">
      <c r="A12" s="14"/>
      <c r="B12" s="16"/>
      <c r="C12" s="1"/>
      <c r="D12" s="1"/>
      <c r="E12" s="2"/>
      <c r="F12" s="2"/>
      <c r="G12" s="3"/>
      <c r="H12" s="3"/>
      <c r="I12" s="4"/>
      <c r="J12" s="1"/>
      <c r="K12" s="1"/>
      <c r="L12" s="2"/>
      <c r="M12" s="2"/>
      <c r="N12" s="3"/>
      <c r="O12" s="3"/>
      <c r="P12" s="4"/>
      <c r="Q12" s="1"/>
      <c r="R12" s="1"/>
      <c r="S12" s="2"/>
      <c r="T12" s="2"/>
      <c r="U12" s="3"/>
      <c r="V12" s="3"/>
      <c r="W12" s="4"/>
      <c r="X12" s="1"/>
      <c r="Y12" s="1"/>
      <c r="Z12" s="2"/>
      <c r="AA12" s="2"/>
      <c r="AB12" s="3"/>
      <c r="AC12" s="3"/>
      <c r="AD12" s="4"/>
      <c r="AE12" s="1"/>
      <c r="AF12" s="1"/>
      <c r="AG12" s="2"/>
      <c r="AH12" s="2"/>
      <c r="AI12" s="3"/>
      <c r="AJ12" s="3"/>
      <c r="AK12" s="4"/>
      <c r="AL12" s="1"/>
      <c r="AM12" s="1"/>
      <c r="AN12" s="2"/>
      <c r="AO12" s="2"/>
      <c r="AP12" s="3"/>
      <c r="AQ12" s="3"/>
      <c r="AR12" s="4"/>
      <c r="AS12" s="1"/>
      <c r="AT12" s="1"/>
      <c r="AU12" s="2"/>
      <c r="AV12" s="2"/>
      <c r="AW12" s="3"/>
      <c r="AX12" s="3"/>
      <c r="AY12" s="4"/>
      <c r="AZ12" s="1"/>
      <c r="BA12" s="1"/>
      <c r="BB12" s="2"/>
      <c r="BC12" s="2"/>
      <c r="BD12" s="3"/>
      <c r="BE12" s="3"/>
      <c r="BF12" s="4"/>
      <c r="BG12" s="1"/>
      <c r="BH12" s="1"/>
      <c r="BI12" s="2"/>
      <c r="BJ12" s="2"/>
      <c r="BK12" s="3"/>
      <c r="BL12" s="3"/>
      <c r="BM12" s="4"/>
      <c r="BN12" s="1"/>
      <c r="BO12" s="1"/>
      <c r="BP12" s="2"/>
      <c r="BQ12" s="2"/>
      <c r="BR12" s="3"/>
      <c r="BS12" s="3"/>
      <c r="BT12" s="4"/>
      <c r="BU12" s="1"/>
      <c r="BV12" s="1"/>
      <c r="BW12" s="2"/>
      <c r="BX12" s="2"/>
      <c r="BY12" s="3"/>
      <c r="BZ12" s="3"/>
      <c r="CA12" s="4"/>
      <c r="CB12" s="1"/>
      <c r="CC12" s="1"/>
      <c r="CD12" s="2"/>
      <c r="CE12" s="2"/>
      <c r="CF12" s="3"/>
      <c r="CG12" s="3"/>
      <c r="CH12" s="4"/>
      <c r="CI12" s="1"/>
      <c r="CJ12" s="1"/>
      <c r="CK12" s="2"/>
      <c r="CL12" s="2"/>
      <c r="CM12" s="3"/>
      <c r="CN12" s="3"/>
      <c r="CO12" s="4"/>
      <c r="CP12" s="1"/>
      <c r="CQ12" s="1"/>
      <c r="CR12" s="2"/>
      <c r="CS12" s="2"/>
      <c r="CT12" s="3"/>
      <c r="CU12" s="3"/>
      <c r="CV12" s="4"/>
      <c r="CW12" s="1"/>
      <c r="CX12" s="1"/>
      <c r="CY12" s="2"/>
      <c r="CZ12" s="2"/>
      <c r="DA12" s="3"/>
      <c r="DB12" s="3"/>
      <c r="DC12" s="4"/>
      <c r="DD12" s="1"/>
      <c r="DE12" s="1"/>
      <c r="DF12" s="2"/>
      <c r="DG12" s="2"/>
      <c r="DH12" s="3"/>
      <c r="DI12" s="3"/>
      <c r="DJ12" s="4"/>
      <c r="DK12" s="1"/>
      <c r="DL12" s="1"/>
      <c r="DM12" s="2"/>
      <c r="DN12" s="2"/>
      <c r="DO12" s="3"/>
      <c r="DP12" s="3"/>
      <c r="DQ12" s="4"/>
      <c r="DR12" s="1"/>
      <c r="DS12" s="1"/>
      <c r="DT12" s="2"/>
      <c r="DU12" s="2"/>
      <c r="DV12" s="3"/>
      <c r="DW12" s="3"/>
      <c r="DX12" s="4"/>
      <c r="DY12" s="1"/>
      <c r="DZ12" s="1"/>
      <c r="EA12" s="2"/>
      <c r="EB12" s="2"/>
      <c r="EC12" s="3"/>
      <c r="ED12" s="3"/>
      <c r="EE12" s="4"/>
      <c r="EF12" s="1"/>
      <c r="EG12" s="1"/>
      <c r="EH12" s="2"/>
      <c r="EI12" s="2"/>
      <c r="EJ12" s="3"/>
      <c r="EK12" s="3"/>
      <c r="EL12" s="4"/>
      <c r="EM12" s="1"/>
      <c r="EN12" s="1"/>
      <c r="EO12" s="2"/>
      <c r="EP12" s="2"/>
      <c r="EQ12" s="3"/>
      <c r="ER12" s="3"/>
      <c r="ES12" s="4"/>
      <c r="ET12" s="1"/>
      <c r="EU12" s="1"/>
      <c r="EV12" s="2"/>
      <c r="EW12" s="2"/>
      <c r="EX12" s="3"/>
      <c r="EY12" s="3"/>
      <c r="EZ12" s="4"/>
      <c r="FA12" s="1"/>
      <c r="FB12" s="1"/>
      <c r="FC12" s="2"/>
      <c r="FD12" s="2"/>
      <c r="FE12" s="3"/>
      <c r="FF12" s="3"/>
      <c r="FG12" s="4"/>
      <c r="FH12" s="1"/>
      <c r="FI12" s="1"/>
      <c r="FJ12" s="2"/>
      <c r="FK12" s="2"/>
      <c r="FL12" s="3"/>
      <c r="FM12" s="3"/>
      <c r="FN12" s="4"/>
      <c r="FO12" s="1"/>
      <c r="FP12" s="1"/>
      <c r="FQ12" s="2"/>
      <c r="FR12" s="2"/>
      <c r="FS12" s="3"/>
      <c r="FT12" s="3"/>
      <c r="FU12" s="4"/>
      <c r="FV12" s="1"/>
      <c r="FW12" s="1"/>
      <c r="FX12" s="2"/>
      <c r="FY12" s="2"/>
      <c r="FZ12" s="3"/>
      <c r="GA12" s="3"/>
      <c r="GB12" s="4"/>
      <c r="GC12" s="1"/>
      <c r="GD12" s="1"/>
      <c r="GE12" s="2"/>
      <c r="GF12" s="2"/>
      <c r="GG12" s="3"/>
      <c r="GH12" s="3"/>
      <c r="GI12" s="4"/>
      <c r="GJ12" s="1"/>
      <c r="GK12" s="1"/>
      <c r="GL12" s="2"/>
      <c r="GM12" s="2"/>
      <c r="GN12" s="3"/>
      <c r="GO12" s="3"/>
      <c r="GP12" s="4"/>
      <c r="GQ12" s="1"/>
      <c r="GR12" s="1"/>
      <c r="GS12" s="2"/>
      <c r="GT12" s="2"/>
      <c r="GU12" s="3"/>
      <c r="GV12" s="3"/>
      <c r="GW12" s="4"/>
      <c r="GX12" s="1"/>
      <c r="GY12" s="1"/>
      <c r="GZ12" s="2"/>
      <c r="HA12" s="2"/>
      <c r="HB12" s="3"/>
      <c r="HC12" s="3"/>
      <c r="HD12" s="4"/>
      <c r="HE12" s="1"/>
      <c r="HF12" s="1"/>
      <c r="HG12" s="2"/>
      <c r="HH12" s="2"/>
      <c r="HI12" s="3"/>
      <c r="HJ12" s="3"/>
      <c r="HK12" s="4"/>
      <c r="HL12" s="1"/>
      <c r="HM12" s="1"/>
      <c r="HN12" s="2"/>
      <c r="HO12" s="2"/>
      <c r="HP12" s="3"/>
      <c r="HQ12" s="3"/>
      <c r="HR12" s="4"/>
      <c r="HS12" s="1"/>
      <c r="HT12" s="1"/>
      <c r="HU12" s="2"/>
      <c r="HV12" s="2"/>
      <c r="HW12" s="3"/>
      <c r="HX12" s="3"/>
      <c r="HY12" s="4"/>
      <c r="HZ12" s="1"/>
      <c r="IA12" s="1"/>
      <c r="IB12" s="2"/>
      <c r="IC12" s="2"/>
      <c r="ID12" s="3"/>
      <c r="IE12" s="3"/>
      <c r="IF12" s="4"/>
      <c r="IG12" s="1"/>
      <c r="IH12" s="1"/>
      <c r="II12" s="2"/>
      <c r="IJ12" s="2"/>
      <c r="IK12" s="3"/>
      <c r="IL12" s="3"/>
      <c r="IM12" s="4"/>
      <c r="IN12" s="1"/>
      <c r="IO12" s="1"/>
      <c r="IP12" s="2"/>
      <c r="IQ12" s="2"/>
      <c r="IR12" s="3"/>
      <c r="IS12" s="3"/>
      <c r="IT12" s="4"/>
      <c r="IU12" s="1"/>
      <c r="IV12" s="1"/>
      <c r="IW12" s="2"/>
      <c r="IX12" s="2"/>
      <c r="IY12" s="3"/>
      <c r="IZ12" s="3"/>
      <c r="JA12" s="4"/>
      <c r="JB12" s="1"/>
      <c r="JC12" s="1"/>
      <c r="JD12" s="2"/>
      <c r="JE12" s="2"/>
      <c r="JF12" s="3"/>
      <c r="JG12" s="3"/>
      <c r="JH12" s="4"/>
      <c r="JI12" s="1"/>
      <c r="JJ12" s="1"/>
      <c r="JK12" s="2"/>
      <c r="JL12" s="2"/>
      <c r="JM12" s="3"/>
      <c r="JN12" s="3"/>
      <c r="JO12" s="4"/>
      <c r="JP12" s="1"/>
      <c r="JQ12" s="1"/>
      <c r="JR12" s="2"/>
      <c r="JS12" s="2"/>
      <c r="JT12" s="3"/>
      <c r="JU12" s="3"/>
      <c r="JV12" s="4"/>
      <c r="JW12" s="1"/>
      <c r="JX12" s="1"/>
      <c r="JY12" s="2"/>
      <c r="JZ12" s="2"/>
      <c r="KA12" s="3"/>
      <c r="KB12" s="3"/>
      <c r="KC12" s="4"/>
      <c r="KD12" s="1"/>
      <c r="KE12" s="1"/>
      <c r="KF12" s="2"/>
      <c r="KG12" s="2"/>
      <c r="KH12" s="3"/>
      <c r="KI12" s="3"/>
      <c r="KJ12" s="4"/>
      <c r="KK12" s="1"/>
      <c r="KL12" s="1"/>
      <c r="KM12" s="2"/>
      <c r="KN12" s="2"/>
      <c r="KO12" s="3"/>
      <c r="KP12" s="3"/>
      <c r="KQ12" s="4"/>
      <c r="KR12" s="1"/>
      <c r="KS12" s="1"/>
      <c r="KT12" s="2"/>
      <c r="KU12" s="2"/>
      <c r="KV12" s="3"/>
      <c r="KW12" s="3"/>
      <c r="KX12" s="4"/>
      <c r="KY12" s="1"/>
      <c r="KZ12" s="1"/>
      <c r="LA12" s="2"/>
      <c r="LB12" s="2"/>
      <c r="LC12" s="3"/>
      <c r="LD12" s="3"/>
      <c r="LE12" s="4"/>
      <c r="LF12" s="1"/>
      <c r="LG12" s="1"/>
      <c r="LH12" s="2"/>
      <c r="LI12" s="2"/>
      <c r="LJ12" s="3"/>
      <c r="LK12" s="3"/>
      <c r="LL12" s="4"/>
      <c r="LM12" s="1"/>
      <c r="LN12" s="1"/>
      <c r="LO12" s="2"/>
      <c r="LP12" s="2"/>
      <c r="LQ12" s="3"/>
      <c r="LR12" s="3"/>
      <c r="LS12" s="4"/>
      <c r="LT12" s="1"/>
      <c r="LU12" s="1"/>
      <c r="LV12" s="2"/>
      <c r="LW12" s="2"/>
      <c r="LX12" s="3"/>
      <c r="LY12" s="3"/>
      <c r="LZ12" s="4"/>
      <c r="MA12" s="1"/>
      <c r="MB12" s="1"/>
      <c r="MC12" s="2"/>
      <c r="MD12" s="2"/>
      <c r="ME12" s="3"/>
      <c r="MF12" s="3"/>
      <c r="MG12" s="4"/>
      <c r="MH12" s="1"/>
      <c r="MI12" s="1"/>
      <c r="MJ12" s="2"/>
      <c r="MK12" s="2"/>
      <c r="ML12" s="3"/>
      <c r="MM12" s="3"/>
      <c r="MN12" s="4"/>
      <c r="MP12" s="20" t="s">
        <v>54</v>
      </c>
      <c r="MQ12" s="23">
        <f>م.تحميل!$Z$44</f>
        <v>0</v>
      </c>
      <c r="MR12" s="23">
        <f>م.تحميل!$AA$44</f>
        <v>0</v>
      </c>
      <c r="MS12" s="20" t="s">
        <v>87</v>
      </c>
      <c r="MT12" s="23">
        <f>م.تحميل!$Z$155</f>
        <v>0</v>
      </c>
      <c r="MU12" s="23">
        <f>م.تحميل!$AA$155</f>
        <v>0</v>
      </c>
      <c r="MW12" s="22" t="s">
        <v>54</v>
      </c>
      <c r="MX12" s="24">
        <f>م.مرتجع!$Z$44</f>
        <v>0</v>
      </c>
      <c r="MY12" s="24">
        <f>م.مرتجع!$AA$44</f>
        <v>0</v>
      </c>
      <c r="MZ12" s="22" t="s">
        <v>87</v>
      </c>
      <c r="NA12" s="24">
        <f>م.مرتجع!$Z$155</f>
        <v>0</v>
      </c>
      <c r="NB12" s="24">
        <f>م.مرتجع!$AA$155</f>
        <v>0</v>
      </c>
      <c r="ND12" s="21" t="s">
        <v>54</v>
      </c>
      <c r="NE12" s="25">
        <f>م.مبيع!$Z$44</f>
        <v>0</v>
      </c>
      <c r="NF12" s="25">
        <f>م.مبيع!$AA$44</f>
        <v>0</v>
      </c>
      <c r="NG12" s="25">
        <f>BM35</f>
        <v>0</v>
      </c>
      <c r="NH12" s="21" t="s">
        <v>87</v>
      </c>
      <c r="NI12" s="25">
        <f>م.مبيع!$Z$155</f>
        <v>0</v>
      </c>
      <c r="NJ12" s="25">
        <f>م.مبيع!$AA$155</f>
        <v>0</v>
      </c>
      <c r="NK12" s="25">
        <f>JO35</f>
        <v>0</v>
      </c>
    </row>
    <row r="13" spans="1:375" ht="16.5" thickTop="1" thickBot="1" x14ac:dyDescent="0.25">
      <c r="A13" s="14"/>
      <c r="B13" s="16"/>
      <c r="C13" s="1"/>
      <c r="D13" s="1"/>
      <c r="E13" s="2"/>
      <c r="F13" s="2"/>
      <c r="G13" s="3"/>
      <c r="H13" s="3"/>
      <c r="I13" s="4"/>
      <c r="J13" s="1"/>
      <c r="K13" s="1"/>
      <c r="L13" s="2"/>
      <c r="M13" s="2"/>
      <c r="N13" s="3"/>
      <c r="O13" s="3"/>
      <c r="P13" s="4"/>
      <c r="Q13" s="1"/>
      <c r="R13" s="1"/>
      <c r="S13" s="2"/>
      <c r="T13" s="2"/>
      <c r="U13" s="3"/>
      <c r="V13" s="3"/>
      <c r="W13" s="4"/>
      <c r="X13" s="1"/>
      <c r="Y13" s="1"/>
      <c r="Z13" s="2"/>
      <c r="AA13" s="2"/>
      <c r="AB13" s="3"/>
      <c r="AC13" s="3"/>
      <c r="AD13" s="4"/>
      <c r="AE13" s="1"/>
      <c r="AF13" s="1"/>
      <c r="AG13" s="2"/>
      <c r="AH13" s="2"/>
      <c r="AI13" s="3"/>
      <c r="AJ13" s="3"/>
      <c r="AK13" s="4"/>
      <c r="AL13" s="1"/>
      <c r="AM13" s="1"/>
      <c r="AN13" s="2"/>
      <c r="AO13" s="2"/>
      <c r="AP13" s="3"/>
      <c r="AQ13" s="3"/>
      <c r="AR13" s="4"/>
      <c r="AS13" s="1"/>
      <c r="AT13" s="1"/>
      <c r="AU13" s="2"/>
      <c r="AV13" s="2"/>
      <c r="AW13" s="3"/>
      <c r="AX13" s="3"/>
      <c r="AY13" s="4"/>
      <c r="AZ13" s="1"/>
      <c r="BA13" s="1"/>
      <c r="BB13" s="2"/>
      <c r="BC13" s="2"/>
      <c r="BD13" s="3"/>
      <c r="BE13" s="3"/>
      <c r="BF13" s="4"/>
      <c r="BG13" s="1"/>
      <c r="BH13" s="1"/>
      <c r="BI13" s="2"/>
      <c r="BJ13" s="2"/>
      <c r="BK13" s="3"/>
      <c r="BL13" s="3"/>
      <c r="BM13" s="4"/>
      <c r="BN13" s="1"/>
      <c r="BO13" s="1"/>
      <c r="BP13" s="2"/>
      <c r="BQ13" s="2"/>
      <c r="BR13" s="3"/>
      <c r="BS13" s="3"/>
      <c r="BT13" s="4"/>
      <c r="BU13" s="1"/>
      <c r="BV13" s="1"/>
      <c r="BW13" s="2"/>
      <c r="BX13" s="2"/>
      <c r="BY13" s="3"/>
      <c r="BZ13" s="3"/>
      <c r="CA13" s="4"/>
      <c r="CB13" s="1"/>
      <c r="CC13" s="1"/>
      <c r="CD13" s="2"/>
      <c r="CE13" s="2"/>
      <c r="CF13" s="3"/>
      <c r="CG13" s="3"/>
      <c r="CH13" s="4"/>
      <c r="CI13" s="1"/>
      <c r="CJ13" s="1"/>
      <c r="CK13" s="2"/>
      <c r="CL13" s="2"/>
      <c r="CM13" s="3"/>
      <c r="CN13" s="3"/>
      <c r="CO13" s="4"/>
      <c r="CP13" s="1"/>
      <c r="CQ13" s="1"/>
      <c r="CR13" s="2"/>
      <c r="CS13" s="2"/>
      <c r="CT13" s="3"/>
      <c r="CU13" s="3"/>
      <c r="CV13" s="4"/>
      <c r="CW13" s="1"/>
      <c r="CX13" s="1"/>
      <c r="CY13" s="2"/>
      <c r="CZ13" s="2"/>
      <c r="DA13" s="3"/>
      <c r="DB13" s="3"/>
      <c r="DC13" s="4"/>
      <c r="DD13" s="1"/>
      <c r="DE13" s="1"/>
      <c r="DF13" s="2"/>
      <c r="DG13" s="2"/>
      <c r="DH13" s="3"/>
      <c r="DI13" s="3"/>
      <c r="DJ13" s="4"/>
      <c r="DK13" s="1"/>
      <c r="DL13" s="1"/>
      <c r="DM13" s="2"/>
      <c r="DN13" s="2"/>
      <c r="DO13" s="3"/>
      <c r="DP13" s="3"/>
      <c r="DQ13" s="4"/>
      <c r="DR13" s="1"/>
      <c r="DS13" s="1"/>
      <c r="DT13" s="2"/>
      <c r="DU13" s="2"/>
      <c r="DV13" s="3"/>
      <c r="DW13" s="3"/>
      <c r="DX13" s="4"/>
      <c r="DY13" s="1"/>
      <c r="DZ13" s="1"/>
      <c r="EA13" s="2"/>
      <c r="EB13" s="2"/>
      <c r="EC13" s="3"/>
      <c r="ED13" s="3"/>
      <c r="EE13" s="4"/>
      <c r="EF13" s="1"/>
      <c r="EG13" s="1"/>
      <c r="EH13" s="2"/>
      <c r="EI13" s="2"/>
      <c r="EJ13" s="3"/>
      <c r="EK13" s="3"/>
      <c r="EL13" s="4"/>
      <c r="EM13" s="1"/>
      <c r="EN13" s="1"/>
      <c r="EO13" s="2"/>
      <c r="EP13" s="2"/>
      <c r="EQ13" s="3"/>
      <c r="ER13" s="3"/>
      <c r="ES13" s="4"/>
      <c r="ET13" s="1"/>
      <c r="EU13" s="1"/>
      <c r="EV13" s="2"/>
      <c r="EW13" s="2"/>
      <c r="EX13" s="3"/>
      <c r="EY13" s="3"/>
      <c r="EZ13" s="4"/>
      <c r="FA13" s="1"/>
      <c r="FB13" s="1"/>
      <c r="FC13" s="2"/>
      <c r="FD13" s="2"/>
      <c r="FE13" s="3"/>
      <c r="FF13" s="3"/>
      <c r="FG13" s="4"/>
      <c r="FH13" s="1"/>
      <c r="FI13" s="1"/>
      <c r="FJ13" s="2"/>
      <c r="FK13" s="2"/>
      <c r="FL13" s="3"/>
      <c r="FM13" s="3"/>
      <c r="FN13" s="4"/>
      <c r="FO13" s="1"/>
      <c r="FP13" s="1"/>
      <c r="FQ13" s="2"/>
      <c r="FR13" s="2"/>
      <c r="FS13" s="3"/>
      <c r="FT13" s="3"/>
      <c r="FU13" s="4"/>
      <c r="FV13" s="1"/>
      <c r="FW13" s="1"/>
      <c r="FX13" s="2"/>
      <c r="FY13" s="2"/>
      <c r="FZ13" s="3"/>
      <c r="GA13" s="3"/>
      <c r="GB13" s="4"/>
      <c r="GC13" s="1"/>
      <c r="GD13" s="1"/>
      <c r="GE13" s="2"/>
      <c r="GF13" s="2"/>
      <c r="GG13" s="3"/>
      <c r="GH13" s="3"/>
      <c r="GI13" s="4"/>
      <c r="GJ13" s="1"/>
      <c r="GK13" s="1"/>
      <c r="GL13" s="2"/>
      <c r="GM13" s="2"/>
      <c r="GN13" s="3"/>
      <c r="GO13" s="3"/>
      <c r="GP13" s="4"/>
      <c r="GQ13" s="1"/>
      <c r="GR13" s="1"/>
      <c r="GS13" s="2"/>
      <c r="GT13" s="2"/>
      <c r="GU13" s="3"/>
      <c r="GV13" s="3"/>
      <c r="GW13" s="4"/>
      <c r="GX13" s="1"/>
      <c r="GY13" s="1"/>
      <c r="GZ13" s="2"/>
      <c r="HA13" s="2"/>
      <c r="HB13" s="3"/>
      <c r="HC13" s="3"/>
      <c r="HD13" s="4"/>
      <c r="HE13" s="1"/>
      <c r="HF13" s="1"/>
      <c r="HG13" s="2"/>
      <c r="HH13" s="2"/>
      <c r="HI13" s="3"/>
      <c r="HJ13" s="3"/>
      <c r="HK13" s="4"/>
      <c r="HL13" s="1"/>
      <c r="HM13" s="1"/>
      <c r="HN13" s="2"/>
      <c r="HO13" s="2"/>
      <c r="HP13" s="3"/>
      <c r="HQ13" s="3"/>
      <c r="HR13" s="4"/>
      <c r="HS13" s="1"/>
      <c r="HT13" s="1"/>
      <c r="HU13" s="2"/>
      <c r="HV13" s="2"/>
      <c r="HW13" s="3"/>
      <c r="HX13" s="3"/>
      <c r="HY13" s="4"/>
      <c r="HZ13" s="1"/>
      <c r="IA13" s="1"/>
      <c r="IB13" s="2"/>
      <c r="IC13" s="2"/>
      <c r="ID13" s="3"/>
      <c r="IE13" s="3"/>
      <c r="IF13" s="4"/>
      <c r="IG13" s="1"/>
      <c r="IH13" s="1"/>
      <c r="II13" s="2"/>
      <c r="IJ13" s="2"/>
      <c r="IK13" s="3"/>
      <c r="IL13" s="3"/>
      <c r="IM13" s="4"/>
      <c r="IN13" s="1"/>
      <c r="IO13" s="1"/>
      <c r="IP13" s="2"/>
      <c r="IQ13" s="2"/>
      <c r="IR13" s="3"/>
      <c r="IS13" s="3"/>
      <c r="IT13" s="4"/>
      <c r="IU13" s="1"/>
      <c r="IV13" s="1"/>
      <c r="IW13" s="2"/>
      <c r="IX13" s="2"/>
      <c r="IY13" s="3"/>
      <c r="IZ13" s="3"/>
      <c r="JA13" s="4"/>
      <c r="JB13" s="1"/>
      <c r="JC13" s="1"/>
      <c r="JD13" s="2"/>
      <c r="JE13" s="2"/>
      <c r="JF13" s="3"/>
      <c r="JG13" s="3"/>
      <c r="JH13" s="4"/>
      <c r="JI13" s="1"/>
      <c r="JJ13" s="1"/>
      <c r="JK13" s="2"/>
      <c r="JL13" s="2"/>
      <c r="JM13" s="3"/>
      <c r="JN13" s="3"/>
      <c r="JO13" s="4"/>
      <c r="JP13" s="1"/>
      <c r="JQ13" s="1"/>
      <c r="JR13" s="2"/>
      <c r="JS13" s="2"/>
      <c r="JT13" s="3"/>
      <c r="JU13" s="3"/>
      <c r="JV13" s="4"/>
      <c r="JW13" s="1"/>
      <c r="JX13" s="1"/>
      <c r="JY13" s="2"/>
      <c r="JZ13" s="2"/>
      <c r="KA13" s="3"/>
      <c r="KB13" s="3"/>
      <c r="KC13" s="4"/>
      <c r="KD13" s="1"/>
      <c r="KE13" s="1"/>
      <c r="KF13" s="2"/>
      <c r="KG13" s="2"/>
      <c r="KH13" s="3"/>
      <c r="KI13" s="3"/>
      <c r="KJ13" s="4"/>
      <c r="KK13" s="1"/>
      <c r="KL13" s="1"/>
      <c r="KM13" s="2"/>
      <c r="KN13" s="2"/>
      <c r="KO13" s="3"/>
      <c r="KP13" s="3"/>
      <c r="KQ13" s="4"/>
      <c r="KR13" s="1"/>
      <c r="KS13" s="1"/>
      <c r="KT13" s="2"/>
      <c r="KU13" s="2"/>
      <c r="KV13" s="3"/>
      <c r="KW13" s="3"/>
      <c r="KX13" s="4"/>
      <c r="KY13" s="1"/>
      <c r="KZ13" s="1"/>
      <c r="LA13" s="2"/>
      <c r="LB13" s="2"/>
      <c r="LC13" s="3"/>
      <c r="LD13" s="3"/>
      <c r="LE13" s="4"/>
      <c r="LF13" s="1"/>
      <c r="LG13" s="1"/>
      <c r="LH13" s="2"/>
      <c r="LI13" s="2"/>
      <c r="LJ13" s="3"/>
      <c r="LK13" s="3"/>
      <c r="LL13" s="4"/>
      <c r="LM13" s="1"/>
      <c r="LN13" s="1"/>
      <c r="LO13" s="2"/>
      <c r="LP13" s="2"/>
      <c r="LQ13" s="3"/>
      <c r="LR13" s="3"/>
      <c r="LS13" s="4"/>
      <c r="LT13" s="1"/>
      <c r="LU13" s="1"/>
      <c r="LV13" s="2"/>
      <c r="LW13" s="2"/>
      <c r="LX13" s="3"/>
      <c r="LY13" s="3"/>
      <c r="LZ13" s="4"/>
      <c r="MA13" s="1"/>
      <c r="MB13" s="1"/>
      <c r="MC13" s="2"/>
      <c r="MD13" s="2"/>
      <c r="ME13" s="3"/>
      <c r="MF13" s="3"/>
      <c r="MG13" s="4"/>
      <c r="MH13" s="1"/>
      <c r="MI13" s="1"/>
      <c r="MJ13" s="2"/>
      <c r="MK13" s="2"/>
      <c r="ML13" s="3"/>
      <c r="MM13" s="3"/>
      <c r="MN13" s="4"/>
      <c r="MP13" s="20" t="s">
        <v>7</v>
      </c>
      <c r="MQ13" s="23"/>
      <c r="MR13" s="23">
        <f>م.تحميل!$AA$48</f>
        <v>0</v>
      </c>
      <c r="MS13" s="20" t="s">
        <v>88</v>
      </c>
      <c r="MT13" s="23"/>
      <c r="MU13" s="23">
        <f>م.تحميل!$AA$159</f>
        <v>0</v>
      </c>
      <c r="MW13" s="22" t="s">
        <v>7</v>
      </c>
      <c r="MX13" s="24"/>
      <c r="MY13" s="24">
        <f>م.مرتجع!$AA$48</f>
        <v>0</v>
      </c>
      <c r="MZ13" s="22" t="s">
        <v>88</v>
      </c>
      <c r="NA13" s="24"/>
      <c r="NB13" s="24">
        <f>م.مرتجع!$AA$159</f>
        <v>0</v>
      </c>
      <c r="ND13" s="21" t="s">
        <v>7</v>
      </c>
      <c r="NE13" s="25"/>
      <c r="NF13" s="25">
        <f>م.مبيع!$AA$48</f>
        <v>0</v>
      </c>
      <c r="NG13" s="25">
        <f>BT35</f>
        <v>0</v>
      </c>
      <c r="NH13" s="21" t="s">
        <v>88</v>
      </c>
      <c r="NI13" s="25"/>
      <c r="NJ13" s="25">
        <f>م.مبيع!$AA$159</f>
        <v>0</v>
      </c>
      <c r="NK13" s="25">
        <f>JV35</f>
        <v>0</v>
      </c>
    </row>
    <row r="14" spans="1:375" ht="16.5" thickTop="1" thickBot="1" x14ac:dyDescent="0.25">
      <c r="A14" s="14"/>
      <c r="B14" s="16"/>
      <c r="C14" s="1"/>
      <c r="D14" s="1"/>
      <c r="E14" s="2"/>
      <c r="F14" s="2"/>
      <c r="G14" s="3"/>
      <c r="H14" s="3"/>
      <c r="I14" s="4"/>
      <c r="J14" s="1"/>
      <c r="K14" s="1"/>
      <c r="L14" s="2"/>
      <c r="M14" s="2"/>
      <c r="N14" s="3"/>
      <c r="O14" s="3"/>
      <c r="P14" s="4"/>
      <c r="Q14" s="1"/>
      <c r="R14" s="1"/>
      <c r="S14" s="2"/>
      <c r="T14" s="2"/>
      <c r="U14" s="3"/>
      <c r="V14" s="3"/>
      <c r="W14" s="4"/>
      <c r="X14" s="1"/>
      <c r="Y14" s="1"/>
      <c r="Z14" s="2"/>
      <c r="AA14" s="2"/>
      <c r="AB14" s="3"/>
      <c r="AC14" s="3"/>
      <c r="AD14" s="4"/>
      <c r="AE14" s="1"/>
      <c r="AF14" s="1"/>
      <c r="AG14" s="2"/>
      <c r="AH14" s="2"/>
      <c r="AI14" s="3"/>
      <c r="AJ14" s="3"/>
      <c r="AK14" s="4"/>
      <c r="AL14" s="1"/>
      <c r="AM14" s="1"/>
      <c r="AN14" s="2"/>
      <c r="AO14" s="2"/>
      <c r="AP14" s="3"/>
      <c r="AQ14" s="3"/>
      <c r="AR14" s="4"/>
      <c r="AS14" s="1"/>
      <c r="AT14" s="1"/>
      <c r="AU14" s="2"/>
      <c r="AV14" s="2"/>
      <c r="AW14" s="3"/>
      <c r="AX14" s="3"/>
      <c r="AY14" s="4"/>
      <c r="AZ14" s="1"/>
      <c r="BA14" s="1"/>
      <c r="BB14" s="2"/>
      <c r="BC14" s="2"/>
      <c r="BD14" s="3"/>
      <c r="BE14" s="3"/>
      <c r="BF14" s="4"/>
      <c r="BG14" s="1"/>
      <c r="BH14" s="1"/>
      <c r="BI14" s="2"/>
      <c r="BJ14" s="2"/>
      <c r="BK14" s="3"/>
      <c r="BL14" s="3"/>
      <c r="BM14" s="4"/>
      <c r="BN14" s="1"/>
      <c r="BO14" s="1"/>
      <c r="BP14" s="2"/>
      <c r="BQ14" s="2"/>
      <c r="BR14" s="3"/>
      <c r="BS14" s="3"/>
      <c r="BT14" s="4"/>
      <c r="BU14" s="1"/>
      <c r="BV14" s="1"/>
      <c r="BW14" s="2"/>
      <c r="BX14" s="2"/>
      <c r="BY14" s="3"/>
      <c r="BZ14" s="3"/>
      <c r="CA14" s="4"/>
      <c r="CB14" s="1"/>
      <c r="CC14" s="1"/>
      <c r="CD14" s="2"/>
      <c r="CE14" s="2"/>
      <c r="CF14" s="3"/>
      <c r="CG14" s="3"/>
      <c r="CH14" s="4"/>
      <c r="CI14" s="1"/>
      <c r="CJ14" s="1"/>
      <c r="CK14" s="2"/>
      <c r="CL14" s="2"/>
      <c r="CM14" s="3"/>
      <c r="CN14" s="3"/>
      <c r="CO14" s="4"/>
      <c r="CP14" s="1"/>
      <c r="CQ14" s="1"/>
      <c r="CR14" s="2"/>
      <c r="CS14" s="2"/>
      <c r="CT14" s="3"/>
      <c r="CU14" s="3"/>
      <c r="CV14" s="4"/>
      <c r="CW14" s="1"/>
      <c r="CX14" s="1"/>
      <c r="CY14" s="2"/>
      <c r="CZ14" s="2"/>
      <c r="DA14" s="3"/>
      <c r="DB14" s="3"/>
      <c r="DC14" s="4"/>
      <c r="DD14" s="1"/>
      <c r="DE14" s="1"/>
      <c r="DF14" s="2"/>
      <c r="DG14" s="2"/>
      <c r="DH14" s="3"/>
      <c r="DI14" s="3"/>
      <c r="DJ14" s="4"/>
      <c r="DK14" s="1"/>
      <c r="DL14" s="1"/>
      <c r="DM14" s="2"/>
      <c r="DN14" s="2"/>
      <c r="DO14" s="3"/>
      <c r="DP14" s="3"/>
      <c r="DQ14" s="4"/>
      <c r="DR14" s="1"/>
      <c r="DS14" s="1"/>
      <c r="DT14" s="2"/>
      <c r="DU14" s="2"/>
      <c r="DV14" s="3"/>
      <c r="DW14" s="3"/>
      <c r="DX14" s="4"/>
      <c r="DY14" s="1"/>
      <c r="DZ14" s="1"/>
      <c r="EA14" s="2"/>
      <c r="EB14" s="2"/>
      <c r="EC14" s="3"/>
      <c r="ED14" s="3"/>
      <c r="EE14" s="4"/>
      <c r="EF14" s="1"/>
      <c r="EG14" s="1"/>
      <c r="EH14" s="2"/>
      <c r="EI14" s="2"/>
      <c r="EJ14" s="3"/>
      <c r="EK14" s="3"/>
      <c r="EL14" s="4"/>
      <c r="EM14" s="1"/>
      <c r="EN14" s="1"/>
      <c r="EO14" s="2"/>
      <c r="EP14" s="2"/>
      <c r="EQ14" s="3"/>
      <c r="ER14" s="3"/>
      <c r="ES14" s="4"/>
      <c r="ET14" s="1"/>
      <c r="EU14" s="1"/>
      <c r="EV14" s="2"/>
      <c r="EW14" s="2"/>
      <c r="EX14" s="3"/>
      <c r="EY14" s="3"/>
      <c r="EZ14" s="4"/>
      <c r="FA14" s="1"/>
      <c r="FB14" s="1"/>
      <c r="FC14" s="2"/>
      <c r="FD14" s="2"/>
      <c r="FE14" s="3"/>
      <c r="FF14" s="3"/>
      <c r="FG14" s="4"/>
      <c r="FH14" s="1"/>
      <c r="FI14" s="1"/>
      <c r="FJ14" s="2"/>
      <c r="FK14" s="2"/>
      <c r="FL14" s="3"/>
      <c r="FM14" s="3"/>
      <c r="FN14" s="4"/>
      <c r="FO14" s="1"/>
      <c r="FP14" s="1"/>
      <c r="FQ14" s="2"/>
      <c r="FR14" s="2"/>
      <c r="FS14" s="3"/>
      <c r="FT14" s="3"/>
      <c r="FU14" s="4"/>
      <c r="FV14" s="1"/>
      <c r="FW14" s="1"/>
      <c r="FX14" s="2"/>
      <c r="FY14" s="2"/>
      <c r="FZ14" s="3"/>
      <c r="GA14" s="3"/>
      <c r="GB14" s="4"/>
      <c r="GC14" s="1"/>
      <c r="GD14" s="1"/>
      <c r="GE14" s="2"/>
      <c r="GF14" s="2"/>
      <c r="GG14" s="3"/>
      <c r="GH14" s="3"/>
      <c r="GI14" s="4"/>
      <c r="GJ14" s="1"/>
      <c r="GK14" s="1"/>
      <c r="GL14" s="2"/>
      <c r="GM14" s="2"/>
      <c r="GN14" s="3"/>
      <c r="GO14" s="3"/>
      <c r="GP14" s="4"/>
      <c r="GQ14" s="1"/>
      <c r="GR14" s="1"/>
      <c r="GS14" s="2"/>
      <c r="GT14" s="2"/>
      <c r="GU14" s="3"/>
      <c r="GV14" s="3"/>
      <c r="GW14" s="4"/>
      <c r="GX14" s="1"/>
      <c r="GY14" s="1"/>
      <c r="GZ14" s="2"/>
      <c r="HA14" s="2"/>
      <c r="HB14" s="3"/>
      <c r="HC14" s="3"/>
      <c r="HD14" s="4"/>
      <c r="HE14" s="1"/>
      <c r="HF14" s="1"/>
      <c r="HG14" s="2"/>
      <c r="HH14" s="2"/>
      <c r="HI14" s="3"/>
      <c r="HJ14" s="3"/>
      <c r="HK14" s="4"/>
      <c r="HL14" s="1"/>
      <c r="HM14" s="1"/>
      <c r="HN14" s="2"/>
      <c r="HO14" s="2"/>
      <c r="HP14" s="3"/>
      <c r="HQ14" s="3"/>
      <c r="HR14" s="4"/>
      <c r="HS14" s="1"/>
      <c r="HT14" s="1"/>
      <c r="HU14" s="2"/>
      <c r="HV14" s="2"/>
      <c r="HW14" s="3"/>
      <c r="HX14" s="3"/>
      <c r="HY14" s="4"/>
      <c r="HZ14" s="1"/>
      <c r="IA14" s="1"/>
      <c r="IB14" s="2"/>
      <c r="IC14" s="2"/>
      <c r="ID14" s="3"/>
      <c r="IE14" s="3"/>
      <c r="IF14" s="4"/>
      <c r="IG14" s="1"/>
      <c r="IH14" s="1"/>
      <c r="II14" s="2"/>
      <c r="IJ14" s="2"/>
      <c r="IK14" s="3"/>
      <c r="IL14" s="3"/>
      <c r="IM14" s="4"/>
      <c r="IN14" s="1"/>
      <c r="IO14" s="1"/>
      <c r="IP14" s="2"/>
      <c r="IQ14" s="2"/>
      <c r="IR14" s="3"/>
      <c r="IS14" s="3"/>
      <c r="IT14" s="4"/>
      <c r="IU14" s="1"/>
      <c r="IV14" s="1"/>
      <c r="IW14" s="2"/>
      <c r="IX14" s="2"/>
      <c r="IY14" s="3"/>
      <c r="IZ14" s="3"/>
      <c r="JA14" s="4"/>
      <c r="JB14" s="1"/>
      <c r="JC14" s="1"/>
      <c r="JD14" s="2"/>
      <c r="JE14" s="2"/>
      <c r="JF14" s="3"/>
      <c r="JG14" s="3"/>
      <c r="JH14" s="4"/>
      <c r="JI14" s="1"/>
      <c r="JJ14" s="1"/>
      <c r="JK14" s="2"/>
      <c r="JL14" s="2"/>
      <c r="JM14" s="3"/>
      <c r="JN14" s="3"/>
      <c r="JO14" s="4"/>
      <c r="JP14" s="1"/>
      <c r="JQ14" s="1"/>
      <c r="JR14" s="2"/>
      <c r="JS14" s="2"/>
      <c r="JT14" s="3"/>
      <c r="JU14" s="3"/>
      <c r="JV14" s="4"/>
      <c r="JW14" s="1"/>
      <c r="JX14" s="1"/>
      <c r="JY14" s="2"/>
      <c r="JZ14" s="2"/>
      <c r="KA14" s="3"/>
      <c r="KB14" s="3"/>
      <c r="KC14" s="4"/>
      <c r="KD14" s="1"/>
      <c r="KE14" s="1"/>
      <c r="KF14" s="2"/>
      <c r="KG14" s="2"/>
      <c r="KH14" s="3"/>
      <c r="KI14" s="3"/>
      <c r="KJ14" s="4"/>
      <c r="KK14" s="1"/>
      <c r="KL14" s="1"/>
      <c r="KM14" s="2"/>
      <c r="KN14" s="2"/>
      <c r="KO14" s="3"/>
      <c r="KP14" s="3"/>
      <c r="KQ14" s="4"/>
      <c r="KR14" s="1"/>
      <c r="KS14" s="1"/>
      <c r="KT14" s="2"/>
      <c r="KU14" s="2"/>
      <c r="KV14" s="3"/>
      <c r="KW14" s="3"/>
      <c r="KX14" s="4"/>
      <c r="KY14" s="1"/>
      <c r="KZ14" s="1"/>
      <c r="LA14" s="2"/>
      <c r="LB14" s="2"/>
      <c r="LC14" s="3"/>
      <c r="LD14" s="3"/>
      <c r="LE14" s="4"/>
      <c r="LF14" s="1"/>
      <c r="LG14" s="1"/>
      <c r="LH14" s="2"/>
      <c r="LI14" s="2"/>
      <c r="LJ14" s="3"/>
      <c r="LK14" s="3"/>
      <c r="LL14" s="4"/>
      <c r="LM14" s="1"/>
      <c r="LN14" s="1"/>
      <c r="LO14" s="2"/>
      <c r="LP14" s="2"/>
      <c r="LQ14" s="3"/>
      <c r="LR14" s="3"/>
      <c r="LS14" s="4"/>
      <c r="LT14" s="1"/>
      <c r="LU14" s="1"/>
      <c r="LV14" s="2"/>
      <c r="LW14" s="2"/>
      <c r="LX14" s="3"/>
      <c r="LY14" s="3"/>
      <c r="LZ14" s="4"/>
      <c r="MA14" s="1"/>
      <c r="MB14" s="1"/>
      <c r="MC14" s="2"/>
      <c r="MD14" s="2"/>
      <c r="ME14" s="3"/>
      <c r="MF14" s="3"/>
      <c r="MG14" s="4"/>
      <c r="MH14" s="1"/>
      <c r="MI14" s="1"/>
      <c r="MJ14" s="2"/>
      <c r="MK14" s="2"/>
      <c r="ML14" s="3"/>
      <c r="MM14" s="3"/>
      <c r="MN14" s="4"/>
      <c r="MP14" s="20" t="s">
        <v>55</v>
      </c>
      <c r="MQ14" s="23"/>
      <c r="MR14" s="23">
        <f>م.تحميل!$AA$52</f>
        <v>0</v>
      </c>
      <c r="MS14" s="20"/>
      <c r="MT14" s="23"/>
      <c r="MU14" s="23"/>
      <c r="MW14" s="22" t="s">
        <v>55</v>
      </c>
      <c r="MX14" s="24"/>
      <c r="MY14" s="24">
        <f>م.مرتجع!$AA$52</f>
        <v>0</v>
      </c>
      <c r="MZ14" s="22"/>
      <c r="NA14" s="24"/>
      <c r="NB14" s="24"/>
      <c r="ND14" s="21" t="s">
        <v>55</v>
      </c>
      <c r="NE14" s="25"/>
      <c r="NF14" s="25">
        <f>م.مبيع!$AA$52</f>
        <v>0</v>
      </c>
      <c r="NG14" s="25">
        <f>CA35</f>
        <v>0</v>
      </c>
      <c r="NH14" s="21"/>
      <c r="NI14" s="25"/>
      <c r="NJ14" s="25"/>
      <c r="NK14" s="25"/>
    </row>
    <row r="15" spans="1:375" ht="16.5" thickTop="1" thickBot="1" x14ac:dyDescent="0.25">
      <c r="A15" s="14"/>
      <c r="B15" s="16"/>
      <c r="C15" s="1"/>
      <c r="D15" s="1"/>
      <c r="E15" s="2"/>
      <c r="F15" s="2"/>
      <c r="G15" s="3"/>
      <c r="H15" s="3"/>
      <c r="I15" s="4"/>
      <c r="J15" s="1"/>
      <c r="K15" s="1"/>
      <c r="L15" s="2"/>
      <c r="M15" s="2"/>
      <c r="N15" s="3"/>
      <c r="O15" s="3"/>
      <c r="P15" s="4"/>
      <c r="Q15" s="1"/>
      <c r="R15" s="1"/>
      <c r="S15" s="2"/>
      <c r="T15" s="2"/>
      <c r="U15" s="3"/>
      <c r="V15" s="3"/>
      <c r="W15" s="4"/>
      <c r="X15" s="1"/>
      <c r="Y15" s="1"/>
      <c r="Z15" s="2"/>
      <c r="AA15" s="2"/>
      <c r="AB15" s="3"/>
      <c r="AC15" s="3"/>
      <c r="AD15" s="4"/>
      <c r="AE15" s="1"/>
      <c r="AF15" s="1"/>
      <c r="AG15" s="2"/>
      <c r="AH15" s="2"/>
      <c r="AI15" s="3"/>
      <c r="AJ15" s="3"/>
      <c r="AK15" s="4"/>
      <c r="AL15" s="1"/>
      <c r="AM15" s="1"/>
      <c r="AN15" s="2"/>
      <c r="AO15" s="2"/>
      <c r="AP15" s="3"/>
      <c r="AQ15" s="3"/>
      <c r="AR15" s="4"/>
      <c r="AS15" s="1"/>
      <c r="AT15" s="1"/>
      <c r="AU15" s="2"/>
      <c r="AV15" s="2"/>
      <c r="AW15" s="3"/>
      <c r="AX15" s="3"/>
      <c r="AY15" s="4"/>
      <c r="AZ15" s="1"/>
      <c r="BA15" s="1"/>
      <c r="BB15" s="2"/>
      <c r="BC15" s="2"/>
      <c r="BD15" s="3"/>
      <c r="BE15" s="3"/>
      <c r="BF15" s="4"/>
      <c r="BG15" s="1"/>
      <c r="BH15" s="1"/>
      <c r="BI15" s="2"/>
      <c r="BJ15" s="2"/>
      <c r="BK15" s="3"/>
      <c r="BL15" s="3"/>
      <c r="BM15" s="4"/>
      <c r="BN15" s="1"/>
      <c r="BO15" s="1"/>
      <c r="BP15" s="2"/>
      <c r="BQ15" s="2"/>
      <c r="BR15" s="3"/>
      <c r="BS15" s="3"/>
      <c r="BT15" s="4"/>
      <c r="BU15" s="1"/>
      <c r="BV15" s="1"/>
      <c r="BW15" s="2"/>
      <c r="BX15" s="2"/>
      <c r="BY15" s="3"/>
      <c r="BZ15" s="3"/>
      <c r="CA15" s="4"/>
      <c r="CB15" s="1"/>
      <c r="CC15" s="1"/>
      <c r="CD15" s="2"/>
      <c r="CE15" s="2"/>
      <c r="CF15" s="3"/>
      <c r="CG15" s="3"/>
      <c r="CH15" s="4"/>
      <c r="CI15" s="1"/>
      <c r="CJ15" s="1"/>
      <c r="CK15" s="2"/>
      <c r="CL15" s="2"/>
      <c r="CM15" s="3"/>
      <c r="CN15" s="3"/>
      <c r="CO15" s="4"/>
      <c r="CP15" s="1"/>
      <c r="CQ15" s="1"/>
      <c r="CR15" s="2"/>
      <c r="CS15" s="2"/>
      <c r="CT15" s="3"/>
      <c r="CU15" s="3"/>
      <c r="CV15" s="4"/>
      <c r="CW15" s="1"/>
      <c r="CX15" s="1"/>
      <c r="CY15" s="2"/>
      <c r="CZ15" s="2"/>
      <c r="DA15" s="3"/>
      <c r="DB15" s="3"/>
      <c r="DC15" s="4"/>
      <c r="DD15" s="1"/>
      <c r="DE15" s="1"/>
      <c r="DF15" s="2"/>
      <c r="DG15" s="2"/>
      <c r="DH15" s="3"/>
      <c r="DI15" s="3"/>
      <c r="DJ15" s="4"/>
      <c r="DK15" s="1"/>
      <c r="DL15" s="1"/>
      <c r="DM15" s="2"/>
      <c r="DN15" s="2"/>
      <c r="DO15" s="3"/>
      <c r="DP15" s="3"/>
      <c r="DQ15" s="4"/>
      <c r="DR15" s="1"/>
      <c r="DS15" s="1"/>
      <c r="DT15" s="2"/>
      <c r="DU15" s="2"/>
      <c r="DV15" s="3"/>
      <c r="DW15" s="3"/>
      <c r="DX15" s="4"/>
      <c r="DY15" s="1"/>
      <c r="DZ15" s="1"/>
      <c r="EA15" s="2"/>
      <c r="EB15" s="2"/>
      <c r="EC15" s="3"/>
      <c r="ED15" s="3"/>
      <c r="EE15" s="4"/>
      <c r="EF15" s="1"/>
      <c r="EG15" s="1"/>
      <c r="EH15" s="2"/>
      <c r="EI15" s="2"/>
      <c r="EJ15" s="3"/>
      <c r="EK15" s="3"/>
      <c r="EL15" s="4"/>
      <c r="EM15" s="1"/>
      <c r="EN15" s="1"/>
      <c r="EO15" s="2"/>
      <c r="EP15" s="2"/>
      <c r="EQ15" s="3"/>
      <c r="ER15" s="3"/>
      <c r="ES15" s="4"/>
      <c r="ET15" s="1"/>
      <c r="EU15" s="1"/>
      <c r="EV15" s="2"/>
      <c r="EW15" s="2"/>
      <c r="EX15" s="3"/>
      <c r="EY15" s="3"/>
      <c r="EZ15" s="4"/>
      <c r="FA15" s="1"/>
      <c r="FB15" s="1"/>
      <c r="FC15" s="2"/>
      <c r="FD15" s="2"/>
      <c r="FE15" s="3"/>
      <c r="FF15" s="3"/>
      <c r="FG15" s="4"/>
      <c r="FH15" s="1"/>
      <c r="FI15" s="1"/>
      <c r="FJ15" s="2"/>
      <c r="FK15" s="2"/>
      <c r="FL15" s="3"/>
      <c r="FM15" s="3"/>
      <c r="FN15" s="4"/>
      <c r="FO15" s="1"/>
      <c r="FP15" s="1"/>
      <c r="FQ15" s="2"/>
      <c r="FR15" s="2"/>
      <c r="FS15" s="3"/>
      <c r="FT15" s="3"/>
      <c r="FU15" s="4"/>
      <c r="FV15" s="1"/>
      <c r="FW15" s="1"/>
      <c r="FX15" s="2"/>
      <c r="FY15" s="2"/>
      <c r="FZ15" s="3"/>
      <c r="GA15" s="3"/>
      <c r="GB15" s="4"/>
      <c r="GC15" s="1"/>
      <c r="GD15" s="1"/>
      <c r="GE15" s="2"/>
      <c r="GF15" s="2"/>
      <c r="GG15" s="3"/>
      <c r="GH15" s="3"/>
      <c r="GI15" s="4"/>
      <c r="GJ15" s="1"/>
      <c r="GK15" s="1"/>
      <c r="GL15" s="2"/>
      <c r="GM15" s="2"/>
      <c r="GN15" s="3"/>
      <c r="GO15" s="3"/>
      <c r="GP15" s="4"/>
      <c r="GQ15" s="1"/>
      <c r="GR15" s="1"/>
      <c r="GS15" s="2"/>
      <c r="GT15" s="2"/>
      <c r="GU15" s="3"/>
      <c r="GV15" s="3"/>
      <c r="GW15" s="4"/>
      <c r="GX15" s="1"/>
      <c r="GY15" s="1"/>
      <c r="GZ15" s="2"/>
      <c r="HA15" s="2"/>
      <c r="HB15" s="3"/>
      <c r="HC15" s="3"/>
      <c r="HD15" s="4"/>
      <c r="HE15" s="1"/>
      <c r="HF15" s="1"/>
      <c r="HG15" s="2"/>
      <c r="HH15" s="2"/>
      <c r="HI15" s="3"/>
      <c r="HJ15" s="3"/>
      <c r="HK15" s="4"/>
      <c r="HL15" s="1"/>
      <c r="HM15" s="1"/>
      <c r="HN15" s="2"/>
      <c r="HO15" s="2"/>
      <c r="HP15" s="3"/>
      <c r="HQ15" s="3"/>
      <c r="HR15" s="4"/>
      <c r="HS15" s="1"/>
      <c r="HT15" s="1"/>
      <c r="HU15" s="2"/>
      <c r="HV15" s="2"/>
      <c r="HW15" s="3"/>
      <c r="HX15" s="3"/>
      <c r="HY15" s="4"/>
      <c r="HZ15" s="1"/>
      <c r="IA15" s="1"/>
      <c r="IB15" s="2"/>
      <c r="IC15" s="2"/>
      <c r="ID15" s="3"/>
      <c r="IE15" s="3"/>
      <c r="IF15" s="4"/>
      <c r="IG15" s="1"/>
      <c r="IH15" s="1"/>
      <c r="II15" s="2"/>
      <c r="IJ15" s="2"/>
      <c r="IK15" s="3"/>
      <c r="IL15" s="3"/>
      <c r="IM15" s="4"/>
      <c r="IN15" s="1"/>
      <c r="IO15" s="1"/>
      <c r="IP15" s="2"/>
      <c r="IQ15" s="2"/>
      <c r="IR15" s="3"/>
      <c r="IS15" s="3"/>
      <c r="IT15" s="4"/>
      <c r="IU15" s="1"/>
      <c r="IV15" s="1"/>
      <c r="IW15" s="2"/>
      <c r="IX15" s="2"/>
      <c r="IY15" s="3"/>
      <c r="IZ15" s="3"/>
      <c r="JA15" s="4"/>
      <c r="JB15" s="1"/>
      <c r="JC15" s="1"/>
      <c r="JD15" s="2"/>
      <c r="JE15" s="2"/>
      <c r="JF15" s="3"/>
      <c r="JG15" s="3"/>
      <c r="JH15" s="4"/>
      <c r="JI15" s="1"/>
      <c r="JJ15" s="1"/>
      <c r="JK15" s="2"/>
      <c r="JL15" s="2"/>
      <c r="JM15" s="3"/>
      <c r="JN15" s="3"/>
      <c r="JO15" s="4"/>
      <c r="JP15" s="1"/>
      <c r="JQ15" s="1"/>
      <c r="JR15" s="2"/>
      <c r="JS15" s="2"/>
      <c r="JT15" s="3"/>
      <c r="JU15" s="3"/>
      <c r="JV15" s="4"/>
      <c r="JW15" s="1"/>
      <c r="JX15" s="1"/>
      <c r="JY15" s="2"/>
      <c r="JZ15" s="2"/>
      <c r="KA15" s="3"/>
      <c r="KB15" s="3"/>
      <c r="KC15" s="4"/>
      <c r="KD15" s="1"/>
      <c r="KE15" s="1"/>
      <c r="KF15" s="2"/>
      <c r="KG15" s="2"/>
      <c r="KH15" s="3"/>
      <c r="KI15" s="3"/>
      <c r="KJ15" s="4"/>
      <c r="KK15" s="1"/>
      <c r="KL15" s="1"/>
      <c r="KM15" s="2"/>
      <c r="KN15" s="2"/>
      <c r="KO15" s="3"/>
      <c r="KP15" s="3"/>
      <c r="KQ15" s="4"/>
      <c r="KR15" s="1"/>
      <c r="KS15" s="1"/>
      <c r="KT15" s="2"/>
      <c r="KU15" s="2"/>
      <c r="KV15" s="3"/>
      <c r="KW15" s="3"/>
      <c r="KX15" s="4"/>
      <c r="KY15" s="1"/>
      <c r="KZ15" s="1"/>
      <c r="LA15" s="2"/>
      <c r="LB15" s="2"/>
      <c r="LC15" s="3"/>
      <c r="LD15" s="3"/>
      <c r="LE15" s="4"/>
      <c r="LF15" s="1"/>
      <c r="LG15" s="1"/>
      <c r="LH15" s="2"/>
      <c r="LI15" s="2"/>
      <c r="LJ15" s="3"/>
      <c r="LK15" s="3"/>
      <c r="LL15" s="4"/>
      <c r="LM15" s="1"/>
      <c r="LN15" s="1"/>
      <c r="LO15" s="2"/>
      <c r="LP15" s="2"/>
      <c r="LQ15" s="3"/>
      <c r="LR15" s="3"/>
      <c r="LS15" s="4"/>
      <c r="LT15" s="1"/>
      <c r="LU15" s="1"/>
      <c r="LV15" s="2"/>
      <c r="LW15" s="2"/>
      <c r="LX15" s="3"/>
      <c r="LY15" s="3"/>
      <c r="LZ15" s="4"/>
      <c r="MA15" s="1"/>
      <c r="MB15" s="1"/>
      <c r="MC15" s="2"/>
      <c r="MD15" s="2"/>
      <c r="ME15" s="3"/>
      <c r="MF15" s="3"/>
      <c r="MG15" s="4"/>
      <c r="MH15" s="1"/>
      <c r="MI15" s="1"/>
      <c r="MJ15" s="2"/>
      <c r="MK15" s="2"/>
      <c r="ML15" s="3"/>
      <c r="MM15" s="3"/>
      <c r="MN15" s="4"/>
      <c r="MP15" s="20" t="s">
        <v>56</v>
      </c>
      <c r="MQ15" s="23">
        <f>م.تحميل!$Z$61</f>
        <v>0</v>
      </c>
      <c r="MR15" s="23">
        <f>م.تحميل!$AA$61</f>
        <v>0</v>
      </c>
      <c r="MS15" s="20"/>
      <c r="MT15" s="23"/>
      <c r="MU15" s="23"/>
      <c r="MW15" s="22" t="s">
        <v>56</v>
      </c>
      <c r="MX15" s="24">
        <f>م.مرتجع!$Z$61</f>
        <v>0</v>
      </c>
      <c r="MY15" s="24">
        <f>م.مرتجع!$AA$61</f>
        <v>0</v>
      </c>
      <c r="MZ15" s="22"/>
      <c r="NA15" s="24"/>
      <c r="NB15" s="24"/>
      <c r="ND15" s="21" t="s">
        <v>56</v>
      </c>
      <c r="NE15" s="25">
        <f>م.مبيع!$Z$61</f>
        <v>0</v>
      </c>
      <c r="NF15" s="25">
        <f>م.مبيع!$AA$61</f>
        <v>0</v>
      </c>
      <c r="NG15" s="25">
        <f>CH35</f>
        <v>0</v>
      </c>
      <c r="NH15" s="21"/>
      <c r="NI15" s="25"/>
      <c r="NJ15" s="25"/>
      <c r="NK15" s="25"/>
    </row>
    <row r="16" spans="1:375" ht="16.5" thickTop="1" thickBot="1" x14ac:dyDescent="0.25">
      <c r="A16" s="14"/>
      <c r="B16" s="16"/>
      <c r="C16" s="1"/>
      <c r="D16" s="1"/>
      <c r="E16" s="2"/>
      <c r="F16" s="2"/>
      <c r="G16" s="3"/>
      <c r="H16" s="3"/>
      <c r="I16" s="4"/>
      <c r="J16" s="1"/>
      <c r="K16" s="1"/>
      <c r="L16" s="2"/>
      <c r="M16" s="2"/>
      <c r="N16" s="3"/>
      <c r="O16" s="3"/>
      <c r="P16" s="4"/>
      <c r="Q16" s="1"/>
      <c r="R16" s="1"/>
      <c r="S16" s="2"/>
      <c r="T16" s="2"/>
      <c r="U16" s="3"/>
      <c r="V16" s="3"/>
      <c r="W16" s="4"/>
      <c r="X16" s="1"/>
      <c r="Y16" s="1"/>
      <c r="Z16" s="2"/>
      <c r="AA16" s="2"/>
      <c r="AB16" s="3"/>
      <c r="AC16" s="3"/>
      <c r="AD16" s="4"/>
      <c r="AE16" s="1"/>
      <c r="AF16" s="1"/>
      <c r="AG16" s="2"/>
      <c r="AH16" s="2"/>
      <c r="AI16" s="3"/>
      <c r="AJ16" s="3"/>
      <c r="AK16" s="4"/>
      <c r="AL16" s="1"/>
      <c r="AM16" s="1"/>
      <c r="AN16" s="2"/>
      <c r="AO16" s="2"/>
      <c r="AP16" s="3"/>
      <c r="AQ16" s="3"/>
      <c r="AR16" s="4"/>
      <c r="AS16" s="1"/>
      <c r="AT16" s="1"/>
      <c r="AU16" s="2"/>
      <c r="AV16" s="2"/>
      <c r="AW16" s="3"/>
      <c r="AX16" s="3"/>
      <c r="AY16" s="4"/>
      <c r="AZ16" s="1"/>
      <c r="BA16" s="1"/>
      <c r="BB16" s="2"/>
      <c r="BC16" s="2"/>
      <c r="BD16" s="3"/>
      <c r="BE16" s="3"/>
      <c r="BF16" s="4"/>
      <c r="BG16" s="1"/>
      <c r="BH16" s="1"/>
      <c r="BI16" s="2"/>
      <c r="BJ16" s="2"/>
      <c r="BK16" s="3"/>
      <c r="BL16" s="3"/>
      <c r="BM16" s="4"/>
      <c r="BN16" s="1"/>
      <c r="BO16" s="1"/>
      <c r="BP16" s="2"/>
      <c r="BQ16" s="2"/>
      <c r="BR16" s="3"/>
      <c r="BS16" s="3"/>
      <c r="BT16" s="4"/>
      <c r="BU16" s="1"/>
      <c r="BV16" s="1"/>
      <c r="BW16" s="2"/>
      <c r="BX16" s="2"/>
      <c r="BY16" s="3"/>
      <c r="BZ16" s="3"/>
      <c r="CA16" s="4"/>
      <c r="CB16" s="1"/>
      <c r="CC16" s="1"/>
      <c r="CD16" s="2"/>
      <c r="CE16" s="2"/>
      <c r="CF16" s="3"/>
      <c r="CG16" s="3"/>
      <c r="CH16" s="4"/>
      <c r="CI16" s="1"/>
      <c r="CJ16" s="1"/>
      <c r="CK16" s="2"/>
      <c r="CL16" s="2"/>
      <c r="CM16" s="3"/>
      <c r="CN16" s="3"/>
      <c r="CO16" s="4"/>
      <c r="CP16" s="1"/>
      <c r="CQ16" s="1"/>
      <c r="CR16" s="2"/>
      <c r="CS16" s="2"/>
      <c r="CT16" s="3"/>
      <c r="CU16" s="3"/>
      <c r="CV16" s="4"/>
      <c r="CW16" s="1"/>
      <c r="CX16" s="1"/>
      <c r="CY16" s="2"/>
      <c r="CZ16" s="2"/>
      <c r="DA16" s="3"/>
      <c r="DB16" s="3"/>
      <c r="DC16" s="4"/>
      <c r="DD16" s="1"/>
      <c r="DE16" s="1"/>
      <c r="DF16" s="2"/>
      <c r="DG16" s="2"/>
      <c r="DH16" s="3"/>
      <c r="DI16" s="3"/>
      <c r="DJ16" s="4"/>
      <c r="DK16" s="1"/>
      <c r="DL16" s="1"/>
      <c r="DM16" s="2"/>
      <c r="DN16" s="2"/>
      <c r="DO16" s="3"/>
      <c r="DP16" s="3"/>
      <c r="DQ16" s="4"/>
      <c r="DR16" s="1"/>
      <c r="DS16" s="1"/>
      <c r="DT16" s="2"/>
      <c r="DU16" s="2"/>
      <c r="DV16" s="3"/>
      <c r="DW16" s="3"/>
      <c r="DX16" s="4"/>
      <c r="DY16" s="1"/>
      <c r="DZ16" s="1"/>
      <c r="EA16" s="2"/>
      <c r="EB16" s="2"/>
      <c r="EC16" s="3"/>
      <c r="ED16" s="3"/>
      <c r="EE16" s="4"/>
      <c r="EF16" s="1"/>
      <c r="EG16" s="1"/>
      <c r="EH16" s="2"/>
      <c r="EI16" s="2"/>
      <c r="EJ16" s="3"/>
      <c r="EK16" s="3"/>
      <c r="EL16" s="4"/>
      <c r="EM16" s="1"/>
      <c r="EN16" s="1"/>
      <c r="EO16" s="2"/>
      <c r="EP16" s="2"/>
      <c r="EQ16" s="3"/>
      <c r="ER16" s="3"/>
      <c r="ES16" s="4"/>
      <c r="ET16" s="1"/>
      <c r="EU16" s="1"/>
      <c r="EV16" s="2"/>
      <c r="EW16" s="2"/>
      <c r="EX16" s="3"/>
      <c r="EY16" s="3"/>
      <c r="EZ16" s="4"/>
      <c r="FA16" s="1"/>
      <c r="FB16" s="1"/>
      <c r="FC16" s="2"/>
      <c r="FD16" s="2"/>
      <c r="FE16" s="3"/>
      <c r="FF16" s="3"/>
      <c r="FG16" s="4"/>
      <c r="FH16" s="1"/>
      <c r="FI16" s="1"/>
      <c r="FJ16" s="2"/>
      <c r="FK16" s="2"/>
      <c r="FL16" s="3"/>
      <c r="FM16" s="3"/>
      <c r="FN16" s="4"/>
      <c r="FO16" s="1"/>
      <c r="FP16" s="1"/>
      <c r="FQ16" s="2"/>
      <c r="FR16" s="2"/>
      <c r="FS16" s="3"/>
      <c r="FT16" s="3"/>
      <c r="FU16" s="4"/>
      <c r="FV16" s="1"/>
      <c r="FW16" s="1"/>
      <c r="FX16" s="2"/>
      <c r="FY16" s="2"/>
      <c r="FZ16" s="3"/>
      <c r="GA16" s="3"/>
      <c r="GB16" s="4"/>
      <c r="GC16" s="1"/>
      <c r="GD16" s="1"/>
      <c r="GE16" s="2"/>
      <c r="GF16" s="2"/>
      <c r="GG16" s="3"/>
      <c r="GH16" s="3"/>
      <c r="GI16" s="4"/>
      <c r="GJ16" s="1"/>
      <c r="GK16" s="1"/>
      <c r="GL16" s="2"/>
      <c r="GM16" s="2"/>
      <c r="GN16" s="3"/>
      <c r="GO16" s="3"/>
      <c r="GP16" s="4"/>
      <c r="GQ16" s="1"/>
      <c r="GR16" s="1"/>
      <c r="GS16" s="2"/>
      <c r="GT16" s="2"/>
      <c r="GU16" s="3"/>
      <c r="GV16" s="3"/>
      <c r="GW16" s="4"/>
      <c r="GX16" s="1"/>
      <c r="GY16" s="1"/>
      <c r="GZ16" s="2"/>
      <c r="HA16" s="2"/>
      <c r="HB16" s="3"/>
      <c r="HC16" s="3"/>
      <c r="HD16" s="4"/>
      <c r="HE16" s="1"/>
      <c r="HF16" s="1"/>
      <c r="HG16" s="2"/>
      <c r="HH16" s="2"/>
      <c r="HI16" s="3"/>
      <c r="HJ16" s="3"/>
      <c r="HK16" s="4"/>
      <c r="HL16" s="1"/>
      <c r="HM16" s="1"/>
      <c r="HN16" s="2"/>
      <c r="HO16" s="2"/>
      <c r="HP16" s="3"/>
      <c r="HQ16" s="3"/>
      <c r="HR16" s="4"/>
      <c r="HS16" s="1"/>
      <c r="HT16" s="1"/>
      <c r="HU16" s="2"/>
      <c r="HV16" s="2"/>
      <c r="HW16" s="3"/>
      <c r="HX16" s="3"/>
      <c r="HY16" s="4"/>
      <c r="HZ16" s="1"/>
      <c r="IA16" s="1"/>
      <c r="IB16" s="2"/>
      <c r="IC16" s="2"/>
      <c r="ID16" s="3"/>
      <c r="IE16" s="3"/>
      <c r="IF16" s="4"/>
      <c r="IG16" s="1"/>
      <c r="IH16" s="1"/>
      <c r="II16" s="2"/>
      <c r="IJ16" s="2"/>
      <c r="IK16" s="3"/>
      <c r="IL16" s="3"/>
      <c r="IM16" s="4"/>
      <c r="IN16" s="1"/>
      <c r="IO16" s="1"/>
      <c r="IP16" s="2"/>
      <c r="IQ16" s="2"/>
      <c r="IR16" s="3"/>
      <c r="IS16" s="3"/>
      <c r="IT16" s="4"/>
      <c r="IU16" s="1"/>
      <c r="IV16" s="1"/>
      <c r="IW16" s="2"/>
      <c r="IX16" s="2"/>
      <c r="IY16" s="3"/>
      <c r="IZ16" s="3"/>
      <c r="JA16" s="4"/>
      <c r="JB16" s="1"/>
      <c r="JC16" s="1"/>
      <c r="JD16" s="2"/>
      <c r="JE16" s="2"/>
      <c r="JF16" s="3"/>
      <c r="JG16" s="3"/>
      <c r="JH16" s="4"/>
      <c r="JI16" s="1"/>
      <c r="JJ16" s="1"/>
      <c r="JK16" s="2"/>
      <c r="JL16" s="2"/>
      <c r="JM16" s="3"/>
      <c r="JN16" s="3"/>
      <c r="JO16" s="4"/>
      <c r="JP16" s="1"/>
      <c r="JQ16" s="1"/>
      <c r="JR16" s="2"/>
      <c r="JS16" s="2"/>
      <c r="JT16" s="3"/>
      <c r="JU16" s="3"/>
      <c r="JV16" s="4"/>
      <c r="JW16" s="1"/>
      <c r="JX16" s="1"/>
      <c r="JY16" s="2"/>
      <c r="JZ16" s="2"/>
      <c r="KA16" s="3"/>
      <c r="KB16" s="3"/>
      <c r="KC16" s="4"/>
      <c r="KD16" s="1"/>
      <c r="KE16" s="1"/>
      <c r="KF16" s="2"/>
      <c r="KG16" s="2"/>
      <c r="KH16" s="3"/>
      <c r="KI16" s="3"/>
      <c r="KJ16" s="4"/>
      <c r="KK16" s="1"/>
      <c r="KL16" s="1"/>
      <c r="KM16" s="2"/>
      <c r="KN16" s="2"/>
      <c r="KO16" s="3"/>
      <c r="KP16" s="3"/>
      <c r="KQ16" s="4"/>
      <c r="KR16" s="1"/>
      <c r="KS16" s="1"/>
      <c r="KT16" s="2"/>
      <c r="KU16" s="2"/>
      <c r="KV16" s="3"/>
      <c r="KW16" s="3"/>
      <c r="KX16" s="4"/>
      <c r="KY16" s="1"/>
      <c r="KZ16" s="1"/>
      <c r="LA16" s="2"/>
      <c r="LB16" s="2"/>
      <c r="LC16" s="3"/>
      <c r="LD16" s="3"/>
      <c r="LE16" s="4"/>
      <c r="LF16" s="1"/>
      <c r="LG16" s="1"/>
      <c r="LH16" s="2"/>
      <c r="LI16" s="2"/>
      <c r="LJ16" s="3"/>
      <c r="LK16" s="3"/>
      <c r="LL16" s="4"/>
      <c r="LM16" s="1"/>
      <c r="LN16" s="1"/>
      <c r="LO16" s="2"/>
      <c r="LP16" s="2"/>
      <c r="LQ16" s="3"/>
      <c r="LR16" s="3"/>
      <c r="LS16" s="4"/>
      <c r="LT16" s="1"/>
      <c r="LU16" s="1"/>
      <c r="LV16" s="2"/>
      <c r="LW16" s="2"/>
      <c r="LX16" s="3"/>
      <c r="LY16" s="3"/>
      <c r="LZ16" s="4"/>
      <c r="MA16" s="1"/>
      <c r="MB16" s="1"/>
      <c r="MC16" s="2"/>
      <c r="MD16" s="2"/>
      <c r="ME16" s="3"/>
      <c r="MF16" s="3"/>
      <c r="MG16" s="4"/>
      <c r="MH16" s="1"/>
      <c r="MI16" s="1"/>
      <c r="MJ16" s="2"/>
      <c r="MK16" s="2"/>
      <c r="ML16" s="3"/>
      <c r="MM16" s="3"/>
      <c r="MN16" s="4"/>
      <c r="MP16" s="20" t="s">
        <v>57</v>
      </c>
      <c r="MQ16" s="23">
        <f>م.تحميل!$Z$70</f>
        <v>0</v>
      </c>
      <c r="MR16" s="23">
        <f>م.تحميل!$AA$70</f>
        <v>0</v>
      </c>
      <c r="MS16" s="20"/>
      <c r="MT16" s="23"/>
      <c r="MU16" s="23"/>
      <c r="MW16" s="22" t="s">
        <v>57</v>
      </c>
      <c r="MX16" s="24">
        <f>م.مرتجع!$Z$70</f>
        <v>0</v>
      </c>
      <c r="MY16" s="24">
        <f>م.مرتجع!$AA$70</f>
        <v>0</v>
      </c>
      <c r="MZ16" s="22"/>
      <c r="NA16" s="24"/>
      <c r="NB16" s="24"/>
      <c r="ND16" s="21" t="s">
        <v>57</v>
      </c>
      <c r="NE16" s="25">
        <f>م.مبيع!$Z$70</f>
        <v>0</v>
      </c>
      <c r="NF16" s="25">
        <f>م.مبيع!$AA$70</f>
        <v>0</v>
      </c>
      <c r="NG16" s="25">
        <f>CO35</f>
        <v>0</v>
      </c>
      <c r="NH16" s="21"/>
      <c r="NI16" s="25"/>
      <c r="NJ16" s="25"/>
      <c r="NK16" s="25"/>
    </row>
    <row r="17" spans="1:375" ht="16.5" thickTop="1" thickBot="1" x14ac:dyDescent="0.25">
      <c r="A17" s="14"/>
      <c r="B17" s="16"/>
      <c r="C17" s="1"/>
      <c r="D17" s="1"/>
      <c r="E17" s="2"/>
      <c r="F17" s="2"/>
      <c r="G17" s="3"/>
      <c r="H17" s="3"/>
      <c r="I17" s="4"/>
      <c r="J17" s="1"/>
      <c r="K17" s="1"/>
      <c r="L17" s="2"/>
      <c r="M17" s="2"/>
      <c r="N17" s="3"/>
      <c r="O17" s="3"/>
      <c r="P17" s="4"/>
      <c r="Q17" s="1"/>
      <c r="R17" s="1"/>
      <c r="S17" s="2"/>
      <c r="T17" s="2"/>
      <c r="U17" s="3"/>
      <c r="V17" s="3"/>
      <c r="W17" s="4"/>
      <c r="X17" s="1"/>
      <c r="Y17" s="1"/>
      <c r="Z17" s="2"/>
      <c r="AA17" s="2"/>
      <c r="AB17" s="3"/>
      <c r="AC17" s="3"/>
      <c r="AD17" s="4"/>
      <c r="AE17" s="1"/>
      <c r="AF17" s="1"/>
      <c r="AG17" s="2"/>
      <c r="AH17" s="2"/>
      <c r="AI17" s="3"/>
      <c r="AJ17" s="3"/>
      <c r="AK17" s="4"/>
      <c r="AL17" s="1"/>
      <c r="AM17" s="1"/>
      <c r="AN17" s="2"/>
      <c r="AO17" s="2"/>
      <c r="AP17" s="3"/>
      <c r="AQ17" s="3"/>
      <c r="AR17" s="4"/>
      <c r="AS17" s="1"/>
      <c r="AT17" s="1"/>
      <c r="AU17" s="2"/>
      <c r="AV17" s="2"/>
      <c r="AW17" s="3"/>
      <c r="AX17" s="3"/>
      <c r="AY17" s="4"/>
      <c r="AZ17" s="1"/>
      <c r="BA17" s="1"/>
      <c r="BB17" s="2"/>
      <c r="BC17" s="2"/>
      <c r="BD17" s="3"/>
      <c r="BE17" s="3"/>
      <c r="BF17" s="4"/>
      <c r="BG17" s="1"/>
      <c r="BH17" s="1"/>
      <c r="BI17" s="2"/>
      <c r="BJ17" s="2"/>
      <c r="BK17" s="3"/>
      <c r="BL17" s="3"/>
      <c r="BM17" s="4"/>
      <c r="BN17" s="1"/>
      <c r="BO17" s="1"/>
      <c r="BP17" s="2"/>
      <c r="BQ17" s="2"/>
      <c r="BR17" s="3"/>
      <c r="BS17" s="3"/>
      <c r="BT17" s="4"/>
      <c r="BU17" s="1"/>
      <c r="BV17" s="1"/>
      <c r="BW17" s="2"/>
      <c r="BX17" s="2"/>
      <c r="BY17" s="3"/>
      <c r="BZ17" s="3"/>
      <c r="CA17" s="4"/>
      <c r="CB17" s="1"/>
      <c r="CC17" s="1"/>
      <c r="CD17" s="2"/>
      <c r="CE17" s="2"/>
      <c r="CF17" s="3"/>
      <c r="CG17" s="3"/>
      <c r="CH17" s="4"/>
      <c r="CI17" s="1"/>
      <c r="CJ17" s="1"/>
      <c r="CK17" s="2"/>
      <c r="CL17" s="2"/>
      <c r="CM17" s="3"/>
      <c r="CN17" s="3"/>
      <c r="CO17" s="4"/>
      <c r="CP17" s="1"/>
      <c r="CQ17" s="1"/>
      <c r="CR17" s="2"/>
      <c r="CS17" s="2"/>
      <c r="CT17" s="3"/>
      <c r="CU17" s="3"/>
      <c r="CV17" s="4"/>
      <c r="CW17" s="1"/>
      <c r="CX17" s="1"/>
      <c r="CY17" s="2"/>
      <c r="CZ17" s="2"/>
      <c r="DA17" s="3"/>
      <c r="DB17" s="3"/>
      <c r="DC17" s="4"/>
      <c r="DD17" s="1"/>
      <c r="DE17" s="1"/>
      <c r="DF17" s="2"/>
      <c r="DG17" s="2"/>
      <c r="DH17" s="3"/>
      <c r="DI17" s="3"/>
      <c r="DJ17" s="4"/>
      <c r="DK17" s="1"/>
      <c r="DL17" s="1"/>
      <c r="DM17" s="2"/>
      <c r="DN17" s="2"/>
      <c r="DO17" s="3"/>
      <c r="DP17" s="3"/>
      <c r="DQ17" s="4"/>
      <c r="DR17" s="1"/>
      <c r="DS17" s="1"/>
      <c r="DT17" s="2"/>
      <c r="DU17" s="2"/>
      <c r="DV17" s="3"/>
      <c r="DW17" s="3"/>
      <c r="DX17" s="4"/>
      <c r="DY17" s="1"/>
      <c r="DZ17" s="1"/>
      <c r="EA17" s="2"/>
      <c r="EB17" s="2"/>
      <c r="EC17" s="3"/>
      <c r="ED17" s="3"/>
      <c r="EE17" s="4"/>
      <c r="EF17" s="1"/>
      <c r="EG17" s="1"/>
      <c r="EH17" s="2"/>
      <c r="EI17" s="2"/>
      <c r="EJ17" s="3"/>
      <c r="EK17" s="3"/>
      <c r="EL17" s="4"/>
      <c r="EM17" s="1"/>
      <c r="EN17" s="1"/>
      <c r="EO17" s="2"/>
      <c r="EP17" s="2"/>
      <c r="EQ17" s="3"/>
      <c r="ER17" s="3"/>
      <c r="ES17" s="4"/>
      <c r="ET17" s="1"/>
      <c r="EU17" s="1"/>
      <c r="EV17" s="2"/>
      <c r="EW17" s="2"/>
      <c r="EX17" s="3"/>
      <c r="EY17" s="3"/>
      <c r="EZ17" s="4"/>
      <c r="FA17" s="1"/>
      <c r="FB17" s="1"/>
      <c r="FC17" s="2"/>
      <c r="FD17" s="2"/>
      <c r="FE17" s="3"/>
      <c r="FF17" s="3"/>
      <c r="FG17" s="4"/>
      <c r="FH17" s="1"/>
      <c r="FI17" s="1"/>
      <c r="FJ17" s="2"/>
      <c r="FK17" s="2"/>
      <c r="FL17" s="3"/>
      <c r="FM17" s="3"/>
      <c r="FN17" s="4"/>
      <c r="FO17" s="1"/>
      <c r="FP17" s="1"/>
      <c r="FQ17" s="2"/>
      <c r="FR17" s="2"/>
      <c r="FS17" s="3"/>
      <c r="FT17" s="3"/>
      <c r="FU17" s="4"/>
      <c r="FV17" s="1"/>
      <c r="FW17" s="1"/>
      <c r="FX17" s="2"/>
      <c r="FY17" s="2"/>
      <c r="FZ17" s="3"/>
      <c r="GA17" s="3"/>
      <c r="GB17" s="4"/>
      <c r="GC17" s="1"/>
      <c r="GD17" s="1"/>
      <c r="GE17" s="2"/>
      <c r="GF17" s="2"/>
      <c r="GG17" s="3"/>
      <c r="GH17" s="3"/>
      <c r="GI17" s="4"/>
      <c r="GJ17" s="1"/>
      <c r="GK17" s="1"/>
      <c r="GL17" s="2"/>
      <c r="GM17" s="2"/>
      <c r="GN17" s="3"/>
      <c r="GO17" s="3"/>
      <c r="GP17" s="4"/>
      <c r="GQ17" s="1"/>
      <c r="GR17" s="1"/>
      <c r="GS17" s="2"/>
      <c r="GT17" s="2"/>
      <c r="GU17" s="3"/>
      <c r="GV17" s="3"/>
      <c r="GW17" s="4"/>
      <c r="GX17" s="1"/>
      <c r="GY17" s="1"/>
      <c r="GZ17" s="2"/>
      <c r="HA17" s="2"/>
      <c r="HB17" s="3"/>
      <c r="HC17" s="3"/>
      <c r="HD17" s="4"/>
      <c r="HE17" s="1"/>
      <c r="HF17" s="1"/>
      <c r="HG17" s="2"/>
      <c r="HH17" s="2"/>
      <c r="HI17" s="3"/>
      <c r="HJ17" s="3"/>
      <c r="HK17" s="4"/>
      <c r="HL17" s="1"/>
      <c r="HM17" s="1"/>
      <c r="HN17" s="2"/>
      <c r="HO17" s="2"/>
      <c r="HP17" s="3"/>
      <c r="HQ17" s="3"/>
      <c r="HR17" s="4"/>
      <c r="HS17" s="1"/>
      <c r="HT17" s="1"/>
      <c r="HU17" s="2"/>
      <c r="HV17" s="2"/>
      <c r="HW17" s="3"/>
      <c r="HX17" s="3"/>
      <c r="HY17" s="4"/>
      <c r="HZ17" s="1"/>
      <c r="IA17" s="1"/>
      <c r="IB17" s="2"/>
      <c r="IC17" s="2"/>
      <c r="ID17" s="3"/>
      <c r="IE17" s="3"/>
      <c r="IF17" s="4"/>
      <c r="IG17" s="1"/>
      <c r="IH17" s="1"/>
      <c r="II17" s="2"/>
      <c r="IJ17" s="2"/>
      <c r="IK17" s="3"/>
      <c r="IL17" s="3"/>
      <c r="IM17" s="4"/>
      <c r="IN17" s="1"/>
      <c r="IO17" s="1"/>
      <c r="IP17" s="2"/>
      <c r="IQ17" s="2"/>
      <c r="IR17" s="3"/>
      <c r="IS17" s="3"/>
      <c r="IT17" s="4"/>
      <c r="IU17" s="1"/>
      <c r="IV17" s="1"/>
      <c r="IW17" s="2"/>
      <c r="IX17" s="2"/>
      <c r="IY17" s="3"/>
      <c r="IZ17" s="3"/>
      <c r="JA17" s="4"/>
      <c r="JB17" s="1"/>
      <c r="JC17" s="1"/>
      <c r="JD17" s="2"/>
      <c r="JE17" s="2"/>
      <c r="JF17" s="3"/>
      <c r="JG17" s="3"/>
      <c r="JH17" s="4"/>
      <c r="JI17" s="1"/>
      <c r="JJ17" s="1"/>
      <c r="JK17" s="2"/>
      <c r="JL17" s="2"/>
      <c r="JM17" s="3"/>
      <c r="JN17" s="3"/>
      <c r="JO17" s="4"/>
      <c r="JP17" s="1"/>
      <c r="JQ17" s="1"/>
      <c r="JR17" s="2"/>
      <c r="JS17" s="2"/>
      <c r="JT17" s="3"/>
      <c r="JU17" s="3"/>
      <c r="JV17" s="4"/>
      <c r="JW17" s="1"/>
      <c r="JX17" s="1"/>
      <c r="JY17" s="2"/>
      <c r="JZ17" s="2"/>
      <c r="KA17" s="3"/>
      <c r="KB17" s="3"/>
      <c r="KC17" s="4"/>
      <c r="KD17" s="1"/>
      <c r="KE17" s="1"/>
      <c r="KF17" s="2"/>
      <c r="KG17" s="2"/>
      <c r="KH17" s="3"/>
      <c r="KI17" s="3"/>
      <c r="KJ17" s="4"/>
      <c r="KK17" s="1"/>
      <c r="KL17" s="1"/>
      <c r="KM17" s="2"/>
      <c r="KN17" s="2"/>
      <c r="KO17" s="3"/>
      <c r="KP17" s="3"/>
      <c r="KQ17" s="4"/>
      <c r="KR17" s="1"/>
      <c r="KS17" s="1"/>
      <c r="KT17" s="2"/>
      <c r="KU17" s="2"/>
      <c r="KV17" s="3"/>
      <c r="KW17" s="3"/>
      <c r="KX17" s="4"/>
      <c r="KY17" s="1"/>
      <c r="KZ17" s="1"/>
      <c r="LA17" s="2"/>
      <c r="LB17" s="2"/>
      <c r="LC17" s="3"/>
      <c r="LD17" s="3"/>
      <c r="LE17" s="4"/>
      <c r="LF17" s="1"/>
      <c r="LG17" s="1"/>
      <c r="LH17" s="2"/>
      <c r="LI17" s="2"/>
      <c r="LJ17" s="3"/>
      <c r="LK17" s="3"/>
      <c r="LL17" s="4"/>
      <c r="LM17" s="1"/>
      <c r="LN17" s="1"/>
      <c r="LO17" s="2"/>
      <c r="LP17" s="2"/>
      <c r="LQ17" s="3"/>
      <c r="LR17" s="3"/>
      <c r="LS17" s="4"/>
      <c r="LT17" s="1"/>
      <c r="LU17" s="1"/>
      <c r="LV17" s="2"/>
      <c r="LW17" s="2"/>
      <c r="LX17" s="3"/>
      <c r="LY17" s="3"/>
      <c r="LZ17" s="4"/>
      <c r="MA17" s="1"/>
      <c r="MB17" s="1"/>
      <c r="MC17" s="2"/>
      <c r="MD17" s="2"/>
      <c r="ME17" s="3"/>
      <c r="MF17" s="3"/>
      <c r="MG17" s="4"/>
      <c r="MH17" s="1"/>
      <c r="MI17" s="1"/>
      <c r="MJ17" s="2"/>
      <c r="MK17" s="2"/>
      <c r="ML17" s="3"/>
      <c r="MM17" s="3"/>
      <c r="MN17" s="4"/>
      <c r="MP17" s="20" t="s">
        <v>64</v>
      </c>
      <c r="MQ17" s="23">
        <f>م.تحميل!$Z$74</f>
        <v>0</v>
      </c>
      <c r="MR17" s="23">
        <f>م.تحميل!$AA$74</f>
        <v>0</v>
      </c>
      <c r="MS17" s="20"/>
      <c r="MT17" s="23"/>
      <c r="MU17" s="23"/>
      <c r="MW17" s="22" t="s">
        <v>64</v>
      </c>
      <c r="MX17" s="24">
        <f>م.مرتجع!$Z$74</f>
        <v>0</v>
      </c>
      <c r="MY17" s="24">
        <f>م.مرتجع!$AA$74</f>
        <v>0</v>
      </c>
      <c r="MZ17" s="22"/>
      <c r="NA17" s="24"/>
      <c r="NB17" s="24"/>
      <c r="ND17" s="21" t="s">
        <v>64</v>
      </c>
      <c r="NE17" s="25">
        <f>م.مبيع!$Z$74</f>
        <v>0</v>
      </c>
      <c r="NF17" s="25">
        <f>م.مبيع!$AA$74</f>
        <v>0</v>
      </c>
      <c r="NG17" s="25">
        <f>CV35</f>
        <v>0</v>
      </c>
      <c r="NH17" s="21"/>
      <c r="NI17" s="25"/>
      <c r="NJ17" s="25"/>
      <c r="NK17" s="25"/>
    </row>
    <row r="18" spans="1:375" ht="16.5" thickTop="1" thickBot="1" x14ac:dyDescent="0.25">
      <c r="A18" s="14"/>
      <c r="B18" s="16"/>
      <c r="C18" s="1"/>
      <c r="D18" s="1"/>
      <c r="E18" s="2"/>
      <c r="F18" s="2"/>
      <c r="G18" s="3"/>
      <c r="H18" s="3"/>
      <c r="I18" s="4"/>
      <c r="J18" s="1"/>
      <c r="K18" s="1"/>
      <c r="L18" s="2"/>
      <c r="M18" s="2"/>
      <c r="N18" s="3"/>
      <c r="O18" s="3"/>
      <c r="P18" s="4"/>
      <c r="Q18" s="1"/>
      <c r="R18" s="1"/>
      <c r="S18" s="2"/>
      <c r="T18" s="2"/>
      <c r="U18" s="3"/>
      <c r="V18" s="3"/>
      <c r="W18" s="4"/>
      <c r="X18" s="1"/>
      <c r="Y18" s="1"/>
      <c r="Z18" s="2"/>
      <c r="AA18" s="2"/>
      <c r="AB18" s="3"/>
      <c r="AC18" s="3"/>
      <c r="AD18" s="4"/>
      <c r="AE18" s="1"/>
      <c r="AF18" s="1"/>
      <c r="AG18" s="2"/>
      <c r="AH18" s="2"/>
      <c r="AI18" s="3"/>
      <c r="AJ18" s="3"/>
      <c r="AK18" s="4"/>
      <c r="AL18" s="1"/>
      <c r="AM18" s="1"/>
      <c r="AN18" s="2"/>
      <c r="AO18" s="2"/>
      <c r="AP18" s="3"/>
      <c r="AQ18" s="3"/>
      <c r="AR18" s="4"/>
      <c r="AS18" s="1"/>
      <c r="AT18" s="1"/>
      <c r="AU18" s="2"/>
      <c r="AV18" s="2"/>
      <c r="AW18" s="3"/>
      <c r="AX18" s="3"/>
      <c r="AY18" s="4"/>
      <c r="AZ18" s="1"/>
      <c r="BA18" s="1"/>
      <c r="BB18" s="2"/>
      <c r="BC18" s="2"/>
      <c r="BD18" s="3"/>
      <c r="BE18" s="3"/>
      <c r="BF18" s="4"/>
      <c r="BG18" s="1"/>
      <c r="BH18" s="1"/>
      <c r="BI18" s="2"/>
      <c r="BJ18" s="2"/>
      <c r="BK18" s="3"/>
      <c r="BL18" s="3"/>
      <c r="BM18" s="4"/>
      <c r="BN18" s="1"/>
      <c r="BO18" s="1"/>
      <c r="BP18" s="2"/>
      <c r="BQ18" s="2"/>
      <c r="BR18" s="3"/>
      <c r="BS18" s="3"/>
      <c r="BT18" s="4"/>
      <c r="BU18" s="1"/>
      <c r="BV18" s="1"/>
      <c r="BW18" s="2"/>
      <c r="BX18" s="2"/>
      <c r="BY18" s="3"/>
      <c r="BZ18" s="3"/>
      <c r="CA18" s="4"/>
      <c r="CB18" s="1"/>
      <c r="CC18" s="1"/>
      <c r="CD18" s="2"/>
      <c r="CE18" s="2"/>
      <c r="CF18" s="3"/>
      <c r="CG18" s="3"/>
      <c r="CH18" s="4"/>
      <c r="CI18" s="1"/>
      <c r="CJ18" s="1"/>
      <c r="CK18" s="2"/>
      <c r="CL18" s="2"/>
      <c r="CM18" s="3"/>
      <c r="CN18" s="3"/>
      <c r="CO18" s="4"/>
      <c r="CP18" s="1"/>
      <c r="CQ18" s="1"/>
      <c r="CR18" s="2"/>
      <c r="CS18" s="2"/>
      <c r="CT18" s="3"/>
      <c r="CU18" s="3"/>
      <c r="CV18" s="4"/>
      <c r="CW18" s="1"/>
      <c r="CX18" s="1"/>
      <c r="CY18" s="2"/>
      <c r="CZ18" s="2"/>
      <c r="DA18" s="3"/>
      <c r="DB18" s="3"/>
      <c r="DC18" s="4"/>
      <c r="DD18" s="1"/>
      <c r="DE18" s="1"/>
      <c r="DF18" s="2"/>
      <c r="DG18" s="2"/>
      <c r="DH18" s="3"/>
      <c r="DI18" s="3"/>
      <c r="DJ18" s="4"/>
      <c r="DK18" s="1"/>
      <c r="DL18" s="1"/>
      <c r="DM18" s="2"/>
      <c r="DN18" s="2"/>
      <c r="DO18" s="3"/>
      <c r="DP18" s="3"/>
      <c r="DQ18" s="4"/>
      <c r="DR18" s="1"/>
      <c r="DS18" s="1"/>
      <c r="DT18" s="2"/>
      <c r="DU18" s="2"/>
      <c r="DV18" s="3"/>
      <c r="DW18" s="3"/>
      <c r="DX18" s="4"/>
      <c r="DY18" s="1"/>
      <c r="DZ18" s="1"/>
      <c r="EA18" s="2"/>
      <c r="EB18" s="2"/>
      <c r="EC18" s="3"/>
      <c r="ED18" s="3"/>
      <c r="EE18" s="4"/>
      <c r="EF18" s="1"/>
      <c r="EG18" s="1"/>
      <c r="EH18" s="2"/>
      <c r="EI18" s="2"/>
      <c r="EJ18" s="3"/>
      <c r="EK18" s="3"/>
      <c r="EL18" s="4"/>
      <c r="EM18" s="1"/>
      <c r="EN18" s="1"/>
      <c r="EO18" s="2"/>
      <c r="EP18" s="2"/>
      <c r="EQ18" s="3"/>
      <c r="ER18" s="3"/>
      <c r="ES18" s="4"/>
      <c r="ET18" s="1"/>
      <c r="EU18" s="1"/>
      <c r="EV18" s="2"/>
      <c r="EW18" s="2"/>
      <c r="EX18" s="3"/>
      <c r="EY18" s="3"/>
      <c r="EZ18" s="4"/>
      <c r="FA18" s="1"/>
      <c r="FB18" s="1"/>
      <c r="FC18" s="2"/>
      <c r="FD18" s="2"/>
      <c r="FE18" s="3"/>
      <c r="FF18" s="3"/>
      <c r="FG18" s="4"/>
      <c r="FH18" s="1"/>
      <c r="FI18" s="1"/>
      <c r="FJ18" s="2"/>
      <c r="FK18" s="2"/>
      <c r="FL18" s="3"/>
      <c r="FM18" s="3"/>
      <c r="FN18" s="4"/>
      <c r="FO18" s="1"/>
      <c r="FP18" s="1"/>
      <c r="FQ18" s="2"/>
      <c r="FR18" s="2"/>
      <c r="FS18" s="3"/>
      <c r="FT18" s="3"/>
      <c r="FU18" s="4"/>
      <c r="FV18" s="1"/>
      <c r="FW18" s="1"/>
      <c r="FX18" s="2"/>
      <c r="FY18" s="2"/>
      <c r="FZ18" s="3"/>
      <c r="GA18" s="3"/>
      <c r="GB18" s="4"/>
      <c r="GC18" s="1"/>
      <c r="GD18" s="1"/>
      <c r="GE18" s="2"/>
      <c r="GF18" s="2"/>
      <c r="GG18" s="3"/>
      <c r="GH18" s="3"/>
      <c r="GI18" s="4"/>
      <c r="GJ18" s="1"/>
      <c r="GK18" s="1"/>
      <c r="GL18" s="2"/>
      <c r="GM18" s="2"/>
      <c r="GN18" s="3"/>
      <c r="GO18" s="3"/>
      <c r="GP18" s="4"/>
      <c r="GQ18" s="1"/>
      <c r="GR18" s="1"/>
      <c r="GS18" s="2"/>
      <c r="GT18" s="2"/>
      <c r="GU18" s="3"/>
      <c r="GV18" s="3"/>
      <c r="GW18" s="4"/>
      <c r="GX18" s="1"/>
      <c r="GY18" s="1"/>
      <c r="GZ18" s="2"/>
      <c r="HA18" s="2"/>
      <c r="HB18" s="3"/>
      <c r="HC18" s="3"/>
      <c r="HD18" s="4"/>
      <c r="HE18" s="1"/>
      <c r="HF18" s="1"/>
      <c r="HG18" s="2"/>
      <c r="HH18" s="2"/>
      <c r="HI18" s="3"/>
      <c r="HJ18" s="3"/>
      <c r="HK18" s="4"/>
      <c r="HL18" s="1"/>
      <c r="HM18" s="1"/>
      <c r="HN18" s="2"/>
      <c r="HO18" s="2"/>
      <c r="HP18" s="3"/>
      <c r="HQ18" s="3"/>
      <c r="HR18" s="4"/>
      <c r="HS18" s="1"/>
      <c r="HT18" s="1"/>
      <c r="HU18" s="2"/>
      <c r="HV18" s="2"/>
      <c r="HW18" s="3"/>
      <c r="HX18" s="3"/>
      <c r="HY18" s="4"/>
      <c r="HZ18" s="1"/>
      <c r="IA18" s="1"/>
      <c r="IB18" s="2"/>
      <c r="IC18" s="2"/>
      <c r="ID18" s="3"/>
      <c r="IE18" s="3"/>
      <c r="IF18" s="4"/>
      <c r="IG18" s="1"/>
      <c r="IH18" s="1"/>
      <c r="II18" s="2"/>
      <c r="IJ18" s="2"/>
      <c r="IK18" s="3"/>
      <c r="IL18" s="3"/>
      <c r="IM18" s="4"/>
      <c r="IN18" s="1"/>
      <c r="IO18" s="1"/>
      <c r="IP18" s="2"/>
      <c r="IQ18" s="2"/>
      <c r="IR18" s="3"/>
      <c r="IS18" s="3"/>
      <c r="IT18" s="4"/>
      <c r="IU18" s="1"/>
      <c r="IV18" s="1"/>
      <c r="IW18" s="2"/>
      <c r="IX18" s="2"/>
      <c r="IY18" s="3"/>
      <c r="IZ18" s="3"/>
      <c r="JA18" s="4"/>
      <c r="JB18" s="1"/>
      <c r="JC18" s="1"/>
      <c r="JD18" s="2"/>
      <c r="JE18" s="2"/>
      <c r="JF18" s="3"/>
      <c r="JG18" s="3"/>
      <c r="JH18" s="4"/>
      <c r="JI18" s="1"/>
      <c r="JJ18" s="1"/>
      <c r="JK18" s="2"/>
      <c r="JL18" s="2"/>
      <c r="JM18" s="3"/>
      <c r="JN18" s="3"/>
      <c r="JO18" s="4"/>
      <c r="JP18" s="1"/>
      <c r="JQ18" s="1"/>
      <c r="JR18" s="2"/>
      <c r="JS18" s="2"/>
      <c r="JT18" s="3"/>
      <c r="JU18" s="3"/>
      <c r="JV18" s="4"/>
      <c r="JW18" s="1"/>
      <c r="JX18" s="1"/>
      <c r="JY18" s="2"/>
      <c r="JZ18" s="2"/>
      <c r="KA18" s="3"/>
      <c r="KB18" s="3"/>
      <c r="KC18" s="4"/>
      <c r="KD18" s="1"/>
      <c r="KE18" s="1"/>
      <c r="KF18" s="2"/>
      <c r="KG18" s="2"/>
      <c r="KH18" s="3"/>
      <c r="KI18" s="3"/>
      <c r="KJ18" s="4"/>
      <c r="KK18" s="1"/>
      <c r="KL18" s="1"/>
      <c r="KM18" s="2"/>
      <c r="KN18" s="2"/>
      <c r="KO18" s="3"/>
      <c r="KP18" s="3"/>
      <c r="KQ18" s="4"/>
      <c r="KR18" s="1"/>
      <c r="KS18" s="1"/>
      <c r="KT18" s="2"/>
      <c r="KU18" s="2"/>
      <c r="KV18" s="3"/>
      <c r="KW18" s="3"/>
      <c r="KX18" s="4"/>
      <c r="KY18" s="1"/>
      <c r="KZ18" s="1"/>
      <c r="LA18" s="2"/>
      <c r="LB18" s="2"/>
      <c r="LC18" s="3"/>
      <c r="LD18" s="3"/>
      <c r="LE18" s="4"/>
      <c r="LF18" s="1"/>
      <c r="LG18" s="1"/>
      <c r="LH18" s="2"/>
      <c r="LI18" s="2"/>
      <c r="LJ18" s="3"/>
      <c r="LK18" s="3"/>
      <c r="LL18" s="4"/>
      <c r="LM18" s="1"/>
      <c r="LN18" s="1"/>
      <c r="LO18" s="2"/>
      <c r="LP18" s="2"/>
      <c r="LQ18" s="3"/>
      <c r="LR18" s="3"/>
      <c r="LS18" s="4"/>
      <c r="LT18" s="1"/>
      <c r="LU18" s="1"/>
      <c r="LV18" s="2"/>
      <c r="LW18" s="2"/>
      <c r="LX18" s="3"/>
      <c r="LY18" s="3"/>
      <c r="LZ18" s="4"/>
      <c r="MA18" s="1"/>
      <c r="MB18" s="1"/>
      <c r="MC18" s="2"/>
      <c r="MD18" s="2"/>
      <c r="ME18" s="3"/>
      <c r="MF18" s="3"/>
      <c r="MG18" s="4"/>
      <c r="MH18" s="1"/>
      <c r="MI18" s="1"/>
      <c r="MJ18" s="2"/>
      <c r="MK18" s="2"/>
      <c r="ML18" s="3"/>
      <c r="MM18" s="3"/>
      <c r="MN18" s="4"/>
      <c r="MP18" s="20" t="s">
        <v>65</v>
      </c>
      <c r="MQ18" s="23">
        <f>م.تحميل!$Z$78</f>
        <v>0</v>
      </c>
      <c r="MR18" s="23">
        <f>م.تحميل!$AA$78</f>
        <v>0</v>
      </c>
      <c r="MS18" s="20"/>
      <c r="MT18" s="23"/>
      <c r="MU18" s="23"/>
      <c r="MW18" s="22" t="s">
        <v>65</v>
      </c>
      <c r="MX18" s="24">
        <f>م.مرتجع!$Z$78</f>
        <v>0</v>
      </c>
      <c r="MY18" s="24">
        <f>م.مرتجع!$AA$78</f>
        <v>0</v>
      </c>
      <c r="MZ18" s="22"/>
      <c r="NA18" s="24"/>
      <c r="NB18" s="24"/>
      <c r="ND18" s="21" t="s">
        <v>65</v>
      </c>
      <c r="NE18" s="25">
        <f>م.مبيع!$Z$78</f>
        <v>0</v>
      </c>
      <c r="NF18" s="25">
        <f>م.مبيع!$AA$78</f>
        <v>0</v>
      </c>
      <c r="NG18" s="25">
        <f>DC35</f>
        <v>0</v>
      </c>
      <c r="NH18" s="21"/>
      <c r="NI18" s="25"/>
      <c r="NJ18" s="25"/>
      <c r="NK18" s="25"/>
    </row>
    <row r="19" spans="1:375" ht="16.5" thickTop="1" thickBot="1" x14ac:dyDescent="0.25">
      <c r="A19" s="14"/>
      <c r="B19" s="16"/>
      <c r="C19" s="1"/>
      <c r="D19" s="1"/>
      <c r="E19" s="2"/>
      <c r="F19" s="2"/>
      <c r="G19" s="3"/>
      <c r="H19" s="3"/>
      <c r="I19" s="4"/>
      <c r="J19" s="1"/>
      <c r="K19" s="1"/>
      <c r="L19" s="2"/>
      <c r="M19" s="2"/>
      <c r="N19" s="3"/>
      <c r="O19" s="3"/>
      <c r="P19" s="4"/>
      <c r="Q19" s="1"/>
      <c r="R19" s="1"/>
      <c r="S19" s="2"/>
      <c r="T19" s="2"/>
      <c r="U19" s="3"/>
      <c r="V19" s="3"/>
      <c r="W19" s="4"/>
      <c r="X19" s="1"/>
      <c r="Y19" s="1"/>
      <c r="Z19" s="2"/>
      <c r="AA19" s="2"/>
      <c r="AB19" s="3"/>
      <c r="AC19" s="3"/>
      <c r="AD19" s="4"/>
      <c r="AE19" s="1"/>
      <c r="AF19" s="1"/>
      <c r="AG19" s="2"/>
      <c r="AH19" s="2"/>
      <c r="AI19" s="3"/>
      <c r="AJ19" s="3"/>
      <c r="AK19" s="4"/>
      <c r="AL19" s="1"/>
      <c r="AM19" s="1"/>
      <c r="AN19" s="2"/>
      <c r="AO19" s="2"/>
      <c r="AP19" s="3"/>
      <c r="AQ19" s="3"/>
      <c r="AR19" s="4"/>
      <c r="AS19" s="1"/>
      <c r="AT19" s="1"/>
      <c r="AU19" s="2"/>
      <c r="AV19" s="2"/>
      <c r="AW19" s="3"/>
      <c r="AX19" s="3"/>
      <c r="AY19" s="4"/>
      <c r="AZ19" s="1"/>
      <c r="BA19" s="1"/>
      <c r="BB19" s="2"/>
      <c r="BC19" s="2"/>
      <c r="BD19" s="3"/>
      <c r="BE19" s="3"/>
      <c r="BF19" s="4"/>
      <c r="BG19" s="1"/>
      <c r="BH19" s="1"/>
      <c r="BI19" s="2"/>
      <c r="BJ19" s="2"/>
      <c r="BK19" s="3"/>
      <c r="BL19" s="3"/>
      <c r="BM19" s="4"/>
      <c r="BN19" s="1"/>
      <c r="BO19" s="1"/>
      <c r="BP19" s="2"/>
      <c r="BQ19" s="2"/>
      <c r="BR19" s="3"/>
      <c r="BS19" s="3"/>
      <c r="BT19" s="4"/>
      <c r="BU19" s="1"/>
      <c r="BV19" s="1"/>
      <c r="BW19" s="2"/>
      <c r="BX19" s="2"/>
      <c r="BY19" s="3"/>
      <c r="BZ19" s="3"/>
      <c r="CA19" s="4"/>
      <c r="CB19" s="1"/>
      <c r="CC19" s="1"/>
      <c r="CD19" s="2"/>
      <c r="CE19" s="2"/>
      <c r="CF19" s="3"/>
      <c r="CG19" s="3"/>
      <c r="CH19" s="4"/>
      <c r="CI19" s="1"/>
      <c r="CJ19" s="1"/>
      <c r="CK19" s="2"/>
      <c r="CL19" s="2"/>
      <c r="CM19" s="3"/>
      <c r="CN19" s="3"/>
      <c r="CO19" s="4"/>
      <c r="CP19" s="1"/>
      <c r="CQ19" s="1"/>
      <c r="CR19" s="2"/>
      <c r="CS19" s="2"/>
      <c r="CT19" s="3"/>
      <c r="CU19" s="3"/>
      <c r="CV19" s="4"/>
      <c r="CW19" s="1"/>
      <c r="CX19" s="1"/>
      <c r="CY19" s="2"/>
      <c r="CZ19" s="2"/>
      <c r="DA19" s="3"/>
      <c r="DB19" s="3"/>
      <c r="DC19" s="4"/>
      <c r="DD19" s="1"/>
      <c r="DE19" s="1"/>
      <c r="DF19" s="2"/>
      <c r="DG19" s="2"/>
      <c r="DH19" s="3"/>
      <c r="DI19" s="3"/>
      <c r="DJ19" s="4"/>
      <c r="DK19" s="1"/>
      <c r="DL19" s="1"/>
      <c r="DM19" s="2"/>
      <c r="DN19" s="2"/>
      <c r="DO19" s="3"/>
      <c r="DP19" s="3"/>
      <c r="DQ19" s="4"/>
      <c r="DR19" s="1"/>
      <c r="DS19" s="1"/>
      <c r="DT19" s="2"/>
      <c r="DU19" s="2"/>
      <c r="DV19" s="3"/>
      <c r="DW19" s="3"/>
      <c r="DX19" s="4"/>
      <c r="DY19" s="1"/>
      <c r="DZ19" s="1"/>
      <c r="EA19" s="2"/>
      <c r="EB19" s="2"/>
      <c r="EC19" s="3"/>
      <c r="ED19" s="3"/>
      <c r="EE19" s="4"/>
      <c r="EF19" s="1"/>
      <c r="EG19" s="1"/>
      <c r="EH19" s="2"/>
      <c r="EI19" s="2"/>
      <c r="EJ19" s="3"/>
      <c r="EK19" s="3"/>
      <c r="EL19" s="4"/>
      <c r="EM19" s="1"/>
      <c r="EN19" s="1"/>
      <c r="EO19" s="2"/>
      <c r="EP19" s="2"/>
      <c r="EQ19" s="3"/>
      <c r="ER19" s="3"/>
      <c r="ES19" s="4"/>
      <c r="ET19" s="1"/>
      <c r="EU19" s="1"/>
      <c r="EV19" s="2"/>
      <c r="EW19" s="2"/>
      <c r="EX19" s="3"/>
      <c r="EY19" s="3"/>
      <c r="EZ19" s="4"/>
      <c r="FA19" s="1"/>
      <c r="FB19" s="1"/>
      <c r="FC19" s="2"/>
      <c r="FD19" s="2"/>
      <c r="FE19" s="3"/>
      <c r="FF19" s="3"/>
      <c r="FG19" s="4"/>
      <c r="FH19" s="1"/>
      <c r="FI19" s="1"/>
      <c r="FJ19" s="2"/>
      <c r="FK19" s="2"/>
      <c r="FL19" s="3"/>
      <c r="FM19" s="3"/>
      <c r="FN19" s="4"/>
      <c r="FO19" s="1"/>
      <c r="FP19" s="1"/>
      <c r="FQ19" s="2"/>
      <c r="FR19" s="2"/>
      <c r="FS19" s="3"/>
      <c r="FT19" s="3"/>
      <c r="FU19" s="4"/>
      <c r="FV19" s="1"/>
      <c r="FW19" s="1"/>
      <c r="FX19" s="2"/>
      <c r="FY19" s="2"/>
      <c r="FZ19" s="3"/>
      <c r="GA19" s="3"/>
      <c r="GB19" s="4"/>
      <c r="GC19" s="1"/>
      <c r="GD19" s="1"/>
      <c r="GE19" s="2"/>
      <c r="GF19" s="2"/>
      <c r="GG19" s="3"/>
      <c r="GH19" s="3"/>
      <c r="GI19" s="4"/>
      <c r="GJ19" s="1"/>
      <c r="GK19" s="1"/>
      <c r="GL19" s="2"/>
      <c r="GM19" s="2"/>
      <c r="GN19" s="3"/>
      <c r="GO19" s="3"/>
      <c r="GP19" s="4"/>
      <c r="GQ19" s="1"/>
      <c r="GR19" s="1"/>
      <c r="GS19" s="2"/>
      <c r="GT19" s="2"/>
      <c r="GU19" s="3"/>
      <c r="GV19" s="3"/>
      <c r="GW19" s="4"/>
      <c r="GX19" s="1"/>
      <c r="GY19" s="1"/>
      <c r="GZ19" s="2"/>
      <c r="HA19" s="2"/>
      <c r="HB19" s="3"/>
      <c r="HC19" s="3"/>
      <c r="HD19" s="4"/>
      <c r="HE19" s="1"/>
      <c r="HF19" s="1"/>
      <c r="HG19" s="2"/>
      <c r="HH19" s="2"/>
      <c r="HI19" s="3"/>
      <c r="HJ19" s="3"/>
      <c r="HK19" s="4"/>
      <c r="HL19" s="1"/>
      <c r="HM19" s="1"/>
      <c r="HN19" s="2"/>
      <c r="HO19" s="2"/>
      <c r="HP19" s="3"/>
      <c r="HQ19" s="3"/>
      <c r="HR19" s="4"/>
      <c r="HS19" s="1"/>
      <c r="HT19" s="1"/>
      <c r="HU19" s="2"/>
      <c r="HV19" s="2"/>
      <c r="HW19" s="3"/>
      <c r="HX19" s="3"/>
      <c r="HY19" s="4"/>
      <c r="HZ19" s="1"/>
      <c r="IA19" s="1"/>
      <c r="IB19" s="2"/>
      <c r="IC19" s="2"/>
      <c r="ID19" s="3"/>
      <c r="IE19" s="3"/>
      <c r="IF19" s="4"/>
      <c r="IG19" s="1"/>
      <c r="IH19" s="1"/>
      <c r="II19" s="2"/>
      <c r="IJ19" s="2"/>
      <c r="IK19" s="3"/>
      <c r="IL19" s="3"/>
      <c r="IM19" s="4"/>
      <c r="IN19" s="1"/>
      <c r="IO19" s="1"/>
      <c r="IP19" s="2"/>
      <c r="IQ19" s="2"/>
      <c r="IR19" s="3"/>
      <c r="IS19" s="3"/>
      <c r="IT19" s="4"/>
      <c r="IU19" s="1"/>
      <c r="IV19" s="1"/>
      <c r="IW19" s="2"/>
      <c r="IX19" s="2"/>
      <c r="IY19" s="3"/>
      <c r="IZ19" s="3"/>
      <c r="JA19" s="4"/>
      <c r="JB19" s="1"/>
      <c r="JC19" s="1"/>
      <c r="JD19" s="2"/>
      <c r="JE19" s="2"/>
      <c r="JF19" s="3"/>
      <c r="JG19" s="3"/>
      <c r="JH19" s="4"/>
      <c r="JI19" s="1"/>
      <c r="JJ19" s="1"/>
      <c r="JK19" s="2"/>
      <c r="JL19" s="2"/>
      <c r="JM19" s="3"/>
      <c r="JN19" s="3"/>
      <c r="JO19" s="4"/>
      <c r="JP19" s="1"/>
      <c r="JQ19" s="1"/>
      <c r="JR19" s="2"/>
      <c r="JS19" s="2"/>
      <c r="JT19" s="3"/>
      <c r="JU19" s="3"/>
      <c r="JV19" s="4"/>
      <c r="JW19" s="1"/>
      <c r="JX19" s="1"/>
      <c r="JY19" s="2"/>
      <c r="JZ19" s="2"/>
      <c r="KA19" s="3"/>
      <c r="KB19" s="3"/>
      <c r="KC19" s="4"/>
      <c r="KD19" s="1"/>
      <c r="KE19" s="1"/>
      <c r="KF19" s="2"/>
      <c r="KG19" s="2"/>
      <c r="KH19" s="3"/>
      <c r="KI19" s="3"/>
      <c r="KJ19" s="4"/>
      <c r="KK19" s="1"/>
      <c r="KL19" s="1"/>
      <c r="KM19" s="2"/>
      <c r="KN19" s="2"/>
      <c r="KO19" s="3"/>
      <c r="KP19" s="3"/>
      <c r="KQ19" s="4"/>
      <c r="KR19" s="1"/>
      <c r="KS19" s="1"/>
      <c r="KT19" s="2"/>
      <c r="KU19" s="2"/>
      <c r="KV19" s="3"/>
      <c r="KW19" s="3"/>
      <c r="KX19" s="4"/>
      <c r="KY19" s="1"/>
      <c r="KZ19" s="1"/>
      <c r="LA19" s="2"/>
      <c r="LB19" s="2"/>
      <c r="LC19" s="3"/>
      <c r="LD19" s="3"/>
      <c r="LE19" s="4"/>
      <c r="LF19" s="1"/>
      <c r="LG19" s="1"/>
      <c r="LH19" s="2"/>
      <c r="LI19" s="2"/>
      <c r="LJ19" s="3"/>
      <c r="LK19" s="3"/>
      <c r="LL19" s="4"/>
      <c r="LM19" s="1"/>
      <c r="LN19" s="1"/>
      <c r="LO19" s="2"/>
      <c r="LP19" s="2"/>
      <c r="LQ19" s="3"/>
      <c r="LR19" s="3"/>
      <c r="LS19" s="4"/>
      <c r="LT19" s="1"/>
      <c r="LU19" s="1"/>
      <c r="LV19" s="2"/>
      <c r="LW19" s="2"/>
      <c r="LX19" s="3"/>
      <c r="LY19" s="3"/>
      <c r="LZ19" s="4"/>
      <c r="MA19" s="1"/>
      <c r="MB19" s="1"/>
      <c r="MC19" s="2"/>
      <c r="MD19" s="2"/>
      <c r="ME19" s="3"/>
      <c r="MF19" s="3"/>
      <c r="MG19" s="4"/>
      <c r="MH19" s="1"/>
      <c r="MI19" s="1"/>
      <c r="MJ19" s="2"/>
      <c r="MK19" s="2"/>
      <c r="ML19" s="3"/>
      <c r="MM19" s="3"/>
      <c r="MN19" s="4"/>
      <c r="MP19" s="20" t="s">
        <v>66</v>
      </c>
      <c r="MQ19" s="23"/>
      <c r="MR19" s="23">
        <f>م.تحميل!$AA$83</f>
        <v>0</v>
      </c>
      <c r="MS19" s="20"/>
      <c r="MT19" s="23"/>
      <c r="MU19" s="23"/>
      <c r="MW19" s="22" t="s">
        <v>66</v>
      </c>
      <c r="MX19" s="24"/>
      <c r="MY19" s="24">
        <f>م.مرتجع!$AA$83</f>
        <v>0</v>
      </c>
      <c r="MZ19" s="22"/>
      <c r="NA19" s="24"/>
      <c r="NB19" s="24"/>
      <c r="ND19" s="21" t="s">
        <v>66</v>
      </c>
      <c r="NE19" s="25"/>
      <c r="NF19" s="25">
        <f>م.مبيع!$AA$83</f>
        <v>0</v>
      </c>
      <c r="NG19" s="25">
        <f>DJ35</f>
        <v>0</v>
      </c>
      <c r="NH19" s="21"/>
      <c r="NI19" s="25"/>
      <c r="NJ19" s="25"/>
      <c r="NK19" s="25"/>
    </row>
    <row r="20" spans="1:375" ht="16.5" thickTop="1" thickBot="1" x14ac:dyDescent="0.25">
      <c r="A20" s="14"/>
      <c r="B20" s="16"/>
      <c r="C20" s="1"/>
      <c r="D20" s="1"/>
      <c r="E20" s="2"/>
      <c r="F20" s="2"/>
      <c r="G20" s="3"/>
      <c r="H20" s="3"/>
      <c r="I20" s="4"/>
      <c r="J20" s="1"/>
      <c r="K20" s="1"/>
      <c r="L20" s="2"/>
      <c r="M20" s="2"/>
      <c r="N20" s="3"/>
      <c r="O20" s="3"/>
      <c r="P20" s="4"/>
      <c r="Q20" s="1"/>
      <c r="R20" s="1"/>
      <c r="S20" s="2"/>
      <c r="T20" s="2"/>
      <c r="U20" s="3"/>
      <c r="V20" s="3"/>
      <c r="W20" s="4"/>
      <c r="X20" s="1"/>
      <c r="Y20" s="1"/>
      <c r="Z20" s="2"/>
      <c r="AA20" s="2"/>
      <c r="AB20" s="3"/>
      <c r="AC20" s="3"/>
      <c r="AD20" s="4"/>
      <c r="AE20" s="1"/>
      <c r="AF20" s="1"/>
      <c r="AG20" s="2"/>
      <c r="AH20" s="2"/>
      <c r="AI20" s="3"/>
      <c r="AJ20" s="3"/>
      <c r="AK20" s="4"/>
      <c r="AL20" s="1"/>
      <c r="AM20" s="1"/>
      <c r="AN20" s="2"/>
      <c r="AO20" s="2"/>
      <c r="AP20" s="3"/>
      <c r="AQ20" s="3"/>
      <c r="AR20" s="4"/>
      <c r="AS20" s="1"/>
      <c r="AT20" s="1"/>
      <c r="AU20" s="2"/>
      <c r="AV20" s="2"/>
      <c r="AW20" s="3"/>
      <c r="AX20" s="3"/>
      <c r="AY20" s="4"/>
      <c r="AZ20" s="1"/>
      <c r="BA20" s="1"/>
      <c r="BB20" s="2"/>
      <c r="BC20" s="2"/>
      <c r="BD20" s="3"/>
      <c r="BE20" s="3"/>
      <c r="BF20" s="4"/>
      <c r="BG20" s="1"/>
      <c r="BH20" s="1"/>
      <c r="BI20" s="2"/>
      <c r="BJ20" s="2"/>
      <c r="BK20" s="3"/>
      <c r="BL20" s="3"/>
      <c r="BM20" s="4"/>
      <c r="BN20" s="1"/>
      <c r="BO20" s="1"/>
      <c r="BP20" s="2"/>
      <c r="BQ20" s="2"/>
      <c r="BR20" s="3"/>
      <c r="BS20" s="3"/>
      <c r="BT20" s="4"/>
      <c r="BU20" s="1"/>
      <c r="BV20" s="1"/>
      <c r="BW20" s="2"/>
      <c r="BX20" s="2"/>
      <c r="BY20" s="3"/>
      <c r="BZ20" s="3"/>
      <c r="CA20" s="4"/>
      <c r="CB20" s="1"/>
      <c r="CC20" s="1"/>
      <c r="CD20" s="2"/>
      <c r="CE20" s="2"/>
      <c r="CF20" s="3"/>
      <c r="CG20" s="3"/>
      <c r="CH20" s="4"/>
      <c r="CI20" s="1"/>
      <c r="CJ20" s="1"/>
      <c r="CK20" s="2"/>
      <c r="CL20" s="2"/>
      <c r="CM20" s="3"/>
      <c r="CN20" s="3"/>
      <c r="CO20" s="4"/>
      <c r="CP20" s="1"/>
      <c r="CQ20" s="1"/>
      <c r="CR20" s="2"/>
      <c r="CS20" s="2"/>
      <c r="CT20" s="3"/>
      <c r="CU20" s="3"/>
      <c r="CV20" s="4"/>
      <c r="CW20" s="1"/>
      <c r="CX20" s="1"/>
      <c r="CY20" s="2"/>
      <c r="CZ20" s="2"/>
      <c r="DA20" s="3"/>
      <c r="DB20" s="3"/>
      <c r="DC20" s="4"/>
      <c r="DD20" s="1"/>
      <c r="DE20" s="1"/>
      <c r="DF20" s="2"/>
      <c r="DG20" s="2"/>
      <c r="DH20" s="3"/>
      <c r="DI20" s="3"/>
      <c r="DJ20" s="4"/>
      <c r="DK20" s="1"/>
      <c r="DL20" s="1"/>
      <c r="DM20" s="2"/>
      <c r="DN20" s="2"/>
      <c r="DO20" s="3"/>
      <c r="DP20" s="3"/>
      <c r="DQ20" s="4"/>
      <c r="DR20" s="1"/>
      <c r="DS20" s="1"/>
      <c r="DT20" s="2"/>
      <c r="DU20" s="2"/>
      <c r="DV20" s="3"/>
      <c r="DW20" s="3"/>
      <c r="DX20" s="4"/>
      <c r="DY20" s="1"/>
      <c r="DZ20" s="1"/>
      <c r="EA20" s="2"/>
      <c r="EB20" s="2"/>
      <c r="EC20" s="3"/>
      <c r="ED20" s="3"/>
      <c r="EE20" s="4"/>
      <c r="EF20" s="1"/>
      <c r="EG20" s="1"/>
      <c r="EH20" s="2"/>
      <c r="EI20" s="2"/>
      <c r="EJ20" s="3"/>
      <c r="EK20" s="3"/>
      <c r="EL20" s="4"/>
      <c r="EM20" s="1"/>
      <c r="EN20" s="1"/>
      <c r="EO20" s="2"/>
      <c r="EP20" s="2"/>
      <c r="EQ20" s="3"/>
      <c r="ER20" s="3"/>
      <c r="ES20" s="4"/>
      <c r="ET20" s="1"/>
      <c r="EU20" s="1"/>
      <c r="EV20" s="2"/>
      <c r="EW20" s="2"/>
      <c r="EX20" s="3"/>
      <c r="EY20" s="3"/>
      <c r="EZ20" s="4"/>
      <c r="FA20" s="1"/>
      <c r="FB20" s="1"/>
      <c r="FC20" s="2"/>
      <c r="FD20" s="2"/>
      <c r="FE20" s="3"/>
      <c r="FF20" s="3"/>
      <c r="FG20" s="4"/>
      <c r="FH20" s="1"/>
      <c r="FI20" s="1"/>
      <c r="FJ20" s="2"/>
      <c r="FK20" s="2"/>
      <c r="FL20" s="3"/>
      <c r="FM20" s="3"/>
      <c r="FN20" s="4"/>
      <c r="FO20" s="1"/>
      <c r="FP20" s="1"/>
      <c r="FQ20" s="2"/>
      <c r="FR20" s="2"/>
      <c r="FS20" s="3"/>
      <c r="FT20" s="3"/>
      <c r="FU20" s="4"/>
      <c r="FV20" s="1"/>
      <c r="FW20" s="1"/>
      <c r="FX20" s="2"/>
      <c r="FY20" s="2"/>
      <c r="FZ20" s="3"/>
      <c r="GA20" s="3"/>
      <c r="GB20" s="4"/>
      <c r="GC20" s="1"/>
      <c r="GD20" s="1"/>
      <c r="GE20" s="2"/>
      <c r="GF20" s="2"/>
      <c r="GG20" s="3"/>
      <c r="GH20" s="3"/>
      <c r="GI20" s="4"/>
      <c r="GJ20" s="1"/>
      <c r="GK20" s="1"/>
      <c r="GL20" s="2"/>
      <c r="GM20" s="2"/>
      <c r="GN20" s="3"/>
      <c r="GO20" s="3"/>
      <c r="GP20" s="4"/>
      <c r="GQ20" s="1"/>
      <c r="GR20" s="1"/>
      <c r="GS20" s="2"/>
      <c r="GT20" s="2"/>
      <c r="GU20" s="3"/>
      <c r="GV20" s="3"/>
      <c r="GW20" s="4"/>
      <c r="GX20" s="1"/>
      <c r="GY20" s="1"/>
      <c r="GZ20" s="2"/>
      <c r="HA20" s="2"/>
      <c r="HB20" s="3"/>
      <c r="HC20" s="3"/>
      <c r="HD20" s="4"/>
      <c r="HE20" s="1"/>
      <c r="HF20" s="1"/>
      <c r="HG20" s="2"/>
      <c r="HH20" s="2"/>
      <c r="HI20" s="3"/>
      <c r="HJ20" s="3"/>
      <c r="HK20" s="4"/>
      <c r="HL20" s="1"/>
      <c r="HM20" s="1"/>
      <c r="HN20" s="2"/>
      <c r="HO20" s="2"/>
      <c r="HP20" s="3"/>
      <c r="HQ20" s="3"/>
      <c r="HR20" s="4"/>
      <c r="HS20" s="1"/>
      <c r="HT20" s="1"/>
      <c r="HU20" s="2"/>
      <c r="HV20" s="2"/>
      <c r="HW20" s="3"/>
      <c r="HX20" s="3"/>
      <c r="HY20" s="4"/>
      <c r="HZ20" s="1"/>
      <c r="IA20" s="1"/>
      <c r="IB20" s="2"/>
      <c r="IC20" s="2"/>
      <c r="ID20" s="3"/>
      <c r="IE20" s="3"/>
      <c r="IF20" s="4"/>
      <c r="IG20" s="1"/>
      <c r="IH20" s="1"/>
      <c r="II20" s="2"/>
      <c r="IJ20" s="2"/>
      <c r="IK20" s="3"/>
      <c r="IL20" s="3"/>
      <c r="IM20" s="4"/>
      <c r="IN20" s="1"/>
      <c r="IO20" s="1"/>
      <c r="IP20" s="2"/>
      <c r="IQ20" s="2"/>
      <c r="IR20" s="3"/>
      <c r="IS20" s="3"/>
      <c r="IT20" s="4"/>
      <c r="IU20" s="1"/>
      <c r="IV20" s="1"/>
      <c r="IW20" s="2"/>
      <c r="IX20" s="2"/>
      <c r="IY20" s="3"/>
      <c r="IZ20" s="3"/>
      <c r="JA20" s="4"/>
      <c r="JB20" s="1"/>
      <c r="JC20" s="1"/>
      <c r="JD20" s="2"/>
      <c r="JE20" s="2"/>
      <c r="JF20" s="3"/>
      <c r="JG20" s="3"/>
      <c r="JH20" s="4"/>
      <c r="JI20" s="1"/>
      <c r="JJ20" s="1"/>
      <c r="JK20" s="2"/>
      <c r="JL20" s="2"/>
      <c r="JM20" s="3"/>
      <c r="JN20" s="3"/>
      <c r="JO20" s="4"/>
      <c r="JP20" s="1"/>
      <c r="JQ20" s="1"/>
      <c r="JR20" s="2"/>
      <c r="JS20" s="2"/>
      <c r="JT20" s="3"/>
      <c r="JU20" s="3"/>
      <c r="JV20" s="4"/>
      <c r="JW20" s="1"/>
      <c r="JX20" s="1"/>
      <c r="JY20" s="2"/>
      <c r="JZ20" s="2"/>
      <c r="KA20" s="3"/>
      <c r="KB20" s="3"/>
      <c r="KC20" s="4"/>
      <c r="KD20" s="1"/>
      <c r="KE20" s="1"/>
      <c r="KF20" s="2"/>
      <c r="KG20" s="2"/>
      <c r="KH20" s="3"/>
      <c r="KI20" s="3"/>
      <c r="KJ20" s="4"/>
      <c r="KK20" s="1"/>
      <c r="KL20" s="1"/>
      <c r="KM20" s="2"/>
      <c r="KN20" s="2"/>
      <c r="KO20" s="3"/>
      <c r="KP20" s="3"/>
      <c r="KQ20" s="4"/>
      <c r="KR20" s="1"/>
      <c r="KS20" s="1"/>
      <c r="KT20" s="2"/>
      <c r="KU20" s="2"/>
      <c r="KV20" s="3"/>
      <c r="KW20" s="3"/>
      <c r="KX20" s="4"/>
      <c r="KY20" s="1"/>
      <c r="KZ20" s="1"/>
      <c r="LA20" s="2"/>
      <c r="LB20" s="2"/>
      <c r="LC20" s="3"/>
      <c r="LD20" s="3"/>
      <c r="LE20" s="4"/>
      <c r="LF20" s="1"/>
      <c r="LG20" s="1"/>
      <c r="LH20" s="2"/>
      <c r="LI20" s="2"/>
      <c r="LJ20" s="3"/>
      <c r="LK20" s="3"/>
      <c r="LL20" s="4"/>
      <c r="LM20" s="1"/>
      <c r="LN20" s="1"/>
      <c r="LO20" s="2"/>
      <c r="LP20" s="2"/>
      <c r="LQ20" s="3"/>
      <c r="LR20" s="3"/>
      <c r="LS20" s="4"/>
      <c r="LT20" s="1"/>
      <c r="LU20" s="1"/>
      <c r="LV20" s="2"/>
      <c r="LW20" s="2"/>
      <c r="LX20" s="3"/>
      <c r="LY20" s="3"/>
      <c r="LZ20" s="4"/>
      <c r="MA20" s="1"/>
      <c r="MB20" s="1"/>
      <c r="MC20" s="2"/>
      <c r="MD20" s="2"/>
      <c r="ME20" s="3"/>
      <c r="MF20" s="3"/>
      <c r="MG20" s="4"/>
      <c r="MH20" s="1"/>
      <c r="MI20" s="1"/>
      <c r="MJ20" s="2"/>
      <c r="MK20" s="2"/>
      <c r="ML20" s="3"/>
      <c r="MM20" s="3"/>
      <c r="MN20" s="4"/>
      <c r="MP20" s="20" t="s">
        <v>67</v>
      </c>
      <c r="MQ20" s="23"/>
      <c r="MR20" s="23">
        <f>م.تحميل!$AA$35</f>
        <v>0</v>
      </c>
      <c r="MS20" s="20"/>
      <c r="MT20" s="23"/>
      <c r="MU20" s="23"/>
      <c r="MW20" s="22" t="s">
        <v>67</v>
      </c>
      <c r="MX20" s="24"/>
      <c r="MY20" s="24">
        <f>م.مرتجع!$AA$35</f>
        <v>0</v>
      </c>
      <c r="MZ20" s="22"/>
      <c r="NA20" s="24"/>
      <c r="NB20" s="24"/>
      <c r="ND20" s="21" t="s">
        <v>67</v>
      </c>
      <c r="NE20" s="25"/>
      <c r="NF20" s="25">
        <f>م.مبيع!$AA$35</f>
        <v>0</v>
      </c>
      <c r="NG20" s="25">
        <f>DQ35</f>
        <v>0</v>
      </c>
      <c r="NH20" s="21"/>
      <c r="NI20" s="25"/>
      <c r="NJ20" s="25"/>
      <c r="NK20" s="25"/>
    </row>
    <row r="21" spans="1:375" ht="16.5" thickTop="1" thickBot="1" x14ac:dyDescent="0.25">
      <c r="A21" s="14"/>
      <c r="B21" s="16"/>
      <c r="C21" s="1"/>
      <c r="D21" s="1"/>
      <c r="E21" s="2"/>
      <c r="F21" s="2"/>
      <c r="G21" s="3"/>
      <c r="H21" s="3"/>
      <c r="I21" s="4"/>
      <c r="J21" s="1"/>
      <c r="K21" s="1"/>
      <c r="L21" s="2"/>
      <c r="M21" s="2"/>
      <c r="N21" s="3"/>
      <c r="O21" s="3"/>
      <c r="P21" s="4"/>
      <c r="Q21" s="1"/>
      <c r="R21" s="1"/>
      <c r="S21" s="2"/>
      <c r="T21" s="2"/>
      <c r="U21" s="3"/>
      <c r="V21" s="3"/>
      <c r="W21" s="4"/>
      <c r="X21" s="1"/>
      <c r="Y21" s="1"/>
      <c r="Z21" s="2"/>
      <c r="AA21" s="2"/>
      <c r="AB21" s="3"/>
      <c r="AC21" s="3"/>
      <c r="AD21" s="4"/>
      <c r="AE21" s="1"/>
      <c r="AF21" s="1"/>
      <c r="AG21" s="2"/>
      <c r="AH21" s="2"/>
      <c r="AI21" s="3"/>
      <c r="AJ21" s="3"/>
      <c r="AK21" s="4"/>
      <c r="AL21" s="1"/>
      <c r="AM21" s="1"/>
      <c r="AN21" s="2"/>
      <c r="AO21" s="2"/>
      <c r="AP21" s="3"/>
      <c r="AQ21" s="3"/>
      <c r="AR21" s="4"/>
      <c r="AS21" s="1"/>
      <c r="AT21" s="1"/>
      <c r="AU21" s="2"/>
      <c r="AV21" s="2"/>
      <c r="AW21" s="3"/>
      <c r="AX21" s="3"/>
      <c r="AY21" s="4"/>
      <c r="AZ21" s="1"/>
      <c r="BA21" s="1"/>
      <c r="BB21" s="2"/>
      <c r="BC21" s="2"/>
      <c r="BD21" s="3"/>
      <c r="BE21" s="3"/>
      <c r="BF21" s="4"/>
      <c r="BG21" s="1"/>
      <c r="BH21" s="1"/>
      <c r="BI21" s="2"/>
      <c r="BJ21" s="2"/>
      <c r="BK21" s="3"/>
      <c r="BL21" s="3"/>
      <c r="BM21" s="4"/>
      <c r="BN21" s="1"/>
      <c r="BO21" s="1"/>
      <c r="BP21" s="2"/>
      <c r="BQ21" s="2"/>
      <c r="BR21" s="3"/>
      <c r="BS21" s="3"/>
      <c r="BT21" s="4"/>
      <c r="BU21" s="1"/>
      <c r="BV21" s="1"/>
      <c r="BW21" s="2"/>
      <c r="BX21" s="2"/>
      <c r="BY21" s="3"/>
      <c r="BZ21" s="3"/>
      <c r="CA21" s="4"/>
      <c r="CB21" s="1"/>
      <c r="CC21" s="1"/>
      <c r="CD21" s="2"/>
      <c r="CE21" s="2"/>
      <c r="CF21" s="3"/>
      <c r="CG21" s="3"/>
      <c r="CH21" s="4"/>
      <c r="CI21" s="1"/>
      <c r="CJ21" s="1"/>
      <c r="CK21" s="2"/>
      <c r="CL21" s="2"/>
      <c r="CM21" s="3"/>
      <c r="CN21" s="3"/>
      <c r="CO21" s="4"/>
      <c r="CP21" s="1"/>
      <c r="CQ21" s="1"/>
      <c r="CR21" s="2"/>
      <c r="CS21" s="2"/>
      <c r="CT21" s="3"/>
      <c r="CU21" s="3"/>
      <c r="CV21" s="4"/>
      <c r="CW21" s="1"/>
      <c r="CX21" s="1"/>
      <c r="CY21" s="2"/>
      <c r="CZ21" s="2"/>
      <c r="DA21" s="3"/>
      <c r="DB21" s="3"/>
      <c r="DC21" s="4"/>
      <c r="DD21" s="1"/>
      <c r="DE21" s="1"/>
      <c r="DF21" s="2"/>
      <c r="DG21" s="2"/>
      <c r="DH21" s="3"/>
      <c r="DI21" s="3"/>
      <c r="DJ21" s="4"/>
      <c r="DK21" s="1"/>
      <c r="DL21" s="1"/>
      <c r="DM21" s="2"/>
      <c r="DN21" s="2"/>
      <c r="DO21" s="3"/>
      <c r="DP21" s="3"/>
      <c r="DQ21" s="4"/>
      <c r="DR21" s="1"/>
      <c r="DS21" s="1"/>
      <c r="DT21" s="2"/>
      <c r="DU21" s="2"/>
      <c r="DV21" s="3"/>
      <c r="DW21" s="3"/>
      <c r="DX21" s="4"/>
      <c r="DY21" s="1"/>
      <c r="DZ21" s="1"/>
      <c r="EA21" s="2"/>
      <c r="EB21" s="2"/>
      <c r="EC21" s="3"/>
      <c r="ED21" s="3"/>
      <c r="EE21" s="4"/>
      <c r="EF21" s="1"/>
      <c r="EG21" s="1"/>
      <c r="EH21" s="2"/>
      <c r="EI21" s="2"/>
      <c r="EJ21" s="3"/>
      <c r="EK21" s="3"/>
      <c r="EL21" s="4"/>
      <c r="EM21" s="1"/>
      <c r="EN21" s="1"/>
      <c r="EO21" s="2"/>
      <c r="EP21" s="2"/>
      <c r="EQ21" s="3"/>
      <c r="ER21" s="3"/>
      <c r="ES21" s="4"/>
      <c r="ET21" s="1"/>
      <c r="EU21" s="1"/>
      <c r="EV21" s="2"/>
      <c r="EW21" s="2"/>
      <c r="EX21" s="3"/>
      <c r="EY21" s="3"/>
      <c r="EZ21" s="4"/>
      <c r="FA21" s="1"/>
      <c r="FB21" s="1"/>
      <c r="FC21" s="2"/>
      <c r="FD21" s="2"/>
      <c r="FE21" s="3"/>
      <c r="FF21" s="3"/>
      <c r="FG21" s="4"/>
      <c r="FH21" s="1"/>
      <c r="FI21" s="1"/>
      <c r="FJ21" s="2"/>
      <c r="FK21" s="2"/>
      <c r="FL21" s="3"/>
      <c r="FM21" s="3"/>
      <c r="FN21" s="4"/>
      <c r="FO21" s="1"/>
      <c r="FP21" s="1"/>
      <c r="FQ21" s="2"/>
      <c r="FR21" s="2"/>
      <c r="FS21" s="3"/>
      <c r="FT21" s="3"/>
      <c r="FU21" s="4"/>
      <c r="FV21" s="1"/>
      <c r="FW21" s="1"/>
      <c r="FX21" s="2"/>
      <c r="FY21" s="2"/>
      <c r="FZ21" s="3"/>
      <c r="GA21" s="3"/>
      <c r="GB21" s="4"/>
      <c r="GC21" s="1"/>
      <c r="GD21" s="1"/>
      <c r="GE21" s="2"/>
      <c r="GF21" s="2"/>
      <c r="GG21" s="3"/>
      <c r="GH21" s="3"/>
      <c r="GI21" s="4"/>
      <c r="GJ21" s="1"/>
      <c r="GK21" s="1"/>
      <c r="GL21" s="2"/>
      <c r="GM21" s="2"/>
      <c r="GN21" s="3"/>
      <c r="GO21" s="3"/>
      <c r="GP21" s="4"/>
      <c r="GQ21" s="1"/>
      <c r="GR21" s="1"/>
      <c r="GS21" s="2"/>
      <c r="GT21" s="2"/>
      <c r="GU21" s="3"/>
      <c r="GV21" s="3"/>
      <c r="GW21" s="4"/>
      <c r="GX21" s="1"/>
      <c r="GY21" s="1"/>
      <c r="GZ21" s="2"/>
      <c r="HA21" s="2"/>
      <c r="HB21" s="3"/>
      <c r="HC21" s="3"/>
      <c r="HD21" s="4"/>
      <c r="HE21" s="1"/>
      <c r="HF21" s="1"/>
      <c r="HG21" s="2"/>
      <c r="HH21" s="2"/>
      <c r="HI21" s="3"/>
      <c r="HJ21" s="3"/>
      <c r="HK21" s="4"/>
      <c r="HL21" s="1"/>
      <c r="HM21" s="1"/>
      <c r="HN21" s="2"/>
      <c r="HO21" s="2"/>
      <c r="HP21" s="3"/>
      <c r="HQ21" s="3"/>
      <c r="HR21" s="4"/>
      <c r="HS21" s="1"/>
      <c r="HT21" s="1"/>
      <c r="HU21" s="2"/>
      <c r="HV21" s="2"/>
      <c r="HW21" s="3"/>
      <c r="HX21" s="3"/>
      <c r="HY21" s="4"/>
      <c r="HZ21" s="1"/>
      <c r="IA21" s="1"/>
      <c r="IB21" s="2"/>
      <c r="IC21" s="2"/>
      <c r="ID21" s="3"/>
      <c r="IE21" s="3"/>
      <c r="IF21" s="4"/>
      <c r="IG21" s="1"/>
      <c r="IH21" s="1"/>
      <c r="II21" s="2"/>
      <c r="IJ21" s="2"/>
      <c r="IK21" s="3"/>
      <c r="IL21" s="3"/>
      <c r="IM21" s="4"/>
      <c r="IN21" s="1"/>
      <c r="IO21" s="1"/>
      <c r="IP21" s="2"/>
      <c r="IQ21" s="2"/>
      <c r="IR21" s="3"/>
      <c r="IS21" s="3"/>
      <c r="IT21" s="4"/>
      <c r="IU21" s="1"/>
      <c r="IV21" s="1"/>
      <c r="IW21" s="2"/>
      <c r="IX21" s="2"/>
      <c r="IY21" s="3"/>
      <c r="IZ21" s="3"/>
      <c r="JA21" s="4"/>
      <c r="JB21" s="1"/>
      <c r="JC21" s="1"/>
      <c r="JD21" s="2"/>
      <c r="JE21" s="2"/>
      <c r="JF21" s="3"/>
      <c r="JG21" s="3"/>
      <c r="JH21" s="4"/>
      <c r="JI21" s="1"/>
      <c r="JJ21" s="1"/>
      <c r="JK21" s="2"/>
      <c r="JL21" s="2"/>
      <c r="JM21" s="3"/>
      <c r="JN21" s="3"/>
      <c r="JO21" s="4"/>
      <c r="JP21" s="1"/>
      <c r="JQ21" s="1"/>
      <c r="JR21" s="2"/>
      <c r="JS21" s="2"/>
      <c r="JT21" s="3"/>
      <c r="JU21" s="3"/>
      <c r="JV21" s="4"/>
      <c r="JW21" s="1"/>
      <c r="JX21" s="1"/>
      <c r="JY21" s="2"/>
      <c r="JZ21" s="2"/>
      <c r="KA21" s="3"/>
      <c r="KB21" s="3"/>
      <c r="KC21" s="4"/>
      <c r="KD21" s="1"/>
      <c r="KE21" s="1"/>
      <c r="KF21" s="2"/>
      <c r="KG21" s="2"/>
      <c r="KH21" s="3"/>
      <c r="KI21" s="3"/>
      <c r="KJ21" s="4"/>
      <c r="KK21" s="1"/>
      <c r="KL21" s="1"/>
      <c r="KM21" s="2"/>
      <c r="KN21" s="2"/>
      <c r="KO21" s="3"/>
      <c r="KP21" s="3"/>
      <c r="KQ21" s="4"/>
      <c r="KR21" s="1"/>
      <c r="KS21" s="1"/>
      <c r="KT21" s="2"/>
      <c r="KU21" s="2"/>
      <c r="KV21" s="3"/>
      <c r="KW21" s="3"/>
      <c r="KX21" s="4"/>
      <c r="KY21" s="1"/>
      <c r="KZ21" s="1"/>
      <c r="LA21" s="2"/>
      <c r="LB21" s="2"/>
      <c r="LC21" s="3"/>
      <c r="LD21" s="3"/>
      <c r="LE21" s="4"/>
      <c r="LF21" s="1"/>
      <c r="LG21" s="1"/>
      <c r="LH21" s="2"/>
      <c r="LI21" s="2"/>
      <c r="LJ21" s="3"/>
      <c r="LK21" s="3"/>
      <c r="LL21" s="4"/>
      <c r="LM21" s="1"/>
      <c r="LN21" s="1"/>
      <c r="LO21" s="2"/>
      <c r="LP21" s="2"/>
      <c r="LQ21" s="3"/>
      <c r="LR21" s="3"/>
      <c r="LS21" s="4"/>
      <c r="LT21" s="1"/>
      <c r="LU21" s="1"/>
      <c r="LV21" s="2"/>
      <c r="LW21" s="2"/>
      <c r="LX21" s="3"/>
      <c r="LY21" s="3"/>
      <c r="LZ21" s="4"/>
      <c r="MA21" s="1"/>
      <c r="MB21" s="1"/>
      <c r="MC21" s="2"/>
      <c r="MD21" s="2"/>
      <c r="ME21" s="3"/>
      <c r="MF21" s="3"/>
      <c r="MG21" s="4"/>
      <c r="MH21" s="1"/>
      <c r="MI21" s="1"/>
      <c r="MJ21" s="2"/>
      <c r="MK21" s="2"/>
      <c r="ML21" s="3"/>
      <c r="MM21" s="3"/>
      <c r="MN21" s="4"/>
      <c r="MP21" s="20" t="s">
        <v>68</v>
      </c>
      <c r="MQ21" s="23"/>
      <c r="MR21" s="23">
        <f>م.تحميل!$AA$164</f>
        <v>0</v>
      </c>
      <c r="MS21" s="20"/>
      <c r="MT21" s="23"/>
      <c r="MU21" s="23"/>
      <c r="MW21" s="22" t="s">
        <v>68</v>
      </c>
      <c r="MX21" s="24"/>
      <c r="MY21" s="24">
        <f>م.مرتجع!$AA$164</f>
        <v>0</v>
      </c>
      <c r="MZ21" s="22"/>
      <c r="NA21" s="24"/>
      <c r="NB21" s="24"/>
      <c r="ND21" s="21" t="s">
        <v>68</v>
      </c>
      <c r="NE21" s="25"/>
      <c r="NF21" s="25">
        <f>م.مبيع!$AA$164</f>
        <v>0</v>
      </c>
      <c r="NG21" s="25">
        <f>DX35</f>
        <v>0</v>
      </c>
      <c r="NH21" s="21"/>
      <c r="NI21" s="25"/>
      <c r="NJ21" s="25"/>
      <c r="NK21" s="25"/>
    </row>
    <row r="22" spans="1:375" ht="16.5" thickTop="1" thickBot="1" x14ac:dyDescent="0.25">
      <c r="A22" s="14"/>
      <c r="B22" s="16"/>
      <c r="C22" s="1"/>
      <c r="D22" s="1"/>
      <c r="E22" s="2"/>
      <c r="F22" s="2"/>
      <c r="G22" s="3"/>
      <c r="H22" s="3"/>
      <c r="I22" s="4"/>
      <c r="J22" s="1"/>
      <c r="K22" s="1"/>
      <c r="L22" s="2"/>
      <c r="M22" s="2"/>
      <c r="N22" s="3"/>
      <c r="O22" s="3"/>
      <c r="P22" s="4"/>
      <c r="Q22" s="1"/>
      <c r="R22" s="1"/>
      <c r="S22" s="2"/>
      <c r="T22" s="2"/>
      <c r="U22" s="3"/>
      <c r="V22" s="3"/>
      <c r="W22" s="4"/>
      <c r="X22" s="1"/>
      <c r="Y22" s="1"/>
      <c r="Z22" s="2"/>
      <c r="AA22" s="2"/>
      <c r="AB22" s="3"/>
      <c r="AC22" s="3"/>
      <c r="AD22" s="4"/>
      <c r="AE22" s="1"/>
      <c r="AF22" s="1"/>
      <c r="AG22" s="2"/>
      <c r="AH22" s="2"/>
      <c r="AI22" s="3"/>
      <c r="AJ22" s="3"/>
      <c r="AK22" s="4"/>
      <c r="AL22" s="1"/>
      <c r="AM22" s="1"/>
      <c r="AN22" s="2"/>
      <c r="AO22" s="2"/>
      <c r="AP22" s="3"/>
      <c r="AQ22" s="3"/>
      <c r="AR22" s="4"/>
      <c r="AS22" s="1"/>
      <c r="AT22" s="1"/>
      <c r="AU22" s="2"/>
      <c r="AV22" s="2"/>
      <c r="AW22" s="3"/>
      <c r="AX22" s="3"/>
      <c r="AY22" s="4"/>
      <c r="AZ22" s="1"/>
      <c r="BA22" s="1"/>
      <c r="BB22" s="2"/>
      <c r="BC22" s="2"/>
      <c r="BD22" s="3"/>
      <c r="BE22" s="3"/>
      <c r="BF22" s="4"/>
      <c r="BG22" s="1"/>
      <c r="BH22" s="1"/>
      <c r="BI22" s="2"/>
      <c r="BJ22" s="2"/>
      <c r="BK22" s="3"/>
      <c r="BL22" s="3"/>
      <c r="BM22" s="4"/>
      <c r="BN22" s="1"/>
      <c r="BO22" s="1"/>
      <c r="BP22" s="2"/>
      <c r="BQ22" s="2"/>
      <c r="BR22" s="3"/>
      <c r="BS22" s="3"/>
      <c r="BT22" s="4"/>
      <c r="BU22" s="1"/>
      <c r="BV22" s="1"/>
      <c r="BW22" s="2"/>
      <c r="BX22" s="2"/>
      <c r="BY22" s="3"/>
      <c r="BZ22" s="3"/>
      <c r="CA22" s="4"/>
      <c r="CB22" s="1"/>
      <c r="CC22" s="1"/>
      <c r="CD22" s="2"/>
      <c r="CE22" s="2"/>
      <c r="CF22" s="3"/>
      <c r="CG22" s="3"/>
      <c r="CH22" s="4"/>
      <c r="CI22" s="1"/>
      <c r="CJ22" s="1"/>
      <c r="CK22" s="2"/>
      <c r="CL22" s="2"/>
      <c r="CM22" s="3"/>
      <c r="CN22" s="3"/>
      <c r="CO22" s="4"/>
      <c r="CP22" s="1"/>
      <c r="CQ22" s="1"/>
      <c r="CR22" s="2"/>
      <c r="CS22" s="2"/>
      <c r="CT22" s="3"/>
      <c r="CU22" s="3"/>
      <c r="CV22" s="4"/>
      <c r="CW22" s="1"/>
      <c r="CX22" s="1"/>
      <c r="CY22" s="2"/>
      <c r="CZ22" s="2"/>
      <c r="DA22" s="3"/>
      <c r="DB22" s="3"/>
      <c r="DC22" s="4"/>
      <c r="DD22" s="1"/>
      <c r="DE22" s="1"/>
      <c r="DF22" s="2"/>
      <c r="DG22" s="2"/>
      <c r="DH22" s="3"/>
      <c r="DI22" s="3"/>
      <c r="DJ22" s="4"/>
      <c r="DK22" s="1"/>
      <c r="DL22" s="1"/>
      <c r="DM22" s="2"/>
      <c r="DN22" s="2"/>
      <c r="DO22" s="3"/>
      <c r="DP22" s="3"/>
      <c r="DQ22" s="4"/>
      <c r="DR22" s="1"/>
      <c r="DS22" s="1"/>
      <c r="DT22" s="2"/>
      <c r="DU22" s="2"/>
      <c r="DV22" s="3"/>
      <c r="DW22" s="3"/>
      <c r="DX22" s="4"/>
      <c r="DY22" s="1"/>
      <c r="DZ22" s="1"/>
      <c r="EA22" s="2"/>
      <c r="EB22" s="2"/>
      <c r="EC22" s="3"/>
      <c r="ED22" s="3"/>
      <c r="EE22" s="4"/>
      <c r="EF22" s="1"/>
      <c r="EG22" s="1"/>
      <c r="EH22" s="2"/>
      <c r="EI22" s="2"/>
      <c r="EJ22" s="3"/>
      <c r="EK22" s="3"/>
      <c r="EL22" s="4"/>
      <c r="EM22" s="1"/>
      <c r="EN22" s="1"/>
      <c r="EO22" s="2"/>
      <c r="EP22" s="2"/>
      <c r="EQ22" s="3"/>
      <c r="ER22" s="3"/>
      <c r="ES22" s="4"/>
      <c r="ET22" s="1"/>
      <c r="EU22" s="1"/>
      <c r="EV22" s="2"/>
      <c r="EW22" s="2"/>
      <c r="EX22" s="3"/>
      <c r="EY22" s="3"/>
      <c r="EZ22" s="4"/>
      <c r="FA22" s="1"/>
      <c r="FB22" s="1"/>
      <c r="FC22" s="2"/>
      <c r="FD22" s="2"/>
      <c r="FE22" s="3"/>
      <c r="FF22" s="3"/>
      <c r="FG22" s="4"/>
      <c r="FH22" s="1"/>
      <c r="FI22" s="1"/>
      <c r="FJ22" s="2"/>
      <c r="FK22" s="2"/>
      <c r="FL22" s="3"/>
      <c r="FM22" s="3"/>
      <c r="FN22" s="4"/>
      <c r="FO22" s="1"/>
      <c r="FP22" s="1"/>
      <c r="FQ22" s="2"/>
      <c r="FR22" s="2"/>
      <c r="FS22" s="3"/>
      <c r="FT22" s="3"/>
      <c r="FU22" s="4"/>
      <c r="FV22" s="1"/>
      <c r="FW22" s="1"/>
      <c r="FX22" s="2"/>
      <c r="FY22" s="2"/>
      <c r="FZ22" s="3"/>
      <c r="GA22" s="3"/>
      <c r="GB22" s="4"/>
      <c r="GC22" s="1"/>
      <c r="GD22" s="1"/>
      <c r="GE22" s="2"/>
      <c r="GF22" s="2"/>
      <c r="GG22" s="3"/>
      <c r="GH22" s="3"/>
      <c r="GI22" s="4"/>
      <c r="GJ22" s="1"/>
      <c r="GK22" s="1"/>
      <c r="GL22" s="2"/>
      <c r="GM22" s="2"/>
      <c r="GN22" s="3"/>
      <c r="GO22" s="3"/>
      <c r="GP22" s="4"/>
      <c r="GQ22" s="1"/>
      <c r="GR22" s="1"/>
      <c r="GS22" s="2"/>
      <c r="GT22" s="2"/>
      <c r="GU22" s="3"/>
      <c r="GV22" s="3"/>
      <c r="GW22" s="4"/>
      <c r="GX22" s="1"/>
      <c r="GY22" s="1"/>
      <c r="GZ22" s="2"/>
      <c r="HA22" s="2"/>
      <c r="HB22" s="3"/>
      <c r="HC22" s="3"/>
      <c r="HD22" s="4"/>
      <c r="HE22" s="1"/>
      <c r="HF22" s="1"/>
      <c r="HG22" s="2"/>
      <c r="HH22" s="2"/>
      <c r="HI22" s="3"/>
      <c r="HJ22" s="3"/>
      <c r="HK22" s="4"/>
      <c r="HL22" s="1"/>
      <c r="HM22" s="1"/>
      <c r="HN22" s="2"/>
      <c r="HO22" s="2"/>
      <c r="HP22" s="3"/>
      <c r="HQ22" s="3"/>
      <c r="HR22" s="4"/>
      <c r="HS22" s="1"/>
      <c r="HT22" s="1"/>
      <c r="HU22" s="2"/>
      <c r="HV22" s="2"/>
      <c r="HW22" s="3"/>
      <c r="HX22" s="3"/>
      <c r="HY22" s="4"/>
      <c r="HZ22" s="1"/>
      <c r="IA22" s="1"/>
      <c r="IB22" s="2"/>
      <c r="IC22" s="2"/>
      <c r="ID22" s="3"/>
      <c r="IE22" s="3"/>
      <c r="IF22" s="4"/>
      <c r="IG22" s="1"/>
      <c r="IH22" s="1"/>
      <c r="II22" s="2"/>
      <c r="IJ22" s="2"/>
      <c r="IK22" s="3"/>
      <c r="IL22" s="3"/>
      <c r="IM22" s="4"/>
      <c r="IN22" s="1"/>
      <c r="IO22" s="1"/>
      <c r="IP22" s="2"/>
      <c r="IQ22" s="2"/>
      <c r="IR22" s="3"/>
      <c r="IS22" s="3"/>
      <c r="IT22" s="4"/>
      <c r="IU22" s="1"/>
      <c r="IV22" s="1"/>
      <c r="IW22" s="2"/>
      <c r="IX22" s="2"/>
      <c r="IY22" s="3"/>
      <c r="IZ22" s="3"/>
      <c r="JA22" s="4"/>
      <c r="JB22" s="1"/>
      <c r="JC22" s="1"/>
      <c r="JD22" s="2"/>
      <c r="JE22" s="2"/>
      <c r="JF22" s="3"/>
      <c r="JG22" s="3"/>
      <c r="JH22" s="4"/>
      <c r="JI22" s="1"/>
      <c r="JJ22" s="1"/>
      <c r="JK22" s="2"/>
      <c r="JL22" s="2"/>
      <c r="JM22" s="3"/>
      <c r="JN22" s="3"/>
      <c r="JO22" s="4"/>
      <c r="JP22" s="1"/>
      <c r="JQ22" s="1"/>
      <c r="JR22" s="2"/>
      <c r="JS22" s="2"/>
      <c r="JT22" s="3"/>
      <c r="JU22" s="3"/>
      <c r="JV22" s="4"/>
      <c r="JW22" s="1"/>
      <c r="JX22" s="1"/>
      <c r="JY22" s="2"/>
      <c r="JZ22" s="2"/>
      <c r="KA22" s="3"/>
      <c r="KB22" s="3"/>
      <c r="KC22" s="4"/>
      <c r="KD22" s="1"/>
      <c r="KE22" s="1"/>
      <c r="KF22" s="2"/>
      <c r="KG22" s="2"/>
      <c r="KH22" s="3"/>
      <c r="KI22" s="3"/>
      <c r="KJ22" s="4"/>
      <c r="KK22" s="1"/>
      <c r="KL22" s="1"/>
      <c r="KM22" s="2"/>
      <c r="KN22" s="2"/>
      <c r="KO22" s="3"/>
      <c r="KP22" s="3"/>
      <c r="KQ22" s="4"/>
      <c r="KR22" s="1"/>
      <c r="KS22" s="1"/>
      <c r="KT22" s="2"/>
      <c r="KU22" s="2"/>
      <c r="KV22" s="3"/>
      <c r="KW22" s="3"/>
      <c r="KX22" s="4"/>
      <c r="KY22" s="1"/>
      <c r="KZ22" s="1"/>
      <c r="LA22" s="2"/>
      <c r="LB22" s="2"/>
      <c r="LC22" s="3"/>
      <c r="LD22" s="3"/>
      <c r="LE22" s="4"/>
      <c r="LF22" s="1"/>
      <c r="LG22" s="1"/>
      <c r="LH22" s="2"/>
      <c r="LI22" s="2"/>
      <c r="LJ22" s="3"/>
      <c r="LK22" s="3"/>
      <c r="LL22" s="4"/>
      <c r="LM22" s="1"/>
      <c r="LN22" s="1"/>
      <c r="LO22" s="2"/>
      <c r="LP22" s="2"/>
      <c r="LQ22" s="3"/>
      <c r="LR22" s="3"/>
      <c r="LS22" s="4"/>
      <c r="LT22" s="1"/>
      <c r="LU22" s="1"/>
      <c r="LV22" s="2"/>
      <c r="LW22" s="2"/>
      <c r="LX22" s="3"/>
      <c r="LY22" s="3"/>
      <c r="LZ22" s="4"/>
      <c r="MA22" s="1"/>
      <c r="MB22" s="1"/>
      <c r="MC22" s="2"/>
      <c r="MD22" s="2"/>
      <c r="ME22" s="3"/>
      <c r="MF22" s="3"/>
      <c r="MG22" s="4"/>
      <c r="MH22" s="1"/>
      <c r="MI22" s="1"/>
      <c r="MJ22" s="2"/>
      <c r="MK22" s="2"/>
      <c r="ML22" s="3"/>
      <c r="MM22" s="3"/>
      <c r="MN22" s="4"/>
      <c r="MP22" s="46" t="s">
        <v>69</v>
      </c>
      <c r="MQ22" s="47"/>
      <c r="MR22" s="48"/>
      <c r="MS22" s="20"/>
      <c r="MT22" s="23"/>
      <c r="MU22" s="23"/>
      <c r="MW22" s="49" t="s">
        <v>69</v>
      </c>
      <c r="MX22" s="24"/>
      <c r="MY22" s="24"/>
      <c r="MZ22" s="22"/>
      <c r="NA22" s="24"/>
      <c r="NB22" s="24"/>
      <c r="ND22" s="21" t="s">
        <v>69</v>
      </c>
      <c r="NE22" s="25"/>
      <c r="NF22" s="25"/>
      <c r="NG22" s="25"/>
      <c r="NH22" s="21"/>
      <c r="NI22" s="25"/>
      <c r="NJ22" s="25"/>
      <c r="NK22" s="25"/>
    </row>
    <row r="23" spans="1:375" ht="16.5" thickTop="1" thickBot="1" x14ac:dyDescent="0.25">
      <c r="A23" s="14"/>
      <c r="B23" s="16"/>
      <c r="C23" s="1"/>
      <c r="D23" s="1"/>
      <c r="E23" s="2"/>
      <c r="F23" s="2"/>
      <c r="G23" s="3"/>
      <c r="H23" s="3"/>
      <c r="I23" s="4"/>
      <c r="J23" s="1"/>
      <c r="K23" s="1"/>
      <c r="L23" s="2"/>
      <c r="M23" s="2"/>
      <c r="N23" s="3"/>
      <c r="O23" s="3"/>
      <c r="P23" s="4"/>
      <c r="Q23" s="1"/>
      <c r="R23" s="1"/>
      <c r="S23" s="2"/>
      <c r="T23" s="2"/>
      <c r="U23" s="3"/>
      <c r="V23" s="3"/>
      <c r="W23" s="4"/>
      <c r="X23" s="1"/>
      <c r="Y23" s="1"/>
      <c r="Z23" s="2"/>
      <c r="AA23" s="2"/>
      <c r="AB23" s="3"/>
      <c r="AC23" s="3"/>
      <c r="AD23" s="4"/>
      <c r="AE23" s="1"/>
      <c r="AF23" s="1"/>
      <c r="AG23" s="2"/>
      <c r="AH23" s="2"/>
      <c r="AI23" s="3"/>
      <c r="AJ23" s="3"/>
      <c r="AK23" s="4"/>
      <c r="AL23" s="1"/>
      <c r="AM23" s="1"/>
      <c r="AN23" s="2"/>
      <c r="AO23" s="2"/>
      <c r="AP23" s="3"/>
      <c r="AQ23" s="3"/>
      <c r="AR23" s="4"/>
      <c r="AS23" s="1"/>
      <c r="AT23" s="1"/>
      <c r="AU23" s="2"/>
      <c r="AV23" s="2"/>
      <c r="AW23" s="3"/>
      <c r="AX23" s="3"/>
      <c r="AY23" s="4"/>
      <c r="AZ23" s="1"/>
      <c r="BA23" s="1"/>
      <c r="BB23" s="2"/>
      <c r="BC23" s="2"/>
      <c r="BD23" s="3"/>
      <c r="BE23" s="3"/>
      <c r="BF23" s="4"/>
      <c r="BG23" s="1"/>
      <c r="BH23" s="1"/>
      <c r="BI23" s="2"/>
      <c r="BJ23" s="2"/>
      <c r="BK23" s="3"/>
      <c r="BL23" s="3"/>
      <c r="BM23" s="4"/>
      <c r="BN23" s="1"/>
      <c r="BO23" s="1"/>
      <c r="BP23" s="2"/>
      <c r="BQ23" s="2"/>
      <c r="BR23" s="3"/>
      <c r="BS23" s="3"/>
      <c r="BT23" s="4"/>
      <c r="BU23" s="1"/>
      <c r="BV23" s="1"/>
      <c r="BW23" s="2"/>
      <c r="BX23" s="2"/>
      <c r="BY23" s="3"/>
      <c r="BZ23" s="3"/>
      <c r="CA23" s="4"/>
      <c r="CB23" s="1"/>
      <c r="CC23" s="1"/>
      <c r="CD23" s="2"/>
      <c r="CE23" s="2"/>
      <c r="CF23" s="3"/>
      <c r="CG23" s="3"/>
      <c r="CH23" s="4"/>
      <c r="CI23" s="1"/>
      <c r="CJ23" s="1"/>
      <c r="CK23" s="2"/>
      <c r="CL23" s="2"/>
      <c r="CM23" s="3"/>
      <c r="CN23" s="3"/>
      <c r="CO23" s="4"/>
      <c r="CP23" s="1"/>
      <c r="CQ23" s="1"/>
      <c r="CR23" s="2"/>
      <c r="CS23" s="2"/>
      <c r="CT23" s="3"/>
      <c r="CU23" s="3"/>
      <c r="CV23" s="4"/>
      <c r="CW23" s="1"/>
      <c r="CX23" s="1"/>
      <c r="CY23" s="2"/>
      <c r="CZ23" s="2"/>
      <c r="DA23" s="3"/>
      <c r="DB23" s="3"/>
      <c r="DC23" s="4"/>
      <c r="DD23" s="1"/>
      <c r="DE23" s="1"/>
      <c r="DF23" s="2"/>
      <c r="DG23" s="2"/>
      <c r="DH23" s="3"/>
      <c r="DI23" s="3"/>
      <c r="DJ23" s="4"/>
      <c r="DK23" s="1"/>
      <c r="DL23" s="1"/>
      <c r="DM23" s="2"/>
      <c r="DN23" s="2"/>
      <c r="DO23" s="3"/>
      <c r="DP23" s="3"/>
      <c r="DQ23" s="4"/>
      <c r="DR23" s="1"/>
      <c r="DS23" s="1"/>
      <c r="DT23" s="2"/>
      <c r="DU23" s="2"/>
      <c r="DV23" s="3"/>
      <c r="DW23" s="3"/>
      <c r="DX23" s="4"/>
      <c r="DY23" s="1"/>
      <c r="DZ23" s="1"/>
      <c r="EA23" s="2"/>
      <c r="EB23" s="2"/>
      <c r="EC23" s="3"/>
      <c r="ED23" s="3"/>
      <c r="EE23" s="4"/>
      <c r="EF23" s="1"/>
      <c r="EG23" s="1"/>
      <c r="EH23" s="2"/>
      <c r="EI23" s="2"/>
      <c r="EJ23" s="3"/>
      <c r="EK23" s="3"/>
      <c r="EL23" s="4"/>
      <c r="EM23" s="1"/>
      <c r="EN23" s="1"/>
      <c r="EO23" s="2"/>
      <c r="EP23" s="2"/>
      <c r="EQ23" s="3"/>
      <c r="ER23" s="3"/>
      <c r="ES23" s="4"/>
      <c r="ET23" s="1"/>
      <c r="EU23" s="1"/>
      <c r="EV23" s="2"/>
      <c r="EW23" s="2"/>
      <c r="EX23" s="3"/>
      <c r="EY23" s="3"/>
      <c r="EZ23" s="4"/>
      <c r="FA23" s="1"/>
      <c r="FB23" s="1"/>
      <c r="FC23" s="2"/>
      <c r="FD23" s="2"/>
      <c r="FE23" s="3"/>
      <c r="FF23" s="3"/>
      <c r="FG23" s="4"/>
      <c r="FH23" s="1"/>
      <c r="FI23" s="1"/>
      <c r="FJ23" s="2"/>
      <c r="FK23" s="2"/>
      <c r="FL23" s="3"/>
      <c r="FM23" s="3"/>
      <c r="FN23" s="4"/>
      <c r="FO23" s="1"/>
      <c r="FP23" s="1"/>
      <c r="FQ23" s="2"/>
      <c r="FR23" s="2"/>
      <c r="FS23" s="3"/>
      <c r="FT23" s="3"/>
      <c r="FU23" s="4"/>
      <c r="FV23" s="1"/>
      <c r="FW23" s="1"/>
      <c r="FX23" s="2"/>
      <c r="FY23" s="2"/>
      <c r="FZ23" s="3"/>
      <c r="GA23" s="3"/>
      <c r="GB23" s="4"/>
      <c r="GC23" s="1"/>
      <c r="GD23" s="1"/>
      <c r="GE23" s="2"/>
      <c r="GF23" s="2"/>
      <c r="GG23" s="3"/>
      <c r="GH23" s="3"/>
      <c r="GI23" s="4"/>
      <c r="GJ23" s="1"/>
      <c r="GK23" s="1"/>
      <c r="GL23" s="2"/>
      <c r="GM23" s="2"/>
      <c r="GN23" s="3"/>
      <c r="GO23" s="3"/>
      <c r="GP23" s="4"/>
      <c r="GQ23" s="1"/>
      <c r="GR23" s="1"/>
      <c r="GS23" s="2"/>
      <c r="GT23" s="2"/>
      <c r="GU23" s="3"/>
      <c r="GV23" s="3"/>
      <c r="GW23" s="4"/>
      <c r="GX23" s="1"/>
      <c r="GY23" s="1"/>
      <c r="GZ23" s="2"/>
      <c r="HA23" s="2"/>
      <c r="HB23" s="3"/>
      <c r="HC23" s="3"/>
      <c r="HD23" s="4"/>
      <c r="HE23" s="1"/>
      <c r="HF23" s="1"/>
      <c r="HG23" s="2"/>
      <c r="HH23" s="2"/>
      <c r="HI23" s="3"/>
      <c r="HJ23" s="3"/>
      <c r="HK23" s="4"/>
      <c r="HL23" s="1"/>
      <c r="HM23" s="1"/>
      <c r="HN23" s="2"/>
      <c r="HO23" s="2"/>
      <c r="HP23" s="3"/>
      <c r="HQ23" s="3"/>
      <c r="HR23" s="4"/>
      <c r="HS23" s="1"/>
      <c r="HT23" s="1"/>
      <c r="HU23" s="2"/>
      <c r="HV23" s="2"/>
      <c r="HW23" s="3"/>
      <c r="HX23" s="3"/>
      <c r="HY23" s="4"/>
      <c r="HZ23" s="1"/>
      <c r="IA23" s="1"/>
      <c r="IB23" s="2"/>
      <c r="IC23" s="2"/>
      <c r="ID23" s="3"/>
      <c r="IE23" s="3"/>
      <c r="IF23" s="4"/>
      <c r="IG23" s="1"/>
      <c r="IH23" s="1"/>
      <c r="II23" s="2"/>
      <c r="IJ23" s="2"/>
      <c r="IK23" s="3"/>
      <c r="IL23" s="3"/>
      <c r="IM23" s="4"/>
      <c r="IN23" s="1"/>
      <c r="IO23" s="1"/>
      <c r="IP23" s="2"/>
      <c r="IQ23" s="2"/>
      <c r="IR23" s="3"/>
      <c r="IS23" s="3"/>
      <c r="IT23" s="4"/>
      <c r="IU23" s="1"/>
      <c r="IV23" s="1"/>
      <c r="IW23" s="2"/>
      <c r="IX23" s="2"/>
      <c r="IY23" s="3"/>
      <c r="IZ23" s="3"/>
      <c r="JA23" s="4"/>
      <c r="JB23" s="1"/>
      <c r="JC23" s="1"/>
      <c r="JD23" s="2"/>
      <c r="JE23" s="2"/>
      <c r="JF23" s="3"/>
      <c r="JG23" s="3"/>
      <c r="JH23" s="4"/>
      <c r="JI23" s="1"/>
      <c r="JJ23" s="1"/>
      <c r="JK23" s="2"/>
      <c r="JL23" s="2"/>
      <c r="JM23" s="3"/>
      <c r="JN23" s="3"/>
      <c r="JO23" s="4"/>
      <c r="JP23" s="1"/>
      <c r="JQ23" s="1"/>
      <c r="JR23" s="2"/>
      <c r="JS23" s="2"/>
      <c r="JT23" s="3"/>
      <c r="JU23" s="3"/>
      <c r="JV23" s="4"/>
      <c r="JW23" s="1"/>
      <c r="JX23" s="1"/>
      <c r="JY23" s="2"/>
      <c r="JZ23" s="2"/>
      <c r="KA23" s="3"/>
      <c r="KB23" s="3"/>
      <c r="KC23" s="4"/>
      <c r="KD23" s="1"/>
      <c r="KE23" s="1"/>
      <c r="KF23" s="2"/>
      <c r="KG23" s="2"/>
      <c r="KH23" s="3"/>
      <c r="KI23" s="3"/>
      <c r="KJ23" s="4"/>
      <c r="KK23" s="1"/>
      <c r="KL23" s="1"/>
      <c r="KM23" s="2"/>
      <c r="KN23" s="2"/>
      <c r="KO23" s="3"/>
      <c r="KP23" s="3"/>
      <c r="KQ23" s="4"/>
      <c r="KR23" s="1"/>
      <c r="KS23" s="1"/>
      <c r="KT23" s="2"/>
      <c r="KU23" s="2"/>
      <c r="KV23" s="3"/>
      <c r="KW23" s="3"/>
      <c r="KX23" s="4"/>
      <c r="KY23" s="1"/>
      <c r="KZ23" s="1"/>
      <c r="LA23" s="2"/>
      <c r="LB23" s="2"/>
      <c r="LC23" s="3"/>
      <c r="LD23" s="3"/>
      <c r="LE23" s="4"/>
      <c r="LF23" s="1"/>
      <c r="LG23" s="1"/>
      <c r="LH23" s="2"/>
      <c r="LI23" s="2"/>
      <c r="LJ23" s="3"/>
      <c r="LK23" s="3"/>
      <c r="LL23" s="4"/>
      <c r="LM23" s="1"/>
      <c r="LN23" s="1"/>
      <c r="LO23" s="2"/>
      <c r="LP23" s="2"/>
      <c r="LQ23" s="3"/>
      <c r="LR23" s="3"/>
      <c r="LS23" s="4"/>
      <c r="LT23" s="1"/>
      <c r="LU23" s="1"/>
      <c r="LV23" s="2"/>
      <c r="LW23" s="2"/>
      <c r="LX23" s="3"/>
      <c r="LY23" s="3"/>
      <c r="LZ23" s="4"/>
      <c r="MA23" s="1"/>
      <c r="MB23" s="1"/>
      <c r="MC23" s="2"/>
      <c r="MD23" s="2"/>
      <c r="ME23" s="3"/>
      <c r="MF23" s="3"/>
      <c r="MG23" s="4"/>
      <c r="MH23" s="1"/>
      <c r="MI23" s="1"/>
      <c r="MJ23" s="2"/>
      <c r="MK23" s="2"/>
      <c r="ML23" s="3"/>
      <c r="MM23" s="3"/>
      <c r="MN23" s="4"/>
      <c r="MP23" s="20" t="s">
        <v>70</v>
      </c>
      <c r="MQ23" s="23"/>
      <c r="MR23" s="23">
        <f>م.تحميل!$AA$56</f>
        <v>0</v>
      </c>
      <c r="MS23" s="20"/>
      <c r="MT23" s="23"/>
      <c r="MU23" s="23"/>
      <c r="MW23" s="22" t="s">
        <v>70</v>
      </c>
      <c r="MX23" s="24"/>
      <c r="MY23" s="24">
        <f>م.مرتجع!$AA$56</f>
        <v>0</v>
      </c>
      <c r="MZ23" s="22"/>
      <c r="NA23" s="24"/>
      <c r="NB23" s="24"/>
      <c r="ND23" s="21" t="s">
        <v>70</v>
      </c>
      <c r="NE23" s="25"/>
      <c r="NF23" s="25">
        <f>م.مبيع!$AA$56</f>
        <v>0</v>
      </c>
      <c r="NG23" s="25">
        <f>EE35</f>
        <v>0</v>
      </c>
      <c r="NH23" s="21"/>
      <c r="NI23" s="25"/>
      <c r="NJ23" s="25"/>
      <c r="NK23" s="25"/>
    </row>
    <row r="24" spans="1:375" ht="16.5" thickTop="1" thickBot="1" x14ac:dyDescent="0.25">
      <c r="A24" s="14"/>
      <c r="B24" s="16"/>
      <c r="C24" s="1"/>
      <c r="D24" s="1"/>
      <c r="E24" s="2"/>
      <c r="F24" s="2"/>
      <c r="G24" s="3"/>
      <c r="H24" s="3"/>
      <c r="I24" s="4"/>
      <c r="J24" s="1"/>
      <c r="K24" s="1"/>
      <c r="L24" s="2"/>
      <c r="M24" s="2"/>
      <c r="N24" s="3"/>
      <c r="O24" s="3"/>
      <c r="P24" s="4"/>
      <c r="Q24" s="1"/>
      <c r="R24" s="1"/>
      <c r="S24" s="2"/>
      <c r="T24" s="2"/>
      <c r="U24" s="3"/>
      <c r="V24" s="3"/>
      <c r="W24" s="4"/>
      <c r="X24" s="1"/>
      <c r="Y24" s="1"/>
      <c r="Z24" s="2"/>
      <c r="AA24" s="2"/>
      <c r="AB24" s="3"/>
      <c r="AC24" s="3"/>
      <c r="AD24" s="4"/>
      <c r="AE24" s="1"/>
      <c r="AF24" s="1"/>
      <c r="AG24" s="2"/>
      <c r="AH24" s="2"/>
      <c r="AI24" s="3"/>
      <c r="AJ24" s="3"/>
      <c r="AK24" s="4"/>
      <c r="AL24" s="1"/>
      <c r="AM24" s="1"/>
      <c r="AN24" s="2"/>
      <c r="AO24" s="2"/>
      <c r="AP24" s="3"/>
      <c r="AQ24" s="3"/>
      <c r="AR24" s="4"/>
      <c r="AS24" s="1"/>
      <c r="AT24" s="1"/>
      <c r="AU24" s="2"/>
      <c r="AV24" s="2"/>
      <c r="AW24" s="3"/>
      <c r="AX24" s="3"/>
      <c r="AY24" s="4"/>
      <c r="AZ24" s="1"/>
      <c r="BA24" s="1"/>
      <c r="BB24" s="2"/>
      <c r="BC24" s="2"/>
      <c r="BD24" s="3"/>
      <c r="BE24" s="3"/>
      <c r="BF24" s="4"/>
      <c r="BG24" s="1"/>
      <c r="BH24" s="1"/>
      <c r="BI24" s="2"/>
      <c r="BJ24" s="2"/>
      <c r="BK24" s="3"/>
      <c r="BL24" s="3"/>
      <c r="BM24" s="4"/>
      <c r="BN24" s="1"/>
      <c r="BO24" s="1"/>
      <c r="BP24" s="2"/>
      <c r="BQ24" s="2"/>
      <c r="BR24" s="3"/>
      <c r="BS24" s="3"/>
      <c r="BT24" s="4"/>
      <c r="BU24" s="1"/>
      <c r="BV24" s="1"/>
      <c r="BW24" s="2"/>
      <c r="BX24" s="2"/>
      <c r="BY24" s="3"/>
      <c r="BZ24" s="3"/>
      <c r="CA24" s="4"/>
      <c r="CB24" s="1"/>
      <c r="CC24" s="1"/>
      <c r="CD24" s="2"/>
      <c r="CE24" s="2"/>
      <c r="CF24" s="3"/>
      <c r="CG24" s="3"/>
      <c r="CH24" s="4"/>
      <c r="CI24" s="1"/>
      <c r="CJ24" s="1"/>
      <c r="CK24" s="2"/>
      <c r="CL24" s="2"/>
      <c r="CM24" s="3"/>
      <c r="CN24" s="3"/>
      <c r="CO24" s="4"/>
      <c r="CP24" s="1"/>
      <c r="CQ24" s="1"/>
      <c r="CR24" s="2"/>
      <c r="CS24" s="2"/>
      <c r="CT24" s="3"/>
      <c r="CU24" s="3"/>
      <c r="CV24" s="4"/>
      <c r="CW24" s="1"/>
      <c r="CX24" s="1"/>
      <c r="CY24" s="2"/>
      <c r="CZ24" s="2"/>
      <c r="DA24" s="3"/>
      <c r="DB24" s="3"/>
      <c r="DC24" s="4"/>
      <c r="DD24" s="1"/>
      <c r="DE24" s="1"/>
      <c r="DF24" s="2"/>
      <c r="DG24" s="2"/>
      <c r="DH24" s="3"/>
      <c r="DI24" s="3"/>
      <c r="DJ24" s="4"/>
      <c r="DK24" s="1"/>
      <c r="DL24" s="1"/>
      <c r="DM24" s="2"/>
      <c r="DN24" s="2"/>
      <c r="DO24" s="3"/>
      <c r="DP24" s="3"/>
      <c r="DQ24" s="4"/>
      <c r="DR24" s="1"/>
      <c r="DS24" s="1"/>
      <c r="DT24" s="2"/>
      <c r="DU24" s="2"/>
      <c r="DV24" s="3"/>
      <c r="DW24" s="3"/>
      <c r="DX24" s="4"/>
      <c r="DY24" s="1"/>
      <c r="DZ24" s="1"/>
      <c r="EA24" s="2"/>
      <c r="EB24" s="2"/>
      <c r="EC24" s="3"/>
      <c r="ED24" s="3"/>
      <c r="EE24" s="4"/>
      <c r="EF24" s="1"/>
      <c r="EG24" s="1"/>
      <c r="EH24" s="2"/>
      <c r="EI24" s="2"/>
      <c r="EJ24" s="3"/>
      <c r="EK24" s="3"/>
      <c r="EL24" s="4"/>
      <c r="EM24" s="1"/>
      <c r="EN24" s="1"/>
      <c r="EO24" s="2"/>
      <c r="EP24" s="2"/>
      <c r="EQ24" s="3"/>
      <c r="ER24" s="3"/>
      <c r="ES24" s="4"/>
      <c r="ET24" s="1"/>
      <c r="EU24" s="1"/>
      <c r="EV24" s="2"/>
      <c r="EW24" s="2"/>
      <c r="EX24" s="3"/>
      <c r="EY24" s="3"/>
      <c r="EZ24" s="4"/>
      <c r="FA24" s="1"/>
      <c r="FB24" s="1"/>
      <c r="FC24" s="2"/>
      <c r="FD24" s="2"/>
      <c r="FE24" s="3"/>
      <c r="FF24" s="3"/>
      <c r="FG24" s="4"/>
      <c r="FH24" s="1"/>
      <c r="FI24" s="1"/>
      <c r="FJ24" s="2"/>
      <c r="FK24" s="2"/>
      <c r="FL24" s="3"/>
      <c r="FM24" s="3"/>
      <c r="FN24" s="4"/>
      <c r="FO24" s="1"/>
      <c r="FP24" s="1"/>
      <c r="FQ24" s="2"/>
      <c r="FR24" s="2"/>
      <c r="FS24" s="3"/>
      <c r="FT24" s="3"/>
      <c r="FU24" s="4"/>
      <c r="FV24" s="1"/>
      <c r="FW24" s="1"/>
      <c r="FX24" s="2"/>
      <c r="FY24" s="2"/>
      <c r="FZ24" s="3"/>
      <c r="GA24" s="3"/>
      <c r="GB24" s="4"/>
      <c r="GC24" s="1"/>
      <c r="GD24" s="1"/>
      <c r="GE24" s="2"/>
      <c r="GF24" s="2"/>
      <c r="GG24" s="3"/>
      <c r="GH24" s="3"/>
      <c r="GI24" s="4"/>
      <c r="GJ24" s="1"/>
      <c r="GK24" s="1"/>
      <c r="GL24" s="2"/>
      <c r="GM24" s="2"/>
      <c r="GN24" s="3"/>
      <c r="GO24" s="3"/>
      <c r="GP24" s="4"/>
      <c r="GQ24" s="1"/>
      <c r="GR24" s="1"/>
      <c r="GS24" s="2"/>
      <c r="GT24" s="2"/>
      <c r="GU24" s="3"/>
      <c r="GV24" s="3"/>
      <c r="GW24" s="4"/>
      <c r="GX24" s="1"/>
      <c r="GY24" s="1"/>
      <c r="GZ24" s="2"/>
      <c r="HA24" s="2"/>
      <c r="HB24" s="3"/>
      <c r="HC24" s="3"/>
      <c r="HD24" s="4"/>
      <c r="HE24" s="1"/>
      <c r="HF24" s="1"/>
      <c r="HG24" s="2"/>
      <c r="HH24" s="2"/>
      <c r="HI24" s="3"/>
      <c r="HJ24" s="3"/>
      <c r="HK24" s="4"/>
      <c r="HL24" s="1"/>
      <c r="HM24" s="1"/>
      <c r="HN24" s="2"/>
      <c r="HO24" s="2"/>
      <c r="HP24" s="3"/>
      <c r="HQ24" s="3"/>
      <c r="HR24" s="4"/>
      <c r="HS24" s="1"/>
      <c r="HT24" s="1"/>
      <c r="HU24" s="2"/>
      <c r="HV24" s="2"/>
      <c r="HW24" s="3"/>
      <c r="HX24" s="3"/>
      <c r="HY24" s="4"/>
      <c r="HZ24" s="1"/>
      <c r="IA24" s="1"/>
      <c r="IB24" s="2"/>
      <c r="IC24" s="2"/>
      <c r="ID24" s="3"/>
      <c r="IE24" s="3"/>
      <c r="IF24" s="4"/>
      <c r="IG24" s="1"/>
      <c r="IH24" s="1"/>
      <c r="II24" s="2"/>
      <c r="IJ24" s="2"/>
      <c r="IK24" s="3"/>
      <c r="IL24" s="3"/>
      <c r="IM24" s="4"/>
      <c r="IN24" s="1"/>
      <c r="IO24" s="1"/>
      <c r="IP24" s="2"/>
      <c r="IQ24" s="2"/>
      <c r="IR24" s="3"/>
      <c r="IS24" s="3"/>
      <c r="IT24" s="4"/>
      <c r="IU24" s="1"/>
      <c r="IV24" s="1"/>
      <c r="IW24" s="2"/>
      <c r="IX24" s="2"/>
      <c r="IY24" s="3"/>
      <c r="IZ24" s="3"/>
      <c r="JA24" s="4"/>
      <c r="JB24" s="1"/>
      <c r="JC24" s="1"/>
      <c r="JD24" s="2"/>
      <c r="JE24" s="2"/>
      <c r="JF24" s="3"/>
      <c r="JG24" s="3"/>
      <c r="JH24" s="4"/>
      <c r="JI24" s="1"/>
      <c r="JJ24" s="1"/>
      <c r="JK24" s="2"/>
      <c r="JL24" s="2"/>
      <c r="JM24" s="3"/>
      <c r="JN24" s="3"/>
      <c r="JO24" s="4"/>
      <c r="JP24" s="1"/>
      <c r="JQ24" s="1"/>
      <c r="JR24" s="2"/>
      <c r="JS24" s="2"/>
      <c r="JT24" s="3"/>
      <c r="JU24" s="3"/>
      <c r="JV24" s="4"/>
      <c r="JW24" s="1"/>
      <c r="JX24" s="1"/>
      <c r="JY24" s="2"/>
      <c r="JZ24" s="2"/>
      <c r="KA24" s="3"/>
      <c r="KB24" s="3"/>
      <c r="KC24" s="4"/>
      <c r="KD24" s="1"/>
      <c r="KE24" s="1"/>
      <c r="KF24" s="2"/>
      <c r="KG24" s="2"/>
      <c r="KH24" s="3"/>
      <c r="KI24" s="3"/>
      <c r="KJ24" s="4"/>
      <c r="KK24" s="1"/>
      <c r="KL24" s="1"/>
      <c r="KM24" s="2"/>
      <c r="KN24" s="2"/>
      <c r="KO24" s="3"/>
      <c r="KP24" s="3"/>
      <c r="KQ24" s="4"/>
      <c r="KR24" s="1"/>
      <c r="KS24" s="1"/>
      <c r="KT24" s="2"/>
      <c r="KU24" s="2"/>
      <c r="KV24" s="3"/>
      <c r="KW24" s="3"/>
      <c r="KX24" s="4"/>
      <c r="KY24" s="1"/>
      <c r="KZ24" s="1"/>
      <c r="LA24" s="2"/>
      <c r="LB24" s="2"/>
      <c r="LC24" s="3"/>
      <c r="LD24" s="3"/>
      <c r="LE24" s="4"/>
      <c r="LF24" s="1"/>
      <c r="LG24" s="1"/>
      <c r="LH24" s="2"/>
      <c r="LI24" s="2"/>
      <c r="LJ24" s="3"/>
      <c r="LK24" s="3"/>
      <c r="LL24" s="4"/>
      <c r="LM24" s="1"/>
      <c r="LN24" s="1"/>
      <c r="LO24" s="2"/>
      <c r="LP24" s="2"/>
      <c r="LQ24" s="3"/>
      <c r="LR24" s="3"/>
      <c r="LS24" s="4"/>
      <c r="LT24" s="1"/>
      <c r="LU24" s="1"/>
      <c r="LV24" s="2"/>
      <c r="LW24" s="2"/>
      <c r="LX24" s="3"/>
      <c r="LY24" s="3"/>
      <c r="LZ24" s="4"/>
      <c r="MA24" s="1"/>
      <c r="MB24" s="1"/>
      <c r="MC24" s="2"/>
      <c r="MD24" s="2"/>
      <c r="ME24" s="3"/>
      <c r="MF24" s="3"/>
      <c r="MG24" s="4"/>
      <c r="MH24" s="1"/>
      <c r="MI24" s="1"/>
      <c r="MJ24" s="2"/>
      <c r="MK24" s="2"/>
      <c r="ML24" s="3"/>
      <c r="MM24" s="3"/>
      <c r="MN24" s="4"/>
      <c r="MP24" s="20" t="s">
        <v>71</v>
      </c>
      <c r="MQ24" s="23"/>
      <c r="MR24" s="23">
        <f>م.تحميل!$AA$65</f>
        <v>0</v>
      </c>
      <c r="MS24" s="20"/>
      <c r="MT24" s="23"/>
      <c r="MU24" s="23"/>
      <c r="MW24" s="22" t="s">
        <v>71</v>
      </c>
      <c r="MX24" s="24"/>
      <c r="MY24" s="24">
        <f>م.مرتجع!$AA$65</f>
        <v>0</v>
      </c>
      <c r="MZ24" s="22"/>
      <c r="NA24" s="24"/>
      <c r="NB24" s="24"/>
      <c r="ND24" s="21" t="s">
        <v>71</v>
      </c>
      <c r="NE24" s="25"/>
      <c r="NF24" s="25">
        <f>م.مبيع!$AA$65</f>
        <v>0</v>
      </c>
      <c r="NG24" s="25">
        <f>EL35</f>
        <v>0</v>
      </c>
      <c r="NH24" s="21"/>
      <c r="NI24" s="25"/>
      <c r="NJ24" s="25"/>
      <c r="NK24" s="25"/>
    </row>
    <row r="25" spans="1:375" ht="16.5" thickTop="1" thickBot="1" x14ac:dyDescent="0.25">
      <c r="A25" s="14"/>
      <c r="B25" s="16"/>
      <c r="C25" s="1"/>
      <c r="D25" s="1"/>
      <c r="E25" s="2"/>
      <c r="F25" s="2"/>
      <c r="G25" s="3"/>
      <c r="H25" s="3"/>
      <c r="I25" s="4"/>
      <c r="J25" s="1"/>
      <c r="K25" s="1"/>
      <c r="L25" s="2"/>
      <c r="M25" s="2"/>
      <c r="N25" s="3"/>
      <c r="O25" s="3"/>
      <c r="P25" s="4"/>
      <c r="Q25" s="1"/>
      <c r="R25" s="1"/>
      <c r="S25" s="2"/>
      <c r="T25" s="2"/>
      <c r="U25" s="3"/>
      <c r="V25" s="3"/>
      <c r="W25" s="4"/>
      <c r="X25" s="1"/>
      <c r="Y25" s="1"/>
      <c r="Z25" s="2"/>
      <c r="AA25" s="2"/>
      <c r="AB25" s="3"/>
      <c r="AC25" s="3"/>
      <c r="AD25" s="4"/>
      <c r="AE25" s="1"/>
      <c r="AF25" s="1"/>
      <c r="AG25" s="2"/>
      <c r="AH25" s="2"/>
      <c r="AI25" s="3"/>
      <c r="AJ25" s="3"/>
      <c r="AK25" s="4"/>
      <c r="AL25" s="1"/>
      <c r="AM25" s="1"/>
      <c r="AN25" s="2"/>
      <c r="AO25" s="2"/>
      <c r="AP25" s="3"/>
      <c r="AQ25" s="3"/>
      <c r="AR25" s="4"/>
      <c r="AS25" s="1"/>
      <c r="AT25" s="1"/>
      <c r="AU25" s="2"/>
      <c r="AV25" s="2"/>
      <c r="AW25" s="3"/>
      <c r="AX25" s="3"/>
      <c r="AY25" s="4"/>
      <c r="AZ25" s="1"/>
      <c r="BA25" s="1"/>
      <c r="BB25" s="2"/>
      <c r="BC25" s="2"/>
      <c r="BD25" s="3"/>
      <c r="BE25" s="3"/>
      <c r="BF25" s="4"/>
      <c r="BG25" s="1"/>
      <c r="BH25" s="1"/>
      <c r="BI25" s="2"/>
      <c r="BJ25" s="2"/>
      <c r="BK25" s="3"/>
      <c r="BL25" s="3"/>
      <c r="BM25" s="4"/>
      <c r="BN25" s="1"/>
      <c r="BO25" s="1"/>
      <c r="BP25" s="2"/>
      <c r="BQ25" s="2"/>
      <c r="BR25" s="3"/>
      <c r="BS25" s="3"/>
      <c r="BT25" s="4"/>
      <c r="BU25" s="1"/>
      <c r="BV25" s="1"/>
      <c r="BW25" s="2"/>
      <c r="BX25" s="2"/>
      <c r="BY25" s="3"/>
      <c r="BZ25" s="3"/>
      <c r="CA25" s="4"/>
      <c r="CB25" s="1"/>
      <c r="CC25" s="1"/>
      <c r="CD25" s="2"/>
      <c r="CE25" s="2"/>
      <c r="CF25" s="3"/>
      <c r="CG25" s="3"/>
      <c r="CH25" s="4"/>
      <c r="CI25" s="1"/>
      <c r="CJ25" s="1"/>
      <c r="CK25" s="2"/>
      <c r="CL25" s="2"/>
      <c r="CM25" s="3"/>
      <c r="CN25" s="3"/>
      <c r="CO25" s="4"/>
      <c r="CP25" s="1"/>
      <c r="CQ25" s="1"/>
      <c r="CR25" s="2"/>
      <c r="CS25" s="2"/>
      <c r="CT25" s="3"/>
      <c r="CU25" s="3"/>
      <c r="CV25" s="4"/>
      <c r="CW25" s="1"/>
      <c r="CX25" s="1"/>
      <c r="CY25" s="2"/>
      <c r="CZ25" s="2"/>
      <c r="DA25" s="3"/>
      <c r="DB25" s="3"/>
      <c r="DC25" s="4"/>
      <c r="DD25" s="1"/>
      <c r="DE25" s="1"/>
      <c r="DF25" s="2"/>
      <c r="DG25" s="2"/>
      <c r="DH25" s="3"/>
      <c r="DI25" s="3"/>
      <c r="DJ25" s="4"/>
      <c r="DK25" s="1"/>
      <c r="DL25" s="1"/>
      <c r="DM25" s="2"/>
      <c r="DN25" s="2"/>
      <c r="DO25" s="3"/>
      <c r="DP25" s="3"/>
      <c r="DQ25" s="4"/>
      <c r="DR25" s="1"/>
      <c r="DS25" s="1"/>
      <c r="DT25" s="2"/>
      <c r="DU25" s="2"/>
      <c r="DV25" s="3"/>
      <c r="DW25" s="3"/>
      <c r="DX25" s="4"/>
      <c r="DY25" s="1"/>
      <c r="DZ25" s="1"/>
      <c r="EA25" s="2"/>
      <c r="EB25" s="2"/>
      <c r="EC25" s="3"/>
      <c r="ED25" s="3"/>
      <c r="EE25" s="4"/>
      <c r="EF25" s="1"/>
      <c r="EG25" s="1"/>
      <c r="EH25" s="2"/>
      <c r="EI25" s="2"/>
      <c r="EJ25" s="3"/>
      <c r="EK25" s="3"/>
      <c r="EL25" s="4"/>
      <c r="EM25" s="1"/>
      <c r="EN25" s="1"/>
      <c r="EO25" s="2"/>
      <c r="EP25" s="2"/>
      <c r="EQ25" s="3"/>
      <c r="ER25" s="3"/>
      <c r="ES25" s="4"/>
      <c r="ET25" s="1"/>
      <c r="EU25" s="1"/>
      <c r="EV25" s="2"/>
      <c r="EW25" s="2"/>
      <c r="EX25" s="3"/>
      <c r="EY25" s="3"/>
      <c r="EZ25" s="4"/>
      <c r="FA25" s="1"/>
      <c r="FB25" s="1"/>
      <c r="FC25" s="2"/>
      <c r="FD25" s="2"/>
      <c r="FE25" s="3"/>
      <c r="FF25" s="3"/>
      <c r="FG25" s="4"/>
      <c r="FH25" s="1"/>
      <c r="FI25" s="1"/>
      <c r="FJ25" s="2"/>
      <c r="FK25" s="2"/>
      <c r="FL25" s="3"/>
      <c r="FM25" s="3"/>
      <c r="FN25" s="4"/>
      <c r="FO25" s="1"/>
      <c r="FP25" s="1"/>
      <c r="FQ25" s="2"/>
      <c r="FR25" s="2"/>
      <c r="FS25" s="3"/>
      <c r="FT25" s="3"/>
      <c r="FU25" s="4"/>
      <c r="FV25" s="1"/>
      <c r="FW25" s="1"/>
      <c r="FX25" s="2"/>
      <c r="FY25" s="2"/>
      <c r="FZ25" s="3"/>
      <c r="GA25" s="3"/>
      <c r="GB25" s="4"/>
      <c r="GC25" s="1"/>
      <c r="GD25" s="1"/>
      <c r="GE25" s="2"/>
      <c r="GF25" s="2"/>
      <c r="GG25" s="3"/>
      <c r="GH25" s="3"/>
      <c r="GI25" s="4"/>
      <c r="GJ25" s="1"/>
      <c r="GK25" s="1"/>
      <c r="GL25" s="2"/>
      <c r="GM25" s="2"/>
      <c r="GN25" s="3"/>
      <c r="GO25" s="3"/>
      <c r="GP25" s="4"/>
      <c r="GQ25" s="1"/>
      <c r="GR25" s="1"/>
      <c r="GS25" s="2"/>
      <c r="GT25" s="2"/>
      <c r="GU25" s="3"/>
      <c r="GV25" s="3"/>
      <c r="GW25" s="4"/>
      <c r="GX25" s="1"/>
      <c r="GY25" s="1"/>
      <c r="GZ25" s="2"/>
      <c r="HA25" s="2"/>
      <c r="HB25" s="3"/>
      <c r="HC25" s="3"/>
      <c r="HD25" s="4"/>
      <c r="HE25" s="1"/>
      <c r="HF25" s="1"/>
      <c r="HG25" s="2"/>
      <c r="HH25" s="2"/>
      <c r="HI25" s="3"/>
      <c r="HJ25" s="3"/>
      <c r="HK25" s="4"/>
      <c r="HL25" s="1"/>
      <c r="HM25" s="1"/>
      <c r="HN25" s="2"/>
      <c r="HO25" s="2"/>
      <c r="HP25" s="3"/>
      <c r="HQ25" s="3"/>
      <c r="HR25" s="4"/>
      <c r="HS25" s="1"/>
      <c r="HT25" s="1"/>
      <c r="HU25" s="2"/>
      <c r="HV25" s="2"/>
      <c r="HW25" s="3"/>
      <c r="HX25" s="3"/>
      <c r="HY25" s="4"/>
      <c r="HZ25" s="1"/>
      <c r="IA25" s="1"/>
      <c r="IB25" s="2"/>
      <c r="IC25" s="2"/>
      <c r="ID25" s="3"/>
      <c r="IE25" s="3"/>
      <c r="IF25" s="4"/>
      <c r="IG25" s="1"/>
      <c r="IH25" s="1"/>
      <c r="II25" s="2"/>
      <c r="IJ25" s="2"/>
      <c r="IK25" s="3"/>
      <c r="IL25" s="3"/>
      <c r="IM25" s="4"/>
      <c r="IN25" s="1"/>
      <c r="IO25" s="1"/>
      <c r="IP25" s="2"/>
      <c r="IQ25" s="2"/>
      <c r="IR25" s="3"/>
      <c r="IS25" s="3"/>
      <c r="IT25" s="4"/>
      <c r="IU25" s="1"/>
      <c r="IV25" s="1"/>
      <c r="IW25" s="2"/>
      <c r="IX25" s="2"/>
      <c r="IY25" s="3"/>
      <c r="IZ25" s="3"/>
      <c r="JA25" s="4"/>
      <c r="JB25" s="1"/>
      <c r="JC25" s="1"/>
      <c r="JD25" s="2"/>
      <c r="JE25" s="2"/>
      <c r="JF25" s="3"/>
      <c r="JG25" s="3"/>
      <c r="JH25" s="4"/>
      <c r="JI25" s="1"/>
      <c r="JJ25" s="1"/>
      <c r="JK25" s="2"/>
      <c r="JL25" s="2"/>
      <c r="JM25" s="3"/>
      <c r="JN25" s="3"/>
      <c r="JO25" s="4"/>
      <c r="JP25" s="1"/>
      <c r="JQ25" s="1"/>
      <c r="JR25" s="2"/>
      <c r="JS25" s="2"/>
      <c r="JT25" s="3"/>
      <c r="JU25" s="3"/>
      <c r="JV25" s="4"/>
      <c r="JW25" s="1"/>
      <c r="JX25" s="1"/>
      <c r="JY25" s="2"/>
      <c r="JZ25" s="2"/>
      <c r="KA25" s="3"/>
      <c r="KB25" s="3"/>
      <c r="KC25" s="4"/>
      <c r="KD25" s="1"/>
      <c r="KE25" s="1"/>
      <c r="KF25" s="2"/>
      <c r="KG25" s="2"/>
      <c r="KH25" s="3"/>
      <c r="KI25" s="3"/>
      <c r="KJ25" s="4"/>
      <c r="KK25" s="1"/>
      <c r="KL25" s="1"/>
      <c r="KM25" s="2"/>
      <c r="KN25" s="2"/>
      <c r="KO25" s="3"/>
      <c r="KP25" s="3"/>
      <c r="KQ25" s="4"/>
      <c r="KR25" s="1"/>
      <c r="KS25" s="1"/>
      <c r="KT25" s="2"/>
      <c r="KU25" s="2"/>
      <c r="KV25" s="3"/>
      <c r="KW25" s="3"/>
      <c r="KX25" s="4"/>
      <c r="KY25" s="1"/>
      <c r="KZ25" s="1"/>
      <c r="LA25" s="2"/>
      <c r="LB25" s="2"/>
      <c r="LC25" s="3"/>
      <c r="LD25" s="3"/>
      <c r="LE25" s="4"/>
      <c r="LF25" s="1"/>
      <c r="LG25" s="1"/>
      <c r="LH25" s="2"/>
      <c r="LI25" s="2"/>
      <c r="LJ25" s="3"/>
      <c r="LK25" s="3"/>
      <c r="LL25" s="4"/>
      <c r="LM25" s="1"/>
      <c r="LN25" s="1"/>
      <c r="LO25" s="2"/>
      <c r="LP25" s="2"/>
      <c r="LQ25" s="3"/>
      <c r="LR25" s="3"/>
      <c r="LS25" s="4"/>
      <c r="LT25" s="1"/>
      <c r="LU25" s="1"/>
      <c r="LV25" s="2"/>
      <c r="LW25" s="2"/>
      <c r="LX25" s="3"/>
      <c r="LY25" s="3"/>
      <c r="LZ25" s="4"/>
      <c r="MA25" s="1"/>
      <c r="MB25" s="1"/>
      <c r="MC25" s="2"/>
      <c r="MD25" s="2"/>
      <c r="ME25" s="3"/>
      <c r="MF25" s="3"/>
      <c r="MG25" s="4"/>
      <c r="MH25" s="1"/>
      <c r="MI25" s="1"/>
      <c r="MJ25" s="2"/>
      <c r="MK25" s="2"/>
      <c r="ML25" s="3"/>
      <c r="MM25" s="3"/>
      <c r="MN25" s="4"/>
      <c r="MP25" s="20" t="s">
        <v>72</v>
      </c>
      <c r="MQ25" s="23">
        <f>م.تحميل!$Z$88</f>
        <v>0</v>
      </c>
      <c r="MR25" s="23">
        <f>م.تحميل!$AA$88</f>
        <v>0</v>
      </c>
      <c r="MS25" s="20"/>
      <c r="MT25" s="23"/>
      <c r="MU25" s="23"/>
      <c r="MW25" s="22" t="s">
        <v>72</v>
      </c>
      <c r="MX25" s="24">
        <f>م.مرتجع!$Z$88</f>
        <v>0</v>
      </c>
      <c r="MY25" s="24">
        <f>م.مرتجع!$AA$88</f>
        <v>0</v>
      </c>
      <c r="MZ25" s="22"/>
      <c r="NA25" s="24"/>
      <c r="NB25" s="24"/>
      <c r="ND25" s="21" t="s">
        <v>72</v>
      </c>
      <c r="NE25" s="25">
        <f>م.مبيع!$Z$88</f>
        <v>0</v>
      </c>
      <c r="NF25" s="25">
        <f>م.مبيع!$AA$88</f>
        <v>0</v>
      </c>
      <c r="NG25" s="25">
        <f>ES35</f>
        <v>0</v>
      </c>
      <c r="NH25" s="21"/>
      <c r="NI25" s="25"/>
      <c r="NJ25" s="25"/>
      <c r="NK25" s="25"/>
    </row>
    <row r="26" spans="1:375" ht="16.5" thickTop="1" thickBot="1" x14ac:dyDescent="0.25">
      <c r="A26" s="14"/>
      <c r="B26" s="16"/>
      <c r="C26" s="1"/>
      <c r="D26" s="1"/>
      <c r="E26" s="2"/>
      <c r="F26" s="2"/>
      <c r="G26" s="3"/>
      <c r="H26" s="3"/>
      <c r="I26" s="4"/>
      <c r="J26" s="1"/>
      <c r="K26" s="1"/>
      <c r="L26" s="2"/>
      <c r="M26" s="2"/>
      <c r="N26" s="3"/>
      <c r="O26" s="3"/>
      <c r="P26" s="4"/>
      <c r="Q26" s="1"/>
      <c r="R26" s="1"/>
      <c r="S26" s="2"/>
      <c r="T26" s="2"/>
      <c r="U26" s="3"/>
      <c r="V26" s="3"/>
      <c r="W26" s="4"/>
      <c r="X26" s="1"/>
      <c r="Y26" s="1"/>
      <c r="Z26" s="2"/>
      <c r="AA26" s="2"/>
      <c r="AB26" s="3"/>
      <c r="AC26" s="3"/>
      <c r="AD26" s="4"/>
      <c r="AE26" s="1"/>
      <c r="AF26" s="1"/>
      <c r="AG26" s="2"/>
      <c r="AH26" s="2"/>
      <c r="AI26" s="3"/>
      <c r="AJ26" s="3"/>
      <c r="AK26" s="4"/>
      <c r="AL26" s="1"/>
      <c r="AM26" s="1"/>
      <c r="AN26" s="2"/>
      <c r="AO26" s="2"/>
      <c r="AP26" s="3"/>
      <c r="AQ26" s="3"/>
      <c r="AR26" s="4"/>
      <c r="AS26" s="1"/>
      <c r="AT26" s="1"/>
      <c r="AU26" s="2"/>
      <c r="AV26" s="2"/>
      <c r="AW26" s="3"/>
      <c r="AX26" s="3"/>
      <c r="AY26" s="4"/>
      <c r="AZ26" s="1"/>
      <c r="BA26" s="1"/>
      <c r="BB26" s="2"/>
      <c r="BC26" s="2"/>
      <c r="BD26" s="3"/>
      <c r="BE26" s="3"/>
      <c r="BF26" s="4"/>
      <c r="BG26" s="1"/>
      <c r="BH26" s="1"/>
      <c r="BI26" s="2"/>
      <c r="BJ26" s="2"/>
      <c r="BK26" s="3"/>
      <c r="BL26" s="3"/>
      <c r="BM26" s="4"/>
      <c r="BN26" s="1"/>
      <c r="BO26" s="1"/>
      <c r="BP26" s="2"/>
      <c r="BQ26" s="2"/>
      <c r="BR26" s="3"/>
      <c r="BS26" s="3"/>
      <c r="BT26" s="4"/>
      <c r="BU26" s="1"/>
      <c r="BV26" s="1"/>
      <c r="BW26" s="2"/>
      <c r="BX26" s="2"/>
      <c r="BY26" s="3"/>
      <c r="BZ26" s="3"/>
      <c r="CA26" s="4"/>
      <c r="CB26" s="1"/>
      <c r="CC26" s="1"/>
      <c r="CD26" s="2"/>
      <c r="CE26" s="2"/>
      <c r="CF26" s="3"/>
      <c r="CG26" s="3"/>
      <c r="CH26" s="4"/>
      <c r="CI26" s="1"/>
      <c r="CJ26" s="1"/>
      <c r="CK26" s="2"/>
      <c r="CL26" s="2"/>
      <c r="CM26" s="3"/>
      <c r="CN26" s="3"/>
      <c r="CO26" s="4"/>
      <c r="CP26" s="1"/>
      <c r="CQ26" s="1"/>
      <c r="CR26" s="2"/>
      <c r="CS26" s="2"/>
      <c r="CT26" s="3"/>
      <c r="CU26" s="3"/>
      <c r="CV26" s="4"/>
      <c r="CW26" s="1"/>
      <c r="CX26" s="1"/>
      <c r="CY26" s="2"/>
      <c r="CZ26" s="2"/>
      <c r="DA26" s="3"/>
      <c r="DB26" s="3"/>
      <c r="DC26" s="4"/>
      <c r="DD26" s="1"/>
      <c r="DE26" s="1"/>
      <c r="DF26" s="2"/>
      <c r="DG26" s="2"/>
      <c r="DH26" s="3"/>
      <c r="DI26" s="3"/>
      <c r="DJ26" s="4"/>
      <c r="DK26" s="1"/>
      <c r="DL26" s="1"/>
      <c r="DM26" s="2"/>
      <c r="DN26" s="2"/>
      <c r="DO26" s="3"/>
      <c r="DP26" s="3"/>
      <c r="DQ26" s="4"/>
      <c r="DR26" s="1"/>
      <c r="DS26" s="1"/>
      <c r="DT26" s="2"/>
      <c r="DU26" s="2"/>
      <c r="DV26" s="3"/>
      <c r="DW26" s="3"/>
      <c r="DX26" s="4"/>
      <c r="DY26" s="1"/>
      <c r="DZ26" s="1"/>
      <c r="EA26" s="2"/>
      <c r="EB26" s="2"/>
      <c r="EC26" s="3"/>
      <c r="ED26" s="3"/>
      <c r="EE26" s="4"/>
      <c r="EF26" s="1"/>
      <c r="EG26" s="1"/>
      <c r="EH26" s="2"/>
      <c r="EI26" s="2"/>
      <c r="EJ26" s="3"/>
      <c r="EK26" s="3"/>
      <c r="EL26" s="4"/>
      <c r="EM26" s="1"/>
      <c r="EN26" s="1"/>
      <c r="EO26" s="2"/>
      <c r="EP26" s="2"/>
      <c r="EQ26" s="3"/>
      <c r="ER26" s="3"/>
      <c r="ES26" s="4"/>
      <c r="ET26" s="1"/>
      <c r="EU26" s="1"/>
      <c r="EV26" s="2"/>
      <c r="EW26" s="2"/>
      <c r="EX26" s="3"/>
      <c r="EY26" s="3"/>
      <c r="EZ26" s="4"/>
      <c r="FA26" s="1"/>
      <c r="FB26" s="1"/>
      <c r="FC26" s="2"/>
      <c r="FD26" s="2"/>
      <c r="FE26" s="3"/>
      <c r="FF26" s="3"/>
      <c r="FG26" s="4"/>
      <c r="FH26" s="1"/>
      <c r="FI26" s="1"/>
      <c r="FJ26" s="2"/>
      <c r="FK26" s="2"/>
      <c r="FL26" s="3"/>
      <c r="FM26" s="3"/>
      <c r="FN26" s="4"/>
      <c r="FO26" s="1"/>
      <c r="FP26" s="1"/>
      <c r="FQ26" s="2"/>
      <c r="FR26" s="2"/>
      <c r="FS26" s="3"/>
      <c r="FT26" s="3"/>
      <c r="FU26" s="4"/>
      <c r="FV26" s="1"/>
      <c r="FW26" s="1"/>
      <c r="FX26" s="2"/>
      <c r="FY26" s="2"/>
      <c r="FZ26" s="3"/>
      <c r="GA26" s="3"/>
      <c r="GB26" s="4"/>
      <c r="GC26" s="1"/>
      <c r="GD26" s="1"/>
      <c r="GE26" s="2"/>
      <c r="GF26" s="2"/>
      <c r="GG26" s="3"/>
      <c r="GH26" s="3"/>
      <c r="GI26" s="4"/>
      <c r="GJ26" s="1"/>
      <c r="GK26" s="1"/>
      <c r="GL26" s="2"/>
      <c r="GM26" s="2"/>
      <c r="GN26" s="3"/>
      <c r="GO26" s="3"/>
      <c r="GP26" s="4"/>
      <c r="GQ26" s="1"/>
      <c r="GR26" s="1"/>
      <c r="GS26" s="2"/>
      <c r="GT26" s="2"/>
      <c r="GU26" s="3"/>
      <c r="GV26" s="3"/>
      <c r="GW26" s="4"/>
      <c r="GX26" s="1"/>
      <c r="GY26" s="1"/>
      <c r="GZ26" s="2"/>
      <c r="HA26" s="2"/>
      <c r="HB26" s="3"/>
      <c r="HC26" s="3"/>
      <c r="HD26" s="4"/>
      <c r="HE26" s="1"/>
      <c r="HF26" s="1"/>
      <c r="HG26" s="2"/>
      <c r="HH26" s="2"/>
      <c r="HI26" s="3"/>
      <c r="HJ26" s="3"/>
      <c r="HK26" s="4"/>
      <c r="HL26" s="1"/>
      <c r="HM26" s="1"/>
      <c r="HN26" s="2"/>
      <c r="HO26" s="2"/>
      <c r="HP26" s="3"/>
      <c r="HQ26" s="3"/>
      <c r="HR26" s="4"/>
      <c r="HS26" s="1"/>
      <c r="HT26" s="1"/>
      <c r="HU26" s="2"/>
      <c r="HV26" s="2"/>
      <c r="HW26" s="3"/>
      <c r="HX26" s="3"/>
      <c r="HY26" s="4"/>
      <c r="HZ26" s="1"/>
      <c r="IA26" s="1"/>
      <c r="IB26" s="2"/>
      <c r="IC26" s="2"/>
      <c r="ID26" s="3"/>
      <c r="IE26" s="3"/>
      <c r="IF26" s="4"/>
      <c r="IG26" s="1"/>
      <c r="IH26" s="1"/>
      <c r="II26" s="2"/>
      <c r="IJ26" s="2"/>
      <c r="IK26" s="3"/>
      <c r="IL26" s="3"/>
      <c r="IM26" s="4"/>
      <c r="IN26" s="1"/>
      <c r="IO26" s="1"/>
      <c r="IP26" s="2"/>
      <c r="IQ26" s="2"/>
      <c r="IR26" s="3"/>
      <c r="IS26" s="3"/>
      <c r="IT26" s="4"/>
      <c r="IU26" s="1"/>
      <c r="IV26" s="1"/>
      <c r="IW26" s="2"/>
      <c r="IX26" s="2"/>
      <c r="IY26" s="3"/>
      <c r="IZ26" s="3"/>
      <c r="JA26" s="4"/>
      <c r="JB26" s="1"/>
      <c r="JC26" s="1"/>
      <c r="JD26" s="2"/>
      <c r="JE26" s="2"/>
      <c r="JF26" s="3"/>
      <c r="JG26" s="3"/>
      <c r="JH26" s="4"/>
      <c r="JI26" s="1"/>
      <c r="JJ26" s="1"/>
      <c r="JK26" s="2"/>
      <c r="JL26" s="2"/>
      <c r="JM26" s="3"/>
      <c r="JN26" s="3"/>
      <c r="JO26" s="4"/>
      <c r="JP26" s="1"/>
      <c r="JQ26" s="1"/>
      <c r="JR26" s="2"/>
      <c r="JS26" s="2"/>
      <c r="JT26" s="3"/>
      <c r="JU26" s="3"/>
      <c r="JV26" s="4"/>
      <c r="JW26" s="1"/>
      <c r="JX26" s="1"/>
      <c r="JY26" s="2"/>
      <c r="JZ26" s="2"/>
      <c r="KA26" s="3"/>
      <c r="KB26" s="3"/>
      <c r="KC26" s="4"/>
      <c r="KD26" s="1"/>
      <c r="KE26" s="1"/>
      <c r="KF26" s="2"/>
      <c r="KG26" s="2"/>
      <c r="KH26" s="3"/>
      <c r="KI26" s="3"/>
      <c r="KJ26" s="4"/>
      <c r="KK26" s="1"/>
      <c r="KL26" s="1"/>
      <c r="KM26" s="2"/>
      <c r="KN26" s="2"/>
      <c r="KO26" s="3"/>
      <c r="KP26" s="3"/>
      <c r="KQ26" s="4"/>
      <c r="KR26" s="1"/>
      <c r="KS26" s="1"/>
      <c r="KT26" s="2"/>
      <c r="KU26" s="2"/>
      <c r="KV26" s="3"/>
      <c r="KW26" s="3"/>
      <c r="KX26" s="4"/>
      <c r="KY26" s="1"/>
      <c r="KZ26" s="1"/>
      <c r="LA26" s="2"/>
      <c r="LB26" s="2"/>
      <c r="LC26" s="3"/>
      <c r="LD26" s="3"/>
      <c r="LE26" s="4"/>
      <c r="LF26" s="1"/>
      <c r="LG26" s="1"/>
      <c r="LH26" s="2"/>
      <c r="LI26" s="2"/>
      <c r="LJ26" s="3"/>
      <c r="LK26" s="3"/>
      <c r="LL26" s="4"/>
      <c r="LM26" s="1"/>
      <c r="LN26" s="1"/>
      <c r="LO26" s="2"/>
      <c r="LP26" s="2"/>
      <c r="LQ26" s="3"/>
      <c r="LR26" s="3"/>
      <c r="LS26" s="4"/>
      <c r="LT26" s="1"/>
      <c r="LU26" s="1"/>
      <c r="LV26" s="2"/>
      <c r="LW26" s="2"/>
      <c r="LX26" s="3"/>
      <c r="LY26" s="3"/>
      <c r="LZ26" s="4"/>
      <c r="MA26" s="1"/>
      <c r="MB26" s="1"/>
      <c r="MC26" s="2"/>
      <c r="MD26" s="2"/>
      <c r="ME26" s="3"/>
      <c r="MF26" s="3"/>
      <c r="MG26" s="4"/>
      <c r="MH26" s="1"/>
      <c r="MI26" s="1"/>
      <c r="MJ26" s="2"/>
      <c r="MK26" s="2"/>
      <c r="ML26" s="3"/>
      <c r="MM26" s="3"/>
      <c r="MN26" s="4"/>
      <c r="MP26" s="20" t="s">
        <v>73</v>
      </c>
      <c r="MQ26" s="23">
        <f>م.تحميل!$Z$92</f>
        <v>0</v>
      </c>
      <c r="MR26" s="23">
        <f>م.تحميل!$AA$92</f>
        <v>0</v>
      </c>
      <c r="MS26" s="20"/>
      <c r="MT26" s="23"/>
      <c r="MU26" s="23"/>
      <c r="MW26" s="22" t="s">
        <v>73</v>
      </c>
      <c r="MX26" s="24">
        <f>م.مرتجع!$Z$92</f>
        <v>0</v>
      </c>
      <c r="MY26" s="24">
        <f>م.مرتجع!$AA$92</f>
        <v>0</v>
      </c>
      <c r="MZ26" s="22"/>
      <c r="NA26" s="24"/>
      <c r="NB26" s="24"/>
      <c r="ND26" s="21" t="s">
        <v>73</v>
      </c>
      <c r="NE26" s="25">
        <f>م.مبيع!$Z$92</f>
        <v>0</v>
      </c>
      <c r="NF26" s="25">
        <f>م.مبيع!$AA$92</f>
        <v>0</v>
      </c>
      <c r="NG26" s="25">
        <f>EZ35</f>
        <v>0</v>
      </c>
      <c r="NH26" s="21"/>
      <c r="NI26" s="25"/>
      <c r="NJ26" s="25"/>
      <c r="NK26" s="25"/>
    </row>
    <row r="27" spans="1:375" ht="16.5" thickTop="1" thickBot="1" x14ac:dyDescent="0.25">
      <c r="A27" s="14"/>
      <c r="B27" s="16"/>
      <c r="C27" s="1"/>
      <c r="D27" s="1"/>
      <c r="E27" s="2"/>
      <c r="F27" s="2"/>
      <c r="G27" s="3"/>
      <c r="H27" s="3"/>
      <c r="I27" s="4"/>
      <c r="J27" s="1"/>
      <c r="K27" s="1"/>
      <c r="L27" s="2"/>
      <c r="M27" s="2"/>
      <c r="N27" s="3"/>
      <c r="O27" s="3"/>
      <c r="P27" s="4"/>
      <c r="Q27" s="1"/>
      <c r="R27" s="1"/>
      <c r="S27" s="2"/>
      <c r="T27" s="2"/>
      <c r="U27" s="3"/>
      <c r="V27" s="3"/>
      <c r="W27" s="4"/>
      <c r="X27" s="1"/>
      <c r="Y27" s="1"/>
      <c r="Z27" s="2"/>
      <c r="AA27" s="2"/>
      <c r="AB27" s="3"/>
      <c r="AC27" s="3"/>
      <c r="AD27" s="4"/>
      <c r="AE27" s="1"/>
      <c r="AF27" s="1"/>
      <c r="AG27" s="2"/>
      <c r="AH27" s="2"/>
      <c r="AI27" s="3"/>
      <c r="AJ27" s="3"/>
      <c r="AK27" s="4"/>
      <c r="AL27" s="1"/>
      <c r="AM27" s="1"/>
      <c r="AN27" s="2"/>
      <c r="AO27" s="2"/>
      <c r="AP27" s="3"/>
      <c r="AQ27" s="3"/>
      <c r="AR27" s="4"/>
      <c r="AS27" s="1"/>
      <c r="AT27" s="1"/>
      <c r="AU27" s="2"/>
      <c r="AV27" s="2"/>
      <c r="AW27" s="3"/>
      <c r="AX27" s="3"/>
      <c r="AY27" s="4"/>
      <c r="AZ27" s="1"/>
      <c r="BA27" s="1"/>
      <c r="BB27" s="2"/>
      <c r="BC27" s="2"/>
      <c r="BD27" s="3"/>
      <c r="BE27" s="3"/>
      <c r="BF27" s="4"/>
      <c r="BG27" s="1"/>
      <c r="BH27" s="1"/>
      <c r="BI27" s="2"/>
      <c r="BJ27" s="2"/>
      <c r="BK27" s="3"/>
      <c r="BL27" s="3"/>
      <c r="BM27" s="4"/>
      <c r="BN27" s="1"/>
      <c r="BO27" s="1"/>
      <c r="BP27" s="2"/>
      <c r="BQ27" s="2"/>
      <c r="BR27" s="3"/>
      <c r="BS27" s="3"/>
      <c r="BT27" s="4"/>
      <c r="BU27" s="1"/>
      <c r="BV27" s="1"/>
      <c r="BW27" s="2"/>
      <c r="BX27" s="2"/>
      <c r="BY27" s="3"/>
      <c r="BZ27" s="3"/>
      <c r="CA27" s="4"/>
      <c r="CB27" s="1"/>
      <c r="CC27" s="1"/>
      <c r="CD27" s="2"/>
      <c r="CE27" s="2"/>
      <c r="CF27" s="3"/>
      <c r="CG27" s="3"/>
      <c r="CH27" s="4"/>
      <c r="CI27" s="1"/>
      <c r="CJ27" s="1"/>
      <c r="CK27" s="2"/>
      <c r="CL27" s="2"/>
      <c r="CM27" s="3"/>
      <c r="CN27" s="3"/>
      <c r="CO27" s="4"/>
      <c r="CP27" s="1"/>
      <c r="CQ27" s="1"/>
      <c r="CR27" s="2"/>
      <c r="CS27" s="2"/>
      <c r="CT27" s="3"/>
      <c r="CU27" s="3"/>
      <c r="CV27" s="4"/>
      <c r="CW27" s="1"/>
      <c r="CX27" s="1"/>
      <c r="CY27" s="2"/>
      <c r="CZ27" s="2"/>
      <c r="DA27" s="3"/>
      <c r="DB27" s="3"/>
      <c r="DC27" s="4"/>
      <c r="DD27" s="1"/>
      <c r="DE27" s="1"/>
      <c r="DF27" s="2"/>
      <c r="DG27" s="2"/>
      <c r="DH27" s="3"/>
      <c r="DI27" s="3"/>
      <c r="DJ27" s="4"/>
      <c r="DK27" s="1"/>
      <c r="DL27" s="1"/>
      <c r="DM27" s="2"/>
      <c r="DN27" s="2"/>
      <c r="DO27" s="3"/>
      <c r="DP27" s="3"/>
      <c r="DQ27" s="4"/>
      <c r="DR27" s="1"/>
      <c r="DS27" s="1"/>
      <c r="DT27" s="2"/>
      <c r="DU27" s="2"/>
      <c r="DV27" s="3"/>
      <c r="DW27" s="3"/>
      <c r="DX27" s="4"/>
      <c r="DY27" s="1"/>
      <c r="DZ27" s="1"/>
      <c r="EA27" s="2"/>
      <c r="EB27" s="2"/>
      <c r="EC27" s="3"/>
      <c r="ED27" s="3"/>
      <c r="EE27" s="4"/>
      <c r="EF27" s="1"/>
      <c r="EG27" s="1"/>
      <c r="EH27" s="2"/>
      <c r="EI27" s="2"/>
      <c r="EJ27" s="3"/>
      <c r="EK27" s="3"/>
      <c r="EL27" s="4"/>
      <c r="EM27" s="1"/>
      <c r="EN27" s="1"/>
      <c r="EO27" s="2"/>
      <c r="EP27" s="2"/>
      <c r="EQ27" s="3"/>
      <c r="ER27" s="3"/>
      <c r="ES27" s="4"/>
      <c r="ET27" s="1"/>
      <c r="EU27" s="1"/>
      <c r="EV27" s="2"/>
      <c r="EW27" s="2"/>
      <c r="EX27" s="3"/>
      <c r="EY27" s="3"/>
      <c r="EZ27" s="4"/>
      <c r="FA27" s="1"/>
      <c r="FB27" s="1"/>
      <c r="FC27" s="2"/>
      <c r="FD27" s="2"/>
      <c r="FE27" s="3"/>
      <c r="FF27" s="3"/>
      <c r="FG27" s="4"/>
      <c r="FH27" s="1"/>
      <c r="FI27" s="1"/>
      <c r="FJ27" s="2"/>
      <c r="FK27" s="2"/>
      <c r="FL27" s="3"/>
      <c r="FM27" s="3"/>
      <c r="FN27" s="4"/>
      <c r="FO27" s="1"/>
      <c r="FP27" s="1"/>
      <c r="FQ27" s="2"/>
      <c r="FR27" s="2"/>
      <c r="FS27" s="3"/>
      <c r="FT27" s="3"/>
      <c r="FU27" s="4"/>
      <c r="FV27" s="1"/>
      <c r="FW27" s="1"/>
      <c r="FX27" s="2"/>
      <c r="FY27" s="2"/>
      <c r="FZ27" s="3"/>
      <c r="GA27" s="3"/>
      <c r="GB27" s="4"/>
      <c r="GC27" s="1"/>
      <c r="GD27" s="1"/>
      <c r="GE27" s="2"/>
      <c r="GF27" s="2"/>
      <c r="GG27" s="3"/>
      <c r="GH27" s="3"/>
      <c r="GI27" s="4"/>
      <c r="GJ27" s="1"/>
      <c r="GK27" s="1"/>
      <c r="GL27" s="2"/>
      <c r="GM27" s="2"/>
      <c r="GN27" s="3"/>
      <c r="GO27" s="3"/>
      <c r="GP27" s="4"/>
      <c r="GQ27" s="1"/>
      <c r="GR27" s="1"/>
      <c r="GS27" s="2"/>
      <c r="GT27" s="2"/>
      <c r="GU27" s="3"/>
      <c r="GV27" s="3"/>
      <c r="GW27" s="4"/>
      <c r="GX27" s="1"/>
      <c r="GY27" s="1"/>
      <c r="GZ27" s="2"/>
      <c r="HA27" s="2"/>
      <c r="HB27" s="3"/>
      <c r="HC27" s="3"/>
      <c r="HD27" s="4"/>
      <c r="HE27" s="1"/>
      <c r="HF27" s="1"/>
      <c r="HG27" s="2"/>
      <c r="HH27" s="2"/>
      <c r="HI27" s="3"/>
      <c r="HJ27" s="3"/>
      <c r="HK27" s="4"/>
      <c r="HL27" s="1"/>
      <c r="HM27" s="1"/>
      <c r="HN27" s="2"/>
      <c r="HO27" s="2"/>
      <c r="HP27" s="3"/>
      <c r="HQ27" s="3"/>
      <c r="HR27" s="4"/>
      <c r="HS27" s="1"/>
      <c r="HT27" s="1"/>
      <c r="HU27" s="2"/>
      <c r="HV27" s="2"/>
      <c r="HW27" s="3"/>
      <c r="HX27" s="3"/>
      <c r="HY27" s="4"/>
      <c r="HZ27" s="1"/>
      <c r="IA27" s="1"/>
      <c r="IB27" s="2"/>
      <c r="IC27" s="2"/>
      <c r="ID27" s="3"/>
      <c r="IE27" s="3"/>
      <c r="IF27" s="4"/>
      <c r="IG27" s="1"/>
      <c r="IH27" s="1"/>
      <c r="II27" s="2"/>
      <c r="IJ27" s="2"/>
      <c r="IK27" s="3"/>
      <c r="IL27" s="3"/>
      <c r="IM27" s="4"/>
      <c r="IN27" s="1"/>
      <c r="IO27" s="1"/>
      <c r="IP27" s="2"/>
      <c r="IQ27" s="2"/>
      <c r="IR27" s="3"/>
      <c r="IS27" s="3"/>
      <c r="IT27" s="4"/>
      <c r="IU27" s="1"/>
      <c r="IV27" s="1"/>
      <c r="IW27" s="2"/>
      <c r="IX27" s="2"/>
      <c r="IY27" s="3"/>
      <c r="IZ27" s="3"/>
      <c r="JA27" s="4"/>
      <c r="JB27" s="1"/>
      <c r="JC27" s="1"/>
      <c r="JD27" s="2"/>
      <c r="JE27" s="2"/>
      <c r="JF27" s="3"/>
      <c r="JG27" s="3"/>
      <c r="JH27" s="4"/>
      <c r="JI27" s="1"/>
      <c r="JJ27" s="1"/>
      <c r="JK27" s="2"/>
      <c r="JL27" s="2"/>
      <c r="JM27" s="3"/>
      <c r="JN27" s="3"/>
      <c r="JO27" s="4"/>
      <c r="JP27" s="1"/>
      <c r="JQ27" s="1"/>
      <c r="JR27" s="2"/>
      <c r="JS27" s="2"/>
      <c r="JT27" s="3"/>
      <c r="JU27" s="3"/>
      <c r="JV27" s="4"/>
      <c r="JW27" s="1"/>
      <c r="JX27" s="1"/>
      <c r="JY27" s="2"/>
      <c r="JZ27" s="2"/>
      <c r="KA27" s="3"/>
      <c r="KB27" s="3"/>
      <c r="KC27" s="4"/>
      <c r="KD27" s="1"/>
      <c r="KE27" s="1"/>
      <c r="KF27" s="2"/>
      <c r="KG27" s="2"/>
      <c r="KH27" s="3"/>
      <c r="KI27" s="3"/>
      <c r="KJ27" s="4"/>
      <c r="KK27" s="1"/>
      <c r="KL27" s="1"/>
      <c r="KM27" s="2"/>
      <c r="KN27" s="2"/>
      <c r="KO27" s="3"/>
      <c r="KP27" s="3"/>
      <c r="KQ27" s="4"/>
      <c r="KR27" s="1"/>
      <c r="KS27" s="1"/>
      <c r="KT27" s="2"/>
      <c r="KU27" s="2"/>
      <c r="KV27" s="3"/>
      <c r="KW27" s="3"/>
      <c r="KX27" s="4"/>
      <c r="KY27" s="1"/>
      <c r="KZ27" s="1"/>
      <c r="LA27" s="2"/>
      <c r="LB27" s="2"/>
      <c r="LC27" s="3"/>
      <c r="LD27" s="3"/>
      <c r="LE27" s="4"/>
      <c r="LF27" s="1"/>
      <c r="LG27" s="1"/>
      <c r="LH27" s="2"/>
      <c r="LI27" s="2"/>
      <c r="LJ27" s="3"/>
      <c r="LK27" s="3"/>
      <c r="LL27" s="4"/>
      <c r="LM27" s="1"/>
      <c r="LN27" s="1"/>
      <c r="LO27" s="2"/>
      <c r="LP27" s="2"/>
      <c r="LQ27" s="3"/>
      <c r="LR27" s="3"/>
      <c r="LS27" s="4"/>
      <c r="LT27" s="1"/>
      <c r="LU27" s="1"/>
      <c r="LV27" s="2"/>
      <c r="LW27" s="2"/>
      <c r="LX27" s="3"/>
      <c r="LY27" s="3"/>
      <c r="LZ27" s="4"/>
      <c r="MA27" s="1"/>
      <c r="MB27" s="1"/>
      <c r="MC27" s="2"/>
      <c r="MD27" s="2"/>
      <c r="ME27" s="3"/>
      <c r="MF27" s="3"/>
      <c r="MG27" s="4"/>
      <c r="MH27" s="1"/>
      <c r="MI27" s="1"/>
      <c r="MJ27" s="2"/>
      <c r="MK27" s="2"/>
      <c r="ML27" s="3"/>
      <c r="MM27" s="3"/>
      <c r="MN27" s="4"/>
      <c r="MP27" s="20" t="s">
        <v>74</v>
      </c>
      <c r="MQ27" s="23">
        <f>م.تحميل!$Z$96</f>
        <v>0</v>
      </c>
      <c r="MR27" s="23">
        <f>م.تحميل!$AA$96</f>
        <v>0</v>
      </c>
      <c r="MS27" s="20"/>
      <c r="MT27" s="23"/>
      <c r="MU27" s="23"/>
      <c r="MW27" s="22" t="s">
        <v>74</v>
      </c>
      <c r="MX27" s="24">
        <f>م.مرتجع!$Z$96</f>
        <v>0</v>
      </c>
      <c r="MY27" s="24">
        <f>م.مرتجع!$AA$96</f>
        <v>0</v>
      </c>
      <c r="MZ27" s="22"/>
      <c r="NA27" s="24"/>
      <c r="NB27" s="24"/>
      <c r="ND27" s="21" t="s">
        <v>74</v>
      </c>
      <c r="NE27" s="25">
        <f>م.مبيع!$Z$96</f>
        <v>0</v>
      </c>
      <c r="NF27" s="25">
        <f>م.مبيع!$AA$96</f>
        <v>0</v>
      </c>
      <c r="NG27" s="25">
        <f>FG35</f>
        <v>0</v>
      </c>
      <c r="NH27" s="21"/>
      <c r="NI27" s="25"/>
      <c r="NJ27" s="25"/>
      <c r="NK27" s="25"/>
    </row>
    <row r="28" spans="1:375" ht="16.5" thickTop="1" thickBot="1" x14ac:dyDescent="0.25">
      <c r="A28" s="14"/>
      <c r="B28" s="16"/>
      <c r="C28" s="1"/>
      <c r="D28" s="1"/>
      <c r="E28" s="2"/>
      <c r="F28" s="2"/>
      <c r="G28" s="3"/>
      <c r="H28" s="3"/>
      <c r="I28" s="4"/>
      <c r="J28" s="1"/>
      <c r="K28" s="1"/>
      <c r="L28" s="2"/>
      <c r="M28" s="2"/>
      <c r="N28" s="3"/>
      <c r="O28" s="3"/>
      <c r="P28" s="4"/>
      <c r="Q28" s="1"/>
      <c r="R28" s="1"/>
      <c r="S28" s="2"/>
      <c r="T28" s="2"/>
      <c r="U28" s="3"/>
      <c r="V28" s="3"/>
      <c r="W28" s="4"/>
      <c r="X28" s="1"/>
      <c r="Y28" s="1"/>
      <c r="Z28" s="2"/>
      <c r="AA28" s="2"/>
      <c r="AB28" s="3"/>
      <c r="AC28" s="3"/>
      <c r="AD28" s="4"/>
      <c r="AE28" s="1"/>
      <c r="AF28" s="1"/>
      <c r="AG28" s="2"/>
      <c r="AH28" s="2"/>
      <c r="AI28" s="3"/>
      <c r="AJ28" s="3"/>
      <c r="AK28" s="4"/>
      <c r="AL28" s="1"/>
      <c r="AM28" s="1"/>
      <c r="AN28" s="2"/>
      <c r="AO28" s="2"/>
      <c r="AP28" s="3"/>
      <c r="AQ28" s="3"/>
      <c r="AR28" s="4"/>
      <c r="AS28" s="1"/>
      <c r="AT28" s="1"/>
      <c r="AU28" s="2"/>
      <c r="AV28" s="2"/>
      <c r="AW28" s="3"/>
      <c r="AX28" s="3"/>
      <c r="AY28" s="4"/>
      <c r="AZ28" s="1"/>
      <c r="BA28" s="1"/>
      <c r="BB28" s="2"/>
      <c r="BC28" s="2"/>
      <c r="BD28" s="3"/>
      <c r="BE28" s="3"/>
      <c r="BF28" s="4"/>
      <c r="BG28" s="1"/>
      <c r="BH28" s="1"/>
      <c r="BI28" s="2"/>
      <c r="BJ28" s="2"/>
      <c r="BK28" s="3"/>
      <c r="BL28" s="3"/>
      <c r="BM28" s="4"/>
      <c r="BN28" s="1"/>
      <c r="BO28" s="1"/>
      <c r="BP28" s="2"/>
      <c r="BQ28" s="2"/>
      <c r="BR28" s="3"/>
      <c r="BS28" s="3"/>
      <c r="BT28" s="4"/>
      <c r="BU28" s="1"/>
      <c r="BV28" s="1"/>
      <c r="BW28" s="2"/>
      <c r="BX28" s="2"/>
      <c r="BY28" s="3"/>
      <c r="BZ28" s="3"/>
      <c r="CA28" s="4"/>
      <c r="CB28" s="1"/>
      <c r="CC28" s="1"/>
      <c r="CD28" s="2"/>
      <c r="CE28" s="2"/>
      <c r="CF28" s="3"/>
      <c r="CG28" s="3"/>
      <c r="CH28" s="4"/>
      <c r="CI28" s="1"/>
      <c r="CJ28" s="1"/>
      <c r="CK28" s="2"/>
      <c r="CL28" s="2"/>
      <c r="CM28" s="3"/>
      <c r="CN28" s="3"/>
      <c r="CO28" s="4"/>
      <c r="CP28" s="1"/>
      <c r="CQ28" s="1"/>
      <c r="CR28" s="2"/>
      <c r="CS28" s="2"/>
      <c r="CT28" s="3"/>
      <c r="CU28" s="3"/>
      <c r="CV28" s="4"/>
      <c r="CW28" s="1"/>
      <c r="CX28" s="1"/>
      <c r="CY28" s="2"/>
      <c r="CZ28" s="2"/>
      <c r="DA28" s="3"/>
      <c r="DB28" s="3"/>
      <c r="DC28" s="4"/>
      <c r="DD28" s="1"/>
      <c r="DE28" s="1"/>
      <c r="DF28" s="2"/>
      <c r="DG28" s="2"/>
      <c r="DH28" s="3"/>
      <c r="DI28" s="3"/>
      <c r="DJ28" s="4"/>
      <c r="DK28" s="1"/>
      <c r="DL28" s="1"/>
      <c r="DM28" s="2"/>
      <c r="DN28" s="2"/>
      <c r="DO28" s="3"/>
      <c r="DP28" s="3"/>
      <c r="DQ28" s="4"/>
      <c r="DR28" s="1"/>
      <c r="DS28" s="1"/>
      <c r="DT28" s="2"/>
      <c r="DU28" s="2"/>
      <c r="DV28" s="3"/>
      <c r="DW28" s="3"/>
      <c r="DX28" s="4"/>
      <c r="DY28" s="1"/>
      <c r="DZ28" s="1"/>
      <c r="EA28" s="2"/>
      <c r="EB28" s="2"/>
      <c r="EC28" s="3"/>
      <c r="ED28" s="3"/>
      <c r="EE28" s="4"/>
      <c r="EF28" s="1"/>
      <c r="EG28" s="1"/>
      <c r="EH28" s="2"/>
      <c r="EI28" s="2"/>
      <c r="EJ28" s="3"/>
      <c r="EK28" s="3"/>
      <c r="EL28" s="4"/>
      <c r="EM28" s="1"/>
      <c r="EN28" s="1"/>
      <c r="EO28" s="2"/>
      <c r="EP28" s="2"/>
      <c r="EQ28" s="3"/>
      <c r="ER28" s="3"/>
      <c r="ES28" s="4"/>
      <c r="ET28" s="1"/>
      <c r="EU28" s="1"/>
      <c r="EV28" s="2"/>
      <c r="EW28" s="2"/>
      <c r="EX28" s="3"/>
      <c r="EY28" s="3"/>
      <c r="EZ28" s="4"/>
      <c r="FA28" s="1"/>
      <c r="FB28" s="1"/>
      <c r="FC28" s="2"/>
      <c r="FD28" s="2"/>
      <c r="FE28" s="3"/>
      <c r="FF28" s="3"/>
      <c r="FG28" s="4"/>
      <c r="FH28" s="1"/>
      <c r="FI28" s="1"/>
      <c r="FJ28" s="2"/>
      <c r="FK28" s="2"/>
      <c r="FL28" s="3"/>
      <c r="FM28" s="3"/>
      <c r="FN28" s="4"/>
      <c r="FO28" s="1"/>
      <c r="FP28" s="1"/>
      <c r="FQ28" s="2"/>
      <c r="FR28" s="2"/>
      <c r="FS28" s="3"/>
      <c r="FT28" s="3"/>
      <c r="FU28" s="4"/>
      <c r="FV28" s="1"/>
      <c r="FW28" s="1"/>
      <c r="FX28" s="2"/>
      <c r="FY28" s="2"/>
      <c r="FZ28" s="3"/>
      <c r="GA28" s="3"/>
      <c r="GB28" s="4"/>
      <c r="GC28" s="1"/>
      <c r="GD28" s="1"/>
      <c r="GE28" s="2"/>
      <c r="GF28" s="2"/>
      <c r="GG28" s="3"/>
      <c r="GH28" s="3"/>
      <c r="GI28" s="4"/>
      <c r="GJ28" s="1"/>
      <c r="GK28" s="1"/>
      <c r="GL28" s="2"/>
      <c r="GM28" s="2"/>
      <c r="GN28" s="3"/>
      <c r="GO28" s="3"/>
      <c r="GP28" s="4"/>
      <c r="GQ28" s="1"/>
      <c r="GR28" s="1"/>
      <c r="GS28" s="2"/>
      <c r="GT28" s="2"/>
      <c r="GU28" s="3"/>
      <c r="GV28" s="3"/>
      <c r="GW28" s="4"/>
      <c r="GX28" s="1"/>
      <c r="GY28" s="1"/>
      <c r="GZ28" s="2"/>
      <c r="HA28" s="2"/>
      <c r="HB28" s="3"/>
      <c r="HC28" s="3"/>
      <c r="HD28" s="4"/>
      <c r="HE28" s="1"/>
      <c r="HF28" s="1"/>
      <c r="HG28" s="2"/>
      <c r="HH28" s="2"/>
      <c r="HI28" s="3"/>
      <c r="HJ28" s="3"/>
      <c r="HK28" s="4"/>
      <c r="HL28" s="1"/>
      <c r="HM28" s="1"/>
      <c r="HN28" s="2"/>
      <c r="HO28" s="2"/>
      <c r="HP28" s="3"/>
      <c r="HQ28" s="3"/>
      <c r="HR28" s="4"/>
      <c r="HS28" s="1"/>
      <c r="HT28" s="1"/>
      <c r="HU28" s="2"/>
      <c r="HV28" s="2"/>
      <c r="HW28" s="3"/>
      <c r="HX28" s="3"/>
      <c r="HY28" s="4"/>
      <c r="HZ28" s="1"/>
      <c r="IA28" s="1"/>
      <c r="IB28" s="2"/>
      <c r="IC28" s="2"/>
      <c r="ID28" s="3"/>
      <c r="IE28" s="3"/>
      <c r="IF28" s="4"/>
      <c r="IG28" s="1"/>
      <c r="IH28" s="1"/>
      <c r="II28" s="2"/>
      <c r="IJ28" s="2"/>
      <c r="IK28" s="3"/>
      <c r="IL28" s="3"/>
      <c r="IM28" s="4"/>
      <c r="IN28" s="1"/>
      <c r="IO28" s="1"/>
      <c r="IP28" s="2"/>
      <c r="IQ28" s="2"/>
      <c r="IR28" s="3"/>
      <c r="IS28" s="3"/>
      <c r="IT28" s="4"/>
      <c r="IU28" s="1"/>
      <c r="IV28" s="1"/>
      <c r="IW28" s="2"/>
      <c r="IX28" s="2"/>
      <c r="IY28" s="3"/>
      <c r="IZ28" s="3"/>
      <c r="JA28" s="4"/>
      <c r="JB28" s="1"/>
      <c r="JC28" s="1"/>
      <c r="JD28" s="2"/>
      <c r="JE28" s="2"/>
      <c r="JF28" s="3"/>
      <c r="JG28" s="3"/>
      <c r="JH28" s="4"/>
      <c r="JI28" s="1"/>
      <c r="JJ28" s="1"/>
      <c r="JK28" s="2"/>
      <c r="JL28" s="2"/>
      <c r="JM28" s="3"/>
      <c r="JN28" s="3"/>
      <c r="JO28" s="4"/>
      <c r="JP28" s="1"/>
      <c r="JQ28" s="1"/>
      <c r="JR28" s="2"/>
      <c r="JS28" s="2"/>
      <c r="JT28" s="3"/>
      <c r="JU28" s="3"/>
      <c r="JV28" s="4"/>
      <c r="JW28" s="1"/>
      <c r="JX28" s="1"/>
      <c r="JY28" s="2"/>
      <c r="JZ28" s="2"/>
      <c r="KA28" s="3"/>
      <c r="KB28" s="3"/>
      <c r="KC28" s="4"/>
      <c r="KD28" s="1"/>
      <c r="KE28" s="1"/>
      <c r="KF28" s="2"/>
      <c r="KG28" s="2"/>
      <c r="KH28" s="3"/>
      <c r="KI28" s="3"/>
      <c r="KJ28" s="4"/>
      <c r="KK28" s="1"/>
      <c r="KL28" s="1"/>
      <c r="KM28" s="2"/>
      <c r="KN28" s="2"/>
      <c r="KO28" s="3"/>
      <c r="KP28" s="3"/>
      <c r="KQ28" s="4"/>
      <c r="KR28" s="1"/>
      <c r="KS28" s="1"/>
      <c r="KT28" s="2"/>
      <c r="KU28" s="2"/>
      <c r="KV28" s="3"/>
      <c r="KW28" s="3"/>
      <c r="KX28" s="4"/>
      <c r="KY28" s="1"/>
      <c r="KZ28" s="1"/>
      <c r="LA28" s="2"/>
      <c r="LB28" s="2"/>
      <c r="LC28" s="3"/>
      <c r="LD28" s="3"/>
      <c r="LE28" s="4"/>
      <c r="LF28" s="1"/>
      <c r="LG28" s="1"/>
      <c r="LH28" s="2"/>
      <c r="LI28" s="2"/>
      <c r="LJ28" s="3"/>
      <c r="LK28" s="3"/>
      <c r="LL28" s="4"/>
      <c r="LM28" s="1"/>
      <c r="LN28" s="1"/>
      <c r="LO28" s="2"/>
      <c r="LP28" s="2"/>
      <c r="LQ28" s="3"/>
      <c r="LR28" s="3"/>
      <c r="LS28" s="4"/>
      <c r="LT28" s="1"/>
      <c r="LU28" s="1"/>
      <c r="LV28" s="2"/>
      <c r="LW28" s="2"/>
      <c r="LX28" s="3"/>
      <c r="LY28" s="3"/>
      <c r="LZ28" s="4"/>
      <c r="MA28" s="1"/>
      <c r="MB28" s="1"/>
      <c r="MC28" s="2"/>
      <c r="MD28" s="2"/>
      <c r="ME28" s="3"/>
      <c r="MF28" s="3"/>
      <c r="MG28" s="4"/>
      <c r="MH28" s="1"/>
      <c r="MI28" s="1"/>
      <c r="MJ28" s="2"/>
      <c r="MK28" s="2"/>
      <c r="ML28" s="3"/>
      <c r="MM28" s="3"/>
      <c r="MN28" s="4"/>
      <c r="MP28" s="20" t="s">
        <v>75</v>
      </c>
      <c r="MQ28" s="23"/>
      <c r="MR28" s="23">
        <f>م.تحميل!$AA$100</f>
        <v>0</v>
      </c>
      <c r="MS28" s="20"/>
      <c r="MT28" s="23"/>
      <c r="MU28" s="23"/>
      <c r="MW28" s="22" t="s">
        <v>75</v>
      </c>
      <c r="MX28" s="24"/>
      <c r="MY28" s="24">
        <f>م.مرتجع!$AA$100</f>
        <v>0</v>
      </c>
      <c r="MZ28" s="22"/>
      <c r="NA28" s="24"/>
      <c r="NB28" s="24"/>
      <c r="ND28" s="21" t="s">
        <v>75</v>
      </c>
      <c r="NE28" s="25"/>
      <c r="NF28" s="25">
        <f>م.مبيع!$AA$100</f>
        <v>0</v>
      </c>
      <c r="NG28" s="25">
        <f>FN35</f>
        <v>0</v>
      </c>
      <c r="NH28" s="21"/>
      <c r="NI28" s="25"/>
      <c r="NJ28" s="25"/>
      <c r="NK28" s="25"/>
    </row>
    <row r="29" spans="1:375" ht="16.5" thickTop="1" thickBot="1" x14ac:dyDescent="0.25">
      <c r="A29" s="14"/>
      <c r="B29" s="17"/>
      <c r="C29" s="1"/>
      <c r="D29" s="1"/>
      <c r="E29" s="2"/>
      <c r="F29" s="2"/>
      <c r="G29" s="3"/>
      <c r="H29" s="3"/>
      <c r="I29" s="4"/>
      <c r="J29" s="1"/>
      <c r="K29" s="1"/>
      <c r="L29" s="2"/>
      <c r="M29" s="2"/>
      <c r="N29" s="3"/>
      <c r="O29" s="3"/>
      <c r="P29" s="4"/>
      <c r="Q29" s="1"/>
      <c r="R29" s="1"/>
      <c r="S29" s="2"/>
      <c r="T29" s="2"/>
      <c r="U29" s="3"/>
      <c r="V29" s="3"/>
      <c r="W29" s="4"/>
      <c r="X29" s="1"/>
      <c r="Y29" s="1"/>
      <c r="Z29" s="2"/>
      <c r="AA29" s="2"/>
      <c r="AB29" s="3"/>
      <c r="AC29" s="3"/>
      <c r="AD29" s="4"/>
      <c r="AE29" s="1"/>
      <c r="AF29" s="1"/>
      <c r="AG29" s="2"/>
      <c r="AH29" s="2"/>
      <c r="AI29" s="3"/>
      <c r="AJ29" s="3"/>
      <c r="AK29" s="4"/>
      <c r="AL29" s="1"/>
      <c r="AM29" s="1"/>
      <c r="AN29" s="2"/>
      <c r="AO29" s="2"/>
      <c r="AP29" s="3"/>
      <c r="AQ29" s="3"/>
      <c r="AR29" s="4"/>
      <c r="AS29" s="1"/>
      <c r="AT29" s="1"/>
      <c r="AU29" s="2"/>
      <c r="AV29" s="2"/>
      <c r="AW29" s="3"/>
      <c r="AX29" s="3"/>
      <c r="AY29" s="4"/>
      <c r="AZ29" s="1"/>
      <c r="BA29" s="1"/>
      <c r="BB29" s="2"/>
      <c r="BC29" s="2"/>
      <c r="BD29" s="3"/>
      <c r="BE29" s="3"/>
      <c r="BF29" s="4"/>
      <c r="BG29" s="1"/>
      <c r="BH29" s="1"/>
      <c r="BI29" s="2"/>
      <c r="BJ29" s="2"/>
      <c r="BK29" s="3"/>
      <c r="BL29" s="3"/>
      <c r="BM29" s="4"/>
      <c r="BN29" s="1"/>
      <c r="BO29" s="1"/>
      <c r="BP29" s="2"/>
      <c r="BQ29" s="2"/>
      <c r="BR29" s="3"/>
      <c r="BS29" s="3"/>
      <c r="BT29" s="4"/>
      <c r="BU29" s="1"/>
      <c r="BV29" s="1"/>
      <c r="BW29" s="2"/>
      <c r="BX29" s="2"/>
      <c r="BY29" s="3"/>
      <c r="BZ29" s="3"/>
      <c r="CA29" s="4"/>
      <c r="CB29" s="1"/>
      <c r="CC29" s="1"/>
      <c r="CD29" s="2"/>
      <c r="CE29" s="2"/>
      <c r="CF29" s="3"/>
      <c r="CG29" s="3"/>
      <c r="CH29" s="4"/>
      <c r="CI29" s="1"/>
      <c r="CJ29" s="1"/>
      <c r="CK29" s="2"/>
      <c r="CL29" s="2"/>
      <c r="CM29" s="3"/>
      <c r="CN29" s="3"/>
      <c r="CO29" s="4"/>
      <c r="CP29" s="1"/>
      <c r="CQ29" s="1"/>
      <c r="CR29" s="2"/>
      <c r="CS29" s="2"/>
      <c r="CT29" s="3"/>
      <c r="CU29" s="3"/>
      <c r="CV29" s="4"/>
      <c r="CW29" s="1"/>
      <c r="CX29" s="1"/>
      <c r="CY29" s="2"/>
      <c r="CZ29" s="2"/>
      <c r="DA29" s="3"/>
      <c r="DB29" s="3"/>
      <c r="DC29" s="4"/>
      <c r="DD29" s="1"/>
      <c r="DE29" s="1"/>
      <c r="DF29" s="2"/>
      <c r="DG29" s="2"/>
      <c r="DH29" s="3"/>
      <c r="DI29" s="3"/>
      <c r="DJ29" s="4"/>
      <c r="DK29" s="1"/>
      <c r="DL29" s="1"/>
      <c r="DM29" s="2"/>
      <c r="DN29" s="2"/>
      <c r="DO29" s="3"/>
      <c r="DP29" s="3"/>
      <c r="DQ29" s="4"/>
      <c r="DR29" s="1"/>
      <c r="DS29" s="1"/>
      <c r="DT29" s="2"/>
      <c r="DU29" s="2"/>
      <c r="DV29" s="3"/>
      <c r="DW29" s="3"/>
      <c r="DX29" s="4"/>
      <c r="DY29" s="1"/>
      <c r="DZ29" s="1"/>
      <c r="EA29" s="2"/>
      <c r="EB29" s="2"/>
      <c r="EC29" s="3"/>
      <c r="ED29" s="3"/>
      <c r="EE29" s="4"/>
      <c r="EF29" s="1"/>
      <c r="EG29" s="1"/>
      <c r="EH29" s="2"/>
      <c r="EI29" s="2"/>
      <c r="EJ29" s="3"/>
      <c r="EK29" s="3"/>
      <c r="EL29" s="4"/>
      <c r="EM29" s="1"/>
      <c r="EN29" s="1"/>
      <c r="EO29" s="2"/>
      <c r="EP29" s="2"/>
      <c r="EQ29" s="3"/>
      <c r="ER29" s="3"/>
      <c r="ES29" s="4"/>
      <c r="ET29" s="1"/>
      <c r="EU29" s="1"/>
      <c r="EV29" s="2"/>
      <c r="EW29" s="2"/>
      <c r="EX29" s="3"/>
      <c r="EY29" s="3"/>
      <c r="EZ29" s="4"/>
      <c r="FA29" s="1"/>
      <c r="FB29" s="1"/>
      <c r="FC29" s="2"/>
      <c r="FD29" s="2"/>
      <c r="FE29" s="3"/>
      <c r="FF29" s="3"/>
      <c r="FG29" s="4"/>
      <c r="FH29" s="1"/>
      <c r="FI29" s="1"/>
      <c r="FJ29" s="2"/>
      <c r="FK29" s="2"/>
      <c r="FL29" s="3"/>
      <c r="FM29" s="3"/>
      <c r="FN29" s="4"/>
      <c r="FO29" s="1"/>
      <c r="FP29" s="1"/>
      <c r="FQ29" s="2"/>
      <c r="FR29" s="2"/>
      <c r="FS29" s="3"/>
      <c r="FT29" s="3"/>
      <c r="FU29" s="4"/>
      <c r="FV29" s="1"/>
      <c r="FW29" s="1"/>
      <c r="FX29" s="2"/>
      <c r="FY29" s="2"/>
      <c r="FZ29" s="3"/>
      <c r="GA29" s="3"/>
      <c r="GB29" s="4"/>
      <c r="GC29" s="1"/>
      <c r="GD29" s="1"/>
      <c r="GE29" s="2"/>
      <c r="GF29" s="2"/>
      <c r="GG29" s="3"/>
      <c r="GH29" s="3"/>
      <c r="GI29" s="4"/>
      <c r="GJ29" s="1"/>
      <c r="GK29" s="1"/>
      <c r="GL29" s="2"/>
      <c r="GM29" s="2"/>
      <c r="GN29" s="3"/>
      <c r="GO29" s="3"/>
      <c r="GP29" s="4"/>
      <c r="GQ29" s="1"/>
      <c r="GR29" s="1"/>
      <c r="GS29" s="2"/>
      <c r="GT29" s="2"/>
      <c r="GU29" s="3"/>
      <c r="GV29" s="3"/>
      <c r="GW29" s="4"/>
      <c r="GX29" s="1"/>
      <c r="GY29" s="1"/>
      <c r="GZ29" s="2"/>
      <c r="HA29" s="2"/>
      <c r="HB29" s="3"/>
      <c r="HC29" s="3"/>
      <c r="HD29" s="4"/>
      <c r="HE29" s="1"/>
      <c r="HF29" s="1"/>
      <c r="HG29" s="2"/>
      <c r="HH29" s="2"/>
      <c r="HI29" s="3"/>
      <c r="HJ29" s="3"/>
      <c r="HK29" s="4"/>
      <c r="HL29" s="1"/>
      <c r="HM29" s="1"/>
      <c r="HN29" s="2"/>
      <c r="HO29" s="2"/>
      <c r="HP29" s="3"/>
      <c r="HQ29" s="3"/>
      <c r="HR29" s="4"/>
      <c r="HS29" s="1"/>
      <c r="HT29" s="1"/>
      <c r="HU29" s="2"/>
      <c r="HV29" s="2"/>
      <c r="HW29" s="3"/>
      <c r="HX29" s="3"/>
      <c r="HY29" s="4"/>
      <c r="HZ29" s="1"/>
      <c r="IA29" s="1"/>
      <c r="IB29" s="2"/>
      <c r="IC29" s="2"/>
      <c r="ID29" s="3"/>
      <c r="IE29" s="3"/>
      <c r="IF29" s="4"/>
      <c r="IG29" s="1"/>
      <c r="IH29" s="1"/>
      <c r="II29" s="2"/>
      <c r="IJ29" s="2"/>
      <c r="IK29" s="3"/>
      <c r="IL29" s="3"/>
      <c r="IM29" s="4"/>
      <c r="IN29" s="1"/>
      <c r="IO29" s="1"/>
      <c r="IP29" s="2"/>
      <c r="IQ29" s="2"/>
      <c r="IR29" s="3"/>
      <c r="IS29" s="3"/>
      <c r="IT29" s="4"/>
      <c r="IU29" s="1"/>
      <c r="IV29" s="1"/>
      <c r="IW29" s="2"/>
      <c r="IX29" s="2"/>
      <c r="IY29" s="3"/>
      <c r="IZ29" s="3"/>
      <c r="JA29" s="4"/>
      <c r="JB29" s="1"/>
      <c r="JC29" s="1"/>
      <c r="JD29" s="2"/>
      <c r="JE29" s="2"/>
      <c r="JF29" s="3"/>
      <c r="JG29" s="3"/>
      <c r="JH29" s="4"/>
      <c r="JI29" s="1"/>
      <c r="JJ29" s="1"/>
      <c r="JK29" s="2"/>
      <c r="JL29" s="2"/>
      <c r="JM29" s="3"/>
      <c r="JN29" s="3"/>
      <c r="JO29" s="4"/>
      <c r="JP29" s="1"/>
      <c r="JQ29" s="1"/>
      <c r="JR29" s="2"/>
      <c r="JS29" s="2"/>
      <c r="JT29" s="3"/>
      <c r="JU29" s="3"/>
      <c r="JV29" s="4"/>
      <c r="JW29" s="1"/>
      <c r="JX29" s="1"/>
      <c r="JY29" s="2"/>
      <c r="JZ29" s="2"/>
      <c r="KA29" s="3"/>
      <c r="KB29" s="3"/>
      <c r="KC29" s="4"/>
      <c r="KD29" s="1"/>
      <c r="KE29" s="1"/>
      <c r="KF29" s="2"/>
      <c r="KG29" s="2"/>
      <c r="KH29" s="3"/>
      <c r="KI29" s="3"/>
      <c r="KJ29" s="4"/>
      <c r="KK29" s="1"/>
      <c r="KL29" s="1"/>
      <c r="KM29" s="2"/>
      <c r="KN29" s="2"/>
      <c r="KO29" s="3"/>
      <c r="KP29" s="3"/>
      <c r="KQ29" s="4"/>
      <c r="KR29" s="1"/>
      <c r="KS29" s="1"/>
      <c r="KT29" s="2"/>
      <c r="KU29" s="2"/>
      <c r="KV29" s="3"/>
      <c r="KW29" s="3"/>
      <c r="KX29" s="4"/>
      <c r="KY29" s="1"/>
      <c r="KZ29" s="1"/>
      <c r="LA29" s="2"/>
      <c r="LB29" s="2"/>
      <c r="LC29" s="3"/>
      <c r="LD29" s="3"/>
      <c r="LE29" s="4"/>
      <c r="LF29" s="1"/>
      <c r="LG29" s="1"/>
      <c r="LH29" s="2"/>
      <c r="LI29" s="2"/>
      <c r="LJ29" s="3"/>
      <c r="LK29" s="3"/>
      <c r="LL29" s="4"/>
      <c r="LM29" s="1"/>
      <c r="LN29" s="1"/>
      <c r="LO29" s="2"/>
      <c r="LP29" s="2"/>
      <c r="LQ29" s="3"/>
      <c r="LR29" s="3"/>
      <c r="LS29" s="4"/>
      <c r="LT29" s="1"/>
      <c r="LU29" s="1"/>
      <c r="LV29" s="2"/>
      <c r="LW29" s="2"/>
      <c r="LX29" s="3"/>
      <c r="LY29" s="3"/>
      <c r="LZ29" s="4"/>
      <c r="MA29" s="1"/>
      <c r="MB29" s="1"/>
      <c r="MC29" s="2"/>
      <c r="MD29" s="2"/>
      <c r="ME29" s="3"/>
      <c r="MF29" s="3"/>
      <c r="MG29" s="4"/>
      <c r="MH29" s="1"/>
      <c r="MI29" s="1"/>
      <c r="MJ29" s="2"/>
      <c r="MK29" s="2"/>
      <c r="ML29" s="3"/>
      <c r="MM29" s="3"/>
      <c r="MN29" s="4"/>
      <c r="MP29" s="20" t="s">
        <v>90</v>
      </c>
      <c r="MQ29" s="23">
        <f>م.تحميل!$Z$105</f>
        <v>0</v>
      </c>
      <c r="MR29" s="23">
        <f>م.تحميل!$AA$105</f>
        <v>0</v>
      </c>
      <c r="MS29" s="20"/>
      <c r="MT29" s="23"/>
      <c r="MU29" s="23"/>
      <c r="MW29" s="22" t="s">
        <v>90</v>
      </c>
      <c r="MX29" s="24">
        <f>م.مرتجع!$Z$105</f>
        <v>0</v>
      </c>
      <c r="MY29" s="24">
        <f>م.مرتجع!$AA$105</f>
        <v>0</v>
      </c>
      <c r="MZ29" s="22"/>
      <c r="NA29" s="24"/>
      <c r="NB29" s="24"/>
      <c r="ND29" s="21" t="s">
        <v>90</v>
      </c>
      <c r="NE29" s="25">
        <f>م.مبيع!$Z$105</f>
        <v>0</v>
      </c>
      <c r="NF29" s="25">
        <f>م.مبيع!$AA$105</f>
        <v>0</v>
      </c>
      <c r="NG29" s="25">
        <f>FU35</f>
        <v>0</v>
      </c>
      <c r="NH29" s="21"/>
      <c r="NI29" s="25"/>
      <c r="NJ29" s="25"/>
      <c r="NK29" s="25"/>
    </row>
    <row r="30" spans="1:375" ht="16.5" thickTop="1" thickBot="1" x14ac:dyDescent="0.3">
      <c r="A30" s="14"/>
      <c r="B30" s="18"/>
      <c r="C30" s="6"/>
      <c r="D30" s="6"/>
      <c r="E30" s="7"/>
      <c r="F30" s="7"/>
      <c r="G30" s="8"/>
      <c r="H30" s="8"/>
      <c r="I30" s="9"/>
      <c r="J30" s="6"/>
      <c r="K30" s="6"/>
      <c r="L30" s="7"/>
      <c r="M30" s="7"/>
      <c r="N30" s="8"/>
      <c r="O30" s="8"/>
      <c r="P30" s="9"/>
      <c r="Q30" s="6"/>
      <c r="R30" s="6"/>
      <c r="S30" s="7"/>
      <c r="T30" s="7"/>
      <c r="U30" s="8"/>
      <c r="V30" s="8"/>
      <c r="W30" s="9"/>
      <c r="X30" s="6"/>
      <c r="Y30" s="6"/>
      <c r="Z30" s="7"/>
      <c r="AA30" s="7"/>
      <c r="AB30" s="8"/>
      <c r="AC30" s="8"/>
      <c r="AD30" s="9"/>
      <c r="AE30" s="6"/>
      <c r="AF30" s="6"/>
      <c r="AG30" s="7"/>
      <c r="AH30" s="7"/>
      <c r="AI30" s="8"/>
      <c r="AJ30" s="8"/>
      <c r="AK30" s="9"/>
      <c r="AL30" s="6"/>
      <c r="AM30" s="6"/>
      <c r="AN30" s="7"/>
      <c r="AO30" s="7"/>
      <c r="AP30" s="8"/>
      <c r="AQ30" s="8"/>
      <c r="AR30" s="9"/>
      <c r="AS30" s="6"/>
      <c r="AT30" s="6"/>
      <c r="AU30" s="7"/>
      <c r="AV30" s="7"/>
      <c r="AW30" s="8"/>
      <c r="AX30" s="8"/>
      <c r="AY30" s="9"/>
      <c r="AZ30" s="6"/>
      <c r="BA30" s="6"/>
      <c r="BB30" s="7"/>
      <c r="BC30" s="7"/>
      <c r="BD30" s="8"/>
      <c r="BE30" s="8"/>
      <c r="BF30" s="9"/>
      <c r="BG30" s="6"/>
      <c r="BH30" s="6"/>
      <c r="BI30" s="7"/>
      <c r="BJ30" s="7"/>
      <c r="BK30" s="8"/>
      <c r="BL30" s="8"/>
      <c r="BM30" s="9"/>
      <c r="BN30" s="6"/>
      <c r="BO30" s="6"/>
      <c r="BP30" s="7"/>
      <c r="BQ30" s="7"/>
      <c r="BR30" s="8"/>
      <c r="BS30" s="8"/>
      <c r="BT30" s="9"/>
      <c r="BU30" s="6"/>
      <c r="BV30" s="6"/>
      <c r="BW30" s="7"/>
      <c r="BX30" s="7"/>
      <c r="BY30" s="8"/>
      <c r="BZ30" s="8"/>
      <c r="CA30" s="9"/>
      <c r="CB30" s="6"/>
      <c r="CC30" s="6"/>
      <c r="CD30" s="7"/>
      <c r="CE30" s="7"/>
      <c r="CF30" s="8"/>
      <c r="CG30" s="8"/>
      <c r="CH30" s="9"/>
      <c r="CI30" s="6"/>
      <c r="CJ30" s="6"/>
      <c r="CK30" s="7"/>
      <c r="CL30" s="7"/>
      <c r="CM30" s="8"/>
      <c r="CN30" s="8"/>
      <c r="CO30" s="9"/>
      <c r="CP30" s="6"/>
      <c r="CQ30" s="6"/>
      <c r="CR30" s="7"/>
      <c r="CS30" s="7"/>
      <c r="CT30" s="8"/>
      <c r="CU30" s="8"/>
      <c r="CV30" s="9"/>
      <c r="CW30" s="6"/>
      <c r="CX30" s="6"/>
      <c r="CY30" s="7"/>
      <c r="CZ30" s="7"/>
      <c r="DA30" s="8"/>
      <c r="DB30" s="8"/>
      <c r="DC30" s="9"/>
      <c r="DD30" s="6"/>
      <c r="DE30" s="6"/>
      <c r="DF30" s="7"/>
      <c r="DG30" s="7"/>
      <c r="DH30" s="8"/>
      <c r="DI30" s="8"/>
      <c r="DJ30" s="9"/>
      <c r="DK30" s="6"/>
      <c r="DL30" s="6"/>
      <c r="DM30" s="7"/>
      <c r="DN30" s="7"/>
      <c r="DO30" s="8"/>
      <c r="DP30" s="8"/>
      <c r="DQ30" s="9"/>
      <c r="DR30" s="6"/>
      <c r="DS30" s="6"/>
      <c r="DT30" s="7"/>
      <c r="DU30" s="7"/>
      <c r="DV30" s="8"/>
      <c r="DW30" s="8"/>
      <c r="DX30" s="9"/>
      <c r="DY30" s="6"/>
      <c r="DZ30" s="6"/>
      <c r="EA30" s="7"/>
      <c r="EB30" s="7"/>
      <c r="EC30" s="8"/>
      <c r="ED30" s="8"/>
      <c r="EE30" s="9"/>
      <c r="EF30" s="6"/>
      <c r="EG30" s="6"/>
      <c r="EH30" s="7"/>
      <c r="EI30" s="7"/>
      <c r="EJ30" s="8"/>
      <c r="EK30" s="8"/>
      <c r="EL30" s="9"/>
      <c r="EM30" s="6"/>
      <c r="EN30" s="6"/>
      <c r="EO30" s="7"/>
      <c r="EP30" s="7"/>
      <c r="EQ30" s="8"/>
      <c r="ER30" s="8"/>
      <c r="ES30" s="9"/>
      <c r="ET30" s="6"/>
      <c r="EU30" s="6"/>
      <c r="EV30" s="7"/>
      <c r="EW30" s="7"/>
      <c r="EX30" s="8"/>
      <c r="EY30" s="8"/>
      <c r="EZ30" s="9"/>
      <c r="FA30" s="6"/>
      <c r="FB30" s="6"/>
      <c r="FC30" s="7"/>
      <c r="FD30" s="7"/>
      <c r="FE30" s="8"/>
      <c r="FF30" s="8"/>
      <c r="FG30" s="9"/>
      <c r="FH30" s="6"/>
      <c r="FI30" s="6"/>
      <c r="FJ30" s="7"/>
      <c r="FK30" s="7"/>
      <c r="FL30" s="8"/>
      <c r="FM30" s="8"/>
      <c r="FN30" s="9"/>
      <c r="FO30" s="6"/>
      <c r="FP30" s="6"/>
      <c r="FQ30" s="7"/>
      <c r="FR30" s="7"/>
      <c r="FS30" s="8"/>
      <c r="FT30" s="8"/>
      <c r="FU30" s="9"/>
      <c r="FV30" s="6"/>
      <c r="FW30" s="6"/>
      <c r="FX30" s="7"/>
      <c r="FY30" s="7"/>
      <c r="FZ30" s="8"/>
      <c r="GA30" s="8"/>
      <c r="GB30" s="9"/>
      <c r="GC30" s="6"/>
      <c r="GD30" s="6"/>
      <c r="GE30" s="7"/>
      <c r="GF30" s="7"/>
      <c r="GG30" s="8"/>
      <c r="GH30" s="8"/>
      <c r="GI30" s="9"/>
      <c r="GJ30" s="6"/>
      <c r="GK30" s="6"/>
      <c r="GL30" s="7"/>
      <c r="GM30" s="7"/>
      <c r="GN30" s="8"/>
      <c r="GO30" s="8"/>
      <c r="GP30" s="9"/>
      <c r="GQ30" s="6"/>
      <c r="GR30" s="6"/>
      <c r="GS30" s="7"/>
      <c r="GT30" s="7"/>
      <c r="GU30" s="8"/>
      <c r="GV30" s="8"/>
      <c r="GW30" s="9"/>
      <c r="GX30" s="6"/>
      <c r="GY30" s="6"/>
      <c r="GZ30" s="7"/>
      <c r="HA30" s="7"/>
      <c r="HB30" s="8"/>
      <c r="HC30" s="8"/>
      <c r="HD30" s="9"/>
      <c r="HE30" s="6"/>
      <c r="HF30" s="6"/>
      <c r="HG30" s="7"/>
      <c r="HH30" s="7"/>
      <c r="HI30" s="8"/>
      <c r="HJ30" s="8"/>
      <c r="HK30" s="9"/>
      <c r="HL30" s="6"/>
      <c r="HM30" s="6"/>
      <c r="HN30" s="7"/>
      <c r="HO30" s="7"/>
      <c r="HP30" s="8"/>
      <c r="HQ30" s="8"/>
      <c r="HR30" s="9"/>
      <c r="HS30" s="6"/>
      <c r="HT30" s="6"/>
      <c r="HU30" s="7"/>
      <c r="HV30" s="7"/>
      <c r="HW30" s="8"/>
      <c r="HX30" s="8"/>
      <c r="HY30" s="9"/>
      <c r="HZ30" s="6"/>
      <c r="IA30" s="6"/>
      <c r="IB30" s="7"/>
      <c r="IC30" s="7"/>
      <c r="ID30" s="8"/>
      <c r="IE30" s="8"/>
      <c r="IF30" s="9"/>
      <c r="IG30" s="6"/>
      <c r="IH30" s="6"/>
      <c r="II30" s="7"/>
      <c r="IJ30" s="7"/>
      <c r="IK30" s="8"/>
      <c r="IL30" s="8"/>
      <c r="IM30" s="9"/>
      <c r="IN30" s="6"/>
      <c r="IO30" s="6"/>
      <c r="IP30" s="7"/>
      <c r="IQ30" s="7"/>
      <c r="IR30" s="8"/>
      <c r="IS30" s="8"/>
      <c r="IT30" s="9"/>
      <c r="IU30" s="6"/>
      <c r="IV30" s="6"/>
      <c r="IW30" s="7"/>
      <c r="IX30" s="7"/>
      <c r="IY30" s="8"/>
      <c r="IZ30" s="8"/>
      <c r="JA30" s="9"/>
      <c r="JB30" s="6"/>
      <c r="JC30" s="6"/>
      <c r="JD30" s="7"/>
      <c r="JE30" s="7"/>
      <c r="JF30" s="8"/>
      <c r="JG30" s="8"/>
      <c r="JH30" s="9"/>
      <c r="JI30" s="6"/>
      <c r="JJ30" s="6"/>
      <c r="JK30" s="7"/>
      <c r="JL30" s="7"/>
      <c r="JM30" s="8"/>
      <c r="JN30" s="8"/>
      <c r="JO30" s="9"/>
      <c r="JP30" s="6"/>
      <c r="JQ30" s="6"/>
      <c r="JR30" s="7"/>
      <c r="JS30" s="7"/>
      <c r="JT30" s="8"/>
      <c r="JU30" s="8"/>
      <c r="JV30" s="9"/>
      <c r="JW30" s="6"/>
      <c r="JX30" s="6"/>
      <c r="JY30" s="7"/>
      <c r="JZ30" s="7"/>
      <c r="KA30" s="8"/>
      <c r="KB30" s="8"/>
      <c r="KC30" s="9"/>
      <c r="KD30" s="6"/>
      <c r="KE30" s="6"/>
      <c r="KF30" s="7"/>
      <c r="KG30" s="7"/>
      <c r="KH30" s="8"/>
      <c r="KI30" s="8"/>
      <c r="KJ30" s="9"/>
      <c r="KK30" s="6"/>
      <c r="KL30" s="6"/>
      <c r="KM30" s="7"/>
      <c r="KN30" s="7"/>
      <c r="KO30" s="8"/>
      <c r="KP30" s="8"/>
      <c r="KQ30" s="9"/>
      <c r="KR30" s="6"/>
      <c r="KS30" s="6"/>
      <c r="KT30" s="7"/>
      <c r="KU30" s="7"/>
      <c r="KV30" s="8"/>
      <c r="KW30" s="8"/>
      <c r="KX30" s="9"/>
      <c r="KY30" s="6"/>
      <c r="KZ30" s="6"/>
      <c r="LA30" s="7"/>
      <c r="LB30" s="7"/>
      <c r="LC30" s="8"/>
      <c r="LD30" s="8"/>
      <c r="LE30" s="9"/>
      <c r="LF30" s="6"/>
      <c r="LG30" s="6"/>
      <c r="LH30" s="7"/>
      <c r="LI30" s="7"/>
      <c r="LJ30" s="8"/>
      <c r="LK30" s="8"/>
      <c r="LL30" s="9"/>
      <c r="LM30" s="6"/>
      <c r="LN30" s="6"/>
      <c r="LO30" s="7"/>
      <c r="LP30" s="7"/>
      <c r="LQ30" s="8"/>
      <c r="LR30" s="8"/>
      <c r="LS30" s="9"/>
      <c r="LT30" s="6"/>
      <c r="LU30" s="6"/>
      <c r="LV30" s="7"/>
      <c r="LW30" s="7"/>
      <c r="LX30" s="8"/>
      <c r="LY30" s="8"/>
      <c r="LZ30" s="9"/>
      <c r="MA30" s="6"/>
      <c r="MB30" s="6"/>
      <c r="MC30" s="7"/>
      <c r="MD30" s="7"/>
      <c r="ME30" s="8"/>
      <c r="MF30" s="8"/>
      <c r="MG30" s="9"/>
      <c r="MH30" s="6"/>
      <c r="MI30" s="6"/>
      <c r="MJ30" s="7"/>
      <c r="MK30" s="7"/>
      <c r="ML30" s="8"/>
      <c r="MM30" s="8"/>
      <c r="MN30" s="9"/>
      <c r="MP30" s="20" t="s">
        <v>76</v>
      </c>
      <c r="MQ30" s="23">
        <f>م.تحميل!$Z$109</f>
        <v>0</v>
      </c>
      <c r="MR30" s="23">
        <f>م.تحميل!$AA$109</f>
        <v>0</v>
      </c>
      <c r="MS30" s="20"/>
      <c r="MT30" s="23"/>
      <c r="MU30" s="23"/>
      <c r="MW30" s="22" t="s">
        <v>76</v>
      </c>
      <c r="MX30" s="24">
        <f>م.مرتجع!$Z$109</f>
        <v>0</v>
      </c>
      <c r="MY30" s="24">
        <f>م.مرتجع!$AA$109</f>
        <v>0</v>
      </c>
      <c r="MZ30" s="22"/>
      <c r="NA30" s="24"/>
      <c r="NB30" s="24"/>
      <c r="ND30" s="21" t="s">
        <v>76</v>
      </c>
      <c r="NE30" s="25">
        <f>م.مبيع!$Z$109</f>
        <v>0</v>
      </c>
      <c r="NF30" s="25">
        <f>م.مبيع!$AA$109</f>
        <v>0</v>
      </c>
      <c r="NG30" s="25">
        <f>GB35</f>
        <v>0</v>
      </c>
      <c r="NH30" s="21"/>
      <c r="NI30" s="25"/>
      <c r="NJ30" s="25"/>
      <c r="NK30" s="25"/>
    </row>
    <row r="31" spans="1:375" ht="16.5" thickTop="1" thickBot="1" x14ac:dyDescent="0.3">
      <c r="A31" s="14"/>
      <c r="B31" s="18"/>
      <c r="C31" s="6"/>
      <c r="D31" s="6"/>
      <c r="E31" s="7"/>
      <c r="F31" s="7"/>
      <c r="G31" s="8"/>
      <c r="H31" s="8"/>
      <c r="I31" s="9"/>
      <c r="J31" s="6"/>
      <c r="K31" s="6"/>
      <c r="L31" s="7"/>
      <c r="M31" s="7"/>
      <c r="N31" s="8"/>
      <c r="O31" s="8"/>
      <c r="P31" s="9"/>
      <c r="Q31" s="6"/>
      <c r="R31" s="6"/>
      <c r="S31" s="7"/>
      <c r="T31" s="7"/>
      <c r="U31" s="8"/>
      <c r="V31" s="8"/>
      <c r="W31" s="9"/>
      <c r="X31" s="6"/>
      <c r="Y31" s="6"/>
      <c r="Z31" s="7"/>
      <c r="AA31" s="7"/>
      <c r="AB31" s="8"/>
      <c r="AC31" s="8"/>
      <c r="AD31" s="9"/>
      <c r="AE31" s="6"/>
      <c r="AF31" s="6"/>
      <c r="AG31" s="7"/>
      <c r="AH31" s="7"/>
      <c r="AI31" s="8"/>
      <c r="AJ31" s="8"/>
      <c r="AK31" s="9"/>
      <c r="AL31" s="6"/>
      <c r="AM31" s="6"/>
      <c r="AN31" s="7"/>
      <c r="AO31" s="7"/>
      <c r="AP31" s="8"/>
      <c r="AQ31" s="8"/>
      <c r="AR31" s="9"/>
      <c r="AS31" s="6"/>
      <c r="AT31" s="6"/>
      <c r="AU31" s="7"/>
      <c r="AV31" s="7"/>
      <c r="AW31" s="8"/>
      <c r="AX31" s="8"/>
      <c r="AY31" s="9"/>
      <c r="AZ31" s="6"/>
      <c r="BA31" s="6"/>
      <c r="BB31" s="7"/>
      <c r="BC31" s="7"/>
      <c r="BD31" s="8"/>
      <c r="BE31" s="8"/>
      <c r="BF31" s="9"/>
      <c r="BG31" s="6"/>
      <c r="BH31" s="6"/>
      <c r="BI31" s="7"/>
      <c r="BJ31" s="7"/>
      <c r="BK31" s="8"/>
      <c r="BL31" s="8"/>
      <c r="BM31" s="9"/>
      <c r="BN31" s="6"/>
      <c r="BO31" s="6"/>
      <c r="BP31" s="7"/>
      <c r="BQ31" s="7"/>
      <c r="BR31" s="8"/>
      <c r="BS31" s="8"/>
      <c r="BT31" s="9"/>
      <c r="BU31" s="6"/>
      <c r="BV31" s="6"/>
      <c r="BW31" s="7"/>
      <c r="BX31" s="7"/>
      <c r="BY31" s="8"/>
      <c r="BZ31" s="8"/>
      <c r="CA31" s="9"/>
      <c r="CB31" s="6"/>
      <c r="CC31" s="6"/>
      <c r="CD31" s="7"/>
      <c r="CE31" s="7"/>
      <c r="CF31" s="8"/>
      <c r="CG31" s="8"/>
      <c r="CH31" s="9"/>
      <c r="CI31" s="6"/>
      <c r="CJ31" s="6"/>
      <c r="CK31" s="7"/>
      <c r="CL31" s="7"/>
      <c r="CM31" s="8"/>
      <c r="CN31" s="8"/>
      <c r="CO31" s="9"/>
      <c r="CP31" s="6"/>
      <c r="CQ31" s="6"/>
      <c r="CR31" s="7"/>
      <c r="CS31" s="7"/>
      <c r="CT31" s="8"/>
      <c r="CU31" s="8"/>
      <c r="CV31" s="9"/>
      <c r="CW31" s="6"/>
      <c r="CX31" s="6"/>
      <c r="CY31" s="7"/>
      <c r="CZ31" s="7"/>
      <c r="DA31" s="8"/>
      <c r="DB31" s="8"/>
      <c r="DC31" s="9"/>
      <c r="DD31" s="6"/>
      <c r="DE31" s="6"/>
      <c r="DF31" s="7"/>
      <c r="DG31" s="7"/>
      <c r="DH31" s="8"/>
      <c r="DI31" s="8"/>
      <c r="DJ31" s="9"/>
      <c r="DK31" s="6"/>
      <c r="DL31" s="6"/>
      <c r="DM31" s="7"/>
      <c r="DN31" s="7"/>
      <c r="DO31" s="8"/>
      <c r="DP31" s="8"/>
      <c r="DQ31" s="9"/>
      <c r="DR31" s="6"/>
      <c r="DS31" s="6"/>
      <c r="DT31" s="7"/>
      <c r="DU31" s="7"/>
      <c r="DV31" s="8"/>
      <c r="DW31" s="8"/>
      <c r="DX31" s="9"/>
      <c r="DY31" s="6"/>
      <c r="DZ31" s="6"/>
      <c r="EA31" s="7"/>
      <c r="EB31" s="7"/>
      <c r="EC31" s="8"/>
      <c r="ED31" s="8"/>
      <c r="EE31" s="9"/>
      <c r="EF31" s="6"/>
      <c r="EG31" s="6"/>
      <c r="EH31" s="7"/>
      <c r="EI31" s="7"/>
      <c r="EJ31" s="8"/>
      <c r="EK31" s="8"/>
      <c r="EL31" s="9"/>
      <c r="EM31" s="6"/>
      <c r="EN31" s="6"/>
      <c r="EO31" s="7"/>
      <c r="EP31" s="7"/>
      <c r="EQ31" s="8"/>
      <c r="ER31" s="8"/>
      <c r="ES31" s="9"/>
      <c r="ET31" s="6"/>
      <c r="EU31" s="6"/>
      <c r="EV31" s="7"/>
      <c r="EW31" s="7"/>
      <c r="EX31" s="8"/>
      <c r="EY31" s="8"/>
      <c r="EZ31" s="9"/>
      <c r="FA31" s="6"/>
      <c r="FB31" s="6"/>
      <c r="FC31" s="7"/>
      <c r="FD31" s="7"/>
      <c r="FE31" s="8"/>
      <c r="FF31" s="8"/>
      <c r="FG31" s="9"/>
      <c r="FH31" s="6"/>
      <c r="FI31" s="6"/>
      <c r="FJ31" s="7"/>
      <c r="FK31" s="7"/>
      <c r="FL31" s="8"/>
      <c r="FM31" s="8"/>
      <c r="FN31" s="9"/>
      <c r="FO31" s="6"/>
      <c r="FP31" s="6"/>
      <c r="FQ31" s="7"/>
      <c r="FR31" s="7"/>
      <c r="FS31" s="8"/>
      <c r="FT31" s="8"/>
      <c r="FU31" s="9"/>
      <c r="FV31" s="6"/>
      <c r="FW31" s="6"/>
      <c r="FX31" s="7"/>
      <c r="FY31" s="7"/>
      <c r="FZ31" s="8"/>
      <c r="GA31" s="8"/>
      <c r="GB31" s="9"/>
      <c r="GC31" s="6"/>
      <c r="GD31" s="6"/>
      <c r="GE31" s="7"/>
      <c r="GF31" s="7"/>
      <c r="GG31" s="8"/>
      <c r="GH31" s="8"/>
      <c r="GI31" s="9"/>
      <c r="GJ31" s="6"/>
      <c r="GK31" s="6"/>
      <c r="GL31" s="7"/>
      <c r="GM31" s="7"/>
      <c r="GN31" s="8"/>
      <c r="GO31" s="8"/>
      <c r="GP31" s="9"/>
      <c r="GQ31" s="6"/>
      <c r="GR31" s="6"/>
      <c r="GS31" s="7"/>
      <c r="GT31" s="7"/>
      <c r="GU31" s="8"/>
      <c r="GV31" s="8"/>
      <c r="GW31" s="9"/>
      <c r="GX31" s="6"/>
      <c r="GY31" s="6"/>
      <c r="GZ31" s="7"/>
      <c r="HA31" s="7"/>
      <c r="HB31" s="8"/>
      <c r="HC31" s="8"/>
      <c r="HD31" s="9"/>
      <c r="HE31" s="6"/>
      <c r="HF31" s="6"/>
      <c r="HG31" s="7"/>
      <c r="HH31" s="7"/>
      <c r="HI31" s="8"/>
      <c r="HJ31" s="8"/>
      <c r="HK31" s="9"/>
      <c r="HL31" s="6"/>
      <c r="HM31" s="6"/>
      <c r="HN31" s="7"/>
      <c r="HO31" s="7"/>
      <c r="HP31" s="8"/>
      <c r="HQ31" s="8"/>
      <c r="HR31" s="9"/>
      <c r="HS31" s="6"/>
      <c r="HT31" s="6"/>
      <c r="HU31" s="7"/>
      <c r="HV31" s="7"/>
      <c r="HW31" s="8"/>
      <c r="HX31" s="8"/>
      <c r="HY31" s="9"/>
      <c r="HZ31" s="6"/>
      <c r="IA31" s="6"/>
      <c r="IB31" s="7"/>
      <c r="IC31" s="7"/>
      <c r="ID31" s="8"/>
      <c r="IE31" s="8"/>
      <c r="IF31" s="9"/>
      <c r="IG31" s="6"/>
      <c r="IH31" s="6"/>
      <c r="II31" s="7"/>
      <c r="IJ31" s="7"/>
      <c r="IK31" s="8"/>
      <c r="IL31" s="8"/>
      <c r="IM31" s="9"/>
      <c r="IN31" s="6"/>
      <c r="IO31" s="6"/>
      <c r="IP31" s="7"/>
      <c r="IQ31" s="7"/>
      <c r="IR31" s="8"/>
      <c r="IS31" s="8"/>
      <c r="IT31" s="9"/>
      <c r="IU31" s="6"/>
      <c r="IV31" s="6"/>
      <c r="IW31" s="7"/>
      <c r="IX31" s="7"/>
      <c r="IY31" s="8"/>
      <c r="IZ31" s="8"/>
      <c r="JA31" s="9"/>
      <c r="JB31" s="6"/>
      <c r="JC31" s="6"/>
      <c r="JD31" s="7"/>
      <c r="JE31" s="7"/>
      <c r="JF31" s="8"/>
      <c r="JG31" s="8"/>
      <c r="JH31" s="9"/>
      <c r="JI31" s="6"/>
      <c r="JJ31" s="6"/>
      <c r="JK31" s="7"/>
      <c r="JL31" s="7"/>
      <c r="JM31" s="8"/>
      <c r="JN31" s="8"/>
      <c r="JO31" s="9"/>
      <c r="JP31" s="6"/>
      <c r="JQ31" s="6"/>
      <c r="JR31" s="7"/>
      <c r="JS31" s="7"/>
      <c r="JT31" s="8"/>
      <c r="JU31" s="8"/>
      <c r="JV31" s="9"/>
      <c r="JW31" s="6"/>
      <c r="JX31" s="6"/>
      <c r="JY31" s="7"/>
      <c r="JZ31" s="7"/>
      <c r="KA31" s="8"/>
      <c r="KB31" s="8"/>
      <c r="KC31" s="9"/>
      <c r="KD31" s="6"/>
      <c r="KE31" s="6"/>
      <c r="KF31" s="7"/>
      <c r="KG31" s="7"/>
      <c r="KH31" s="8"/>
      <c r="KI31" s="8"/>
      <c r="KJ31" s="9"/>
      <c r="KK31" s="6"/>
      <c r="KL31" s="6"/>
      <c r="KM31" s="7"/>
      <c r="KN31" s="7"/>
      <c r="KO31" s="8"/>
      <c r="KP31" s="8"/>
      <c r="KQ31" s="9"/>
      <c r="KR31" s="6"/>
      <c r="KS31" s="6"/>
      <c r="KT31" s="7"/>
      <c r="KU31" s="7"/>
      <c r="KV31" s="8"/>
      <c r="KW31" s="8"/>
      <c r="KX31" s="9"/>
      <c r="KY31" s="6"/>
      <c r="KZ31" s="6"/>
      <c r="LA31" s="7"/>
      <c r="LB31" s="7"/>
      <c r="LC31" s="8"/>
      <c r="LD31" s="8"/>
      <c r="LE31" s="9"/>
      <c r="LF31" s="6"/>
      <c r="LG31" s="6"/>
      <c r="LH31" s="7"/>
      <c r="LI31" s="7"/>
      <c r="LJ31" s="8"/>
      <c r="LK31" s="8"/>
      <c r="LL31" s="9"/>
      <c r="LM31" s="6"/>
      <c r="LN31" s="6"/>
      <c r="LO31" s="7"/>
      <c r="LP31" s="7"/>
      <c r="LQ31" s="8"/>
      <c r="LR31" s="8"/>
      <c r="LS31" s="9"/>
      <c r="LT31" s="6"/>
      <c r="LU31" s="6"/>
      <c r="LV31" s="7"/>
      <c r="LW31" s="7"/>
      <c r="LX31" s="8"/>
      <c r="LY31" s="8"/>
      <c r="LZ31" s="9"/>
      <c r="MA31" s="6"/>
      <c r="MB31" s="6"/>
      <c r="MC31" s="7"/>
      <c r="MD31" s="7"/>
      <c r="ME31" s="8"/>
      <c r="MF31" s="8"/>
      <c r="MG31" s="9"/>
      <c r="MH31" s="6"/>
      <c r="MI31" s="6"/>
      <c r="MJ31" s="7"/>
      <c r="MK31" s="7"/>
      <c r="ML31" s="8"/>
      <c r="MM31" s="8"/>
      <c r="MN31" s="9"/>
      <c r="MP31" s="20" t="s">
        <v>77</v>
      </c>
      <c r="MQ31" s="23">
        <f>م.تحميل!$Z$114</f>
        <v>0</v>
      </c>
      <c r="MR31" s="23">
        <f>م.تحميل!$AA$114</f>
        <v>0</v>
      </c>
      <c r="MS31" s="20"/>
      <c r="MT31" s="23"/>
      <c r="MU31" s="23"/>
      <c r="MW31" s="22" t="s">
        <v>77</v>
      </c>
      <c r="MX31" s="24">
        <f>م.مرتجع!$Z$114</f>
        <v>0</v>
      </c>
      <c r="MY31" s="24">
        <f>م.مرتجع!$AA$114</f>
        <v>0</v>
      </c>
      <c r="MZ31" s="22"/>
      <c r="NA31" s="24"/>
      <c r="NB31" s="24"/>
      <c r="ND31" s="21" t="s">
        <v>77</v>
      </c>
      <c r="NE31" s="25">
        <f>م.مبيع!$Z$114</f>
        <v>0</v>
      </c>
      <c r="NF31" s="25">
        <f>م.مبيع!$AA$114</f>
        <v>0</v>
      </c>
      <c r="NG31" s="25">
        <f>GI35</f>
        <v>0</v>
      </c>
      <c r="NH31" s="21"/>
      <c r="NI31" s="25"/>
      <c r="NJ31" s="25"/>
      <c r="NK31" s="25"/>
    </row>
    <row r="32" spans="1:375" ht="16.5" thickTop="1" thickBot="1" x14ac:dyDescent="0.3">
      <c r="A32" s="14"/>
      <c r="B32" s="18"/>
      <c r="C32" s="6"/>
      <c r="D32" s="6"/>
      <c r="E32" s="7"/>
      <c r="F32" s="7"/>
      <c r="G32" s="8"/>
      <c r="H32" s="8"/>
      <c r="I32" s="9"/>
      <c r="J32" s="6"/>
      <c r="K32" s="6"/>
      <c r="L32" s="7"/>
      <c r="M32" s="7"/>
      <c r="N32" s="8"/>
      <c r="O32" s="8"/>
      <c r="P32" s="9"/>
      <c r="Q32" s="6"/>
      <c r="R32" s="6"/>
      <c r="S32" s="7"/>
      <c r="T32" s="7"/>
      <c r="U32" s="8"/>
      <c r="V32" s="8"/>
      <c r="W32" s="9"/>
      <c r="X32" s="6"/>
      <c r="Y32" s="6"/>
      <c r="Z32" s="7"/>
      <c r="AA32" s="7"/>
      <c r="AB32" s="8"/>
      <c r="AC32" s="8"/>
      <c r="AD32" s="9"/>
      <c r="AE32" s="6"/>
      <c r="AF32" s="6"/>
      <c r="AG32" s="7"/>
      <c r="AH32" s="7"/>
      <c r="AI32" s="8"/>
      <c r="AJ32" s="8"/>
      <c r="AK32" s="9"/>
      <c r="AL32" s="6"/>
      <c r="AM32" s="6"/>
      <c r="AN32" s="7"/>
      <c r="AO32" s="7"/>
      <c r="AP32" s="8"/>
      <c r="AQ32" s="8"/>
      <c r="AR32" s="9"/>
      <c r="AS32" s="6"/>
      <c r="AT32" s="6"/>
      <c r="AU32" s="7"/>
      <c r="AV32" s="7"/>
      <c r="AW32" s="8"/>
      <c r="AX32" s="8"/>
      <c r="AY32" s="9"/>
      <c r="AZ32" s="6"/>
      <c r="BA32" s="6"/>
      <c r="BB32" s="7"/>
      <c r="BC32" s="7"/>
      <c r="BD32" s="8"/>
      <c r="BE32" s="8"/>
      <c r="BF32" s="9"/>
      <c r="BG32" s="6"/>
      <c r="BH32" s="6"/>
      <c r="BI32" s="7"/>
      <c r="BJ32" s="7"/>
      <c r="BK32" s="8"/>
      <c r="BL32" s="8"/>
      <c r="BM32" s="9"/>
      <c r="BN32" s="6"/>
      <c r="BO32" s="6"/>
      <c r="BP32" s="7"/>
      <c r="BQ32" s="7"/>
      <c r="BR32" s="8"/>
      <c r="BS32" s="8"/>
      <c r="BT32" s="9"/>
      <c r="BU32" s="6"/>
      <c r="BV32" s="6"/>
      <c r="BW32" s="7"/>
      <c r="BX32" s="7"/>
      <c r="BY32" s="8"/>
      <c r="BZ32" s="8"/>
      <c r="CA32" s="9"/>
      <c r="CB32" s="6"/>
      <c r="CC32" s="6"/>
      <c r="CD32" s="7"/>
      <c r="CE32" s="7"/>
      <c r="CF32" s="8"/>
      <c r="CG32" s="8"/>
      <c r="CH32" s="9"/>
      <c r="CI32" s="6"/>
      <c r="CJ32" s="6"/>
      <c r="CK32" s="7"/>
      <c r="CL32" s="7"/>
      <c r="CM32" s="8"/>
      <c r="CN32" s="8"/>
      <c r="CO32" s="9"/>
      <c r="CP32" s="6"/>
      <c r="CQ32" s="6"/>
      <c r="CR32" s="7"/>
      <c r="CS32" s="7"/>
      <c r="CT32" s="8"/>
      <c r="CU32" s="8"/>
      <c r="CV32" s="9"/>
      <c r="CW32" s="6"/>
      <c r="CX32" s="6"/>
      <c r="CY32" s="7"/>
      <c r="CZ32" s="7"/>
      <c r="DA32" s="8"/>
      <c r="DB32" s="8"/>
      <c r="DC32" s="9"/>
      <c r="DD32" s="6"/>
      <c r="DE32" s="6"/>
      <c r="DF32" s="7"/>
      <c r="DG32" s="7"/>
      <c r="DH32" s="8"/>
      <c r="DI32" s="8"/>
      <c r="DJ32" s="9"/>
      <c r="DK32" s="6"/>
      <c r="DL32" s="6"/>
      <c r="DM32" s="7"/>
      <c r="DN32" s="7"/>
      <c r="DO32" s="8"/>
      <c r="DP32" s="8"/>
      <c r="DQ32" s="9"/>
      <c r="DR32" s="6"/>
      <c r="DS32" s="6"/>
      <c r="DT32" s="7"/>
      <c r="DU32" s="7"/>
      <c r="DV32" s="8"/>
      <c r="DW32" s="8"/>
      <c r="DX32" s="9"/>
      <c r="DY32" s="6"/>
      <c r="DZ32" s="6"/>
      <c r="EA32" s="7"/>
      <c r="EB32" s="7"/>
      <c r="EC32" s="8"/>
      <c r="ED32" s="8"/>
      <c r="EE32" s="9"/>
      <c r="EF32" s="6"/>
      <c r="EG32" s="6"/>
      <c r="EH32" s="7"/>
      <c r="EI32" s="7"/>
      <c r="EJ32" s="8"/>
      <c r="EK32" s="8"/>
      <c r="EL32" s="9"/>
      <c r="EM32" s="6"/>
      <c r="EN32" s="6"/>
      <c r="EO32" s="7"/>
      <c r="EP32" s="7"/>
      <c r="EQ32" s="8"/>
      <c r="ER32" s="8"/>
      <c r="ES32" s="9"/>
      <c r="ET32" s="6"/>
      <c r="EU32" s="6"/>
      <c r="EV32" s="7"/>
      <c r="EW32" s="7"/>
      <c r="EX32" s="8"/>
      <c r="EY32" s="8"/>
      <c r="EZ32" s="9"/>
      <c r="FA32" s="6"/>
      <c r="FB32" s="6"/>
      <c r="FC32" s="7"/>
      <c r="FD32" s="7"/>
      <c r="FE32" s="8"/>
      <c r="FF32" s="8"/>
      <c r="FG32" s="9"/>
      <c r="FH32" s="6"/>
      <c r="FI32" s="6"/>
      <c r="FJ32" s="7"/>
      <c r="FK32" s="7"/>
      <c r="FL32" s="8"/>
      <c r="FM32" s="8"/>
      <c r="FN32" s="9"/>
      <c r="FO32" s="6"/>
      <c r="FP32" s="6"/>
      <c r="FQ32" s="7"/>
      <c r="FR32" s="7"/>
      <c r="FS32" s="8"/>
      <c r="FT32" s="8"/>
      <c r="FU32" s="9"/>
      <c r="FV32" s="6"/>
      <c r="FW32" s="6"/>
      <c r="FX32" s="7"/>
      <c r="FY32" s="7"/>
      <c r="FZ32" s="8"/>
      <c r="GA32" s="8"/>
      <c r="GB32" s="9"/>
      <c r="GC32" s="6"/>
      <c r="GD32" s="6"/>
      <c r="GE32" s="7"/>
      <c r="GF32" s="7"/>
      <c r="GG32" s="8"/>
      <c r="GH32" s="8"/>
      <c r="GI32" s="9"/>
      <c r="GJ32" s="6"/>
      <c r="GK32" s="6"/>
      <c r="GL32" s="7"/>
      <c r="GM32" s="7"/>
      <c r="GN32" s="8"/>
      <c r="GO32" s="8"/>
      <c r="GP32" s="9"/>
      <c r="GQ32" s="6"/>
      <c r="GR32" s="6"/>
      <c r="GS32" s="7"/>
      <c r="GT32" s="7"/>
      <c r="GU32" s="8"/>
      <c r="GV32" s="8"/>
      <c r="GW32" s="9"/>
      <c r="GX32" s="6"/>
      <c r="GY32" s="6"/>
      <c r="GZ32" s="7"/>
      <c r="HA32" s="7"/>
      <c r="HB32" s="8"/>
      <c r="HC32" s="8"/>
      <c r="HD32" s="9"/>
      <c r="HE32" s="6"/>
      <c r="HF32" s="6"/>
      <c r="HG32" s="7"/>
      <c r="HH32" s="7"/>
      <c r="HI32" s="8"/>
      <c r="HJ32" s="8"/>
      <c r="HK32" s="9"/>
      <c r="HL32" s="6"/>
      <c r="HM32" s="6"/>
      <c r="HN32" s="7"/>
      <c r="HO32" s="7"/>
      <c r="HP32" s="8"/>
      <c r="HQ32" s="8"/>
      <c r="HR32" s="9"/>
      <c r="HS32" s="6"/>
      <c r="HT32" s="6"/>
      <c r="HU32" s="7"/>
      <c r="HV32" s="7"/>
      <c r="HW32" s="8"/>
      <c r="HX32" s="8"/>
      <c r="HY32" s="9"/>
      <c r="HZ32" s="6"/>
      <c r="IA32" s="6"/>
      <c r="IB32" s="7"/>
      <c r="IC32" s="7"/>
      <c r="ID32" s="8"/>
      <c r="IE32" s="8"/>
      <c r="IF32" s="9"/>
      <c r="IG32" s="6"/>
      <c r="IH32" s="6"/>
      <c r="II32" s="7"/>
      <c r="IJ32" s="7"/>
      <c r="IK32" s="8"/>
      <c r="IL32" s="8"/>
      <c r="IM32" s="9"/>
      <c r="IN32" s="6"/>
      <c r="IO32" s="6"/>
      <c r="IP32" s="7"/>
      <c r="IQ32" s="7"/>
      <c r="IR32" s="8"/>
      <c r="IS32" s="8"/>
      <c r="IT32" s="9"/>
      <c r="IU32" s="6"/>
      <c r="IV32" s="6"/>
      <c r="IW32" s="7"/>
      <c r="IX32" s="7"/>
      <c r="IY32" s="8"/>
      <c r="IZ32" s="8"/>
      <c r="JA32" s="9"/>
      <c r="JB32" s="6"/>
      <c r="JC32" s="6"/>
      <c r="JD32" s="7"/>
      <c r="JE32" s="7"/>
      <c r="JF32" s="8"/>
      <c r="JG32" s="8"/>
      <c r="JH32" s="9"/>
      <c r="JI32" s="6"/>
      <c r="JJ32" s="6"/>
      <c r="JK32" s="7"/>
      <c r="JL32" s="7"/>
      <c r="JM32" s="8"/>
      <c r="JN32" s="8"/>
      <c r="JO32" s="9"/>
      <c r="JP32" s="6"/>
      <c r="JQ32" s="6"/>
      <c r="JR32" s="7"/>
      <c r="JS32" s="7"/>
      <c r="JT32" s="8"/>
      <c r="JU32" s="8"/>
      <c r="JV32" s="9"/>
      <c r="JW32" s="6"/>
      <c r="JX32" s="6"/>
      <c r="JY32" s="7"/>
      <c r="JZ32" s="7"/>
      <c r="KA32" s="8"/>
      <c r="KB32" s="8"/>
      <c r="KC32" s="9"/>
      <c r="KD32" s="6"/>
      <c r="KE32" s="6"/>
      <c r="KF32" s="7"/>
      <c r="KG32" s="7"/>
      <c r="KH32" s="8"/>
      <c r="KI32" s="8"/>
      <c r="KJ32" s="9"/>
      <c r="KK32" s="6"/>
      <c r="KL32" s="6"/>
      <c r="KM32" s="7"/>
      <c r="KN32" s="7"/>
      <c r="KO32" s="8"/>
      <c r="KP32" s="8"/>
      <c r="KQ32" s="9"/>
      <c r="KR32" s="6"/>
      <c r="KS32" s="6"/>
      <c r="KT32" s="7"/>
      <c r="KU32" s="7"/>
      <c r="KV32" s="8"/>
      <c r="KW32" s="8"/>
      <c r="KX32" s="9"/>
      <c r="KY32" s="6"/>
      <c r="KZ32" s="6"/>
      <c r="LA32" s="7"/>
      <c r="LB32" s="7"/>
      <c r="LC32" s="8"/>
      <c r="LD32" s="8"/>
      <c r="LE32" s="9"/>
      <c r="LF32" s="6"/>
      <c r="LG32" s="6"/>
      <c r="LH32" s="7"/>
      <c r="LI32" s="7"/>
      <c r="LJ32" s="8"/>
      <c r="LK32" s="8"/>
      <c r="LL32" s="9"/>
      <c r="LM32" s="6"/>
      <c r="LN32" s="6"/>
      <c r="LO32" s="7"/>
      <c r="LP32" s="7"/>
      <c r="LQ32" s="8"/>
      <c r="LR32" s="8"/>
      <c r="LS32" s="9"/>
      <c r="LT32" s="6"/>
      <c r="LU32" s="6"/>
      <c r="LV32" s="7"/>
      <c r="LW32" s="7"/>
      <c r="LX32" s="8"/>
      <c r="LY32" s="8"/>
      <c r="LZ32" s="9"/>
      <c r="MA32" s="6"/>
      <c r="MB32" s="6"/>
      <c r="MC32" s="7"/>
      <c r="MD32" s="7"/>
      <c r="ME32" s="8"/>
      <c r="MF32" s="8"/>
      <c r="MG32" s="9"/>
      <c r="MH32" s="6"/>
      <c r="MI32" s="6"/>
      <c r="MJ32" s="7"/>
      <c r="MK32" s="7"/>
      <c r="ML32" s="8"/>
      <c r="MM32" s="8"/>
      <c r="MN32" s="9"/>
      <c r="MP32" s="20" t="s">
        <v>78</v>
      </c>
      <c r="MQ32" s="23">
        <f>م.تحميل!$Z$118</f>
        <v>0</v>
      </c>
      <c r="MR32" s="23">
        <f>م.تحميل!$AA$118</f>
        <v>0</v>
      </c>
      <c r="MS32" s="20"/>
      <c r="MT32" s="23"/>
      <c r="MU32" s="23"/>
      <c r="MW32" s="22" t="s">
        <v>78</v>
      </c>
      <c r="MX32" s="24">
        <f>م.مرتجع!$Z$118</f>
        <v>0</v>
      </c>
      <c r="MY32" s="24">
        <f>م.مرتجع!$AA$118</f>
        <v>0</v>
      </c>
      <c r="MZ32" s="22"/>
      <c r="NA32" s="24"/>
      <c r="NB32" s="24"/>
      <c r="ND32" s="21" t="s">
        <v>78</v>
      </c>
      <c r="NE32" s="25">
        <f>م.مبيع!$Z$118</f>
        <v>0</v>
      </c>
      <c r="NF32" s="25">
        <f>م.مبيع!$AA$118</f>
        <v>0</v>
      </c>
      <c r="NG32" s="25">
        <f>GP35</f>
        <v>0</v>
      </c>
      <c r="NH32" s="21"/>
      <c r="NI32" s="25"/>
      <c r="NJ32" s="25"/>
      <c r="NK32" s="25"/>
    </row>
    <row r="33" spans="1:375" ht="16.5" thickTop="1" thickBot="1" x14ac:dyDescent="0.3">
      <c r="A33" s="14"/>
      <c r="B33" s="18"/>
      <c r="C33" s="6"/>
      <c r="D33" s="6"/>
      <c r="E33" s="7"/>
      <c r="F33" s="7"/>
      <c r="G33" s="8"/>
      <c r="H33" s="8"/>
      <c r="I33" s="9"/>
      <c r="J33" s="6"/>
      <c r="K33" s="6"/>
      <c r="L33" s="7"/>
      <c r="M33" s="7"/>
      <c r="N33" s="8"/>
      <c r="O33" s="8"/>
      <c r="P33" s="9"/>
      <c r="Q33" s="6"/>
      <c r="R33" s="6"/>
      <c r="S33" s="7"/>
      <c r="T33" s="7"/>
      <c r="U33" s="8"/>
      <c r="V33" s="8"/>
      <c r="W33" s="9"/>
      <c r="X33" s="6"/>
      <c r="Y33" s="6"/>
      <c r="Z33" s="7"/>
      <c r="AA33" s="7"/>
      <c r="AB33" s="8"/>
      <c r="AC33" s="8"/>
      <c r="AD33" s="9"/>
      <c r="AE33" s="6"/>
      <c r="AF33" s="6"/>
      <c r="AG33" s="7"/>
      <c r="AH33" s="7"/>
      <c r="AI33" s="8"/>
      <c r="AJ33" s="8"/>
      <c r="AK33" s="9"/>
      <c r="AL33" s="6"/>
      <c r="AM33" s="6"/>
      <c r="AN33" s="7"/>
      <c r="AO33" s="7"/>
      <c r="AP33" s="8"/>
      <c r="AQ33" s="8"/>
      <c r="AR33" s="9"/>
      <c r="AS33" s="6"/>
      <c r="AT33" s="6"/>
      <c r="AU33" s="7"/>
      <c r="AV33" s="7"/>
      <c r="AW33" s="8"/>
      <c r="AX33" s="8"/>
      <c r="AY33" s="9"/>
      <c r="AZ33" s="6"/>
      <c r="BA33" s="6"/>
      <c r="BB33" s="7"/>
      <c r="BC33" s="7"/>
      <c r="BD33" s="8"/>
      <c r="BE33" s="8"/>
      <c r="BF33" s="9"/>
      <c r="BG33" s="6"/>
      <c r="BH33" s="6"/>
      <c r="BI33" s="7"/>
      <c r="BJ33" s="7"/>
      <c r="BK33" s="8"/>
      <c r="BL33" s="8"/>
      <c r="BM33" s="9"/>
      <c r="BN33" s="6"/>
      <c r="BO33" s="6"/>
      <c r="BP33" s="7"/>
      <c r="BQ33" s="7"/>
      <c r="BR33" s="8"/>
      <c r="BS33" s="8"/>
      <c r="BT33" s="9"/>
      <c r="BU33" s="6"/>
      <c r="BV33" s="6"/>
      <c r="BW33" s="7"/>
      <c r="BX33" s="7"/>
      <c r="BY33" s="8"/>
      <c r="BZ33" s="8"/>
      <c r="CA33" s="9"/>
      <c r="CB33" s="6"/>
      <c r="CC33" s="6"/>
      <c r="CD33" s="7"/>
      <c r="CE33" s="7"/>
      <c r="CF33" s="8"/>
      <c r="CG33" s="8"/>
      <c r="CH33" s="9"/>
      <c r="CI33" s="6"/>
      <c r="CJ33" s="6"/>
      <c r="CK33" s="7"/>
      <c r="CL33" s="7"/>
      <c r="CM33" s="8"/>
      <c r="CN33" s="8"/>
      <c r="CO33" s="9"/>
      <c r="CP33" s="6"/>
      <c r="CQ33" s="6"/>
      <c r="CR33" s="7"/>
      <c r="CS33" s="7"/>
      <c r="CT33" s="8"/>
      <c r="CU33" s="8"/>
      <c r="CV33" s="9"/>
      <c r="CW33" s="6"/>
      <c r="CX33" s="6"/>
      <c r="CY33" s="7"/>
      <c r="CZ33" s="7"/>
      <c r="DA33" s="8"/>
      <c r="DB33" s="8"/>
      <c r="DC33" s="9"/>
      <c r="DD33" s="6"/>
      <c r="DE33" s="6"/>
      <c r="DF33" s="7"/>
      <c r="DG33" s="7"/>
      <c r="DH33" s="8"/>
      <c r="DI33" s="8"/>
      <c r="DJ33" s="9"/>
      <c r="DK33" s="6"/>
      <c r="DL33" s="6"/>
      <c r="DM33" s="7"/>
      <c r="DN33" s="7"/>
      <c r="DO33" s="8"/>
      <c r="DP33" s="8"/>
      <c r="DQ33" s="9"/>
      <c r="DR33" s="6"/>
      <c r="DS33" s="6"/>
      <c r="DT33" s="7"/>
      <c r="DU33" s="7"/>
      <c r="DV33" s="8"/>
      <c r="DW33" s="8"/>
      <c r="DX33" s="9"/>
      <c r="DY33" s="6"/>
      <c r="DZ33" s="6"/>
      <c r="EA33" s="7"/>
      <c r="EB33" s="7"/>
      <c r="EC33" s="8"/>
      <c r="ED33" s="8"/>
      <c r="EE33" s="9"/>
      <c r="EF33" s="6"/>
      <c r="EG33" s="6"/>
      <c r="EH33" s="7"/>
      <c r="EI33" s="7"/>
      <c r="EJ33" s="8"/>
      <c r="EK33" s="8"/>
      <c r="EL33" s="9"/>
      <c r="EM33" s="6"/>
      <c r="EN33" s="6"/>
      <c r="EO33" s="7"/>
      <c r="EP33" s="7"/>
      <c r="EQ33" s="8"/>
      <c r="ER33" s="8"/>
      <c r="ES33" s="9"/>
      <c r="ET33" s="6"/>
      <c r="EU33" s="6"/>
      <c r="EV33" s="7"/>
      <c r="EW33" s="7"/>
      <c r="EX33" s="8"/>
      <c r="EY33" s="8"/>
      <c r="EZ33" s="9"/>
      <c r="FA33" s="6"/>
      <c r="FB33" s="6"/>
      <c r="FC33" s="7"/>
      <c r="FD33" s="7"/>
      <c r="FE33" s="8"/>
      <c r="FF33" s="8"/>
      <c r="FG33" s="9"/>
      <c r="FH33" s="6"/>
      <c r="FI33" s="6"/>
      <c r="FJ33" s="7"/>
      <c r="FK33" s="7"/>
      <c r="FL33" s="8"/>
      <c r="FM33" s="8"/>
      <c r="FN33" s="9"/>
      <c r="FO33" s="6"/>
      <c r="FP33" s="6"/>
      <c r="FQ33" s="7"/>
      <c r="FR33" s="7"/>
      <c r="FS33" s="8"/>
      <c r="FT33" s="8"/>
      <c r="FU33" s="9"/>
      <c r="FV33" s="6"/>
      <c r="FW33" s="6"/>
      <c r="FX33" s="7"/>
      <c r="FY33" s="7"/>
      <c r="FZ33" s="8"/>
      <c r="GA33" s="8"/>
      <c r="GB33" s="9"/>
      <c r="GC33" s="6"/>
      <c r="GD33" s="6"/>
      <c r="GE33" s="7"/>
      <c r="GF33" s="7"/>
      <c r="GG33" s="8"/>
      <c r="GH33" s="8"/>
      <c r="GI33" s="9"/>
      <c r="GJ33" s="6"/>
      <c r="GK33" s="6"/>
      <c r="GL33" s="7"/>
      <c r="GM33" s="7"/>
      <c r="GN33" s="8"/>
      <c r="GO33" s="8"/>
      <c r="GP33" s="9"/>
      <c r="GQ33" s="6"/>
      <c r="GR33" s="6"/>
      <c r="GS33" s="7"/>
      <c r="GT33" s="7"/>
      <c r="GU33" s="8"/>
      <c r="GV33" s="8"/>
      <c r="GW33" s="9"/>
      <c r="GX33" s="6"/>
      <c r="GY33" s="6"/>
      <c r="GZ33" s="7"/>
      <c r="HA33" s="7"/>
      <c r="HB33" s="8"/>
      <c r="HC33" s="8"/>
      <c r="HD33" s="9"/>
      <c r="HE33" s="6"/>
      <c r="HF33" s="6"/>
      <c r="HG33" s="7"/>
      <c r="HH33" s="7"/>
      <c r="HI33" s="8"/>
      <c r="HJ33" s="8"/>
      <c r="HK33" s="9"/>
      <c r="HL33" s="6"/>
      <c r="HM33" s="6"/>
      <c r="HN33" s="7"/>
      <c r="HO33" s="7"/>
      <c r="HP33" s="8"/>
      <c r="HQ33" s="8"/>
      <c r="HR33" s="9"/>
      <c r="HS33" s="6"/>
      <c r="HT33" s="6"/>
      <c r="HU33" s="7"/>
      <c r="HV33" s="7"/>
      <c r="HW33" s="8"/>
      <c r="HX33" s="8"/>
      <c r="HY33" s="9"/>
      <c r="HZ33" s="6"/>
      <c r="IA33" s="6"/>
      <c r="IB33" s="7"/>
      <c r="IC33" s="7"/>
      <c r="ID33" s="8"/>
      <c r="IE33" s="8"/>
      <c r="IF33" s="9"/>
      <c r="IG33" s="6"/>
      <c r="IH33" s="6"/>
      <c r="II33" s="7"/>
      <c r="IJ33" s="7"/>
      <c r="IK33" s="8"/>
      <c r="IL33" s="8"/>
      <c r="IM33" s="9"/>
      <c r="IN33" s="6"/>
      <c r="IO33" s="6"/>
      <c r="IP33" s="7"/>
      <c r="IQ33" s="7"/>
      <c r="IR33" s="8"/>
      <c r="IS33" s="8"/>
      <c r="IT33" s="9"/>
      <c r="IU33" s="6"/>
      <c r="IV33" s="6"/>
      <c r="IW33" s="7"/>
      <c r="IX33" s="7"/>
      <c r="IY33" s="8"/>
      <c r="IZ33" s="8"/>
      <c r="JA33" s="9"/>
      <c r="JB33" s="6"/>
      <c r="JC33" s="6"/>
      <c r="JD33" s="7"/>
      <c r="JE33" s="7"/>
      <c r="JF33" s="8"/>
      <c r="JG33" s="8"/>
      <c r="JH33" s="9"/>
      <c r="JI33" s="6"/>
      <c r="JJ33" s="6"/>
      <c r="JK33" s="7"/>
      <c r="JL33" s="7"/>
      <c r="JM33" s="8"/>
      <c r="JN33" s="8"/>
      <c r="JO33" s="9"/>
      <c r="JP33" s="6"/>
      <c r="JQ33" s="6"/>
      <c r="JR33" s="7"/>
      <c r="JS33" s="7"/>
      <c r="JT33" s="8"/>
      <c r="JU33" s="8"/>
      <c r="JV33" s="9"/>
      <c r="JW33" s="6"/>
      <c r="JX33" s="6"/>
      <c r="JY33" s="7"/>
      <c r="JZ33" s="7"/>
      <c r="KA33" s="8"/>
      <c r="KB33" s="8"/>
      <c r="KC33" s="9"/>
      <c r="KD33" s="6"/>
      <c r="KE33" s="6"/>
      <c r="KF33" s="7"/>
      <c r="KG33" s="7"/>
      <c r="KH33" s="8"/>
      <c r="KI33" s="8"/>
      <c r="KJ33" s="9"/>
      <c r="KK33" s="6"/>
      <c r="KL33" s="6"/>
      <c r="KM33" s="7"/>
      <c r="KN33" s="7"/>
      <c r="KO33" s="8"/>
      <c r="KP33" s="8"/>
      <c r="KQ33" s="9"/>
      <c r="KR33" s="6"/>
      <c r="KS33" s="6"/>
      <c r="KT33" s="7"/>
      <c r="KU33" s="7"/>
      <c r="KV33" s="8"/>
      <c r="KW33" s="8"/>
      <c r="KX33" s="9"/>
      <c r="KY33" s="6"/>
      <c r="KZ33" s="6"/>
      <c r="LA33" s="7"/>
      <c r="LB33" s="7"/>
      <c r="LC33" s="8"/>
      <c r="LD33" s="8"/>
      <c r="LE33" s="9"/>
      <c r="LF33" s="6"/>
      <c r="LG33" s="6"/>
      <c r="LH33" s="7"/>
      <c r="LI33" s="7"/>
      <c r="LJ33" s="8"/>
      <c r="LK33" s="8"/>
      <c r="LL33" s="9"/>
      <c r="LM33" s="6"/>
      <c r="LN33" s="6"/>
      <c r="LO33" s="7"/>
      <c r="LP33" s="7"/>
      <c r="LQ33" s="8"/>
      <c r="LR33" s="8"/>
      <c r="LS33" s="9"/>
      <c r="LT33" s="6"/>
      <c r="LU33" s="6"/>
      <c r="LV33" s="7"/>
      <c r="LW33" s="7"/>
      <c r="LX33" s="8"/>
      <c r="LY33" s="8"/>
      <c r="LZ33" s="9"/>
      <c r="MA33" s="6"/>
      <c r="MB33" s="6"/>
      <c r="MC33" s="7"/>
      <c r="MD33" s="7"/>
      <c r="ME33" s="8"/>
      <c r="MF33" s="8"/>
      <c r="MG33" s="9"/>
      <c r="MH33" s="6"/>
      <c r="MI33" s="6"/>
      <c r="MJ33" s="7"/>
      <c r="MK33" s="7"/>
      <c r="ML33" s="8"/>
      <c r="MM33" s="8"/>
      <c r="MN33" s="9"/>
      <c r="MP33" s="20" t="s">
        <v>79</v>
      </c>
      <c r="MQ33" s="23">
        <f>م.تحميل!$Z$122</f>
        <v>0</v>
      </c>
      <c r="MR33" s="23">
        <f>م.تحميل!$AA$122</f>
        <v>0</v>
      </c>
      <c r="MS33" s="20"/>
      <c r="MT33" s="23"/>
      <c r="MU33" s="23"/>
      <c r="MW33" s="22" t="s">
        <v>79</v>
      </c>
      <c r="MX33" s="24">
        <f>م.مرتجع!$Z$122</f>
        <v>0</v>
      </c>
      <c r="MY33" s="24">
        <f>م.مرتجع!$AA$122</f>
        <v>0</v>
      </c>
      <c r="MZ33" s="22"/>
      <c r="NA33" s="24"/>
      <c r="NB33" s="24"/>
      <c r="ND33" s="21" t="s">
        <v>79</v>
      </c>
      <c r="NE33" s="25">
        <f>م.مبيع!$Z$122</f>
        <v>0</v>
      </c>
      <c r="NF33" s="25">
        <f>م.مبيع!$AA$122</f>
        <v>0</v>
      </c>
      <c r="NG33" s="25">
        <f>GW35</f>
        <v>0</v>
      </c>
      <c r="NH33" s="21"/>
      <c r="NI33" s="25"/>
      <c r="NJ33" s="25"/>
      <c r="NK33" s="25"/>
    </row>
    <row r="34" spans="1:375" ht="16.5" thickTop="1" thickBot="1" x14ac:dyDescent="0.3">
      <c r="A34" s="14"/>
      <c r="B34" s="18"/>
      <c r="C34" s="6"/>
      <c r="D34" s="6"/>
      <c r="E34" s="7"/>
      <c r="F34" s="7"/>
      <c r="G34" s="8"/>
      <c r="H34" s="8"/>
      <c r="I34" s="9"/>
      <c r="J34" s="6"/>
      <c r="K34" s="6"/>
      <c r="L34" s="7"/>
      <c r="M34" s="7"/>
      <c r="N34" s="8"/>
      <c r="O34" s="8"/>
      <c r="P34" s="9"/>
      <c r="Q34" s="6"/>
      <c r="R34" s="6"/>
      <c r="S34" s="7"/>
      <c r="T34" s="7"/>
      <c r="U34" s="8"/>
      <c r="V34" s="8"/>
      <c r="W34" s="9"/>
      <c r="X34" s="6"/>
      <c r="Y34" s="6"/>
      <c r="Z34" s="7"/>
      <c r="AA34" s="7"/>
      <c r="AB34" s="8"/>
      <c r="AC34" s="8"/>
      <c r="AD34" s="9"/>
      <c r="AE34" s="6"/>
      <c r="AF34" s="6"/>
      <c r="AG34" s="7"/>
      <c r="AH34" s="7"/>
      <c r="AI34" s="8"/>
      <c r="AJ34" s="8"/>
      <c r="AK34" s="9"/>
      <c r="AL34" s="6"/>
      <c r="AM34" s="6"/>
      <c r="AN34" s="7"/>
      <c r="AO34" s="7"/>
      <c r="AP34" s="8"/>
      <c r="AQ34" s="8"/>
      <c r="AR34" s="9"/>
      <c r="AS34" s="6"/>
      <c r="AT34" s="6"/>
      <c r="AU34" s="7"/>
      <c r="AV34" s="7"/>
      <c r="AW34" s="8"/>
      <c r="AX34" s="8"/>
      <c r="AY34" s="9"/>
      <c r="AZ34" s="6"/>
      <c r="BA34" s="6"/>
      <c r="BB34" s="7"/>
      <c r="BC34" s="7"/>
      <c r="BD34" s="8"/>
      <c r="BE34" s="8"/>
      <c r="BF34" s="9"/>
      <c r="BG34" s="6"/>
      <c r="BH34" s="6"/>
      <c r="BI34" s="7"/>
      <c r="BJ34" s="7"/>
      <c r="BK34" s="8"/>
      <c r="BL34" s="8"/>
      <c r="BM34" s="9"/>
      <c r="BN34" s="6"/>
      <c r="BO34" s="6"/>
      <c r="BP34" s="7"/>
      <c r="BQ34" s="7"/>
      <c r="BR34" s="8"/>
      <c r="BS34" s="8"/>
      <c r="BT34" s="9"/>
      <c r="BU34" s="6"/>
      <c r="BV34" s="6"/>
      <c r="BW34" s="7"/>
      <c r="BX34" s="7"/>
      <c r="BY34" s="8"/>
      <c r="BZ34" s="8"/>
      <c r="CA34" s="9"/>
      <c r="CB34" s="6"/>
      <c r="CC34" s="6"/>
      <c r="CD34" s="7"/>
      <c r="CE34" s="7"/>
      <c r="CF34" s="8"/>
      <c r="CG34" s="8"/>
      <c r="CH34" s="9"/>
      <c r="CI34" s="6"/>
      <c r="CJ34" s="6"/>
      <c r="CK34" s="7"/>
      <c r="CL34" s="7"/>
      <c r="CM34" s="8"/>
      <c r="CN34" s="8"/>
      <c r="CO34" s="9"/>
      <c r="CP34" s="6"/>
      <c r="CQ34" s="6"/>
      <c r="CR34" s="7"/>
      <c r="CS34" s="7"/>
      <c r="CT34" s="8"/>
      <c r="CU34" s="8"/>
      <c r="CV34" s="9"/>
      <c r="CW34" s="6"/>
      <c r="CX34" s="6"/>
      <c r="CY34" s="7"/>
      <c r="CZ34" s="7"/>
      <c r="DA34" s="8"/>
      <c r="DB34" s="8"/>
      <c r="DC34" s="9"/>
      <c r="DD34" s="6"/>
      <c r="DE34" s="6"/>
      <c r="DF34" s="7"/>
      <c r="DG34" s="7"/>
      <c r="DH34" s="8"/>
      <c r="DI34" s="8"/>
      <c r="DJ34" s="9"/>
      <c r="DK34" s="6"/>
      <c r="DL34" s="6"/>
      <c r="DM34" s="7"/>
      <c r="DN34" s="7"/>
      <c r="DO34" s="8"/>
      <c r="DP34" s="8"/>
      <c r="DQ34" s="9"/>
      <c r="DR34" s="6"/>
      <c r="DS34" s="6"/>
      <c r="DT34" s="7"/>
      <c r="DU34" s="7"/>
      <c r="DV34" s="8"/>
      <c r="DW34" s="8"/>
      <c r="DX34" s="9"/>
      <c r="DY34" s="6"/>
      <c r="DZ34" s="6"/>
      <c r="EA34" s="7"/>
      <c r="EB34" s="7"/>
      <c r="EC34" s="8"/>
      <c r="ED34" s="8"/>
      <c r="EE34" s="9"/>
      <c r="EF34" s="6"/>
      <c r="EG34" s="6"/>
      <c r="EH34" s="7"/>
      <c r="EI34" s="7"/>
      <c r="EJ34" s="8"/>
      <c r="EK34" s="8"/>
      <c r="EL34" s="9"/>
      <c r="EM34" s="6"/>
      <c r="EN34" s="6"/>
      <c r="EO34" s="7"/>
      <c r="EP34" s="7"/>
      <c r="EQ34" s="8"/>
      <c r="ER34" s="8"/>
      <c r="ES34" s="9"/>
      <c r="ET34" s="6"/>
      <c r="EU34" s="6"/>
      <c r="EV34" s="7"/>
      <c r="EW34" s="7"/>
      <c r="EX34" s="8"/>
      <c r="EY34" s="8"/>
      <c r="EZ34" s="9"/>
      <c r="FA34" s="6"/>
      <c r="FB34" s="6"/>
      <c r="FC34" s="7"/>
      <c r="FD34" s="7"/>
      <c r="FE34" s="8"/>
      <c r="FF34" s="8"/>
      <c r="FG34" s="9"/>
      <c r="FH34" s="6"/>
      <c r="FI34" s="6"/>
      <c r="FJ34" s="7"/>
      <c r="FK34" s="7"/>
      <c r="FL34" s="8"/>
      <c r="FM34" s="8"/>
      <c r="FN34" s="9"/>
      <c r="FO34" s="6"/>
      <c r="FP34" s="6"/>
      <c r="FQ34" s="7"/>
      <c r="FR34" s="7"/>
      <c r="FS34" s="8"/>
      <c r="FT34" s="8"/>
      <c r="FU34" s="9"/>
      <c r="FV34" s="6"/>
      <c r="FW34" s="6"/>
      <c r="FX34" s="7"/>
      <c r="FY34" s="7"/>
      <c r="FZ34" s="8"/>
      <c r="GA34" s="8"/>
      <c r="GB34" s="9"/>
      <c r="GC34" s="6"/>
      <c r="GD34" s="6"/>
      <c r="GE34" s="7"/>
      <c r="GF34" s="7"/>
      <c r="GG34" s="8"/>
      <c r="GH34" s="8"/>
      <c r="GI34" s="9"/>
      <c r="GJ34" s="6"/>
      <c r="GK34" s="6"/>
      <c r="GL34" s="7"/>
      <c r="GM34" s="7"/>
      <c r="GN34" s="8"/>
      <c r="GO34" s="8"/>
      <c r="GP34" s="9"/>
      <c r="GQ34" s="6"/>
      <c r="GR34" s="6"/>
      <c r="GS34" s="7"/>
      <c r="GT34" s="7"/>
      <c r="GU34" s="8"/>
      <c r="GV34" s="8"/>
      <c r="GW34" s="9"/>
      <c r="GX34" s="6"/>
      <c r="GY34" s="6"/>
      <c r="GZ34" s="7"/>
      <c r="HA34" s="7"/>
      <c r="HB34" s="8"/>
      <c r="HC34" s="8"/>
      <c r="HD34" s="9"/>
      <c r="HE34" s="6"/>
      <c r="HF34" s="6"/>
      <c r="HG34" s="7"/>
      <c r="HH34" s="7"/>
      <c r="HI34" s="8"/>
      <c r="HJ34" s="8"/>
      <c r="HK34" s="9"/>
      <c r="HL34" s="6"/>
      <c r="HM34" s="6"/>
      <c r="HN34" s="7"/>
      <c r="HO34" s="7"/>
      <c r="HP34" s="8"/>
      <c r="HQ34" s="8"/>
      <c r="HR34" s="9"/>
      <c r="HS34" s="6"/>
      <c r="HT34" s="6"/>
      <c r="HU34" s="7"/>
      <c r="HV34" s="7"/>
      <c r="HW34" s="8"/>
      <c r="HX34" s="8"/>
      <c r="HY34" s="9"/>
      <c r="HZ34" s="6"/>
      <c r="IA34" s="6"/>
      <c r="IB34" s="7"/>
      <c r="IC34" s="7"/>
      <c r="ID34" s="8"/>
      <c r="IE34" s="8"/>
      <c r="IF34" s="9"/>
      <c r="IG34" s="6"/>
      <c r="IH34" s="6"/>
      <c r="II34" s="7"/>
      <c r="IJ34" s="7"/>
      <c r="IK34" s="8"/>
      <c r="IL34" s="8"/>
      <c r="IM34" s="9"/>
      <c r="IN34" s="6"/>
      <c r="IO34" s="6"/>
      <c r="IP34" s="7"/>
      <c r="IQ34" s="7"/>
      <c r="IR34" s="8"/>
      <c r="IS34" s="8"/>
      <c r="IT34" s="9"/>
      <c r="IU34" s="6"/>
      <c r="IV34" s="6"/>
      <c r="IW34" s="7"/>
      <c r="IX34" s="7"/>
      <c r="IY34" s="8"/>
      <c r="IZ34" s="8"/>
      <c r="JA34" s="9"/>
      <c r="JB34" s="6"/>
      <c r="JC34" s="6"/>
      <c r="JD34" s="7"/>
      <c r="JE34" s="7"/>
      <c r="JF34" s="8"/>
      <c r="JG34" s="8"/>
      <c r="JH34" s="9"/>
      <c r="JI34" s="6"/>
      <c r="JJ34" s="6"/>
      <c r="JK34" s="7"/>
      <c r="JL34" s="7"/>
      <c r="JM34" s="8"/>
      <c r="JN34" s="8"/>
      <c r="JO34" s="9"/>
      <c r="JP34" s="6"/>
      <c r="JQ34" s="6"/>
      <c r="JR34" s="7"/>
      <c r="JS34" s="7"/>
      <c r="JT34" s="8"/>
      <c r="JU34" s="8"/>
      <c r="JV34" s="9"/>
      <c r="JW34" s="6"/>
      <c r="JX34" s="6"/>
      <c r="JY34" s="7"/>
      <c r="JZ34" s="7"/>
      <c r="KA34" s="8"/>
      <c r="KB34" s="8"/>
      <c r="KC34" s="9"/>
      <c r="KD34" s="6"/>
      <c r="KE34" s="6"/>
      <c r="KF34" s="7"/>
      <c r="KG34" s="7"/>
      <c r="KH34" s="8"/>
      <c r="KI34" s="8"/>
      <c r="KJ34" s="9"/>
      <c r="KK34" s="6"/>
      <c r="KL34" s="6"/>
      <c r="KM34" s="7"/>
      <c r="KN34" s="7"/>
      <c r="KO34" s="8"/>
      <c r="KP34" s="8"/>
      <c r="KQ34" s="9"/>
      <c r="KR34" s="6"/>
      <c r="KS34" s="6"/>
      <c r="KT34" s="7"/>
      <c r="KU34" s="7"/>
      <c r="KV34" s="8"/>
      <c r="KW34" s="8"/>
      <c r="KX34" s="9"/>
      <c r="KY34" s="6"/>
      <c r="KZ34" s="6"/>
      <c r="LA34" s="7"/>
      <c r="LB34" s="7"/>
      <c r="LC34" s="8"/>
      <c r="LD34" s="8"/>
      <c r="LE34" s="9"/>
      <c r="LF34" s="6"/>
      <c r="LG34" s="6"/>
      <c r="LH34" s="7"/>
      <c r="LI34" s="7"/>
      <c r="LJ34" s="8"/>
      <c r="LK34" s="8"/>
      <c r="LL34" s="9"/>
      <c r="LM34" s="6"/>
      <c r="LN34" s="6"/>
      <c r="LO34" s="7"/>
      <c r="LP34" s="7"/>
      <c r="LQ34" s="8"/>
      <c r="LR34" s="8"/>
      <c r="LS34" s="9"/>
      <c r="LT34" s="6"/>
      <c r="LU34" s="6"/>
      <c r="LV34" s="7"/>
      <c r="LW34" s="7"/>
      <c r="LX34" s="8"/>
      <c r="LY34" s="8"/>
      <c r="LZ34" s="9"/>
      <c r="MA34" s="6"/>
      <c r="MB34" s="6"/>
      <c r="MC34" s="7"/>
      <c r="MD34" s="7"/>
      <c r="ME34" s="8"/>
      <c r="MF34" s="8"/>
      <c r="MG34" s="9"/>
      <c r="MH34" s="6"/>
      <c r="MI34" s="6"/>
      <c r="MJ34" s="7"/>
      <c r="MK34" s="7"/>
      <c r="ML34" s="8"/>
      <c r="MM34" s="8"/>
      <c r="MN34" s="9"/>
      <c r="MP34" s="20" t="s">
        <v>37</v>
      </c>
      <c r="MQ34" s="23"/>
      <c r="MR34" s="23">
        <f>م.تحميل!$AA$126</f>
        <v>0</v>
      </c>
      <c r="MS34" s="20"/>
      <c r="MT34" s="23"/>
      <c r="MU34" s="23"/>
      <c r="MW34" s="22" t="s">
        <v>37</v>
      </c>
      <c r="MX34" s="24"/>
      <c r="MY34" s="24">
        <f>م.مرتجع!$AA$126</f>
        <v>0</v>
      </c>
      <c r="MZ34" s="22"/>
      <c r="NA34" s="24"/>
      <c r="NB34" s="24"/>
      <c r="ND34" s="21" t="s">
        <v>37</v>
      </c>
      <c r="NE34" s="25"/>
      <c r="NF34" s="25">
        <f>م.مبيع!$AA$126</f>
        <v>0</v>
      </c>
      <c r="NG34" s="25">
        <f>HD35</f>
        <v>0</v>
      </c>
      <c r="NH34" s="21"/>
      <c r="NI34" s="25"/>
      <c r="NJ34" s="25"/>
      <c r="NK34" s="25"/>
    </row>
    <row r="35" spans="1:375" ht="16.5" thickTop="1" thickBot="1" x14ac:dyDescent="0.3">
      <c r="A35" s="77" t="s">
        <v>2</v>
      </c>
      <c r="B35" s="78"/>
      <c r="C35" s="6">
        <f>SUM(C4:C34)</f>
        <v>0</v>
      </c>
      <c r="D35" s="6">
        <f t="shared" ref="D35:I35" si="0">SUM(D4:D34)</f>
        <v>0</v>
      </c>
      <c r="E35" s="6">
        <f t="shared" si="0"/>
        <v>0</v>
      </c>
      <c r="F35" s="6">
        <f t="shared" si="0"/>
        <v>0</v>
      </c>
      <c r="G35" s="6">
        <f t="shared" si="0"/>
        <v>0</v>
      </c>
      <c r="H35" s="6">
        <f t="shared" si="0"/>
        <v>0</v>
      </c>
      <c r="I35" s="6">
        <f t="shared" si="0"/>
        <v>0</v>
      </c>
      <c r="J35" s="6">
        <f>SUM(J4:J34)</f>
        <v>0</v>
      </c>
      <c r="K35" s="6">
        <f t="shared" ref="K35:BT35" si="1">SUM(K4:K34)</f>
        <v>0</v>
      </c>
      <c r="L35" s="6">
        <f t="shared" si="1"/>
        <v>0</v>
      </c>
      <c r="M35" s="6">
        <f t="shared" si="1"/>
        <v>0</v>
      </c>
      <c r="N35" s="6">
        <f t="shared" si="1"/>
        <v>0</v>
      </c>
      <c r="O35" s="6">
        <f t="shared" si="1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6">
        <f t="shared" si="1"/>
        <v>0</v>
      </c>
      <c r="T35" s="6">
        <f t="shared" si="1"/>
        <v>0</v>
      </c>
      <c r="U35" s="6">
        <f t="shared" si="1"/>
        <v>0</v>
      </c>
      <c r="V35" s="6">
        <f t="shared" si="1"/>
        <v>0</v>
      </c>
      <c r="W35" s="6">
        <f t="shared" si="1"/>
        <v>0</v>
      </c>
      <c r="X35" s="6">
        <f t="shared" si="1"/>
        <v>0</v>
      </c>
      <c r="Y35" s="6">
        <f t="shared" si="1"/>
        <v>0</v>
      </c>
      <c r="Z35" s="6">
        <f t="shared" si="1"/>
        <v>0</v>
      </c>
      <c r="AA35" s="6">
        <f t="shared" si="1"/>
        <v>0</v>
      </c>
      <c r="AB35" s="6">
        <f t="shared" si="1"/>
        <v>0</v>
      </c>
      <c r="AC35" s="6">
        <f t="shared" si="1"/>
        <v>0</v>
      </c>
      <c r="AD35" s="6">
        <f t="shared" si="1"/>
        <v>0</v>
      </c>
      <c r="AE35" s="6">
        <f t="shared" si="1"/>
        <v>0</v>
      </c>
      <c r="AF35" s="6">
        <f t="shared" si="1"/>
        <v>0</v>
      </c>
      <c r="AG35" s="6">
        <f t="shared" si="1"/>
        <v>0</v>
      </c>
      <c r="AH35" s="6">
        <f t="shared" si="1"/>
        <v>0</v>
      </c>
      <c r="AI35" s="6">
        <f t="shared" si="1"/>
        <v>0</v>
      </c>
      <c r="AJ35" s="6">
        <f t="shared" si="1"/>
        <v>0</v>
      </c>
      <c r="AK35" s="6">
        <f t="shared" si="1"/>
        <v>0</v>
      </c>
      <c r="AL35" s="6">
        <f t="shared" si="1"/>
        <v>0</v>
      </c>
      <c r="AM35" s="6">
        <f t="shared" si="1"/>
        <v>0</v>
      </c>
      <c r="AN35" s="6">
        <f t="shared" si="1"/>
        <v>0</v>
      </c>
      <c r="AO35" s="6">
        <f t="shared" si="1"/>
        <v>0</v>
      </c>
      <c r="AP35" s="6">
        <f t="shared" si="1"/>
        <v>0</v>
      </c>
      <c r="AQ35" s="6">
        <f t="shared" si="1"/>
        <v>0</v>
      </c>
      <c r="AR35" s="6">
        <f t="shared" si="1"/>
        <v>0</v>
      </c>
      <c r="AS35" s="6">
        <f t="shared" si="1"/>
        <v>0</v>
      </c>
      <c r="AT35" s="6">
        <f t="shared" si="1"/>
        <v>0</v>
      </c>
      <c r="AU35" s="6">
        <f t="shared" si="1"/>
        <v>0</v>
      </c>
      <c r="AV35" s="6">
        <f t="shared" si="1"/>
        <v>0</v>
      </c>
      <c r="AW35" s="6">
        <f t="shared" si="1"/>
        <v>0</v>
      </c>
      <c r="AX35" s="6">
        <f t="shared" si="1"/>
        <v>0</v>
      </c>
      <c r="AY35" s="6">
        <f t="shared" si="1"/>
        <v>0</v>
      </c>
      <c r="AZ35" s="6">
        <f t="shared" si="1"/>
        <v>0</v>
      </c>
      <c r="BA35" s="6">
        <f t="shared" si="1"/>
        <v>0</v>
      </c>
      <c r="BB35" s="6">
        <f t="shared" si="1"/>
        <v>0</v>
      </c>
      <c r="BC35" s="6">
        <f t="shared" si="1"/>
        <v>0</v>
      </c>
      <c r="BD35" s="6">
        <f t="shared" si="1"/>
        <v>0</v>
      </c>
      <c r="BE35" s="6">
        <f t="shared" si="1"/>
        <v>0</v>
      </c>
      <c r="BF35" s="6">
        <f t="shared" si="1"/>
        <v>0</v>
      </c>
      <c r="BG35" s="6">
        <f t="shared" si="1"/>
        <v>0</v>
      </c>
      <c r="BH35" s="6">
        <f t="shared" si="1"/>
        <v>0</v>
      </c>
      <c r="BI35" s="6">
        <f t="shared" si="1"/>
        <v>0</v>
      </c>
      <c r="BJ35" s="6">
        <f t="shared" si="1"/>
        <v>0</v>
      </c>
      <c r="BK35" s="6">
        <f t="shared" si="1"/>
        <v>0</v>
      </c>
      <c r="BL35" s="6">
        <f t="shared" si="1"/>
        <v>0</v>
      </c>
      <c r="BM35" s="6">
        <f t="shared" si="1"/>
        <v>0</v>
      </c>
      <c r="BN35" s="6">
        <f t="shared" si="1"/>
        <v>0</v>
      </c>
      <c r="BO35" s="6">
        <f t="shared" si="1"/>
        <v>0</v>
      </c>
      <c r="BP35" s="6">
        <f t="shared" si="1"/>
        <v>0</v>
      </c>
      <c r="BQ35" s="6">
        <f t="shared" si="1"/>
        <v>0</v>
      </c>
      <c r="BR35" s="6">
        <f t="shared" si="1"/>
        <v>0</v>
      </c>
      <c r="BS35" s="6">
        <f t="shared" si="1"/>
        <v>0</v>
      </c>
      <c r="BT35" s="6">
        <f t="shared" si="1"/>
        <v>0</v>
      </c>
      <c r="BU35" s="6">
        <f>SUM(BU4:BU34)</f>
        <v>0</v>
      </c>
      <c r="BV35" s="6">
        <f t="shared" ref="BV35:CA35" si="2">SUM(BV4:BV34)</f>
        <v>0</v>
      </c>
      <c r="BW35" s="6">
        <f t="shared" si="2"/>
        <v>0</v>
      </c>
      <c r="BX35" s="6">
        <f t="shared" si="2"/>
        <v>0</v>
      </c>
      <c r="BY35" s="6">
        <f t="shared" si="2"/>
        <v>0</v>
      </c>
      <c r="BZ35" s="6">
        <f t="shared" si="2"/>
        <v>0</v>
      </c>
      <c r="CA35" s="6">
        <f t="shared" si="2"/>
        <v>0</v>
      </c>
      <c r="CB35" s="6">
        <f>SUM(CB4:CB34)</f>
        <v>0</v>
      </c>
      <c r="CC35" s="6">
        <f t="shared" ref="CC35:EL35" si="3">SUM(CC4:CC34)</f>
        <v>0</v>
      </c>
      <c r="CD35" s="6">
        <f t="shared" si="3"/>
        <v>0</v>
      </c>
      <c r="CE35" s="6">
        <f t="shared" si="3"/>
        <v>0</v>
      </c>
      <c r="CF35" s="6">
        <f t="shared" si="3"/>
        <v>0</v>
      </c>
      <c r="CG35" s="6">
        <f t="shared" si="3"/>
        <v>0</v>
      </c>
      <c r="CH35" s="6">
        <f t="shared" si="3"/>
        <v>0</v>
      </c>
      <c r="CI35" s="6">
        <f t="shared" si="3"/>
        <v>0</v>
      </c>
      <c r="CJ35" s="6">
        <f t="shared" si="3"/>
        <v>0</v>
      </c>
      <c r="CK35" s="6">
        <f t="shared" si="3"/>
        <v>0</v>
      </c>
      <c r="CL35" s="6">
        <f t="shared" si="3"/>
        <v>0</v>
      </c>
      <c r="CM35" s="6">
        <f t="shared" si="3"/>
        <v>0</v>
      </c>
      <c r="CN35" s="6">
        <f t="shared" si="3"/>
        <v>0</v>
      </c>
      <c r="CO35" s="6">
        <f t="shared" si="3"/>
        <v>0</v>
      </c>
      <c r="CP35" s="6">
        <f t="shared" si="3"/>
        <v>0</v>
      </c>
      <c r="CQ35" s="6">
        <f t="shared" si="3"/>
        <v>0</v>
      </c>
      <c r="CR35" s="6">
        <f t="shared" si="3"/>
        <v>0</v>
      </c>
      <c r="CS35" s="6">
        <f t="shared" si="3"/>
        <v>0</v>
      </c>
      <c r="CT35" s="6">
        <f t="shared" si="3"/>
        <v>0</v>
      </c>
      <c r="CU35" s="6">
        <f t="shared" si="3"/>
        <v>0</v>
      </c>
      <c r="CV35" s="6">
        <f t="shared" si="3"/>
        <v>0</v>
      </c>
      <c r="CW35" s="6">
        <f t="shared" si="3"/>
        <v>0</v>
      </c>
      <c r="CX35" s="6">
        <f t="shared" si="3"/>
        <v>0</v>
      </c>
      <c r="CY35" s="6">
        <f t="shared" si="3"/>
        <v>0</v>
      </c>
      <c r="CZ35" s="6">
        <f t="shared" si="3"/>
        <v>0</v>
      </c>
      <c r="DA35" s="6">
        <f t="shared" si="3"/>
        <v>0</v>
      </c>
      <c r="DB35" s="6">
        <f t="shared" si="3"/>
        <v>0</v>
      </c>
      <c r="DC35" s="6">
        <f t="shared" si="3"/>
        <v>0</v>
      </c>
      <c r="DD35" s="6">
        <f t="shared" si="3"/>
        <v>0</v>
      </c>
      <c r="DE35" s="6">
        <f t="shared" si="3"/>
        <v>0</v>
      </c>
      <c r="DF35" s="6">
        <f t="shared" si="3"/>
        <v>0</v>
      </c>
      <c r="DG35" s="6">
        <f t="shared" si="3"/>
        <v>0</v>
      </c>
      <c r="DH35" s="6">
        <f t="shared" si="3"/>
        <v>0</v>
      </c>
      <c r="DI35" s="6">
        <f t="shared" si="3"/>
        <v>0</v>
      </c>
      <c r="DJ35" s="6">
        <f t="shared" si="3"/>
        <v>0</v>
      </c>
      <c r="DK35" s="6">
        <f t="shared" si="3"/>
        <v>0</v>
      </c>
      <c r="DL35" s="6">
        <f t="shared" si="3"/>
        <v>0</v>
      </c>
      <c r="DM35" s="6">
        <f t="shared" si="3"/>
        <v>0</v>
      </c>
      <c r="DN35" s="6">
        <f t="shared" si="3"/>
        <v>0</v>
      </c>
      <c r="DO35" s="6">
        <f t="shared" si="3"/>
        <v>0</v>
      </c>
      <c r="DP35" s="6">
        <f t="shared" si="3"/>
        <v>0</v>
      </c>
      <c r="DQ35" s="6">
        <f t="shared" si="3"/>
        <v>0</v>
      </c>
      <c r="DR35" s="6">
        <f t="shared" si="3"/>
        <v>0</v>
      </c>
      <c r="DS35" s="6">
        <f t="shared" si="3"/>
        <v>0</v>
      </c>
      <c r="DT35" s="6">
        <f t="shared" si="3"/>
        <v>0</v>
      </c>
      <c r="DU35" s="6">
        <f t="shared" si="3"/>
        <v>0</v>
      </c>
      <c r="DV35" s="6">
        <f t="shared" si="3"/>
        <v>0</v>
      </c>
      <c r="DW35" s="6">
        <f t="shared" si="3"/>
        <v>0</v>
      </c>
      <c r="DX35" s="6">
        <f t="shared" si="3"/>
        <v>0</v>
      </c>
      <c r="DY35" s="6">
        <f t="shared" si="3"/>
        <v>0</v>
      </c>
      <c r="DZ35" s="6">
        <f t="shared" si="3"/>
        <v>0</v>
      </c>
      <c r="EA35" s="6">
        <f t="shared" si="3"/>
        <v>0</v>
      </c>
      <c r="EB35" s="6">
        <f t="shared" si="3"/>
        <v>0</v>
      </c>
      <c r="EC35" s="6">
        <f t="shared" si="3"/>
        <v>0</v>
      </c>
      <c r="ED35" s="6">
        <f t="shared" si="3"/>
        <v>0</v>
      </c>
      <c r="EE35" s="6">
        <f t="shared" si="3"/>
        <v>0</v>
      </c>
      <c r="EF35" s="6">
        <f t="shared" si="3"/>
        <v>0</v>
      </c>
      <c r="EG35" s="6">
        <f t="shared" si="3"/>
        <v>0</v>
      </c>
      <c r="EH35" s="6">
        <f t="shared" si="3"/>
        <v>0</v>
      </c>
      <c r="EI35" s="6">
        <f t="shared" si="3"/>
        <v>0</v>
      </c>
      <c r="EJ35" s="6">
        <f t="shared" si="3"/>
        <v>0</v>
      </c>
      <c r="EK35" s="6">
        <f t="shared" si="3"/>
        <v>0</v>
      </c>
      <c r="EL35" s="6">
        <f t="shared" si="3"/>
        <v>0</v>
      </c>
      <c r="EM35" s="6">
        <f>SUM(EM4:EM34)</f>
        <v>0</v>
      </c>
      <c r="EN35" s="6">
        <f t="shared" ref="EN35:ES35" si="4">SUM(EN4:EN34)</f>
        <v>0</v>
      </c>
      <c r="EO35" s="6">
        <f t="shared" si="4"/>
        <v>0</v>
      </c>
      <c r="EP35" s="6">
        <f t="shared" si="4"/>
        <v>0</v>
      </c>
      <c r="EQ35" s="6">
        <f t="shared" si="4"/>
        <v>0</v>
      </c>
      <c r="ER35" s="6">
        <f t="shared" si="4"/>
        <v>0</v>
      </c>
      <c r="ES35" s="6">
        <f t="shared" si="4"/>
        <v>0</v>
      </c>
      <c r="ET35" s="6">
        <f>SUM(ET4:ET34)</f>
        <v>0</v>
      </c>
      <c r="EU35" s="6">
        <f t="shared" ref="EU35:HD35" si="5">SUM(EU4:EU34)</f>
        <v>0</v>
      </c>
      <c r="EV35" s="6">
        <f t="shared" si="5"/>
        <v>0</v>
      </c>
      <c r="EW35" s="6">
        <f t="shared" si="5"/>
        <v>0</v>
      </c>
      <c r="EX35" s="6">
        <f t="shared" si="5"/>
        <v>0</v>
      </c>
      <c r="EY35" s="6">
        <f t="shared" si="5"/>
        <v>0</v>
      </c>
      <c r="EZ35" s="6">
        <f t="shared" si="5"/>
        <v>0</v>
      </c>
      <c r="FA35" s="6">
        <f t="shared" si="5"/>
        <v>0</v>
      </c>
      <c r="FB35" s="6">
        <f t="shared" si="5"/>
        <v>0</v>
      </c>
      <c r="FC35" s="6">
        <f t="shared" si="5"/>
        <v>0</v>
      </c>
      <c r="FD35" s="6">
        <f t="shared" si="5"/>
        <v>0</v>
      </c>
      <c r="FE35" s="6">
        <f t="shared" si="5"/>
        <v>0</v>
      </c>
      <c r="FF35" s="6">
        <f t="shared" si="5"/>
        <v>0</v>
      </c>
      <c r="FG35" s="6">
        <f t="shared" si="5"/>
        <v>0</v>
      </c>
      <c r="FH35" s="6">
        <f t="shared" si="5"/>
        <v>0</v>
      </c>
      <c r="FI35" s="6">
        <f t="shared" si="5"/>
        <v>0</v>
      </c>
      <c r="FJ35" s="6">
        <f t="shared" si="5"/>
        <v>0</v>
      </c>
      <c r="FK35" s="6">
        <f t="shared" si="5"/>
        <v>0</v>
      </c>
      <c r="FL35" s="6">
        <f t="shared" si="5"/>
        <v>0</v>
      </c>
      <c r="FM35" s="6">
        <f t="shared" si="5"/>
        <v>0</v>
      </c>
      <c r="FN35" s="6">
        <f t="shared" si="5"/>
        <v>0</v>
      </c>
      <c r="FO35" s="6">
        <f t="shared" si="5"/>
        <v>0</v>
      </c>
      <c r="FP35" s="6">
        <f t="shared" si="5"/>
        <v>0</v>
      </c>
      <c r="FQ35" s="6">
        <f t="shared" si="5"/>
        <v>0</v>
      </c>
      <c r="FR35" s="6">
        <f t="shared" si="5"/>
        <v>0</v>
      </c>
      <c r="FS35" s="6">
        <f t="shared" si="5"/>
        <v>0</v>
      </c>
      <c r="FT35" s="6">
        <f t="shared" si="5"/>
        <v>0</v>
      </c>
      <c r="FU35" s="6">
        <f t="shared" si="5"/>
        <v>0</v>
      </c>
      <c r="FV35" s="6">
        <f t="shared" si="5"/>
        <v>0</v>
      </c>
      <c r="FW35" s="6">
        <f t="shared" si="5"/>
        <v>0</v>
      </c>
      <c r="FX35" s="6">
        <f t="shared" si="5"/>
        <v>0</v>
      </c>
      <c r="FY35" s="6">
        <f t="shared" si="5"/>
        <v>0</v>
      </c>
      <c r="FZ35" s="6">
        <f t="shared" si="5"/>
        <v>0</v>
      </c>
      <c r="GA35" s="6">
        <f t="shared" si="5"/>
        <v>0</v>
      </c>
      <c r="GB35" s="6">
        <f t="shared" si="5"/>
        <v>0</v>
      </c>
      <c r="GC35" s="6">
        <f t="shared" si="5"/>
        <v>0</v>
      </c>
      <c r="GD35" s="6">
        <f t="shared" si="5"/>
        <v>0</v>
      </c>
      <c r="GE35" s="6">
        <f t="shared" si="5"/>
        <v>0</v>
      </c>
      <c r="GF35" s="6">
        <f t="shared" si="5"/>
        <v>0</v>
      </c>
      <c r="GG35" s="6">
        <f t="shared" si="5"/>
        <v>0</v>
      </c>
      <c r="GH35" s="6">
        <f t="shared" si="5"/>
        <v>0</v>
      </c>
      <c r="GI35" s="6">
        <f t="shared" si="5"/>
        <v>0</v>
      </c>
      <c r="GJ35" s="6">
        <f t="shared" si="5"/>
        <v>0</v>
      </c>
      <c r="GK35" s="6">
        <f t="shared" si="5"/>
        <v>0</v>
      </c>
      <c r="GL35" s="6">
        <f t="shared" si="5"/>
        <v>0</v>
      </c>
      <c r="GM35" s="6">
        <f t="shared" si="5"/>
        <v>0</v>
      </c>
      <c r="GN35" s="6">
        <f t="shared" si="5"/>
        <v>0</v>
      </c>
      <c r="GO35" s="6">
        <f t="shared" si="5"/>
        <v>0</v>
      </c>
      <c r="GP35" s="6">
        <f t="shared" si="5"/>
        <v>0</v>
      </c>
      <c r="GQ35" s="6">
        <f t="shared" si="5"/>
        <v>0</v>
      </c>
      <c r="GR35" s="6">
        <f t="shared" si="5"/>
        <v>0</v>
      </c>
      <c r="GS35" s="6">
        <f t="shared" si="5"/>
        <v>0</v>
      </c>
      <c r="GT35" s="6">
        <f t="shared" si="5"/>
        <v>0</v>
      </c>
      <c r="GU35" s="6">
        <f t="shared" si="5"/>
        <v>0</v>
      </c>
      <c r="GV35" s="6">
        <f t="shared" si="5"/>
        <v>0</v>
      </c>
      <c r="GW35" s="6">
        <f t="shared" si="5"/>
        <v>0</v>
      </c>
      <c r="GX35" s="6">
        <f t="shared" si="5"/>
        <v>0</v>
      </c>
      <c r="GY35" s="6">
        <f t="shared" si="5"/>
        <v>0</v>
      </c>
      <c r="GZ35" s="6">
        <f t="shared" si="5"/>
        <v>0</v>
      </c>
      <c r="HA35" s="6">
        <f t="shared" si="5"/>
        <v>0</v>
      </c>
      <c r="HB35" s="6">
        <f t="shared" si="5"/>
        <v>0</v>
      </c>
      <c r="HC35" s="6">
        <f t="shared" si="5"/>
        <v>0</v>
      </c>
      <c r="HD35" s="6">
        <f t="shared" si="5"/>
        <v>0</v>
      </c>
      <c r="HE35" s="6">
        <f>SUM(HE4:HE34)</f>
        <v>0</v>
      </c>
      <c r="HF35" s="6">
        <f t="shared" ref="HF35:HK35" si="6">SUM(HF4:HF34)</f>
        <v>0</v>
      </c>
      <c r="HG35" s="6">
        <f t="shared" si="6"/>
        <v>0</v>
      </c>
      <c r="HH35" s="6">
        <f t="shared" si="6"/>
        <v>0</v>
      </c>
      <c r="HI35" s="6">
        <f t="shared" si="6"/>
        <v>0</v>
      </c>
      <c r="HJ35" s="6">
        <f t="shared" si="6"/>
        <v>0</v>
      </c>
      <c r="HK35" s="6">
        <f t="shared" si="6"/>
        <v>0</v>
      </c>
      <c r="HL35" s="6">
        <f>SUM(HL4:HL34)</f>
        <v>0</v>
      </c>
      <c r="HM35" s="6">
        <f t="shared" ref="HM35:JV35" si="7">SUM(HM4:HM34)</f>
        <v>0</v>
      </c>
      <c r="HN35" s="6">
        <f t="shared" si="7"/>
        <v>0</v>
      </c>
      <c r="HO35" s="6">
        <f t="shared" si="7"/>
        <v>0</v>
      </c>
      <c r="HP35" s="6">
        <f t="shared" si="7"/>
        <v>0</v>
      </c>
      <c r="HQ35" s="6">
        <f t="shared" si="7"/>
        <v>0</v>
      </c>
      <c r="HR35" s="6">
        <f t="shared" si="7"/>
        <v>0</v>
      </c>
      <c r="HS35" s="6">
        <f t="shared" si="7"/>
        <v>0</v>
      </c>
      <c r="HT35" s="6">
        <f t="shared" si="7"/>
        <v>0</v>
      </c>
      <c r="HU35" s="6">
        <f t="shared" si="7"/>
        <v>0</v>
      </c>
      <c r="HV35" s="6">
        <f t="shared" si="7"/>
        <v>0</v>
      </c>
      <c r="HW35" s="6">
        <f t="shared" si="7"/>
        <v>0</v>
      </c>
      <c r="HX35" s="6">
        <f t="shared" si="7"/>
        <v>0</v>
      </c>
      <c r="HY35" s="6">
        <f t="shared" si="7"/>
        <v>0</v>
      </c>
      <c r="HZ35" s="6">
        <f t="shared" si="7"/>
        <v>0</v>
      </c>
      <c r="IA35" s="6">
        <f t="shared" si="7"/>
        <v>0</v>
      </c>
      <c r="IB35" s="6">
        <f t="shared" si="7"/>
        <v>0</v>
      </c>
      <c r="IC35" s="6">
        <f t="shared" si="7"/>
        <v>0</v>
      </c>
      <c r="ID35" s="6">
        <f t="shared" si="7"/>
        <v>0</v>
      </c>
      <c r="IE35" s="6">
        <f t="shared" si="7"/>
        <v>0</v>
      </c>
      <c r="IF35" s="6">
        <f t="shared" si="7"/>
        <v>0</v>
      </c>
      <c r="IG35" s="6">
        <f t="shared" si="7"/>
        <v>0</v>
      </c>
      <c r="IH35" s="6">
        <f t="shared" si="7"/>
        <v>0</v>
      </c>
      <c r="II35" s="6">
        <f t="shared" si="7"/>
        <v>0</v>
      </c>
      <c r="IJ35" s="6">
        <f t="shared" si="7"/>
        <v>0</v>
      </c>
      <c r="IK35" s="6">
        <f t="shared" si="7"/>
        <v>0</v>
      </c>
      <c r="IL35" s="6">
        <f t="shared" si="7"/>
        <v>0</v>
      </c>
      <c r="IM35" s="6">
        <f t="shared" si="7"/>
        <v>0</v>
      </c>
      <c r="IN35" s="6">
        <f t="shared" si="7"/>
        <v>0</v>
      </c>
      <c r="IO35" s="6">
        <f t="shared" si="7"/>
        <v>0</v>
      </c>
      <c r="IP35" s="6">
        <f t="shared" si="7"/>
        <v>0</v>
      </c>
      <c r="IQ35" s="6">
        <f t="shared" si="7"/>
        <v>0</v>
      </c>
      <c r="IR35" s="6">
        <f t="shared" si="7"/>
        <v>0</v>
      </c>
      <c r="IS35" s="6">
        <f t="shared" si="7"/>
        <v>0</v>
      </c>
      <c r="IT35" s="6">
        <f t="shared" si="7"/>
        <v>0</v>
      </c>
      <c r="IU35" s="6">
        <f t="shared" si="7"/>
        <v>0</v>
      </c>
      <c r="IV35" s="6">
        <f t="shared" si="7"/>
        <v>0</v>
      </c>
      <c r="IW35" s="6">
        <f t="shared" si="7"/>
        <v>0</v>
      </c>
      <c r="IX35" s="6">
        <f t="shared" si="7"/>
        <v>0</v>
      </c>
      <c r="IY35" s="6">
        <f t="shared" si="7"/>
        <v>0</v>
      </c>
      <c r="IZ35" s="6">
        <f t="shared" si="7"/>
        <v>0</v>
      </c>
      <c r="JA35" s="6">
        <f t="shared" si="7"/>
        <v>0</v>
      </c>
      <c r="JB35" s="6">
        <f t="shared" si="7"/>
        <v>0</v>
      </c>
      <c r="JC35" s="6">
        <f t="shared" si="7"/>
        <v>0</v>
      </c>
      <c r="JD35" s="6">
        <f t="shared" si="7"/>
        <v>0</v>
      </c>
      <c r="JE35" s="6">
        <f t="shared" si="7"/>
        <v>0</v>
      </c>
      <c r="JF35" s="6">
        <f t="shared" si="7"/>
        <v>0</v>
      </c>
      <c r="JG35" s="6">
        <f t="shared" si="7"/>
        <v>0</v>
      </c>
      <c r="JH35" s="6">
        <f t="shared" si="7"/>
        <v>0</v>
      </c>
      <c r="JI35" s="6">
        <f t="shared" si="7"/>
        <v>0</v>
      </c>
      <c r="JJ35" s="6">
        <f t="shared" si="7"/>
        <v>0</v>
      </c>
      <c r="JK35" s="6">
        <f t="shared" si="7"/>
        <v>0</v>
      </c>
      <c r="JL35" s="6">
        <f t="shared" si="7"/>
        <v>0</v>
      </c>
      <c r="JM35" s="6">
        <f t="shared" si="7"/>
        <v>0</v>
      </c>
      <c r="JN35" s="6">
        <f t="shared" si="7"/>
        <v>0</v>
      </c>
      <c r="JO35" s="6">
        <f t="shared" si="7"/>
        <v>0</v>
      </c>
      <c r="JP35" s="6">
        <f t="shared" si="7"/>
        <v>0</v>
      </c>
      <c r="JQ35" s="6">
        <f t="shared" si="7"/>
        <v>0</v>
      </c>
      <c r="JR35" s="6">
        <f t="shared" si="7"/>
        <v>0</v>
      </c>
      <c r="JS35" s="6">
        <f t="shared" si="7"/>
        <v>0</v>
      </c>
      <c r="JT35" s="6">
        <f t="shared" si="7"/>
        <v>0</v>
      </c>
      <c r="JU35" s="6">
        <f t="shared" si="7"/>
        <v>0</v>
      </c>
      <c r="JV35" s="6">
        <f t="shared" si="7"/>
        <v>0</v>
      </c>
      <c r="JW35" s="6">
        <f>SUM(JW4:JW34)</f>
        <v>0</v>
      </c>
      <c r="JX35" s="6">
        <f t="shared" ref="JX35:KC35" si="8">SUM(JX4:JX34)</f>
        <v>0</v>
      </c>
      <c r="JY35" s="6">
        <f t="shared" si="8"/>
        <v>0</v>
      </c>
      <c r="JZ35" s="6">
        <f t="shared" si="8"/>
        <v>0</v>
      </c>
      <c r="KA35" s="6">
        <f t="shared" si="8"/>
        <v>0</v>
      </c>
      <c r="KB35" s="6">
        <f t="shared" si="8"/>
        <v>0</v>
      </c>
      <c r="KC35" s="6">
        <f t="shared" si="8"/>
        <v>0</v>
      </c>
      <c r="KD35" s="6">
        <f>SUM(KD4:KD34)</f>
        <v>0</v>
      </c>
      <c r="KE35" s="6">
        <f t="shared" ref="KE35:MN35" si="9">SUM(KE4:KE34)</f>
        <v>0</v>
      </c>
      <c r="KF35" s="6">
        <f t="shared" si="9"/>
        <v>0</v>
      </c>
      <c r="KG35" s="6">
        <f t="shared" si="9"/>
        <v>0</v>
      </c>
      <c r="KH35" s="6">
        <f t="shared" si="9"/>
        <v>0</v>
      </c>
      <c r="KI35" s="6">
        <f t="shared" si="9"/>
        <v>0</v>
      </c>
      <c r="KJ35" s="6">
        <f t="shared" si="9"/>
        <v>0</v>
      </c>
      <c r="KK35" s="6">
        <f t="shared" si="9"/>
        <v>0</v>
      </c>
      <c r="KL35" s="6">
        <f t="shared" si="9"/>
        <v>0</v>
      </c>
      <c r="KM35" s="6">
        <f t="shared" si="9"/>
        <v>0</v>
      </c>
      <c r="KN35" s="6">
        <f t="shared" si="9"/>
        <v>0</v>
      </c>
      <c r="KO35" s="6">
        <f t="shared" si="9"/>
        <v>0</v>
      </c>
      <c r="KP35" s="6">
        <f t="shared" si="9"/>
        <v>0</v>
      </c>
      <c r="KQ35" s="6">
        <f t="shared" si="9"/>
        <v>0</v>
      </c>
      <c r="KR35" s="6">
        <f t="shared" si="9"/>
        <v>0</v>
      </c>
      <c r="KS35" s="6">
        <f t="shared" si="9"/>
        <v>0</v>
      </c>
      <c r="KT35" s="6">
        <f t="shared" si="9"/>
        <v>0</v>
      </c>
      <c r="KU35" s="6">
        <f t="shared" si="9"/>
        <v>0</v>
      </c>
      <c r="KV35" s="6">
        <f t="shared" si="9"/>
        <v>0</v>
      </c>
      <c r="KW35" s="6">
        <f t="shared" si="9"/>
        <v>0</v>
      </c>
      <c r="KX35" s="6">
        <f t="shared" si="9"/>
        <v>0</v>
      </c>
      <c r="KY35" s="6">
        <f t="shared" si="9"/>
        <v>0</v>
      </c>
      <c r="KZ35" s="6">
        <f t="shared" si="9"/>
        <v>0</v>
      </c>
      <c r="LA35" s="6">
        <f t="shared" si="9"/>
        <v>0</v>
      </c>
      <c r="LB35" s="6">
        <f t="shared" si="9"/>
        <v>0</v>
      </c>
      <c r="LC35" s="6">
        <f t="shared" si="9"/>
        <v>0</v>
      </c>
      <c r="LD35" s="6">
        <f t="shared" si="9"/>
        <v>0</v>
      </c>
      <c r="LE35" s="6">
        <f t="shared" si="9"/>
        <v>0</v>
      </c>
      <c r="LF35" s="6">
        <f t="shared" si="9"/>
        <v>0</v>
      </c>
      <c r="LG35" s="6">
        <f t="shared" si="9"/>
        <v>0</v>
      </c>
      <c r="LH35" s="6">
        <f t="shared" si="9"/>
        <v>0</v>
      </c>
      <c r="LI35" s="6">
        <f t="shared" si="9"/>
        <v>0</v>
      </c>
      <c r="LJ35" s="6">
        <f t="shared" si="9"/>
        <v>0</v>
      </c>
      <c r="LK35" s="6">
        <f t="shared" si="9"/>
        <v>0</v>
      </c>
      <c r="LL35" s="6">
        <f t="shared" si="9"/>
        <v>0</v>
      </c>
      <c r="LM35" s="6">
        <f t="shared" si="9"/>
        <v>0</v>
      </c>
      <c r="LN35" s="6">
        <f t="shared" si="9"/>
        <v>0</v>
      </c>
      <c r="LO35" s="6">
        <f t="shared" si="9"/>
        <v>0</v>
      </c>
      <c r="LP35" s="6">
        <f t="shared" si="9"/>
        <v>0</v>
      </c>
      <c r="LQ35" s="6">
        <f t="shared" si="9"/>
        <v>0</v>
      </c>
      <c r="LR35" s="6">
        <f t="shared" si="9"/>
        <v>0</v>
      </c>
      <c r="LS35" s="6">
        <f t="shared" si="9"/>
        <v>0</v>
      </c>
      <c r="LT35" s="6">
        <f t="shared" si="9"/>
        <v>0</v>
      </c>
      <c r="LU35" s="6">
        <f t="shared" si="9"/>
        <v>0</v>
      </c>
      <c r="LV35" s="6">
        <f t="shared" si="9"/>
        <v>0</v>
      </c>
      <c r="LW35" s="6">
        <f t="shared" si="9"/>
        <v>0</v>
      </c>
      <c r="LX35" s="6">
        <f t="shared" si="9"/>
        <v>0</v>
      </c>
      <c r="LY35" s="6">
        <f t="shared" si="9"/>
        <v>0</v>
      </c>
      <c r="LZ35" s="6">
        <f t="shared" si="9"/>
        <v>0</v>
      </c>
      <c r="MA35" s="6">
        <f t="shared" si="9"/>
        <v>0</v>
      </c>
      <c r="MB35" s="6">
        <f t="shared" si="9"/>
        <v>0</v>
      </c>
      <c r="MC35" s="6">
        <f t="shared" si="9"/>
        <v>0</v>
      </c>
      <c r="MD35" s="6">
        <f t="shared" si="9"/>
        <v>0</v>
      </c>
      <c r="ME35" s="6">
        <f t="shared" si="9"/>
        <v>0</v>
      </c>
      <c r="MF35" s="6">
        <f t="shared" si="9"/>
        <v>0</v>
      </c>
      <c r="MG35" s="6">
        <f t="shared" si="9"/>
        <v>0</v>
      </c>
      <c r="MH35" s="6">
        <f t="shared" si="9"/>
        <v>0</v>
      </c>
      <c r="MI35" s="6">
        <f t="shared" si="9"/>
        <v>0</v>
      </c>
      <c r="MJ35" s="6">
        <f t="shared" si="9"/>
        <v>0</v>
      </c>
      <c r="MK35" s="6">
        <f t="shared" si="9"/>
        <v>0</v>
      </c>
      <c r="ML35" s="6">
        <f t="shared" si="9"/>
        <v>0</v>
      </c>
      <c r="MM35" s="6">
        <f t="shared" si="9"/>
        <v>0</v>
      </c>
      <c r="MN35" s="6">
        <f t="shared" si="9"/>
        <v>0</v>
      </c>
    </row>
  </sheetData>
  <mergeCells count="207">
    <mergeCell ref="ND2:NK2"/>
    <mergeCell ref="AE1:AK1"/>
    <mergeCell ref="AL1:AR1"/>
    <mergeCell ref="AS1:AY1"/>
    <mergeCell ref="AZ1:BF1"/>
    <mergeCell ref="BG1:BM1"/>
    <mergeCell ref="BN1:BT1"/>
    <mergeCell ref="A1:A3"/>
    <mergeCell ref="B1:B3"/>
    <mergeCell ref="C1:I1"/>
    <mergeCell ref="J1:P1"/>
    <mergeCell ref="Q1:W1"/>
    <mergeCell ref="X1:AD1"/>
    <mergeCell ref="Q2:R2"/>
    <mergeCell ref="S2:T2"/>
    <mergeCell ref="U2:W2"/>
    <mergeCell ref="X2:Y2"/>
    <mergeCell ref="AN2:AO2"/>
    <mergeCell ref="AP2:AR2"/>
    <mergeCell ref="AS2:AT2"/>
    <mergeCell ref="AU2:AV2"/>
    <mergeCell ref="AW2:AY2"/>
    <mergeCell ref="AZ2:BA2"/>
    <mergeCell ref="Z2:AA2"/>
    <mergeCell ref="AB2:AD2"/>
    <mergeCell ref="DK1:DQ1"/>
    <mergeCell ref="DR1:DX1"/>
    <mergeCell ref="DY1:EE1"/>
    <mergeCell ref="EF1:EL1"/>
    <mergeCell ref="EM1:ES1"/>
    <mergeCell ref="ET1:EZ1"/>
    <mergeCell ref="BU1:CA1"/>
    <mergeCell ref="CB1:CH1"/>
    <mergeCell ref="CI1:CO1"/>
    <mergeCell ref="CP1:CV1"/>
    <mergeCell ref="CW1:DC1"/>
    <mergeCell ref="DD1:DJ1"/>
    <mergeCell ref="AE2:AF2"/>
    <mergeCell ref="AG2:AH2"/>
    <mergeCell ref="AI2:AK2"/>
    <mergeCell ref="AL2:AM2"/>
    <mergeCell ref="BP2:BQ2"/>
    <mergeCell ref="BR2:BT2"/>
    <mergeCell ref="BU2:BV2"/>
    <mergeCell ref="BW2:BX2"/>
    <mergeCell ref="BY2:CA2"/>
    <mergeCell ref="CB2:CC2"/>
    <mergeCell ref="BB2:BC2"/>
    <mergeCell ref="HE1:HK1"/>
    <mergeCell ref="HL1:HR1"/>
    <mergeCell ref="HS1:HY1"/>
    <mergeCell ref="HZ1:IF1"/>
    <mergeCell ref="FA1:FG1"/>
    <mergeCell ref="FH1:FN1"/>
    <mergeCell ref="FO1:FU1"/>
    <mergeCell ref="FV1:GB1"/>
    <mergeCell ref="GC1:GI1"/>
    <mergeCell ref="GJ1:GP1"/>
    <mergeCell ref="LM1:LS1"/>
    <mergeCell ref="LT1:LZ1"/>
    <mergeCell ref="MA1:MG1"/>
    <mergeCell ref="MH1:MN1"/>
    <mergeCell ref="C2:D2"/>
    <mergeCell ref="E2:F2"/>
    <mergeCell ref="G2:I2"/>
    <mergeCell ref="J2:K2"/>
    <mergeCell ref="L2:M2"/>
    <mergeCell ref="N2:P2"/>
    <mergeCell ref="JW1:KC1"/>
    <mergeCell ref="KD1:KJ1"/>
    <mergeCell ref="KK1:KQ1"/>
    <mergeCell ref="KR1:KX1"/>
    <mergeCell ref="KY1:LE1"/>
    <mergeCell ref="LF1:LL1"/>
    <mergeCell ref="IG1:IM1"/>
    <mergeCell ref="IN1:IT1"/>
    <mergeCell ref="IU1:JA1"/>
    <mergeCell ref="JB1:JH1"/>
    <mergeCell ref="JI1:JO1"/>
    <mergeCell ref="JP1:JV1"/>
    <mergeCell ref="GQ1:GW1"/>
    <mergeCell ref="GX1:HD1"/>
    <mergeCell ref="BD2:BF2"/>
    <mergeCell ref="BG2:BH2"/>
    <mergeCell ref="BI2:BJ2"/>
    <mergeCell ref="BK2:BM2"/>
    <mergeCell ref="BN2:BO2"/>
    <mergeCell ref="CR2:CS2"/>
    <mergeCell ref="CT2:CV2"/>
    <mergeCell ref="CW2:CX2"/>
    <mergeCell ref="CY2:CZ2"/>
    <mergeCell ref="DA2:DC2"/>
    <mergeCell ref="DD2:DE2"/>
    <mergeCell ref="CD2:CE2"/>
    <mergeCell ref="CF2:CH2"/>
    <mergeCell ref="CI2:CJ2"/>
    <mergeCell ref="CK2:CL2"/>
    <mergeCell ref="CM2:CO2"/>
    <mergeCell ref="CP2:CQ2"/>
    <mergeCell ref="DT2:DU2"/>
    <mergeCell ref="DV2:DX2"/>
    <mergeCell ref="DY2:DZ2"/>
    <mergeCell ref="EA2:EB2"/>
    <mergeCell ref="EC2:EE2"/>
    <mergeCell ref="EF2:EG2"/>
    <mergeCell ref="DF2:DG2"/>
    <mergeCell ref="DH2:DJ2"/>
    <mergeCell ref="DK2:DL2"/>
    <mergeCell ref="DM2:DN2"/>
    <mergeCell ref="DO2:DQ2"/>
    <mergeCell ref="DR2:DS2"/>
    <mergeCell ref="EV2:EW2"/>
    <mergeCell ref="EX2:EZ2"/>
    <mergeCell ref="FA2:FB2"/>
    <mergeCell ref="FC2:FD2"/>
    <mergeCell ref="FE2:FG2"/>
    <mergeCell ref="FH2:FI2"/>
    <mergeCell ref="EH2:EI2"/>
    <mergeCell ref="EJ2:EL2"/>
    <mergeCell ref="EM2:EN2"/>
    <mergeCell ref="EO2:EP2"/>
    <mergeCell ref="EQ2:ES2"/>
    <mergeCell ref="ET2:EU2"/>
    <mergeCell ref="FX2:FY2"/>
    <mergeCell ref="FZ2:GB2"/>
    <mergeCell ref="GC2:GD2"/>
    <mergeCell ref="GE2:GF2"/>
    <mergeCell ref="GG2:GI2"/>
    <mergeCell ref="GJ2:GK2"/>
    <mergeCell ref="FJ2:FK2"/>
    <mergeCell ref="FL2:FN2"/>
    <mergeCell ref="FO2:FP2"/>
    <mergeCell ref="FQ2:FR2"/>
    <mergeCell ref="FS2:FU2"/>
    <mergeCell ref="FV2:FW2"/>
    <mergeCell ref="GZ2:HA2"/>
    <mergeCell ref="HB2:HD2"/>
    <mergeCell ref="HE2:HF2"/>
    <mergeCell ref="HG2:HH2"/>
    <mergeCell ref="HI2:HK2"/>
    <mergeCell ref="HL2:HM2"/>
    <mergeCell ref="GL2:GM2"/>
    <mergeCell ref="GN2:GP2"/>
    <mergeCell ref="GQ2:GR2"/>
    <mergeCell ref="GS2:GT2"/>
    <mergeCell ref="GU2:GW2"/>
    <mergeCell ref="GX2:GY2"/>
    <mergeCell ref="IB2:IC2"/>
    <mergeCell ref="ID2:IF2"/>
    <mergeCell ref="IG2:IH2"/>
    <mergeCell ref="II2:IJ2"/>
    <mergeCell ref="IK2:IM2"/>
    <mergeCell ref="IN2:IO2"/>
    <mergeCell ref="HN2:HO2"/>
    <mergeCell ref="HP2:HR2"/>
    <mergeCell ref="HS2:HT2"/>
    <mergeCell ref="HU2:HV2"/>
    <mergeCell ref="HW2:HY2"/>
    <mergeCell ref="HZ2:IA2"/>
    <mergeCell ref="JD2:JE2"/>
    <mergeCell ref="JF2:JH2"/>
    <mergeCell ref="JI2:JJ2"/>
    <mergeCell ref="JK2:JL2"/>
    <mergeCell ref="JM2:JO2"/>
    <mergeCell ref="JP2:JQ2"/>
    <mergeCell ref="IP2:IQ2"/>
    <mergeCell ref="IR2:IT2"/>
    <mergeCell ref="IU2:IV2"/>
    <mergeCell ref="IW2:IX2"/>
    <mergeCell ref="IY2:JA2"/>
    <mergeCell ref="JB2:JC2"/>
    <mergeCell ref="KF2:KG2"/>
    <mergeCell ref="KH2:KJ2"/>
    <mergeCell ref="KK2:KL2"/>
    <mergeCell ref="KM2:KN2"/>
    <mergeCell ref="KO2:KQ2"/>
    <mergeCell ref="KR2:KS2"/>
    <mergeCell ref="JR2:JS2"/>
    <mergeCell ref="JT2:JV2"/>
    <mergeCell ref="JW2:JX2"/>
    <mergeCell ref="JY2:JZ2"/>
    <mergeCell ref="KA2:KC2"/>
    <mergeCell ref="KD2:KE2"/>
    <mergeCell ref="MP1:MR1"/>
    <mergeCell ref="A35:B35"/>
    <mergeCell ref="MJ2:MK2"/>
    <mergeCell ref="ML2:MN2"/>
    <mergeCell ref="MP2:MU2"/>
    <mergeCell ref="MW2:NB2"/>
    <mergeCell ref="LV2:LW2"/>
    <mergeCell ref="LX2:LZ2"/>
    <mergeCell ref="MA2:MB2"/>
    <mergeCell ref="MC2:MD2"/>
    <mergeCell ref="ME2:MG2"/>
    <mergeCell ref="MH2:MI2"/>
    <mergeCell ref="LH2:LI2"/>
    <mergeCell ref="LJ2:LL2"/>
    <mergeCell ref="LM2:LN2"/>
    <mergeCell ref="LO2:LP2"/>
    <mergeCell ref="LQ2:LS2"/>
    <mergeCell ref="LT2:LU2"/>
    <mergeCell ref="KT2:KU2"/>
    <mergeCell ref="KV2:KX2"/>
    <mergeCell ref="KY2:KZ2"/>
    <mergeCell ref="LA2:LB2"/>
    <mergeCell ref="LC2:LE2"/>
    <mergeCell ref="LF2:LG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K35"/>
  <sheetViews>
    <sheetView rightToLeft="1" workbookViewId="0">
      <pane xSplit="1" ySplit="3" topLeftCell="MO4" activePane="bottomRight" state="frozen"/>
      <selection pane="topRight" activeCell="B1" sqref="B1"/>
      <selection pane="bottomLeft" activeCell="A4" sqref="A4"/>
      <selection pane="bottomRight" activeCell="MP1" sqref="MP1:MR1"/>
    </sheetView>
  </sheetViews>
  <sheetFormatPr defaultRowHeight="14.25" x14ac:dyDescent="0.2"/>
  <cols>
    <col min="1" max="1" width="11" style="15" bestFit="1" customWidth="1"/>
    <col min="2" max="2" width="9" style="19"/>
    <col min="3" max="3" width="4.625" bestFit="1" customWidth="1"/>
    <col min="4" max="4" width="5.25" bestFit="1" customWidth="1"/>
    <col min="5" max="5" width="4.625" bestFit="1" customWidth="1"/>
    <col min="6" max="6" width="5.25" bestFit="1" customWidth="1"/>
    <col min="7" max="7" width="4.625" bestFit="1" customWidth="1"/>
    <col min="8" max="8" width="5.25" bestFit="1" customWidth="1"/>
    <col min="9" max="9" width="6.625" customWidth="1"/>
    <col min="10" max="10" width="4.625" bestFit="1" customWidth="1"/>
    <col min="11" max="11" width="5.25" bestFit="1" customWidth="1"/>
    <col min="12" max="12" width="4.625" bestFit="1" customWidth="1"/>
    <col min="13" max="13" width="5.25" bestFit="1" customWidth="1"/>
    <col min="14" max="14" width="4.625" bestFit="1" customWidth="1"/>
    <col min="15" max="15" width="5.25" bestFit="1" customWidth="1"/>
    <col min="16" max="16" width="6.625" customWidth="1"/>
    <col min="17" max="17" width="4.625" bestFit="1" customWidth="1"/>
    <col min="18" max="18" width="5.25" bestFit="1" customWidth="1"/>
    <col min="19" max="19" width="4.625" bestFit="1" customWidth="1"/>
    <col min="20" max="20" width="5.25" bestFit="1" customWidth="1"/>
    <col min="21" max="21" width="4.625" bestFit="1" customWidth="1"/>
    <col min="22" max="22" width="5.25" bestFit="1" customWidth="1"/>
    <col min="23" max="23" width="6.625" customWidth="1"/>
    <col min="24" max="24" width="4.625" bestFit="1" customWidth="1"/>
    <col min="25" max="25" width="5.25" bestFit="1" customWidth="1"/>
    <col min="26" max="26" width="4.625" bestFit="1" customWidth="1"/>
    <col min="27" max="27" width="5.25" bestFit="1" customWidth="1"/>
    <col min="28" max="28" width="4.625" bestFit="1" customWidth="1"/>
    <col min="29" max="29" width="5.25" bestFit="1" customWidth="1"/>
    <col min="30" max="30" width="5" bestFit="1" customWidth="1"/>
    <col min="31" max="31" width="4.625" bestFit="1" customWidth="1"/>
    <col min="32" max="32" width="5.25" bestFit="1" customWidth="1"/>
    <col min="33" max="33" width="4.625" bestFit="1" customWidth="1"/>
    <col min="34" max="34" width="5.25" bestFit="1" customWidth="1"/>
    <col min="35" max="35" width="4.625" bestFit="1" customWidth="1"/>
    <col min="36" max="36" width="5.25" bestFit="1" customWidth="1"/>
    <col min="37" max="37" width="6.625" customWidth="1"/>
    <col min="38" max="38" width="4.625" bestFit="1" customWidth="1"/>
    <col min="39" max="39" width="5.25" bestFit="1" customWidth="1"/>
    <col min="40" max="40" width="4.625" bestFit="1" customWidth="1"/>
    <col min="41" max="41" width="5.25" bestFit="1" customWidth="1"/>
    <col min="42" max="42" width="4.625" bestFit="1" customWidth="1"/>
    <col min="43" max="43" width="5.25" bestFit="1" customWidth="1"/>
    <col min="44" max="44" width="6.625" customWidth="1"/>
    <col min="45" max="45" width="4.625" bestFit="1" customWidth="1"/>
    <col min="46" max="46" width="5.25" bestFit="1" customWidth="1"/>
    <col min="47" max="47" width="4.625" bestFit="1" customWidth="1"/>
    <col min="48" max="48" width="5.25" bestFit="1" customWidth="1"/>
    <col min="49" max="49" width="4.625" bestFit="1" customWidth="1"/>
    <col min="50" max="50" width="5.25" bestFit="1" customWidth="1"/>
    <col min="51" max="51" width="6.625" customWidth="1"/>
    <col min="52" max="52" width="4.625" bestFit="1" customWidth="1"/>
    <col min="53" max="53" width="5.25" bestFit="1" customWidth="1"/>
    <col min="54" max="54" width="4.625" bestFit="1" customWidth="1"/>
    <col min="55" max="55" width="5.25" bestFit="1" customWidth="1"/>
    <col min="56" max="56" width="4.625" bestFit="1" customWidth="1"/>
    <col min="57" max="57" width="5.25" bestFit="1" customWidth="1"/>
    <col min="58" max="58" width="6.625" customWidth="1"/>
    <col min="59" max="59" width="4.625" bestFit="1" customWidth="1"/>
    <col min="60" max="60" width="5.25" bestFit="1" customWidth="1"/>
    <col min="61" max="61" width="4.625" bestFit="1" customWidth="1"/>
    <col min="62" max="62" width="5.25" bestFit="1" customWidth="1"/>
    <col min="63" max="63" width="4.625" bestFit="1" customWidth="1"/>
    <col min="64" max="64" width="5.25" bestFit="1" customWidth="1"/>
    <col min="65" max="65" width="6.625" customWidth="1"/>
    <col min="66" max="66" width="4.625" bestFit="1" customWidth="1"/>
    <col min="67" max="67" width="5.25" bestFit="1" customWidth="1"/>
    <col min="68" max="68" width="4.625" bestFit="1" customWidth="1"/>
    <col min="69" max="69" width="5.25" bestFit="1" customWidth="1"/>
    <col min="70" max="70" width="4.625" bestFit="1" customWidth="1"/>
    <col min="71" max="71" width="5.25" bestFit="1" customWidth="1"/>
    <col min="72" max="72" width="6.625" customWidth="1"/>
    <col min="73" max="73" width="4.625" bestFit="1" customWidth="1"/>
    <col min="74" max="74" width="5.25" bestFit="1" customWidth="1"/>
    <col min="75" max="75" width="4.625" bestFit="1" customWidth="1"/>
    <col min="76" max="76" width="5.25" bestFit="1" customWidth="1"/>
    <col min="77" max="77" width="4.625" bestFit="1" customWidth="1"/>
    <col min="78" max="78" width="5.25" bestFit="1" customWidth="1"/>
    <col min="79" max="79" width="6.625" customWidth="1"/>
    <col min="80" max="80" width="4.625" bestFit="1" customWidth="1"/>
    <col min="81" max="81" width="5.25" bestFit="1" customWidth="1"/>
    <col min="82" max="82" width="4.625" bestFit="1" customWidth="1"/>
    <col min="83" max="83" width="5.25" bestFit="1" customWidth="1"/>
    <col min="84" max="84" width="4.625" bestFit="1" customWidth="1"/>
    <col min="85" max="85" width="5.25" bestFit="1" customWidth="1"/>
    <col min="86" max="86" width="6.625" customWidth="1"/>
    <col min="87" max="87" width="4.625" bestFit="1" customWidth="1"/>
    <col min="88" max="88" width="5.25" bestFit="1" customWidth="1"/>
    <col min="89" max="89" width="4.625" bestFit="1" customWidth="1"/>
    <col min="90" max="90" width="5.25" bestFit="1" customWidth="1"/>
    <col min="91" max="91" width="4.625" bestFit="1" customWidth="1"/>
    <col min="92" max="92" width="5.25" bestFit="1" customWidth="1"/>
    <col min="93" max="93" width="6.625" customWidth="1"/>
    <col min="94" max="94" width="4.625" bestFit="1" customWidth="1"/>
    <col min="95" max="95" width="5.25" bestFit="1" customWidth="1"/>
    <col min="96" max="96" width="4.625" bestFit="1" customWidth="1"/>
    <col min="97" max="97" width="5.25" bestFit="1" customWidth="1"/>
    <col min="98" max="98" width="4.625" bestFit="1" customWidth="1"/>
    <col min="99" max="99" width="5.25" bestFit="1" customWidth="1"/>
    <col min="100" max="100" width="5" bestFit="1" customWidth="1"/>
    <col min="101" max="101" width="4.625" bestFit="1" customWidth="1"/>
    <col min="102" max="102" width="5.25" bestFit="1" customWidth="1"/>
    <col min="103" max="103" width="4.625" bestFit="1" customWidth="1"/>
    <col min="104" max="104" width="5.25" bestFit="1" customWidth="1"/>
    <col min="105" max="105" width="4.625" bestFit="1" customWidth="1"/>
    <col min="106" max="106" width="5.25" bestFit="1" customWidth="1"/>
    <col min="107" max="107" width="6.625" customWidth="1"/>
    <col min="108" max="108" width="4.625" bestFit="1" customWidth="1"/>
    <col min="109" max="109" width="5.25" bestFit="1" customWidth="1"/>
    <col min="110" max="110" width="4.625" bestFit="1" customWidth="1"/>
    <col min="111" max="111" width="5.25" bestFit="1" customWidth="1"/>
    <col min="112" max="112" width="4.625" bestFit="1" customWidth="1"/>
    <col min="113" max="113" width="5.25" bestFit="1" customWidth="1"/>
    <col min="114" max="114" width="6.625" customWidth="1"/>
    <col min="115" max="115" width="4.625" bestFit="1" customWidth="1"/>
    <col min="116" max="116" width="5.25" bestFit="1" customWidth="1"/>
    <col min="117" max="117" width="4.625" bestFit="1" customWidth="1"/>
    <col min="118" max="118" width="5.25" bestFit="1" customWidth="1"/>
    <col min="119" max="119" width="4.625" bestFit="1" customWidth="1"/>
    <col min="120" max="120" width="5.25" bestFit="1" customWidth="1"/>
    <col min="121" max="121" width="6.625" customWidth="1"/>
    <col min="122" max="122" width="4.625" bestFit="1" customWidth="1"/>
    <col min="123" max="123" width="5.25" bestFit="1" customWidth="1"/>
    <col min="124" max="124" width="4.625" bestFit="1" customWidth="1"/>
    <col min="125" max="125" width="5.25" bestFit="1" customWidth="1"/>
    <col min="126" max="126" width="4.625" bestFit="1" customWidth="1"/>
    <col min="127" max="127" width="5.25" bestFit="1" customWidth="1"/>
    <col min="128" max="128" width="6.625" customWidth="1"/>
    <col min="129" max="129" width="4.625" bestFit="1" customWidth="1"/>
    <col min="130" max="130" width="5.25" bestFit="1" customWidth="1"/>
    <col min="131" max="131" width="4.625" bestFit="1" customWidth="1"/>
    <col min="132" max="132" width="5.25" bestFit="1" customWidth="1"/>
    <col min="133" max="133" width="4.625" bestFit="1" customWidth="1"/>
    <col min="134" max="134" width="5.25" bestFit="1" customWidth="1"/>
    <col min="135" max="135" width="6.625" customWidth="1"/>
    <col min="136" max="136" width="4.625" bestFit="1" customWidth="1"/>
    <col min="137" max="137" width="5.25" bestFit="1" customWidth="1"/>
    <col min="138" max="138" width="4.625" bestFit="1" customWidth="1"/>
    <col min="139" max="139" width="5.25" bestFit="1" customWidth="1"/>
    <col min="140" max="140" width="4.625" bestFit="1" customWidth="1"/>
    <col min="141" max="141" width="5.25" bestFit="1" customWidth="1"/>
    <col min="142" max="142" width="6.625" customWidth="1"/>
    <col min="143" max="143" width="4.625" bestFit="1" customWidth="1"/>
    <col min="144" max="144" width="5.25" bestFit="1" customWidth="1"/>
    <col min="145" max="145" width="4.625" bestFit="1" customWidth="1"/>
    <col min="146" max="146" width="5.25" bestFit="1" customWidth="1"/>
    <col min="147" max="147" width="4.625" bestFit="1" customWidth="1"/>
    <col min="148" max="148" width="5.25" bestFit="1" customWidth="1"/>
    <col min="149" max="149" width="6.625" customWidth="1"/>
    <col min="150" max="150" width="4.625" bestFit="1" customWidth="1"/>
    <col min="151" max="151" width="5.25" bestFit="1" customWidth="1"/>
    <col min="152" max="152" width="4.625" bestFit="1" customWidth="1"/>
    <col min="153" max="153" width="5.25" bestFit="1" customWidth="1"/>
    <col min="154" max="154" width="4.625" bestFit="1" customWidth="1"/>
    <col min="155" max="155" width="5.25" bestFit="1" customWidth="1"/>
    <col min="156" max="156" width="6.625" customWidth="1"/>
    <col min="157" max="157" width="4.625" bestFit="1" customWidth="1"/>
    <col min="158" max="158" width="5.25" bestFit="1" customWidth="1"/>
    <col min="159" max="159" width="4.625" bestFit="1" customWidth="1"/>
    <col min="160" max="160" width="5.25" bestFit="1" customWidth="1"/>
    <col min="161" max="161" width="4.625" bestFit="1" customWidth="1"/>
    <col min="162" max="162" width="5.25" bestFit="1" customWidth="1"/>
    <col min="163" max="163" width="6.625" customWidth="1"/>
    <col min="164" max="164" width="4.625" bestFit="1" customWidth="1"/>
    <col min="165" max="165" width="5.25" bestFit="1" customWidth="1"/>
    <col min="166" max="166" width="4.625" bestFit="1" customWidth="1"/>
    <col min="167" max="167" width="5.25" bestFit="1" customWidth="1"/>
    <col min="168" max="168" width="4.625" bestFit="1" customWidth="1"/>
    <col min="169" max="169" width="5.25" bestFit="1" customWidth="1"/>
    <col min="170" max="170" width="5" bestFit="1" customWidth="1"/>
    <col min="171" max="171" width="4.625" bestFit="1" customWidth="1"/>
    <col min="172" max="172" width="5.25" bestFit="1" customWidth="1"/>
    <col min="173" max="173" width="4.625" bestFit="1" customWidth="1"/>
    <col min="174" max="174" width="5.25" bestFit="1" customWidth="1"/>
    <col min="175" max="175" width="4.625" bestFit="1" customWidth="1"/>
    <col min="176" max="176" width="5.25" bestFit="1" customWidth="1"/>
    <col min="177" max="177" width="6.625" customWidth="1"/>
    <col min="178" max="178" width="4.625" bestFit="1" customWidth="1"/>
    <col min="179" max="179" width="5.25" bestFit="1" customWidth="1"/>
    <col min="180" max="180" width="4.625" bestFit="1" customWidth="1"/>
    <col min="181" max="181" width="5.25" bestFit="1" customWidth="1"/>
    <col min="182" max="182" width="4.625" bestFit="1" customWidth="1"/>
    <col min="183" max="183" width="5.25" bestFit="1" customWidth="1"/>
    <col min="184" max="184" width="6.625" customWidth="1"/>
    <col min="185" max="185" width="4.625" bestFit="1" customWidth="1"/>
    <col min="186" max="186" width="5.25" bestFit="1" customWidth="1"/>
    <col min="187" max="187" width="4.625" bestFit="1" customWidth="1"/>
    <col min="188" max="188" width="5.25" bestFit="1" customWidth="1"/>
    <col min="189" max="189" width="4.625" bestFit="1" customWidth="1"/>
    <col min="190" max="190" width="5.25" bestFit="1" customWidth="1"/>
    <col min="191" max="191" width="6.625" customWidth="1"/>
    <col min="192" max="192" width="4.625" bestFit="1" customWidth="1"/>
    <col min="193" max="193" width="5.25" bestFit="1" customWidth="1"/>
    <col min="194" max="194" width="4.625" bestFit="1" customWidth="1"/>
    <col min="195" max="195" width="5.25" bestFit="1" customWidth="1"/>
    <col min="196" max="196" width="4.625" bestFit="1" customWidth="1"/>
    <col min="197" max="197" width="5.25" bestFit="1" customWidth="1"/>
    <col min="198" max="198" width="6.625" customWidth="1"/>
    <col min="199" max="199" width="4.625" bestFit="1" customWidth="1"/>
    <col min="200" max="200" width="5.25" bestFit="1" customWidth="1"/>
    <col min="201" max="201" width="4.625" bestFit="1" customWidth="1"/>
    <col min="202" max="202" width="5.25" bestFit="1" customWidth="1"/>
    <col min="203" max="203" width="4.625" bestFit="1" customWidth="1"/>
    <col min="204" max="204" width="5.25" bestFit="1" customWidth="1"/>
    <col min="205" max="205" width="6.625" customWidth="1"/>
    <col min="206" max="206" width="4.625" bestFit="1" customWidth="1"/>
    <col min="207" max="207" width="5.25" bestFit="1" customWidth="1"/>
    <col min="208" max="208" width="4.625" bestFit="1" customWidth="1"/>
    <col min="209" max="209" width="5.25" bestFit="1" customWidth="1"/>
    <col min="210" max="210" width="4.625" bestFit="1" customWidth="1"/>
    <col min="211" max="211" width="5.25" bestFit="1" customWidth="1"/>
    <col min="212" max="212" width="6.625" customWidth="1"/>
    <col min="213" max="213" width="4.625" bestFit="1" customWidth="1"/>
    <col min="214" max="214" width="5.25" bestFit="1" customWidth="1"/>
    <col min="215" max="215" width="4.625" bestFit="1" customWidth="1"/>
    <col min="216" max="216" width="5.25" bestFit="1" customWidth="1"/>
    <col min="217" max="217" width="4.625" bestFit="1" customWidth="1"/>
    <col min="218" max="218" width="5.25" bestFit="1" customWidth="1"/>
    <col min="219" max="219" width="6.625" customWidth="1"/>
    <col min="220" max="220" width="4.625" bestFit="1" customWidth="1"/>
    <col min="221" max="221" width="5.25" bestFit="1" customWidth="1"/>
    <col min="222" max="222" width="4.625" bestFit="1" customWidth="1"/>
    <col min="223" max="223" width="5.25" bestFit="1" customWidth="1"/>
    <col min="224" max="224" width="4.625" bestFit="1" customWidth="1"/>
    <col min="225" max="225" width="5.25" bestFit="1" customWidth="1"/>
    <col min="226" max="226" width="6.625" customWidth="1"/>
    <col min="227" max="227" width="4.625" bestFit="1" customWidth="1"/>
    <col min="228" max="228" width="5.25" bestFit="1" customWidth="1"/>
    <col min="229" max="229" width="4.625" bestFit="1" customWidth="1"/>
    <col min="230" max="230" width="5.25" bestFit="1" customWidth="1"/>
    <col min="231" max="231" width="4.625" bestFit="1" customWidth="1"/>
    <col min="232" max="232" width="5.25" bestFit="1" customWidth="1"/>
    <col min="233" max="233" width="6.625" customWidth="1"/>
    <col min="234" max="234" width="4.625" bestFit="1" customWidth="1"/>
    <col min="235" max="235" width="5.25" bestFit="1" customWidth="1"/>
    <col min="236" max="236" width="4.625" bestFit="1" customWidth="1"/>
    <col min="237" max="237" width="5.25" bestFit="1" customWidth="1"/>
    <col min="238" max="238" width="4.625" bestFit="1" customWidth="1"/>
    <col min="239" max="239" width="5.25" bestFit="1" customWidth="1"/>
    <col min="240" max="240" width="5" bestFit="1" customWidth="1"/>
    <col min="241" max="241" width="4.625" bestFit="1" customWidth="1"/>
    <col min="242" max="242" width="5.25" bestFit="1" customWidth="1"/>
    <col min="243" max="243" width="4.625" bestFit="1" customWidth="1"/>
    <col min="244" max="244" width="5.25" bestFit="1" customWidth="1"/>
    <col min="245" max="245" width="4.625" bestFit="1" customWidth="1"/>
    <col min="246" max="246" width="5.25" bestFit="1" customWidth="1"/>
    <col min="247" max="247" width="6.625" customWidth="1"/>
    <col min="248" max="248" width="4.625" bestFit="1" customWidth="1"/>
    <col min="249" max="249" width="5.25" bestFit="1" customWidth="1"/>
    <col min="250" max="250" width="4.625" bestFit="1" customWidth="1"/>
    <col min="251" max="251" width="5.25" bestFit="1" customWidth="1"/>
    <col min="252" max="252" width="4.625" bestFit="1" customWidth="1"/>
    <col min="253" max="253" width="5.25" bestFit="1" customWidth="1"/>
    <col min="254" max="254" width="6.625" customWidth="1"/>
    <col min="255" max="255" width="4.625" bestFit="1" customWidth="1"/>
    <col min="256" max="256" width="5.25" bestFit="1" customWidth="1"/>
    <col min="257" max="257" width="4.625" bestFit="1" customWidth="1"/>
    <col min="258" max="258" width="5.25" bestFit="1" customWidth="1"/>
    <col min="259" max="259" width="4.625" bestFit="1" customWidth="1"/>
    <col min="260" max="260" width="5.25" bestFit="1" customWidth="1"/>
    <col min="261" max="261" width="6.625" customWidth="1"/>
    <col min="262" max="262" width="4.625" bestFit="1" customWidth="1"/>
    <col min="263" max="263" width="5.25" bestFit="1" customWidth="1"/>
    <col min="264" max="264" width="4.625" bestFit="1" customWidth="1"/>
    <col min="265" max="265" width="5.25" bestFit="1" customWidth="1"/>
    <col min="266" max="266" width="4.625" bestFit="1" customWidth="1"/>
    <col min="267" max="267" width="5.25" bestFit="1" customWidth="1"/>
    <col min="268" max="268" width="6.625" customWidth="1"/>
    <col min="269" max="269" width="4.625" bestFit="1" customWidth="1"/>
    <col min="270" max="270" width="5.25" bestFit="1" customWidth="1"/>
    <col min="271" max="271" width="4.625" bestFit="1" customWidth="1"/>
    <col min="272" max="272" width="5.25" bestFit="1" customWidth="1"/>
    <col min="273" max="273" width="4.625" bestFit="1" customWidth="1"/>
    <col min="274" max="274" width="5.25" bestFit="1" customWidth="1"/>
    <col min="275" max="275" width="6.625" customWidth="1"/>
    <col min="276" max="276" width="4.625" bestFit="1" customWidth="1"/>
    <col min="277" max="277" width="5.25" bestFit="1" customWidth="1"/>
    <col min="278" max="278" width="4.625" bestFit="1" customWidth="1"/>
    <col min="279" max="279" width="5.25" bestFit="1" customWidth="1"/>
    <col min="280" max="280" width="4.625" bestFit="1" customWidth="1"/>
    <col min="281" max="281" width="5.25" bestFit="1" customWidth="1"/>
    <col min="282" max="282" width="6.625" customWidth="1"/>
    <col min="283" max="283" width="4.625" bestFit="1" customWidth="1"/>
    <col min="284" max="284" width="5.25" bestFit="1" customWidth="1"/>
    <col min="285" max="285" width="4.625" bestFit="1" customWidth="1"/>
    <col min="286" max="286" width="5.25" bestFit="1" customWidth="1"/>
    <col min="287" max="287" width="4.625" bestFit="1" customWidth="1"/>
    <col min="288" max="288" width="5.25" bestFit="1" customWidth="1"/>
    <col min="289" max="289" width="6.625" customWidth="1"/>
    <col min="290" max="290" width="4.625" bestFit="1" customWidth="1"/>
    <col min="291" max="291" width="5.25" bestFit="1" customWidth="1"/>
    <col min="292" max="292" width="4.625" bestFit="1" customWidth="1"/>
    <col min="293" max="293" width="5.25" bestFit="1" customWidth="1"/>
    <col min="294" max="294" width="4.625" bestFit="1" customWidth="1"/>
    <col min="295" max="295" width="5.25" bestFit="1" customWidth="1"/>
    <col min="296" max="296" width="6.625" customWidth="1"/>
    <col min="297" max="297" width="4.625" bestFit="1" customWidth="1"/>
    <col min="298" max="298" width="5.25" bestFit="1" customWidth="1"/>
    <col min="299" max="299" width="4.625" bestFit="1" customWidth="1"/>
    <col min="300" max="300" width="5.25" bestFit="1" customWidth="1"/>
    <col min="301" max="301" width="4.625" bestFit="1" customWidth="1"/>
    <col min="302" max="302" width="5.25" bestFit="1" customWidth="1"/>
    <col min="303" max="303" width="6.625" customWidth="1"/>
    <col min="304" max="304" width="4.625" bestFit="1" customWidth="1"/>
    <col min="305" max="305" width="5.25" bestFit="1" customWidth="1"/>
    <col min="306" max="306" width="4.625" bestFit="1" customWidth="1"/>
    <col min="307" max="307" width="5.25" bestFit="1" customWidth="1"/>
    <col min="308" max="308" width="4.625" bestFit="1" customWidth="1"/>
    <col min="309" max="309" width="5.25" bestFit="1" customWidth="1"/>
    <col min="310" max="310" width="5" bestFit="1" customWidth="1"/>
    <col min="311" max="311" width="4.625" bestFit="1" customWidth="1"/>
    <col min="312" max="312" width="5.25" bestFit="1" customWidth="1"/>
    <col min="313" max="313" width="4.625" bestFit="1" customWidth="1"/>
    <col min="314" max="314" width="5.25" bestFit="1" customWidth="1"/>
    <col min="315" max="315" width="4.625" bestFit="1" customWidth="1"/>
    <col min="316" max="316" width="5.25" bestFit="1" customWidth="1"/>
    <col min="317" max="317" width="6.625" customWidth="1"/>
    <col min="318" max="318" width="4.625" bestFit="1" customWidth="1"/>
    <col min="319" max="319" width="5.25" bestFit="1" customWidth="1"/>
    <col min="320" max="320" width="4.625" bestFit="1" customWidth="1"/>
    <col min="321" max="321" width="5.25" bestFit="1" customWidth="1"/>
    <col min="322" max="322" width="4.625" bestFit="1" customWidth="1"/>
    <col min="323" max="323" width="5.25" bestFit="1" customWidth="1"/>
    <col min="324" max="324" width="6.625" customWidth="1"/>
    <col min="325" max="325" width="4.625" bestFit="1" customWidth="1"/>
    <col min="326" max="326" width="5.25" bestFit="1" customWidth="1"/>
    <col min="327" max="327" width="4.625" bestFit="1" customWidth="1"/>
    <col min="328" max="328" width="5.25" bestFit="1" customWidth="1"/>
    <col min="329" max="329" width="4.625" bestFit="1" customWidth="1"/>
    <col min="330" max="330" width="5.25" bestFit="1" customWidth="1"/>
    <col min="331" max="331" width="6.625" customWidth="1"/>
    <col min="332" max="332" width="4.625" bestFit="1" customWidth="1"/>
    <col min="333" max="333" width="5.25" bestFit="1" customWidth="1"/>
    <col min="334" max="334" width="4.625" bestFit="1" customWidth="1"/>
    <col min="335" max="335" width="5.25" bestFit="1" customWidth="1"/>
    <col min="336" max="336" width="4.625" bestFit="1" customWidth="1"/>
    <col min="337" max="337" width="5.25" bestFit="1" customWidth="1"/>
    <col min="338" max="338" width="6.625" customWidth="1"/>
    <col min="339" max="339" width="4.625" bestFit="1" customWidth="1"/>
    <col min="340" max="340" width="5.25" bestFit="1" customWidth="1"/>
    <col min="341" max="341" width="4.625" bestFit="1" customWidth="1"/>
    <col min="342" max="342" width="5.25" bestFit="1" customWidth="1"/>
    <col min="343" max="343" width="4.625" bestFit="1" customWidth="1"/>
    <col min="344" max="344" width="5.25" bestFit="1" customWidth="1"/>
    <col min="345" max="345" width="6.625" customWidth="1"/>
    <col min="346" max="346" width="4.625" bestFit="1" customWidth="1"/>
    <col min="347" max="347" width="5.25" bestFit="1" customWidth="1"/>
    <col min="348" max="348" width="4.625" bestFit="1" customWidth="1"/>
    <col min="349" max="349" width="5.25" bestFit="1" customWidth="1"/>
    <col min="350" max="350" width="4.625" bestFit="1" customWidth="1"/>
    <col min="351" max="351" width="5.25" bestFit="1" customWidth="1"/>
    <col min="352" max="352" width="6.625" customWidth="1"/>
    <col min="354" max="354" width="12.125" bestFit="1" customWidth="1"/>
    <col min="355" max="355" width="4" bestFit="1" customWidth="1"/>
    <col min="356" max="356" width="4.75" bestFit="1" customWidth="1"/>
    <col min="357" max="357" width="11.75" bestFit="1" customWidth="1"/>
    <col min="358" max="358" width="4" bestFit="1" customWidth="1"/>
    <col min="359" max="359" width="4.75" bestFit="1" customWidth="1"/>
    <col min="360" max="360" width="3.625" customWidth="1"/>
    <col min="361" max="361" width="12" bestFit="1" customWidth="1"/>
    <col min="362" max="362" width="4" bestFit="1" customWidth="1"/>
    <col min="363" max="363" width="4.75" bestFit="1" customWidth="1"/>
    <col min="364" max="364" width="13" bestFit="1" customWidth="1"/>
    <col min="365" max="365" width="4" bestFit="1" customWidth="1"/>
    <col min="366" max="366" width="4.75" bestFit="1" customWidth="1"/>
    <col min="367" max="367" width="3.625" customWidth="1"/>
    <col min="368" max="368" width="12" bestFit="1" customWidth="1"/>
    <col min="369" max="369" width="4" bestFit="1" customWidth="1"/>
    <col min="370" max="370" width="4.75" bestFit="1" customWidth="1"/>
    <col min="371" max="371" width="4.625" customWidth="1"/>
    <col min="372" max="372" width="11.75" bestFit="1" customWidth="1"/>
    <col min="373" max="373" width="4.75" bestFit="1" customWidth="1"/>
    <col min="374" max="374" width="4.625" bestFit="1" customWidth="1"/>
    <col min="375" max="375" width="4.625" customWidth="1"/>
  </cols>
  <sheetData>
    <row r="1" spans="1:375" ht="17.25" customHeight="1" thickTop="1" thickBot="1" x14ac:dyDescent="0.3">
      <c r="A1" s="70" t="s">
        <v>49</v>
      </c>
      <c r="B1" s="72" t="s">
        <v>48</v>
      </c>
      <c r="C1" s="159" t="s">
        <v>8</v>
      </c>
      <c r="D1" s="159"/>
      <c r="E1" s="159"/>
      <c r="F1" s="159"/>
      <c r="G1" s="159"/>
      <c r="H1" s="159"/>
      <c r="I1" s="159"/>
      <c r="J1" s="159" t="s">
        <v>9</v>
      </c>
      <c r="K1" s="159"/>
      <c r="L1" s="159"/>
      <c r="M1" s="159"/>
      <c r="N1" s="159"/>
      <c r="O1" s="159"/>
      <c r="P1" s="159"/>
      <c r="Q1" s="159" t="s">
        <v>10</v>
      </c>
      <c r="R1" s="159"/>
      <c r="S1" s="159"/>
      <c r="T1" s="159"/>
      <c r="U1" s="159"/>
      <c r="V1" s="159"/>
      <c r="W1" s="159"/>
      <c r="X1" s="159" t="s">
        <v>11</v>
      </c>
      <c r="Y1" s="159"/>
      <c r="Z1" s="159"/>
      <c r="AA1" s="159"/>
      <c r="AB1" s="159"/>
      <c r="AC1" s="159"/>
      <c r="AD1" s="159"/>
      <c r="AE1" s="159" t="s">
        <v>12</v>
      </c>
      <c r="AF1" s="159"/>
      <c r="AG1" s="159"/>
      <c r="AH1" s="159"/>
      <c r="AI1" s="159"/>
      <c r="AJ1" s="159"/>
      <c r="AK1" s="159"/>
      <c r="AL1" s="159" t="s">
        <v>13</v>
      </c>
      <c r="AM1" s="159"/>
      <c r="AN1" s="159"/>
      <c r="AO1" s="159"/>
      <c r="AP1" s="159"/>
      <c r="AQ1" s="159"/>
      <c r="AR1" s="159"/>
      <c r="AS1" s="159" t="s">
        <v>14</v>
      </c>
      <c r="AT1" s="159"/>
      <c r="AU1" s="159"/>
      <c r="AV1" s="159"/>
      <c r="AW1" s="159"/>
      <c r="AX1" s="159"/>
      <c r="AY1" s="159"/>
      <c r="AZ1" s="159" t="s">
        <v>15</v>
      </c>
      <c r="BA1" s="159"/>
      <c r="BB1" s="159"/>
      <c r="BC1" s="159"/>
      <c r="BD1" s="159"/>
      <c r="BE1" s="159"/>
      <c r="BF1" s="159"/>
      <c r="BG1" s="159" t="s">
        <v>16</v>
      </c>
      <c r="BH1" s="159"/>
      <c r="BI1" s="159"/>
      <c r="BJ1" s="159"/>
      <c r="BK1" s="159"/>
      <c r="BL1" s="159"/>
      <c r="BM1" s="159"/>
      <c r="BN1" s="159" t="s">
        <v>17</v>
      </c>
      <c r="BO1" s="159"/>
      <c r="BP1" s="159"/>
      <c r="BQ1" s="159"/>
      <c r="BR1" s="159"/>
      <c r="BS1" s="159"/>
      <c r="BT1" s="159"/>
      <c r="BU1" s="159" t="s">
        <v>18</v>
      </c>
      <c r="BV1" s="159"/>
      <c r="BW1" s="159"/>
      <c r="BX1" s="159"/>
      <c r="BY1" s="159"/>
      <c r="BZ1" s="159"/>
      <c r="CA1" s="159"/>
      <c r="CB1" s="159" t="s">
        <v>19</v>
      </c>
      <c r="CC1" s="159"/>
      <c r="CD1" s="159"/>
      <c r="CE1" s="159"/>
      <c r="CF1" s="159"/>
      <c r="CG1" s="159"/>
      <c r="CH1" s="159"/>
      <c r="CI1" s="159" t="s">
        <v>20</v>
      </c>
      <c r="CJ1" s="159"/>
      <c r="CK1" s="159"/>
      <c r="CL1" s="159"/>
      <c r="CM1" s="159"/>
      <c r="CN1" s="159"/>
      <c r="CO1" s="159"/>
      <c r="CP1" s="159" t="s">
        <v>21</v>
      </c>
      <c r="CQ1" s="159"/>
      <c r="CR1" s="159"/>
      <c r="CS1" s="159"/>
      <c r="CT1" s="159"/>
      <c r="CU1" s="159"/>
      <c r="CV1" s="159"/>
      <c r="CW1" s="159" t="s">
        <v>22</v>
      </c>
      <c r="CX1" s="159"/>
      <c r="CY1" s="159"/>
      <c r="CZ1" s="159"/>
      <c r="DA1" s="159"/>
      <c r="DB1" s="159"/>
      <c r="DC1" s="159"/>
      <c r="DD1" s="159" t="s">
        <v>23</v>
      </c>
      <c r="DE1" s="159"/>
      <c r="DF1" s="159"/>
      <c r="DG1" s="159"/>
      <c r="DH1" s="159"/>
      <c r="DI1" s="159"/>
      <c r="DJ1" s="159"/>
      <c r="DK1" s="159" t="s">
        <v>24</v>
      </c>
      <c r="DL1" s="159"/>
      <c r="DM1" s="159"/>
      <c r="DN1" s="159"/>
      <c r="DO1" s="159"/>
      <c r="DP1" s="159"/>
      <c r="DQ1" s="159"/>
      <c r="DR1" s="159" t="s">
        <v>25</v>
      </c>
      <c r="DS1" s="159"/>
      <c r="DT1" s="159"/>
      <c r="DU1" s="159"/>
      <c r="DV1" s="159"/>
      <c r="DW1" s="159"/>
      <c r="DX1" s="159"/>
      <c r="DY1" s="159" t="s">
        <v>26</v>
      </c>
      <c r="DZ1" s="159"/>
      <c r="EA1" s="159"/>
      <c r="EB1" s="159"/>
      <c r="EC1" s="159"/>
      <c r="ED1" s="159"/>
      <c r="EE1" s="159"/>
      <c r="EF1" s="159" t="s">
        <v>27</v>
      </c>
      <c r="EG1" s="159"/>
      <c r="EH1" s="159"/>
      <c r="EI1" s="159"/>
      <c r="EJ1" s="159"/>
      <c r="EK1" s="159"/>
      <c r="EL1" s="159"/>
      <c r="EM1" s="162" t="s">
        <v>28</v>
      </c>
      <c r="EN1" s="163"/>
      <c r="EO1" s="163"/>
      <c r="EP1" s="163"/>
      <c r="EQ1" s="163"/>
      <c r="ER1" s="163"/>
      <c r="ES1" s="164"/>
      <c r="ET1" s="162" t="s">
        <v>29</v>
      </c>
      <c r="EU1" s="163"/>
      <c r="EV1" s="163"/>
      <c r="EW1" s="163"/>
      <c r="EX1" s="163"/>
      <c r="EY1" s="163"/>
      <c r="EZ1" s="164"/>
      <c r="FA1" s="162" t="s">
        <v>30</v>
      </c>
      <c r="FB1" s="163"/>
      <c r="FC1" s="163"/>
      <c r="FD1" s="163"/>
      <c r="FE1" s="163"/>
      <c r="FF1" s="163"/>
      <c r="FG1" s="164"/>
      <c r="FH1" s="162" t="s">
        <v>31</v>
      </c>
      <c r="FI1" s="163"/>
      <c r="FJ1" s="163"/>
      <c r="FK1" s="163"/>
      <c r="FL1" s="163"/>
      <c r="FM1" s="163"/>
      <c r="FN1" s="164"/>
      <c r="FO1" s="162" t="s">
        <v>32</v>
      </c>
      <c r="FP1" s="163"/>
      <c r="FQ1" s="163"/>
      <c r="FR1" s="163"/>
      <c r="FS1" s="163"/>
      <c r="FT1" s="163"/>
      <c r="FU1" s="164"/>
      <c r="FV1" s="162" t="s">
        <v>33</v>
      </c>
      <c r="FW1" s="163"/>
      <c r="FX1" s="163"/>
      <c r="FY1" s="163"/>
      <c r="FZ1" s="163"/>
      <c r="GA1" s="163"/>
      <c r="GB1" s="164"/>
      <c r="GC1" s="162" t="s">
        <v>34</v>
      </c>
      <c r="GD1" s="163"/>
      <c r="GE1" s="163"/>
      <c r="GF1" s="163"/>
      <c r="GG1" s="163"/>
      <c r="GH1" s="163"/>
      <c r="GI1" s="164"/>
      <c r="GJ1" s="162" t="s">
        <v>35</v>
      </c>
      <c r="GK1" s="163"/>
      <c r="GL1" s="163"/>
      <c r="GM1" s="163"/>
      <c r="GN1" s="163"/>
      <c r="GO1" s="163"/>
      <c r="GP1" s="164"/>
      <c r="GQ1" s="162" t="s">
        <v>36</v>
      </c>
      <c r="GR1" s="163"/>
      <c r="GS1" s="163"/>
      <c r="GT1" s="163"/>
      <c r="GU1" s="163"/>
      <c r="GV1" s="163"/>
      <c r="GW1" s="164"/>
      <c r="GX1" s="162" t="s">
        <v>37</v>
      </c>
      <c r="GY1" s="163"/>
      <c r="GZ1" s="163"/>
      <c r="HA1" s="163"/>
      <c r="HB1" s="163"/>
      <c r="HC1" s="163"/>
      <c r="HD1" s="164"/>
      <c r="HE1" s="162" t="s">
        <v>38</v>
      </c>
      <c r="HF1" s="163"/>
      <c r="HG1" s="163"/>
      <c r="HH1" s="163"/>
      <c r="HI1" s="163"/>
      <c r="HJ1" s="163"/>
      <c r="HK1" s="164"/>
      <c r="HL1" s="162" t="s">
        <v>39</v>
      </c>
      <c r="HM1" s="163"/>
      <c r="HN1" s="163"/>
      <c r="HO1" s="163"/>
      <c r="HP1" s="163"/>
      <c r="HQ1" s="163"/>
      <c r="HR1" s="164"/>
      <c r="HS1" s="159" t="s">
        <v>40</v>
      </c>
      <c r="HT1" s="159"/>
      <c r="HU1" s="159"/>
      <c r="HV1" s="159"/>
      <c r="HW1" s="159"/>
      <c r="HX1" s="159"/>
      <c r="HY1" s="159"/>
      <c r="HZ1" s="159" t="s">
        <v>41</v>
      </c>
      <c r="IA1" s="159"/>
      <c r="IB1" s="159"/>
      <c r="IC1" s="159"/>
      <c r="ID1" s="159"/>
      <c r="IE1" s="159"/>
      <c r="IF1" s="159"/>
      <c r="IG1" s="159" t="s">
        <v>42</v>
      </c>
      <c r="IH1" s="159"/>
      <c r="II1" s="159"/>
      <c r="IJ1" s="159"/>
      <c r="IK1" s="159"/>
      <c r="IL1" s="159"/>
      <c r="IM1" s="159"/>
      <c r="IN1" s="159" t="s">
        <v>43</v>
      </c>
      <c r="IO1" s="159"/>
      <c r="IP1" s="159"/>
      <c r="IQ1" s="159"/>
      <c r="IR1" s="159"/>
      <c r="IS1" s="159"/>
      <c r="IT1" s="159"/>
      <c r="IU1" s="159" t="s">
        <v>44</v>
      </c>
      <c r="IV1" s="159"/>
      <c r="IW1" s="159"/>
      <c r="IX1" s="159"/>
      <c r="IY1" s="159"/>
      <c r="IZ1" s="159"/>
      <c r="JA1" s="159"/>
      <c r="JB1" s="159" t="s">
        <v>45</v>
      </c>
      <c r="JC1" s="159"/>
      <c r="JD1" s="159"/>
      <c r="JE1" s="159"/>
      <c r="JF1" s="159"/>
      <c r="JG1" s="159"/>
      <c r="JH1" s="159"/>
      <c r="JI1" s="159" t="s">
        <v>46</v>
      </c>
      <c r="JJ1" s="159"/>
      <c r="JK1" s="159"/>
      <c r="JL1" s="159"/>
      <c r="JM1" s="159"/>
      <c r="JN1" s="159"/>
      <c r="JO1" s="159"/>
      <c r="JP1" s="159" t="s">
        <v>47</v>
      </c>
      <c r="JQ1" s="159"/>
      <c r="JR1" s="159"/>
      <c r="JS1" s="159"/>
      <c r="JT1" s="159"/>
      <c r="JU1" s="159"/>
      <c r="JV1" s="159"/>
      <c r="JW1" s="159"/>
      <c r="JX1" s="159"/>
      <c r="JY1" s="159"/>
      <c r="JZ1" s="159"/>
      <c r="KA1" s="159"/>
      <c r="KB1" s="159"/>
      <c r="KC1" s="159"/>
      <c r="KD1" s="159"/>
      <c r="KE1" s="159"/>
      <c r="KF1" s="159"/>
      <c r="KG1" s="159"/>
      <c r="KH1" s="159"/>
      <c r="KI1" s="159"/>
      <c r="KJ1" s="159"/>
      <c r="KK1" s="159"/>
      <c r="KL1" s="159"/>
      <c r="KM1" s="159"/>
      <c r="KN1" s="159"/>
      <c r="KO1" s="159"/>
      <c r="KP1" s="159"/>
      <c r="KQ1" s="159"/>
      <c r="KR1" s="159"/>
      <c r="KS1" s="159"/>
      <c r="KT1" s="159"/>
      <c r="KU1" s="159"/>
      <c r="KV1" s="159"/>
      <c r="KW1" s="159"/>
      <c r="KX1" s="159"/>
      <c r="KY1" s="159"/>
      <c r="KZ1" s="159"/>
      <c r="LA1" s="159"/>
      <c r="LB1" s="159"/>
      <c r="LC1" s="159"/>
      <c r="LD1" s="159"/>
      <c r="LE1" s="159"/>
      <c r="LF1" s="159"/>
      <c r="LG1" s="159"/>
      <c r="LH1" s="159"/>
      <c r="LI1" s="159"/>
      <c r="LJ1" s="159"/>
      <c r="LK1" s="159"/>
      <c r="LL1" s="159"/>
      <c r="LM1" s="159"/>
      <c r="LN1" s="159"/>
      <c r="LO1" s="159"/>
      <c r="LP1" s="159"/>
      <c r="LQ1" s="159"/>
      <c r="LR1" s="159"/>
      <c r="LS1" s="159"/>
      <c r="LT1" s="159"/>
      <c r="LU1" s="159"/>
      <c r="LV1" s="159"/>
      <c r="LW1" s="159"/>
      <c r="LX1" s="159"/>
      <c r="LY1" s="159"/>
      <c r="LZ1" s="159"/>
      <c r="MA1" s="159"/>
      <c r="MB1" s="159"/>
      <c r="MC1" s="159"/>
      <c r="MD1" s="159"/>
      <c r="ME1" s="159"/>
      <c r="MF1" s="159"/>
      <c r="MG1" s="159"/>
      <c r="MH1" s="159"/>
      <c r="MI1" s="159"/>
      <c r="MJ1" s="159"/>
      <c r="MK1" s="159"/>
      <c r="ML1" s="159"/>
      <c r="MM1" s="159"/>
      <c r="MN1" s="159"/>
      <c r="MP1" s="157" t="s">
        <v>171</v>
      </c>
      <c r="MQ1" s="158"/>
      <c r="MR1" s="158"/>
    </row>
    <row r="2" spans="1:375" ht="17.25" thickTop="1" thickBot="1" x14ac:dyDescent="0.3">
      <c r="A2" s="70"/>
      <c r="B2" s="72"/>
      <c r="C2" s="74" t="s">
        <v>3</v>
      </c>
      <c r="D2" s="74"/>
      <c r="E2" s="160" t="s">
        <v>4</v>
      </c>
      <c r="F2" s="160"/>
      <c r="G2" s="161" t="s">
        <v>5</v>
      </c>
      <c r="H2" s="161"/>
      <c r="I2" s="161"/>
      <c r="J2" s="74" t="s">
        <v>3</v>
      </c>
      <c r="K2" s="74"/>
      <c r="L2" s="160" t="s">
        <v>4</v>
      </c>
      <c r="M2" s="160"/>
      <c r="N2" s="161" t="s">
        <v>5</v>
      </c>
      <c r="O2" s="161"/>
      <c r="P2" s="161"/>
      <c r="Q2" s="74" t="s">
        <v>3</v>
      </c>
      <c r="R2" s="74"/>
      <c r="S2" s="160" t="s">
        <v>4</v>
      </c>
      <c r="T2" s="160"/>
      <c r="U2" s="161" t="s">
        <v>5</v>
      </c>
      <c r="V2" s="161"/>
      <c r="W2" s="161"/>
      <c r="X2" s="74" t="s">
        <v>3</v>
      </c>
      <c r="Y2" s="74"/>
      <c r="Z2" s="160" t="s">
        <v>4</v>
      </c>
      <c r="AA2" s="160"/>
      <c r="AB2" s="161" t="s">
        <v>5</v>
      </c>
      <c r="AC2" s="161"/>
      <c r="AD2" s="161"/>
      <c r="AE2" s="74" t="s">
        <v>3</v>
      </c>
      <c r="AF2" s="74"/>
      <c r="AG2" s="160" t="s">
        <v>4</v>
      </c>
      <c r="AH2" s="160"/>
      <c r="AI2" s="161" t="s">
        <v>5</v>
      </c>
      <c r="AJ2" s="161"/>
      <c r="AK2" s="161"/>
      <c r="AL2" s="74" t="s">
        <v>3</v>
      </c>
      <c r="AM2" s="74"/>
      <c r="AN2" s="160" t="s">
        <v>4</v>
      </c>
      <c r="AO2" s="160"/>
      <c r="AP2" s="161" t="s">
        <v>5</v>
      </c>
      <c r="AQ2" s="161"/>
      <c r="AR2" s="161"/>
      <c r="AS2" s="74" t="s">
        <v>3</v>
      </c>
      <c r="AT2" s="74"/>
      <c r="AU2" s="160" t="s">
        <v>4</v>
      </c>
      <c r="AV2" s="160"/>
      <c r="AW2" s="161" t="s">
        <v>5</v>
      </c>
      <c r="AX2" s="161"/>
      <c r="AY2" s="161"/>
      <c r="AZ2" s="74" t="s">
        <v>3</v>
      </c>
      <c r="BA2" s="74"/>
      <c r="BB2" s="160" t="s">
        <v>4</v>
      </c>
      <c r="BC2" s="160"/>
      <c r="BD2" s="161" t="s">
        <v>5</v>
      </c>
      <c r="BE2" s="161"/>
      <c r="BF2" s="161"/>
      <c r="BG2" s="74" t="s">
        <v>3</v>
      </c>
      <c r="BH2" s="74"/>
      <c r="BI2" s="160" t="s">
        <v>4</v>
      </c>
      <c r="BJ2" s="160"/>
      <c r="BK2" s="161" t="s">
        <v>5</v>
      </c>
      <c r="BL2" s="161"/>
      <c r="BM2" s="161"/>
      <c r="BN2" s="74" t="s">
        <v>3</v>
      </c>
      <c r="BO2" s="74"/>
      <c r="BP2" s="160" t="s">
        <v>4</v>
      </c>
      <c r="BQ2" s="160"/>
      <c r="BR2" s="161" t="s">
        <v>5</v>
      </c>
      <c r="BS2" s="161"/>
      <c r="BT2" s="161"/>
      <c r="BU2" s="74" t="s">
        <v>3</v>
      </c>
      <c r="BV2" s="74"/>
      <c r="BW2" s="160" t="s">
        <v>4</v>
      </c>
      <c r="BX2" s="160"/>
      <c r="BY2" s="161" t="s">
        <v>5</v>
      </c>
      <c r="BZ2" s="161"/>
      <c r="CA2" s="161"/>
      <c r="CB2" s="74" t="s">
        <v>3</v>
      </c>
      <c r="CC2" s="74"/>
      <c r="CD2" s="160" t="s">
        <v>4</v>
      </c>
      <c r="CE2" s="160"/>
      <c r="CF2" s="161" t="s">
        <v>5</v>
      </c>
      <c r="CG2" s="161"/>
      <c r="CH2" s="161"/>
      <c r="CI2" s="74" t="s">
        <v>3</v>
      </c>
      <c r="CJ2" s="74"/>
      <c r="CK2" s="160" t="s">
        <v>4</v>
      </c>
      <c r="CL2" s="160"/>
      <c r="CM2" s="161" t="s">
        <v>5</v>
      </c>
      <c r="CN2" s="161"/>
      <c r="CO2" s="161"/>
      <c r="CP2" s="74" t="s">
        <v>3</v>
      </c>
      <c r="CQ2" s="74"/>
      <c r="CR2" s="160" t="s">
        <v>4</v>
      </c>
      <c r="CS2" s="160"/>
      <c r="CT2" s="161" t="s">
        <v>5</v>
      </c>
      <c r="CU2" s="161"/>
      <c r="CV2" s="161"/>
      <c r="CW2" s="74" t="s">
        <v>3</v>
      </c>
      <c r="CX2" s="74"/>
      <c r="CY2" s="160" t="s">
        <v>4</v>
      </c>
      <c r="CZ2" s="160"/>
      <c r="DA2" s="161" t="s">
        <v>5</v>
      </c>
      <c r="DB2" s="161"/>
      <c r="DC2" s="161"/>
      <c r="DD2" s="74" t="s">
        <v>3</v>
      </c>
      <c r="DE2" s="74"/>
      <c r="DF2" s="160" t="s">
        <v>4</v>
      </c>
      <c r="DG2" s="160"/>
      <c r="DH2" s="161" t="s">
        <v>5</v>
      </c>
      <c r="DI2" s="161"/>
      <c r="DJ2" s="161"/>
      <c r="DK2" s="74" t="s">
        <v>3</v>
      </c>
      <c r="DL2" s="74"/>
      <c r="DM2" s="160" t="s">
        <v>4</v>
      </c>
      <c r="DN2" s="160"/>
      <c r="DO2" s="161" t="s">
        <v>5</v>
      </c>
      <c r="DP2" s="161"/>
      <c r="DQ2" s="161"/>
      <c r="DR2" s="74" t="s">
        <v>3</v>
      </c>
      <c r="DS2" s="74"/>
      <c r="DT2" s="160" t="s">
        <v>4</v>
      </c>
      <c r="DU2" s="160"/>
      <c r="DV2" s="161" t="s">
        <v>5</v>
      </c>
      <c r="DW2" s="161"/>
      <c r="DX2" s="161"/>
      <c r="DY2" s="74" t="s">
        <v>3</v>
      </c>
      <c r="DZ2" s="74"/>
      <c r="EA2" s="160" t="s">
        <v>4</v>
      </c>
      <c r="EB2" s="160"/>
      <c r="EC2" s="161" t="s">
        <v>5</v>
      </c>
      <c r="ED2" s="161"/>
      <c r="EE2" s="161"/>
      <c r="EF2" s="74" t="s">
        <v>3</v>
      </c>
      <c r="EG2" s="74"/>
      <c r="EH2" s="160" t="s">
        <v>4</v>
      </c>
      <c r="EI2" s="160"/>
      <c r="EJ2" s="161" t="s">
        <v>5</v>
      </c>
      <c r="EK2" s="161"/>
      <c r="EL2" s="161"/>
      <c r="EM2" s="74" t="s">
        <v>3</v>
      </c>
      <c r="EN2" s="74"/>
      <c r="EO2" s="160" t="s">
        <v>4</v>
      </c>
      <c r="EP2" s="160"/>
      <c r="EQ2" s="161" t="s">
        <v>5</v>
      </c>
      <c r="ER2" s="161"/>
      <c r="ES2" s="161"/>
      <c r="ET2" s="74" t="s">
        <v>3</v>
      </c>
      <c r="EU2" s="74"/>
      <c r="EV2" s="160" t="s">
        <v>4</v>
      </c>
      <c r="EW2" s="160"/>
      <c r="EX2" s="161" t="s">
        <v>5</v>
      </c>
      <c r="EY2" s="161"/>
      <c r="EZ2" s="161"/>
      <c r="FA2" s="74" t="s">
        <v>3</v>
      </c>
      <c r="FB2" s="74"/>
      <c r="FC2" s="160" t="s">
        <v>4</v>
      </c>
      <c r="FD2" s="160"/>
      <c r="FE2" s="161" t="s">
        <v>5</v>
      </c>
      <c r="FF2" s="161"/>
      <c r="FG2" s="161"/>
      <c r="FH2" s="74" t="s">
        <v>3</v>
      </c>
      <c r="FI2" s="74"/>
      <c r="FJ2" s="160" t="s">
        <v>4</v>
      </c>
      <c r="FK2" s="160"/>
      <c r="FL2" s="161" t="s">
        <v>5</v>
      </c>
      <c r="FM2" s="161"/>
      <c r="FN2" s="161"/>
      <c r="FO2" s="74" t="s">
        <v>3</v>
      </c>
      <c r="FP2" s="74"/>
      <c r="FQ2" s="160" t="s">
        <v>4</v>
      </c>
      <c r="FR2" s="160"/>
      <c r="FS2" s="161" t="s">
        <v>5</v>
      </c>
      <c r="FT2" s="161"/>
      <c r="FU2" s="161"/>
      <c r="FV2" s="74" t="s">
        <v>3</v>
      </c>
      <c r="FW2" s="74"/>
      <c r="FX2" s="160" t="s">
        <v>4</v>
      </c>
      <c r="FY2" s="160"/>
      <c r="FZ2" s="161" t="s">
        <v>5</v>
      </c>
      <c r="GA2" s="161"/>
      <c r="GB2" s="161"/>
      <c r="GC2" s="74" t="s">
        <v>3</v>
      </c>
      <c r="GD2" s="74"/>
      <c r="GE2" s="160" t="s">
        <v>4</v>
      </c>
      <c r="GF2" s="160"/>
      <c r="GG2" s="161" t="s">
        <v>5</v>
      </c>
      <c r="GH2" s="161"/>
      <c r="GI2" s="161"/>
      <c r="GJ2" s="74" t="s">
        <v>3</v>
      </c>
      <c r="GK2" s="74"/>
      <c r="GL2" s="160" t="s">
        <v>4</v>
      </c>
      <c r="GM2" s="160"/>
      <c r="GN2" s="161" t="s">
        <v>5</v>
      </c>
      <c r="GO2" s="161"/>
      <c r="GP2" s="161"/>
      <c r="GQ2" s="74" t="s">
        <v>3</v>
      </c>
      <c r="GR2" s="74"/>
      <c r="GS2" s="160" t="s">
        <v>4</v>
      </c>
      <c r="GT2" s="160"/>
      <c r="GU2" s="161" t="s">
        <v>5</v>
      </c>
      <c r="GV2" s="161"/>
      <c r="GW2" s="161"/>
      <c r="GX2" s="74" t="s">
        <v>3</v>
      </c>
      <c r="GY2" s="74"/>
      <c r="GZ2" s="160" t="s">
        <v>4</v>
      </c>
      <c r="HA2" s="160"/>
      <c r="HB2" s="161" t="s">
        <v>5</v>
      </c>
      <c r="HC2" s="161"/>
      <c r="HD2" s="161"/>
      <c r="HE2" s="74" t="s">
        <v>3</v>
      </c>
      <c r="HF2" s="74"/>
      <c r="HG2" s="160" t="s">
        <v>4</v>
      </c>
      <c r="HH2" s="160"/>
      <c r="HI2" s="161" t="s">
        <v>5</v>
      </c>
      <c r="HJ2" s="161"/>
      <c r="HK2" s="161"/>
      <c r="HL2" s="74" t="s">
        <v>3</v>
      </c>
      <c r="HM2" s="74"/>
      <c r="HN2" s="160" t="s">
        <v>4</v>
      </c>
      <c r="HO2" s="160"/>
      <c r="HP2" s="161" t="s">
        <v>5</v>
      </c>
      <c r="HQ2" s="161"/>
      <c r="HR2" s="161"/>
      <c r="HS2" s="74" t="s">
        <v>3</v>
      </c>
      <c r="HT2" s="74"/>
      <c r="HU2" s="160" t="s">
        <v>4</v>
      </c>
      <c r="HV2" s="160"/>
      <c r="HW2" s="161" t="s">
        <v>5</v>
      </c>
      <c r="HX2" s="161"/>
      <c r="HY2" s="161"/>
      <c r="HZ2" s="74" t="s">
        <v>3</v>
      </c>
      <c r="IA2" s="74"/>
      <c r="IB2" s="160" t="s">
        <v>4</v>
      </c>
      <c r="IC2" s="160"/>
      <c r="ID2" s="161" t="s">
        <v>5</v>
      </c>
      <c r="IE2" s="161"/>
      <c r="IF2" s="161"/>
      <c r="IG2" s="74" t="s">
        <v>3</v>
      </c>
      <c r="IH2" s="74"/>
      <c r="II2" s="160" t="s">
        <v>4</v>
      </c>
      <c r="IJ2" s="160"/>
      <c r="IK2" s="161" t="s">
        <v>5</v>
      </c>
      <c r="IL2" s="161"/>
      <c r="IM2" s="161"/>
      <c r="IN2" s="74" t="s">
        <v>3</v>
      </c>
      <c r="IO2" s="74"/>
      <c r="IP2" s="160" t="s">
        <v>4</v>
      </c>
      <c r="IQ2" s="160"/>
      <c r="IR2" s="161" t="s">
        <v>5</v>
      </c>
      <c r="IS2" s="161"/>
      <c r="IT2" s="161"/>
      <c r="IU2" s="74" t="s">
        <v>3</v>
      </c>
      <c r="IV2" s="74"/>
      <c r="IW2" s="160" t="s">
        <v>4</v>
      </c>
      <c r="IX2" s="160"/>
      <c r="IY2" s="161" t="s">
        <v>5</v>
      </c>
      <c r="IZ2" s="161"/>
      <c r="JA2" s="161"/>
      <c r="JB2" s="74" t="s">
        <v>3</v>
      </c>
      <c r="JC2" s="74"/>
      <c r="JD2" s="160" t="s">
        <v>4</v>
      </c>
      <c r="JE2" s="160"/>
      <c r="JF2" s="161" t="s">
        <v>5</v>
      </c>
      <c r="JG2" s="161"/>
      <c r="JH2" s="161"/>
      <c r="JI2" s="74" t="s">
        <v>3</v>
      </c>
      <c r="JJ2" s="74"/>
      <c r="JK2" s="160" t="s">
        <v>4</v>
      </c>
      <c r="JL2" s="160"/>
      <c r="JM2" s="161" t="s">
        <v>5</v>
      </c>
      <c r="JN2" s="161"/>
      <c r="JO2" s="161"/>
      <c r="JP2" s="74" t="s">
        <v>3</v>
      </c>
      <c r="JQ2" s="74"/>
      <c r="JR2" s="160" t="s">
        <v>4</v>
      </c>
      <c r="JS2" s="160"/>
      <c r="JT2" s="161" t="s">
        <v>5</v>
      </c>
      <c r="JU2" s="161"/>
      <c r="JV2" s="161"/>
      <c r="JW2" s="74" t="s">
        <v>3</v>
      </c>
      <c r="JX2" s="74"/>
      <c r="JY2" s="160" t="s">
        <v>4</v>
      </c>
      <c r="JZ2" s="160"/>
      <c r="KA2" s="161" t="s">
        <v>5</v>
      </c>
      <c r="KB2" s="161"/>
      <c r="KC2" s="161"/>
      <c r="KD2" s="74" t="s">
        <v>3</v>
      </c>
      <c r="KE2" s="74"/>
      <c r="KF2" s="160" t="s">
        <v>4</v>
      </c>
      <c r="KG2" s="160"/>
      <c r="KH2" s="161" t="s">
        <v>5</v>
      </c>
      <c r="KI2" s="161"/>
      <c r="KJ2" s="161"/>
      <c r="KK2" s="74" t="s">
        <v>3</v>
      </c>
      <c r="KL2" s="74"/>
      <c r="KM2" s="160" t="s">
        <v>4</v>
      </c>
      <c r="KN2" s="160"/>
      <c r="KO2" s="161" t="s">
        <v>5</v>
      </c>
      <c r="KP2" s="161"/>
      <c r="KQ2" s="161"/>
      <c r="KR2" s="74" t="s">
        <v>3</v>
      </c>
      <c r="KS2" s="74"/>
      <c r="KT2" s="160" t="s">
        <v>4</v>
      </c>
      <c r="KU2" s="160"/>
      <c r="KV2" s="161" t="s">
        <v>5</v>
      </c>
      <c r="KW2" s="161"/>
      <c r="KX2" s="161"/>
      <c r="KY2" s="74" t="s">
        <v>3</v>
      </c>
      <c r="KZ2" s="74"/>
      <c r="LA2" s="160" t="s">
        <v>4</v>
      </c>
      <c r="LB2" s="160"/>
      <c r="LC2" s="161" t="s">
        <v>5</v>
      </c>
      <c r="LD2" s="161"/>
      <c r="LE2" s="161"/>
      <c r="LF2" s="74" t="s">
        <v>3</v>
      </c>
      <c r="LG2" s="74"/>
      <c r="LH2" s="160" t="s">
        <v>4</v>
      </c>
      <c r="LI2" s="160"/>
      <c r="LJ2" s="161" t="s">
        <v>5</v>
      </c>
      <c r="LK2" s="161"/>
      <c r="LL2" s="161"/>
      <c r="LM2" s="74" t="s">
        <v>3</v>
      </c>
      <c r="LN2" s="74"/>
      <c r="LO2" s="160" t="s">
        <v>4</v>
      </c>
      <c r="LP2" s="160"/>
      <c r="LQ2" s="161" t="s">
        <v>5</v>
      </c>
      <c r="LR2" s="161"/>
      <c r="LS2" s="161"/>
      <c r="LT2" s="74" t="s">
        <v>3</v>
      </c>
      <c r="LU2" s="74"/>
      <c r="LV2" s="160" t="s">
        <v>4</v>
      </c>
      <c r="LW2" s="160"/>
      <c r="LX2" s="161" t="s">
        <v>5</v>
      </c>
      <c r="LY2" s="161"/>
      <c r="LZ2" s="161"/>
      <c r="MA2" s="74" t="s">
        <v>3</v>
      </c>
      <c r="MB2" s="74"/>
      <c r="MC2" s="160" t="s">
        <v>4</v>
      </c>
      <c r="MD2" s="160"/>
      <c r="ME2" s="161" t="s">
        <v>5</v>
      </c>
      <c r="MF2" s="161"/>
      <c r="MG2" s="161"/>
      <c r="MH2" s="74" t="s">
        <v>3</v>
      </c>
      <c r="MI2" s="74"/>
      <c r="MJ2" s="160" t="s">
        <v>4</v>
      </c>
      <c r="MK2" s="160"/>
      <c r="ML2" s="161" t="s">
        <v>5</v>
      </c>
      <c r="MM2" s="161"/>
      <c r="MN2" s="161"/>
      <c r="MP2" s="157" t="s">
        <v>50</v>
      </c>
      <c r="MQ2" s="158"/>
      <c r="MR2" s="158"/>
      <c r="MS2" s="158"/>
      <c r="MT2" s="158"/>
      <c r="MU2" s="168"/>
      <c r="MW2" s="169" t="s">
        <v>91</v>
      </c>
      <c r="MX2" s="170"/>
      <c r="MY2" s="170"/>
      <c r="MZ2" s="170"/>
      <c r="NA2" s="170"/>
      <c r="NB2" s="171"/>
      <c r="ND2" s="165" t="s">
        <v>92</v>
      </c>
      <c r="NE2" s="166"/>
      <c r="NF2" s="166"/>
      <c r="NG2" s="166"/>
      <c r="NH2" s="166"/>
      <c r="NI2" s="166"/>
      <c r="NJ2" s="166"/>
      <c r="NK2" s="167"/>
    </row>
    <row r="3" spans="1:375" ht="17.25" thickTop="1" thickBot="1" x14ac:dyDescent="0.25">
      <c r="A3" s="71"/>
      <c r="B3" s="73"/>
      <c r="C3" s="37" t="s">
        <v>6</v>
      </c>
      <c r="D3" s="37" t="s">
        <v>0</v>
      </c>
      <c r="E3" s="38" t="s">
        <v>6</v>
      </c>
      <c r="F3" s="38" t="s">
        <v>0</v>
      </c>
      <c r="G3" s="39" t="s">
        <v>6</v>
      </c>
      <c r="H3" s="39" t="s">
        <v>0</v>
      </c>
      <c r="I3" s="13" t="s">
        <v>1</v>
      </c>
      <c r="J3" s="37" t="s">
        <v>6</v>
      </c>
      <c r="K3" s="37" t="s">
        <v>0</v>
      </c>
      <c r="L3" s="38" t="s">
        <v>6</v>
      </c>
      <c r="M3" s="38" t="s">
        <v>0</v>
      </c>
      <c r="N3" s="39" t="s">
        <v>6</v>
      </c>
      <c r="O3" s="39" t="s">
        <v>0</v>
      </c>
      <c r="P3" s="13" t="s">
        <v>1</v>
      </c>
      <c r="Q3" s="37" t="s">
        <v>6</v>
      </c>
      <c r="R3" s="37" t="s">
        <v>0</v>
      </c>
      <c r="S3" s="38" t="s">
        <v>6</v>
      </c>
      <c r="T3" s="38" t="s">
        <v>0</v>
      </c>
      <c r="U3" s="39" t="s">
        <v>6</v>
      </c>
      <c r="V3" s="39" t="s">
        <v>0</v>
      </c>
      <c r="W3" s="13" t="s">
        <v>1</v>
      </c>
      <c r="X3" s="37" t="s">
        <v>6</v>
      </c>
      <c r="Y3" s="37" t="s">
        <v>0</v>
      </c>
      <c r="Z3" s="38" t="s">
        <v>6</v>
      </c>
      <c r="AA3" s="38" t="s">
        <v>0</v>
      </c>
      <c r="AB3" s="39" t="s">
        <v>6</v>
      </c>
      <c r="AC3" s="39" t="s">
        <v>0</v>
      </c>
      <c r="AD3" s="13" t="s">
        <v>1</v>
      </c>
      <c r="AE3" s="37" t="s">
        <v>6</v>
      </c>
      <c r="AF3" s="37" t="s">
        <v>0</v>
      </c>
      <c r="AG3" s="38" t="s">
        <v>6</v>
      </c>
      <c r="AH3" s="38" t="s">
        <v>0</v>
      </c>
      <c r="AI3" s="39" t="s">
        <v>6</v>
      </c>
      <c r="AJ3" s="39" t="s">
        <v>0</v>
      </c>
      <c r="AK3" s="13" t="s">
        <v>1</v>
      </c>
      <c r="AL3" s="37" t="s">
        <v>6</v>
      </c>
      <c r="AM3" s="37" t="s">
        <v>0</v>
      </c>
      <c r="AN3" s="38" t="s">
        <v>6</v>
      </c>
      <c r="AO3" s="38" t="s">
        <v>0</v>
      </c>
      <c r="AP3" s="39" t="s">
        <v>6</v>
      </c>
      <c r="AQ3" s="39" t="s">
        <v>0</v>
      </c>
      <c r="AR3" s="13" t="s">
        <v>1</v>
      </c>
      <c r="AS3" s="37" t="s">
        <v>6</v>
      </c>
      <c r="AT3" s="37" t="s">
        <v>0</v>
      </c>
      <c r="AU3" s="38" t="s">
        <v>6</v>
      </c>
      <c r="AV3" s="38" t="s">
        <v>0</v>
      </c>
      <c r="AW3" s="39" t="s">
        <v>6</v>
      </c>
      <c r="AX3" s="39" t="s">
        <v>0</v>
      </c>
      <c r="AY3" s="13" t="s">
        <v>1</v>
      </c>
      <c r="AZ3" s="37" t="s">
        <v>6</v>
      </c>
      <c r="BA3" s="37" t="s">
        <v>0</v>
      </c>
      <c r="BB3" s="38" t="s">
        <v>6</v>
      </c>
      <c r="BC3" s="38" t="s">
        <v>0</v>
      </c>
      <c r="BD3" s="39" t="s">
        <v>6</v>
      </c>
      <c r="BE3" s="39" t="s">
        <v>0</v>
      </c>
      <c r="BF3" s="13" t="s">
        <v>1</v>
      </c>
      <c r="BG3" s="37" t="s">
        <v>6</v>
      </c>
      <c r="BH3" s="37" t="s">
        <v>0</v>
      </c>
      <c r="BI3" s="38" t="s">
        <v>6</v>
      </c>
      <c r="BJ3" s="38" t="s">
        <v>0</v>
      </c>
      <c r="BK3" s="39" t="s">
        <v>6</v>
      </c>
      <c r="BL3" s="39" t="s">
        <v>0</v>
      </c>
      <c r="BM3" s="13" t="s">
        <v>1</v>
      </c>
      <c r="BN3" s="37" t="s">
        <v>6</v>
      </c>
      <c r="BO3" s="37" t="s">
        <v>0</v>
      </c>
      <c r="BP3" s="38" t="s">
        <v>6</v>
      </c>
      <c r="BQ3" s="38" t="s">
        <v>0</v>
      </c>
      <c r="BR3" s="39" t="s">
        <v>6</v>
      </c>
      <c r="BS3" s="39" t="s">
        <v>0</v>
      </c>
      <c r="BT3" s="13" t="s">
        <v>1</v>
      </c>
      <c r="BU3" s="37" t="s">
        <v>6</v>
      </c>
      <c r="BV3" s="37" t="s">
        <v>0</v>
      </c>
      <c r="BW3" s="38" t="s">
        <v>6</v>
      </c>
      <c r="BX3" s="38" t="s">
        <v>0</v>
      </c>
      <c r="BY3" s="39" t="s">
        <v>6</v>
      </c>
      <c r="BZ3" s="39" t="s">
        <v>0</v>
      </c>
      <c r="CA3" s="13" t="s">
        <v>1</v>
      </c>
      <c r="CB3" s="37" t="s">
        <v>6</v>
      </c>
      <c r="CC3" s="37" t="s">
        <v>0</v>
      </c>
      <c r="CD3" s="38" t="s">
        <v>6</v>
      </c>
      <c r="CE3" s="38" t="s">
        <v>0</v>
      </c>
      <c r="CF3" s="39" t="s">
        <v>6</v>
      </c>
      <c r="CG3" s="39" t="s">
        <v>0</v>
      </c>
      <c r="CH3" s="13" t="s">
        <v>1</v>
      </c>
      <c r="CI3" s="37" t="s">
        <v>6</v>
      </c>
      <c r="CJ3" s="37" t="s">
        <v>0</v>
      </c>
      <c r="CK3" s="38" t="s">
        <v>6</v>
      </c>
      <c r="CL3" s="38" t="s">
        <v>0</v>
      </c>
      <c r="CM3" s="39" t="s">
        <v>6</v>
      </c>
      <c r="CN3" s="39" t="s">
        <v>0</v>
      </c>
      <c r="CO3" s="13" t="s">
        <v>1</v>
      </c>
      <c r="CP3" s="37" t="s">
        <v>6</v>
      </c>
      <c r="CQ3" s="37" t="s">
        <v>0</v>
      </c>
      <c r="CR3" s="38" t="s">
        <v>6</v>
      </c>
      <c r="CS3" s="38" t="s">
        <v>0</v>
      </c>
      <c r="CT3" s="39" t="s">
        <v>6</v>
      </c>
      <c r="CU3" s="39" t="s">
        <v>0</v>
      </c>
      <c r="CV3" s="13" t="s">
        <v>1</v>
      </c>
      <c r="CW3" s="37" t="s">
        <v>6</v>
      </c>
      <c r="CX3" s="37" t="s">
        <v>0</v>
      </c>
      <c r="CY3" s="38" t="s">
        <v>6</v>
      </c>
      <c r="CZ3" s="38" t="s">
        <v>0</v>
      </c>
      <c r="DA3" s="39" t="s">
        <v>6</v>
      </c>
      <c r="DB3" s="39" t="s">
        <v>0</v>
      </c>
      <c r="DC3" s="13" t="s">
        <v>1</v>
      </c>
      <c r="DD3" s="37" t="s">
        <v>6</v>
      </c>
      <c r="DE3" s="37" t="s">
        <v>0</v>
      </c>
      <c r="DF3" s="38" t="s">
        <v>6</v>
      </c>
      <c r="DG3" s="38" t="s">
        <v>0</v>
      </c>
      <c r="DH3" s="39" t="s">
        <v>6</v>
      </c>
      <c r="DI3" s="39" t="s">
        <v>0</v>
      </c>
      <c r="DJ3" s="13" t="s">
        <v>1</v>
      </c>
      <c r="DK3" s="37" t="s">
        <v>6</v>
      </c>
      <c r="DL3" s="37" t="s">
        <v>0</v>
      </c>
      <c r="DM3" s="38" t="s">
        <v>6</v>
      </c>
      <c r="DN3" s="38" t="s">
        <v>0</v>
      </c>
      <c r="DO3" s="39" t="s">
        <v>6</v>
      </c>
      <c r="DP3" s="39" t="s">
        <v>0</v>
      </c>
      <c r="DQ3" s="13" t="s">
        <v>1</v>
      </c>
      <c r="DR3" s="37" t="s">
        <v>6</v>
      </c>
      <c r="DS3" s="37" t="s">
        <v>0</v>
      </c>
      <c r="DT3" s="38" t="s">
        <v>6</v>
      </c>
      <c r="DU3" s="38" t="s">
        <v>0</v>
      </c>
      <c r="DV3" s="39" t="s">
        <v>6</v>
      </c>
      <c r="DW3" s="39" t="s">
        <v>0</v>
      </c>
      <c r="DX3" s="13" t="s">
        <v>1</v>
      </c>
      <c r="DY3" s="37" t="s">
        <v>6</v>
      </c>
      <c r="DZ3" s="37" t="s">
        <v>0</v>
      </c>
      <c r="EA3" s="38" t="s">
        <v>6</v>
      </c>
      <c r="EB3" s="38" t="s">
        <v>0</v>
      </c>
      <c r="EC3" s="39" t="s">
        <v>6</v>
      </c>
      <c r="ED3" s="39" t="s">
        <v>0</v>
      </c>
      <c r="EE3" s="13" t="s">
        <v>1</v>
      </c>
      <c r="EF3" s="37" t="s">
        <v>6</v>
      </c>
      <c r="EG3" s="37" t="s">
        <v>0</v>
      </c>
      <c r="EH3" s="38" t="s">
        <v>6</v>
      </c>
      <c r="EI3" s="38" t="s">
        <v>0</v>
      </c>
      <c r="EJ3" s="39" t="s">
        <v>6</v>
      </c>
      <c r="EK3" s="39" t="s">
        <v>0</v>
      </c>
      <c r="EL3" s="13" t="s">
        <v>1</v>
      </c>
      <c r="EM3" s="37" t="s">
        <v>6</v>
      </c>
      <c r="EN3" s="37" t="s">
        <v>0</v>
      </c>
      <c r="EO3" s="38" t="s">
        <v>6</v>
      </c>
      <c r="EP3" s="38" t="s">
        <v>0</v>
      </c>
      <c r="EQ3" s="39" t="s">
        <v>6</v>
      </c>
      <c r="ER3" s="39" t="s">
        <v>0</v>
      </c>
      <c r="ES3" s="13" t="s">
        <v>1</v>
      </c>
      <c r="ET3" s="37" t="s">
        <v>6</v>
      </c>
      <c r="EU3" s="37" t="s">
        <v>0</v>
      </c>
      <c r="EV3" s="38" t="s">
        <v>6</v>
      </c>
      <c r="EW3" s="38" t="s">
        <v>0</v>
      </c>
      <c r="EX3" s="39" t="s">
        <v>6</v>
      </c>
      <c r="EY3" s="39" t="s">
        <v>0</v>
      </c>
      <c r="EZ3" s="13" t="s">
        <v>1</v>
      </c>
      <c r="FA3" s="37" t="s">
        <v>6</v>
      </c>
      <c r="FB3" s="37" t="s">
        <v>0</v>
      </c>
      <c r="FC3" s="38" t="s">
        <v>6</v>
      </c>
      <c r="FD3" s="38" t="s">
        <v>0</v>
      </c>
      <c r="FE3" s="39" t="s">
        <v>6</v>
      </c>
      <c r="FF3" s="39" t="s">
        <v>0</v>
      </c>
      <c r="FG3" s="13" t="s">
        <v>1</v>
      </c>
      <c r="FH3" s="37" t="s">
        <v>6</v>
      </c>
      <c r="FI3" s="37" t="s">
        <v>0</v>
      </c>
      <c r="FJ3" s="38" t="s">
        <v>6</v>
      </c>
      <c r="FK3" s="38" t="s">
        <v>0</v>
      </c>
      <c r="FL3" s="39" t="s">
        <v>6</v>
      </c>
      <c r="FM3" s="39" t="s">
        <v>0</v>
      </c>
      <c r="FN3" s="13" t="s">
        <v>1</v>
      </c>
      <c r="FO3" s="37" t="s">
        <v>6</v>
      </c>
      <c r="FP3" s="37" t="s">
        <v>0</v>
      </c>
      <c r="FQ3" s="38" t="s">
        <v>6</v>
      </c>
      <c r="FR3" s="38" t="s">
        <v>0</v>
      </c>
      <c r="FS3" s="39" t="s">
        <v>6</v>
      </c>
      <c r="FT3" s="39" t="s">
        <v>0</v>
      </c>
      <c r="FU3" s="13" t="s">
        <v>1</v>
      </c>
      <c r="FV3" s="37" t="s">
        <v>6</v>
      </c>
      <c r="FW3" s="37" t="s">
        <v>0</v>
      </c>
      <c r="FX3" s="38" t="s">
        <v>6</v>
      </c>
      <c r="FY3" s="38" t="s">
        <v>0</v>
      </c>
      <c r="FZ3" s="39" t="s">
        <v>6</v>
      </c>
      <c r="GA3" s="39" t="s">
        <v>0</v>
      </c>
      <c r="GB3" s="13" t="s">
        <v>1</v>
      </c>
      <c r="GC3" s="37" t="s">
        <v>6</v>
      </c>
      <c r="GD3" s="37" t="s">
        <v>0</v>
      </c>
      <c r="GE3" s="38" t="s">
        <v>6</v>
      </c>
      <c r="GF3" s="38" t="s">
        <v>0</v>
      </c>
      <c r="GG3" s="39" t="s">
        <v>6</v>
      </c>
      <c r="GH3" s="39" t="s">
        <v>0</v>
      </c>
      <c r="GI3" s="13" t="s">
        <v>1</v>
      </c>
      <c r="GJ3" s="37" t="s">
        <v>6</v>
      </c>
      <c r="GK3" s="37" t="s">
        <v>0</v>
      </c>
      <c r="GL3" s="38" t="s">
        <v>6</v>
      </c>
      <c r="GM3" s="38" t="s">
        <v>0</v>
      </c>
      <c r="GN3" s="39" t="s">
        <v>6</v>
      </c>
      <c r="GO3" s="39" t="s">
        <v>0</v>
      </c>
      <c r="GP3" s="13" t="s">
        <v>1</v>
      </c>
      <c r="GQ3" s="37" t="s">
        <v>6</v>
      </c>
      <c r="GR3" s="37" t="s">
        <v>0</v>
      </c>
      <c r="GS3" s="38" t="s">
        <v>6</v>
      </c>
      <c r="GT3" s="38" t="s">
        <v>0</v>
      </c>
      <c r="GU3" s="39" t="s">
        <v>6</v>
      </c>
      <c r="GV3" s="39" t="s">
        <v>0</v>
      </c>
      <c r="GW3" s="13" t="s">
        <v>1</v>
      </c>
      <c r="GX3" s="37" t="s">
        <v>6</v>
      </c>
      <c r="GY3" s="37" t="s">
        <v>0</v>
      </c>
      <c r="GZ3" s="38" t="s">
        <v>6</v>
      </c>
      <c r="HA3" s="38" t="s">
        <v>0</v>
      </c>
      <c r="HB3" s="39" t="s">
        <v>6</v>
      </c>
      <c r="HC3" s="39" t="s">
        <v>0</v>
      </c>
      <c r="HD3" s="13" t="s">
        <v>1</v>
      </c>
      <c r="HE3" s="37" t="s">
        <v>6</v>
      </c>
      <c r="HF3" s="37" t="s">
        <v>0</v>
      </c>
      <c r="HG3" s="38" t="s">
        <v>6</v>
      </c>
      <c r="HH3" s="38" t="s">
        <v>0</v>
      </c>
      <c r="HI3" s="39" t="s">
        <v>6</v>
      </c>
      <c r="HJ3" s="39" t="s">
        <v>0</v>
      </c>
      <c r="HK3" s="13" t="s">
        <v>1</v>
      </c>
      <c r="HL3" s="37" t="s">
        <v>6</v>
      </c>
      <c r="HM3" s="37" t="s">
        <v>0</v>
      </c>
      <c r="HN3" s="38" t="s">
        <v>6</v>
      </c>
      <c r="HO3" s="38" t="s">
        <v>0</v>
      </c>
      <c r="HP3" s="39" t="s">
        <v>6</v>
      </c>
      <c r="HQ3" s="39" t="s">
        <v>0</v>
      </c>
      <c r="HR3" s="13" t="s">
        <v>1</v>
      </c>
      <c r="HS3" s="37" t="s">
        <v>6</v>
      </c>
      <c r="HT3" s="37" t="s">
        <v>0</v>
      </c>
      <c r="HU3" s="38" t="s">
        <v>6</v>
      </c>
      <c r="HV3" s="38" t="s">
        <v>0</v>
      </c>
      <c r="HW3" s="39" t="s">
        <v>6</v>
      </c>
      <c r="HX3" s="39" t="s">
        <v>0</v>
      </c>
      <c r="HY3" s="13" t="s">
        <v>1</v>
      </c>
      <c r="HZ3" s="37" t="s">
        <v>6</v>
      </c>
      <c r="IA3" s="37" t="s">
        <v>0</v>
      </c>
      <c r="IB3" s="38" t="s">
        <v>6</v>
      </c>
      <c r="IC3" s="38" t="s">
        <v>0</v>
      </c>
      <c r="ID3" s="39" t="s">
        <v>6</v>
      </c>
      <c r="IE3" s="39" t="s">
        <v>0</v>
      </c>
      <c r="IF3" s="13" t="s">
        <v>1</v>
      </c>
      <c r="IG3" s="37" t="s">
        <v>6</v>
      </c>
      <c r="IH3" s="37" t="s">
        <v>0</v>
      </c>
      <c r="II3" s="38" t="s">
        <v>6</v>
      </c>
      <c r="IJ3" s="38" t="s">
        <v>0</v>
      </c>
      <c r="IK3" s="39" t="s">
        <v>6</v>
      </c>
      <c r="IL3" s="39" t="s">
        <v>0</v>
      </c>
      <c r="IM3" s="13" t="s">
        <v>1</v>
      </c>
      <c r="IN3" s="37" t="s">
        <v>6</v>
      </c>
      <c r="IO3" s="37" t="s">
        <v>0</v>
      </c>
      <c r="IP3" s="38" t="s">
        <v>6</v>
      </c>
      <c r="IQ3" s="38" t="s">
        <v>0</v>
      </c>
      <c r="IR3" s="39" t="s">
        <v>6</v>
      </c>
      <c r="IS3" s="39" t="s">
        <v>0</v>
      </c>
      <c r="IT3" s="13" t="s">
        <v>1</v>
      </c>
      <c r="IU3" s="37" t="s">
        <v>6</v>
      </c>
      <c r="IV3" s="37" t="s">
        <v>0</v>
      </c>
      <c r="IW3" s="38" t="s">
        <v>6</v>
      </c>
      <c r="IX3" s="38" t="s">
        <v>0</v>
      </c>
      <c r="IY3" s="39" t="s">
        <v>6</v>
      </c>
      <c r="IZ3" s="39" t="s">
        <v>0</v>
      </c>
      <c r="JA3" s="13" t="s">
        <v>1</v>
      </c>
      <c r="JB3" s="37" t="s">
        <v>6</v>
      </c>
      <c r="JC3" s="37" t="s">
        <v>0</v>
      </c>
      <c r="JD3" s="38" t="s">
        <v>6</v>
      </c>
      <c r="JE3" s="38" t="s">
        <v>0</v>
      </c>
      <c r="JF3" s="39" t="s">
        <v>6</v>
      </c>
      <c r="JG3" s="39" t="s">
        <v>0</v>
      </c>
      <c r="JH3" s="13" t="s">
        <v>1</v>
      </c>
      <c r="JI3" s="37" t="s">
        <v>6</v>
      </c>
      <c r="JJ3" s="37" t="s">
        <v>0</v>
      </c>
      <c r="JK3" s="38" t="s">
        <v>6</v>
      </c>
      <c r="JL3" s="38" t="s">
        <v>0</v>
      </c>
      <c r="JM3" s="39" t="s">
        <v>6</v>
      </c>
      <c r="JN3" s="39" t="s">
        <v>0</v>
      </c>
      <c r="JO3" s="13" t="s">
        <v>1</v>
      </c>
      <c r="JP3" s="37" t="s">
        <v>6</v>
      </c>
      <c r="JQ3" s="37" t="s">
        <v>0</v>
      </c>
      <c r="JR3" s="38" t="s">
        <v>6</v>
      </c>
      <c r="JS3" s="38" t="s">
        <v>0</v>
      </c>
      <c r="JT3" s="39" t="s">
        <v>6</v>
      </c>
      <c r="JU3" s="39" t="s">
        <v>0</v>
      </c>
      <c r="JV3" s="13" t="s">
        <v>1</v>
      </c>
      <c r="JW3" s="37" t="s">
        <v>6</v>
      </c>
      <c r="JX3" s="37" t="s">
        <v>0</v>
      </c>
      <c r="JY3" s="38" t="s">
        <v>6</v>
      </c>
      <c r="JZ3" s="38" t="s">
        <v>0</v>
      </c>
      <c r="KA3" s="39" t="s">
        <v>6</v>
      </c>
      <c r="KB3" s="39" t="s">
        <v>0</v>
      </c>
      <c r="KC3" s="13" t="s">
        <v>1</v>
      </c>
      <c r="KD3" s="37" t="s">
        <v>6</v>
      </c>
      <c r="KE3" s="37" t="s">
        <v>0</v>
      </c>
      <c r="KF3" s="38" t="s">
        <v>6</v>
      </c>
      <c r="KG3" s="38" t="s">
        <v>0</v>
      </c>
      <c r="KH3" s="39" t="s">
        <v>6</v>
      </c>
      <c r="KI3" s="39" t="s">
        <v>0</v>
      </c>
      <c r="KJ3" s="13" t="s">
        <v>1</v>
      </c>
      <c r="KK3" s="37" t="s">
        <v>6</v>
      </c>
      <c r="KL3" s="37" t="s">
        <v>0</v>
      </c>
      <c r="KM3" s="38" t="s">
        <v>6</v>
      </c>
      <c r="KN3" s="38" t="s">
        <v>0</v>
      </c>
      <c r="KO3" s="39" t="s">
        <v>6</v>
      </c>
      <c r="KP3" s="39" t="s">
        <v>0</v>
      </c>
      <c r="KQ3" s="13" t="s">
        <v>1</v>
      </c>
      <c r="KR3" s="37" t="s">
        <v>6</v>
      </c>
      <c r="KS3" s="37" t="s">
        <v>0</v>
      </c>
      <c r="KT3" s="38" t="s">
        <v>6</v>
      </c>
      <c r="KU3" s="38" t="s">
        <v>0</v>
      </c>
      <c r="KV3" s="39" t="s">
        <v>6</v>
      </c>
      <c r="KW3" s="39" t="s">
        <v>0</v>
      </c>
      <c r="KX3" s="13" t="s">
        <v>1</v>
      </c>
      <c r="KY3" s="37" t="s">
        <v>6</v>
      </c>
      <c r="KZ3" s="37" t="s">
        <v>0</v>
      </c>
      <c r="LA3" s="38" t="s">
        <v>6</v>
      </c>
      <c r="LB3" s="38" t="s">
        <v>0</v>
      </c>
      <c r="LC3" s="39" t="s">
        <v>6</v>
      </c>
      <c r="LD3" s="39" t="s">
        <v>0</v>
      </c>
      <c r="LE3" s="13" t="s">
        <v>1</v>
      </c>
      <c r="LF3" s="37" t="s">
        <v>6</v>
      </c>
      <c r="LG3" s="37" t="s">
        <v>0</v>
      </c>
      <c r="LH3" s="38" t="s">
        <v>6</v>
      </c>
      <c r="LI3" s="38" t="s">
        <v>0</v>
      </c>
      <c r="LJ3" s="39" t="s">
        <v>6</v>
      </c>
      <c r="LK3" s="39" t="s">
        <v>0</v>
      </c>
      <c r="LL3" s="13" t="s">
        <v>1</v>
      </c>
      <c r="LM3" s="37" t="s">
        <v>6</v>
      </c>
      <c r="LN3" s="37" t="s">
        <v>0</v>
      </c>
      <c r="LO3" s="38" t="s">
        <v>6</v>
      </c>
      <c r="LP3" s="38" t="s">
        <v>0</v>
      </c>
      <c r="LQ3" s="39" t="s">
        <v>6</v>
      </c>
      <c r="LR3" s="39" t="s">
        <v>0</v>
      </c>
      <c r="LS3" s="13" t="s">
        <v>1</v>
      </c>
      <c r="LT3" s="37" t="s">
        <v>6</v>
      </c>
      <c r="LU3" s="37" t="s">
        <v>0</v>
      </c>
      <c r="LV3" s="38" t="s">
        <v>6</v>
      </c>
      <c r="LW3" s="38" t="s">
        <v>0</v>
      </c>
      <c r="LX3" s="39" t="s">
        <v>6</v>
      </c>
      <c r="LY3" s="39" t="s">
        <v>0</v>
      </c>
      <c r="LZ3" s="13" t="s">
        <v>1</v>
      </c>
      <c r="MA3" s="37" t="s">
        <v>6</v>
      </c>
      <c r="MB3" s="37" t="s">
        <v>0</v>
      </c>
      <c r="MC3" s="38" t="s">
        <v>6</v>
      </c>
      <c r="MD3" s="38" t="s">
        <v>0</v>
      </c>
      <c r="ME3" s="39" t="s">
        <v>6</v>
      </c>
      <c r="MF3" s="39" t="s">
        <v>0</v>
      </c>
      <c r="MG3" s="13" t="s">
        <v>1</v>
      </c>
      <c r="MH3" s="37" t="s">
        <v>6</v>
      </c>
      <c r="MI3" s="37" t="s">
        <v>0</v>
      </c>
      <c r="MJ3" s="38" t="s">
        <v>6</v>
      </c>
      <c r="MK3" s="38" t="s">
        <v>0</v>
      </c>
      <c r="ML3" s="39" t="s">
        <v>6</v>
      </c>
      <c r="MM3" s="39" t="s">
        <v>0</v>
      </c>
      <c r="MN3" s="13" t="s">
        <v>1</v>
      </c>
      <c r="MP3" s="1" t="s">
        <v>51</v>
      </c>
      <c r="MQ3" s="1" t="s">
        <v>6</v>
      </c>
      <c r="MR3" s="1" t="s">
        <v>0</v>
      </c>
      <c r="MS3" s="1" t="s">
        <v>51</v>
      </c>
      <c r="MT3" s="1" t="s">
        <v>6</v>
      </c>
      <c r="MU3" s="1" t="s">
        <v>0</v>
      </c>
      <c r="MW3" s="2" t="s">
        <v>51</v>
      </c>
      <c r="MX3" s="2" t="s">
        <v>6</v>
      </c>
      <c r="MY3" s="2" t="s">
        <v>0</v>
      </c>
      <c r="MZ3" s="2" t="s">
        <v>51</v>
      </c>
      <c r="NA3" s="2" t="s">
        <v>6</v>
      </c>
      <c r="NB3" s="2" t="s">
        <v>0</v>
      </c>
      <c r="ND3" s="3" t="s">
        <v>51</v>
      </c>
      <c r="NE3" s="3" t="s">
        <v>6</v>
      </c>
      <c r="NF3" s="3" t="s">
        <v>0</v>
      </c>
      <c r="NG3" s="3" t="s">
        <v>162</v>
      </c>
      <c r="NH3" s="3" t="s">
        <v>51</v>
      </c>
      <c r="NI3" s="3" t="s">
        <v>6</v>
      </c>
      <c r="NJ3" s="3" t="s">
        <v>0</v>
      </c>
      <c r="NK3" s="3" t="s">
        <v>162</v>
      </c>
    </row>
    <row r="4" spans="1:375" ht="16.5" thickTop="1" thickBot="1" x14ac:dyDescent="0.25">
      <c r="A4" s="14"/>
      <c r="B4" s="16"/>
      <c r="C4" s="1"/>
      <c r="D4" s="1"/>
      <c r="E4" s="2"/>
      <c r="F4" s="2"/>
      <c r="G4" s="3"/>
      <c r="H4" s="3"/>
      <c r="I4" s="4"/>
      <c r="J4" s="1"/>
      <c r="K4" s="1"/>
      <c r="L4" s="2"/>
      <c r="M4" s="2"/>
      <c r="N4" s="3"/>
      <c r="O4" s="3"/>
      <c r="P4" s="4"/>
      <c r="Q4" s="1"/>
      <c r="R4" s="1"/>
      <c r="S4" s="2"/>
      <c r="T4" s="2"/>
      <c r="U4" s="3"/>
      <c r="V4" s="3"/>
      <c r="W4" s="4"/>
      <c r="X4" s="1"/>
      <c r="Y4" s="1"/>
      <c r="Z4" s="2"/>
      <c r="AA4" s="2"/>
      <c r="AB4" s="3"/>
      <c r="AC4" s="3"/>
      <c r="AD4" s="4"/>
      <c r="AE4" s="1"/>
      <c r="AF4" s="1"/>
      <c r="AG4" s="2"/>
      <c r="AH4" s="2"/>
      <c r="AI4" s="3"/>
      <c r="AJ4" s="3"/>
      <c r="AK4" s="4"/>
      <c r="AL4" s="1"/>
      <c r="AM4" s="1"/>
      <c r="AN4" s="2"/>
      <c r="AO4" s="2"/>
      <c r="AP4" s="3"/>
      <c r="AQ4" s="3"/>
      <c r="AR4" s="4"/>
      <c r="AS4" s="1"/>
      <c r="AT4" s="1"/>
      <c r="AU4" s="2"/>
      <c r="AV4" s="2"/>
      <c r="AW4" s="3"/>
      <c r="AX4" s="3"/>
      <c r="AY4" s="4"/>
      <c r="AZ4" s="1"/>
      <c r="BA4" s="1"/>
      <c r="BB4" s="2"/>
      <c r="BC4" s="2"/>
      <c r="BD4" s="3"/>
      <c r="BE4" s="3"/>
      <c r="BF4" s="4"/>
      <c r="BG4" s="1"/>
      <c r="BH4" s="1"/>
      <c r="BI4" s="2"/>
      <c r="BJ4" s="2"/>
      <c r="BK4" s="3"/>
      <c r="BL4" s="3"/>
      <c r="BM4" s="4"/>
      <c r="BN4" s="1"/>
      <c r="BO4" s="1"/>
      <c r="BP4" s="2"/>
      <c r="BQ4" s="2"/>
      <c r="BR4" s="3"/>
      <c r="BS4" s="3"/>
      <c r="BT4" s="4"/>
      <c r="BU4" s="1"/>
      <c r="BV4" s="1"/>
      <c r="BW4" s="2"/>
      <c r="BX4" s="2"/>
      <c r="BY4" s="3"/>
      <c r="BZ4" s="3"/>
      <c r="CA4" s="4"/>
      <c r="CB4" s="1"/>
      <c r="CC4" s="1"/>
      <c r="CD4" s="2"/>
      <c r="CE4" s="2"/>
      <c r="CF4" s="3"/>
      <c r="CG4" s="3"/>
      <c r="CH4" s="4"/>
      <c r="CI4" s="1"/>
      <c r="CJ4" s="1"/>
      <c r="CK4" s="2"/>
      <c r="CL4" s="2"/>
      <c r="CM4" s="3"/>
      <c r="CN4" s="3"/>
      <c r="CO4" s="4"/>
      <c r="CP4" s="1"/>
      <c r="CQ4" s="1"/>
      <c r="CR4" s="2"/>
      <c r="CS4" s="2"/>
      <c r="CT4" s="3"/>
      <c r="CU4" s="3"/>
      <c r="CV4" s="4"/>
      <c r="CW4" s="1"/>
      <c r="CX4" s="1"/>
      <c r="CY4" s="2"/>
      <c r="CZ4" s="2"/>
      <c r="DA4" s="3"/>
      <c r="DB4" s="3"/>
      <c r="DC4" s="4"/>
      <c r="DD4" s="1"/>
      <c r="DE4" s="1"/>
      <c r="DF4" s="2"/>
      <c r="DG4" s="2"/>
      <c r="DH4" s="3"/>
      <c r="DI4" s="3"/>
      <c r="DJ4" s="4"/>
      <c r="DK4" s="1"/>
      <c r="DL4" s="1"/>
      <c r="DM4" s="2"/>
      <c r="DN4" s="2"/>
      <c r="DO4" s="3"/>
      <c r="DP4" s="3"/>
      <c r="DQ4" s="4"/>
      <c r="DR4" s="1"/>
      <c r="DS4" s="1"/>
      <c r="DT4" s="2"/>
      <c r="DU4" s="2"/>
      <c r="DV4" s="3"/>
      <c r="DW4" s="3"/>
      <c r="DX4" s="4"/>
      <c r="DY4" s="1"/>
      <c r="DZ4" s="1"/>
      <c r="EA4" s="2"/>
      <c r="EB4" s="2"/>
      <c r="EC4" s="3"/>
      <c r="ED4" s="3"/>
      <c r="EE4" s="4"/>
      <c r="EF4" s="1"/>
      <c r="EG4" s="1"/>
      <c r="EH4" s="2"/>
      <c r="EI4" s="2"/>
      <c r="EJ4" s="3"/>
      <c r="EK4" s="3"/>
      <c r="EL4" s="4"/>
      <c r="EM4" s="1"/>
      <c r="EN4" s="1"/>
      <c r="EO4" s="2"/>
      <c r="EP4" s="2"/>
      <c r="EQ4" s="3"/>
      <c r="ER4" s="3"/>
      <c r="ES4" s="4"/>
      <c r="ET4" s="1"/>
      <c r="EU4" s="1"/>
      <c r="EV4" s="2"/>
      <c r="EW4" s="2"/>
      <c r="EX4" s="3"/>
      <c r="EY4" s="3"/>
      <c r="EZ4" s="4"/>
      <c r="FA4" s="1"/>
      <c r="FB4" s="1"/>
      <c r="FC4" s="2"/>
      <c r="FD4" s="2"/>
      <c r="FE4" s="3"/>
      <c r="FF4" s="3"/>
      <c r="FG4" s="4"/>
      <c r="FH4" s="1"/>
      <c r="FI4" s="1"/>
      <c r="FJ4" s="2"/>
      <c r="FK4" s="2"/>
      <c r="FL4" s="3"/>
      <c r="FM4" s="3"/>
      <c r="FN4" s="4"/>
      <c r="FO4" s="1"/>
      <c r="FP4" s="1"/>
      <c r="FQ4" s="2"/>
      <c r="FR4" s="2"/>
      <c r="FS4" s="3"/>
      <c r="FT4" s="3"/>
      <c r="FU4" s="4"/>
      <c r="FV4" s="1"/>
      <c r="FW4" s="1"/>
      <c r="FX4" s="2"/>
      <c r="FY4" s="2"/>
      <c r="FZ4" s="3"/>
      <c r="GA4" s="3"/>
      <c r="GB4" s="4"/>
      <c r="GC4" s="1"/>
      <c r="GD4" s="1"/>
      <c r="GE4" s="2"/>
      <c r="GF4" s="2"/>
      <c r="GG4" s="3"/>
      <c r="GH4" s="3"/>
      <c r="GI4" s="4"/>
      <c r="GJ4" s="1"/>
      <c r="GK4" s="1"/>
      <c r="GL4" s="2"/>
      <c r="GM4" s="2"/>
      <c r="GN4" s="3"/>
      <c r="GO4" s="3"/>
      <c r="GP4" s="4"/>
      <c r="GQ4" s="1"/>
      <c r="GR4" s="1"/>
      <c r="GS4" s="2"/>
      <c r="GT4" s="2"/>
      <c r="GU4" s="3"/>
      <c r="GV4" s="3"/>
      <c r="GW4" s="4"/>
      <c r="GX4" s="1"/>
      <c r="GY4" s="1"/>
      <c r="GZ4" s="2"/>
      <c r="HA4" s="2"/>
      <c r="HB4" s="3"/>
      <c r="HC4" s="3"/>
      <c r="HD4" s="4"/>
      <c r="HE4" s="1"/>
      <c r="HF4" s="1"/>
      <c r="HG4" s="2"/>
      <c r="HH4" s="2"/>
      <c r="HI4" s="3"/>
      <c r="HJ4" s="3"/>
      <c r="HK4" s="4"/>
      <c r="HL4" s="1"/>
      <c r="HM4" s="1"/>
      <c r="HN4" s="2"/>
      <c r="HO4" s="2"/>
      <c r="HP4" s="3"/>
      <c r="HQ4" s="3"/>
      <c r="HR4" s="4"/>
      <c r="HS4" s="1"/>
      <c r="HT4" s="1"/>
      <c r="HU4" s="2"/>
      <c r="HV4" s="2"/>
      <c r="HW4" s="3"/>
      <c r="HX4" s="3"/>
      <c r="HY4" s="4"/>
      <c r="HZ4" s="1"/>
      <c r="IA4" s="1"/>
      <c r="IB4" s="2"/>
      <c r="IC4" s="2"/>
      <c r="ID4" s="3"/>
      <c r="IE4" s="3"/>
      <c r="IF4" s="4"/>
      <c r="IG4" s="1"/>
      <c r="IH4" s="1"/>
      <c r="II4" s="2"/>
      <c r="IJ4" s="2"/>
      <c r="IK4" s="3"/>
      <c r="IL4" s="3"/>
      <c r="IM4" s="4"/>
      <c r="IN4" s="1"/>
      <c r="IO4" s="1"/>
      <c r="IP4" s="2"/>
      <c r="IQ4" s="2"/>
      <c r="IR4" s="3"/>
      <c r="IS4" s="3"/>
      <c r="IT4" s="4"/>
      <c r="IU4" s="1"/>
      <c r="IV4" s="1"/>
      <c r="IW4" s="2"/>
      <c r="IX4" s="2"/>
      <c r="IY4" s="3"/>
      <c r="IZ4" s="3"/>
      <c r="JA4" s="4"/>
      <c r="JB4" s="1"/>
      <c r="JC4" s="1"/>
      <c r="JD4" s="2"/>
      <c r="JE4" s="2"/>
      <c r="JF4" s="3"/>
      <c r="JG4" s="3"/>
      <c r="JH4" s="4"/>
      <c r="JI4" s="1"/>
      <c r="JJ4" s="1"/>
      <c r="JK4" s="2"/>
      <c r="JL4" s="2"/>
      <c r="JM4" s="3"/>
      <c r="JN4" s="3"/>
      <c r="JO4" s="4"/>
      <c r="JP4" s="1"/>
      <c r="JQ4" s="1"/>
      <c r="JR4" s="2"/>
      <c r="JS4" s="2"/>
      <c r="JT4" s="3"/>
      <c r="JU4" s="3"/>
      <c r="JV4" s="4"/>
      <c r="JW4" s="1"/>
      <c r="JX4" s="1"/>
      <c r="JY4" s="2"/>
      <c r="JZ4" s="2"/>
      <c r="KA4" s="3"/>
      <c r="KB4" s="3"/>
      <c r="KC4" s="4"/>
      <c r="KD4" s="1"/>
      <c r="KE4" s="1"/>
      <c r="KF4" s="2"/>
      <c r="KG4" s="2"/>
      <c r="KH4" s="3"/>
      <c r="KI4" s="3"/>
      <c r="KJ4" s="4"/>
      <c r="KK4" s="1"/>
      <c r="KL4" s="1"/>
      <c r="KM4" s="2"/>
      <c r="KN4" s="2"/>
      <c r="KO4" s="3"/>
      <c r="KP4" s="3"/>
      <c r="KQ4" s="4"/>
      <c r="KR4" s="1"/>
      <c r="KS4" s="1"/>
      <c r="KT4" s="2"/>
      <c r="KU4" s="2"/>
      <c r="KV4" s="3"/>
      <c r="KW4" s="3"/>
      <c r="KX4" s="4"/>
      <c r="KY4" s="1"/>
      <c r="KZ4" s="1"/>
      <c r="LA4" s="2"/>
      <c r="LB4" s="2"/>
      <c r="LC4" s="3"/>
      <c r="LD4" s="3"/>
      <c r="LE4" s="4"/>
      <c r="LF4" s="1"/>
      <c r="LG4" s="1"/>
      <c r="LH4" s="2"/>
      <c r="LI4" s="2"/>
      <c r="LJ4" s="3"/>
      <c r="LK4" s="3"/>
      <c r="LL4" s="4"/>
      <c r="LM4" s="1"/>
      <c r="LN4" s="1"/>
      <c r="LO4" s="2"/>
      <c r="LP4" s="2"/>
      <c r="LQ4" s="3"/>
      <c r="LR4" s="3"/>
      <c r="LS4" s="4"/>
      <c r="LT4" s="1"/>
      <c r="LU4" s="1"/>
      <c r="LV4" s="2"/>
      <c r="LW4" s="2"/>
      <c r="LX4" s="3"/>
      <c r="LY4" s="3"/>
      <c r="LZ4" s="4"/>
      <c r="MA4" s="1"/>
      <c r="MB4" s="1"/>
      <c r="MC4" s="2"/>
      <c r="MD4" s="2"/>
      <c r="ME4" s="3"/>
      <c r="MF4" s="3"/>
      <c r="MG4" s="4"/>
      <c r="MH4" s="1"/>
      <c r="MI4" s="1"/>
      <c r="MJ4" s="2"/>
      <c r="MK4" s="2"/>
      <c r="ML4" s="3"/>
      <c r="MM4" s="3"/>
      <c r="MN4" s="4"/>
      <c r="MP4" s="20" t="s">
        <v>52</v>
      </c>
      <c r="MQ4" s="23">
        <f>م.تحميل!$AD$7</f>
        <v>0</v>
      </c>
      <c r="MR4" s="23">
        <f>م.تحميل!$AE$7</f>
        <v>0</v>
      </c>
      <c r="MS4" s="20" t="s">
        <v>80</v>
      </c>
      <c r="MT4" s="23"/>
      <c r="MU4" s="23">
        <f>م.تحميل!$AE$169</f>
        <v>0</v>
      </c>
      <c r="MW4" s="22" t="s">
        <v>52</v>
      </c>
      <c r="MX4" s="24">
        <f>م.مرتجع!$AD$7</f>
        <v>0</v>
      </c>
      <c r="MY4" s="24">
        <f>م.مرتجع!$AE$7</f>
        <v>0</v>
      </c>
      <c r="MZ4" s="22" t="s">
        <v>80</v>
      </c>
      <c r="NA4" s="24"/>
      <c r="NB4" s="24">
        <f>م.مرتجع!$AE$169</f>
        <v>0</v>
      </c>
      <c r="ND4" s="21" t="s">
        <v>52</v>
      </c>
      <c r="NE4" s="25">
        <f>م.مبيع!$AD$7</f>
        <v>0</v>
      </c>
      <c r="NF4" s="25">
        <f>م.مبيع!$AE$7</f>
        <v>0</v>
      </c>
      <c r="NG4" s="25">
        <f>I35</f>
        <v>0</v>
      </c>
      <c r="NH4" s="21" t="s">
        <v>80</v>
      </c>
      <c r="NI4" s="25"/>
      <c r="NJ4" s="25">
        <f>م.مبيع!$AE$169</f>
        <v>0</v>
      </c>
      <c r="NK4" s="25">
        <f>HK35</f>
        <v>0</v>
      </c>
    </row>
    <row r="5" spans="1:375" ht="16.5" thickTop="1" thickBot="1" x14ac:dyDescent="0.25">
      <c r="A5" s="14"/>
      <c r="B5" s="16"/>
      <c r="C5" s="1"/>
      <c r="D5" s="1"/>
      <c r="E5" s="2"/>
      <c r="F5" s="2"/>
      <c r="G5" s="3"/>
      <c r="H5" s="3"/>
      <c r="I5" s="4"/>
      <c r="J5" s="1"/>
      <c r="K5" s="1"/>
      <c r="L5" s="2"/>
      <c r="M5" s="2"/>
      <c r="N5" s="3"/>
      <c r="O5" s="3"/>
      <c r="P5" s="4"/>
      <c r="Q5" s="1"/>
      <c r="R5" s="1"/>
      <c r="S5" s="2"/>
      <c r="T5" s="2"/>
      <c r="U5" s="3"/>
      <c r="V5" s="3"/>
      <c r="W5" s="4"/>
      <c r="X5" s="1"/>
      <c r="Y5" s="1"/>
      <c r="Z5" s="2"/>
      <c r="AA5" s="2"/>
      <c r="AB5" s="3"/>
      <c r="AC5" s="3"/>
      <c r="AD5" s="4"/>
      <c r="AE5" s="1"/>
      <c r="AF5" s="1"/>
      <c r="AG5" s="2"/>
      <c r="AH5" s="2"/>
      <c r="AI5" s="3"/>
      <c r="AJ5" s="3"/>
      <c r="AK5" s="4"/>
      <c r="AL5" s="1"/>
      <c r="AM5" s="1"/>
      <c r="AN5" s="2"/>
      <c r="AO5" s="2"/>
      <c r="AP5" s="3"/>
      <c r="AQ5" s="3"/>
      <c r="AR5" s="4"/>
      <c r="AS5" s="1"/>
      <c r="AT5" s="1"/>
      <c r="AU5" s="2"/>
      <c r="AV5" s="2"/>
      <c r="AW5" s="3"/>
      <c r="AX5" s="3"/>
      <c r="AY5" s="4"/>
      <c r="AZ5" s="1"/>
      <c r="BA5" s="1"/>
      <c r="BB5" s="2"/>
      <c r="BC5" s="2"/>
      <c r="BD5" s="3"/>
      <c r="BE5" s="3"/>
      <c r="BF5" s="4"/>
      <c r="BG5" s="1"/>
      <c r="BH5" s="1"/>
      <c r="BI5" s="2"/>
      <c r="BJ5" s="2"/>
      <c r="BK5" s="3"/>
      <c r="BL5" s="3"/>
      <c r="BM5" s="4"/>
      <c r="BN5" s="1"/>
      <c r="BO5" s="1"/>
      <c r="BP5" s="2"/>
      <c r="BQ5" s="2"/>
      <c r="BR5" s="3"/>
      <c r="BS5" s="3"/>
      <c r="BT5" s="4"/>
      <c r="BU5" s="1"/>
      <c r="BV5" s="1"/>
      <c r="BW5" s="2"/>
      <c r="BX5" s="2"/>
      <c r="BY5" s="3"/>
      <c r="BZ5" s="3"/>
      <c r="CA5" s="4"/>
      <c r="CB5" s="1"/>
      <c r="CC5" s="1"/>
      <c r="CD5" s="2"/>
      <c r="CE5" s="2"/>
      <c r="CF5" s="3"/>
      <c r="CG5" s="3"/>
      <c r="CH5" s="4"/>
      <c r="CI5" s="1"/>
      <c r="CJ5" s="1"/>
      <c r="CK5" s="2"/>
      <c r="CL5" s="2"/>
      <c r="CM5" s="3"/>
      <c r="CN5" s="3"/>
      <c r="CO5" s="4"/>
      <c r="CP5" s="1"/>
      <c r="CQ5" s="1"/>
      <c r="CR5" s="2"/>
      <c r="CS5" s="2"/>
      <c r="CT5" s="3"/>
      <c r="CU5" s="3"/>
      <c r="CV5" s="4"/>
      <c r="CW5" s="1"/>
      <c r="CX5" s="1"/>
      <c r="CY5" s="2"/>
      <c r="CZ5" s="2"/>
      <c r="DA5" s="3"/>
      <c r="DB5" s="3"/>
      <c r="DC5" s="4"/>
      <c r="DD5" s="1"/>
      <c r="DE5" s="1"/>
      <c r="DF5" s="2"/>
      <c r="DG5" s="2"/>
      <c r="DH5" s="3"/>
      <c r="DI5" s="3"/>
      <c r="DJ5" s="4"/>
      <c r="DK5" s="1"/>
      <c r="DL5" s="1"/>
      <c r="DM5" s="2"/>
      <c r="DN5" s="2"/>
      <c r="DO5" s="3"/>
      <c r="DP5" s="3"/>
      <c r="DQ5" s="4"/>
      <c r="DR5" s="1"/>
      <c r="DS5" s="1"/>
      <c r="DT5" s="2"/>
      <c r="DU5" s="2"/>
      <c r="DV5" s="3"/>
      <c r="DW5" s="3"/>
      <c r="DX5" s="4"/>
      <c r="DY5" s="1"/>
      <c r="DZ5" s="1"/>
      <c r="EA5" s="2"/>
      <c r="EB5" s="2"/>
      <c r="EC5" s="3"/>
      <c r="ED5" s="3"/>
      <c r="EE5" s="4"/>
      <c r="EF5" s="1"/>
      <c r="EG5" s="1"/>
      <c r="EH5" s="2"/>
      <c r="EI5" s="2"/>
      <c r="EJ5" s="3"/>
      <c r="EK5" s="3"/>
      <c r="EL5" s="4"/>
      <c r="EM5" s="1"/>
      <c r="EN5" s="1"/>
      <c r="EO5" s="2"/>
      <c r="EP5" s="2"/>
      <c r="EQ5" s="3"/>
      <c r="ER5" s="3"/>
      <c r="ES5" s="4"/>
      <c r="ET5" s="1"/>
      <c r="EU5" s="1"/>
      <c r="EV5" s="2"/>
      <c r="EW5" s="2"/>
      <c r="EX5" s="3"/>
      <c r="EY5" s="3"/>
      <c r="EZ5" s="4"/>
      <c r="FA5" s="1"/>
      <c r="FB5" s="1"/>
      <c r="FC5" s="2"/>
      <c r="FD5" s="2"/>
      <c r="FE5" s="3"/>
      <c r="FF5" s="3"/>
      <c r="FG5" s="4"/>
      <c r="FH5" s="1"/>
      <c r="FI5" s="1"/>
      <c r="FJ5" s="2"/>
      <c r="FK5" s="2"/>
      <c r="FL5" s="3"/>
      <c r="FM5" s="3"/>
      <c r="FN5" s="4"/>
      <c r="FO5" s="1"/>
      <c r="FP5" s="1"/>
      <c r="FQ5" s="2"/>
      <c r="FR5" s="2"/>
      <c r="FS5" s="3"/>
      <c r="FT5" s="3"/>
      <c r="FU5" s="4"/>
      <c r="FV5" s="1"/>
      <c r="FW5" s="1"/>
      <c r="FX5" s="2"/>
      <c r="FY5" s="2"/>
      <c r="FZ5" s="3"/>
      <c r="GA5" s="3"/>
      <c r="GB5" s="4"/>
      <c r="GC5" s="1"/>
      <c r="GD5" s="1"/>
      <c r="GE5" s="2"/>
      <c r="GF5" s="2"/>
      <c r="GG5" s="3"/>
      <c r="GH5" s="3"/>
      <c r="GI5" s="4"/>
      <c r="GJ5" s="1"/>
      <c r="GK5" s="1"/>
      <c r="GL5" s="2"/>
      <c r="GM5" s="2"/>
      <c r="GN5" s="3"/>
      <c r="GO5" s="3"/>
      <c r="GP5" s="4"/>
      <c r="GQ5" s="1"/>
      <c r="GR5" s="1"/>
      <c r="GS5" s="2"/>
      <c r="GT5" s="2"/>
      <c r="GU5" s="3"/>
      <c r="GV5" s="3"/>
      <c r="GW5" s="4"/>
      <c r="GX5" s="1"/>
      <c r="GY5" s="1"/>
      <c r="GZ5" s="2"/>
      <c r="HA5" s="2"/>
      <c r="HB5" s="3"/>
      <c r="HC5" s="3"/>
      <c r="HD5" s="4"/>
      <c r="HE5" s="1"/>
      <c r="HF5" s="1"/>
      <c r="HG5" s="2"/>
      <c r="HH5" s="2"/>
      <c r="HI5" s="3"/>
      <c r="HJ5" s="3"/>
      <c r="HK5" s="4"/>
      <c r="HL5" s="1"/>
      <c r="HM5" s="1"/>
      <c r="HN5" s="2"/>
      <c r="HO5" s="2"/>
      <c r="HP5" s="3"/>
      <c r="HQ5" s="3"/>
      <c r="HR5" s="4"/>
      <c r="HS5" s="1"/>
      <c r="HT5" s="1"/>
      <c r="HU5" s="2"/>
      <c r="HV5" s="2"/>
      <c r="HW5" s="3"/>
      <c r="HX5" s="3"/>
      <c r="HY5" s="4"/>
      <c r="HZ5" s="1"/>
      <c r="IA5" s="1"/>
      <c r="IB5" s="2"/>
      <c r="IC5" s="2"/>
      <c r="ID5" s="3"/>
      <c r="IE5" s="3"/>
      <c r="IF5" s="4"/>
      <c r="IG5" s="1"/>
      <c r="IH5" s="1"/>
      <c r="II5" s="2"/>
      <c r="IJ5" s="2"/>
      <c r="IK5" s="3"/>
      <c r="IL5" s="3"/>
      <c r="IM5" s="4"/>
      <c r="IN5" s="1"/>
      <c r="IO5" s="1"/>
      <c r="IP5" s="2"/>
      <c r="IQ5" s="2"/>
      <c r="IR5" s="3"/>
      <c r="IS5" s="3"/>
      <c r="IT5" s="4"/>
      <c r="IU5" s="1"/>
      <c r="IV5" s="1"/>
      <c r="IW5" s="2"/>
      <c r="IX5" s="2"/>
      <c r="IY5" s="3"/>
      <c r="IZ5" s="3"/>
      <c r="JA5" s="4"/>
      <c r="JB5" s="1"/>
      <c r="JC5" s="1"/>
      <c r="JD5" s="2"/>
      <c r="JE5" s="2"/>
      <c r="JF5" s="3"/>
      <c r="JG5" s="3"/>
      <c r="JH5" s="4"/>
      <c r="JI5" s="1"/>
      <c r="JJ5" s="1"/>
      <c r="JK5" s="2"/>
      <c r="JL5" s="2"/>
      <c r="JM5" s="3"/>
      <c r="JN5" s="3"/>
      <c r="JO5" s="4"/>
      <c r="JP5" s="1"/>
      <c r="JQ5" s="1"/>
      <c r="JR5" s="2"/>
      <c r="JS5" s="2"/>
      <c r="JT5" s="3"/>
      <c r="JU5" s="3"/>
      <c r="JV5" s="4"/>
      <c r="JW5" s="1"/>
      <c r="JX5" s="1"/>
      <c r="JY5" s="2"/>
      <c r="JZ5" s="2"/>
      <c r="KA5" s="3"/>
      <c r="KB5" s="3"/>
      <c r="KC5" s="4"/>
      <c r="KD5" s="1"/>
      <c r="KE5" s="1"/>
      <c r="KF5" s="2"/>
      <c r="KG5" s="2"/>
      <c r="KH5" s="3"/>
      <c r="KI5" s="3"/>
      <c r="KJ5" s="4"/>
      <c r="KK5" s="1"/>
      <c r="KL5" s="1"/>
      <c r="KM5" s="2"/>
      <c r="KN5" s="2"/>
      <c r="KO5" s="3"/>
      <c r="KP5" s="3"/>
      <c r="KQ5" s="4"/>
      <c r="KR5" s="1"/>
      <c r="KS5" s="1"/>
      <c r="KT5" s="2"/>
      <c r="KU5" s="2"/>
      <c r="KV5" s="3"/>
      <c r="KW5" s="3"/>
      <c r="KX5" s="4"/>
      <c r="KY5" s="1"/>
      <c r="KZ5" s="1"/>
      <c r="LA5" s="2"/>
      <c r="LB5" s="2"/>
      <c r="LC5" s="3"/>
      <c r="LD5" s="3"/>
      <c r="LE5" s="4"/>
      <c r="LF5" s="1"/>
      <c r="LG5" s="1"/>
      <c r="LH5" s="2"/>
      <c r="LI5" s="2"/>
      <c r="LJ5" s="3"/>
      <c r="LK5" s="3"/>
      <c r="LL5" s="4"/>
      <c r="LM5" s="1"/>
      <c r="LN5" s="1"/>
      <c r="LO5" s="2"/>
      <c r="LP5" s="2"/>
      <c r="LQ5" s="3"/>
      <c r="LR5" s="3"/>
      <c r="LS5" s="4"/>
      <c r="LT5" s="1"/>
      <c r="LU5" s="1"/>
      <c r="LV5" s="2"/>
      <c r="LW5" s="2"/>
      <c r="LX5" s="3"/>
      <c r="LY5" s="3"/>
      <c r="LZ5" s="4"/>
      <c r="MA5" s="1"/>
      <c r="MB5" s="1"/>
      <c r="MC5" s="2"/>
      <c r="MD5" s="2"/>
      <c r="ME5" s="3"/>
      <c r="MF5" s="3"/>
      <c r="MG5" s="4"/>
      <c r="MH5" s="1"/>
      <c r="MI5" s="1"/>
      <c r="MJ5" s="2"/>
      <c r="MK5" s="2"/>
      <c r="ML5" s="3"/>
      <c r="MM5" s="3"/>
      <c r="MN5" s="4"/>
      <c r="MP5" s="20" t="s">
        <v>58</v>
      </c>
      <c r="MQ5" s="23">
        <f>م.تحميل!$AD$11</f>
        <v>0</v>
      </c>
      <c r="MR5" s="23">
        <f>م.تحميل!$AE$11</f>
        <v>0</v>
      </c>
      <c r="MS5" s="20" t="s">
        <v>81</v>
      </c>
      <c r="MT5" s="23"/>
      <c r="MU5" s="23">
        <f>م.تحميل!$AE$173</f>
        <v>0</v>
      </c>
      <c r="MW5" s="22" t="s">
        <v>58</v>
      </c>
      <c r="MX5" s="24">
        <f>م.مرتجع!$AD$11</f>
        <v>0</v>
      </c>
      <c r="MY5" s="24">
        <f>م.مرتجع!$AE$11</f>
        <v>0</v>
      </c>
      <c r="MZ5" s="22" t="s">
        <v>81</v>
      </c>
      <c r="NA5" s="24"/>
      <c r="NB5" s="24">
        <f>م.مرتجع!$AE$173</f>
        <v>0</v>
      </c>
      <c r="ND5" s="21" t="s">
        <v>58</v>
      </c>
      <c r="NE5" s="25">
        <f>م.مبيع!$AD$11</f>
        <v>0</v>
      </c>
      <c r="NF5" s="25">
        <f>م.مبيع!$AE$11</f>
        <v>0</v>
      </c>
      <c r="NG5" s="25">
        <f>P35</f>
        <v>0</v>
      </c>
      <c r="NH5" s="21" t="s">
        <v>81</v>
      </c>
      <c r="NI5" s="25"/>
      <c r="NJ5" s="25">
        <f>م.مبيع!$AE$173</f>
        <v>0</v>
      </c>
      <c r="NK5" s="25">
        <f>HR35</f>
        <v>0</v>
      </c>
    </row>
    <row r="6" spans="1:375" ht="16.5" thickTop="1" thickBot="1" x14ac:dyDescent="0.25">
      <c r="A6" s="14"/>
      <c r="B6" s="16"/>
      <c r="C6" s="1"/>
      <c r="D6" s="1"/>
      <c r="E6" s="2"/>
      <c r="F6" s="2"/>
      <c r="G6" s="3"/>
      <c r="H6" s="3"/>
      <c r="I6" s="4"/>
      <c r="J6" s="1"/>
      <c r="K6" s="1"/>
      <c r="L6" s="2"/>
      <c r="M6" s="2"/>
      <c r="N6" s="3"/>
      <c r="O6" s="3"/>
      <c r="P6" s="4"/>
      <c r="Q6" s="1"/>
      <c r="R6" s="1"/>
      <c r="S6" s="2"/>
      <c r="T6" s="2"/>
      <c r="U6" s="3"/>
      <c r="V6" s="3"/>
      <c r="W6" s="4"/>
      <c r="X6" s="1"/>
      <c r="Y6" s="1"/>
      <c r="Z6" s="2"/>
      <c r="AA6" s="2"/>
      <c r="AB6" s="3"/>
      <c r="AC6" s="3"/>
      <c r="AD6" s="4"/>
      <c r="AE6" s="1"/>
      <c r="AF6" s="1"/>
      <c r="AG6" s="2"/>
      <c r="AH6" s="2"/>
      <c r="AI6" s="3"/>
      <c r="AJ6" s="3"/>
      <c r="AK6" s="4"/>
      <c r="AL6" s="1"/>
      <c r="AM6" s="1"/>
      <c r="AN6" s="2"/>
      <c r="AO6" s="2"/>
      <c r="AP6" s="3"/>
      <c r="AQ6" s="3"/>
      <c r="AR6" s="4"/>
      <c r="AS6" s="1"/>
      <c r="AT6" s="1"/>
      <c r="AU6" s="2"/>
      <c r="AV6" s="2"/>
      <c r="AW6" s="3"/>
      <c r="AX6" s="3"/>
      <c r="AY6" s="4"/>
      <c r="AZ6" s="1"/>
      <c r="BA6" s="1"/>
      <c r="BB6" s="2"/>
      <c r="BC6" s="2"/>
      <c r="BD6" s="3"/>
      <c r="BE6" s="3"/>
      <c r="BF6" s="4"/>
      <c r="BG6" s="1"/>
      <c r="BH6" s="1"/>
      <c r="BI6" s="2"/>
      <c r="BJ6" s="2"/>
      <c r="BK6" s="3"/>
      <c r="BL6" s="3"/>
      <c r="BM6" s="4"/>
      <c r="BN6" s="1"/>
      <c r="BO6" s="1"/>
      <c r="BP6" s="2"/>
      <c r="BQ6" s="2"/>
      <c r="BR6" s="3"/>
      <c r="BS6" s="3"/>
      <c r="BT6" s="4"/>
      <c r="BU6" s="1"/>
      <c r="BV6" s="1"/>
      <c r="BW6" s="2"/>
      <c r="BX6" s="2"/>
      <c r="BY6" s="3"/>
      <c r="BZ6" s="3"/>
      <c r="CA6" s="4"/>
      <c r="CB6" s="1"/>
      <c r="CC6" s="1"/>
      <c r="CD6" s="2"/>
      <c r="CE6" s="2"/>
      <c r="CF6" s="3"/>
      <c r="CG6" s="3"/>
      <c r="CH6" s="4"/>
      <c r="CI6" s="1"/>
      <c r="CJ6" s="1"/>
      <c r="CK6" s="2"/>
      <c r="CL6" s="2"/>
      <c r="CM6" s="3"/>
      <c r="CN6" s="3"/>
      <c r="CO6" s="4"/>
      <c r="CP6" s="1"/>
      <c r="CQ6" s="1"/>
      <c r="CR6" s="2"/>
      <c r="CS6" s="2"/>
      <c r="CT6" s="3"/>
      <c r="CU6" s="3"/>
      <c r="CV6" s="4"/>
      <c r="CW6" s="1"/>
      <c r="CX6" s="1"/>
      <c r="CY6" s="2"/>
      <c r="CZ6" s="2"/>
      <c r="DA6" s="3"/>
      <c r="DB6" s="3"/>
      <c r="DC6" s="4"/>
      <c r="DD6" s="1"/>
      <c r="DE6" s="1"/>
      <c r="DF6" s="2"/>
      <c r="DG6" s="2"/>
      <c r="DH6" s="3"/>
      <c r="DI6" s="3"/>
      <c r="DJ6" s="4"/>
      <c r="DK6" s="1"/>
      <c r="DL6" s="1"/>
      <c r="DM6" s="2"/>
      <c r="DN6" s="2"/>
      <c r="DO6" s="3"/>
      <c r="DP6" s="3"/>
      <c r="DQ6" s="4"/>
      <c r="DR6" s="1"/>
      <c r="DS6" s="1"/>
      <c r="DT6" s="2"/>
      <c r="DU6" s="2"/>
      <c r="DV6" s="3"/>
      <c r="DW6" s="3"/>
      <c r="DX6" s="4"/>
      <c r="DY6" s="1"/>
      <c r="DZ6" s="1"/>
      <c r="EA6" s="2"/>
      <c r="EB6" s="2"/>
      <c r="EC6" s="3"/>
      <c r="ED6" s="3"/>
      <c r="EE6" s="4"/>
      <c r="EF6" s="1"/>
      <c r="EG6" s="1"/>
      <c r="EH6" s="2"/>
      <c r="EI6" s="2"/>
      <c r="EJ6" s="3"/>
      <c r="EK6" s="3"/>
      <c r="EL6" s="4"/>
      <c r="EM6" s="1"/>
      <c r="EN6" s="1"/>
      <c r="EO6" s="2"/>
      <c r="EP6" s="2"/>
      <c r="EQ6" s="3"/>
      <c r="ER6" s="3"/>
      <c r="ES6" s="4"/>
      <c r="ET6" s="1"/>
      <c r="EU6" s="1"/>
      <c r="EV6" s="2"/>
      <c r="EW6" s="2"/>
      <c r="EX6" s="3"/>
      <c r="EY6" s="3"/>
      <c r="EZ6" s="4"/>
      <c r="FA6" s="1"/>
      <c r="FB6" s="1"/>
      <c r="FC6" s="2"/>
      <c r="FD6" s="2"/>
      <c r="FE6" s="3"/>
      <c r="FF6" s="3"/>
      <c r="FG6" s="4"/>
      <c r="FH6" s="1"/>
      <c r="FI6" s="1"/>
      <c r="FJ6" s="2"/>
      <c r="FK6" s="2"/>
      <c r="FL6" s="3"/>
      <c r="FM6" s="3"/>
      <c r="FN6" s="4"/>
      <c r="FO6" s="1"/>
      <c r="FP6" s="1"/>
      <c r="FQ6" s="2"/>
      <c r="FR6" s="2"/>
      <c r="FS6" s="3"/>
      <c r="FT6" s="3"/>
      <c r="FU6" s="4"/>
      <c r="FV6" s="1"/>
      <c r="FW6" s="1"/>
      <c r="FX6" s="2"/>
      <c r="FY6" s="2"/>
      <c r="FZ6" s="3"/>
      <c r="GA6" s="3"/>
      <c r="GB6" s="4"/>
      <c r="GC6" s="1"/>
      <c r="GD6" s="1"/>
      <c r="GE6" s="2"/>
      <c r="GF6" s="2"/>
      <c r="GG6" s="3"/>
      <c r="GH6" s="3"/>
      <c r="GI6" s="4"/>
      <c r="GJ6" s="1"/>
      <c r="GK6" s="1"/>
      <c r="GL6" s="2"/>
      <c r="GM6" s="2"/>
      <c r="GN6" s="3"/>
      <c r="GO6" s="3"/>
      <c r="GP6" s="4"/>
      <c r="GQ6" s="1"/>
      <c r="GR6" s="1"/>
      <c r="GS6" s="2"/>
      <c r="GT6" s="2"/>
      <c r="GU6" s="3"/>
      <c r="GV6" s="3"/>
      <c r="GW6" s="4"/>
      <c r="GX6" s="1"/>
      <c r="GY6" s="1"/>
      <c r="GZ6" s="2"/>
      <c r="HA6" s="2"/>
      <c r="HB6" s="3"/>
      <c r="HC6" s="3"/>
      <c r="HD6" s="4"/>
      <c r="HE6" s="1"/>
      <c r="HF6" s="1"/>
      <c r="HG6" s="2"/>
      <c r="HH6" s="2"/>
      <c r="HI6" s="3"/>
      <c r="HJ6" s="3"/>
      <c r="HK6" s="4"/>
      <c r="HL6" s="1"/>
      <c r="HM6" s="1"/>
      <c r="HN6" s="2"/>
      <c r="HO6" s="2"/>
      <c r="HP6" s="3"/>
      <c r="HQ6" s="3"/>
      <c r="HR6" s="4"/>
      <c r="HS6" s="1"/>
      <c r="HT6" s="1"/>
      <c r="HU6" s="2"/>
      <c r="HV6" s="2"/>
      <c r="HW6" s="3"/>
      <c r="HX6" s="3"/>
      <c r="HY6" s="4"/>
      <c r="HZ6" s="1"/>
      <c r="IA6" s="1"/>
      <c r="IB6" s="2"/>
      <c r="IC6" s="2"/>
      <c r="ID6" s="3"/>
      <c r="IE6" s="3"/>
      <c r="IF6" s="4"/>
      <c r="IG6" s="1"/>
      <c r="IH6" s="1"/>
      <c r="II6" s="2"/>
      <c r="IJ6" s="2"/>
      <c r="IK6" s="3"/>
      <c r="IL6" s="3"/>
      <c r="IM6" s="4"/>
      <c r="IN6" s="1"/>
      <c r="IO6" s="1"/>
      <c r="IP6" s="2"/>
      <c r="IQ6" s="2"/>
      <c r="IR6" s="3"/>
      <c r="IS6" s="3"/>
      <c r="IT6" s="4"/>
      <c r="IU6" s="1"/>
      <c r="IV6" s="1"/>
      <c r="IW6" s="2"/>
      <c r="IX6" s="2"/>
      <c r="IY6" s="3"/>
      <c r="IZ6" s="3"/>
      <c r="JA6" s="4"/>
      <c r="JB6" s="1"/>
      <c r="JC6" s="1"/>
      <c r="JD6" s="2"/>
      <c r="JE6" s="2"/>
      <c r="JF6" s="3"/>
      <c r="JG6" s="3"/>
      <c r="JH6" s="4"/>
      <c r="JI6" s="1"/>
      <c r="JJ6" s="1"/>
      <c r="JK6" s="2"/>
      <c r="JL6" s="2"/>
      <c r="JM6" s="3"/>
      <c r="JN6" s="3"/>
      <c r="JO6" s="4"/>
      <c r="JP6" s="1"/>
      <c r="JQ6" s="1"/>
      <c r="JR6" s="2"/>
      <c r="JS6" s="2"/>
      <c r="JT6" s="3"/>
      <c r="JU6" s="3"/>
      <c r="JV6" s="4"/>
      <c r="JW6" s="1"/>
      <c r="JX6" s="1"/>
      <c r="JY6" s="2"/>
      <c r="JZ6" s="2"/>
      <c r="KA6" s="3"/>
      <c r="KB6" s="3"/>
      <c r="KC6" s="4"/>
      <c r="KD6" s="1"/>
      <c r="KE6" s="1"/>
      <c r="KF6" s="2"/>
      <c r="KG6" s="2"/>
      <c r="KH6" s="3"/>
      <c r="KI6" s="3"/>
      <c r="KJ6" s="4"/>
      <c r="KK6" s="1"/>
      <c r="KL6" s="1"/>
      <c r="KM6" s="2"/>
      <c r="KN6" s="2"/>
      <c r="KO6" s="3"/>
      <c r="KP6" s="3"/>
      <c r="KQ6" s="4"/>
      <c r="KR6" s="1"/>
      <c r="KS6" s="1"/>
      <c r="KT6" s="2"/>
      <c r="KU6" s="2"/>
      <c r="KV6" s="3"/>
      <c r="KW6" s="3"/>
      <c r="KX6" s="4"/>
      <c r="KY6" s="1"/>
      <c r="KZ6" s="1"/>
      <c r="LA6" s="2"/>
      <c r="LB6" s="2"/>
      <c r="LC6" s="3"/>
      <c r="LD6" s="3"/>
      <c r="LE6" s="4"/>
      <c r="LF6" s="1"/>
      <c r="LG6" s="1"/>
      <c r="LH6" s="2"/>
      <c r="LI6" s="2"/>
      <c r="LJ6" s="3"/>
      <c r="LK6" s="3"/>
      <c r="LL6" s="4"/>
      <c r="LM6" s="1"/>
      <c r="LN6" s="1"/>
      <c r="LO6" s="2"/>
      <c r="LP6" s="2"/>
      <c r="LQ6" s="3"/>
      <c r="LR6" s="3"/>
      <c r="LS6" s="4"/>
      <c r="LT6" s="1"/>
      <c r="LU6" s="1"/>
      <c r="LV6" s="2"/>
      <c r="LW6" s="2"/>
      <c r="LX6" s="3"/>
      <c r="LY6" s="3"/>
      <c r="LZ6" s="4"/>
      <c r="MA6" s="1"/>
      <c r="MB6" s="1"/>
      <c r="MC6" s="2"/>
      <c r="MD6" s="2"/>
      <c r="ME6" s="3"/>
      <c r="MF6" s="3"/>
      <c r="MG6" s="4"/>
      <c r="MH6" s="1"/>
      <c r="MI6" s="1"/>
      <c r="MJ6" s="2"/>
      <c r="MK6" s="2"/>
      <c r="ML6" s="3"/>
      <c r="MM6" s="3"/>
      <c r="MN6" s="4"/>
      <c r="MP6" s="20" t="s">
        <v>59</v>
      </c>
      <c r="MQ6" s="23">
        <f>م.تحميل!$AD$15</f>
        <v>0</v>
      </c>
      <c r="MR6" s="23">
        <f>م.تحميل!$AE$15</f>
        <v>0</v>
      </c>
      <c r="MS6" s="20" t="s">
        <v>82</v>
      </c>
      <c r="MT6" s="23">
        <f>م.تحميل!$AD$131</f>
        <v>0</v>
      </c>
      <c r="MU6" s="23">
        <f>م.تحميل!$AE$131</f>
        <v>0</v>
      </c>
      <c r="MW6" s="22" t="s">
        <v>59</v>
      </c>
      <c r="MX6" s="24">
        <f>م.مرتجع!$AD$15</f>
        <v>0</v>
      </c>
      <c r="MY6" s="24">
        <f>م.مرتجع!$AE$15</f>
        <v>0</v>
      </c>
      <c r="MZ6" s="22" t="s">
        <v>82</v>
      </c>
      <c r="NA6" s="24">
        <f>م.مرتجع!$AD$131</f>
        <v>0</v>
      </c>
      <c r="NB6" s="24">
        <f>م.مرتجع!$AE$131</f>
        <v>0</v>
      </c>
      <c r="ND6" s="21" t="s">
        <v>59</v>
      </c>
      <c r="NE6" s="25">
        <f>م.مبيع!$AD$15</f>
        <v>0</v>
      </c>
      <c r="NF6" s="25">
        <f>م.مبيع!$AE$15</f>
        <v>0</v>
      </c>
      <c r="NG6" s="25">
        <f>W35</f>
        <v>0</v>
      </c>
      <c r="NH6" s="21" t="s">
        <v>82</v>
      </c>
      <c r="NI6" s="25">
        <f>م.مبيع!$AD$131</f>
        <v>0</v>
      </c>
      <c r="NJ6" s="25">
        <f>م.مبيع!$AE$131</f>
        <v>0</v>
      </c>
      <c r="NK6" s="25">
        <f>HY35</f>
        <v>0</v>
      </c>
    </row>
    <row r="7" spans="1:375" ht="16.5" thickTop="1" thickBot="1" x14ac:dyDescent="0.25">
      <c r="A7" s="14"/>
      <c r="B7" s="16"/>
      <c r="C7" s="1"/>
      <c r="D7" s="1"/>
      <c r="E7" s="2"/>
      <c r="F7" s="2"/>
      <c r="G7" s="3"/>
      <c r="H7" s="3"/>
      <c r="I7" s="4"/>
      <c r="J7" s="1"/>
      <c r="K7" s="1"/>
      <c r="L7" s="2"/>
      <c r="M7" s="2"/>
      <c r="N7" s="3"/>
      <c r="O7" s="3"/>
      <c r="P7" s="4"/>
      <c r="Q7" s="1"/>
      <c r="R7" s="1"/>
      <c r="S7" s="2"/>
      <c r="T7" s="2"/>
      <c r="U7" s="3"/>
      <c r="V7" s="3"/>
      <c r="W7" s="4"/>
      <c r="X7" s="1"/>
      <c r="Y7" s="1"/>
      <c r="Z7" s="2"/>
      <c r="AA7" s="2"/>
      <c r="AB7" s="3"/>
      <c r="AC7" s="3"/>
      <c r="AD7" s="4"/>
      <c r="AE7" s="1"/>
      <c r="AF7" s="1"/>
      <c r="AG7" s="2"/>
      <c r="AH7" s="2"/>
      <c r="AI7" s="3"/>
      <c r="AJ7" s="3"/>
      <c r="AK7" s="4"/>
      <c r="AL7" s="1"/>
      <c r="AM7" s="1"/>
      <c r="AN7" s="2"/>
      <c r="AO7" s="2"/>
      <c r="AP7" s="3"/>
      <c r="AQ7" s="3"/>
      <c r="AR7" s="4"/>
      <c r="AS7" s="1"/>
      <c r="AT7" s="1"/>
      <c r="AU7" s="2"/>
      <c r="AV7" s="2"/>
      <c r="AW7" s="3"/>
      <c r="AX7" s="3"/>
      <c r="AY7" s="4"/>
      <c r="AZ7" s="1"/>
      <c r="BA7" s="1"/>
      <c r="BB7" s="2"/>
      <c r="BC7" s="2"/>
      <c r="BD7" s="3"/>
      <c r="BE7" s="3"/>
      <c r="BF7" s="4"/>
      <c r="BG7" s="1"/>
      <c r="BH7" s="1"/>
      <c r="BI7" s="2"/>
      <c r="BJ7" s="2"/>
      <c r="BK7" s="3"/>
      <c r="BL7" s="3"/>
      <c r="BM7" s="4"/>
      <c r="BN7" s="1"/>
      <c r="BO7" s="1"/>
      <c r="BP7" s="2"/>
      <c r="BQ7" s="2"/>
      <c r="BR7" s="3"/>
      <c r="BS7" s="3"/>
      <c r="BT7" s="4"/>
      <c r="BU7" s="1"/>
      <c r="BV7" s="1"/>
      <c r="BW7" s="2"/>
      <c r="BX7" s="2"/>
      <c r="BY7" s="3"/>
      <c r="BZ7" s="3"/>
      <c r="CA7" s="4"/>
      <c r="CB7" s="1"/>
      <c r="CC7" s="1"/>
      <c r="CD7" s="2"/>
      <c r="CE7" s="2"/>
      <c r="CF7" s="3"/>
      <c r="CG7" s="3"/>
      <c r="CH7" s="4"/>
      <c r="CI7" s="1"/>
      <c r="CJ7" s="1"/>
      <c r="CK7" s="2"/>
      <c r="CL7" s="2"/>
      <c r="CM7" s="3"/>
      <c r="CN7" s="3"/>
      <c r="CO7" s="4"/>
      <c r="CP7" s="1"/>
      <c r="CQ7" s="1"/>
      <c r="CR7" s="2"/>
      <c r="CS7" s="2"/>
      <c r="CT7" s="3"/>
      <c r="CU7" s="3"/>
      <c r="CV7" s="4"/>
      <c r="CW7" s="1"/>
      <c r="CX7" s="1"/>
      <c r="CY7" s="2"/>
      <c r="CZ7" s="2"/>
      <c r="DA7" s="3"/>
      <c r="DB7" s="3"/>
      <c r="DC7" s="4"/>
      <c r="DD7" s="1"/>
      <c r="DE7" s="1"/>
      <c r="DF7" s="2"/>
      <c r="DG7" s="2"/>
      <c r="DH7" s="3"/>
      <c r="DI7" s="3"/>
      <c r="DJ7" s="4"/>
      <c r="DK7" s="1"/>
      <c r="DL7" s="1"/>
      <c r="DM7" s="2"/>
      <c r="DN7" s="2"/>
      <c r="DO7" s="3"/>
      <c r="DP7" s="3"/>
      <c r="DQ7" s="4"/>
      <c r="DR7" s="1"/>
      <c r="DS7" s="1"/>
      <c r="DT7" s="2"/>
      <c r="DU7" s="2"/>
      <c r="DV7" s="3"/>
      <c r="DW7" s="3"/>
      <c r="DX7" s="4"/>
      <c r="DY7" s="1"/>
      <c r="DZ7" s="1"/>
      <c r="EA7" s="2"/>
      <c r="EB7" s="2"/>
      <c r="EC7" s="3"/>
      <c r="ED7" s="3"/>
      <c r="EE7" s="4"/>
      <c r="EF7" s="1"/>
      <c r="EG7" s="1"/>
      <c r="EH7" s="2"/>
      <c r="EI7" s="2"/>
      <c r="EJ7" s="3"/>
      <c r="EK7" s="3"/>
      <c r="EL7" s="4"/>
      <c r="EM7" s="1"/>
      <c r="EN7" s="1"/>
      <c r="EO7" s="2"/>
      <c r="EP7" s="2"/>
      <c r="EQ7" s="3"/>
      <c r="ER7" s="3"/>
      <c r="ES7" s="4"/>
      <c r="ET7" s="1"/>
      <c r="EU7" s="1"/>
      <c r="EV7" s="2"/>
      <c r="EW7" s="2"/>
      <c r="EX7" s="3"/>
      <c r="EY7" s="3"/>
      <c r="EZ7" s="4"/>
      <c r="FA7" s="1"/>
      <c r="FB7" s="1"/>
      <c r="FC7" s="2"/>
      <c r="FD7" s="2"/>
      <c r="FE7" s="3"/>
      <c r="FF7" s="3"/>
      <c r="FG7" s="4"/>
      <c r="FH7" s="1"/>
      <c r="FI7" s="1"/>
      <c r="FJ7" s="2"/>
      <c r="FK7" s="2"/>
      <c r="FL7" s="3"/>
      <c r="FM7" s="3"/>
      <c r="FN7" s="4"/>
      <c r="FO7" s="1"/>
      <c r="FP7" s="1"/>
      <c r="FQ7" s="2"/>
      <c r="FR7" s="2"/>
      <c r="FS7" s="3"/>
      <c r="FT7" s="3"/>
      <c r="FU7" s="4"/>
      <c r="FV7" s="1"/>
      <c r="FW7" s="1"/>
      <c r="FX7" s="2"/>
      <c r="FY7" s="2"/>
      <c r="FZ7" s="3"/>
      <c r="GA7" s="3"/>
      <c r="GB7" s="4"/>
      <c r="GC7" s="1"/>
      <c r="GD7" s="1"/>
      <c r="GE7" s="2"/>
      <c r="GF7" s="2"/>
      <c r="GG7" s="3"/>
      <c r="GH7" s="3"/>
      <c r="GI7" s="4"/>
      <c r="GJ7" s="1"/>
      <c r="GK7" s="1"/>
      <c r="GL7" s="2"/>
      <c r="GM7" s="2"/>
      <c r="GN7" s="3"/>
      <c r="GO7" s="3"/>
      <c r="GP7" s="4"/>
      <c r="GQ7" s="1"/>
      <c r="GR7" s="1"/>
      <c r="GS7" s="2"/>
      <c r="GT7" s="2"/>
      <c r="GU7" s="3"/>
      <c r="GV7" s="3"/>
      <c r="GW7" s="4"/>
      <c r="GX7" s="1"/>
      <c r="GY7" s="1"/>
      <c r="GZ7" s="2"/>
      <c r="HA7" s="2"/>
      <c r="HB7" s="3"/>
      <c r="HC7" s="3"/>
      <c r="HD7" s="4"/>
      <c r="HE7" s="1"/>
      <c r="HF7" s="1"/>
      <c r="HG7" s="2"/>
      <c r="HH7" s="2"/>
      <c r="HI7" s="3"/>
      <c r="HJ7" s="3"/>
      <c r="HK7" s="4"/>
      <c r="HL7" s="1"/>
      <c r="HM7" s="1"/>
      <c r="HN7" s="2"/>
      <c r="HO7" s="2"/>
      <c r="HP7" s="3"/>
      <c r="HQ7" s="3"/>
      <c r="HR7" s="4"/>
      <c r="HS7" s="1"/>
      <c r="HT7" s="1"/>
      <c r="HU7" s="2"/>
      <c r="HV7" s="2"/>
      <c r="HW7" s="3"/>
      <c r="HX7" s="3"/>
      <c r="HY7" s="4"/>
      <c r="HZ7" s="1"/>
      <c r="IA7" s="1"/>
      <c r="IB7" s="2"/>
      <c r="IC7" s="2"/>
      <c r="ID7" s="3"/>
      <c r="IE7" s="3"/>
      <c r="IF7" s="4"/>
      <c r="IG7" s="1"/>
      <c r="IH7" s="1"/>
      <c r="II7" s="2"/>
      <c r="IJ7" s="2"/>
      <c r="IK7" s="3"/>
      <c r="IL7" s="3"/>
      <c r="IM7" s="4"/>
      <c r="IN7" s="1"/>
      <c r="IO7" s="1"/>
      <c r="IP7" s="2"/>
      <c r="IQ7" s="2"/>
      <c r="IR7" s="3"/>
      <c r="IS7" s="3"/>
      <c r="IT7" s="4"/>
      <c r="IU7" s="1"/>
      <c r="IV7" s="1"/>
      <c r="IW7" s="2"/>
      <c r="IX7" s="2"/>
      <c r="IY7" s="3"/>
      <c r="IZ7" s="3"/>
      <c r="JA7" s="4"/>
      <c r="JB7" s="1"/>
      <c r="JC7" s="1"/>
      <c r="JD7" s="2"/>
      <c r="JE7" s="2"/>
      <c r="JF7" s="3"/>
      <c r="JG7" s="3"/>
      <c r="JH7" s="4"/>
      <c r="JI7" s="1"/>
      <c r="JJ7" s="1"/>
      <c r="JK7" s="2"/>
      <c r="JL7" s="2"/>
      <c r="JM7" s="3"/>
      <c r="JN7" s="3"/>
      <c r="JO7" s="4"/>
      <c r="JP7" s="1"/>
      <c r="JQ7" s="1"/>
      <c r="JR7" s="2"/>
      <c r="JS7" s="2"/>
      <c r="JT7" s="3"/>
      <c r="JU7" s="3"/>
      <c r="JV7" s="4"/>
      <c r="JW7" s="1"/>
      <c r="JX7" s="1"/>
      <c r="JY7" s="2"/>
      <c r="JZ7" s="2"/>
      <c r="KA7" s="3"/>
      <c r="KB7" s="3"/>
      <c r="KC7" s="4"/>
      <c r="KD7" s="1"/>
      <c r="KE7" s="1"/>
      <c r="KF7" s="2"/>
      <c r="KG7" s="2"/>
      <c r="KH7" s="3"/>
      <c r="KI7" s="3"/>
      <c r="KJ7" s="4"/>
      <c r="KK7" s="1"/>
      <c r="KL7" s="1"/>
      <c r="KM7" s="2"/>
      <c r="KN7" s="2"/>
      <c r="KO7" s="3"/>
      <c r="KP7" s="3"/>
      <c r="KQ7" s="4"/>
      <c r="KR7" s="1"/>
      <c r="KS7" s="1"/>
      <c r="KT7" s="2"/>
      <c r="KU7" s="2"/>
      <c r="KV7" s="3"/>
      <c r="KW7" s="3"/>
      <c r="KX7" s="4"/>
      <c r="KY7" s="1"/>
      <c r="KZ7" s="1"/>
      <c r="LA7" s="2"/>
      <c r="LB7" s="2"/>
      <c r="LC7" s="3"/>
      <c r="LD7" s="3"/>
      <c r="LE7" s="4"/>
      <c r="LF7" s="1"/>
      <c r="LG7" s="1"/>
      <c r="LH7" s="2"/>
      <c r="LI7" s="2"/>
      <c r="LJ7" s="3"/>
      <c r="LK7" s="3"/>
      <c r="LL7" s="4"/>
      <c r="LM7" s="1"/>
      <c r="LN7" s="1"/>
      <c r="LO7" s="2"/>
      <c r="LP7" s="2"/>
      <c r="LQ7" s="3"/>
      <c r="LR7" s="3"/>
      <c r="LS7" s="4"/>
      <c r="LT7" s="1"/>
      <c r="LU7" s="1"/>
      <c r="LV7" s="2"/>
      <c r="LW7" s="2"/>
      <c r="LX7" s="3"/>
      <c r="LY7" s="3"/>
      <c r="LZ7" s="4"/>
      <c r="MA7" s="1"/>
      <c r="MB7" s="1"/>
      <c r="MC7" s="2"/>
      <c r="MD7" s="2"/>
      <c r="ME7" s="3"/>
      <c r="MF7" s="3"/>
      <c r="MG7" s="4"/>
      <c r="MH7" s="1"/>
      <c r="MI7" s="1"/>
      <c r="MJ7" s="2"/>
      <c r="MK7" s="2"/>
      <c r="ML7" s="3"/>
      <c r="MM7" s="3"/>
      <c r="MN7" s="4"/>
      <c r="MP7" s="20" t="s">
        <v>60</v>
      </c>
      <c r="MQ7" s="23">
        <f>م.تحميل!$AD$19</f>
        <v>0</v>
      </c>
      <c r="MR7" s="23">
        <f>م.تحميل!$AE$19</f>
        <v>0</v>
      </c>
      <c r="MS7" s="20" t="s">
        <v>83</v>
      </c>
      <c r="MT7" s="23">
        <f>م.تحميل!$AD$135</f>
        <v>0</v>
      </c>
      <c r="MU7" s="23">
        <f>م.تحميل!$AE$135</f>
        <v>0</v>
      </c>
      <c r="MW7" s="22" t="s">
        <v>60</v>
      </c>
      <c r="MX7" s="24">
        <f>م.مرتجع!$AD$19</f>
        <v>0</v>
      </c>
      <c r="MY7" s="24">
        <f>م.مرتجع!$AE$19</f>
        <v>0</v>
      </c>
      <c r="MZ7" s="22" t="s">
        <v>83</v>
      </c>
      <c r="NA7" s="24">
        <f>م.مرتجع!$AD$135</f>
        <v>0</v>
      </c>
      <c r="NB7" s="24">
        <f>م.مرتجع!$AE$135</f>
        <v>0</v>
      </c>
      <c r="ND7" s="21" t="s">
        <v>60</v>
      </c>
      <c r="NE7" s="25">
        <f>م.مبيع!$AD$19</f>
        <v>0</v>
      </c>
      <c r="NF7" s="25">
        <f>م.مبيع!$AE$19</f>
        <v>0</v>
      </c>
      <c r="NG7" s="25">
        <f>AD35</f>
        <v>0</v>
      </c>
      <c r="NH7" s="21" t="s">
        <v>83</v>
      </c>
      <c r="NI7" s="25">
        <f>م.مبيع!$AD$135</f>
        <v>0</v>
      </c>
      <c r="NJ7" s="25">
        <f>م.مبيع!$AE$135</f>
        <v>0</v>
      </c>
      <c r="NK7" s="25">
        <f>IF35</f>
        <v>0</v>
      </c>
    </row>
    <row r="8" spans="1:375" ht="16.5" thickTop="1" thickBot="1" x14ac:dyDescent="0.25">
      <c r="A8" s="14"/>
      <c r="B8" s="16"/>
      <c r="C8" s="1"/>
      <c r="D8" s="5"/>
      <c r="E8" s="2"/>
      <c r="F8" s="2"/>
      <c r="G8" s="3"/>
      <c r="H8" s="3"/>
      <c r="I8" s="4"/>
      <c r="J8" s="1"/>
      <c r="K8" s="5"/>
      <c r="L8" s="2"/>
      <c r="M8" s="2"/>
      <c r="N8" s="3"/>
      <c r="O8" s="3"/>
      <c r="P8" s="4"/>
      <c r="Q8" s="1"/>
      <c r="R8" s="5"/>
      <c r="S8" s="2"/>
      <c r="T8" s="2"/>
      <c r="U8" s="3"/>
      <c r="V8" s="3"/>
      <c r="W8" s="4"/>
      <c r="X8" s="1"/>
      <c r="Y8" s="5"/>
      <c r="Z8" s="2"/>
      <c r="AA8" s="2"/>
      <c r="AB8" s="3"/>
      <c r="AC8" s="3"/>
      <c r="AD8" s="4"/>
      <c r="AE8" s="1"/>
      <c r="AF8" s="5"/>
      <c r="AG8" s="2"/>
      <c r="AH8" s="2"/>
      <c r="AI8" s="3"/>
      <c r="AJ8" s="3"/>
      <c r="AK8" s="4"/>
      <c r="AL8" s="1"/>
      <c r="AM8" s="5"/>
      <c r="AN8" s="2"/>
      <c r="AO8" s="2"/>
      <c r="AP8" s="3"/>
      <c r="AQ8" s="3"/>
      <c r="AR8" s="4"/>
      <c r="AS8" s="1"/>
      <c r="AT8" s="5"/>
      <c r="AU8" s="2"/>
      <c r="AV8" s="2"/>
      <c r="AW8" s="3"/>
      <c r="AX8" s="3"/>
      <c r="AY8" s="4"/>
      <c r="AZ8" s="1"/>
      <c r="BA8" s="5"/>
      <c r="BB8" s="2"/>
      <c r="BC8" s="2"/>
      <c r="BD8" s="3"/>
      <c r="BE8" s="3"/>
      <c r="BF8" s="4"/>
      <c r="BG8" s="1"/>
      <c r="BH8" s="5"/>
      <c r="BI8" s="2"/>
      <c r="BJ8" s="2"/>
      <c r="BK8" s="3"/>
      <c r="BL8" s="3"/>
      <c r="BM8" s="4"/>
      <c r="BN8" s="1"/>
      <c r="BO8" s="5"/>
      <c r="BP8" s="2"/>
      <c r="BQ8" s="2"/>
      <c r="BR8" s="3"/>
      <c r="BS8" s="3"/>
      <c r="BT8" s="4"/>
      <c r="BU8" s="1"/>
      <c r="BV8" s="5"/>
      <c r="BW8" s="2"/>
      <c r="BX8" s="2"/>
      <c r="BY8" s="3"/>
      <c r="BZ8" s="3"/>
      <c r="CA8" s="4"/>
      <c r="CB8" s="1"/>
      <c r="CC8" s="5"/>
      <c r="CD8" s="2"/>
      <c r="CE8" s="2"/>
      <c r="CF8" s="3"/>
      <c r="CG8" s="3"/>
      <c r="CH8" s="4"/>
      <c r="CI8" s="1"/>
      <c r="CJ8" s="5"/>
      <c r="CK8" s="2"/>
      <c r="CL8" s="2"/>
      <c r="CM8" s="3"/>
      <c r="CN8" s="3"/>
      <c r="CO8" s="4"/>
      <c r="CP8" s="1"/>
      <c r="CQ8" s="5"/>
      <c r="CR8" s="2"/>
      <c r="CS8" s="2"/>
      <c r="CT8" s="3"/>
      <c r="CU8" s="3"/>
      <c r="CV8" s="4"/>
      <c r="CW8" s="1"/>
      <c r="CX8" s="5"/>
      <c r="CY8" s="2"/>
      <c r="CZ8" s="2"/>
      <c r="DA8" s="3"/>
      <c r="DB8" s="3"/>
      <c r="DC8" s="4"/>
      <c r="DD8" s="1"/>
      <c r="DE8" s="5"/>
      <c r="DF8" s="2"/>
      <c r="DG8" s="2"/>
      <c r="DH8" s="3"/>
      <c r="DI8" s="3"/>
      <c r="DJ8" s="4"/>
      <c r="DK8" s="1"/>
      <c r="DL8" s="5"/>
      <c r="DM8" s="2"/>
      <c r="DN8" s="2"/>
      <c r="DO8" s="3"/>
      <c r="DP8" s="3"/>
      <c r="DQ8" s="4"/>
      <c r="DR8" s="1"/>
      <c r="DS8" s="5"/>
      <c r="DT8" s="2"/>
      <c r="DU8" s="2"/>
      <c r="DV8" s="3"/>
      <c r="DW8" s="3"/>
      <c r="DX8" s="4"/>
      <c r="DY8" s="1"/>
      <c r="DZ8" s="5"/>
      <c r="EA8" s="2"/>
      <c r="EB8" s="2"/>
      <c r="EC8" s="3"/>
      <c r="ED8" s="3"/>
      <c r="EE8" s="4"/>
      <c r="EF8" s="1"/>
      <c r="EG8" s="5"/>
      <c r="EH8" s="2"/>
      <c r="EI8" s="2"/>
      <c r="EJ8" s="3"/>
      <c r="EK8" s="3"/>
      <c r="EL8" s="4"/>
      <c r="EM8" s="1"/>
      <c r="EN8" s="5"/>
      <c r="EO8" s="2"/>
      <c r="EP8" s="2"/>
      <c r="EQ8" s="3"/>
      <c r="ER8" s="3"/>
      <c r="ES8" s="4"/>
      <c r="ET8" s="1"/>
      <c r="EU8" s="5"/>
      <c r="EV8" s="2"/>
      <c r="EW8" s="2"/>
      <c r="EX8" s="3"/>
      <c r="EY8" s="3"/>
      <c r="EZ8" s="4"/>
      <c r="FA8" s="1"/>
      <c r="FB8" s="5"/>
      <c r="FC8" s="2"/>
      <c r="FD8" s="2"/>
      <c r="FE8" s="3"/>
      <c r="FF8" s="3"/>
      <c r="FG8" s="4"/>
      <c r="FH8" s="1"/>
      <c r="FI8" s="5"/>
      <c r="FJ8" s="2"/>
      <c r="FK8" s="2"/>
      <c r="FL8" s="3"/>
      <c r="FM8" s="3"/>
      <c r="FN8" s="4"/>
      <c r="FO8" s="1"/>
      <c r="FP8" s="5"/>
      <c r="FQ8" s="2"/>
      <c r="FR8" s="2"/>
      <c r="FS8" s="3"/>
      <c r="FT8" s="3"/>
      <c r="FU8" s="4"/>
      <c r="FV8" s="1"/>
      <c r="FW8" s="5"/>
      <c r="FX8" s="2"/>
      <c r="FY8" s="2"/>
      <c r="FZ8" s="3"/>
      <c r="GA8" s="3"/>
      <c r="GB8" s="4"/>
      <c r="GC8" s="1"/>
      <c r="GD8" s="5"/>
      <c r="GE8" s="2"/>
      <c r="GF8" s="2"/>
      <c r="GG8" s="3"/>
      <c r="GH8" s="3"/>
      <c r="GI8" s="4"/>
      <c r="GJ8" s="1"/>
      <c r="GK8" s="5"/>
      <c r="GL8" s="2"/>
      <c r="GM8" s="2"/>
      <c r="GN8" s="3"/>
      <c r="GO8" s="3"/>
      <c r="GP8" s="4"/>
      <c r="GQ8" s="1"/>
      <c r="GR8" s="5"/>
      <c r="GS8" s="2"/>
      <c r="GT8" s="2"/>
      <c r="GU8" s="3"/>
      <c r="GV8" s="3"/>
      <c r="GW8" s="4"/>
      <c r="GX8" s="1"/>
      <c r="GY8" s="5"/>
      <c r="GZ8" s="2"/>
      <c r="HA8" s="2"/>
      <c r="HB8" s="3"/>
      <c r="HC8" s="3"/>
      <c r="HD8" s="4"/>
      <c r="HE8" s="1"/>
      <c r="HF8" s="5"/>
      <c r="HG8" s="2"/>
      <c r="HH8" s="2"/>
      <c r="HI8" s="3"/>
      <c r="HJ8" s="3"/>
      <c r="HK8" s="4"/>
      <c r="HL8" s="1"/>
      <c r="HM8" s="5"/>
      <c r="HN8" s="2"/>
      <c r="HO8" s="2"/>
      <c r="HP8" s="3"/>
      <c r="HQ8" s="3"/>
      <c r="HR8" s="4"/>
      <c r="HS8" s="1"/>
      <c r="HT8" s="5"/>
      <c r="HU8" s="2"/>
      <c r="HV8" s="2"/>
      <c r="HW8" s="3"/>
      <c r="HX8" s="3"/>
      <c r="HY8" s="4"/>
      <c r="HZ8" s="1"/>
      <c r="IA8" s="5"/>
      <c r="IB8" s="2"/>
      <c r="IC8" s="2"/>
      <c r="ID8" s="3"/>
      <c r="IE8" s="3"/>
      <c r="IF8" s="4"/>
      <c r="IG8" s="1"/>
      <c r="IH8" s="5"/>
      <c r="II8" s="2"/>
      <c r="IJ8" s="2"/>
      <c r="IK8" s="3"/>
      <c r="IL8" s="3"/>
      <c r="IM8" s="4"/>
      <c r="IN8" s="1"/>
      <c r="IO8" s="5"/>
      <c r="IP8" s="2"/>
      <c r="IQ8" s="2"/>
      <c r="IR8" s="3"/>
      <c r="IS8" s="3"/>
      <c r="IT8" s="4"/>
      <c r="IU8" s="1"/>
      <c r="IV8" s="5"/>
      <c r="IW8" s="2"/>
      <c r="IX8" s="2"/>
      <c r="IY8" s="3"/>
      <c r="IZ8" s="3"/>
      <c r="JA8" s="4"/>
      <c r="JB8" s="1"/>
      <c r="JC8" s="5"/>
      <c r="JD8" s="2"/>
      <c r="JE8" s="2"/>
      <c r="JF8" s="3"/>
      <c r="JG8" s="3"/>
      <c r="JH8" s="4"/>
      <c r="JI8" s="1"/>
      <c r="JJ8" s="5"/>
      <c r="JK8" s="2"/>
      <c r="JL8" s="2"/>
      <c r="JM8" s="3"/>
      <c r="JN8" s="3"/>
      <c r="JO8" s="4"/>
      <c r="JP8" s="1"/>
      <c r="JQ8" s="5"/>
      <c r="JR8" s="2"/>
      <c r="JS8" s="2"/>
      <c r="JT8" s="3"/>
      <c r="JU8" s="3"/>
      <c r="JV8" s="4"/>
      <c r="JW8" s="1"/>
      <c r="JX8" s="5"/>
      <c r="JY8" s="2"/>
      <c r="JZ8" s="2"/>
      <c r="KA8" s="3"/>
      <c r="KB8" s="3"/>
      <c r="KC8" s="4"/>
      <c r="KD8" s="1"/>
      <c r="KE8" s="5"/>
      <c r="KF8" s="2"/>
      <c r="KG8" s="2"/>
      <c r="KH8" s="3"/>
      <c r="KI8" s="3"/>
      <c r="KJ8" s="4"/>
      <c r="KK8" s="1"/>
      <c r="KL8" s="5"/>
      <c r="KM8" s="2"/>
      <c r="KN8" s="2"/>
      <c r="KO8" s="3"/>
      <c r="KP8" s="3"/>
      <c r="KQ8" s="4"/>
      <c r="KR8" s="1"/>
      <c r="KS8" s="5"/>
      <c r="KT8" s="2"/>
      <c r="KU8" s="2"/>
      <c r="KV8" s="3"/>
      <c r="KW8" s="3"/>
      <c r="KX8" s="4"/>
      <c r="KY8" s="1"/>
      <c r="KZ8" s="5"/>
      <c r="LA8" s="2"/>
      <c r="LB8" s="2"/>
      <c r="LC8" s="3"/>
      <c r="LD8" s="3"/>
      <c r="LE8" s="4"/>
      <c r="LF8" s="1"/>
      <c r="LG8" s="5"/>
      <c r="LH8" s="2"/>
      <c r="LI8" s="2"/>
      <c r="LJ8" s="3"/>
      <c r="LK8" s="3"/>
      <c r="LL8" s="4"/>
      <c r="LM8" s="1"/>
      <c r="LN8" s="5"/>
      <c r="LO8" s="2"/>
      <c r="LP8" s="2"/>
      <c r="LQ8" s="3"/>
      <c r="LR8" s="3"/>
      <c r="LS8" s="4"/>
      <c r="LT8" s="1"/>
      <c r="LU8" s="5"/>
      <c r="LV8" s="2"/>
      <c r="LW8" s="2"/>
      <c r="LX8" s="3"/>
      <c r="LY8" s="3"/>
      <c r="LZ8" s="4"/>
      <c r="MA8" s="1"/>
      <c r="MB8" s="5"/>
      <c r="MC8" s="2"/>
      <c r="MD8" s="2"/>
      <c r="ME8" s="3"/>
      <c r="MF8" s="3"/>
      <c r="MG8" s="4"/>
      <c r="MH8" s="1"/>
      <c r="MI8" s="5"/>
      <c r="MJ8" s="2"/>
      <c r="MK8" s="2"/>
      <c r="ML8" s="3"/>
      <c r="MM8" s="3"/>
      <c r="MN8" s="4"/>
      <c r="MP8" s="20" t="s">
        <v>61</v>
      </c>
      <c r="MQ8" s="23">
        <f>م.تحميل!$AD$23</f>
        <v>0</v>
      </c>
      <c r="MR8" s="23">
        <f>م.تحميل!$AE$23</f>
        <v>0</v>
      </c>
      <c r="MS8" s="20" t="s">
        <v>84</v>
      </c>
      <c r="MT8" s="23">
        <f>م.تحميل!$AD$139</f>
        <v>0</v>
      </c>
      <c r="MU8" s="23">
        <f>م.تحميل!$AE$139</f>
        <v>0</v>
      </c>
      <c r="MW8" s="22" t="s">
        <v>61</v>
      </c>
      <c r="MX8" s="24">
        <f>م.مرتجع!$AD$23</f>
        <v>0</v>
      </c>
      <c r="MY8" s="24">
        <f>م.مرتجع!$AE$23</f>
        <v>0</v>
      </c>
      <c r="MZ8" s="22" t="s">
        <v>84</v>
      </c>
      <c r="NA8" s="24">
        <f>م.مرتجع!$AD$139</f>
        <v>0</v>
      </c>
      <c r="NB8" s="24">
        <f>م.مرتجع!$AE$139</f>
        <v>0</v>
      </c>
      <c r="ND8" s="21" t="s">
        <v>61</v>
      </c>
      <c r="NE8" s="25">
        <f>م.مبيع!$AD$23</f>
        <v>0</v>
      </c>
      <c r="NF8" s="25">
        <f>م.مبيع!$AE$23</f>
        <v>0</v>
      </c>
      <c r="NG8" s="25">
        <f>AK35</f>
        <v>0</v>
      </c>
      <c r="NH8" s="21" t="s">
        <v>84</v>
      </c>
      <c r="NI8" s="25">
        <f>م.مبيع!$AD$139</f>
        <v>0</v>
      </c>
      <c r="NJ8" s="25">
        <f>م.مبيع!$AE$139</f>
        <v>0</v>
      </c>
      <c r="NK8" s="25">
        <f>IM35</f>
        <v>0</v>
      </c>
    </row>
    <row r="9" spans="1:375" ht="16.5" thickTop="1" thickBot="1" x14ac:dyDescent="0.25">
      <c r="A9" s="14"/>
      <c r="B9" s="16"/>
      <c r="C9" s="1"/>
      <c r="D9" s="1"/>
      <c r="E9" s="2"/>
      <c r="F9" s="2"/>
      <c r="G9" s="3"/>
      <c r="H9" s="3"/>
      <c r="I9" s="4"/>
      <c r="J9" s="1"/>
      <c r="K9" s="1"/>
      <c r="L9" s="2"/>
      <c r="M9" s="2"/>
      <c r="N9" s="3"/>
      <c r="O9" s="3"/>
      <c r="P9" s="4"/>
      <c r="Q9" s="1"/>
      <c r="R9" s="1"/>
      <c r="S9" s="2"/>
      <c r="T9" s="2"/>
      <c r="U9" s="3"/>
      <c r="V9" s="3"/>
      <c r="W9" s="4"/>
      <c r="X9" s="1"/>
      <c r="Y9" s="1"/>
      <c r="Z9" s="2"/>
      <c r="AA9" s="2"/>
      <c r="AB9" s="3"/>
      <c r="AC9" s="3"/>
      <c r="AD9" s="4"/>
      <c r="AE9" s="1"/>
      <c r="AF9" s="1"/>
      <c r="AG9" s="2"/>
      <c r="AH9" s="2"/>
      <c r="AI9" s="3"/>
      <c r="AJ9" s="3"/>
      <c r="AK9" s="4"/>
      <c r="AL9" s="1"/>
      <c r="AM9" s="1"/>
      <c r="AN9" s="2"/>
      <c r="AO9" s="2"/>
      <c r="AP9" s="3"/>
      <c r="AQ9" s="3"/>
      <c r="AR9" s="4"/>
      <c r="AS9" s="1"/>
      <c r="AT9" s="1"/>
      <c r="AU9" s="2"/>
      <c r="AV9" s="2"/>
      <c r="AW9" s="3"/>
      <c r="AX9" s="3"/>
      <c r="AY9" s="4"/>
      <c r="AZ9" s="1"/>
      <c r="BA9" s="1"/>
      <c r="BB9" s="2"/>
      <c r="BC9" s="2"/>
      <c r="BD9" s="3"/>
      <c r="BE9" s="3"/>
      <c r="BF9" s="4"/>
      <c r="BG9" s="1"/>
      <c r="BH9" s="1"/>
      <c r="BI9" s="2"/>
      <c r="BJ9" s="2"/>
      <c r="BK9" s="3"/>
      <c r="BL9" s="3"/>
      <c r="BM9" s="4"/>
      <c r="BN9" s="1"/>
      <c r="BO9" s="1"/>
      <c r="BP9" s="2"/>
      <c r="BQ9" s="2"/>
      <c r="BR9" s="3"/>
      <c r="BS9" s="3"/>
      <c r="BT9" s="4"/>
      <c r="BU9" s="1"/>
      <c r="BV9" s="1"/>
      <c r="BW9" s="2"/>
      <c r="BX9" s="2"/>
      <c r="BY9" s="3"/>
      <c r="BZ9" s="3"/>
      <c r="CA9" s="4"/>
      <c r="CB9" s="1"/>
      <c r="CC9" s="1"/>
      <c r="CD9" s="2"/>
      <c r="CE9" s="2"/>
      <c r="CF9" s="3"/>
      <c r="CG9" s="3"/>
      <c r="CH9" s="4"/>
      <c r="CI9" s="1"/>
      <c r="CJ9" s="1"/>
      <c r="CK9" s="2"/>
      <c r="CL9" s="2"/>
      <c r="CM9" s="3"/>
      <c r="CN9" s="3"/>
      <c r="CO9" s="4"/>
      <c r="CP9" s="1"/>
      <c r="CQ9" s="1"/>
      <c r="CR9" s="2"/>
      <c r="CS9" s="2"/>
      <c r="CT9" s="3"/>
      <c r="CU9" s="3"/>
      <c r="CV9" s="4"/>
      <c r="CW9" s="1"/>
      <c r="CX9" s="1"/>
      <c r="CY9" s="2"/>
      <c r="CZ9" s="2"/>
      <c r="DA9" s="3"/>
      <c r="DB9" s="3"/>
      <c r="DC9" s="4"/>
      <c r="DD9" s="1"/>
      <c r="DE9" s="1"/>
      <c r="DF9" s="2"/>
      <c r="DG9" s="2"/>
      <c r="DH9" s="3"/>
      <c r="DI9" s="3"/>
      <c r="DJ9" s="4"/>
      <c r="DK9" s="1"/>
      <c r="DL9" s="1"/>
      <c r="DM9" s="2"/>
      <c r="DN9" s="2"/>
      <c r="DO9" s="3"/>
      <c r="DP9" s="3"/>
      <c r="DQ9" s="4"/>
      <c r="DR9" s="1"/>
      <c r="DS9" s="1"/>
      <c r="DT9" s="2"/>
      <c r="DU9" s="2"/>
      <c r="DV9" s="3"/>
      <c r="DW9" s="3"/>
      <c r="DX9" s="4"/>
      <c r="DY9" s="1"/>
      <c r="DZ9" s="1"/>
      <c r="EA9" s="2"/>
      <c r="EB9" s="2"/>
      <c r="EC9" s="3"/>
      <c r="ED9" s="3"/>
      <c r="EE9" s="4"/>
      <c r="EF9" s="1"/>
      <c r="EG9" s="1"/>
      <c r="EH9" s="2"/>
      <c r="EI9" s="2"/>
      <c r="EJ9" s="3"/>
      <c r="EK9" s="3"/>
      <c r="EL9" s="4"/>
      <c r="EM9" s="1"/>
      <c r="EN9" s="1"/>
      <c r="EO9" s="2"/>
      <c r="EP9" s="2"/>
      <c r="EQ9" s="3"/>
      <c r="ER9" s="3"/>
      <c r="ES9" s="4"/>
      <c r="ET9" s="1"/>
      <c r="EU9" s="1"/>
      <c r="EV9" s="2"/>
      <c r="EW9" s="2"/>
      <c r="EX9" s="3"/>
      <c r="EY9" s="3"/>
      <c r="EZ9" s="4"/>
      <c r="FA9" s="1"/>
      <c r="FB9" s="1"/>
      <c r="FC9" s="2"/>
      <c r="FD9" s="2"/>
      <c r="FE9" s="3"/>
      <c r="FF9" s="3"/>
      <c r="FG9" s="4"/>
      <c r="FH9" s="1"/>
      <c r="FI9" s="1"/>
      <c r="FJ9" s="2"/>
      <c r="FK9" s="2"/>
      <c r="FL9" s="3"/>
      <c r="FM9" s="3"/>
      <c r="FN9" s="4"/>
      <c r="FO9" s="1"/>
      <c r="FP9" s="1"/>
      <c r="FQ9" s="2"/>
      <c r="FR9" s="2"/>
      <c r="FS9" s="3"/>
      <c r="FT9" s="3"/>
      <c r="FU9" s="4"/>
      <c r="FV9" s="1"/>
      <c r="FW9" s="1"/>
      <c r="FX9" s="2"/>
      <c r="FY9" s="2"/>
      <c r="FZ9" s="3"/>
      <c r="GA9" s="3"/>
      <c r="GB9" s="4"/>
      <c r="GC9" s="1"/>
      <c r="GD9" s="1"/>
      <c r="GE9" s="2"/>
      <c r="GF9" s="2"/>
      <c r="GG9" s="3"/>
      <c r="GH9" s="3"/>
      <c r="GI9" s="4"/>
      <c r="GJ9" s="1"/>
      <c r="GK9" s="1"/>
      <c r="GL9" s="2"/>
      <c r="GM9" s="2"/>
      <c r="GN9" s="3"/>
      <c r="GO9" s="3"/>
      <c r="GP9" s="4"/>
      <c r="GQ9" s="1"/>
      <c r="GR9" s="1"/>
      <c r="GS9" s="2"/>
      <c r="GT9" s="2"/>
      <c r="GU9" s="3"/>
      <c r="GV9" s="3"/>
      <c r="GW9" s="4"/>
      <c r="GX9" s="1"/>
      <c r="GY9" s="1"/>
      <c r="GZ9" s="2"/>
      <c r="HA9" s="2"/>
      <c r="HB9" s="3"/>
      <c r="HC9" s="3"/>
      <c r="HD9" s="4"/>
      <c r="HE9" s="1"/>
      <c r="HF9" s="1"/>
      <c r="HG9" s="2"/>
      <c r="HH9" s="2"/>
      <c r="HI9" s="3"/>
      <c r="HJ9" s="3"/>
      <c r="HK9" s="4"/>
      <c r="HL9" s="1"/>
      <c r="HM9" s="1"/>
      <c r="HN9" s="2"/>
      <c r="HO9" s="2"/>
      <c r="HP9" s="3"/>
      <c r="HQ9" s="3"/>
      <c r="HR9" s="4"/>
      <c r="HS9" s="1"/>
      <c r="HT9" s="1"/>
      <c r="HU9" s="2"/>
      <c r="HV9" s="2"/>
      <c r="HW9" s="3"/>
      <c r="HX9" s="3"/>
      <c r="HY9" s="4"/>
      <c r="HZ9" s="1"/>
      <c r="IA9" s="1"/>
      <c r="IB9" s="2"/>
      <c r="IC9" s="2"/>
      <c r="ID9" s="3"/>
      <c r="IE9" s="3"/>
      <c r="IF9" s="4"/>
      <c r="IG9" s="1"/>
      <c r="IH9" s="1"/>
      <c r="II9" s="2"/>
      <c r="IJ9" s="2"/>
      <c r="IK9" s="3"/>
      <c r="IL9" s="3"/>
      <c r="IM9" s="4"/>
      <c r="IN9" s="1"/>
      <c r="IO9" s="1"/>
      <c r="IP9" s="2"/>
      <c r="IQ9" s="2"/>
      <c r="IR9" s="3"/>
      <c r="IS9" s="3"/>
      <c r="IT9" s="4"/>
      <c r="IU9" s="1"/>
      <c r="IV9" s="1"/>
      <c r="IW9" s="2"/>
      <c r="IX9" s="2"/>
      <c r="IY9" s="3"/>
      <c r="IZ9" s="3"/>
      <c r="JA9" s="4"/>
      <c r="JB9" s="1"/>
      <c r="JC9" s="1"/>
      <c r="JD9" s="2"/>
      <c r="JE9" s="2"/>
      <c r="JF9" s="3"/>
      <c r="JG9" s="3"/>
      <c r="JH9" s="4"/>
      <c r="JI9" s="1"/>
      <c r="JJ9" s="1"/>
      <c r="JK9" s="2"/>
      <c r="JL9" s="2"/>
      <c r="JM9" s="3"/>
      <c r="JN9" s="3"/>
      <c r="JO9" s="4"/>
      <c r="JP9" s="1"/>
      <c r="JQ9" s="1"/>
      <c r="JR9" s="2"/>
      <c r="JS9" s="2"/>
      <c r="JT9" s="3"/>
      <c r="JU9" s="3"/>
      <c r="JV9" s="4"/>
      <c r="JW9" s="1"/>
      <c r="JX9" s="1"/>
      <c r="JY9" s="2"/>
      <c r="JZ9" s="2"/>
      <c r="KA9" s="3"/>
      <c r="KB9" s="3"/>
      <c r="KC9" s="4"/>
      <c r="KD9" s="1"/>
      <c r="KE9" s="1"/>
      <c r="KF9" s="2"/>
      <c r="KG9" s="2"/>
      <c r="KH9" s="3"/>
      <c r="KI9" s="3"/>
      <c r="KJ9" s="4"/>
      <c r="KK9" s="1"/>
      <c r="KL9" s="1"/>
      <c r="KM9" s="2"/>
      <c r="KN9" s="2"/>
      <c r="KO9" s="3"/>
      <c r="KP9" s="3"/>
      <c r="KQ9" s="4"/>
      <c r="KR9" s="1"/>
      <c r="KS9" s="1"/>
      <c r="KT9" s="2"/>
      <c r="KU9" s="2"/>
      <c r="KV9" s="3"/>
      <c r="KW9" s="3"/>
      <c r="KX9" s="4"/>
      <c r="KY9" s="1"/>
      <c r="KZ9" s="1"/>
      <c r="LA9" s="2"/>
      <c r="LB9" s="2"/>
      <c r="LC9" s="3"/>
      <c r="LD9" s="3"/>
      <c r="LE9" s="4"/>
      <c r="LF9" s="1"/>
      <c r="LG9" s="1"/>
      <c r="LH9" s="2"/>
      <c r="LI9" s="2"/>
      <c r="LJ9" s="3"/>
      <c r="LK9" s="3"/>
      <c r="LL9" s="4"/>
      <c r="LM9" s="1"/>
      <c r="LN9" s="1"/>
      <c r="LO9" s="2"/>
      <c r="LP9" s="2"/>
      <c r="LQ9" s="3"/>
      <c r="LR9" s="3"/>
      <c r="LS9" s="4"/>
      <c r="LT9" s="1"/>
      <c r="LU9" s="1"/>
      <c r="LV9" s="2"/>
      <c r="LW9" s="2"/>
      <c r="LX9" s="3"/>
      <c r="LY9" s="3"/>
      <c r="LZ9" s="4"/>
      <c r="MA9" s="1"/>
      <c r="MB9" s="1"/>
      <c r="MC9" s="2"/>
      <c r="MD9" s="2"/>
      <c r="ME9" s="3"/>
      <c r="MF9" s="3"/>
      <c r="MG9" s="4"/>
      <c r="MH9" s="1"/>
      <c r="MI9" s="1"/>
      <c r="MJ9" s="2"/>
      <c r="MK9" s="2"/>
      <c r="ML9" s="3"/>
      <c r="MM9" s="3"/>
      <c r="MN9" s="4"/>
      <c r="MP9" s="20" t="s">
        <v>62</v>
      </c>
      <c r="MQ9" s="23">
        <f>م.تحميل!$AD$27</f>
        <v>0</v>
      </c>
      <c r="MR9" s="23">
        <f>م.تحميل!$AE$27</f>
        <v>0</v>
      </c>
      <c r="MS9" s="20" t="s">
        <v>85</v>
      </c>
      <c r="MT9" s="23">
        <f>م.تحميل!$AD$143</f>
        <v>0</v>
      </c>
      <c r="MU9" s="23">
        <f>م.تحميل!$AE$143</f>
        <v>0</v>
      </c>
      <c r="MW9" s="22" t="s">
        <v>62</v>
      </c>
      <c r="MX9" s="24">
        <f>م.مرتجع!$AD$27</f>
        <v>0</v>
      </c>
      <c r="MY9" s="24">
        <f>م.مرتجع!$AE$27</f>
        <v>0</v>
      </c>
      <c r="MZ9" s="22" t="s">
        <v>85</v>
      </c>
      <c r="NA9" s="24">
        <f>م.مرتجع!$AD$143</f>
        <v>0</v>
      </c>
      <c r="NB9" s="24">
        <f>م.مرتجع!$AE$143</f>
        <v>0</v>
      </c>
      <c r="ND9" s="21" t="s">
        <v>62</v>
      </c>
      <c r="NE9" s="25">
        <f>م.مبيع!$AD$27</f>
        <v>0</v>
      </c>
      <c r="NF9" s="25">
        <f>م.مبيع!$AE$27</f>
        <v>0</v>
      </c>
      <c r="NG9" s="25">
        <f>AR35</f>
        <v>0</v>
      </c>
      <c r="NH9" s="21" t="s">
        <v>85</v>
      </c>
      <c r="NI9" s="25">
        <f>م.مبيع!$AD$143</f>
        <v>0</v>
      </c>
      <c r="NJ9" s="25">
        <f>م.مبيع!$AE$143</f>
        <v>0</v>
      </c>
      <c r="NK9" s="25">
        <f>IT35</f>
        <v>0</v>
      </c>
    </row>
    <row r="10" spans="1:375" ht="16.5" thickTop="1" thickBot="1" x14ac:dyDescent="0.25">
      <c r="A10" s="14"/>
      <c r="B10" s="16"/>
      <c r="C10" s="1"/>
      <c r="D10" s="1"/>
      <c r="E10" s="2"/>
      <c r="F10" s="2"/>
      <c r="G10" s="3"/>
      <c r="H10" s="3"/>
      <c r="I10" s="4"/>
      <c r="J10" s="1"/>
      <c r="K10" s="1"/>
      <c r="L10" s="2"/>
      <c r="M10" s="2"/>
      <c r="N10" s="3"/>
      <c r="O10" s="3"/>
      <c r="P10" s="4"/>
      <c r="Q10" s="1"/>
      <c r="R10" s="1"/>
      <c r="S10" s="2"/>
      <c r="T10" s="2"/>
      <c r="U10" s="3"/>
      <c r="V10" s="3"/>
      <c r="W10" s="4"/>
      <c r="X10" s="1"/>
      <c r="Y10" s="1"/>
      <c r="Z10" s="2"/>
      <c r="AA10" s="2"/>
      <c r="AB10" s="3"/>
      <c r="AC10" s="3"/>
      <c r="AD10" s="4"/>
      <c r="AE10" s="1"/>
      <c r="AF10" s="1"/>
      <c r="AG10" s="2"/>
      <c r="AH10" s="2"/>
      <c r="AI10" s="3"/>
      <c r="AJ10" s="3"/>
      <c r="AK10" s="4"/>
      <c r="AL10" s="1"/>
      <c r="AM10" s="1"/>
      <c r="AN10" s="2"/>
      <c r="AO10" s="2"/>
      <c r="AP10" s="3"/>
      <c r="AQ10" s="3"/>
      <c r="AR10" s="4"/>
      <c r="AS10" s="1"/>
      <c r="AT10" s="1"/>
      <c r="AU10" s="2"/>
      <c r="AV10" s="2"/>
      <c r="AW10" s="3"/>
      <c r="AX10" s="3"/>
      <c r="AY10" s="4"/>
      <c r="AZ10" s="1"/>
      <c r="BA10" s="1"/>
      <c r="BB10" s="2"/>
      <c r="BC10" s="2"/>
      <c r="BD10" s="3"/>
      <c r="BE10" s="3"/>
      <c r="BF10" s="4"/>
      <c r="BG10" s="1"/>
      <c r="BH10" s="1"/>
      <c r="BI10" s="2"/>
      <c r="BJ10" s="2"/>
      <c r="BK10" s="3"/>
      <c r="BL10" s="3"/>
      <c r="BM10" s="4"/>
      <c r="BN10" s="1"/>
      <c r="BO10" s="1"/>
      <c r="BP10" s="2"/>
      <c r="BQ10" s="2"/>
      <c r="BR10" s="3"/>
      <c r="BS10" s="3"/>
      <c r="BT10" s="4"/>
      <c r="BU10" s="1"/>
      <c r="BV10" s="1"/>
      <c r="BW10" s="2"/>
      <c r="BX10" s="2"/>
      <c r="BY10" s="3"/>
      <c r="BZ10" s="3"/>
      <c r="CA10" s="4"/>
      <c r="CB10" s="1"/>
      <c r="CC10" s="1"/>
      <c r="CD10" s="2"/>
      <c r="CE10" s="2"/>
      <c r="CF10" s="3"/>
      <c r="CG10" s="3"/>
      <c r="CH10" s="4"/>
      <c r="CI10" s="1"/>
      <c r="CJ10" s="1"/>
      <c r="CK10" s="2"/>
      <c r="CL10" s="2"/>
      <c r="CM10" s="3"/>
      <c r="CN10" s="3"/>
      <c r="CO10" s="4"/>
      <c r="CP10" s="1"/>
      <c r="CQ10" s="1"/>
      <c r="CR10" s="2"/>
      <c r="CS10" s="2"/>
      <c r="CT10" s="3"/>
      <c r="CU10" s="3"/>
      <c r="CV10" s="4"/>
      <c r="CW10" s="1"/>
      <c r="CX10" s="1"/>
      <c r="CY10" s="2"/>
      <c r="CZ10" s="2"/>
      <c r="DA10" s="3"/>
      <c r="DB10" s="3"/>
      <c r="DC10" s="4"/>
      <c r="DD10" s="1"/>
      <c r="DE10" s="1"/>
      <c r="DF10" s="2"/>
      <c r="DG10" s="2"/>
      <c r="DH10" s="3"/>
      <c r="DI10" s="3"/>
      <c r="DJ10" s="4"/>
      <c r="DK10" s="1"/>
      <c r="DL10" s="1"/>
      <c r="DM10" s="2"/>
      <c r="DN10" s="2"/>
      <c r="DO10" s="3"/>
      <c r="DP10" s="3"/>
      <c r="DQ10" s="4"/>
      <c r="DR10" s="1"/>
      <c r="DS10" s="1"/>
      <c r="DT10" s="2"/>
      <c r="DU10" s="2"/>
      <c r="DV10" s="3"/>
      <c r="DW10" s="3"/>
      <c r="DX10" s="4"/>
      <c r="DY10" s="1"/>
      <c r="DZ10" s="1"/>
      <c r="EA10" s="2"/>
      <c r="EB10" s="2"/>
      <c r="EC10" s="3"/>
      <c r="ED10" s="3"/>
      <c r="EE10" s="4"/>
      <c r="EF10" s="1"/>
      <c r="EG10" s="1"/>
      <c r="EH10" s="2"/>
      <c r="EI10" s="2"/>
      <c r="EJ10" s="3"/>
      <c r="EK10" s="3"/>
      <c r="EL10" s="4"/>
      <c r="EM10" s="1"/>
      <c r="EN10" s="1"/>
      <c r="EO10" s="2"/>
      <c r="EP10" s="2"/>
      <c r="EQ10" s="3"/>
      <c r="ER10" s="3"/>
      <c r="ES10" s="4"/>
      <c r="ET10" s="1"/>
      <c r="EU10" s="1"/>
      <c r="EV10" s="2"/>
      <c r="EW10" s="2"/>
      <c r="EX10" s="3"/>
      <c r="EY10" s="3"/>
      <c r="EZ10" s="4"/>
      <c r="FA10" s="1"/>
      <c r="FB10" s="1"/>
      <c r="FC10" s="2"/>
      <c r="FD10" s="2"/>
      <c r="FE10" s="3"/>
      <c r="FF10" s="3"/>
      <c r="FG10" s="4"/>
      <c r="FH10" s="1"/>
      <c r="FI10" s="1"/>
      <c r="FJ10" s="2"/>
      <c r="FK10" s="2"/>
      <c r="FL10" s="3"/>
      <c r="FM10" s="3"/>
      <c r="FN10" s="4"/>
      <c r="FO10" s="1"/>
      <c r="FP10" s="1"/>
      <c r="FQ10" s="2"/>
      <c r="FR10" s="2"/>
      <c r="FS10" s="3"/>
      <c r="FT10" s="3"/>
      <c r="FU10" s="4"/>
      <c r="FV10" s="1"/>
      <c r="FW10" s="1"/>
      <c r="FX10" s="2"/>
      <c r="FY10" s="2"/>
      <c r="FZ10" s="3"/>
      <c r="GA10" s="3"/>
      <c r="GB10" s="4"/>
      <c r="GC10" s="1"/>
      <c r="GD10" s="1"/>
      <c r="GE10" s="2"/>
      <c r="GF10" s="2"/>
      <c r="GG10" s="3"/>
      <c r="GH10" s="3"/>
      <c r="GI10" s="4"/>
      <c r="GJ10" s="1"/>
      <c r="GK10" s="1"/>
      <c r="GL10" s="2"/>
      <c r="GM10" s="2"/>
      <c r="GN10" s="3"/>
      <c r="GO10" s="3"/>
      <c r="GP10" s="4"/>
      <c r="GQ10" s="1"/>
      <c r="GR10" s="1"/>
      <c r="GS10" s="2"/>
      <c r="GT10" s="2"/>
      <c r="GU10" s="3"/>
      <c r="GV10" s="3"/>
      <c r="GW10" s="4"/>
      <c r="GX10" s="1"/>
      <c r="GY10" s="1"/>
      <c r="GZ10" s="2"/>
      <c r="HA10" s="2"/>
      <c r="HB10" s="3"/>
      <c r="HC10" s="3"/>
      <c r="HD10" s="4"/>
      <c r="HE10" s="1"/>
      <c r="HF10" s="1"/>
      <c r="HG10" s="2"/>
      <c r="HH10" s="2"/>
      <c r="HI10" s="3"/>
      <c r="HJ10" s="3"/>
      <c r="HK10" s="4"/>
      <c r="HL10" s="1"/>
      <c r="HM10" s="1"/>
      <c r="HN10" s="2"/>
      <c r="HO10" s="2"/>
      <c r="HP10" s="3"/>
      <c r="HQ10" s="3"/>
      <c r="HR10" s="4"/>
      <c r="HS10" s="1"/>
      <c r="HT10" s="1"/>
      <c r="HU10" s="2"/>
      <c r="HV10" s="2"/>
      <c r="HW10" s="3"/>
      <c r="HX10" s="3"/>
      <c r="HY10" s="4"/>
      <c r="HZ10" s="1"/>
      <c r="IA10" s="1"/>
      <c r="IB10" s="2"/>
      <c r="IC10" s="2"/>
      <c r="ID10" s="3"/>
      <c r="IE10" s="3"/>
      <c r="IF10" s="4"/>
      <c r="IG10" s="1"/>
      <c r="IH10" s="1"/>
      <c r="II10" s="2"/>
      <c r="IJ10" s="2"/>
      <c r="IK10" s="3"/>
      <c r="IL10" s="3"/>
      <c r="IM10" s="4"/>
      <c r="IN10" s="1"/>
      <c r="IO10" s="1"/>
      <c r="IP10" s="2"/>
      <c r="IQ10" s="2"/>
      <c r="IR10" s="3"/>
      <c r="IS10" s="3"/>
      <c r="IT10" s="4"/>
      <c r="IU10" s="1"/>
      <c r="IV10" s="1"/>
      <c r="IW10" s="2"/>
      <c r="IX10" s="2"/>
      <c r="IY10" s="3"/>
      <c r="IZ10" s="3"/>
      <c r="JA10" s="4"/>
      <c r="JB10" s="1"/>
      <c r="JC10" s="1"/>
      <c r="JD10" s="2"/>
      <c r="JE10" s="2"/>
      <c r="JF10" s="3"/>
      <c r="JG10" s="3"/>
      <c r="JH10" s="4"/>
      <c r="JI10" s="1"/>
      <c r="JJ10" s="1"/>
      <c r="JK10" s="2"/>
      <c r="JL10" s="2"/>
      <c r="JM10" s="3"/>
      <c r="JN10" s="3"/>
      <c r="JO10" s="4"/>
      <c r="JP10" s="1"/>
      <c r="JQ10" s="1"/>
      <c r="JR10" s="2"/>
      <c r="JS10" s="2"/>
      <c r="JT10" s="3"/>
      <c r="JU10" s="3"/>
      <c r="JV10" s="4"/>
      <c r="JW10" s="1"/>
      <c r="JX10" s="1"/>
      <c r="JY10" s="2"/>
      <c r="JZ10" s="2"/>
      <c r="KA10" s="3"/>
      <c r="KB10" s="3"/>
      <c r="KC10" s="4"/>
      <c r="KD10" s="1"/>
      <c r="KE10" s="1"/>
      <c r="KF10" s="2"/>
      <c r="KG10" s="2"/>
      <c r="KH10" s="3"/>
      <c r="KI10" s="3"/>
      <c r="KJ10" s="4"/>
      <c r="KK10" s="1"/>
      <c r="KL10" s="1"/>
      <c r="KM10" s="2"/>
      <c r="KN10" s="2"/>
      <c r="KO10" s="3"/>
      <c r="KP10" s="3"/>
      <c r="KQ10" s="4"/>
      <c r="KR10" s="1"/>
      <c r="KS10" s="1"/>
      <c r="KT10" s="2"/>
      <c r="KU10" s="2"/>
      <c r="KV10" s="3"/>
      <c r="KW10" s="3"/>
      <c r="KX10" s="4"/>
      <c r="KY10" s="1"/>
      <c r="KZ10" s="1"/>
      <c r="LA10" s="2"/>
      <c r="LB10" s="2"/>
      <c r="LC10" s="3"/>
      <c r="LD10" s="3"/>
      <c r="LE10" s="4"/>
      <c r="LF10" s="1"/>
      <c r="LG10" s="1"/>
      <c r="LH10" s="2"/>
      <c r="LI10" s="2"/>
      <c r="LJ10" s="3"/>
      <c r="LK10" s="3"/>
      <c r="LL10" s="4"/>
      <c r="LM10" s="1"/>
      <c r="LN10" s="1"/>
      <c r="LO10" s="2"/>
      <c r="LP10" s="2"/>
      <c r="LQ10" s="3"/>
      <c r="LR10" s="3"/>
      <c r="LS10" s="4"/>
      <c r="LT10" s="1"/>
      <c r="LU10" s="1"/>
      <c r="LV10" s="2"/>
      <c r="LW10" s="2"/>
      <c r="LX10" s="3"/>
      <c r="LY10" s="3"/>
      <c r="LZ10" s="4"/>
      <c r="MA10" s="1"/>
      <c r="MB10" s="1"/>
      <c r="MC10" s="2"/>
      <c r="MD10" s="2"/>
      <c r="ME10" s="3"/>
      <c r="MF10" s="3"/>
      <c r="MG10" s="4"/>
      <c r="MH10" s="1"/>
      <c r="MI10" s="1"/>
      <c r="MJ10" s="2"/>
      <c r="MK10" s="2"/>
      <c r="ML10" s="3"/>
      <c r="MM10" s="3"/>
      <c r="MN10" s="4"/>
      <c r="MP10" s="20" t="s">
        <v>63</v>
      </c>
      <c r="MQ10" s="23">
        <f>م.تحميل!$AD$31</f>
        <v>0</v>
      </c>
      <c r="MR10" s="23">
        <f>م.تحميل!$AE$31</f>
        <v>0</v>
      </c>
      <c r="MS10" s="20" t="s">
        <v>86</v>
      </c>
      <c r="MT10" s="23">
        <f>م.تحميل!$AD$147</f>
        <v>0</v>
      </c>
      <c r="MU10" s="23">
        <f>م.تحميل!$AE$147</f>
        <v>0</v>
      </c>
      <c r="MW10" s="22" t="s">
        <v>63</v>
      </c>
      <c r="MX10" s="24">
        <f>م.مرتجع!$AD$31</f>
        <v>0</v>
      </c>
      <c r="MY10" s="24">
        <f>م.مرتجع!$AE$31</f>
        <v>0</v>
      </c>
      <c r="MZ10" s="22" t="s">
        <v>86</v>
      </c>
      <c r="NA10" s="24">
        <f>م.مرتجع!$AD$147</f>
        <v>0</v>
      </c>
      <c r="NB10" s="24">
        <f>م.مرتجع!$AE$147</f>
        <v>0</v>
      </c>
      <c r="ND10" s="21" t="s">
        <v>63</v>
      </c>
      <c r="NE10" s="25">
        <f>م.مبيع!$AD$31</f>
        <v>0</v>
      </c>
      <c r="NF10" s="25">
        <f>م.مبيع!$AE$31</f>
        <v>0</v>
      </c>
      <c r="NG10" s="25">
        <f>AY35</f>
        <v>0</v>
      </c>
      <c r="NH10" s="21" t="s">
        <v>86</v>
      </c>
      <c r="NI10" s="25">
        <f>م.مبيع!$AD$147</f>
        <v>0</v>
      </c>
      <c r="NJ10" s="25">
        <f>م.مبيع!$AE$147</f>
        <v>0</v>
      </c>
      <c r="NK10" s="25">
        <f>JA35</f>
        <v>0</v>
      </c>
    </row>
    <row r="11" spans="1:375" ht="16.5" thickTop="1" thickBot="1" x14ac:dyDescent="0.25">
      <c r="A11" s="14"/>
      <c r="B11" s="16"/>
      <c r="C11" s="1"/>
      <c r="D11" s="1"/>
      <c r="E11" s="2"/>
      <c r="F11" s="2"/>
      <c r="G11" s="3"/>
      <c r="H11" s="3"/>
      <c r="I11" s="4"/>
      <c r="J11" s="1"/>
      <c r="K11" s="1"/>
      <c r="L11" s="2"/>
      <c r="M11" s="2"/>
      <c r="N11" s="3"/>
      <c r="O11" s="3"/>
      <c r="P11" s="4"/>
      <c r="Q11" s="1"/>
      <c r="R11" s="1"/>
      <c r="S11" s="2"/>
      <c r="T11" s="2"/>
      <c r="U11" s="3"/>
      <c r="V11" s="3"/>
      <c r="W11" s="4"/>
      <c r="X11" s="1"/>
      <c r="Y11" s="1"/>
      <c r="Z11" s="2"/>
      <c r="AA11" s="2"/>
      <c r="AB11" s="3"/>
      <c r="AC11" s="3"/>
      <c r="AD11" s="4"/>
      <c r="AE11" s="1"/>
      <c r="AF11" s="1"/>
      <c r="AG11" s="2"/>
      <c r="AH11" s="2"/>
      <c r="AI11" s="3"/>
      <c r="AJ11" s="3"/>
      <c r="AK11" s="4"/>
      <c r="AL11" s="1"/>
      <c r="AM11" s="1"/>
      <c r="AN11" s="2"/>
      <c r="AO11" s="2"/>
      <c r="AP11" s="3"/>
      <c r="AQ11" s="3"/>
      <c r="AR11" s="4"/>
      <c r="AS11" s="1"/>
      <c r="AT11" s="1"/>
      <c r="AU11" s="2"/>
      <c r="AV11" s="2"/>
      <c r="AW11" s="3"/>
      <c r="AX11" s="3"/>
      <c r="AY11" s="4"/>
      <c r="AZ11" s="1"/>
      <c r="BA11" s="1"/>
      <c r="BB11" s="2"/>
      <c r="BC11" s="2"/>
      <c r="BD11" s="3"/>
      <c r="BE11" s="3"/>
      <c r="BF11" s="4"/>
      <c r="BG11" s="1"/>
      <c r="BH11" s="1"/>
      <c r="BI11" s="2"/>
      <c r="BJ11" s="2"/>
      <c r="BK11" s="3"/>
      <c r="BL11" s="3"/>
      <c r="BM11" s="4"/>
      <c r="BN11" s="1"/>
      <c r="BO11" s="1"/>
      <c r="BP11" s="2"/>
      <c r="BQ11" s="2"/>
      <c r="BR11" s="3"/>
      <c r="BS11" s="3"/>
      <c r="BT11" s="4"/>
      <c r="BU11" s="1"/>
      <c r="BV11" s="1"/>
      <c r="BW11" s="2"/>
      <c r="BX11" s="2"/>
      <c r="BY11" s="3"/>
      <c r="BZ11" s="3"/>
      <c r="CA11" s="4"/>
      <c r="CB11" s="1"/>
      <c r="CC11" s="1"/>
      <c r="CD11" s="2"/>
      <c r="CE11" s="2"/>
      <c r="CF11" s="3"/>
      <c r="CG11" s="3"/>
      <c r="CH11" s="4"/>
      <c r="CI11" s="1"/>
      <c r="CJ11" s="1"/>
      <c r="CK11" s="2"/>
      <c r="CL11" s="2"/>
      <c r="CM11" s="3"/>
      <c r="CN11" s="3"/>
      <c r="CO11" s="4"/>
      <c r="CP11" s="1"/>
      <c r="CQ11" s="1"/>
      <c r="CR11" s="2"/>
      <c r="CS11" s="2"/>
      <c r="CT11" s="3"/>
      <c r="CU11" s="3"/>
      <c r="CV11" s="4"/>
      <c r="CW11" s="1"/>
      <c r="CX11" s="1"/>
      <c r="CY11" s="2"/>
      <c r="CZ11" s="2"/>
      <c r="DA11" s="3"/>
      <c r="DB11" s="3"/>
      <c r="DC11" s="4"/>
      <c r="DD11" s="1"/>
      <c r="DE11" s="1"/>
      <c r="DF11" s="2"/>
      <c r="DG11" s="2"/>
      <c r="DH11" s="3"/>
      <c r="DI11" s="3"/>
      <c r="DJ11" s="4"/>
      <c r="DK11" s="1"/>
      <c r="DL11" s="1"/>
      <c r="DM11" s="2"/>
      <c r="DN11" s="2"/>
      <c r="DO11" s="3"/>
      <c r="DP11" s="3"/>
      <c r="DQ11" s="4"/>
      <c r="DR11" s="1"/>
      <c r="DS11" s="1"/>
      <c r="DT11" s="2"/>
      <c r="DU11" s="2"/>
      <c r="DV11" s="3"/>
      <c r="DW11" s="3"/>
      <c r="DX11" s="4"/>
      <c r="DY11" s="1"/>
      <c r="DZ11" s="1"/>
      <c r="EA11" s="2"/>
      <c r="EB11" s="2"/>
      <c r="EC11" s="3"/>
      <c r="ED11" s="3"/>
      <c r="EE11" s="4"/>
      <c r="EF11" s="1"/>
      <c r="EG11" s="1"/>
      <c r="EH11" s="2"/>
      <c r="EI11" s="2"/>
      <c r="EJ11" s="3"/>
      <c r="EK11" s="3"/>
      <c r="EL11" s="4"/>
      <c r="EM11" s="1"/>
      <c r="EN11" s="1"/>
      <c r="EO11" s="2"/>
      <c r="EP11" s="2"/>
      <c r="EQ11" s="3"/>
      <c r="ER11" s="3"/>
      <c r="ES11" s="4"/>
      <c r="ET11" s="1"/>
      <c r="EU11" s="1"/>
      <c r="EV11" s="2"/>
      <c r="EW11" s="2"/>
      <c r="EX11" s="3"/>
      <c r="EY11" s="3"/>
      <c r="EZ11" s="4"/>
      <c r="FA11" s="1"/>
      <c r="FB11" s="1"/>
      <c r="FC11" s="2"/>
      <c r="FD11" s="2"/>
      <c r="FE11" s="3"/>
      <c r="FF11" s="3"/>
      <c r="FG11" s="4"/>
      <c r="FH11" s="1"/>
      <c r="FI11" s="1"/>
      <c r="FJ11" s="2"/>
      <c r="FK11" s="2"/>
      <c r="FL11" s="3"/>
      <c r="FM11" s="3"/>
      <c r="FN11" s="4"/>
      <c r="FO11" s="1"/>
      <c r="FP11" s="1"/>
      <c r="FQ11" s="2"/>
      <c r="FR11" s="2"/>
      <c r="FS11" s="3"/>
      <c r="FT11" s="3"/>
      <c r="FU11" s="4"/>
      <c r="FV11" s="1"/>
      <c r="FW11" s="1"/>
      <c r="FX11" s="2"/>
      <c r="FY11" s="2"/>
      <c r="FZ11" s="3"/>
      <c r="GA11" s="3"/>
      <c r="GB11" s="4"/>
      <c r="GC11" s="1"/>
      <c r="GD11" s="1"/>
      <c r="GE11" s="2"/>
      <c r="GF11" s="2"/>
      <c r="GG11" s="3"/>
      <c r="GH11" s="3"/>
      <c r="GI11" s="4"/>
      <c r="GJ11" s="1"/>
      <c r="GK11" s="1"/>
      <c r="GL11" s="2"/>
      <c r="GM11" s="2"/>
      <c r="GN11" s="3"/>
      <c r="GO11" s="3"/>
      <c r="GP11" s="4"/>
      <c r="GQ11" s="1"/>
      <c r="GR11" s="1"/>
      <c r="GS11" s="2"/>
      <c r="GT11" s="2"/>
      <c r="GU11" s="3"/>
      <c r="GV11" s="3"/>
      <c r="GW11" s="4"/>
      <c r="GX11" s="1"/>
      <c r="GY11" s="1"/>
      <c r="GZ11" s="2"/>
      <c r="HA11" s="2"/>
      <c r="HB11" s="3"/>
      <c r="HC11" s="3"/>
      <c r="HD11" s="4"/>
      <c r="HE11" s="1"/>
      <c r="HF11" s="1"/>
      <c r="HG11" s="2"/>
      <c r="HH11" s="2"/>
      <c r="HI11" s="3"/>
      <c r="HJ11" s="3"/>
      <c r="HK11" s="4"/>
      <c r="HL11" s="1"/>
      <c r="HM11" s="1"/>
      <c r="HN11" s="2"/>
      <c r="HO11" s="2"/>
      <c r="HP11" s="3"/>
      <c r="HQ11" s="3"/>
      <c r="HR11" s="4"/>
      <c r="HS11" s="1"/>
      <c r="HT11" s="1"/>
      <c r="HU11" s="2"/>
      <c r="HV11" s="2"/>
      <c r="HW11" s="3"/>
      <c r="HX11" s="3"/>
      <c r="HY11" s="4"/>
      <c r="HZ11" s="1"/>
      <c r="IA11" s="1"/>
      <c r="IB11" s="2"/>
      <c r="IC11" s="2"/>
      <c r="ID11" s="3"/>
      <c r="IE11" s="3"/>
      <c r="IF11" s="4"/>
      <c r="IG11" s="1"/>
      <c r="IH11" s="1"/>
      <c r="II11" s="2"/>
      <c r="IJ11" s="2"/>
      <c r="IK11" s="3"/>
      <c r="IL11" s="3"/>
      <c r="IM11" s="4"/>
      <c r="IN11" s="1"/>
      <c r="IO11" s="1"/>
      <c r="IP11" s="2"/>
      <c r="IQ11" s="2"/>
      <c r="IR11" s="3"/>
      <c r="IS11" s="3"/>
      <c r="IT11" s="4"/>
      <c r="IU11" s="1"/>
      <c r="IV11" s="1"/>
      <c r="IW11" s="2"/>
      <c r="IX11" s="2"/>
      <c r="IY11" s="3"/>
      <c r="IZ11" s="3"/>
      <c r="JA11" s="4"/>
      <c r="JB11" s="1"/>
      <c r="JC11" s="1"/>
      <c r="JD11" s="2"/>
      <c r="JE11" s="2"/>
      <c r="JF11" s="3"/>
      <c r="JG11" s="3"/>
      <c r="JH11" s="4"/>
      <c r="JI11" s="1"/>
      <c r="JJ11" s="1"/>
      <c r="JK11" s="2"/>
      <c r="JL11" s="2"/>
      <c r="JM11" s="3"/>
      <c r="JN11" s="3"/>
      <c r="JO11" s="4"/>
      <c r="JP11" s="1"/>
      <c r="JQ11" s="1"/>
      <c r="JR11" s="2"/>
      <c r="JS11" s="2"/>
      <c r="JT11" s="3"/>
      <c r="JU11" s="3"/>
      <c r="JV11" s="4"/>
      <c r="JW11" s="1"/>
      <c r="JX11" s="1"/>
      <c r="JY11" s="2"/>
      <c r="JZ11" s="2"/>
      <c r="KA11" s="3"/>
      <c r="KB11" s="3"/>
      <c r="KC11" s="4"/>
      <c r="KD11" s="1"/>
      <c r="KE11" s="1"/>
      <c r="KF11" s="2"/>
      <c r="KG11" s="2"/>
      <c r="KH11" s="3"/>
      <c r="KI11" s="3"/>
      <c r="KJ11" s="4"/>
      <c r="KK11" s="1"/>
      <c r="KL11" s="1"/>
      <c r="KM11" s="2"/>
      <c r="KN11" s="2"/>
      <c r="KO11" s="3"/>
      <c r="KP11" s="3"/>
      <c r="KQ11" s="4"/>
      <c r="KR11" s="1"/>
      <c r="KS11" s="1"/>
      <c r="KT11" s="2"/>
      <c r="KU11" s="2"/>
      <c r="KV11" s="3"/>
      <c r="KW11" s="3"/>
      <c r="KX11" s="4"/>
      <c r="KY11" s="1"/>
      <c r="KZ11" s="1"/>
      <c r="LA11" s="2"/>
      <c r="LB11" s="2"/>
      <c r="LC11" s="3"/>
      <c r="LD11" s="3"/>
      <c r="LE11" s="4"/>
      <c r="LF11" s="1"/>
      <c r="LG11" s="1"/>
      <c r="LH11" s="2"/>
      <c r="LI11" s="2"/>
      <c r="LJ11" s="3"/>
      <c r="LK11" s="3"/>
      <c r="LL11" s="4"/>
      <c r="LM11" s="1"/>
      <c r="LN11" s="1"/>
      <c r="LO11" s="2"/>
      <c r="LP11" s="2"/>
      <c r="LQ11" s="3"/>
      <c r="LR11" s="3"/>
      <c r="LS11" s="4"/>
      <c r="LT11" s="1"/>
      <c r="LU11" s="1"/>
      <c r="LV11" s="2"/>
      <c r="LW11" s="2"/>
      <c r="LX11" s="3"/>
      <c r="LY11" s="3"/>
      <c r="LZ11" s="4"/>
      <c r="MA11" s="1"/>
      <c r="MB11" s="1"/>
      <c r="MC11" s="2"/>
      <c r="MD11" s="2"/>
      <c r="ME11" s="3"/>
      <c r="MF11" s="3"/>
      <c r="MG11" s="4"/>
      <c r="MH11" s="1"/>
      <c r="MI11" s="1"/>
      <c r="MJ11" s="2"/>
      <c r="MK11" s="2"/>
      <c r="ML11" s="3"/>
      <c r="MM11" s="3"/>
      <c r="MN11" s="4"/>
      <c r="MP11" s="20" t="s">
        <v>53</v>
      </c>
      <c r="MQ11" s="23">
        <f>م.تحميل!$AD$40</f>
        <v>0</v>
      </c>
      <c r="MR11" s="23">
        <f>م.تحميل!$AE$40</f>
        <v>0</v>
      </c>
      <c r="MS11" s="20" t="s">
        <v>89</v>
      </c>
      <c r="MT11" s="23">
        <f>م.تحميل!$AD$151</f>
        <v>0</v>
      </c>
      <c r="MU11" s="23">
        <f>م.تحميل!$AE$151</f>
        <v>0</v>
      </c>
      <c r="MW11" s="22" t="s">
        <v>53</v>
      </c>
      <c r="MX11" s="24">
        <f>م.مرتجع!$AD$40</f>
        <v>0</v>
      </c>
      <c r="MY11" s="24">
        <f>م.مرتجع!$AE$40</f>
        <v>0</v>
      </c>
      <c r="MZ11" s="22" t="s">
        <v>89</v>
      </c>
      <c r="NA11" s="24">
        <f>م.مرتجع!$AD$151</f>
        <v>0</v>
      </c>
      <c r="NB11" s="24">
        <f>م.مرتجع!$AE$151</f>
        <v>0</v>
      </c>
      <c r="ND11" s="21" t="s">
        <v>53</v>
      </c>
      <c r="NE11" s="25">
        <f>م.مبيع!$AD$40</f>
        <v>0</v>
      </c>
      <c r="NF11" s="25">
        <f>م.مبيع!$AE$40</f>
        <v>0</v>
      </c>
      <c r="NG11" s="25">
        <f>BF35</f>
        <v>0</v>
      </c>
      <c r="NH11" s="21" t="s">
        <v>89</v>
      </c>
      <c r="NI11" s="25">
        <f>م.مبيع!$AD$151</f>
        <v>0</v>
      </c>
      <c r="NJ11" s="25">
        <f>م.مبيع!$AE$151</f>
        <v>0</v>
      </c>
      <c r="NK11" s="25">
        <f>JH35</f>
        <v>0</v>
      </c>
    </row>
    <row r="12" spans="1:375" ht="16.5" thickTop="1" thickBot="1" x14ac:dyDescent="0.25">
      <c r="A12" s="14"/>
      <c r="B12" s="16"/>
      <c r="C12" s="1"/>
      <c r="D12" s="1"/>
      <c r="E12" s="2"/>
      <c r="F12" s="2"/>
      <c r="G12" s="3"/>
      <c r="H12" s="3"/>
      <c r="I12" s="4"/>
      <c r="J12" s="1"/>
      <c r="K12" s="1"/>
      <c r="L12" s="2"/>
      <c r="M12" s="2"/>
      <c r="N12" s="3"/>
      <c r="O12" s="3"/>
      <c r="P12" s="4"/>
      <c r="Q12" s="1"/>
      <c r="R12" s="1"/>
      <c r="S12" s="2"/>
      <c r="T12" s="2"/>
      <c r="U12" s="3"/>
      <c r="V12" s="3"/>
      <c r="W12" s="4"/>
      <c r="X12" s="1"/>
      <c r="Y12" s="1"/>
      <c r="Z12" s="2"/>
      <c r="AA12" s="2"/>
      <c r="AB12" s="3"/>
      <c r="AC12" s="3"/>
      <c r="AD12" s="4"/>
      <c r="AE12" s="1"/>
      <c r="AF12" s="1"/>
      <c r="AG12" s="2"/>
      <c r="AH12" s="2"/>
      <c r="AI12" s="3"/>
      <c r="AJ12" s="3"/>
      <c r="AK12" s="4"/>
      <c r="AL12" s="1"/>
      <c r="AM12" s="1"/>
      <c r="AN12" s="2"/>
      <c r="AO12" s="2"/>
      <c r="AP12" s="3"/>
      <c r="AQ12" s="3"/>
      <c r="AR12" s="4"/>
      <c r="AS12" s="1"/>
      <c r="AT12" s="1"/>
      <c r="AU12" s="2"/>
      <c r="AV12" s="2"/>
      <c r="AW12" s="3"/>
      <c r="AX12" s="3"/>
      <c r="AY12" s="4"/>
      <c r="AZ12" s="1"/>
      <c r="BA12" s="1"/>
      <c r="BB12" s="2"/>
      <c r="BC12" s="2"/>
      <c r="BD12" s="3"/>
      <c r="BE12" s="3"/>
      <c r="BF12" s="4"/>
      <c r="BG12" s="1"/>
      <c r="BH12" s="1"/>
      <c r="BI12" s="2"/>
      <c r="BJ12" s="2"/>
      <c r="BK12" s="3"/>
      <c r="BL12" s="3"/>
      <c r="BM12" s="4"/>
      <c r="BN12" s="1"/>
      <c r="BO12" s="1"/>
      <c r="BP12" s="2"/>
      <c r="BQ12" s="2"/>
      <c r="BR12" s="3"/>
      <c r="BS12" s="3"/>
      <c r="BT12" s="4"/>
      <c r="BU12" s="1"/>
      <c r="BV12" s="1"/>
      <c r="BW12" s="2"/>
      <c r="BX12" s="2"/>
      <c r="BY12" s="3"/>
      <c r="BZ12" s="3"/>
      <c r="CA12" s="4"/>
      <c r="CB12" s="1"/>
      <c r="CC12" s="1"/>
      <c r="CD12" s="2"/>
      <c r="CE12" s="2"/>
      <c r="CF12" s="3"/>
      <c r="CG12" s="3"/>
      <c r="CH12" s="4"/>
      <c r="CI12" s="1"/>
      <c r="CJ12" s="1"/>
      <c r="CK12" s="2"/>
      <c r="CL12" s="2"/>
      <c r="CM12" s="3"/>
      <c r="CN12" s="3"/>
      <c r="CO12" s="4"/>
      <c r="CP12" s="1"/>
      <c r="CQ12" s="1"/>
      <c r="CR12" s="2"/>
      <c r="CS12" s="2"/>
      <c r="CT12" s="3"/>
      <c r="CU12" s="3"/>
      <c r="CV12" s="4"/>
      <c r="CW12" s="1"/>
      <c r="CX12" s="1"/>
      <c r="CY12" s="2"/>
      <c r="CZ12" s="2"/>
      <c r="DA12" s="3"/>
      <c r="DB12" s="3"/>
      <c r="DC12" s="4"/>
      <c r="DD12" s="1"/>
      <c r="DE12" s="1"/>
      <c r="DF12" s="2"/>
      <c r="DG12" s="2"/>
      <c r="DH12" s="3"/>
      <c r="DI12" s="3"/>
      <c r="DJ12" s="4"/>
      <c r="DK12" s="1"/>
      <c r="DL12" s="1"/>
      <c r="DM12" s="2"/>
      <c r="DN12" s="2"/>
      <c r="DO12" s="3"/>
      <c r="DP12" s="3"/>
      <c r="DQ12" s="4"/>
      <c r="DR12" s="1"/>
      <c r="DS12" s="1"/>
      <c r="DT12" s="2"/>
      <c r="DU12" s="2"/>
      <c r="DV12" s="3"/>
      <c r="DW12" s="3"/>
      <c r="DX12" s="4"/>
      <c r="DY12" s="1"/>
      <c r="DZ12" s="1"/>
      <c r="EA12" s="2"/>
      <c r="EB12" s="2"/>
      <c r="EC12" s="3"/>
      <c r="ED12" s="3"/>
      <c r="EE12" s="4"/>
      <c r="EF12" s="1"/>
      <c r="EG12" s="1"/>
      <c r="EH12" s="2"/>
      <c r="EI12" s="2"/>
      <c r="EJ12" s="3"/>
      <c r="EK12" s="3"/>
      <c r="EL12" s="4"/>
      <c r="EM12" s="1"/>
      <c r="EN12" s="1"/>
      <c r="EO12" s="2"/>
      <c r="EP12" s="2"/>
      <c r="EQ12" s="3"/>
      <c r="ER12" s="3"/>
      <c r="ES12" s="4"/>
      <c r="ET12" s="1"/>
      <c r="EU12" s="1"/>
      <c r="EV12" s="2"/>
      <c r="EW12" s="2"/>
      <c r="EX12" s="3"/>
      <c r="EY12" s="3"/>
      <c r="EZ12" s="4"/>
      <c r="FA12" s="1"/>
      <c r="FB12" s="1"/>
      <c r="FC12" s="2"/>
      <c r="FD12" s="2"/>
      <c r="FE12" s="3"/>
      <c r="FF12" s="3"/>
      <c r="FG12" s="4"/>
      <c r="FH12" s="1"/>
      <c r="FI12" s="1"/>
      <c r="FJ12" s="2"/>
      <c r="FK12" s="2"/>
      <c r="FL12" s="3"/>
      <c r="FM12" s="3"/>
      <c r="FN12" s="4"/>
      <c r="FO12" s="1"/>
      <c r="FP12" s="1"/>
      <c r="FQ12" s="2"/>
      <c r="FR12" s="2"/>
      <c r="FS12" s="3"/>
      <c r="FT12" s="3"/>
      <c r="FU12" s="4"/>
      <c r="FV12" s="1"/>
      <c r="FW12" s="1"/>
      <c r="FX12" s="2"/>
      <c r="FY12" s="2"/>
      <c r="FZ12" s="3"/>
      <c r="GA12" s="3"/>
      <c r="GB12" s="4"/>
      <c r="GC12" s="1"/>
      <c r="GD12" s="1"/>
      <c r="GE12" s="2"/>
      <c r="GF12" s="2"/>
      <c r="GG12" s="3"/>
      <c r="GH12" s="3"/>
      <c r="GI12" s="4"/>
      <c r="GJ12" s="1"/>
      <c r="GK12" s="1"/>
      <c r="GL12" s="2"/>
      <c r="GM12" s="2"/>
      <c r="GN12" s="3"/>
      <c r="GO12" s="3"/>
      <c r="GP12" s="4"/>
      <c r="GQ12" s="1"/>
      <c r="GR12" s="1"/>
      <c r="GS12" s="2"/>
      <c r="GT12" s="2"/>
      <c r="GU12" s="3"/>
      <c r="GV12" s="3"/>
      <c r="GW12" s="4"/>
      <c r="GX12" s="1"/>
      <c r="GY12" s="1"/>
      <c r="GZ12" s="2"/>
      <c r="HA12" s="2"/>
      <c r="HB12" s="3"/>
      <c r="HC12" s="3"/>
      <c r="HD12" s="4"/>
      <c r="HE12" s="1"/>
      <c r="HF12" s="1"/>
      <c r="HG12" s="2"/>
      <c r="HH12" s="2"/>
      <c r="HI12" s="3"/>
      <c r="HJ12" s="3"/>
      <c r="HK12" s="4"/>
      <c r="HL12" s="1"/>
      <c r="HM12" s="1"/>
      <c r="HN12" s="2"/>
      <c r="HO12" s="2"/>
      <c r="HP12" s="3"/>
      <c r="HQ12" s="3"/>
      <c r="HR12" s="4"/>
      <c r="HS12" s="1"/>
      <c r="HT12" s="1"/>
      <c r="HU12" s="2"/>
      <c r="HV12" s="2"/>
      <c r="HW12" s="3"/>
      <c r="HX12" s="3"/>
      <c r="HY12" s="4"/>
      <c r="HZ12" s="1"/>
      <c r="IA12" s="1"/>
      <c r="IB12" s="2"/>
      <c r="IC12" s="2"/>
      <c r="ID12" s="3"/>
      <c r="IE12" s="3"/>
      <c r="IF12" s="4"/>
      <c r="IG12" s="1"/>
      <c r="IH12" s="1"/>
      <c r="II12" s="2"/>
      <c r="IJ12" s="2"/>
      <c r="IK12" s="3"/>
      <c r="IL12" s="3"/>
      <c r="IM12" s="4"/>
      <c r="IN12" s="1"/>
      <c r="IO12" s="1"/>
      <c r="IP12" s="2"/>
      <c r="IQ12" s="2"/>
      <c r="IR12" s="3"/>
      <c r="IS12" s="3"/>
      <c r="IT12" s="4"/>
      <c r="IU12" s="1"/>
      <c r="IV12" s="1"/>
      <c r="IW12" s="2"/>
      <c r="IX12" s="2"/>
      <c r="IY12" s="3"/>
      <c r="IZ12" s="3"/>
      <c r="JA12" s="4"/>
      <c r="JB12" s="1"/>
      <c r="JC12" s="1"/>
      <c r="JD12" s="2"/>
      <c r="JE12" s="2"/>
      <c r="JF12" s="3"/>
      <c r="JG12" s="3"/>
      <c r="JH12" s="4"/>
      <c r="JI12" s="1"/>
      <c r="JJ12" s="1"/>
      <c r="JK12" s="2"/>
      <c r="JL12" s="2"/>
      <c r="JM12" s="3"/>
      <c r="JN12" s="3"/>
      <c r="JO12" s="4"/>
      <c r="JP12" s="1"/>
      <c r="JQ12" s="1"/>
      <c r="JR12" s="2"/>
      <c r="JS12" s="2"/>
      <c r="JT12" s="3"/>
      <c r="JU12" s="3"/>
      <c r="JV12" s="4"/>
      <c r="JW12" s="1"/>
      <c r="JX12" s="1"/>
      <c r="JY12" s="2"/>
      <c r="JZ12" s="2"/>
      <c r="KA12" s="3"/>
      <c r="KB12" s="3"/>
      <c r="KC12" s="4"/>
      <c r="KD12" s="1"/>
      <c r="KE12" s="1"/>
      <c r="KF12" s="2"/>
      <c r="KG12" s="2"/>
      <c r="KH12" s="3"/>
      <c r="KI12" s="3"/>
      <c r="KJ12" s="4"/>
      <c r="KK12" s="1"/>
      <c r="KL12" s="1"/>
      <c r="KM12" s="2"/>
      <c r="KN12" s="2"/>
      <c r="KO12" s="3"/>
      <c r="KP12" s="3"/>
      <c r="KQ12" s="4"/>
      <c r="KR12" s="1"/>
      <c r="KS12" s="1"/>
      <c r="KT12" s="2"/>
      <c r="KU12" s="2"/>
      <c r="KV12" s="3"/>
      <c r="KW12" s="3"/>
      <c r="KX12" s="4"/>
      <c r="KY12" s="1"/>
      <c r="KZ12" s="1"/>
      <c r="LA12" s="2"/>
      <c r="LB12" s="2"/>
      <c r="LC12" s="3"/>
      <c r="LD12" s="3"/>
      <c r="LE12" s="4"/>
      <c r="LF12" s="1"/>
      <c r="LG12" s="1"/>
      <c r="LH12" s="2"/>
      <c r="LI12" s="2"/>
      <c r="LJ12" s="3"/>
      <c r="LK12" s="3"/>
      <c r="LL12" s="4"/>
      <c r="LM12" s="1"/>
      <c r="LN12" s="1"/>
      <c r="LO12" s="2"/>
      <c r="LP12" s="2"/>
      <c r="LQ12" s="3"/>
      <c r="LR12" s="3"/>
      <c r="LS12" s="4"/>
      <c r="LT12" s="1"/>
      <c r="LU12" s="1"/>
      <c r="LV12" s="2"/>
      <c r="LW12" s="2"/>
      <c r="LX12" s="3"/>
      <c r="LY12" s="3"/>
      <c r="LZ12" s="4"/>
      <c r="MA12" s="1"/>
      <c r="MB12" s="1"/>
      <c r="MC12" s="2"/>
      <c r="MD12" s="2"/>
      <c r="ME12" s="3"/>
      <c r="MF12" s="3"/>
      <c r="MG12" s="4"/>
      <c r="MH12" s="1"/>
      <c r="MI12" s="1"/>
      <c r="MJ12" s="2"/>
      <c r="MK12" s="2"/>
      <c r="ML12" s="3"/>
      <c r="MM12" s="3"/>
      <c r="MN12" s="4"/>
      <c r="MP12" s="20" t="s">
        <v>54</v>
      </c>
      <c r="MQ12" s="23">
        <f>م.تحميل!$AD$44</f>
        <v>0</v>
      </c>
      <c r="MR12" s="23">
        <f>م.تحميل!$AE$44</f>
        <v>0</v>
      </c>
      <c r="MS12" s="20" t="s">
        <v>87</v>
      </c>
      <c r="MT12" s="23">
        <f>م.تحميل!$AD$155</f>
        <v>0</v>
      </c>
      <c r="MU12" s="23">
        <f>م.تحميل!$AE$155</f>
        <v>0</v>
      </c>
      <c r="MW12" s="22" t="s">
        <v>54</v>
      </c>
      <c r="MX12" s="24">
        <f>م.مرتجع!$AD$44</f>
        <v>0</v>
      </c>
      <c r="MY12" s="24">
        <f>م.مرتجع!$AE$44</f>
        <v>0</v>
      </c>
      <c r="MZ12" s="22" t="s">
        <v>87</v>
      </c>
      <c r="NA12" s="24">
        <f>م.مرتجع!$AD$155</f>
        <v>0</v>
      </c>
      <c r="NB12" s="24">
        <f>م.مرتجع!$AE$155</f>
        <v>0</v>
      </c>
      <c r="ND12" s="21" t="s">
        <v>54</v>
      </c>
      <c r="NE12" s="25">
        <f>م.مبيع!$AD$44</f>
        <v>0</v>
      </c>
      <c r="NF12" s="25">
        <f>م.مبيع!$AE$44</f>
        <v>0</v>
      </c>
      <c r="NG12" s="25">
        <f>BM35</f>
        <v>0</v>
      </c>
      <c r="NH12" s="21" t="s">
        <v>87</v>
      </c>
      <c r="NI12" s="25">
        <f>م.مبيع!$AD$155</f>
        <v>0</v>
      </c>
      <c r="NJ12" s="25">
        <f>م.مبيع!$AE$155</f>
        <v>0</v>
      </c>
      <c r="NK12" s="25">
        <f>JO35</f>
        <v>0</v>
      </c>
    </row>
    <row r="13" spans="1:375" ht="16.5" thickTop="1" thickBot="1" x14ac:dyDescent="0.25">
      <c r="A13" s="14"/>
      <c r="B13" s="16"/>
      <c r="C13" s="1"/>
      <c r="D13" s="1"/>
      <c r="E13" s="2"/>
      <c r="F13" s="2"/>
      <c r="G13" s="3"/>
      <c r="H13" s="3"/>
      <c r="I13" s="4"/>
      <c r="J13" s="1"/>
      <c r="K13" s="1"/>
      <c r="L13" s="2"/>
      <c r="M13" s="2"/>
      <c r="N13" s="3"/>
      <c r="O13" s="3"/>
      <c r="P13" s="4"/>
      <c r="Q13" s="1"/>
      <c r="R13" s="1"/>
      <c r="S13" s="2"/>
      <c r="T13" s="2"/>
      <c r="U13" s="3"/>
      <c r="V13" s="3"/>
      <c r="W13" s="4"/>
      <c r="X13" s="1"/>
      <c r="Y13" s="1"/>
      <c r="Z13" s="2"/>
      <c r="AA13" s="2"/>
      <c r="AB13" s="3"/>
      <c r="AC13" s="3"/>
      <c r="AD13" s="4"/>
      <c r="AE13" s="1"/>
      <c r="AF13" s="1"/>
      <c r="AG13" s="2"/>
      <c r="AH13" s="2"/>
      <c r="AI13" s="3"/>
      <c r="AJ13" s="3"/>
      <c r="AK13" s="4"/>
      <c r="AL13" s="1"/>
      <c r="AM13" s="1"/>
      <c r="AN13" s="2"/>
      <c r="AO13" s="2"/>
      <c r="AP13" s="3"/>
      <c r="AQ13" s="3"/>
      <c r="AR13" s="4"/>
      <c r="AS13" s="1"/>
      <c r="AT13" s="1"/>
      <c r="AU13" s="2"/>
      <c r="AV13" s="2"/>
      <c r="AW13" s="3"/>
      <c r="AX13" s="3"/>
      <c r="AY13" s="4"/>
      <c r="AZ13" s="1"/>
      <c r="BA13" s="1"/>
      <c r="BB13" s="2"/>
      <c r="BC13" s="2"/>
      <c r="BD13" s="3"/>
      <c r="BE13" s="3"/>
      <c r="BF13" s="4"/>
      <c r="BG13" s="1"/>
      <c r="BH13" s="1"/>
      <c r="BI13" s="2"/>
      <c r="BJ13" s="2"/>
      <c r="BK13" s="3"/>
      <c r="BL13" s="3"/>
      <c r="BM13" s="4"/>
      <c r="BN13" s="1"/>
      <c r="BO13" s="1"/>
      <c r="BP13" s="2"/>
      <c r="BQ13" s="2"/>
      <c r="BR13" s="3"/>
      <c r="BS13" s="3"/>
      <c r="BT13" s="4"/>
      <c r="BU13" s="1"/>
      <c r="BV13" s="1"/>
      <c r="BW13" s="2"/>
      <c r="BX13" s="2"/>
      <c r="BY13" s="3"/>
      <c r="BZ13" s="3"/>
      <c r="CA13" s="4"/>
      <c r="CB13" s="1"/>
      <c r="CC13" s="1"/>
      <c r="CD13" s="2"/>
      <c r="CE13" s="2"/>
      <c r="CF13" s="3"/>
      <c r="CG13" s="3"/>
      <c r="CH13" s="4"/>
      <c r="CI13" s="1"/>
      <c r="CJ13" s="1"/>
      <c r="CK13" s="2"/>
      <c r="CL13" s="2"/>
      <c r="CM13" s="3"/>
      <c r="CN13" s="3"/>
      <c r="CO13" s="4"/>
      <c r="CP13" s="1"/>
      <c r="CQ13" s="1"/>
      <c r="CR13" s="2"/>
      <c r="CS13" s="2"/>
      <c r="CT13" s="3"/>
      <c r="CU13" s="3"/>
      <c r="CV13" s="4"/>
      <c r="CW13" s="1"/>
      <c r="CX13" s="1"/>
      <c r="CY13" s="2"/>
      <c r="CZ13" s="2"/>
      <c r="DA13" s="3"/>
      <c r="DB13" s="3"/>
      <c r="DC13" s="4"/>
      <c r="DD13" s="1"/>
      <c r="DE13" s="1"/>
      <c r="DF13" s="2"/>
      <c r="DG13" s="2"/>
      <c r="DH13" s="3"/>
      <c r="DI13" s="3"/>
      <c r="DJ13" s="4"/>
      <c r="DK13" s="1"/>
      <c r="DL13" s="1"/>
      <c r="DM13" s="2"/>
      <c r="DN13" s="2"/>
      <c r="DO13" s="3"/>
      <c r="DP13" s="3"/>
      <c r="DQ13" s="4"/>
      <c r="DR13" s="1"/>
      <c r="DS13" s="1"/>
      <c r="DT13" s="2"/>
      <c r="DU13" s="2"/>
      <c r="DV13" s="3"/>
      <c r="DW13" s="3"/>
      <c r="DX13" s="4"/>
      <c r="DY13" s="1"/>
      <c r="DZ13" s="1"/>
      <c r="EA13" s="2"/>
      <c r="EB13" s="2"/>
      <c r="EC13" s="3"/>
      <c r="ED13" s="3"/>
      <c r="EE13" s="4"/>
      <c r="EF13" s="1"/>
      <c r="EG13" s="1"/>
      <c r="EH13" s="2"/>
      <c r="EI13" s="2"/>
      <c r="EJ13" s="3"/>
      <c r="EK13" s="3"/>
      <c r="EL13" s="4"/>
      <c r="EM13" s="1"/>
      <c r="EN13" s="1"/>
      <c r="EO13" s="2"/>
      <c r="EP13" s="2"/>
      <c r="EQ13" s="3"/>
      <c r="ER13" s="3"/>
      <c r="ES13" s="4"/>
      <c r="ET13" s="1"/>
      <c r="EU13" s="1"/>
      <c r="EV13" s="2"/>
      <c r="EW13" s="2"/>
      <c r="EX13" s="3"/>
      <c r="EY13" s="3"/>
      <c r="EZ13" s="4"/>
      <c r="FA13" s="1"/>
      <c r="FB13" s="1"/>
      <c r="FC13" s="2"/>
      <c r="FD13" s="2"/>
      <c r="FE13" s="3"/>
      <c r="FF13" s="3"/>
      <c r="FG13" s="4"/>
      <c r="FH13" s="1"/>
      <c r="FI13" s="1"/>
      <c r="FJ13" s="2"/>
      <c r="FK13" s="2"/>
      <c r="FL13" s="3"/>
      <c r="FM13" s="3"/>
      <c r="FN13" s="4"/>
      <c r="FO13" s="1"/>
      <c r="FP13" s="1"/>
      <c r="FQ13" s="2"/>
      <c r="FR13" s="2"/>
      <c r="FS13" s="3"/>
      <c r="FT13" s="3"/>
      <c r="FU13" s="4"/>
      <c r="FV13" s="1"/>
      <c r="FW13" s="1"/>
      <c r="FX13" s="2"/>
      <c r="FY13" s="2"/>
      <c r="FZ13" s="3"/>
      <c r="GA13" s="3"/>
      <c r="GB13" s="4"/>
      <c r="GC13" s="1"/>
      <c r="GD13" s="1"/>
      <c r="GE13" s="2"/>
      <c r="GF13" s="2"/>
      <c r="GG13" s="3"/>
      <c r="GH13" s="3"/>
      <c r="GI13" s="4"/>
      <c r="GJ13" s="1"/>
      <c r="GK13" s="1"/>
      <c r="GL13" s="2"/>
      <c r="GM13" s="2"/>
      <c r="GN13" s="3"/>
      <c r="GO13" s="3"/>
      <c r="GP13" s="4"/>
      <c r="GQ13" s="1"/>
      <c r="GR13" s="1"/>
      <c r="GS13" s="2"/>
      <c r="GT13" s="2"/>
      <c r="GU13" s="3"/>
      <c r="GV13" s="3"/>
      <c r="GW13" s="4"/>
      <c r="GX13" s="1"/>
      <c r="GY13" s="1"/>
      <c r="GZ13" s="2"/>
      <c r="HA13" s="2"/>
      <c r="HB13" s="3"/>
      <c r="HC13" s="3"/>
      <c r="HD13" s="4"/>
      <c r="HE13" s="1"/>
      <c r="HF13" s="1"/>
      <c r="HG13" s="2"/>
      <c r="HH13" s="2"/>
      <c r="HI13" s="3"/>
      <c r="HJ13" s="3"/>
      <c r="HK13" s="4"/>
      <c r="HL13" s="1"/>
      <c r="HM13" s="1"/>
      <c r="HN13" s="2"/>
      <c r="HO13" s="2"/>
      <c r="HP13" s="3"/>
      <c r="HQ13" s="3"/>
      <c r="HR13" s="4"/>
      <c r="HS13" s="1"/>
      <c r="HT13" s="1"/>
      <c r="HU13" s="2"/>
      <c r="HV13" s="2"/>
      <c r="HW13" s="3"/>
      <c r="HX13" s="3"/>
      <c r="HY13" s="4"/>
      <c r="HZ13" s="1"/>
      <c r="IA13" s="1"/>
      <c r="IB13" s="2"/>
      <c r="IC13" s="2"/>
      <c r="ID13" s="3"/>
      <c r="IE13" s="3"/>
      <c r="IF13" s="4"/>
      <c r="IG13" s="1"/>
      <c r="IH13" s="1"/>
      <c r="II13" s="2"/>
      <c r="IJ13" s="2"/>
      <c r="IK13" s="3"/>
      <c r="IL13" s="3"/>
      <c r="IM13" s="4"/>
      <c r="IN13" s="1"/>
      <c r="IO13" s="1"/>
      <c r="IP13" s="2"/>
      <c r="IQ13" s="2"/>
      <c r="IR13" s="3"/>
      <c r="IS13" s="3"/>
      <c r="IT13" s="4"/>
      <c r="IU13" s="1"/>
      <c r="IV13" s="1"/>
      <c r="IW13" s="2"/>
      <c r="IX13" s="2"/>
      <c r="IY13" s="3"/>
      <c r="IZ13" s="3"/>
      <c r="JA13" s="4"/>
      <c r="JB13" s="1"/>
      <c r="JC13" s="1"/>
      <c r="JD13" s="2"/>
      <c r="JE13" s="2"/>
      <c r="JF13" s="3"/>
      <c r="JG13" s="3"/>
      <c r="JH13" s="4"/>
      <c r="JI13" s="1"/>
      <c r="JJ13" s="1"/>
      <c r="JK13" s="2"/>
      <c r="JL13" s="2"/>
      <c r="JM13" s="3"/>
      <c r="JN13" s="3"/>
      <c r="JO13" s="4"/>
      <c r="JP13" s="1"/>
      <c r="JQ13" s="1"/>
      <c r="JR13" s="2"/>
      <c r="JS13" s="2"/>
      <c r="JT13" s="3"/>
      <c r="JU13" s="3"/>
      <c r="JV13" s="4"/>
      <c r="JW13" s="1"/>
      <c r="JX13" s="1"/>
      <c r="JY13" s="2"/>
      <c r="JZ13" s="2"/>
      <c r="KA13" s="3"/>
      <c r="KB13" s="3"/>
      <c r="KC13" s="4"/>
      <c r="KD13" s="1"/>
      <c r="KE13" s="1"/>
      <c r="KF13" s="2"/>
      <c r="KG13" s="2"/>
      <c r="KH13" s="3"/>
      <c r="KI13" s="3"/>
      <c r="KJ13" s="4"/>
      <c r="KK13" s="1"/>
      <c r="KL13" s="1"/>
      <c r="KM13" s="2"/>
      <c r="KN13" s="2"/>
      <c r="KO13" s="3"/>
      <c r="KP13" s="3"/>
      <c r="KQ13" s="4"/>
      <c r="KR13" s="1"/>
      <c r="KS13" s="1"/>
      <c r="KT13" s="2"/>
      <c r="KU13" s="2"/>
      <c r="KV13" s="3"/>
      <c r="KW13" s="3"/>
      <c r="KX13" s="4"/>
      <c r="KY13" s="1"/>
      <c r="KZ13" s="1"/>
      <c r="LA13" s="2"/>
      <c r="LB13" s="2"/>
      <c r="LC13" s="3"/>
      <c r="LD13" s="3"/>
      <c r="LE13" s="4"/>
      <c r="LF13" s="1"/>
      <c r="LG13" s="1"/>
      <c r="LH13" s="2"/>
      <c r="LI13" s="2"/>
      <c r="LJ13" s="3"/>
      <c r="LK13" s="3"/>
      <c r="LL13" s="4"/>
      <c r="LM13" s="1"/>
      <c r="LN13" s="1"/>
      <c r="LO13" s="2"/>
      <c r="LP13" s="2"/>
      <c r="LQ13" s="3"/>
      <c r="LR13" s="3"/>
      <c r="LS13" s="4"/>
      <c r="LT13" s="1"/>
      <c r="LU13" s="1"/>
      <c r="LV13" s="2"/>
      <c r="LW13" s="2"/>
      <c r="LX13" s="3"/>
      <c r="LY13" s="3"/>
      <c r="LZ13" s="4"/>
      <c r="MA13" s="1"/>
      <c r="MB13" s="1"/>
      <c r="MC13" s="2"/>
      <c r="MD13" s="2"/>
      <c r="ME13" s="3"/>
      <c r="MF13" s="3"/>
      <c r="MG13" s="4"/>
      <c r="MH13" s="1"/>
      <c r="MI13" s="1"/>
      <c r="MJ13" s="2"/>
      <c r="MK13" s="2"/>
      <c r="ML13" s="3"/>
      <c r="MM13" s="3"/>
      <c r="MN13" s="4"/>
      <c r="MP13" s="20" t="s">
        <v>7</v>
      </c>
      <c r="MQ13" s="23"/>
      <c r="MR13" s="23">
        <f>م.تحميل!$AE$48</f>
        <v>0</v>
      </c>
      <c r="MS13" s="20" t="s">
        <v>88</v>
      </c>
      <c r="MT13" s="23"/>
      <c r="MU13" s="23">
        <f>م.تحميل!$AE$159</f>
        <v>0</v>
      </c>
      <c r="MW13" s="22" t="s">
        <v>7</v>
      </c>
      <c r="MX13" s="24"/>
      <c r="MY13" s="24">
        <f>م.مرتجع!$AE$48</f>
        <v>0</v>
      </c>
      <c r="MZ13" s="22" t="s">
        <v>88</v>
      </c>
      <c r="NA13" s="24"/>
      <c r="NB13" s="24">
        <f>م.مرتجع!$AE$159</f>
        <v>0</v>
      </c>
      <c r="ND13" s="21" t="s">
        <v>7</v>
      </c>
      <c r="NE13" s="25"/>
      <c r="NF13" s="25">
        <f>م.مبيع!$AE$48</f>
        <v>0</v>
      </c>
      <c r="NG13" s="25">
        <f>BT35</f>
        <v>0</v>
      </c>
      <c r="NH13" s="21" t="s">
        <v>88</v>
      </c>
      <c r="NI13" s="25"/>
      <c r="NJ13" s="25">
        <f>م.مبيع!$AE$159</f>
        <v>0</v>
      </c>
      <c r="NK13" s="25">
        <f>JV35</f>
        <v>0</v>
      </c>
    </row>
    <row r="14" spans="1:375" ht="16.5" thickTop="1" thickBot="1" x14ac:dyDescent="0.25">
      <c r="A14" s="14"/>
      <c r="B14" s="16"/>
      <c r="C14" s="1"/>
      <c r="D14" s="1"/>
      <c r="E14" s="2"/>
      <c r="F14" s="2"/>
      <c r="G14" s="3"/>
      <c r="H14" s="3"/>
      <c r="I14" s="4"/>
      <c r="J14" s="1"/>
      <c r="K14" s="1"/>
      <c r="L14" s="2"/>
      <c r="M14" s="2"/>
      <c r="N14" s="3"/>
      <c r="O14" s="3"/>
      <c r="P14" s="4"/>
      <c r="Q14" s="1"/>
      <c r="R14" s="1"/>
      <c r="S14" s="2"/>
      <c r="T14" s="2"/>
      <c r="U14" s="3"/>
      <c r="V14" s="3"/>
      <c r="W14" s="4"/>
      <c r="X14" s="1"/>
      <c r="Y14" s="1"/>
      <c r="Z14" s="2"/>
      <c r="AA14" s="2"/>
      <c r="AB14" s="3"/>
      <c r="AC14" s="3"/>
      <c r="AD14" s="4"/>
      <c r="AE14" s="1"/>
      <c r="AF14" s="1"/>
      <c r="AG14" s="2"/>
      <c r="AH14" s="2"/>
      <c r="AI14" s="3"/>
      <c r="AJ14" s="3"/>
      <c r="AK14" s="4"/>
      <c r="AL14" s="1"/>
      <c r="AM14" s="1"/>
      <c r="AN14" s="2"/>
      <c r="AO14" s="2"/>
      <c r="AP14" s="3"/>
      <c r="AQ14" s="3"/>
      <c r="AR14" s="4"/>
      <c r="AS14" s="1"/>
      <c r="AT14" s="1"/>
      <c r="AU14" s="2"/>
      <c r="AV14" s="2"/>
      <c r="AW14" s="3"/>
      <c r="AX14" s="3"/>
      <c r="AY14" s="4"/>
      <c r="AZ14" s="1"/>
      <c r="BA14" s="1"/>
      <c r="BB14" s="2"/>
      <c r="BC14" s="2"/>
      <c r="BD14" s="3"/>
      <c r="BE14" s="3"/>
      <c r="BF14" s="4"/>
      <c r="BG14" s="1"/>
      <c r="BH14" s="1"/>
      <c r="BI14" s="2"/>
      <c r="BJ14" s="2"/>
      <c r="BK14" s="3"/>
      <c r="BL14" s="3"/>
      <c r="BM14" s="4"/>
      <c r="BN14" s="1"/>
      <c r="BO14" s="1"/>
      <c r="BP14" s="2"/>
      <c r="BQ14" s="2"/>
      <c r="BR14" s="3"/>
      <c r="BS14" s="3"/>
      <c r="BT14" s="4"/>
      <c r="BU14" s="1"/>
      <c r="BV14" s="1"/>
      <c r="BW14" s="2"/>
      <c r="BX14" s="2"/>
      <c r="BY14" s="3"/>
      <c r="BZ14" s="3"/>
      <c r="CA14" s="4"/>
      <c r="CB14" s="1"/>
      <c r="CC14" s="1"/>
      <c r="CD14" s="2"/>
      <c r="CE14" s="2"/>
      <c r="CF14" s="3"/>
      <c r="CG14" s="3"/>
      <c r="CH14" s="4"/>
      <c r="CI14" s="1"/>
      <c r="CJ14" s="1"/>
      <c r="CK14" s="2"/>
      <c r="CL14" s="2"/>
      <c r="CM14" s="3"/>
      <c r="CN14" s="3"/>
      <c r="CO14" s="4"/>
      <c r="CP14" s="1"/>
      <c r="CQ14" s="1"/>
      <c r="CR14" s="2"/>
      <c r="CS14" s="2"/>
      <c r="CT14" s="3"/>
      <c r="CU14" s="3"/>
      <c r="CV14" s="4"/>
      <c r="CW14" s="1"/>
      <c r="CX14" s="1"/>
      <c r="CY14" s="2"/>
      <c r="CZ14" s="2"/>
      <c r="DA14" s="3"/>
      <c r="DB14" s="3"/>
      <c r="DC14" s="4"/>
      <c r="DD14" s="1"/>
      <c r="DE14" s="1"/>
      <c r="DF14" s="2"/>
      <c r="DG14" s="2"/>
      <c r="DH14" s="3"/>
      <c r="DI14" s="3"/>
      <c r="DJ14" s="4"/>
      <c r="DK14" s="1"/>
      <c r="DL14" s="1"/>
      <c r="DM14" s="2"/>
      <c r="DN14" s="2"/>
      <c r="DO14" s="3"/>
      <c r="DP14" s="3"/>
      <c r="DQ14" s="4"/>
      <c r="DR14" s="1"/>
      <c r="DS14" s="1"/>
      <c r="DT14" s="2"/>
      <c r="DU14" s="2"/>
      <c r="DV14" s="3"/>
      <c r="DW14" s="3"/>
      <c r="DX14" s="4"/>
      <c r="DY14" s="1"/>
      <c r="DZ14" s="1"/>
      <c r="EA14" s="2"/>
      <c r="EB14" s="2"/>
      <c r="EC14" s="3"/>
      <c r="ED14" s="3"/>
      <c r="EE14" s="4"/>
      <c r="EF14" s="1"/>
      <c r="EG14" s="1"/>
      <c r="EH14" s="2"/>
      <c r="EI14" s="2"/>
      <c r="EJ14" s="3"/>
      <c r="EK14" s="3"/>
      <c r="EL14" s="4"/>
      <c r="EM14" s="1"/>
      <c r="EN14" s="1"/>
      <c r="EO14" s="2"/>
      <c r="EP14" s="2"/>
      <c r="EQ14" s="3"/>
      <c r="ER14" s="3"/>
      <c r="ES14" s="4"/>
      <c r="ET14" s="1"/>
      <c r="EU14" s="1"/>
      <c r="EV14" s="2"/>
      <c r="EW14" s="2"/>
      <c r="EX14" s="3"/>
      <c r="EY14" s="3"/>
      <c r="EZ14" s="4"/>
      <c r="FA14" s="1"/>
      <c r="FB14" s="1"/>
      <c r="FC14" s="2"/>
      <c r="FD14" s="2"/>
      <c r="FE14" s="3"/>
      <c r="FF14" s="3"/>
      <c r="FG14" s="4"/>
      <c r="FH14" s="1"/>
      <c r="FI14" s="1"/>
      <c r="FJ14" s="2"/>
      <c r="FK14" s="2"/>
      <c r="FL14" s="3"/>
      <c r="FM14" s="3"/>
      <c r="FN14" s="4"/>
      <c r="FO14" s="1"/>
      <c r="FP14" s="1"/>
      <c r="FQ14" s="2"/>
      <c r="FR14" s="2"/>
      <c r="FS14" s="3"/>
      <c r="FT14" s="3"/>
      <c r="FU14" s="4"/>
      <c r="FV14" s="1"/>
      <c r="FW14" s="1"/>
      <c r="FX14" s="2"/>
      <c r="FY14" s="2"/>
      <c r="FZ14" s="3"/>
      <c r="GA14" s="3"/>
      <c r="GB14" s="4"/>
      <c r="GC14" s="1"/>
      <c r="GD14" s="1"/>
      <c r="GE14" s="2"/>
      <c r="GF14" s="2"/>
      <c r="GG14" s="3"/>
      <c r="GH14" s="3"/>
      <c r="GI14" s="4"/>
      <c r="GJ14" s="1"/>
      <c r="GK14" s="1"/>
      <c r="GL14" s="2"/>
      <c r="GM14" s="2"/>
      <c r="GN14" s="3"/>
      <c r="GO14" s="3"/>
      <c r="GP14" s="4"/>
      <c r="GQ14" s="1"/>
      <c r="GR14" s="1"/>
      <c r="GS14" s="2"/>
      <c r="GT14" s="2"/>
      <c r="GU14" s="3"/>
      <c r="GV14" s="3"/>
      <c r="GW14" s="4"/>
      <c r="GX14" s="1"/>
      <c r="GY14" s="1"/>
      <c r="GZ14" s="2"/>
      <c r="HA14" s="2"/>
      <c r="HB14" s="3"/>
      <c r="HC14" s="3"/>
      <c r="HD14" s="4"/>
      <c r="HE14" s="1"/>
      <c r="HF14" s="1"/>
      <c r="HG14" s="2"/>
      <c r="HH14" s="2"/>
      <c r="HI14" s="3"/>
      <c r="HJ14" s="3"/>
      <c r="HK14" s="4"/>
      <c r="HL14" s="1"/>
      <c r="HM14" s="1"/>
      <c r="HN14" s="2"/>
      <c r="HO14" s="2"/>
      <c r="HP14" s="3"/>
      <c r="HQ14" s="3"/>
      <c r="HR14" s="4"/>
      <c r="HS14" s="1"/>
      <c r="HT14" s="1"/>
      <c r="HU14" s="2"/>
      <c r="HV14" s="2"/>
      <c r="HW14" s="3"/>
      <c r="HX14" s="3"/>
      <c r="HY14" s="4"/>
      <c r="HZ14" s="1"/>
      <c r="IA14" s="1"/>
      <c r="IB14" s="2"/>
      <c r="IC14" s="2"/>
      <c r="ID14" s="3"/>
      <c r="IE14" s="3"/>
      <c r="IF14" s="4"/>
      <c r="IG14" s="1"/>
      <c r="IH14" s="1"/>
      <c r="II14" s="2"/>
      <c r="IJ14" s="2"/>
      <c r="IK14" s="3"/>
      <c r="IL14" s="3"/>
      <c r="IM14" s="4"/>
      <c r="IN14" s="1"/>
      <c r="IO14" s="1"/>
      <c r="IP14" s="2"/>
      <c r="IQ14" s="2"/>
      <c r="IR14" s="3"/>
      <c r="IS14" s="3"/>
      <c r="IT14" s="4"/>
      <c r="IU14" s="1"/>
      <c r="IV14" s="1"/>
      <c r="IW14" s="2"/>
      <c r="IX14" s="2"/>
      <c r="IY14" s="3"/>
      <c r="IZ14" s="3"/>
      <c r="JA14" s="4"/>
      <c r="JB14" s="1"/>
      <c r="JC14" s="1"/>
      <c r="JD14" s="2"/>
      <c r="JE14" s="2"/>
      <c r="JF14" s="3"/>
      <c r="JG14" s="3"/>
      <c r="JH14" s="4"/>
      <c r="JI14" s="1"/>
      <c r="JJ14" s="1"/>
      <c r="JK14" s="2"/>
      <c r="JL14" s="2"/>
      <c r="JM14" s="3"/>
      <c r="JN14" s="3"/>
      <c r="JO14" s="4"/>
      <c r="JP14" s="1"/>
      <c r="JQ14" s="1"/>
      <c r="JR14" s="2"/>
      <c r="JS14" s="2"/>
      <c r="JT14" s="3"/>
      <c r="JU14" s="3"/>
      <c r="JV14" s="4"/>
      <c r="JW14" s="1"/>
      <c r="JX14" s="1"/>
      <c r="JY14" s="2"/>
      <c r="JZ14" s="2"/>
      <c r="KA14" s="3"/>
      <c r="KB14" s="3"/>
      <c r="KC14" s="4"/>
      <c r="KD14" s="1"/>
      <c r="KE14" s="1"/>
      <c r="KF14" s="2"/>
      <c r="KG14" s="2"/>
      <c r="KH14" s="3"/>
      <c r="KI14" s="3"/>
      <c r="KJ14" s="4"/>
      <c r="KK14" s="1"/>
      <c r="KL14" s="1"/>
      <c r="KM14" s="2"/>
      <c r="KN14" s="2"/>
      <c r="KO14" s="3"/>
      <c r="KP14" s="3"/>
      <c r="KQ14" s="4"/>
      <c r="KR14" s="1"/>
      <c r="KS14" s="1"/>
      <c r="KT14" s="2"/>
      <c r="KU14" s="2"/>
      <c r="KV14" s="3"/>
      <c r="KW14" s="3"/>
      <c r="KX14" s="4"/>
      <c r="KY14" s="1"/>
      <c r="KZ14" s="1"/>
      <c r="LA14" s="2"/>
      <c r="LB14" s="2"/>
      <c r="LC14" s="3"/>
      <c r="LD14" s="3"/>
      <c r="LE14" s="4"/>
      <c r="LF14" s="1"/>
      <c r="LG14" s="1"/>
      <c r="LH14" s="2"/>
      <c r="LI14" s="2"/>
      <c r="LJ14" s="3"/>
      <c r="LK14" s="3"/>
      <c r="LL14" s="4"/>
      <c r="LM14" s="1"/>
      <c r="LN14" s="1"/>
      <c r="LO14" s="2"/>
      <c r="LP14" s="2"/>
      <c r="LQ14" s="3"/>
      <c r="LR14" s="3"/>
      <c r="LS14" s="4"/>
      <c r="LT14" s="1"/>
      <c r="LU14" s="1"/>
      <c r="LV14" s="2"/>
      <c r="LW14" s="2"/>
      <c r="LX14" s="3"/>
      <c r="LY14" s="3"/>
      <c r="LZ14" s="4"/>
      <c r="MA14" s="1"/>
      <c r="MB14" s="1"/>
      <c r="MC14" s="2"/>
      <c r="MD14" s="2"/>
      <c r="ME14" s="3"/>
      <c r="MF14" s="3"/>
      <c r="MG14" s="4"/>
      <c r="MH14" s="1"/>
      <c r="MI14" s="1"/>
      <c r="MJ14" s="2"/>
      <c r="MK14" s="2"/>
      <c r="ML14" s="3"/>
      <c r="MM14" s="3"/>
      <c r="MN14" s="4"/>
      <c r="MP14" s="20" t="s">
        <v>55</v>
      </c>
      <c r="MQ14" s="23"/>
      <c r="MR14" s="23">
        <f>م.تحميل!$AE$52</f>
        <v>0</v>
      </c>
      <c r="MS14" s="20"/>
      <c r="MT14" s="23"/>
      <c r="MU14" s="23"/>
      <c r="MW14" s="22" t="s">
        <v>55</v>
      </c>
      <c r="MX14" s="24"/>
      <c r="MY14" s="24">
        <f>م.مرتجع!$AE$52</f>
        <v>0</v>
      </c>
      <c r="MZ14" s="22"/>
      <c r="NA14" s="24"/>
      <c r="NB14" s="24"/>
      <c r="ND14" s="21" t="s">
        <v>55</v>
      </c>
      <c r="NE14" s="25"/>
      <c r="NF14" s="25">
        <f>م.مبيع!$AE$52</f>
        <v>0</v>
      </c>
      <c r="NG14" s="25">
        <f>CA35</f>
        <v>0</v>
      </c>
      <c r="NH14" s="21"/>
      <c r="NI14" s="25"/>
      <c r="NJ14" s="25"/>
      <c r="NK14" s="25"/>
    </row>
    <row r="15" spans="1:375" ht="16.5" thickTop="1" thickBot="1" x14ac:dyDescent="0.25">
      <c r="A15" s="14"/>
      <c r="B15" s="16"/>
      <c r="C15" s="1"/>
      <c r="D15" s="1"/>
      <c r="E15" s="2"/>
      <c r="F15" s="2"/>
      <c r="G15" s="3"/>
      <c r="H15" s="3"/>
      <c r="I15" s="4"/>
      <c r="J15" s="1"/>
      <c r="K15" s="1"/>
      <c r="L15" s="2"/>
      <c r="M15" s="2"/>
      <c r="N15" s="3"/>
      <c r="O15" s="3"/>
      <c r="P15" s="4"/>
      <c r="Q15" s="1"/>
      <c r="R15" s="1"/>
      <c r="S15" s="2"/>
      <c r="T15" s="2"/>
      <c r="U15" s="3"/>
      <c r="V15" s="3"/>
      <c r="W15" s="4"/>
      <c r="X15" s="1"/>
      <c r="Y15" s="1"/>
      <c r="Z15" s="2"/>
      <c r="AA15" s="2"/>
      <c r="AB15" s="3"/>
      <c r="AC15" s="3"/>
      <c r="AD15" s="4"/>
      <c r="AE15" s="1"/>
      <c r="AF15" s="1"/>
      <c r="AG15" s="2"/>
      <c r="AH15" s="2"/>
      <c r="AI15" s="3"/>
      <c r="AJ15" s="3"/>
      <c r="AK15" s="4"/>
      <c r="AL15" s="1"/>
      <c r="AM15" s="1"/>
      <c r="AN15" s="2"/>
      <c r="AO15" s="2"/>
      <c r="AP15" s="3"/>
      <c r="AQ15" s="3"/>
      <c r="AR15" s="4"/>
      <c r="AS15" s="1"/>
      <c r="AT15" s="1"/>
      <c r="AU15" s="2"/>
      <c r="AV15" s="2"/>
      <c r="AW15" s="3"/>
      <c r="AX15" s="3"/>
      <c r="AY15" s="4"/>
      <c r="AZ15" s="1"/>
      <c r="BA15" s="1"/>
      <c r="BB15" s="2"/>
      <c r="BC15" s="2"/>
      <c r="BD15" s="3"/>
      <c r="BE15" s="3"/>
      <c r="BF15" s="4"/>
      <c r="BG15" s="1"/>
      <c r="BH15" s="1"/>
      <c r="BI15" s="2"/>
      <c r="BJ15" s="2"/>
      <c r="BK15" s="3"/>
      <c r="BL15" s="3"/>
      <c r="BM15" s="4"/>
      <c r="BN15" s="1"/>
      <c r="BO15" s="1"/>
      <c r="BP15" s="2"/>
      <c r="BQ15" s="2"/>
      <c r="BR15" s="3"/>
      <c r="BS15" s="3"/>
      <c r="BT15" s="4"/>
      <c r="BU15" s="1"/>
      <c r="BV15" s="1"/>
      <c r="BW15" s="2"/>
      <c r="BX15" s="2"/>
      <c r="BY15" s="3"/>
      <c r="BZ15" s="3"/>
      <c r="CA15" s="4"/>
      <c r="CB15" s="1"/>
      <c r="CC15" s="1"/>
      <c r="CD15" s="2"/>
      <c r="CE15" s="2"/>
      <c r="CF15" s="3"/>
      <c r="CG15" s="3"/>
      <c r="CH15" s="4"/>
      <c r="CI15" s="1"/>
      <c r="CJ15" s="1"/>
      <c r="CK15" s="2"/>
      <c r="CL15" s="2"/>
      <c r="CM15" s="3"/>
      <c r="CN15" s="3"/>
      <c r="CO15" s="4"/>
      <c r="CP15" s="1"/>
      <c r="CQ15" s="1"/>
      <c r="CR15" s="2"/>
      <c r="CS15" s="2"/>
      <c r="CT15" s="3"/>
      <c r="CU15" s="3"/>
      <c r="CV15" s="4"/>
      <c r="CW15" s="1"/>
      <c r="CX15" s="1"/>
      <c r="CY15" s="2"/>
      <c r="CZ15" s="2"/>
      <c r="DA15" s="3"/>
      <c r="DB15" s="3"/>
      <c r="DC15" s="4"/>
      <c r="DD15" s="1"/>
      <c r="DE15" s="1"/>
      <c r="DF15" s="2"/>
      <c r="DG15" s="2"/>
      <c r="DH15" s="3"/>
      <c r="DI15" s="3"/>
      <c r="DJ15" s="4"/>
      <c r="DK15" s="1"/>
      <c r="DL15" s="1"/>
      <c r="DM15" s="2"/>
      <c r="DN15" s="2"/>
      <c r="DO15" s="3"/>
      <c r="DP15" s="3"/>
      <c r="DQ15" s="4"/>
      <c r="DR15" s="1"/>
      <c r="DS15" s="1"/>
      <c r="DT15" s="2"/>
      <c r="DU15" s="2"/>
      <c r="DV15" s="3"/>
      <c r="DW15" s="3"/>
      <c r="DX15" s="4"/>
      <c r="DY15" s="1"/>
      <c r="DZ15" s="1"/>
      <c r="EA15" s="2"/>
      <c r="EB15" s="2"/>
      <c r="EC15" s="3"/>
      <c r="ED15" s="3"/>
      <c r="EE15" s="4"/>
      <c r="EF15" s="1"/>
      <c r="EG15" s="1"/>
      <c r="EH15" s="2"/>
      <c r="EI15" s="2"/>
      <c r="EJ15" s="3"/>
      <c r="EK15" s="3"/>
      <c r="EL15" s="4"/>
      <c r="EM15" s="1"/>
      <c r="EN15" s="1"/>
      <c r="EO15" s="2"/>
      <c r="EP15" s="2"/>
      <c r="EQ15" s="3"/>
      <c r="ER15" s="3"/>
      <c r="ES15" s="4"/>
      <c r="ET15" s="1"/>
      <c r="EU15" s="1"/>
      <c r="EV15" s="2"/>
      <c r="EW15" s="2"/>
      <c r="EX15" s="3"/>
      <c r="EY15" s="3"/>
      <c r="EZ15" s="4"/>
      <c r="FA15" s="1"/>
      <c r="FB15" s="1"/>
      <c r="FC15" s="2"/>
      <c r="FD15" s="2"/>
      <c r="FE15" s="3"/>
      <c r="FF15" s="3"/>
      <c r="FG15" s="4"/>
      <c r="FH15" s="1"/>
      <c r="FI15" s="1"/>
      <c r="FJ15" s="2"/>
      <c r="FK15" s="2"/>
      <c r="FL15" s="3"/>
      <c r="FM15" s="3"/>
      <c r="FN15" s="4"/>
      <c r="FO15" s="1"/>
      <c r="FP15" s="1"/>
      <c r="FQ15" s="2"/>
      <c r="FR15" s="2"/>
      <c r="FS15" s="3"/>
      <c r="FT15" s="3"/>
      <c r="FU15" s="4"/>
      <c r="FV15" s="1"/>
      <c r="FW15" s="1"/>
      <c r="FX15" s="2"/>
      <c r="FY15" s="2"/>
      <c r="FZ15" s="3"/>
      <c r="GA15" s="3"/>
      <c r="GB15" s="4"/>
      <c r="GC15" s="1"/>
      <c r="GD15" s="1"/>
      <c r="GE15" s="2"/>
      <c r="GF15" s="2"/>
      <c r="GG15" s="3"/>
      <c r="GH15" s="3"/>
      <c r="GI15" s="4"/>
      <c r="GJ15" s="1"/>
      <c r="GK15" s="1"/>
      <c r="GL15" s="2"/>
      <c r="GM15" s="2"/>
      <c r="GN15" s="3"/>
      <c r="GO15" s="3"/>
      <c r="GP15" s="4"/>
      <c r="GQ15" s="1"/>
      <c r="GR15" s="1"/>
      <c r="GS15" s="2"/>
      <c r="GT15" s="2"/>
      <c r="GU15" s="3"/>
      <c r="GV15" s="3"/>
      <c r="GW15" s="4"/>
      <c r="GX15" s="1"/>
      <c r="GY15" s="1"/>
      <c r="GZ15" s="2"/>
      <c r="HA15" s="2"/>
      <c r="HB15" s="3"/>
      <c r="HC15" s="3"/>
      <c r="HD15" s="4"/>
      <c r="HE15" s="1"/>
      <c r="HF15" s="1"/>
      <c r="HG15" s="2"/>
      <c r="HH15" s="2"/>
      <c r="HI15" s="3"/>
      <c r="HJ15" s="3"/>
      <c r="HK15" s="4"/>
      <c r="HL15" s="1"/>
      <c r="HM15" s="1"/>
      <c r="HN15" s="2"/>
      <c r="HO15" s="2"/>
      <c r="HP15" s="3"/>
      <c r="HQ15" s="3"/>
      <c r="HR15" s="4"/>
      <c r="HS15" s="1"/>
      <c r="HT15" s="1"/>
      <c r="HU15" s="2"/>
      <c r="HV15" s="2"/>
      <c r="HW15" s="3"/>
      <c r="HX15" s="3"/>
      <c r="HY15" s="4"/>
      <c r="HZ15" s="1"/>
      <c r="IA15" s="1"/>
      <c r="IB15" s="2"/>
      <c r="IC15" s="2"/>
      <c r="ID15" s="3"/>
      <c r="IE15" s="3"/>
      <c r="IF15" s="4"/>
      <c r="IG15" s="1"/>
      <c r="IH15" s="1"/>
      <c r="II15" s="2"/>
      <c r="IJ15" s="2"/>
      <c r="IK15" s="3"/>
      <c r="IL15" s="3"/>
      <c r="IM15" s="4"/>
      <c r="IN15" s="1"/>
      <c r="IO15" s="1"/>
      <c r="IP15" s="2"/>
      <c r="IQ15" s="2"/>
      <c r="IR15" s="3"/>
      <c r="IS15" s="3"/>
      <c r="IT15" s="4"/>
      <c r="IU15" s="1"/>
      <c r="IV15" s="1"/>
      <c r="IW15" s="2"/>
      <c r="IX15" s="2"/>
      <c r="IY15" s="3"/>
      <c r="IZ15" s="3"/>
      <c r="JA15" s="4"/>
      <c r="JB15" s="1"/>
      <c r="JC15" s="1"/>
      <c r="JD15" s="2"/>
      <c r="JE15" s="2"/>
      <c r="JF15" s="3"/>
      <c r="JG15" s="3"/>
      <c r="JH15" s="4"/>
      <c r="JI15" s="1"/>
      <c r="JJ15" s="1"/>
      <c r="JK15" s="2"/>
      <c r="JL15" s="2"/>
      <c r="JM15" s="3"/>
      <c r="JN15" s="3"/>
      <c r="JO15" s="4"/>
      <c r="JP15" s="1"/>
      <c r="JQ15" s="1"/>
      <c r="JR15" s="2"/>
      <c r="JS15" s="2"/>
      <c r="JT15" s="3"/>
      <c r="JU15" s="3"/>
      <c r="JV15" s="4"/>
      <c r="JW15" s="1"/>
      <c r="JX15" s="1"/>
      <c r="JY15" s="2"/>
      <c r="JZ15" s="2"/>
      <c r="KA15" s="3"/>
      <c r="KB15" s="3"/>
      <c r="KC15" s="4"/>
      <c r="KD15" s="1"/>
      <c r="KE15" s="1"/>
      <c r="KF15" s="2"/>
      <c r="KG15" s="2"/>
      <c r="KH15" s="3"/>
      <c r="KI15" s="3"/>
      <c r="KJ15" s="4"/>
      <c r="KK15" s="1"/>
      <c r="KL15" s="1"/>
      <c r="KM15" s="2"/>
      <c r="KN15" s="2"/>
      <c r="KO15" s="3"/>
      <c r="KP15" s="3"/>
      <c r="KQ15" s="4"/>
      <c r="KR15" s="1"/>
      <c r="KS15" s="1"/>
      <c r="KT15" s="2"/>
      <c r="KU15" s="2"/>
      <c r="KV15" s="3"/>
      <c r="KW15" s="3"/>
      <c r="KX15" s="4"/>
      <c r="KY15" s="1"/>
      <c r="KZ15" s="1"/>
      <c r="LA15" s="2"/>
      <c r="LB15" s="2"/>
      <c r="LC15" s="3"/>
      <c r="LD15" s="3"/>
      <c r="LE15" s="4"/>
      <c r="LF15" s="1"/>
      <c r="LG15" s="1"/>
      <c r="LH15" s="2"/>
      <c r="LI15" s="2"/>
      <c r="LJ15" s="3"/>
      <c r="LK15" s="3"/>
      <c r="LL15" s="4"/>
      <c r="LM15" s="1"/>
      <c r="LN15" s="1"/>
      <c r="LO15" s="2"/>
      <c r="LP15" s="2"/>
      <c r="LQ15" s="3"/>
      <c r="LR15" s="3"/>
      <c r="LS15" s="4"/>
      <c r="LT15" s="1"/>
      <c r="LU15" s="1"/>
      <c r="LV15" s="2"/>
      <c r="LW15" s="2"/>
      <c r="LX15" s="3"/>
      <c r="LY15" s="3"/>
      <c r="LZ15" s="4"/>
      <c r="MA15" s="1"/>
      <c r="MB15" s="1"/>
      <c r="MC15" s="2"/>
      <c r="MD15" s="2"/>
      <c r="ME15" s="3"/>
      <c r="MF15" s="3"/>
      <c r="MG15" s="4"/>
      <c r="MH15" s="1"/>
      <c r="MI15" s="1"/>
      <c r="MJ15" s="2"/>
      <c r="MK15" s="2"/>
      <c r="ML15" s="3"/>
      <c r="MM15" s="3"/>
      <c r="MN15" s="4"/>
      <c r="MP15" s="20" t="s">
        <v>56</v>
      </c>
      <c r="MQ15" s="23">
        <f>م.تحميل!$AD$61</f>
        <v>0</v>
      </c>
      <c r="MR15" s="23">
        <f>م.تحميل!$AE$61</f>
        <v>0</v>
      </c>
      <c r="MS15" s="20"/>
      <c r="MT15" s="23"/>
      <c r="MU15" s="23"/>
      <c r="MW15" s="22" t="s">
        <v>56</v>
      </c>
      <c r="MX15" s="24">
        <f>م.مرتجع!$AD$61</f>
        <v>0</v>
      </c>
      <c r="MY15" s="24">
        <f>م.مرتجع!$AE$61</f>
        <v>0</v>
      </c>
      <c r="MZ15" s="22"/>
      <c r="NA15" s="24"/>
      <c r="NB15" s="24"/>
      <c r="ND15" s="21" t="s">
        <v>56</v>
      </c>
      <c r="NE15" s="25">
        <f>م.مبيع!$AD$61</f>
        <v>0</v>
      </c>
      <c r="NF15" s="25">
        <f>م.مبيع!$AE$61</f>
        <v>0</v>
      </c>
      <c r="NG15" s="25">
        <f>CH35</f>
        <v>0</v>
      </c>
      <c r="NH15" s="21"/>
      <c r="NI15" s="25"/>
      <c r="NJ15" s="25"/>
      <c r="NK15" s="25"/>
    </row>
    <row r="16" spans="1:375" ht="16.5" thickTop="1" thickBot="1" x14ac:dyDescent="0.25">
      <c r="A16" s="14"/>
      <c r="B16" s="16"/>
      <c r="C16" s="1"/>
      <c r="D16" s="1"/>
      <c r="E16" s="2"/>
      <c r="F16" s="2"/>
      <c r="G16" s="3"/>
      <c r="H16" s="3"/>
      <c r="I16" s="4"/>
      <c r="J16" s="1"/>
      <c r="K16" s="1"/>
      <c r="L16" s="2"/>
      <c r="M16" s="2"/>
      <c r="N16" s="3"/>
      <c r="O16" s="3"/>
      <c r="P16" s="4"/>
      <c r="Q16" s="1"/>
      <c r="R16" s="1"/>
      <c r="S16" s="2"/>
      <c r="T16" s="2"/>
      <c r="U16" s="3"/>
      <c r="V16" s="3"/>
      <c r="W16" s="4"/>
      <c r="X16" s="1"/>
      <c r="Y16" s="1"/>
      <c r="Z16" s="2"/>
      <c r="AA16" s="2"/>
      <c r="AB16" s="3"/>
      <c r="AC16" s="3"/>
      <c r="AD16" s="4"/>
      <c r="AE16" s="1"/>
      <c r="AF16" s="1"/>
      <c r="AG16" s="2"/>
      <c r="AH16" s="2"/>
      <c r="AI16" s="3"/>
      <c r="AJ16" s="3"/>
      <c r="AK16" s="4"/>
      <c r="AL16" s="1"/>
      <c r="AM16" s="1"/>
      <c r="AN16" s="2"/>
      <c r="AO16" s="2"/>
      <c r="AP16" s="3"/>
      <c r="AQ16" s="3"/>
      <c r="AR16" s="4"/>
      <c r="AS16" s="1"/>
      <c r="AT16" s="1"/>
      <c r="AU16" s="2"/>
      <c r="AV16" s="2"/>
      <c r="AW16" s="3"/>
      <c r="AX16" s="3"/>
      <c r="AY16" s="4"/>
      <c r="AZ16" s="1"/>
      <c r="BA16" s="1"/>
      <c r="BB16" s="2"/>
      <c r="BC16" s="2"/>
      <c r="BD16" s="3"/>
      <c r="BE16" s="3"/>
      <c r="BF16" s="4"/>
      <c r="BG16" s="1"/>
      <c r="BH16" s="1"/>
      <c r="BI16" s="2"/>
      <c r="BJ16" s="2"/>
      <c r="BK16" s="3"/>
      <c r="BL16" s="3"/>
      <c r="BM16" s="4"/>
      <c r="BN16" s="1"/>
      <c r="BO16" s="1"/>
      <c r="BP16" s="2"/>
      <c r="BQ16" s="2"/>
      <c r="BR16" s="3"/>
      <c r="BS16" s="3"/>
      <c r="BT16" s="4"/>
      <c r="BU16" s="1"/>
      <c r="BV16" s="1"/>
      <c r="BW16" s="2"/>
      <c r="BX16" s="2"/>
      <c r="BY16" s="3"/>
      <c r="BZ16" s="3"/>
      <c r="CA16" s="4"/>
      <c r="CB16" s="1"/>
      <c r="CC16" s="1"/>
      <c r="CD16" s="2"/>
      <c r="CE16" s="2"/>
      <c r="CF16" s="3"/>
      <c r="CG16" s="3"/>
      <c r="CH16" s="4"/>
      <c r="CI16" s="1"/>
      <c r="CJ16" s="1"/>
      <c r="CK16" s="2"/>
      <c r="CL16" s="2"/>
      <c r="CM16" s="3"/>
      <c r="CN16" s="3"/>
      <c r="CO16" s="4"/>
      <c r="CP16" s="1"/>
      <c r="CQ16" s="1"/>
      <c r="CR16" s="2"/>
      <c r="CS16" s="2"/>
      <c r="CT16" s="3"/>
      <c r="CU16" s="3"/>
      <c r="CV16" s="4"/>
      <c r="CW16" s="1"/>
      <c r="CX16" s="1"/>
      <c r="CY16" s="2"/>
      <c r="CZ16" s="2"/>
      <c r="DA16" s="3"/>
      <c r="DB16" s="3"/>
      <c r="DC16" s="4"/>
      <c r="DD16" s="1"/>
      <c r="DE16" s="1"/>
      <c r="DF16" s="2"/>
      <c r="DG16" s="2"/>
      <c r="DH16" s="3"/>
      <c r="DI16" s="3"/>
      <c r="DJ16" s="4"/>
      <c r="DK16" s="1"/>
      <c r="DL16" s="1"/>
      <c r="DM16" s="2"/>
      <c r="DN16" s="2"/>
      <c r="DO16" s="3"/>
      <c r="DP16" s="3"/>
      <c r="DQ16" s="4"/>
      <c r="DR16" s="1"/>
      <c r="DS16" s="1"/>
      <c r="DT16" s="2"/>
      <c r="DU16" s="2"/>
      <c r="DV16" s="3"/>
      <c r="DW16" s="3"/>
      <c r="DX16" s="4"/>
      <c r="DY16" s="1"/>
      <c r="DZ16" s="1"/>
      <c r="EA16" s="2"/>
      <c r="EB16" s="2"/>
      <c r="EC16" s="3"/>
      <c r="ED16" s="3"/>
      <c r="EE16" s="4"/>
      <c r="EF16" s="1"/>
      <c r="EG16" s="1"/>
      <c r="EH16" s="2"/>
      <c r="EI16" s="2"/>
      <c r="EJ16" s="3"/>
      <c r="EK16" s="3"/>
      <c r="EL16" s="4"/>
      <c r="EM16" s="1"/>
      <c r="EN16" s="1"/>
      <c r="EO16" s="2"/>
      <c r="EP16" s="2"/>
      <c r="EQ16" s="3"/>
      <c r="ER16" s="3"/>
      <c r="ES16" s="4"/>
      <c r="ET16" s="1"/>
      <c r="EU16" s="1"/>
      <c r="EV16" s="2"/>
      <c r="EW16" s="2"/>
      <c r="EX16" s="3"/>
      <c r="EY16" s="3"/>
      <c r="EZ16" s="4"/>
      <c r="FA16" s="1"/>
      <c r="FB16" s="1"/>
      <c r="FC16" s="2"/>
      <c r="FD16" s="2"/>
      <c r="FE16" s="3"/>
      <c r="FF16" s="3"/>
      <c r="FG16" s="4"/>
      <c r="FH16" s="1"/>
      <c r="FI16" s="1"/>
      <c r="FJ16" s="2"/>
      <c r="FK16" s="2"/>
      <c r="FL16" s="3"/>
      <c r="FM16" s="3"/>
      <c r="FN16" s="4"/>
      <c r="FO16" s="1"/>
      <c r="FP16" s="1"/>
      <c r="FQ16" s="2"/>
      <c r="FR16" s="2"/>
      <c r="FS16" s="3"/>
      <c r="FT16" s="3"/>
      <c r="FU16" s="4"/>
      <c r="FV16" s="1"/>
      <c r="FW16" s="1"/>
      <c r="FX16" s="2"/>
      <c r="FY16" s="2"/>
      <c r="FZ16" s="3"/>
      <c r="GA16" s="3"/>
      <c r="GB16" s="4"/>
      <c r="GC16" s="1"/>
      <c r="GD16" s="1"/>
      <c r="GE16" s="2"/>
      <c r="GF16" s="2"/>
      <c r="GG16" s="3"/>
      <c r="GH16" s="3"/>
      <c r="GI16" s="4"/>
      <c r="GJ16" s="1"/>
      <c r="GK16" s="1"/>
      <c r="GL16" s="2"/>
      <c r="GM16" s="2"/>
      <c r="GN16" s="3"/>
      <c r="GO16" s="3"/>
      <c r="GP16" s="4"/>
      <c r="GQ16" s="1"/>
      <c r="GR16" s="1"/>
      <c r="GS16" s="2"/>
      <c r="GT16" s="2"/>
      <c r="GU16" s="3"/>
      <c r="GV16" s="3"/>
      <c r="GW16" s="4"/>
      <c r="GX16" s="1"/>
      <c r="GY16" s="1"/>
      <c r="GZ16" s="2"/>
      <c r="HA16" s="2"/>
      <c r="HB16" s="3"/>
      <c r="HC16" s="3"/>
      <c r="HD16" s="4"/>
      <c r="HE16" s="1"/>
      <c r="HF16" s="1"/>
      <c r="HG16" s="2"/>
      <c r="HH16" s="2"/>
      <c r="HI16" s="3"/>
      <c r="HJ16" s="3"/>
      <c r="HK16" s="4"/>
      <c r="HL16" s="1"/>
      <c r="HM16" s="1"/>
      <c r="HN16" s="2"/>
      <c r="HO16" s="2"/>
      <c r="HP16" s="3"/>
      <c r="HQ16" s="3"/>
      <c r="HR16" s="4"/>
      <c r="HS16" s="1"/>
      <c r="HT16" s="1"/>
      <c r="HU16" s="2"/>
      <c r="HV16" s="2"/>
      <c r="HW16" s="3"/>
      <c r="HX16" s="3"/>
      <c r="HY16" s="4"/>
      <c r="HZ16" s="1"/>
      <c r="IA16" s="1"/>
      <c r="IB16" s="2"/>
      <c r="IC16" s="2"/>
      <c r="ID16" s="3"/>
      <c r="IE16" s="3"/>
      <c r="IF16" s="4"/>
      <c r="IG16" s="1"/>
      <c r="IH16" s="1"/>
      <c r="II16" s="2"/>
      <c r="IJ16" s="2"/>
      <c r="IK16" s="3"/>
      <c r="IL16" s="3"/>
      <c r="IM16" s="4"/>
      <c r="IN16" s="1"/>
      <c r="IO16" s="1"/>
      <c r="IP16" s="2"/>
      <c r="IQ16" s="2"/>
      <c r="IR16" s="3"/>
      <c r="IS16" s="3"/>
      <c r="IT16" s="4"/>
      <c r="IU16" s="1"/>
      <c r="IV16" s="1"/>
      <c r="IW16" s="2"/>
      <c r="IX16" s="2"/>
      <c r="IY16" s="3"/>
      <c r="IZ16" s="3"/>
      <c r="JA16" s="4"/>
      <c r="JB16" s="1"/>
      <c r="JC16" s="1"/>
      <c r="JD16" s="2"/>
      <c r="JE16" s="2"/>
      <c r="JF16" s="3"/>
      <c r="JG16" s="3"/>
      <c r="JH16" s="4"/>
      <c r="JI16" s="1"/>
      <c r="JJ16" s="1"/>
      <c r="JK16" s="2"/>
      <c r="JL16" s="2"/>
      <c r="JM16" s="3"/>
      <c r="JN16" s="3"/>
      <c r="JO16" s="4"/>
      <c r="JP16" s="1"/>
      <c r="JQ16" s="1"/>
      <c r="JR16" s="2"/>
      <c r="JS16" s="2"/>
      <c r="JT16" s="3"/>
      <c r="JU16" s="3"/>
      <c r="JV16" s="4"/>
      <c r="JW16" s="1"/>
      <c r="JX16" s="1"/>
      <c r="JY16" s="2"/>
      <c r="JZ16" s="2"/>
      <c r="KA16" s="3"/>
      <c r="KB16" s="3"/>
      <c r="KC16" s="4"/>
      <c r="KD16" s="1"/>
      <c r="KE16" s="1"/>
      <c r="KF16" s="2"/>
      <c r="KG16" s="2"/>
      <c r="KH16" s="3"/>
      <c r="KI16" s="3"/>
      <c r="KJ16" s="4"/>
      <c r="KK16" s="1"/>
      <c r="KL16" s="1"/>
      <c r="KM16" s="2"/>
      <c r="KN16" s="2"/>
      <c r="KO16" s="3"/>
      <c r="KP16" s="3"/>
      <c r="KQ16" s="4"/>
      <c r="KR16" s="1"/>
      <c r="KS16" s="1"/>
      <c r="KT16" s="2"/>
      <c r="KU16" s="2"/>
      <c r="KV16" s="3"/>
      <c r="KW16" s="3"/>
      <c r="KX16" s="4"/>
      <c r="KY16" s="1"/>
      <c r="KZ16" s="1"/>
      <c r="LA16" s="2"/>
      <c r="LB16" s="2"/>
      <c r="LC16" s="3"/>
      <c r="LD16" s="3"/>
      <c r="LE16" s="4"/>
      <c r="LF16" s="1"/>
      <c r="LG16" s="1"/>
      <c r="LH16" s="2"/>
      <c r="LI16" s="2"/>
      <c r="LJ16" s="3"/>
      <c r="LK16" s="3"/>
      <c r="LL16" s="4"/>
      <c r="LM16" s="1"/>
      <c r="LN16" s="1"/>
      <c r="LO16" s="2"/>
      <c r="LP16" s="2"/>
      <c r="LQ16" s="3"/>
      <c r="LR16" s="3"/>
      <c r="LS16" s="4"/>
      <c r="LT16" s="1"/>
      <c r="LU16" s="1"/>
      <c r="LV16" s="2"/>
      <c r="LW16" s="2"/>
      <c r="LX16" s="3"/>
      <c r="LY16" s="3"/>
      <c r="LZ16" s="4"/>
      <c r="MA16" s="1"/>
      <c r="MB16" s="1"/>
      <c r="MC16" s="2"/>
      <c r="MD16" s="2"/>
      <c r="ME16" s="3"/>
      <c r="MF16" s="3"/>
      <c r="MG16" s="4"/>
      <c r="MH16" s="1"/>
      <c r="MI16" s="1"/>
      <c r="MJ16" s="2"/>
      <c r="MK16" s="2"/>
      <c r="ML16" s="3"/>
      <c r="MM16" s="3"/>
      <c r="MN16" s="4"/>
      <c r="MP16" s="20" t="s">
        <v>57</v>
      </c>
      <c r="MQ16" s="23">
        <f>م.تحميل!$AD$70</f>
        <v>0</v>
      </c>
      <c r="MR16" s="23">
        <f>م.تحميل!$AE$70</f>
        <v>0</v>
      </c>
      <c r="MS16" s="20"/>
      <c r="MT16" s="23"/>
      <c r="MU16" s="23"/>
      <c r="MW16" s="22" t="s">
        <v>57</v>
      </c>
      <c r="MX16" s="24">
        <f>م.مرتجع!$AD$70</f>
        <v>0</v>
      </c>
      <c r="MY16" s="24">
        <f>م.مرتجع!$AE$70</f>
        <v>0</v>
      </c>
      <c r="MZ16" s="22"/>
      <c r="NA16" s="24"/>
      <c r="NB16" s="24"/>
      <c r="ND16" s="21" t="s">
        <v>57</v>
      </c>
      <c r="NE16" s="25">
        <f>م.مبيع!$AD$70</f>
        <v>0</v>
      </c>
      <c r="NF16" s="25">
        <f>م.مبيع!$AE$70</f>
        <v>0</v>
      </c>
      <c r="NG16" s="25">
        <f>CO35</f>
        <v>0</v>
      </c>
      <c r="NH16" s="21"/>
      <c r="NI16" s="25"/>
      <c r="NJ16" s="25"/>
      <c r="NK16" s="25"/>
    </row>
    <row r="17" spans="1:375" ht="16.5" thickTop="1" thickBot="1" x14ac:dyDescent="0.25">
      <c r="A17" s="14"/>
      <c r="B17" s="16"/>
      <c r="C17" s="1"/>
      <c r="D17" s="1"/>
      <c r="E17" s="2"/>
      <c r="F17" s="2"/>
      <c r="G17" s="3"/>
      <c r="H17" s="3"/>
      <c r="I17" s="4"/>
      <c r="J17" s="1"/>
      <c r="K17" s="1"/>
      <c r="L17" s="2"/>
      <c r="M17" s="2"/>
      <c r="N17" s="3"/>
      <c r="O17" s="3"/>
      <c r="P17" s="4"/>
      <c r="Q17" s="1"/>
      <c r="R17" s="1"/>
      <c r="S17" s="2"/>
      <c r="T17" s="2"/>
      <c r="U17" s="3"/>
      <c r="V17" s="3"/>
      <c r="W17" s="4"/>
      <c r="X17" s="1"/>
      <c r="Y17" s="1"/>
      <c r="Z17" s="2"/>
      <c r="AA17" s="2"/>
      <c r="AB17" s="3"/>
      <c r="AC17" s="3"/>
      <c r="AD17" s="4"/>
      <c r="AE17" s="1"/>
      <c r="AF17" s="1"/>
      <c r="AG17" s="2"/>
      <c r="AH17" s="2"/>
      <c r="AI17" s="3"/>
      <c r="AJ17" s="3"/>
      <c r="AK17" s="4"/>
      <c r="AL17" s="1"/>
      <c r="AM17" s="1"/>
      <c r="AN17" s="2"/>
      <c r="AO17" s="2"/>
      <c r="AP17" s="3"/>
      <c r="AQ17" s="3"/>
      <c r="AR17" s="4"/>
      <c r="AS17" s="1"/>
      <c r="AT17" s="1"/>
      <c r="AU17" s="2"/>
      <c r="AV17" s="2"/>
      <c r="AW17" s="3"/>
      <c r="AX17" s="3"/>
      <c r="AY17" s="4"/>
      <c r="AZ17" s="1"/>
      <c r="BA17" s="1"/>
      <c r="BB17" s="2"/>
      <c r="BC17" s="2"/>
      <c r="BD17" s="3"/>
      <c r="BE17" s="3"/>
      <c r="BF17" s="4"/>
      <c r="BG17" s="1"/>
      <c r="BH17" s="1"/>
      <c r="BI17" s="2"/>
      <c r="BJ17" s="2"/>
      <c r="BK17" s="3"/>
      <c r="BL17" s="3"/>
      <c r="BM17" s="4"/>
      <c r="BN17" s="1"/>
      <c r="BO17" s="1"/>
      <c r="BP17" s="2"/>
      <c r="BQ17" s="2"/>
      <c r="BR17" s="3"/>
      <c r="BS17" s="3"/>
      <c r="BT17" s="4"/>
      <c r="BU17" s="1"/>
      <c r="BV17" s="1"/>
      <c r="BW17" s="2"/>
      <c r="BX17" s="2"/>
      <c r="BY17" s="3"/>
      <c r="BZ17" s="3"/>
      <c r="CA17" s="4"/>
      <c r="CB17" s="1"/>
      <c r="CC17" s="1"/>
      <c r="CD17" s="2"/>
      <c r="CE17" s="2"/>
      <c r="CF17" s="3"/>
      <c r="CG17" s="3"/>
      <c r="CH17" s="4"/>
      <c r="CI17" s="1"/>
      <c r="CJ17" s="1"/>
      <c r="CK17" s="2"/>
      <c r="CL17" s="2"/>
      <c r="CM17" s="3"/>
      <c r="CN17" s="3"/>
      <c r="CO17" s="4"/>
      <c r="CP17" s="1"/>
      <c r="CQ17" s="1"/>
      <c r="CR17" s="2"/>
      <c r="CS17" s="2"/>
      <c r="CT17" s="3"/>
      <c r="CU17" s="3"/>
      <c r="CV17" s="4"/>
      <c r="CW17" s="1"/>
      <c r="CX17" s="1"/>
      <c r="CY17" s="2"/>
      <c r="CZ17" s="2"/>
      <c r="DA17" s="3"/>
      <c r="DB17" s="3"/>
      <c r="DC17" s="4"/>
      <c r="DD17" s="1"/>
      <c r="DE17" s="1"/>
      <c r="DF17" s="2"/>
      <c r="DG17" s="2"/>
      <c r="DH17" s="3"/>
      <c r="DI17" s="3"/>
      <c r="DJ17" s="4"/>
      <c r="DK17" s="1"/>
      <c r="DL17" s="1"/>
      <c r="DM17" s="2"/>
      <c r="DN17" s="2"/>
      <c r="DO17" s="3"/>
      <c r="DP17" s="3"/>
      <c r="DQ17" s="4"/>
      <c r="DR17" s="1"/>
      <c r="DS17" s="1"/>
      <c r="DT17" s="2"/>
      <c r="DU17" s="2"/>
      <c r="DV17" s="3"/>
      <c r="DW17" s="3"/>
      <c r="DX17" s="4"/>
      <c r="DY17" s="1"/>
      <c r="DZ17" s="1"/>
      <c r="EA17" s="2"/>
      <c r="EB17" s="2"/>
      <c r="EC17" s="3"/>
      <c r="ED17" s="3"/>
      <c r="EE17" s="4"/>
      <c r="EF17" s="1"/>
      <c r="EG17" s="1"/>
      <c r="EH17" s="2"/>
      <c r="EI17" s="2"/>
      <c r="EJ17" s="3"/>
      <c r="EK17" s="3"/>
      <c r="EL17" s="4"/>
      <c r="EM17" s="1"/>
      <c r="EN17" s="1"/>
      <c r="EO17" s="2"/>
      <c r="EP17" s="2"/>
      <c r="EQ17" s="3"/>
      <c r="ER17" s="3"/>
      <c r="ES17" s="4"/>
      <c r="ET17" s="1"/>
      <c r="EU17" s="1"/>
      <c r="EV17" s="2"/>
      <c r="EW17" s="2"/>
      <c r="EX17" s="3"/>
      <c r="EY17" s="3"/>
      <c r="EZ17" s="4"/>
      <c r="FA17" s="1"/>
      <c r="FB17" s="1"/>
      <c r="FC17" s="2"/>
      <c r="FD17" s="2"/>
      <c r="FE17" s="3"/>
      <c r="FF17" s="3"/>
      <c r="FG17" s="4"/>
      <c r="FH17" s="1"/>
      <c r="FI17" s="1"/>
      <c r="FJ17" s="2"/>
      <c r="FK17" s="2"/>
      <c r="FL17" s="3"/>
      <c r="FM17" s="3"/>
      <c r="FN17" s="4"/>
      <c r="FO17" s="1"/>
      <c r="FP17" s="1"/>
      <c r="FQ17" s="2"/>
      <c r="FR17" s="2"/>
      <c r="FS17" s="3"/>
      <c r="FT17" s="3"/>
      <c r="FU17" s="4"/>
      <c r="FV17" s="1"/>
      <c r="FW17" s="1"/>
      <c r="FX17" s="2"/>
      <c r="FY17" s="2"/>
      <c r="FZ17" s="3"/>
      <c r="GA17" s="3"/>
      <c r="GB17" s="4"/>
      <c r="GC17" s="1"/>
      <c r="GD17" s="1"/>
      <c r="GE17" s="2"/>
      <c r="GF17" s="2"/>
      <c r="GG17" s="3"/>
      <c r="GH17" s="3"/>
      <c r="GI17" s="4"/>
      <c r="GJ17" s="1"/>
      <c r="GK17" s="1"/>
      <c r="GL17" s="2"/>
      <c r="GM17" s="2"/>
      <c r="GN17" s="3"/>
      <c r="GO17" s="3"/>
      <c r="GP17" s="4"/>
      <c r="GQ17" s="1"/>
      <c r="GR17" s="1"/>
      <c r="GS17" s="2"/>
      <c r="GT17" s="2"/>
      <c r="GU17" s="3"/>
      <c r="GV17" s="3"/>
      <c r="GW17" s="4"/>
      <c r="GX17" s="1"/>
      <c r="GY17" s="1"/>
      <c r="GZ17" s="2"/>
      <c r="HA17" s="2"/>
      <c r="HB17" s="3"/>
      <c r="HC17" s="3"/>
      <c r="HD17" s="4"/>
      <c r="HE17" s="1"/>
      <c r="HF17" s="1"/>
      <c r="HG17" s="2"/>
      <c r="HH17" s="2"/>
      <c r="HI17" s="3"/>
      <c r="HJ17" s="3"/>
      <c r="HK17" s="4"/>
      <c r="HL17" s="1"/>
      <c r="HM17" s="1"/>
      <c r="HN17" s="2"/>
      <c r="HO17" s="2"/>
      <c r="HP17" s="3"/>
      <c r="HQ17" s="3"/>
      <c r="HR17" s="4"/>
      <c r="HS17" s="1"/>
      <c r="HT17" s="1"/>
      <c r="HU17" s="2"/>
      <c r="HV17" s="2"/>
      <c r="HW17" s="3"/>
      <c r="HX17" s="3"/>
      <c r="HY17" s="4"/>
      <c r="HZ17" s="1"/>
      <c r="IA17" s="1"/>
      <c r="IB17" s="2"/>
      <c r="IC17" s="2"/>
      <c r="ID17" s="3"/>
      <c r="IE17" s="3"/>
      <c r="IF17" s="4"/>
      <c r="IG17" s="1"/>
      <c r="IH17" s="1"/>
      <c r="II17" s="2"/>
      <c r="IJ17" s="2"/>
      <c r="IK17" s="3"/>
      <c r="IL17" s="3"/>
      <c r="IM17" s="4"/>
      <c r="IN17" s="1"/>
      <c r="IO17" s="1"/>
      <c r="IP17" s="2"/>
      <c r="IQ17" s="2"/>
      <c r="IR17" s="3"/>
      <c r="IS17" s="3"/>
      <c r="IT17" s="4"/>
      <c r="IU17" s="1"/>
      <c r="IV17" s="1"/>
      <c r="IW17" s="2"/>
      <c r="IX17" s="2"/>
      <c r="IY17" s="3"/>
      <c r="IZ17" s="3"/>
      <c r="JA17" s="4"/>
      <c r="JB17" s="1"/>
      <c r="JC17" s="1"/>
      <c r="JD17" s="2"/>
      <c r="JE17" s="2"/>
      <c r="JF17" s="3"/>
      <c r="JG17" s="3"/>
      <c r="JH17" s="4"/>
      <c r="JI17" s="1"/>
      <c r="JJ17" s="1"/>
      <c r="JK17" s="2"/>
      <c r="JL17" s="2"/>
      <c r="JM17" s="3"/>
      <c r="JN17" s="3"/>
      <c r="JO17" s="4"/>
      <c r="JP17" s="1"/>
      <c r="JQ17" s="1"/>
      <c r="JR17" s="2"/>
      <c r="JS17" s="2"/>
      <c r="JT17" s="3"/>
      <c r="JU17" s="3"/>
      <c r="JV17" s="4"/>
      <c r="JW17" s="1"/>
      <c r="JX17" s="1"/>
      <c r="JY17" s="2"/>
      <c r="JZ17" s="2"/>
      <c r="KA17" s="3"/>
      <c r="KB17" s="3"/>
      <c r="KC17" s="4"/>
      <c r="KD17" s="1"/>
      <c r="KE17" s="1"/>
      <c r="KF17" s="2"/>
      <c r="KG17" s="2"/>
      <c r="KH17" s="3"/>
      <c r="KI17" s="3"/>
      <c r="KJ17" s="4"/>
      <c r="KK17" s="1"/>
      <c r="KL17" s="1"/>
      <c r="KM17" s="2"/>
      <c r="KN17" s="2"/>
      <c r="KO17" s="3"/>
      <c r="KP17" s="3"/>
      <c r="KQ17" s="4"/>
      <c r="KR17" s="1"/>
      <c r="KS17" s="1"/>
      <c r="KT17" s="2"/>
      <c r="KU17" s="2"/>
      <c r="KV17" s="3"/>
      <c r="KW17" s="3"/>
      <c r="KX17" s="4"/>
      <c r="KY17" s="1"/>
      <c r="KZ17" s="1"/>
      <c r="LA17" s="2"/>
      <c r="LB17" s="2"/>
      <c r="LC17" s="3"/>
      <c r="LD17" s="3"/>
      <c r="LE17" s="4"/>
      <c r="LF17" s="1"/>
      <c r="LG17" s="1"/>
      <c r="LH17" s="2"/>
      <c r="LI17" s="2"/>
      <c r="LJ17" s="3"/>
      <c r="LK17" s="3"/>
      <c r="LL17" s="4"/>
      <c r="LM17" s="1"/>
      <c r="LN17" s="1"/>
      <c r="LO17" s="2"/>
      <c r="LP17" s="2"/>
      <c r="LQ17" s="3"/>
      <c r="LR17" s="3"/>
      <c r="LS17" s="4"/>
      <c r="LT17" s="1"/>
      <c r="LU17" s="1"/>
      <c r="LV17" s="2"/>
      <c r="LW17" s="2"/>
      <c r="LX17" s="3"/>
      <c r="LY17" s="3"/>
      <c r="LZ17" s="4"/>
      <c r="MA17" s="1"/>
      <c r="MB17" s="1"/>
      <c r="MC17" s="2"/>
      <c r="MD17" s="2"/>
      <c r="ME17" s="3"/>
      <c r="MF17" s="3"/>
      <c r="MG17" s="4"/>
      <c r="MH17" s="1"/>
      <c r="MI17" s="1"/>
      <c r="MJ17" s="2"/>
      <c r="MK17" s="2"/>
      <c r="ML17" s="3"/>
      <c r="MM17" s="3"/>
      <c r="MN17" s="4"/>
      <c r="MP17" s="20" t="s">
        <v>64</v>
      </c>
      <c r="MQ17" s="23">
        <f>م.تحميل!$AD$74</f>
        <v>0</v>
      </c>
      <c r="MR17" s="23">
        <f>م.تحميل!$AE$74</f>
        <v>0</v>
      </c>
      <c r="MS17" s="20"/>
      <c r="MT17" s="23"/>
      <c r="MU17" s="23"/>
      <c r="MW17" s="22" t="s">
        <v>64</v>
      </c>
      <c r="MX17" s="24">
        <f>م.مرتجع!$AD$74</f>
        <v>0</v>
      </c>
      <c r="MY17" s="24">
        <f>م.مرتجع!$AE$74</f>
        <v>0</v>
      </c>
      <c r="MZ17" s="22"/>
      <c r="NA17" s="24"/>
      <c r="NB17" s="24"/>
      <c r="ND17" s="21" t="s">
        <v>64</v>
      </c>
      <c r="NE17" s="25">
        <f>م.مبيع!$AD$74</f>
        <v>0</v>
      </c>
      <c r="NF17" s="25">
        <f>م.مبيع!$AE$74</f>
        <v>0</v>
      </c>
      <c r="NG17" s="25">
        <f>CV35</f>
        <v>0</v>
      </c>
      <c r="NH17" s="21"/>
      <c r="NI17" s="25"/>
      <c r="NJ17" s="25"/>
      <c r="NK17" s="25"/>
    </row>
    <row r="18" spans="1:375" ht="16.5" thickTop="1" thickBot="1" x14ac:dyDescent="0.25">
      <c r="A18" s="14"/>
      <c r="B18" s="16"/>
      <c r="C18" s="1"/>
      <c r="D18" s="1"/>
      <c r="E18" s="2"/>
      <c r="F18" s="2"/>
      <c r="G18" s="3"/>
      <c r="H18" s="3"/>
      <c r="I18" s="4"/>
      <c r="J18" s="1"/>
      <c r="K18" s="1"/>
      <c r="L18" s="2"/>
      <c r="M18" s="2"/>
      <c r="N18" s="3"/>
      <c r="O18" s="3"/>
      <c r="P18" s="4"/>
      <c r="Q18" s="1"/>
      <c r="R18" s="1"/>
      <c r="S18" s="2"/>
      <c r="T18" s="2"/>
      <c r="U18" s="3"/>
      <c r="V18" s="3"/>
      <c r="W18" s="4"/>
      <c r="X18" s="1"/>
      <c r="Y18" s="1"/>
      <c r="Z18" s="2"/>
      <c r="AA18" s="2"/>
      <c r="AB18" s="3"/>
      <c r="AC18" s="3"/>
      <c r="AD18" s="4"/>
      <c r="AE18" s="1"/>
      <c r="AF18" s="1"/>
      <c r="AG18" s="2"/>
      <c r="AH18" s="2"/>
      <c r="AI18" s="3"/>
      <c r="AJ18" s="3"/>
      <c r="AK18" s="4"/>
      <c r="AL18" s="1"/>
      <c r="AM18" s="1"/>
      <c r="AN18" s="2"/>
      <c r="AO18" s="2"/>
      <c r="AP18" s="3"/>
      <c r="AQ18" s="3"/>
      <c r="AR18" s="4"/>
      <c r="AS18" s="1"/>
      <c r="AT18" s="1"/>
      <c r="AU18" s="2"/>
      <c r="AV18" s="2"/>
      <c r="AW18" s="3"/>
      <c r="AX18" s="3"/>
      <c r="AY18" s="4"/>
      <c r="AZ18" s="1"/>
      <c r="BA18" s="1"/>
      <c r="BB18" s="2"/>
      <c r="BC18" s="2"/>
      <c r="BD18" s="3"/>
      <c r="BE18" s="3"/>
      <c r="BF18" s="4"/>
      <c r="BG18" s="1"/>
      <c r="BH18" s="1"/>
      <c r="BI18" s="2"/>
      <c r="BJ18" s="2"/>
      <c r="BK18" s="3"/>
      <c r="BL18" s="3"/>
      <c r="BM18" s="4"/>
      <c r="BN18" s="1"/>
      <c r="BO18" s="1"/>
      <c r="BP18" s="2"/>
      <c r="BQ18" s="2"/>
      <c r="BR18" s="3"/>
      <c r="BS18" s="3"/>
      <c r="BT18" s="4"/>
      <c r="BU18" s="1"/>
      <c r="BV18" s="1"/>
      <c r="BW18" s="2"/>
      <c r="BX18" s="2"/>
      <c r="BY18" s="3"/>
      <c r="BZ18" s="3"/>
      <c r="CA18" s="4"/>
      <c r="CB18" s="1"/>
      <c r="CC18" s="1"/>
      <c r="CD18" s="2"/>
      <c r="CE18" s="2"/>
      <c r="CF18" s="3"/>
      <c r="CG18" s="3"/>
      <c r="CH18" s="4"/>
      <c r="CI18" s="1"/>
      <c r="CJ18" s="1"/>
      <c r="CK18" s="2"/>
      <c r="CL18" s="2"/>
      <c r="CM18" s="3"/>
      <c r="CN18" s="3"/>
      <c r="CO18" s="4"/>
      <c r="CP18" s="1"/>
      <c r="CQ18" s="1"/>
      <c r="CR18" s="2"/>
      <c r="CS18" s="2"/>
      <c r="CT18" s="3"/>
      <c r="CU18" s="3"/>
      <c r="CV18" s="4"/>
      <c r="CW18" s="1"/>
      <c r="CX18" s="1"/>
      <c r="CY18" s="2"/>
      <c r="CZ18" s="2"/>
      <c r="DA18" s="3"/>
      <c r="DB18" s="3"/>
      <c r="DC18" s="4"/>
      <c r="DD18" s="1"/>
      <c r="DE18" s="1"/>
      <c r="DF18" s="2"/>
      <c r="DG18" s="2"/>
      <c r="DH18" s="3"/>
      <c r="DI18" s="3"/>
      <c r="DJ18" s="4"/>
      <c r="DK18" s="1"/>
      <c r="DL18" s="1"/>
      <c r="DM18" s="2"/>
      <c r="DN18" s="2"/>
      <c r="DO18" s="3"/>
      <c r="DP18" s="3"/>
      <c r="DQ18" s="4"/>
      <c r="DR18" s="1"/>
      <c r="DS18" s="1"/>
      <c r="DT18" s="2"/>
      <c r="DU18" s="2"/>
      <c r="DV18" s="3"/>
      <c r="DW18" s="3"/>
      <c r="DX18" s="4"/>
      <c r="DY18" s="1"/>
      <c r="DZ18" s="1"/>
      <c r="EA18" s="2"/>
      <c r="EB18" s="2"/>
      <c r="EC18" s="3"/>
      <c r="ED18" s="3"/>
      <c r="EE18" s="4"/>
      <c r="EF18" s="1"/>
      <c r="EG18" s="1"/>
      <c r="EH18" s="2"/>
      <c r="EI18" s="2"/>
      <c r="EJ18" s="3"/>
      <c r="EK18" s="3"/>
      <c r="EL18" s="4"/>
      <c r="EM18" s="1"/>
      <c r="EN18" s="1"/>
      <c r="EO18" s="2"/>
      <c r="EP18" s="2"/>
      <c r="EQ18" s="3"/>
      <c r="ER18" s="3"/>
      <c r="ES18" s="4"/>
      <c r="ET18" s="1"/>
      <c r="EU18" s="1"/>
      <c r="EV18" s="2"/>
      <c r="EW18" s="2"/>
      <c r="EX18" s="3"/>
      <c r="EY18" s="3"/>
      <c r="EZ18" s="4"/>
      <c r="FA18" s="1"/>
      <c r="FB18" s="1"/>
      <c r="FC18" s="2"/>
      <c r="FD18" s="2"/>
      <c r="FE18" s="3"/>
      <c r="FF18" s="3"/>
      <c r="FG18" s="4"/>
      <c r="FH18" s="1"/>
      <c r="FI18" s="1"/>
      <c r="FJ18" s="2"/>
      <c r="FK18" s="2"/>
      <c r="FL18" s="3"/>
      <c r="FM18" s="3"/>
      <c r="FN18" s="4"/>
      <c r="FO18" s="1"/>
      <c r="FP18" s="1"/>
      <c r="FQ18" s="2"/>
      <c r="FR18" s="2"/>
      <c r="FS18" s="3"/>
      <c r="FT18" s="3"/>
      <c r="FU18" s="4"/>
      <c r="FV18" s="1"/>
      <c r="FW18" s="1"/>
      <c r="FX18" s="2"/>
      <c r="FY18" s="2"/>
      <c r="FZ18" s="3"/>
      <c r="GA18" s="3"/>
      <c r="GB18" s="4"/>
      <c r="GC18" s="1"/>
      <c r="GD18" s="1"/>
      <c r="GE18" s="2"/>
      <c r="GF18" s="2"/>
      <c r="GG18" s="3"/>
      <c r="GH18" s="3"/>
      <c r="GI18" s="4"/>
      <c r="GJ18" s="1"/>
      <c r="GK18" s="1"/>
      <c r="GL18" s="2"/>
      <c r="GM18" s="2"/>
      <c r="GN18" s="3"/>
      <c r="GO18" s="3"/>
      <c r="GP18" s="4"/>
      <c r="GQ18" s="1"/>
      <c r="GR18" s="1"/>
      <c r="GS18" s="2"/>
      <c r="GT18" s="2"/>
      <c r="GU18" s="3"/>
      <c r="GV18" s="3"/>
      <c r="GW18" s="4"/>
      <c r="GX18" s="1"/>
      <c r="GY18" s="1"/>
      <c r="GZ18" s="2"/>
      <c r="HA18" s="2"/>
      <c r="HB18" s="3"/>
      <c r="HC18" s="3"/>
      <c r="HD18" s="4"/>
      <c r="HE18" s="1"/>
      <c r="HF18" s="1"/>
      <c r="HG18" s="2"/>
      <c r="HH18" s="2"/>
      <c r="HI18" s="3"/>
      <c r="HJ18" s="3"/>
      <c r="HK18" s="4"/>
      <c r="HL18" s="1"/>
      <c r="HM18" s="1"/>
      <c r="HN18" s="2"/>
      <c r="HO18" s="2"/>
      <c r="HP18" s="3"/>
      <c r="HQ18" s="3"/>
      <c r="HR18" s="4"/>
      <c r="HS18" s="1"/>
      <c r="HT18" s="1"/>
      <c r="HU18" s="2"/>
      <c r="HV18" s="2"/>
      <c r="HW18" s="3"/>
      <c r="HX18" s="3"/>
      <c r="HY18" s="4"/>
      <c r="HZ18" s="1"/>
      <c r="IA18" s="1"/>
      <c r="IB18" s="2"/>
      <c r="IC18" s="2"/>
      <c r="ID18" s="3"/>
      <c r="IE18" s="3"/>
      <c r="IF18" s="4"/>
      <c r="IG18" s="1"/>
      <c r="IH18" s="1"/>
      <c r="II18" s="2"/>
      <c r="IJ18" s="2"/>
      <c r="IK18" s="3"/>
      <c r="IL18" s="3"/>
      <c r="IM18" s="4"/>
      <c r="IN18" s="1"/>
      <c r="IO18" s="1"/>
      <c r="IP18" s="2"/>
      <c r="IQ18" s="2"/>
      <c r="IR18" s="3"/>
      <c r="IS18" s="3"/>
      <c r="IT18" s="4"/>
      <c r="IU18" s="1"/>
      <c r="IV18" s="1"/>
      <c r="IW18" s="2"/>
      <c r="IX18" s="2"/>
      <c r="IY18" s="3"/>
      <c r="IZ18" s="3"/>
      <c r="JA18" s="4"/>
      <c r="JB18" s="1"/>
      <c r="JC18" s="1"/>
      <c r="JD18" s="2"/>
      <c r="JE18" s="2"/>
      <c r="JF18" s="3"/>
      <c r="JG18" s="3"/>
      <c r="JH18" s="4"/>
      <c r="JI18" s="1"/>
      <c r="JJ18" s="1"/>
      <c r="JK18" s="2"/>
      <c r="JL18" s="2"/>
      <c r="JM18" s="3"/>
      <c r="JN18" s="3"/>
      <c r="JO18" s="4"/>
      <c r="JP18" s="1"/>
      <c r="JQ18" s="1"/>
      <c r="JR18" s="2"/>
      <c r="JS18" s="2"/>
      <c r="JT18" s="3"/>
      <c r="JU18" s="3"/>
      <c r="JV18" s="4"/>
      <c r="JW18" s="1"/>
      <c r="JX18" s="1"/>
      <c r="JY18" s="2"/>
      <c r="JZ18" s="2"/>
      <c r="KA18" s="3"/>
      <c r="KB18" s="3"/>
      <c r="KC18" s="4"/>
      <c r="KD18" s="1"/>
      <c r="KE18" s="1"/>
      <c r="KF18" s="2"/>
      <c r="KG18" s="2"/>
      <c r="KH18" s="3"/>
      <c r="KI18" s="3"/>
      <c r="KJ18" s="4"/>
      <c r="KK18" s="1"/>
      <c r="KL18" s="1"/>
      <c r="KM18" s="2"/>
      <c r="KN18" s="2"/>
      <c r="KO18" s="3"/>
      <c r="KP18" s="3"/>
      <c r="KQ18" s="4"/>
      <c r="KR18" s="1"/>
      <c r="KS18" s="1"/>
      <c r="KT18" s="2"/>
      <c r="KU18" s="2"/>
      <c r="KV18" s="3"/>
      <c r="KW18" s="3"/>
      <c r="KX18" s="4"/>
      <c r="KY18" s="1"/>
      <c r="KZ18" s="1"/>
      <c r="LA18" s="2"/>
      <c r="LB18" s="2"/>
      <c r="LC18" s="3"/>
      <c r="LD18" s="3"/>
      <c r="LE18" s="4"/>
      <c r="LF18" s="1"/>
      <c r="LG18" s="1"/>
      <c r="LH18" s="2"/>
      <c r="LI18" s="2"/>
      <c r="LJ18" s="3"/>
      <c r="LK18" s="3"/>
      <c r="LL18" s="4"/>
      <c r="LM18" s="1"/>
      <c r="LN18" s="1"/>
      <c r="LO18" s="2"/>
      <c r="LP18" s="2"/>
      <c r="LQ18" s="3"/>
      <c r="LR18" s="3"/>
      <c r="LS18" s="4"/>
      <c r="LT18" s="1"/>
      <c r="LU18" s="1"/>
      <c r="LV18" s="2"/>
      <c r="LW18" s="2"/>
      <c r="LX18" s="3"/>
      <c r="LY18" s="3"/>
      <c r="LZ18" s="4"/>
      <c r="MA18" s="1"/>
      <c r="MB18" s="1"/>
      <c r="MC18" s="2"/>
      <c r="MD18" s="2"/>
      <c r="ME18" s="3"/>
      <c r="MF18" s="3"/>
      <c r="MG18" s="4"/>
      <c r="MH18" s="1"/>
      <c r="MI18" s="1"/>
      <c r="MJ18" s="2"/>
      <c r="MK18" s="2"/>
      <c r="ML18" s="3"/>
      <c r="MM18" s="3"/>
      <c r="MN18" s="4"/>
      <c r="MP18" s="20" t="s">
        <v>65</v>
      </c>
      <c r="MQ18" s="23">
        <f>م.تحميل!$AD$78</f>
        <v>0</v>
      </c>
      <c r="MR18" s="23">
        <f>م.تحميل!$AE$78</f>
        <v>0</v>
      </c>
      <c r="MS18" s="20"/>
      <c r="MT18" s="23"/>
      <c r="MU18" s="23"/>
      <c r="MW18" s="22" t="s">
        <v>65</v>
      </c>
      <c r="MX18" s="24">
        <f>م.مرتجع!$AD$78</f>
        <v>0</v>
      </c>
      <c r="MY18" s="24">
        <f>م.مرتجع!$AE$78</f>
        <v>0</v>
      </c>
      <c r="MZ18" s="22"/>
      <c r="NA18" s="24"/>
      <c r="NB18" s="24"/>
      <c r="ND18" s="21" t="s">
        <v>65</v>
      </c>
      <c r="NE18" s="25">
        <f>م.مبيع!$AD$78</f>
        <v>0</v>
      </c>
      <c r="NF18" s="25">
        <f>م.مبيع!$AE$78</f>
        <v>0</v>
      </c>
      <c r="NG18" s="25">
        <f>DC35</f>
        <v>0</v>
      </c>
      <c r="NH18" s="21"/>
      <c r="NI18" s="25"/>
      <c r="NJ18" s="25"/>
      <c r="NK18" s="25"/>
    </row>
    <row r="19" spans="1:375" ht="16.5" thickTop="1" thickBot="1" x14ac:dyDescent="0.25">
      <c r="A19" s="14"/>
      <c r="B19" s="16"/>
      <c r="C19" s="1"/>
      <c r="D19" s="1"/>
      <c r="E19" s="2"/>
      <c r="F19" s="2"/>
      <c r="G19" s="3"/>
      <c r="H19" s="3"/>
      <c r="I19" s="4"/>
      <c r="J19" s="1"/>
      <c r="K19" s="1"/>
      <c r="L19" s="2"/>
      <c r="M19" s="2"/>
      <c r="N19" s="3"/>
      <c r="O19" s="3"/>
      <c r="P19" s="4"/>
      <c r="Q19" s="1"/>
      <c r="R19" s="1"/>
      <c r="S19" s="2"/>
      <c r="T19" s="2"/>
      <c r="U19" s="3"/>
      <c r="V19" s="3"/>
      <c r="W19" s="4"/>
      <c r="X19" s="1"/>
      <c r="Y19" s="1"/>
      <c r="Z19" s="2"/>
      <c r="AA19" s="2"/>
      <c r="AB19" s="3"/>
      <c r="AC19" s="3"/>
      <c r="AD19" s="4"/>
      <c r="AE19" s="1"/>
      <c r="AF19" s="1"/>
      <c r="AG19" s="2"/>
      <c r="AH19" s="2"/>
      <c r="AI19" s="3"/>
      <c r="AJ19" s="3"/>
      <c r="AK19" s="4"/>
      <c r="AL19" s="1"/>
      <c r="AM19" s="1"/>
      <c r="AN19" s="2"/>
      <c r="AO19" s="2"/>
      <c r="AP19" s="3"/>
      <c r="AQ19" s="3"/>
      <c r="AR19" s="4"/>
      <c r="AS19" s="1"/>
      <c r="AT19" s="1"/>
      <c r="AU19" s="2"/>
      <c r="AV19" s="2"/>
      <c r="AW19" s="3"/>
      <c r="AX19" s="3"/>
      <c r="AY19" s="4"/>
      <c r="AZ19" s="1"/>
      <c r="BA19" s="1"/>
      <c r="BB19" s="2"/>
      <c r="BC19" s="2"/>
      <c r="BD19" s="3"/>
      <c r="BE19" s="3"/>
      <c r="BF19" s="4"/>
      <c r="BG19" s="1"/>
      <c r="BH19" s="1"/>
      <c r="BI19" s="2"/>
      <c r="BJ19" s="2"/>
      <c r="BK19" s="3"/>
      <c r="BL19" s="3"/>
      <c r="BM19" s="4"/>
      <c r="BN19" s="1"/>
      <c r="BO19" s="1"/>
      <c r="BP19" s="2"/>
      <c r="BQ19" s="2"/>
      <c r="BR19" s="3"/>
      <c r="BS19" s="3"/>
      <c r="BT19" s="4"/>
      <c r="BU19" s="1"/>
      <c r="BV19" s="1"/>
      <c r="BW19" s="2"/>
      <c r="BX19" s="2"/>
      <c r="BY19" s="3"/>
      <c r="BZ19" s="3"/>
      <c r="CA19" s="4"/>
      <c r="CB19" s="1"/>
      <c r="CC19" s="1"/>
      <c r="CD19" s="2"/>
      <c r="CE19" s="2"/>
      <c r="CF19" s="3"/>
      <c r="CG19" s="3"/>
      <c r="CH19" s="4"/>
      <c r="CI19" s="1"/>
      <c r="CJ19" s="1"/>
      <c r="CK19" s="2"/>
      <c r="CL19" s="2"/>
      <c r="CM19" s="3"/>
      <c r="CN19" s="3"/>
      <c r="CO19" s="4"/>
      <c r="CP19" s="1"/>
      <c r="CQ19" s="1"/>
      <c r="CR19" s="2"/>
      <c r="CS19" s="2"/>
      <c r="CT19" s="3"/>
      <c r="CU19" s="3"/>
      <c r="CV19" s="4"/>
      <c r="CW19" s="1"/>
      <c r="CX19" s="1"/>
      <c r="CY19" s="2"/>
      <c r="CZ19" s="2"/>
      <c r="DA19" s="3"/>
      <c r="DB19" s="3"/>
      <c r="DC19" s="4"/>
      <c r="DD19" s="1"/>
      <c r="DE19" s="1"/>
      <c r="DF19" s="2"/>
      <c r="DG19" s="2"/>
      <c r="DH19" s="3"/>
      <c r="DI19" s="3"/>
      <c r="DJ19" s="4"/>
      <c r="DK19" s="1"/>
      <c r="DL19" s="1"/>
      <c r="DM19" s="2"/>
      <c r="DN19" s="2"/>
      <c r="DO19" s="3"/>
      <c r="DP19" s="3"/>
      <c r="DQ19" s="4"/>
      <c r="DR19" s="1"/>
      <c r="DS19" s="1"/>
      <c r="DT19" s="2"/>
      <c r="DU19" s="2"/>
      <c r="DV19" s="3"/>
      <c r="DW19" s="3"/>
      <c r="DX19" s="4"/>
      <c r="DY19" s="1"/>
      <c r="DZ19" s="1"/>
      <c r="EA19" s="2"/>
      <c r="EB19" s="2"/>
      <c r="EC19" s="3"/>
      <c r="ED19" s="3"/>
      <c r="EE19" s="4"/>
      <c r="EF19" s="1"/>
      <c r="EG19" s="1"/>
      <c r="EH19" s="2"/>
      <c r="EI19" s="2"/>
      <c r="EJ19" s="3"/>
      <c r="EK19" s="3"/>
      <c r="EL19" s="4"/>
      <c r="EM19" s="1"/>
      <c r="EN19" s="1"/>
      <c r="EO19" s="2"/>
      <c r="EP19" s="2"/>
      <c r="EQ19" s="3"/>
      <c r="ER19" s="3"/>
      <c r="ES19" s="4"/>
      <c r="ET19" s="1"/>
      <c r="EU19" s="1"/>
      <c r="EV19" s="2"/>
      <c r="EW19" s="2"/>
      <c r="EX19" s="3"/>
      <c r="EY19" s="3"/>
      <c r="EZ19" s="4"/>
      <c r="FA19" s="1"/>
      <c r="FB19" s="1"/>
      <c r="FC19" s="2"/>
      <c r="FD19" s="2"/>
      <c r="FE19" s="3"/>
      <c r="FF19" s="3"/>
      <c r="FG19" s="4"/>
      <c r="FH19" s="1"/>
      <c r="FI19" s="1"/>
      <c r="FJ19" s="2"/>
      <c r="FK19" s="2"/>
      <c r="FL19" s="3"/>
      <c r="FM19" s="3"/>
      <c r="FN19" s="4"/>
      <c r="FO19" s="1"/>
      <c r="FP19" s="1"/>
      <c r="FQ19" s="2"/>
      <c r="FR19" s="2"/>
      <c r="FS19" s="3"/>
      <c r="FT19" s="3"/>
      <c r="FU19" s="4"/>
      <c r="FV19" s="1"/>
      <c r="FW19" s="1"/>
      <c r="FX19" s="2"/>
      <c r="FY19" s="2"/>
      <c r="FZ19" s="3"/>
      <c r="GA19" s="3"/>
      <c r="GB19" s="4"/>
      <c r="GC19" s="1"/>
      <c r="GD19" s="1"/>
      <c r="GE19" s="2"/>
      <c r="GF19" s="2"/>
      <c r="GG19" s="3"/>
      <c r="GH19" s="3"/>
      <c r="GI19" s="4"/>
      <c r="GJ19" s="1"/>
      <c r="GK19" s="1"/>
      <c r="GL19" s="2"/>
      <c r="GM19" s="2"/>
      <c r="GN19" s="3"/>
      <c r="GO19" s="3"/>
      <c r="GP19" s="4"/>
      <c r="GQ19" s="1"/>
      <c r="GR19" s="1"/>
      <c r="GS19" s="2"/>
      <c r="GT19" s="2"/>
      <c r="GU19" s="3"/>
      <c r="GV19" s="3"/>
      <c r="GW19" s="4"/>
      <c r="GX19" s="1"/>
      <c r="GY19" s="1"/>
      <c r="GZ19" s="2"/>
      <c r="HA19" s="2"/>
      <c r="HB19" s="3"/>
      <c r="HC19" s="3"/>
      <c r="HD19" s="4"/>
      <c r="HE19" s="1"/>
      <c r="HF19" s="1"/>
      <c r="HG19" s="2"/>
      <c r="HH19" s="2"/>
      <c r="HI19" s="3"/>
      <c r="HJ19" s="3"/>
      <c r="HK19" s="4"/>
      <c r="HL19" s="1"/>
      <c r="HM19" s="1"/>
      <c r="HN19" s="2"/>
      <c r="HO19" s="2"/>
      <c r="HP19" s="3"/>
      <c r="HQ19" s="3"/>
      <c r="HR19" s="4"/>
      <c r="HS19" s="1"/>
      <c r="HT19" s="1"/>
      <c r="HU19" s="2"/>
      <c r="HV19" s="2"/>
      <c r="HW19" s="3"/>
      <c r="HX19" s="3"/>
      <c r="HY19" s="4"/>
      <c r="HZ19" s="1"/>
      <c r="IA19" s="1"/>
      <c r="IB19" s="2"/>
      <c r="IC19" s="2"/>
      <c r="ID19" s="3"/>
      <c r="IE19" s="3"/>
      <c r="IF19" s="4"/>
      <c r="IG19" s="1"/>
      <c r="IH19" s="1"/>
      <c r="II19" s="2"/>
      <c r="IJ19" s="2"/>
      <c r="IK19" s="3"/>
      <c r="IL19" s="3"/>
      <c r="IM19" s="4"/>
      <c r="IN19" s="1"/>
      <c r="IO19" s="1"/>
      <c r="IP19" s="2"/>
      <c r="IQ19" s="2"/>
      <c r="IR19" s="3"/>
      <c r="IS19" s="3"/>
      <c r="IT19" s="4"/>
      <c r="IU19" s="1"/>
      <c r="IV19" s="1"/>
      <c r="IW19" s="2"/>
      <c r="IX19" s="2"/>
      <c r="IY19" s="3"/>
      <c r="IZ19" s="3"/>
      <c r="JA19" s="4"/>
      <c r="JB19" s="1"/>
      <c r="JC19" s="1"/>
      <c r="JD19" s="2"/>
      <c r="JE19" s="2"/>
      <c r="JF19" s="3"/>
      <c r="JG19" s="3"/>
      <c r="JH19" s="4"/>
      <c r="JI19" s="1"/>
      <c r="JJ19" s="1"/>
      <c r="JK19" s="2"/>
      <c r="JL19" s="2"/>
      <c r="JM19" s="3"/>
      <c r="JN19" s="3"/>
      <c r="JO19" s="4"/>
      <c r="JP19" s="1"/>
      <c r="JQ19" s="1"/>
      <c r="JR19" s="2"/>
      <c r="JS19" s="2"/>
      <c r="JT19" s="3"/>
      <c r="JU19" s="3"/>
      <c r="JV19" s="4"/>
      <c r="JW19" s="1"/>
      <c r="JX19" s="1"/>
      <c r="JY19" s="2"/>
      <c r="JZ19" s="2"/>
      <c r="KA19" s="3"/>
      <c r="KB19" s="3"/>
      <c r="KC19" s="4"/>
      <c r="KD19" s="1"/>
      <c r="KE19" s="1"/>
      <c r="KF19" s="2"/>
      <c r="KG19" s="2"/>
      <c r="KH19" s="3"/>
      <c r="KI19" s="3"/>
      <c r="KJ19" s="4"/>
      <c r="KK19" s="1"/>
      <c r="KL19" s="1"/>
      <c r="KM19" s="2"/>
      <c r="KN19" s="2"/>
      <c r="KO19" s="3"/>
      <c r="KP19" s="3"/>
      <c r="KQ19" s="4"/>
      <c r="KR19" s="1"/>
      <c r="KS19" s="1"/>
      <c r="KT19" s="2"/>
      <c r="KU19" s="2"/>
      <c r="KV19" s="3"/>
      <c r="KW19" s="3"/>
      <c r="KX19" s="4"/>
      <c r="KY19" s="1"/>
      <c r="KZ19" s="1"/>
      <c r="LA19" s="2"/>
      <c r="LB19" s="2"/>
      <c r="LC19" s="3"/>
      <c r="LD19" s="3"/>
      <c r="LE19" s="4"/>
      <c r="LF19" s="1"/>
      <c r="LG19" s="1"/>
      <c r="LH19" s="2"/>
      <c r="LI19" s="2"/>
      <c r="LJ19" s="3"/>
      <c r="LK19" s="3"/>
      <c r="LL19" s="4"/>
      <c r="LM19" s="1"/>
      <c r="LN19" s="1"/>
      <c r="LO19" s="2"/>
      <c r="LP19" s="2"/>
      <c r="LQ19" s="3"/>
      <c r="LR19" s="3"/>
      <c r="LS19" s="4"/>
      <c r="LT19" s="1"/>
      <c r="LU19" s="1"/>
      <c r="LV19" s="2"/>
      <c r="LW19" s="2"/>
      <c r="LX19" s="3"/>
      <c r="LY19" s="3"/>
      <c r="LZ19" s="4"/>
      <c r="MA19" s="1"/>
      <c r="MB19" s="1"/>
      <c r="MC19" s="2"/>
      <c r="MD19" s="2"/>
      <c r="ME19" s="3"/>
      <c r="MF19" s="3"/>
      <c r="MG19" s="4"/>
      <c r="MH19" s="1"/>
      <c r="MI19" s="1"/>
      <c r="MJ19" s="2"/>
      <c r="MK19" s="2"/>
      <c r="ML19" s="3"/>
      <c r="MM19" s="3"/>
      <c r="MN19" s="4"/>
      <c r="MP19" s="20" t="s">
        <v>66</v>
      </c>
      <c r="MQ19" s="23"/>
      <c r="MR19" s="23">
        <f>م.تحميل!$AE$83</f>
        <v>0</v>
      </c>
      <c r="MS19" s="20"/>
      <c r="MT19" s="23"/>
      <c r="MU19" s="23"/>
      <c r="MW19" s="22" t="s">
        <v>66</v>
      </c>
      <c r="MX19" s="24"/>
      <c r="MY19" s="24">
        <f>م.مرتجع!$AE$83</f>
        <v>0</v>
      </c>
      <c r="MZ19" s="22"/>
      <c r="NA19" s="24"/>
      <c r="NB19" s="24"/>
      <c r="ND19" s="21" t="s">
        <v>66</v>
      </c>
      <c r="NE19" s="25"/>
      <c r="NF19" s="25">
        <f>م.مبيع!$AE$83</f>
        <v>0</v>
      </c>
      <c r="NG19" s="25">
        <f>DJ35</f>
        <v>0</v>
      </c>
      <c r="NH19" s="21"/>
      <c r="NI19" s="25"/>
      <c r="NJ19" s="25"/>
      <c r="NK19" s="25"/>
    </row>
    <row r="20" spans="1:375" ht="16.5" thickTop="1" thickBot="1" x14ac:dyDescent="0.25">
      <c r="A20" s="14"/>
      <c r="B20" s="16"/>
      <c r="C20" s="1"/>
      <c r="D20" s="1"/>
      <c r="E20" s="2"/>
      <c r="F20" s="2"/>
      <c r="G20" s="3"/>
      <c r="H20" s="3"/>
      <c r="I20" s="4"/>
      <c r="J20" s="1"/>
      <c r="K20" s="1"/>
      <c r="L20" s="2"/>
      <c r="M20" s="2"/>
      <c r="N20" s="3"/>
      <c r="O20" s="3"/>
      <c r="P20" s="4"/>
      <c r="Q20" s="1"/>
      <c r="R20" s="1"/>
      <c r="S20" s="2"/>
      <c r="T20" s="2"/>
      <c r="U20" s="3"/>
      <c r="V20" s="3"/>
      <c r="W20" s="4"/>
      <c r="X20" s="1"/>
      <c r="Y20" s="1"/>
      <c r="Z20" s="2"/>
      <c r="AA20" s="2"/>
      <c r="AB20" s="3"/>
      <c r="AC20" s="3"/>
      <c r="AD20" s="4"/>
      <c r="AE20" s="1"/>
      <c r="AF20" s="1"/>
      <c r="AG20" s="2"/>
      <c r="AH20" s="2"/>
      <c r="AI20" s="3"/>
      <c r="AJ20" s="3"/>
      <c r="AK20" s="4"/>
      <c r="AL20" s="1"/>
      <c r="AM20" s="1"/>
      <c r="AN20" s="2"/>
      <c r="AO20" s="2"/>
      <c r="AP20" s="3"/>
      <c r="AQ20" s="3"/>
      <c r="AR20" s="4"/>
      <c r="AS20" s="1"/>
      <c r="AT20" s="1"/>
      <c r="AU20" s="2"/>
      <c r="AV20" s="2"/>
      <c r="AW20" s="3"/>
      <c r="AX20" s="3"/>
      <c r="AY20" s="4"/>
      <c r="AZ20" s="1"/>
      <c r="BA20" s="1"/>
      <c r="BB20" s="2"/>
      <c r="BC20" s="2"/>
      <c r="BD20" s="3"/>
      <c r="BE20" s="3"/>
      <c r="BF20" s="4"/>
      <c r="BG20" s="1"/>
      <c r="BH20" s="1"/>
      <c r="BI20" s="2"/>
      <c r="BJ20" s="2"/>
      <c r="BK20" s="3"/>
      <c r="BL20" s="3"/>
      <c r="BM20" s="4"/>
      <c r="BN20" s="1"/>
      <c r="BO20" s="1"/>
      <c r="BP20" s="2"/>
      <c r="BQ20" s="2"/>
      <c r="BR20" s="3"/>
      <c r="BS20" s="3"/>
      <c r="BT20" s="4"/>
      <c r="BU20" s="1"/>
      <c r="BV20" s="1"/>
      <c r="BW20" s="2"/>
      <c r="BX20" s="2"/>
      <c r="BY20" s="3"/>
      <c r="BZ20" s="3"/>
      <c r="CA20" s="4"/>
      <c r="CB20" s="1"/>
      <c r="CC20" s="1"/>
      <c r="CD20" s="2"/>
      <c r="CE20" s="2"/>
      <c r="CF20" s="3"/>
      <c r="CG20" s="3"/>
      <c r="CH20" s="4"/>
      <c r="CI20" s="1"/>
      <c r="CJ20" s="1"/>
      <c r="CK20" s="2"/>
      <c r="CL20" s="2"/>
      <c r="CM20" s="3"/>
      <c r="CN20" s="3"/>
      <c r="CO20" s="4"/>
      <c r="CP20" s="1"/>
      <c r="CQ20" s="1"/>
      <c r="CR20" s="2"/>
      <c r="CS20" s="2"/>
      <c r="CT20" s="3"/>
      <c r="CU20" s="3"/>
      <c r="CV20" s="4"/>
      <c r="CW20" s="1"/>
      <c r="CX20" s="1"/>
      <c r="CY20" s="2"/>
      <c r="CZ20" s="2"/>
      <c r="DA20" s="3"/>
      <c r="DB20" s="3"/>
      <c r="DC20" s="4"/>
      <c r="DD20" s="1"/>
      <c r="DE20" s="1"/>
      <c r="DF20" s="2"/>
      <c r="DG20" s="2"/>
      <c r="DH20" s="3"/>
      <c r="DI20" s="3"/>
      <c r="DJ20" s="4"/>
      <c r="DK20" s="1"/>
      <c r="DL20" s="1"/>
      <c r="DM20" s="2"/>
      <c r="DN20" s="2"/>
      <c r="DO20" s="3"/>
      <c r="DP20" s="3"/>
      <c r="DQ20" s="4"/>
      <c r="DR20" s="1"/>
      <c r="DS20" s="1"/>
      <c r="DT20" s="2"/>
      <c r="DU20" s="2"/>
      <c r="DV20" s="3"/>
      <c r="DW20" s="3"/>
      <c r="DX20" s="4"/>
      <c r="DY20" s="1"/>
      <c r="DZ20" s="1"/>
      <c r="EA20" s="2"/>
      <c r="EB20" s="2"/>
      <c r="EC20" s="3"/>
      <c r="ED20" s="3"/>
      <c r="EE20" s="4"/>
      <c r="EF20" s="1"/>
      <c r="EG20" s="1"/>
      <c r="EH20" s="2"/>
      <c r="EI20" s="2"/>
      <c r="EJ20" s="3"/>
      <c r="EK20" s="3"/>
      <c r="EL20" s="4"/>
      <c r="EM20" s="1"/>
      <c r="EN20" s="1"/>
      <c r="EO20" s="2"/>
      <c r="EP20" s="2"/>
      <c r="EQ20" s="3"/>
      <c r="ER20" s="3"/>
      <c r="ES20" s="4"/>
      <c r="ET20" s="1"/>
      <c r="EU20" s="1"/>
      <c r="EV20" s="2"/>
      <c r="EW20" s="2"/>
      <c r="EX20" s="3"/>
      <c r="EY20" s="3"/>
      <c r="EZ20" s="4"/>
      <c r="FA20" s="1"/>
      <c r="FB20" s="1"/>
      <c r="FC20" s="2"/>
      <c r="FD20" s="2"/>
      <c r="FE20" s="3"/>
      <c r="FF20" s="3"/>
      <c r="FG20" s="4"/>
      <c r="FH20" s="1"/>
      <c r="FI20" s="1"/>
      <c r="FJ20" s="2"/>
      <c r="FK20" s="2"/>
      <c r="FL20" s="3"/>
      <c r="FM20" s="3"/>
      <c r="FN20" s="4"/>
      <c r="FO20" s="1"/>
      <c r="FP20" s="1"/>
      <c r="FQ20" s="2"/>
      <c r="FR20" s="2"/>
      <c r="FS20" s="3"/>
      <c r="FT20" s="3"/>
      <c r="FU20" s="4"/>
      <c r="FV20" s="1"/>
      <c r="FW20" s="1"/>
      <c r="FX20" s="2"/>
      <c r="FY20" s="2"/>
      <c r="FZ20" s="3"/>
      <c r="GA20" s="3"/>
      <c r="GB20" s="4"/>
      <c r="GC20" s="1"/>
      <c r="GD20" s="1"/>
      <c r="GE20" s="2"/>
      <c r="GF20" s="2"/>
      <c r="GG20" s="3"/>
      <c r="GH20" s="3"/>
      <c r="GI20" s="4"/>
      <c r="GJ20" s="1"/>
      <c r="GK20" s="1"/>
      <c r="GL20" s="2"/>
      <c r="GM20" s="2"/>
      <c r="GN20" s="3"/>
      <c r="GO20" s="3"/>
      <c r="GP20" s="4"/>
      <c r="GQ20" s="1"/>
      <c r="GR20" s="1"/>
      <c r="GS20" s="2"/>
      <c r="GT20" s="2"/>
      <c r="GU20" s="3"/>
      <c r="GV20" s="3"/>
      <c r="GW20" s="4"/>
      <c r="GX20" s="1"/>
      <c r="GY20" s="1"/>
      <c r="GZ20" s="2"/>
      <c r="HA20" s="2"/>
      <c r="HB20" s="3"/>
      <c r="HC20" s="3"/>
      <c r="HD20" s="4"/>
      <c r="HE20" s="1"/>
      <c r="HF20" s="1"/>
      <c r="HG20" s="2"/>
      <c r="HH20" s="2"/>
      <c r="HI20" s="3"/>
      <c r="HJ20" s="3"/>
      <c r="HK20" s="4"/>
      <c r="HL20" s="1"/>
      <c r="HM20" s="1"/>
      <c r="HN20" s="2"/>
      <c r="HO20" s="2"/>
      <c r="HP20" s="3"/>
      <c r="HQ20" s="3"/>
      <c r="HR20" s="4"/>
      <c r="HS20" s="1"/>
      <c r="HT20" s="1"/>
      <c r="HU20" s="2"/>
      <c r="HV20" s="2"/>
      <c r="HW20" s="3"/>
      <c r="HX20" s="3"/>
      <c r="HY20" s="4"/>
      <c r="HZ20" s="1"/>
      <c r="IA20" s="1"/>
      <c r="IB20" s="2"/>
      <c r="IC20" s="2"/>
      <c r="ID20" s="3"/>
      <c r="IE20" s="3"/>
      <c r="IF20" s="4"/>
      <c r="IG20" s="1"/>
      <c r="IH20" s="1"/>
      <c r="II20" s="2"/>
      <c r="IJ20" s="2"/>
      <c r="IK20" s="3"/>
      <c r="IL20" s="3"/>
      <c r="IM20" s="4"/>
      <c r="IN20" s="1"/>
      <c r="IO20" s="1"/>
      <c r="IP20" s="2"/>
      <c r="IQ20" s="2"/>
      <c r="IR20" s="3"/>
      <c r="IS20" s="3"/>
      <c r="IT20" s="4"/>
      <c r="IU20" s="1"/>
      <c r="IV20" s="1"/>
      <c r="IW20" s="2"/>
      <c r="IX20" s="2"/>
      <c r="IY20" s="3"/>
      <c r="IZ20" s="3"/>
      <c r="JA20" s="4"/>
      <c r="JB20" s="1"/>
      <c r="JC20" s="1"/>
      <c r="JD20" s="2"/>
      <c r="JE20" s="2"/>
      <c r="JF20" s="3"/>
      <c r="JG20" s="3"/>
      <c r="JH20" s="4"/>
      <c r="JI20" s="1"/>
      <c r="JJ20" s="1"/>
      <c r="JK20" s="2"/>
      <c r="JL20" s="2"/>
      <c r="JM20" s="3"/>
      <c r="JN20" s="3"/>
      <c r="JO20" s="4"/>
      <c r="JP20" s="1"/>
      <c r="JQ20" s="1"/>
      <c r="JR20" s="2"/>
      <c r="JS20" s="2"/>
      <c r="JT20" s="3"/>
      <c r="JU20" s="3"/>
      <c r="JV20" s="4"/>
      <c r="JW20" s="1"/>
      <c r="JX20" s="1"/>
      <c r="JY20" s="2"/>
      <c r="JZ20" s="2"/>
      <c r="KA20" s="3"/>
      <c r="KB20" s="3"/>
      <c r="KC20" s="4"/>
      <c r="KD20" s="1"/>
      <c r="KE20" s="1"/>
      <c r="KF20" s="2"/>
      <c r="KG20" s="2"/>
      <c r="KH20" s="3"/>
      <c r="KI20" s="3"/>
      <c r="KJ20" s="4"/>
      <c r="KK20" s="1"/>
      <c r="KL20" s="1"/>
      <c r="KM20" s="2"/>
      <c r="KN20" s="2"/>
      <c r="KO20" s="3"/>
      <c r="KP20" s="3"/>
      <c r="KQ20" s="4"/>
      <c r="KR20" s="1"/>
      <c r="KS20" s="1"/>
      <c r="KT20" s="2"/>
      <c r="KU20" s="2"/>
      <c r="KV20" s="3"/>
      <c r="KW20" s="3"/>
      <c r="KX20" s="4"/>
      <c r="KY20" s="1"/>
      <c r="KZ20" s="1"/>
      <c r="LA20" s="2"/>
      <c r="LB20" s="2"/>
      <c r="LC20" s="3"/>
      <c r="LD20" s="3"/>
      <c r="LE20" s="4"/>
      <c r="LF20" s="1"/>
      <c r="LG20" s="1"/>
      <c r="LH20" s="2"/>
      <c r="LI20" s="2"/>
      <c r="LJ20" s="3"/>
      <c r="LK20" s="3"/>
      <c r="LL20" s="4"/>
      <c r="LM20" s="1"/>
      <c r="LN20" s="1"/>
      <c r="LO20" s="2"/>
      <c r="LP20" s="2"/>
      <c r="LQ20" s="3"/>
      <c r="LR20" s="3"/>
      <c r="LS20" s="4"/>
      <c r="LT20" s="1"/>
      <c r="LU20" s="1"/>
      <c r="LV20" s="2"/>
      <c r="LW20" s="2"/>
      <c r="LX20" s="3"/>
      <c r="LY20" s="3"/>
      <c r="LZ20" s="4"/>
      <c r="MA20" s="1"/>
      <c r="MB20" s="1"/>
      <c r="MC20" s="2"/>
      <c r="MD20" s="2"/>
      <c r="ME20" s="3"/>
      <c r="MF20" s="3"/>
      <c r="MG20" s="4"/>
      <c r="MH20" s="1"/>
      <c r="MI20" s="1"/>
      <c r="MJ20" s="2"/>
      <c r="MK20" s="2"/>
      <c r="ML20" s="3"/>
      <c r="MM20" s="3"/>
      <c r="MN20" s="4"/>
      <c r="MP20" s="20" t="s">
        <v>67</v>
      </c>
      <c r="MQ20" s="23"/>
      <c r="MR20" s="23">
        <f>م.تحميل!$AE$35</f>
        <v>0</v>
      </c>
      <c r="MS20" s="20"/>
      <c r="MT20" s="23"/>
      <c r="MU20" s="23"/>
      <c r="MW20" s="22" t="s">
        <v>67</v>
      </c>
      <c r="MX20" s="24"/>
      <c r="MY20" s="24">
        <f>م.مرتجع!$AE$35</f>
        <v>0</v>
      </c>
      <c r="MZ20" s="22"/>
      <c r="NA20" s="24"/>
      <c r="NB20" s="24"/>
      <c r="ND20" s="21" t="s">
        <v>67</v>
      </c>
      <c r="NE20" s="25"/>
      <c r="NF20" s="25">
        <f>م.مبيع!$AE$35</f>
        <v>0</v>
      </c>
      <c r="NG20" s="25">
        <f>DQ35</f>
        <v>0</v>
      </c>
      <c r="NH20" s="21"/>
      <c r="NI20" s="25"/>
      <c r="NJ20" s="25"/>
      <c r="NK20" s="25"/>
    </row>
    <row r="21" spans="1:375" ht="16.5" thickTop="1" thickBot="1" x14ac:dyDescent="0.25">
      <c r="A21" s="14"/>
      <c r="B21" s="16"/>
      <c r="C21" s="1"/>
      <c r="D21" s="1"/>
      <c r="E21" s="2"/>
      <c r="F21" s="2"/>
      <c r="G21" s="3"/>
      <c r="H21" s="3"/>
      <c r="I21" s="4"/>
      <c r="J21" s="1"/>
      <c r="K21" s="1"/>
      <c r="L21" s="2"/>
      <c r="M21" s="2"/>
      <c r="N21" s="3"/>
      <c r="O21" s="3"/>
      <c r="P21" s="4"/>
      <c r="Q21" s="1"/>
      <c r="R21" s="1"/>
      <c r="S21" s="2"/>
      <c r="T21" s="2"/>
      <c r="U21" s="3"/>
      <c r="V21" s="3"/>
      <c r="W21" s="4"/>
      <c r="X21" s="1"/>
      <c r="Y21" s="1"/>
      <c r="Z21" s="2"/>
      <c r="AA21" s="2"/>
      <c r="AB21" s="3"/>
      <c r="AC21" s="3"/>
      <c r="AD21" s="4"/>
      <c r="AE21" s="1"/>
      <c r="AF21" s="1"/>
      <c r="AG21" s="2"/>
      <c r="AH21" s="2"/>
      <c r="AI21" s="3"/>
      <c r="AJ21" s="3"/>
      <c r="AK21" s="4"/>
      <c r="AL21" s="1"/>
      <c r="AM21" s="1"/>
      <c r="AN21" s="2"/>
      <c r="AO21" s="2"/>
      <c r="AP21" s="3"/>
      <c r="AQ21" s="3"/>
      <c r="AR21" s="4"/>
      <c r="AS21" s="1"/>
      <c r="AT21" s="1"/>
      <c r="AU21" s="2"/>
      <c r="AV21" s="2"/>
      <c r="AW21" s="3"/>
      <c r="AX21" s="3"/>
      <c r="AY21" s="4"/>
      <c r="AZ21" s="1"/>
      <c r="BA21" s="1"/>
      <c r="BB21" s="2"/>
      <c r="BC21" s="2"/>
      <c r="BD21" s="3"/>
      <c r="BE21" s="3"/>
      <c r="BF21" s="4"/>
      <c r="BG21" s="1"/>
      <c r="BH21" s="1"/>
      <c r="BI21" s="2"/>
      <c r="BJ21" s="2"/>
      <c r="BK21" s="3"/>
      <c r="BL21" s="3"/>
      <c r="BM21" s="4"/>
      <c r="BN21" s="1"/>
      <c r="BO21" s="1"/>
      <c r="BP21" s="2"/>
      <c r="BQ21" s="2"/>
      <c r="BR21" s="3"/>
      <c r="BS21" s="3"/>
      <c r="BT21" s="4"/>
      <c r="BU21" s="1"/>
      <c r="BV21" s="1"/>
      <c r="BW21" s="2"/>
      <c r="BX21" s="2"/>
      <c r="BY21" s="3"/>
      <c r="BZ21" s="3"/>
      <c r="CA21" s="4"/>
      <c r="CB21" s="1"/>
      <c r="CC21" s="1"/>
      <c r="CD21" s="2"/>
      <c r="CE21" s="2"/>
      <c r="CF21" s="3"/>
      <c r="CG21" s="3"/>
      <c r="CH21" s="4"/>
      <c r="CI21" s="1"/>
      <c r="CJ21" s="1"/>
      <c r="CK21" s="2"/>
      <c r="CL21" s="2"/>
      <c r="CM21" s="3"/>
      <c r="CN21" s="3"/>
      <c r="CO21" s="4"/>
      <c r="CP21" s="1"/>
      <c r="CQ21" s="1"/>
      <c r="CR21" s="2"/>
      <c r="CS21" s="2"/>
      <c r="CT21" s="3"/>
      <c r="CU21" s="3"/>
      <c r="CV21" s="4"/>
      <c r="CW21" s="1"/>
      <c r="CX21" s="1"/>
      <c r="CY21" s="2"/>
      <c r="CZ21" s="2"/>
      <c r="DA21" s="3"/>
      <c r="DB21" s="3"/>
      <c r="DC21" s="4"/>
      <c r="DD21" s="1"/>
      <c r="DE21" s="1"/>
      <c r="DF21" s="2"/>
      <c r="DG21" s="2"/>
      <c r="DH21" s="3"/>
      <c r="DI21" s="3"/>
      <c r="DJ21" s="4"/>
      <c r="DK21" s="1"/>
      <c r="DL21" s="1"/>
      <c r="DM21" s="2"/>
      <c r="DN21" s="2"/>
      <c r="DO21" s="3"/>
      <c r="DP21" s="3"/>
      <c r="DQ21" s="4"/>
      <c r="DR21" s="1"/>
      <c r="DS21" s="1"/>
      <c r="DT21" s="2"/>
      <c r="DU21" s="2"/>
      <c r="DV21" s="3"/>
      <c r="DW21" s="3"/>
      <c r="DX21" s="4"/>
      <c r="DY21" s="1"/>
      <c r="DZ21" s="1"/>
      <c r="EA21" s="2"/>
      <c r="EB21" s="2"/>
      <c r="EC21" s="3"/>
      <c r="ED21" s="3"/>
      <c r="EE21" s="4"/>
      <c r="EF21" s="1"/>
      <c r="EG21" s="1"/>
      <c r="EH21" s="2"/>
      <c r="EI21" s="2"/>
      <c r="EJ21" s="3"/>
      <c r="EK21" s="3"/>
      <c r="EL21" s="4"/>
      <c r="EM21" s="1"/>
      <c r="EN21" s="1"/>
      <c r="EO21" s="2"/>
      <c r="EP21" s="2"/>
      <c r="EQ21" s="3"/>
      <c r="ER21" s="3"/>
      <c r="ES21" s="4"/>
      <c r="ET21" s="1"/>
      <c r="EU21" s="1"/>
      <c r="EV21" s="2"/>
      <c r="EW21" s="2"/>
      <c r="EX21" s="3"/>
      <c r="EY21" s="3"/>
      <c r="EZ21" s="4"/>
      <c r="FA21" s="1"/>
      <c r="FB21" s="1"/>
      <c r="FC21" s="2"/>
      <c r="FD21" s="2"/>
      <c r="FE21" s="3"/>
      <c r="FF21" s="3"/>
      <c r="FG21" s="4"/>
      <c r="FH21" s="1"/>
      <c r="FI21" s="1"/>
      <c r="FJ21" s="2"/>
      <c r="FK21" s="2"/>
      <c r="FL21" s="3"/>
      <c r="FM21" s="3"/>
      <c r="FN21" s="4"/>
      <c r="FO21" s="1"/>
      <c r="FP21" s="1"/>
      <c r="FQ21" s="2"/>
      <c r="FR21" s="2"/>
      <c r="FS21" s="3"/>
      <c r="FT21" s="3"/>
      <c r="FU21" s="4"/>
      <c r="FV21" s="1"/>
      <c r="FW21" s="1"/>
      <c r="FX21" s="2"/>
      <c r="FY21" s="2"/>
      <c r="FZ21" s="3"/>
      <c r="GA21" s="3"/>
      <c r="GB21" s="4"/>
      <c r="GC21" s="1"/>
      <c r="GD21" s="1"/>
      <c r="GE21" s="2"/>
      <c r="GF21" s="2"/>
      <c r="GG21" s="3"/>
      <c r="GH21" s="3"/>
      <c r="GI21" s="4"/>
      <c r="GJ21" s="1"/>
      <c r="GK21" s="1"/>
      <c r="GL21" s="2"/>
      <c r="GM21" s="2"/>
      <c r="GN21" s="3"/>
      <c r="GO21" s="3"/>
      <c r="GP21" s="4"/>
      <c r="GQ21" s="1"/>
      <c r="GR21" s="1"/>
      <c r="GS21" s="2"/>
      <c r="GT21" s="2"/>
      <c r="GU21" s="3"/>
      <c r="GV21" s="3"/>
      <c r="GW21" s="4"/>
      <c r="GX21" s="1"/>
      <c r="GY21" s="1"/>
      <c r="GZ21" s="2"/>
      <c r="HA21" s="2"/>
      <c r="HB21" s="3"/>
      <c r="HC21" s="3"/>
      <c r="HD21" s="4"/>
      <c r="HE21" s="1"/>
      <c r="HF21" s="1"/>
      <c r="HG21" s="2"/>
      <c r="HH21" s="2"/>
      <c r="HI21" s="3"/>
      <c r="HJ21" s="3"/>
      <c r="HK21" s="4"/>
      <c r="HL21" s="1"/>
      <c r="HM21" s="1"/>
      <c r="HN21" s="2"/>
      <c r="HO21" s="2"/>
      <c r="HP21" s="3"/>
      <c r="HQ21" s="3"/>
      <c r="HR21" s="4"/>
      <c r="HS21" s="1"/>
      <c r="HT21" s="1"/>
      <c r="HU21" s="2"/>
      <c r="HV21" s="2"/>
      <c r="HW21" s="3"/>
      <c r="HX21" s="3"/>
      <c r="HY21" s="4"/>
      <c r="HZ21" s="1"/>
      <c r="IA21" s="1"/>
      <c r="IB21" s="2"/>
      <c r="IC21" s="2"/>
      <c r="ID21" s="3"/>
      <c r="IE21" s="3"/>
      <c r="IF21" s="4"/>
      <c r="IG21" s="1"/>
      <c r="IH21" s="1"/>
      <c r="II21" s="2"/>
      <c r="IJ21" s="2"/>
      <c r="IK21" s="3"/>
      <c r="IL21" s="3"/>
      <c r="IM21" s="4"/>
      <c r="IN21" s="1"/>
      <c r="IO21" s="1"/>
      <c r="IP21" s="2"/>
      <c r="IQ21" s="2"/>
      <c r="IR21" s="3"/>
      <c r="IS21" s="3"/>
      <c r="IT21" s="4"/>
      <c r="IU21" s="1"/>
      <c r="IV21" s="1"/>
      <c r="IW21" s="2"/>
      <c r="IX21" s="2"/>
      <c r="IY21" s="3"/>
      <c r="IZ21" s="3"/>
      <c r="JA21" s="4"/>
      <c r="JB21" s="1"/>
      <c r="JC21" s="1"/>
      <c r="JD21" s="2"/>
      <c r="JE21" s="2"/>
      <c r="JF21" s="3"/>
      <c r="JG21" s="3"/>
      <c r="JH21" s="4"/>
      <c r="JI21" s="1"/>
      <c r="JJ21" s="1"/>
      <c r="JK21" s="2"/>
      <c r="JL21" s="2"/>
      <c r="JM21" s="3"/>
      <c r="JN21" s="3"/>
      <c r="JO21" s="4"/>
      <c r="JP21" s="1"/>
      <c r="JQ21" s="1"/>
      <c r="JR21" s="2"/>
      <c r="JS21" s="2"/>
      <c r="JT21" s="3"/>
      <c r="JU21" s="3"/>
      <c r="JV21" s="4"/>
      <c r="JW21" s="1"/>
      <c r="JX21" s="1"/>
      <c r="JY21" s="2"/>
      <c r="JZ21" s="2"/>
      <c r="KA21" s="3"/>
      <c r="KB21" s="3"/>
      <c r="KC21" s="4"/>
      <c r="KD21" s="1"/>
      <c r="KE21" s="1"/>
      <c r="KF21" s="2"/>
      <c r="KG21" s="2"/>
      <c r="KH21" s="3"/>
      <c r="KI21" s="3"/>
      <c r="KJ21" s="4"/>
      <c r="KK21" s="1"/>
      <c r="KL21" s="1"/>
      <c r="KM21" s="2"/>
      <c r="KN21" s="2"/>
      <c r="KO21" s="3"/>
      <c r="KP21" s="3"/>
      <c r="KQ21" s="4"/>
      <c r="KR21" s="1"/>
      <c r="KS21" s="1"/>
      <c r="KT21" s="2"/>
      <c r="KU21" s="2"/>
      <c r="KV21" s="3"/>
      <c r="KW21" s="3"/>
      <c r="KX21" s="4"/>
      <c r="KY21" s="1"/>
      <c r="KZ21" s="1"/>
      <c r="LA21" s="2"/>
      <c r="LB21" s="2"/>
      <c r="LC21" s="3"/>
      <c r="LD21" s="3"/>
      <c r="LE21" s="4"/>
      <c r="LF21" s="1"/>
      <c r="LG21" s="1"/>
      <c r="LH21" s="2"/>
      <c r="LI21" s="2"/>
      <c r="LJ21" s="3"/>
      <c r="LK21" s="3"/>
      <c r="LL21" s="4"/>
      <c r="LM21" s="1"/>
      <c r="LN21" s="1"/>
      <c r="LO21" s="2"/>
      <c r="LP21" s="2"/>
      <c r="LQ21" s="3"/>
      <c r="LR21" s="3"/>
      <c r="LS21" s="4"/>
      <c r="LT21" s="1"/>
      <c r="LU21" s="1"/>
      <c r="LV21" s="2"/>
      <c r="LW21" s="2"/>
      <c r="LX21" s="3"/>
      <c r="LY21" s="3"/>
      <c r="LZ21" s="4"/>
      <c r="MA21" s="1"/>
      <c r="MB21" s="1"/>
      <c r="MC21" s="2"/>
      <c r="MD21" s="2"/>
      <c r="ME21" s="3"/>
      <c r="MF21" s="3"/>
      <c r="MG21" s="4"/>
      <c r="MH21" s="1"/>
      <c r="MI21" s="1"/>
      <c r="MJ21" s="2"/>
      <c r="MK21" s="2"/>
      <c r="ML21" s="3"/>
      <c r="MM21" s="3"/>
      <c r="MN21" s="4"/>
      <c r="MP21" s="20" t="s">
        <v>68</v>
      </c>
      <c r="MQ21" s="23"/>
      <c r="MR21" s="23">
        <f>م.تحميل!$AE$164</f>
        <v>0</v>
      </c>
      <c r="MS21" s="20"/>
      <c r="MT21" s="23"/>
      <c r="MU21" s="23"/>
      <c r="MW21" s="22" t="s">
        <v>68</v>
      </c>
      <c r="MX21" s="24"/>
      <c r="MY21" s="24">
        <f>م.مرتجع!$AE$164</f>
        <v>0</v>
      </c>
      <c r="MZ21" s="22"/>
      <c r="NA21" s="24"/>
      <c r="NB21" s="24"/>
      <c r="ND21" s="21" t="s">
        <v>68</v>
      </c>
      <c r="NE21" s="25"/>
      <c r="NF21" s="25">
        <f>م.مبيع!$AE$164</f>
        <v>0</v>
      </c>
      <c r="NG21" s="25">
        <f>DX35</f>
        <v>0</v>
      </c>
      <c r="NH21" s="21"/>
      <c r="NI21" s="25"/>
      <c r="NJ21" s="25"/>
      <c r="NK21" s="25"/>
    </row>
    <row r="22" spans="1:375" ht="16.5" thickTop="1" thickBot="1" x14ac:dyDescent="0.25">
      <c r="A22" s="14"/>
      <c r="B22" s="16"/>
      <c r="C22" s="1"/>
      <c r="D22" s="1"/>
      <c r="E22" s="2"/>
      <c r="F22" s="2"/>
      <c r="G22" s="3"/>
      <c r="H22" s="3"/>
      <c r="I22" s="4"/>
      <c r="J22" s="1"/>
      <c r="K22" s="1"/>
      <c r="L22" s="2"/>
      <c r="M22" s="2"/>
      <c r="N22" s="3"/>
      <c r="O22" s="3"/>
      <c r="P22" s="4"/>
      <c r="Q22" s="1"/>
      <c r="R22" s="1"/>
      <c r="S22" s="2"/>
      <c r="T22" s="2"/>
      <c r="U22" s="3"/>
      <c r="V22" s="3"/>
      <c r="W22" s="4"/>
      <c r="X22" s="1"/>
      <c r="Y22" s="1"/>
      <c r="Z22" s="2"/>
      <c r="AA22" s="2"/>
      <c r="AB22" s="3"/>
      <c r="AC22" s="3"/>
      <c r="AD22" s="4"/>
      <c r="AE22" s="1"/>
      <c r="AF22" s="1"/>
      <c r="AG22" s="2"/>
      <c r="AH22" s="2"/>
      <c r="AI22" s="3"/>
      <c r="AJ22" s="3"/>
      <c r="AK22" s="4"/>
      <c r="AL22" s="1"/>
      <c r="AM22" s="1"/>
      <c r="AN22" s="2"/>
      <c r="AO22" s="2"/>
      <c r="AP22" s="3"/>
      <c r="AQ22" s="3"/>
      <c r="AR22" s="4"/>
      <c r="AS22" s="1"/>
      <c r="AT22" s="1"/>
      <c r="AU22" s="2"/>
      <c r="AV22" s="2"/>
      <c r="AW22" s="3"/>
      <c r="AX22" s="3"/>
      <c r="AY22" s="4"/>
      <c r="AZ22" s="1"/>
      <c r="BA22" s="1"/>
      <c r="BB22" s="2"/>
      <c r="BC22" s="2"/>
      <c r="BD22" s="3"/>
      <c r="BE22" s="3"/>
      <c r="BF22" s="4"/>
      <c r="BG22" s="1"/>
      <c r="BH22" s="1"/>
      <c r="BI22" s="2"/>
      <c r="BJ22" s="2"/>
      <c r="BK22" s="3"/>
      <c r="BL22" s="3"/>
      <c r="BM22" s="4"/>
      <c r="BN22" s="1"/>
      <c r="BO22" s="1"/>
      <c r="BP22" s="2"/>
      <c r="BQ22" s="2"/>
      <c r="BR22" s="3"/>
      <c r="BS22" s="3"/>
      <c r="BT22" s="4"/>
      <c r="BU22" s="1"/>
      <c r="BV22" s="1"/>
      <c r="BW22" s="2"/>
      <c r="BX22" s="2"/>
      <c r="BY22" s="3"/>
      <c r="BZ22" s="3"/>
      <c r="CA22" s="4"/>
      <c r="CB22" s="1"/>
      <c r="CC22" s="1"/>
      <c r="CD22" s="2"/>
      <c r="CE22" s="2"/>
      <c r="CF22" s="3"/>
      <c r="CG22" s="3"/>
      <c r="CH22" s="4"/>
      <c r="CI22" s="1"/>
      <c r="CJ22" s="1"/>
      <c r="CK22" s="2"/>
      <c r="CL22" s="2"/>
      <c r="CM22" s="3"/>
      <c r="CN22" s="3"/>
      <c r="CO22" s="4"/>
      <c r="CP22" s="1"/>
      <c r="CQ22" s="1"/>
      <c r="CR22" s="2"/>
      <c r="CS22" s="2"/>
      <c r="CT22" s="3"/>
      <c r="CU22" s="3"/>
      <c r="CV22" s="4"/>
      <c r="CW22" s="1"/>
      <c r="CX22" s="1"/>
      <c r="CY22" s="2"/>
      <c r="CZ22" s="2"/>
      <c r="DA22" s="3"/>
      <c r="DB22" s="3"/>
      <c r="DC22" s="4"/>
      <c r="DD22" s="1"/>
      <c r="DE22" s="1"/>
      <c r="DF22" s="2"/>
      <c r="DG22" s="2"/>
      <c r="DH22" s="3"/>
      <c r="DI22" s="3"/>
      <c r="DJ22" s="4"/>
      <c r="DK22" s="1"/>
      <c r="DL22" s="1"/>
      <c r="DM22" s="2"/>
      <c r="DN22" s="2"/>
      <c r="DO22" s="3"/>
      <c r="DP22" s="3"/>
      <c r="DQ22" s="4"/>
      <c r="DR22" s="1"/>
      <c r="DS22" s="1"/>
      <c r="DT22" s="2"/>
      <c r="DU22" s="2"/>
      <c r="DV22" s="3"/>
      <c r="DW22" s="3"/>
      <c r="DX22" s="4"/>
      <c r="DY22" s="1"/>
      <c r="DZ22" s="1"/>
      <c r="EA22" s="2"/>
      <c r="EB22" s="2"/>
      <c r="EC22" s="3"/>
      <c r="ED22" s="3"/>
      <c r="EE22" s="4"/>
      <c r="EF22" s="1"/>
      <c r="EG22" s="1"/>
      <c r="EH22" s="2"/>
      <c r="EI22" s="2"/>
      <c r="EJ22" s="3"/>
      <c r="EK22" s="3"/>
      <c r="EL22" s="4"/>
      <c r="EM22" s="1"/>
      <c r="EN22" s="1"/>
      <c r="EO22" s="2"/>
      <c r="EP22" s="2"/>
      <c r="EQ22" s="3"/>
      <c r="ER22" s="3"/>
      <c r="ES22" s="4"/>
      <c r="ET22" s="1"/>
      <c r="EU22" s="1"/>
      <c r="EV22" s="2"/>
      <c r="EW22" s="2"/>
      <c r="EX22" s="3"/>
      <c r="EY22" s="3"/>
      <c r="EZ22" s="4"/>
      <c r="FA22" s="1"/>
      <c r="FB22" s="1"/>
      <c r="FC22" s="2"/>
      <c r="FD22" s="2"/>
      <c r="FE22" s="3"/>
      <c r="FF22" s="3"/>
      <c r="FG22" s="4"/>
      <c r="FH22" s="1"/>
      <c r="FI22" s="1"/>
      <c r="FJ22" s="2"/>
      <c r="FK22" s="2"/>
      <c r="FL22" s="3"/>
      <c r="FM22" s="3"/>
      <c r="FN22" s="4"/>
      <c r="FO22" s="1"/>
      <c r="FP22" s="1"/>
      <c r="FQ22" s="2"/>
      <c r="FR22" s="2"/>
      <c r="FS22" s="3"/>
      <c r="FT22" s="3"/>
      <c r="FU22" s="4"/>
      <c r="FV22" s="1"/>
      <c r="FW22" s="1"/>
      <c r="FX22" s="2"/>
      <c r="FY22" s="2"/>
      <c r="FZ22" s="3"/>
      <c r="GA22" s="3"/>
      <c r="GB22" s="4"/>
      <c r="GC22" s="1"/>
      <c r="GD22" s="1"/>
      <c r="GE22" s="2"/>
      <c r="GF22" s="2"/>
      <c r="GG22" s="3"/>
      <c r="GH22" s="3"/>
      <c r="GI22" s="4"/>
      <c r="GJ22" s="1"/>
      <c r="GK22" s="1"/>
      <c r="GL22" s="2"/>
      <c r="GM22" s="2"/>
      <c r="GN22" s="3"/>
      <c r="GO22" s="3"/>
      <c r="GP22" s="4"/>
      <c r="GQ22" s="1"/>
      <c r="GR22" s="1"/>
      <c r="GS22" s="2"/>
      <c r="GT22" s="2"/>
      <c r="GU22" s="3"/>
      <c r="GV22" s="3"/>
      <c r="GW22" s="4"/>
      <c r="GX22" s="1"/>
      <c r="GY22" s="1"/>
      <c r="GZ22" s="2"/>
      <c r="HA22" s="2"/>
      <c r="HB22" s="3"/>
      <c r="HC22" s="3"/>
      <c r="HD22" s="4"/>
      <c r="HE22" s="1"/>
      <c r="HF22" s="1"/>
      <c r="HG22" s="2"/>
      <c r="HH22" s="2"/>
      <c r="HI22" s="3"/>
      <c r="HJ22" s="3"/>
      <c r="HK22" s="4"/>
      <c r="HL22" s="1"/>
      <c r="HM22" s="1"/>
      <c r="HN22" s="2"/>
      <c r="HO22" s="2"/>
      <c r="HP22" s="3"/>
      <c r="HQ22" s="3"/>
      <c r="HR22" s="4"/>
      <c r="HS22" s="1"/>
      <c r="HT22" s="1"/>
      <c r="HU22" s="2"/>
      <c r="HV22" s="2"/>
      <c r="HW22" s="3"/>
      <c r="HX22" s="3"/>
      <c r="HY22" s="4"/>
      <c r="HZ22" s="1"/>
      <c r="IA22" s="1"/>
      <c r="IB22" s="2"/>
      <c r="IC22" s="2"/>
      <c r="ID22" s="3"/>
      <c r="IE22" s="3"/>
      <c r="IF22" s="4"/>
      <c r="IG22" s="1"/>
      <c r="IH22" s="1"/>
      <c r="II22" s="2"/>
      <c r="IJ22" s="2"/>
      <c r="IK22" s="3"/>
      <c r="IL22" s="3"/>
      <c r="IM22" s="4"/>
      <c r="IN22" s="1"/>
      <c r="IO22" s="1"/>
      <c r="IP22" s="2"/>
      <c r="IQ22" s="2"/>
      <c r="IR22" s="3"/>
      <c r="IS22" s="3"/>
      <c r="IT22" s="4"/>
      <c r="IU22" s="1"/>
      <c r="IV22" s="1"/>
      <c r="IW22" s="2"/>
      <c r="IX22" s="2"/>
      <c r="IY22" s="3"/>
      <c r="IZ22" s="3"/>
      <c r="JA22" s="4"/>
      <c r="JB22" s="1"/>
      <c r="JC22" s="1"/>
      <c r="JD22" s="2"/>
      <c r="JE22" s="2"/>
      <c r="JF22" s="3"/>
      <c r="JG22" s="3"/>
      <c r="JH22" s="4"/>
      <c r="JI22" s="1"/>
      <c r="JJ22" s="1"/>
      <c r="JK22" s="2"/>
      <c r="JL22" s="2"/>
      <c r="JM22" s="3"/>
      <c r="JN22" s="3"/>
      <c r="JO22" s="4"/>
      <c r="JP22" s="1"/>
      <c r="JQ22" s="1"/>
      <c r="JR22" s="2"/>
      <c r="JS22" s="2"/>
      <c r="JT22" s="3"/>
      <c r="JU22" s="3"/>
      <c r="JV22" s="4"/>
      <c r="JW22" s="1"/>
      <c r="JX22" s="1"/>
      <c r="JY22" s="2"/>
      <c r="JZ22" s="2"/>
      <c r="KA22" s="3"/>
      <c r="KB22" s="3"/>
      <c r="KC22" s="4"/>
      <c r="KD22" s="1"/>
      <c r="KE22" s="1"/>
      <c r="KF22" s="2"/>
      <c r="KG22" s="2"/>
      <c r="KH22" s="3"/>
      <c r="KI22" s="3"/>
      <c r="KJ22" s="4"/>
      <c r="KK22" s="1"/>
      <c r="KL22" s="1"/>
      <c r="KM22" s="2"/>
      <c r="KN22" s="2"/>
      <c r="KO22" s="3"/>
      <c r="KP22" s="3"/>
      <c r="KQ22" s="4"/>
      <c r="KR22" s="1"/>
      <c r="KS22" s="1"/>
      <c r="KT22" s="2"/>
      <c r="KU22" s="2"/>
      <c r="KV22" s="3"/>
      <c r="KW22" s="3"/>
      <c r="KX22" s="4"/>
      <c r="KY22" s="1"/>
      <c r="KZ22" s="1"/>
      <c r="LA22" s="2"/>
      <c r="LB22" s="2"/>
      <c r="LC22" s="3"/>
      <c r="LD22" s="3"/>
      <c r="LE22" s="4"/>
      <c r="LF22" s="1"/>
      <c r="LG22" s="1"/>
      <c r="LH22" s="2"/>
      <c r="LI22" s="2"/>
      <c r="LJ22" s="3"/>
      <c r="LK22" s="3"/>
      <c r="LL22" s="4"/>
      <c r="LM22" s="1"/>
      <c r="LN22" s="1"/>
      <c r="LO22" s="2"/>
      <c r="LP22" s="2"/>
      <c r="LQ22" s="3"/>
      <c r="LR22" s="3"/>
      <c r="LS22" s="4"/>
      <c r="LT22" s="1"/>
      <c r="LU22" s="1"/>
      <c r="LV22" s="2"/>
      <c r="LW22" s="2"/>
      <c r="LX22" s="3"/>
      <c r="LY22" s="3"/>
      <c r="LZ22" s="4"/>
      <c r="MA22" s="1"/>
      <c r="MB22" s="1"/>
      <c r="MC22" s="2"/>
      <c r="MD22" s="2"/>
      <c r="ME22" s="3"/>
      <c r="MF22" s="3"/>
      <c r="MG22" s="4"/>
      <c r="MH22" s="1"/>
      <c r="MI22" s="1"/>
      <c r="MJ22" s="2"/>
      <c r="MK22" s="2"/>
      <c r="ML22" s="3"/>
      <c r="MM22" s="3"/>
      <c r="MN22" s="4"/>
      <c r="MP22" s="46" t="s">
        <v>69</v>
      </c>
      <c r="MQ22" s="47"/>
      <c r="MR22" s="48"/>
      <c r="MS22" s="20"/>
      <c r="MT22" s="23"/>
      <c r="MU22" s="23"/>
      <c r="MW22" s="49" t="s">
        <v>69</v>
      </c>
      <c r="MX22" s="24"/>
      <c r="MY22" s="24"/>
      <c r="MZ22" s="22"/>
      <c r="NA22" s="24"/>
      <c r="NB22" s="24"/>
      <c r="ND22" s="21" t="s">
        <v>69</v>
      </c>
      <c r="NE22" s="25"/>
      <c r="NF22" s="25"/>
      <c r="NG22" s="25"/>
      <c r="NH22" s="21"/>
      <c r="NI22" s="25"/>
      <c r="NJ22" s="25"/>
      <c r="NK22" s="25"/>
    </row>
    <row r="23" spans="1:375" ht="16.5" thickTop="1" thickBot="1" x14ac:dyDescent="0.25">
      <c r="A23" s="14"/>
      <c r="B23" s="16"/>
      <c r="C23" s="1"/>
      <c r="D23" s="1"/>
      <c r="E23" s="2"/>
      <c r="F23" s="2"/>
      <c r="G23" s="3"/>
      <c r="H23" s="3"/>
      <c r="I23" s="4"/>
      <c r="J23" s="1"/>
      <c r="K23" s="1"/>
      <c r="L23" s="2"/>
      <c r="M23" s="2"/>
      <c r="N23" s="3"/>
      <c r="O23" s="3"/>
      <c r="P23" s="4"/>
      <c r="Q23" s="1"/>
      <c r="R23" s="1"/>
      <c r="S23" s="2"/>
      <c r="T23" s="2"/>
      <c r="U23" s="3"/>
      <c r="V23" s="3"/>
      <c r="W23" s="4"/>
      <c r="X23" s="1"/>
      <c r="Y23" s="1"/>
      <c r="Z23" s="2"/>
      <c r="AA23" s="2"/>
      <c r="AB23" s="3"/>
      <c r="AC23" s="3"/>
      <c r="AD23" s="4"/>
      <c r="AE23" s="1"/>
      <c r="AF23" s="1"/>
      <c r="AG23" s="2"/>
      <c r="AH23" s="2"/>
      <c r="AI23" s="3"/>
      <c r="AJ23" s="3"/>
      <c r="AK23" s="4"/>
      <c r="AL23" s="1"/>
      <c r="AM23" s="1"/>
      <c r="AN23" s="2"/>
      <c r="AO23" s="2"/>
      <c r="AP23" s="3"/>
      <c r="AQ23" s="3"/>
      <c r="AR23" s="4"/>
      <c r="AS23" s="1"/>
      <c r="AT23" s="1"/>
      <c r="AU23" s="2"/>
      <c r="AV23" s="2"/>
      <c r="AW23" s="3"/>
      <c r="AX23" s="3"/>
      <c r="AY23" s="4"/>
      <c r="AZ23" s="1"/>
      <c r="BA23" s="1"/>
      <c r="BB23" s="2"/>
      <c r="BC23" s="2"/>
      <c r="BD23" s="3"/>
      <c r="BE23" s="3"/>
      <c r="BF23" s="4"/>
      <c r="BG23" s="1"/>
      <c r="BH23" s="1"/>
      <c r="BI23" s="2"/>
      <c r="BJ23" s="2"/>
      <c r="BK23" s="3"/>
      <c r="BL23" s="3"/>
      <c r="BM23" s="4"/>
      <c r="BN23" s="1"/>
      <c r="BO23" s="1"/>
      <c r="BP23" s="2"/>
      <c r="BQ23" s="2"/>
      <c r="BR23" s="3"/>
      <c r="BS23" s="3"/>
      <c r="BT23" s="4"/>
      <c r="BU23" s="1"/>
      <c r="BV23" s="1"/>
      <c r="BW23" s="2"/>
      <c r="BX23" s="2"/>
      <c r="BY23" s="3"/>
      <c r="BZ23" s="3"/>
      <c r="CA23" s="4"/>
      <c r="CB23" s="1"/>
      <c r="CC23" s="1"/>
      <c r="CD23" s="2"/>
      <c r="CE23" s="2"/>
      <c r="CF23" s="3"/>
      <c r="CG23" s="3"/>
      <c r="CH23" s="4"/>
      <c r="CI23" s="1"/>
      <c r="CJ23" s="1"/>
      <c r="CK23" s="2"/>
      <c r="CL23" s="2"/>
      <c r="CM23" s="3"/>
      <c r="CN23" s="3"/>
      <c r="CO23" s="4"/>
      <c r="CP23" s="1"/>
      <c r="CQ23" s="1"/>
      <c r="CR23" s="2"/>
      <c r="CS23" s="2"/>
      <c r="CT23" s="3"/>
      <c r="CU23" s="3"/>
      <c r="CV23" s="4"/>
      <c r="CW23" s="1"/>
      <c r="CX23" s="1"/>
      <c r="CY23" s="2"/>
      <c r="CZ23" s="2"/>
      <c r="DA23" s="3"/>
      <c r="DB23" s="3"/>
      <c r="DC23" s="4"/>
      <c r="DD23" s="1"/>
      <c r="DE23" s="1"/>
      <c r="DF23" s="2"/>
      <c r="DG23" s="2"/>
      <c r="DH23" s="3"/>
      <c r="DI23" s="3"/>
      <c r="DJ23" s="4"/>
      <c r="DK23" s="1"/>
      <c r="DL23" s="1"/>
      <c r="DM23" s="2"/>
      <c r="DN23" s="2"/>
      <c r="DO23" s="3"/>
      <c r="DP23" s="3"/>
      <c r="DQ23" s="4"/>
      <c r="DR23" s="1"/>
      <c r="DS23" s="1"/>
      <c r="DT23" s="2"/>
      <c r="DU23" s="2"/>
      <c r="DV23" s="3"/>
      <c r="DW23" s="3"/>
      <c r="DX23" s="4"/>
      <c r="DY23" s="1"/>
      <c r="DZ23" s="1"/>
      <c r="EA23" s="2"/>
      <c r="EB23" s="2"/>
      <c r="EC23" s="3"/>
      <c r="ED23" s="3"/>
      <c r="EE23" s="4"/>
      <c r="EF23" s="1"/>
      <c r="EG23" s="1"/>
      <c r="EH23" s="2"/>
      <c r="EI23" s="2"/>
      <c r="EJ23" s="3"/>
      <c r="EK23" s="3"/>
      <c r="EL23" s="4"/>
      <c r="EM23" s="1"/>
      <c r="EN23" s="1"/>
      <c r="EO23" s="2"/>
      <c r="EP23" s="2"/>
      <c r="EQ23" s="3"/>
      <c r="ER23" s="3"/>
      <c r="ES23" s="4"/>
      <c r="ET23" s="1"/>
      <c r="EU23" s="1"/>
      <c r="EV23" s="2"/>
      <c r="EW23" s="2"/>
      <c r="EX23" s="3"/>
      <c r="EY23" s="3"/>
      <c r="EZ23" s="4"/>
      <c r="FA23" s="1"/>
      <c r="FB23" s="1"/>
      <c r="FC23" s="2"/>
      <c r="FD23" s="2"/>
      <c r="FE23" s="3"/>
      <c r="FF23" s="3"/>
      <c r="FG23" s="4"/>
      <c r="FH23" s="1"/>
      <c r="FI23" s="1"/>
      <c r="FJ23" s="2"/>
      <c r="FK23" s="2"/>
      <c r="FL23" s="3"/>
      <c r="FM23" s="3"/>
      <c r="FN23" s="4"/>
      <c r="FO23" s="1"/>
      <c r="FP23" s="1"/>
      <c r="FQ23" s="2"/>
      <c r="FR23" s="2"/>
      <c r="FS23" s="3"/>
      <c r="FT23" s="3"/>
      <c r="FU23" s="4"/>
      <c r="FV23" s="1"/>
      <c r="FW23" s="1"/>
      <c r="FX23" s="2"/>
      <c r="FY23" s="2"/>
      <c r="FZ23" s="3"/>
      <c r="GA23" s="3"/>
      <c r="GB23" s="4"/>
      <c r="GC23" s="1"/>
      <c r="GD23" s="1"/>
      <c r="GE23" s="2"/>
      <c r="GF23" s="2"/>
      <c r="GG23" s="3"/>
      <c r="GH23" s="3"/>
      <c r="GI23" s="4"/>
      <c r="GJ23" s="1"/>
      <c r="GK23" s="1"/>
      <c r="GL23" s="2"/>
      <c r="GM23" s="2"/>
      <c r="GN23" s="3"/>
      <c r="GO23" s="3"/>
      <c r="GP23" s="4"/>
      <c r="GQ23" s="1"/>
      <c r="GR23" s="1"/>
      <c r="GS23" s="2"/>
      <c r="GT23" s="2"/>
      <c r="GU23" s="3"/>
      <c r="GV23" s="3"/>
      <c r="GW23" s="4"/>
      <c r="GX23" s="1"/>
      <c r="GY23" s="1"/>
      <c r="GZ23" s="2"/>
      <c r="HA23" s="2"/>
      <c r="HB23" s="3"/>
      <c r="HC23" s="3"/>
      <c r="HD23" s="4"/>
      <c r="HE23" s="1"/>
      <c r="HF23" s="1"/>
      <c r="HG23" s="2"/>
      <c r="HH23" s="2"/>
      <c r="HI23" s="3"/>
      <c r="HJ23" s="3"/>
      <c r="HK23" s="4"/>
      <c r="HL23" s="1"/>
      <c r="HM23" s="1"/>
      <c r="HN23" s="2"/>
      <c r="HO23" s="2"/>
      <c r="HP23" s="3"/>
      <c r="HQ23" s="3"/>
      <c r="HR23" s="4"/>
      <c r="HS23" s="1"/>
      <c r="HT23" s="1"/>
      <c r="HU23" s="2"/>
      <c r="HV23" s="2"/>
      <c r="HW23" s="3"/>
      <c r="HX23" s="3"/>
      <c r="HY23" s="4"/>
      <c r="HZ23" s="1"/>
      <c r="IA23" s="1"/>
      <c r="IB23" s="2"/>
      <c r="IC23" s="2"/>
      <c r="ID23" s="3"/>
      <c r="IE23" s="3"/>
      <c r="IF23" s="4"/>
      <c r="IG23" s="1"/>
      <c r="IH23" s="1"/>
      <c r="II23" s="2"/>
      <c r="IJ23" s="2"/>
      <c r="IK23" s="3"/>
      <c r="IL23" s="3"/>
      <c r="IM23" s="4"/>
      <c r="IN23" s="1"/>
      <c r="IO23" s="1"/>
      <c r="IP23" s="2"/>
      <c r="IQ23" s="2"/>
      <c r="IR23" s="3"/>
      <c r="IS23" s="3"/>
      <c r="IT23" s="4"/>
      <c r="IU23" s="1"/>
      <c r="IV23" s="1"/>
      <c r="IW23" s="2"/>
      <c r="IX23" s="2"/>
      <c r="IY23" s="3"/>
      <c r="IZ23" s="3"/>
      <c r="JA23" s="4"/>
      <c r="JB23" s="1"/>
      <c r="JC23" s="1"/>
      <c r="JD23" s="2"/>
      <c r="JE23" s="2"/>
      <c r="JF23" s="3"/>
      <c r="JG23" s="3"/>
      <c r="JH23" s="4"/>
      <c r="JI23" s="1"/>
      <c r="JJ23" s="1"/>
      <c r="JK23" s="2"/>
      <c r="JL23" s="2"/>
      <c r="JM23" s="3"/>
      <c r="JN23" s="3"/>
      <c r="JO23" s="4"/>
      <c r="JP23" s="1"/>
      <c r="JQ23" s="1"/>
      <c r="JR23" s="2"/>
      <c r="JS23" s="2"/>
      <c r="JT23" s="3"/>
      <c r="JU23" s="3"/>
      <c r="JV23" s="4"/>
      <c r="JW23" s="1"/>
      <c r="JX23" s="1"/>
      <c r="JY23" s="2"/>
      <c r="JZ23" s="2"/>
      <c r="KA23" s="3"/>
      <c r="KB23" s="3"/>
      <c r="KC23" s="4"/>
      <c r="KD23" s="1"/>
      <c r="KE23" s="1"/>
      <c r="KF23" s="2"/>
      <c r="KG23" s="2"/>
      <c r="KH23" s="3"/>
      <c r="KI23" s="3"/>
      <c r="KJ23" s="4"/>
      <c r="KK23" s="1"/>
      <c r="KL23" s="1"/>
      <c r="KM23" s="2"/>
      <c r="KN23" s="2"/>
      <c r="KO23" s="3"/>
      <c r="KP23" s="3"/>
      <c r="KQ23" s="4"/>
      <c r="KR23" s="1"/>
      <c r="KS23" s="1"/>
      <c r="KT23" s="2"/>
      <c r="KU23" s="2"/>
      <c r="KV23" s="3"/>
      <c r="KW23" s="3"/>
      <c r="KX23" s="4"/>
      <c r="KY23" s="1"/>
      <c r="KZ23" s="1"/>
      <c r="LA23" s="2"/>
      <c r="LB23" s="2"/>
      <c r="LC23" s="3"/>
      <c r="LD23" s="3"/>
      <c r="LE23" s="4"/>
      <c r="LF23" s="1"/>
      <c r="LG23" s="1"/>
      <c r="LH23" s="2"/>
      <c r="LI23" s="2"/>
      <c r="LJ23" s="3"/>
      <c r="LK23" s="3"/>
      <c r="LL23" s="4"/>
      <c r="LM23" s="1"/>
      <c r="LN23" s="1"/>
      <c r="LO23" s="2"/>
      <c r="LP23" s="2"/>
      <c r="LQ23" s="3"/>
      <c r="LR23" s="3"/>
      <c r="LS23" s="4"/>
      <c r="LT23" s="1"/>
      <c r="LU23" s="1"/>
      <c r="LV23" s="2"/>
      <c r="LW23" s="2"/>
      <c r="LX23" s="3"/>
      <c r="LY23" s="3"/>
      <c r="LZ23" s="4"/>
      <c r="MA23" s="1"/>
      <c r="MB23" s="1"/>
      <c r="MC23" s="2"/>
      <c r="MD23" s="2"/>
      <c r="ME23" s="3"/>
      <c r="MF23" s="3"/>
      <c r="MG23" s="4"/>
      <c r="MH23" s="1"/>
      <c r="MI23" s="1"/>
      <c r="MJ23" s="2"/>
      <c r="MK23" s="2"/>
      <c r="ML23" s="3"/>
      <c r="MM23" s="3"/>
      <c r="MN23" s="4"/>
      <c r="MP23" s="20" t="s">
        <v>70</v>
      </c>
      <c r="MQ23" s="23"/>
      <c r="MR23" s="23">
        <f>م.تحميل!$AE$56</f>
        <v>0</v>
      </c>
      <c r="MS23" s="20"/>
      <c r="MT23" s="23"/>
      <c r="MU23" s="23"/>
      <c r="MW23" s="22" t="s">
        <v>70</v>
      </c>
      <c r="MX23" s="24"/>
      <c r="MY23" s="24">
        <f>م.مرتجع!$AE$56</f>
        <v>0</v>
      </c>
      <c r="MZ23" s="22"/>
      <c r="NA23" s="24"/>
      <c r="NB23" s="24"/>
      <c r="ND23" s="21" t="s">
        <v>70</v>
      </c>
      <c r="NE23" s="25"/>
      <c r="NF23" s="25">
        <f>م.مبيع!$AE$56</f>
        <v>0</v>
      </c>
      <c r="NG23" s="25">
        <f>EE35</f>
        <v>0</v>
      </c>
      <c r="NH23" s="21"/>
      <c r="NI23" s="25"/>
      <c r="NJ23" s="25"/>
      <c r="NK23" s="25"/>
    </row>
    <row r="24" spans="1:375" ht="16.5" thickTop="1" thickBot="1" x14ac:dyDescent="0.25">
      <c r="A24" s="14"/>
      <c r="B24" s="16"/>
      <c r="C24" s="1"/>
      <c r="D24" s="1"/>
      <c r="E24" s="2"/>
      <c r="F24" s="2"/>
      <c r="G24" s="3"/>
      <c r="H24" s="3"/>
      <c r="I24" s="4"/>
      <c r="J24" s="1"/>
      <c r="K24" s="1"/>
      <c r="L24" s="2"/>
      <c r="M24" s="2"/>
      <c r="N24" s="3"/>
      <c r="O24" s="3"/>
      <c r="P24" s="4"/>
      <c r="Q24" s="1"/>
      <c r="R24" s="1"/>
      <c r="S24" s="2"/>
      <c r="T24" s="2"/>
      <c r="U24" s="3"/>
      <c r="V24" s="3"/>
      <c r="W24" s="4"/>
      <c r="X24" s="1"/>
      <c r="Y24" s="1"/>
      <c r="Z24" s="2"/>
      <c r="AA24" s="2"/>
      <c r="AB24" s="3"/>
      <c r="AC24" s="3"/>
      <c r="AD24" s="4"/>
      <c r="AE24" s="1"/>
      <c r="AF24" s="1"/>
      <c r="AG24" s="2"/>
      <c r="AH24" s="2"/>
      <c r="AI24" s="3"/>
      <c r="AJ24" s="3"/>
      <c r="AK24" s="4"/>
      <c r="AL24" s="1"/>
      <c r="AM24" s="1"/>
      <c r="AN24" s="2"/>
      <c r="AO24" s="2"/>
      <c r="AP24" s="3"/>
      <c r="AQ24" s="3"/>
      <c r="AR24" s="4"/>
      <c r="AS24" s="1"/>
      <c r="AT24" s="1"/>
      <c r="AU24" s="2"/>
      <c r="AV24" s="2"/>
      <c r="AW24" s="3"/>
      <c r="AX24" s="3"/>
      <c r="AY24" s="4"/>
      <c r="AZ24" s="1"/>
      <c r="BA24" s="1"/>
      <c r="BB24" s="2"/>
      <c r="BC24" s="2"/>
      <c r="BD24" s="3"/>
      <c r="BE24" s="3"/>
      <c r="BF24" s="4"/>
      <c r="BG24" s="1"/>
      <c r="BH24" s="1"/>
      <c r="BI24" s="2"/>
      <c r="BJ24" s="2"/>
      <c r="BK24" s="3"/>
      <c r="BL24" s="3"/>
      <c r="BM24" s="4"/>
      <c r="BN24" s="1"/>
      <c r="BO24" s="1"/>
      <c r="BP24" s="2"/>
      <c r="BQ24" s="2"/>
      <c r="BR24" s="3"/>
      <c r="BS24" s="3"/>
      <c r="BT24" s="4"/>
      <c r="BU24" s="1"/>
      <c r="BV24" s="1"/>
      <c r="BW24" s="2"/>
      <c r="BX24" s="2"/>
      <c r="BY24" s="3"/>
      <c r="BZ24" s="3"/>
      <c r="CA24" s="4"/>
      <c r="CB24" s="1"/>
      <c r="CC24" s="1"/>
      <c r="CD24" s="2"/>
      <c r="CE24" s="2"/>
      <c r="CF24" s="3"/>
      <c r="CG24" s="3"/>
      <c r="CH24" s="4"/>
      <c r="CI24" s="1"/>
      <c r="CJ24" s="1"/>
      <c r="CK24" s="2"/>
      <c r="CL24" s="2"/>
      <c r="CM24" s="3"/>
      <c r="CN24" s="3"/>
      <c r="CO24" s="4"/>
      <c r="CP24" s="1"/>
      <c r="CQ24" s="1"/>
      <c r="CR24" s="2"/>
      <c r="CS24" s="2"/>
      <c r="CT24" s="3"/>
      <c r="CU24" s="3"/>
      <c r="CV24" s="4"/>
      <c r="CW24" s="1"/>
      <c r="CX24" s="1"/>
      <c r="CY24" s="2"/>
      <c r="CZ24" s="2"/>
      <c r="DA24" s="3"/>
      <c r="DB24" s="3"/>
      <c r="DC24" s="4"/>
      <c r="DD24" s="1"/>
      <c r="DE24" s="1"/>
      <c r="DF24" s="2"/>
      <c r="DG24" s="2"/>
      <c r="DH24" s="3"/>
      <c r="DI24" s="3"/>
      <c r="DJ24" s="4"/>
      <c r="DK24" s="1"/>
      <c r="DL24" s="1"/>
      <c r="DM24" s="2"/>
      <c r="DN24" s="2"/>
      <c r="DO24" s="3"/>
      <c r="DP24" s="3"/>
      <c r="DQ24" s="4"/>
      <c r="DR24" s="1"/>
      <c r="DS24" s="1"/>
      <c r="DT24" s="2"/>
      <c r="DU24" s="2"/>
      <c r="DV24" s="3"/>
      <c r="DW24" s="3"/>
      <c r="DX24" s="4"/>
      <c r="DY24" s="1"/>
      <c r="DZ24" s="1"/>
      <c r="EA24" s="2"/>
      <c r="EB24" s="2"/>
      <c r="EC24" s="3"/>
      <c r="ED24" s="3"/>
      <c r="EE24" s="4"/>
      <c r="EF24" s="1"/>
      <c r="EG24" s="1"/>
      <c r="EH24" s="2"/>
      <c r="EI24" s="2"/>
      <c r="EJ24" s="3"/>
      <c r="EK24" s="3"/>
      <c r="EL24" s="4"/>
      <c r="EM24" s="1"/>
      <c r="EN24" s="1"/>
      <c r="EO24" s="2"/>
      <c r="EP24" s="2"/>
      <c r="EQ24" s="3"/>
      <c r="ER24" s="3"/>
      <c r="ES24" s="4"/>
      <c r="ET24" s="1"/>
      <c r="EU24" s="1"/>
      <c r="EV24" s="2"/>
      <c r="EW24" s="2"/>
      <c r="EX24" s="3"/>
      <c r="EY24" s="3"/>
      <c r="EZ24" s="4"/>
      <c r="FA24" s="1"/>
      <c r="FB24" s="1"/>
      <c r="FC24" s="2"/>
      <c r="FD24" s="2"/>
      <c r="FE24" s="3"/>
      <c r="FF24" s="3"/>
      <c r="FG24" s="4"/>
      <c r="FH24" s="1"/>
      <c r="FI24" s="1"/>
      <c r="FJ24" s="2"/>
      <c r="FK24" s="2"/>
      <c r="FL24" s="3"/>
      <c r="FM24" s="3"/>
      <c r="FN24" s="4"/>
      <c r="FO24" s="1"/>
      <c r="FP24" s="1"/>
      <c r="FQ24" s="2"/>
      <c r="FR24" s="2"/>
      <c r="FS24" s="3"/>
      <c r="FT24" s="3"/>
      <c r="FU24" s="4"/>
      <c r="FV24" s="1"/>
      <c r="FW24" s="1"/>
      <c r="FX24" s="2"/>
      <c r="FY24" s="2"/>
      <c r="FZ24" s="3"/>
      <c r="GA24" s="3"/>
      <c r="GB24" s="4"/>
      <c r="GC24" s="1"/>
      <c r="GD24" s="1"/>
      <c r="GE24" s="2"/>
      <c r="GF24" s="2"/>
      <c r="GG24" s="3"/>
      <c r="GH24" s="3"/>
      <c r="GI24" s="4"/>
      <c r="GJ24" s="1"/>
      <c r="GK24" s="1"/>
      <c r="GL24" s="2"/>
      <c r="GM24" s="2"/>
      <c r="GN24" s="3"/>
      <c r="GO24" s="3"/>
      <c r="GP24" s="4"/>
      <c r="GQ24" s="1"/>
      <c r="GR24" s="1"/>
      <c r="GS24" s="2"/>
      <c r="GT24" s="2"/>
      <c r="GU24" s="3"/>
      <c r="GV24" s="3"/>
      <c r="GW24" s="4"/>
      <c r="GX24" s="1"/>
      <c r="GY24" s="1"/>
      <c r="GZ24" s="2"/>
      <c r="HA24" s="2"/>
      <c r="HB24" s="3"/>
      <c r="HC24" s="3"/>
      <c r="HD24" s="4"/>
      <c r="HE24" s="1"/>
      <c r="HF24" s="1"/>
      <c r="HG24" s="2"/>
      <c r="HH24" s="2"/>
      <c r="HI24" s="3"/>
      <c r="HJ24" s="3"/>
      <c r="HK24" s="4"/>
      <c r="HL24" s="1"/>
      <c r="HM24" s="1"/>
      <c r="HN24" s="2"/>
      <c r="HO24" s="2"/>
      <c r="HP24" s="3"/>
      <c r="HQ24" s="3"/>
      <c r="HR24" s="4"/>
      <c r="HS24" s="1"/>
      <c r="HT24" s="1"/>
      <c r="HU24" s="2"/>
      <c r="HV24" s="2"/>
      <c r="HW24" s="3"/>
      <c r="HX24" s="3"/>
      <c r="HY24" s="4"/>
      <c r="HZ24" s="1"/>
      <c r="IA24" s="1"/>
      <c r="IB24" s="2"/>
      <c r="IC24" s="2"/>
      <c r="ID24" s="3"/>
      <c r="IE24" s="3"/>
      <c r="IF24" s="4"/>
      <c r="IG24" s="1"/>
      <c r="IH24" s="1"/>
      <c r="II24" s="2"/>
      <c r="IJ24" s="2"/>
      <c r="IK24" s="3"/>
      <c r="IL24" s="3"/>
      <c r="IM24" s="4"/>
      <c r="IN24" s="1"/>
      <c r="IO24" s="1"/>
      <c r="IP24" s="2"/>
      <c r="IQ24" s="2"/>
      <c r="IR24" s="3"/>
      <c r="IS24" s="3"/>
      <c r="IT24" s="4"/>
      <c r="IU24" s="1"/>
      <c r="IV24" s="1"/>
      <c r="IW24" s="2"/>
      <c r="IX24" s="2"/>
      <c r="IY24" s="3"/>
      <c r="IZ24" s="3"/>
      <c r="JA24" s="4"/>
      <c r="JB24" s="1"/>
      <c r="JC24" s="1"/>
      <c r="JD24" s="2"/>
      <c r="JE24" s="2"/>
      <c r="JF24" s="3"/>
      <c r="JG24" s="3"/>
      <c r="JH24" s="4"/>
      <c r="JI24" s="1"/>
      <c r="JJ24" s="1"/>
      <c r="JK24" s="2"/>
      <c r="JL24" s="2"/>
      <c r="JM24" s="3"/>
      <c r="JN24" s="3"/>
      <c r="JO24" s="4"/>
      <c r="JP24" s="1"/>
      <c r="JQ24" s="1"/>
      <c r="JR24" s="2"/>
      <c r="JS24" s="2"/>
      <c r="JT24" s="3"/>
      <c r="JU24" s="3"/>
      <c r="JV24" s="4"/>
      <c r="JW24" s="1"/>
      <c r="JX24" s="1"/>
      <c r="JY24" s="2"/>
      <c r="JZ24" s="2"/>
      <c r="KA24" s="3"/>
      <c r="KB24" s="3"/>
      <c r="KC24" s="4"/>
      <c r="KD24" s="1"/>
      <c r="KE24" s="1"/>
      <c r="KF24" s="2"/>
      <c r="KG24" s="2"/>
      <c r="KH24" s="3"/>
      <c r="KI24" s="3"/>
      <c r="KJ24" s="4"/>
      <c r="KK24" s="1"/>
      <c r="KL24" s="1"/>
      <c r="KM24" s="2"/>
      <c r="KN24" s="2"/>
      <c r="KO24" s="3"/>
      <c r="KP24" s="3"/>
      <c r="KQ24" s="4"/>
      <c r="KR24" s="1"/>
      <c r="KS24" s="1"/>
      <c r="KT24" s="2"/>
      <c r="KU24" s="2"/>
      <c r="KV24" s="3"/>
      <c r="KW24" s="3"/>
      <c r="KX24" s="4"/>
      <c r="KY24" s="1"/>
      <c r="KZ24" s="1"/>
      <c r="LA24" s="2"/>
      <c r="LB24" s="2"/>
      <c r="LC24" s="3"/>
      <c r="LD24" s="3"/>
      <c r="LE24" s="4"/>
      <c r="LF24" s="1"/>
      <c r="LG24" s="1"/>
      <c r="LH24" s="2"/>
      <c r="LI24" s="2"/>
      <c r="LJ24" s="3"/>
      <c r="LK24" s="3"/>
      <c r="LL24" s="4"/>
      <c r="LM24" s="1"/>
      <c r="LN24" s="1"/>
      <c r="LO24" s="2"/>
      <c r="LP24" s="2"/>
      <c r="LQ24" s="3"/>
      <c r="LR24" s="3"/>
      <c r="LS24" s="4"/>
      <c r="LT24" s="1"/>
      <c r="LU24" s="1"/>
      <c r="LV24" s="2"/>
      <c r="LW24" s="2"/>
      <c r="LX24" s="3"/>
      <c r="LY24" s="3"/>
      <c r="LZ24" s="4"/>
      <c r="MA24" s="1"/>
      <c r="MB24" s="1"/>
      <c r="MC24" s="2"/>
      <c r="MD24" s="2"/>
      <c r="ME24" s="3"/>
      <c r="MF24" s="3"/>
      <c r="MG24" s="4"/>
      <c r="MH24" s="1"/>
      <c r="MI24" s="1"/>
      <c r="MJ24" s="2"/>
      <c r="MK24" s="2"/>
      <c r="ML24" s="3"/>
      <c r="MM24" s="3"/>
      <c r="MN24" s="4"/>
      <c r="MP24" s="20" t="s">
        <v>71</v>
      </c>
      <c r="MQ24" s="23"/>
      <c r="MR24" s="23">
        <f>م.تحميل!$AE$65</f>
        <v>0</v>
      </c>
      <c r="MS24" s="20"/>
      <c r="MT24" s="23"/>
      <c r="MU24" s="23"/>
      <c r="MW24" s="22" t="s">
        <v>71</v>
      </c>
      <c r="MX24" s="24"/>
      <c r="MY24" s="24">
        <f>م.مرتجع!$AE$65</f>
        <v>0</v>
      </c>
      <c r="MZ24" s="22"/>
      <c r="NA24" s="24"/>
      <c r="NB24" s="24"/>
      <c r="ND24" s="21" t="s">
        <v>71</v>
      </c>
      <c r="NE24" s="25"/>
      <c r="NF24" s="25">
        <f>م.مبيع!$AE$65</f>
        <v>0</v>
      </c>
      <c r="NG24" s="25">
        <f>EL35</f>
        <v>0</v>
      </c>
      <c r="NH24" s="21"/>
      <c r="NI24" s="25"/>
      <c r="NJ24" s="25"/>
      <c r="NK24" s="25"/>
    </row>
    <row r="25" spans="1:375" ht="16.5" thickTop="1" thickBot="1" x14ac:dyDescent="0.25">
      <c r="A25" s="14"/>
      <c r="B25" s="16"/>
      <c r="C25" s="1"/>
      <c r="D25" s="1"/>
      <c r="E25" s="2"/>
      <c r="F25" s="2"/>
      <c r="G25" s="3"/>
      <c r="H25" s="3"/>
      <c r="I25" s="4"/>
      <c r="J25" s="1"/>
      <c r="K25" s="1"/>
      <c r="L25" s="2"/>
      <c r="M25" s="2"/>
      <c r="N25" s="3"/>
      <c r="O25" s="3"/>
      <c r="P25" s="4"/>
      <c r="Q25" s="1"/>
      <c r="R25" s="1"/>
      <c r="S25" s="2"/>
      <c r="T25" s="2"/>
      <c r="U25" s="3"/>
      <c r="V25" s="3"/>
      <c r="W25" s="4"/>
      <c r="X25" s="1"/>
      <c r="Y25" s="1"/>
      <c r="Z25" s="2"/>
      <c r="AA25" s="2"/>
      <c r="AB25" s="3"/>
      <c r="AC25" s="3"/>
      <c r="AD25" s="4"/>
      <c r="AE25" s="1"/>
      <c r="AF25" s="1"/>
      <c r="AG25" s="2"/>
      <c r="AH25" s="2"/>
      <c r="AI25" s="3"/>
      <c r="AJ25" s="3"/>
      <c r="AK25" s="4"/>
      <c r="AL25" s="1"/>
      <c r="AM25" s="1"/>
      <c r="AN25" s="2"/>
      <c r="AO25" s="2"/>
      <c r="AP25" s="3"/>
      <c r="AQ25" s="3"/>
      <c r="AR25" s="4"/>
      <c r="AS25" s="1"/>
      <c r="AT25" s="1"/>
      <c r="AU25" s="2"/>
      <c r="AV25" s="2"/>
      <c r="AW25" s="3"/>
      <c r="AX25" s="3"/>
      <c r="AY25" s="4"/>
      <c r="AZ25" s="1"/>
      <c r="BA25" s="1"/>
      <c r="BB25" s="2"/>
      <c r="BC25" s="2"/>
      <c r="BD25" s="3"/>
      <c r="BE25" s="3"/>
      <c r="BF25" s="4"/>
      <c r="BG25" s="1"/>
      <c r="BH25" s="1"/>
      <c r="BI25" s="2"/>
      <c r="BJ25" s="2"/>
      <c r="BK25" s="3"/>
      <c r="BL25" s="3"/>
      <c r="BM25" s="4"/>
      <c r="BN25" s="1"/>
      <c r="BO25" s="1"/>
      <c r="BP25" s="2"/>
      <c r="BQ25" s="2"/>
      <c r="BR25" s="3"/>
      <c r="BS25" s="3"/>
      <c r="BT25" s="4"/>
      <c r="BU25" s="1"/>
      <c r="BV25" s="1"/>
      <c r="BW25" s="2"/>
      <c r="BX25" s="2"/>
      <c r="BY25" s="3"/>
      <c r="BZ25" s="3"/>
      <c r="CA25" s="4"/>
      <c r="CB25" s="1"/>
      <c r="CC25" s="1"/>
      <c r="CD25" s="2"/>
      <c r="CE25" s="2"/>
      <c r="CF25" s="3"/>
      <c r="CG25" s="3"/>
      <c r="CH25" s="4"/>
      <c r="CI25" s="1"/>
      <c r="CJ25" s="1"/>
      <c r="CK25" s="2"/>
      <c r="CL25" s="2"/>
      <c r="CM25" s="3"/>
      <c r="CN25" s="3"/>
      <c r="CO25" s="4"/>
      <c r="CP25" s="1"/>
      <c r="CQ25" s="1"/>
      <c r="CR25" s="2"/>
      <c r="CS25" s="2"/>
      <c r="CT25" s="3"/>
      <c r="CU25" s="3"/>
      <c r="CV25" s="4"/>
      <c r="CW25" s="1"/>
      <c r="CX25" s="1"/>
      <c r="CY25" s="2"/>
      <c r="CZ25" s="2"/>
      <c r="DA25" s="3"/>
      <c r="DB25" s="3"/>
      <c r="DC25" s="4"/>
      <c r="DD25" s="1"/>
      <c r="DE25" s="1"/>
      <c r="DF25" s="2"/>
      <c r="DG25" s="2"/>
      <c r="DH25" s="3"/>
      <c r="DI25" s="3"/>
      <c r="DJ25" s="4"/>
      <c r="DK25" s="1"/>
      <c r="DL25" s="1"/>
      <c r="DM25" s="2"/>
      <c r="DN25" s="2"/>
      <c r="DO25" s="3"/>
      <c r="DP25" s="3"/>
      <c r="DQ25" s="4"/>
      <c r="DR25" s="1"/>
      <c r="DS25" s="1"/>
      <c r="DT25" s="2"/>
      <c r="DU25" s="2"/>
      <c r="DV25" s="3"/>
      <c r="DW25" s="3"/>
      <c r="DX25" s="4"/>
      <c r="DY25" s="1"/>
      <c r="DZ25" s="1"/>
      <c r="EA25" s="2"/>
      <c r="EB25" s="2"/>
      <c r="EC25" s="3"/>
      <c r="ED25" s="3"/>
      <c r="EE25" s="4"/>
      <c r="EF25" s="1"/>
      <c r="EG25" s="1"/>
      <c r="EH25" s="2"/>
      <c r="EI25" s="2"/>
      <c r="EJ25" s="3"/>
      <c r="EK25" s="3"/>
      <c r="EL25" s="4"/>
      <c r="EM25" s="1"/>
      <c r="EN25" s="1"/>
      <c r="EO25" s="2"/>
      <c r="EP25" s="2"/>
      <c r="EQ25" s="3"/>
      <c r="ER25" s="3"/>
      <c r="ES25" s="4"/>
      <c r="ET25" s="1"/>
      <c r="EU25" s="1"/>
      <c r="EV25" s="2"/>
      <c r="EW25" s="2"/>
      <c r="EX25" s="3"/>
      <c r="EY25" s="3"/>
      <c r="EZ25" s="4"/>
      <c r="FA25" s="1"/>
      <c r="FB25" s="1"/>
      <c r="FC25" s="2"/>
      <c r="FD25" s="2"/>
      <c r="FE25" s="3"/>
      <c r="FF25" s="3"/>
      <c r="FG25" s="4"/>
      <c r="FH25" s="1"/>
      <c r="FI25" s="1"/>
      <c r="FJ25" s="2"/>
      <c r="FK25" s="2"/>
      <c r="FL25" s="3"/>
      <c r="FM25" s="3"/>
      <c r="FN25" s="4"/>
      <c r="FO25" s="1"/>
      <c r="FP25" s="1"/>
      <c r="FQ25" s="2"/>
      <c r="FR25" s="2"/>
      <c r="FS25" s="3"/>
      <c r="FT25" s="3"/>
      <c r="FU25" s="4"/>
      <c r="FV25" s="1"/>
      <c r="FW25" s="1"/>
      <c r="FX25" s="2"/>
      <c r="FY25" s="2"/>
      <c r="FZ25" s="3"/>
      <c r="GA25" s="3"/>
      <c r="GB25" s="4"/>
      <c r="GC25" s="1"/>
      <c r="GD25" s="1"/>
      <c r="GE25" s="2"/>
      <c r="GF25" s="2"/>
      <c r="GG25" s="3"/>
      <c r="GH25" s="3"/>
      <c r="GI25" s="4"/>
      <c r="GJ25" s="1"/>
      <c r="GK25" s="1"/>
      <c r="GL25" s="2"/>
      <c r="GM25" s="2"/>
      <c r="GN25" s="3"/>
      <c r="GO25" s="3"/>
      <c r="GP25" s="4"/>
      <c r="GQ25" s="1"/>
      <c r="GR25" s="1"/>
      <c r="GS25" s="2"/>
      <c r="GT25" s="2"/>
      <c r="GU25" s="3"/>
      <c r="GV25" s="3"/>
      <c r="GW25" s="4"/>
      <c r="GX25" s="1"/>
      <c r="GY25" s="1"/>
      <c r="GZ25" s="2"/>
      <c r="HA25" s="2"/>
      <c r="HB25" s="3"/>
      <c r="HC25" s="3"/>
      <c r="HD25" s="4"/>
      <c r="HE25" s="1"/>
      <c r="HF25" s="1"/>
      <c r="HG25" s="2"/>
      <c r="HH25" s="2"/>
      <c r="HI25" s="3"/>
      <c r="HJ25" s="3"/>
      <c r="HK25" s="4"/>
      <c r="HL25" s="1"/>
      <c r="HM25" s="1"/>
      <c r="HN25" s="2"/>
      <c r="HO25" s="2"/>
      <c r="HP25" s="3"/>
      <c r="HQ25" s="3"/>
      <c r="HR25" s="4"/>
      <c r="HS25" s="1"/>
      <c r="HT25" s="1"/>
      <c r="HU25" s="2"/>
      <c r="HV25" s="2"/>
      <c r="HW25" s="3"/>
      <c r="HX25" s="3"/>
      <c r="HY25" s="4"/>
      <c r="HZ25" s="1"/>
      <c r="IA25" s="1"/>
      <c r="IB25" s="2"/>
      <c r="IC25" s="2"/>
      <c r="ID25" s="3"/>
      <c r="IE25" s="3"/>
      <c r="IF25" s="4"/>
      <c r="IG25" s="1"/>
      <c r="IH25" s="1"/>
      <c r="II25" s="2"/>
      <c r="IJ25" s="2"/>
      <c r="IK25" s="3"/>
      <c r="IL25" s="3"/>
      <c r="IM25" s="4"/>
      <c r="IN25" s="1"/>
      <c r="IO25" s="1"/>
      <c r="IP25" s="2"/>
      <c r="IQ25" s="2"/>
      <c r="IR25" s="3"/>
      <c r="IS25" s="3"/>
      <c r="IT25" s="4"/>
      <c r="IU25" s="1"/>
      <c r="IV25" s="1"/>
      <c r="IW25" s="2"/>
      <c r="IX25" s="2"/>
      <c r="IY25" s="3"/>
      <c r="IZ25" s="3"/>
      <c r="JA25" s="4"/>
      <c r="JB25" s="1"/>
      <c r="JC25" s="1"/>
      <c r="JD25" s="2"/>
      <c r="JE25" s="2"/>
      <c r="JF25" s="3"/>
      <c r="JG25" s="3"/>
      <c r="JH25" s="4"/>
      <c r="JI25" s="1"/>
      <c r="JJ25" s="1"/>
      <c r="JK25" s="2"/>
      <c r="JL25" s="2"/>
      <c r="JM25" s="3"/>
      <c r="JN25" s="3"/>
      <c r="JO25" s="4"/>
      <c r="JP25" s="1"/>
      <c r="JQ25" s="1"/>
      <c r="JR25" s="2"/>
      <c r="JS25" s="2"/>
      <c r="JT25" s="3"/>
      <c r="JU25" s="3"/>
      <c r="JV25" s="4"/>
      <c r="JW25" s="1"/>
      <c r="JX25" s="1"/>
      <c r="JY25" s="2"/>
      <c r="JZ25" s="2"/>
      <c r="KA25" s="3"/>
      <c r="KB25" s="3"/>
      <c r="KC25" s="4"/>
      <c r="KD25" s="1"/>
      <c r="KE25" s="1"/>
      <c r="KF25" s="2"/>
      <c r="KG25" s="2"/>
      <c r="KH25" s="3"/>
      <c r="KI25" s="3"/>
      <c r="KJ25" s="4"/>
      <c r="KK25" s="1"/>
      <c r="KL25" s="1"/>
      <c r="KM25" s="2"/>
      <c r="KN25" s="2"/>
      <c r="KO25" s="3"/>
      <c r="KP25" s="3"/>
      <c r="KQ25" s="4"/>
      <c r="KR25" s="1"/>
      <c r="KS25" s="1"/>
      <c r="KT25" s="2"/>
      <c r="KU25" s="2"/>
      <c r="KV25" s="3"/>
      <c r="KW25" s="3"/>
      <c r="KX25" s="4"/>
      <c r="KY25" s="1"/>
      <c r="KZ25" s="1"/>
      <c r="LA25" s="2"/>
      <c r="LB25" s="2"/>
      <c r="LC25" s="3"/>
      <c r="LD25" s="3"/>
      <c r="LE25" s="4"/>
      <c r="LF25" s="1"/>
      <c r="LG25" s="1"/>
      <c r="LH25" s="2"/>
      <c r="LI25" s="2"/>
      <c r="LJ25" s="3"/>
      <c r="LK25" s="3"/>
      <c r="LL25" s="4"/>
      <c r="LM25" s="1"/>
      <c r="LN25" s="1"/>
      <c r="LO25" s="2"/>
      <c r="LP25" s="2"/>
      <c r="LQ25" s="3"/>
      <c r="LR25" s="3"/>
      <c r="LS25" s="4"/>
      <c r="LT25" s="1"/>
      <c r="LU25" s="1"/>
      <c r="LV25" s="2"/>
      <c r="LW25" s="2"/>
      <c r="LX25" s="3"/>
      <c r="LY25" s="3"/>
      <c r="LZ25" s="4"/>
      <c r="MA25" s="1"/>
      <c r="MB25" s="1"/>
      <c r="MC25" s="2"/>
      <c r="MD25" s="2"/>
      <c r="ME25" s="3"/>
      <c r="MF25" s="3"/>
      <c r="MG25" s="4"/>
      <c r="MH25" s="1"/>
      <c r="MI25" s="1"/>
      <c r="MJ25" s="2"/>
      <c r="MK25" s="2"/>
      <c r="ML25" s="3"/>
      <c r="MM25" s="3"/>
      <c r="MN25" s="4"/>
      <c r="MP25" s="20" t="s">
        <v>72</v>
      </c>
      <c r="MQ25" s="23">
        <f>م.تحميل!$AD$88</f>
        <v>0</v>
      </c>
      <c r="MR25" s="23">
        <f>م.تحميل!$AE$88</f>
        <v>0</v>
      </c>
      <c r="MS25" s="20"/>
      <c r="MT25" s="23"/>
      <c r="MU25" s="23"/>
      <c r="MW25" s="22" t="s">
        <v>72</v>
      </c>
      <c r="MX25" s="24">
        <f>م.مرتجع!$AD$88</f>
        <v>0</v>
      </c>
      <c r="MY25" s="24">
        <f>م.مرتجع!$AE$88</f>
        <v>0</v>
      </c>
      <c r="MZ25" s="22"/>
      <c r="NA25" s="24"/>
      <c r="NB25" s="24"/>
      <c r="ND25" s="21" t="s">
        <v>72</v>
      </c>
      <c r="NE25" s="25">
        <f>م.مبيع!$AD$88</f>
        <v>0</v>
      </c>
      <c r="NF25" s="25">
        <f>م.مبيع!$AE$88</f>
        <v>0</v>
      </c>
      <c r="NG25" s="25">
        <f>ES35</f>
        <v>0</v>
      </c>
      <c r="NH25" s="21"/>
      <c r="NI25" s="25"/>
      <c r="NJ25" s="25"/>
      <c r="NK25" s="25"/>
    </row>
    <row r="26" spans="1:375" ht="16.5" thickTop="1" thickBot="1" x14ac:dyDescent="0.25">
      <c r="A26" s="14"/>
      <c r="B26" s="16"/>
      <c r="C26" s="1"/>
      <c r="D26" s="1"/>
      <c r="E26" s="2"/>
      <c r="F26" s="2"/>
      <c r="G26" s="3"/>
      <c r="H26" s="3"/>
      <c r="I26" s="4"/>
      <c r="J26" s="1"/>
      <c r="K26" s="1"/>
      <c r="L26" s="2"/>
      <c r="M26" s="2"/>
      <c r="N26" s="3"/>
      <c r="O26" s="3"/>
      <c r="P26" s="4"/>
      <c r="Q26" s="1"/>
      <c r="R26" s="1"/>
      <c r="S26" s="2"/>
      <c r="T26" s="2"/>
      <c r="U26" s="3"/>
      <c r="V26" s="3"/>
      <c r="W26" s="4"/>
      <c r="X26" s="1"/>
      <c r="Y26" s="1"/>
      <c r="Z26" s="2"/>
      <c r="AA26" s="2"/>
      <c r="AB26" s="3"/>
      <c r="AC26" s="3"/>
      <c r="AD26" s="4"/>
      <c r="AE26" s="1"/>
      <c r="AF26" s="1"/>
      <c r="AG26" s="2"/>
      <c r="AH26" s="2"/>
      <c r="AI26" s="3"/>
      <c r="AJ26" s="3"/>
      <c r="AK26" s="4"/>
      <c r="AL26" s="1"/>
      <c r="AM26" s="1"/>
      <c r="AN26" s="2"/>
      <c r="AO26" s="2"/>
      <c r="AP26" s="3"/>
      <c r="AQ26" s="3"/>
      <c r="AR26" s="4"/>
      <c r="AS26" s="1"/>
      <c r="AT26" s="1"/>
      <c r="AU26" s="2"/>
      <c r="AV26" s="2"/>
      <c r="AW26" s="3"/>
      <c r="AX26" s="3"/>
      <c r="AY26" s="4"/>
      <c r="AZ26" s="1"/>
      <c r="BA26" s="1"/>
      <c r="BB26" s="2"/>
      <c r="BC26" s="2"/>
      <c r="BD26" s="3"/>
      <c r="BE26" s="3"/>
      <c r="BF26" s="4"/>
      <c r="BG26" s="1"/>
      <c r="BH26" s="1"/>
      <c r="BI26" s="2"/>
      <c r="BJ26" s="2"/>
      <c r="BK26" s="3"/>
      <c r="BL26" s="3"/>
      <c r="BM26" s="4"/>
      <c r="BN26" s="1"/>
      <c r="BO26" s="1"/>
      <c r="BP26" s="2"/>
      <c r="BQ26" s="2"/>
      <c r="BR26" s="3"/>
      <c r="BS26" s="3"/>
      <c r="BT26" s="4"/>
      <c r="BU26" s="1"/>
      <c r="BV26" s="1"/>
      <c r="BW26" s="2"/>
      <c r="BX26" s="2"/>
      <c r="BY26" s="3"/>
      <c r="BZ26" s="3"/>
      <c r="CA26" s="4"/>
      <c r="CB26" s="1"/>
      <c r="CC26" s="1"/>
      <c r="CD26" s="2"/>
      <c r="CE26" s="2"/>
      <c r="CF26" s="3"/>
      <c r="CG26" s="3"/>
      <c r="CH26" s="4"/>
      <c r="CI26" s="1"/>
      <c r="CJ26" s="1"/>
      <c r="CK26" s="2"/>
      <c r="CL26" s="2"/>
      <c r="CM26" s="3"/>
      <c r="CN26" s="3"/>
      <c r="CO26" s="4"/>
      <c r="CP26" s="1"/>
      <c r="CQ26" s="1"/>
      <c r="CR26" s="2"/>
      <c r="CS26" s="2"/>
      <c r="CT26" s="3"/>
      <c r="CU26" s="3"/>
      <c r="CV26" s="4"/>
      <c r="CW26" s="1"/>
      <c r="CX26" s="1"/>
      <c r="CY26" s="2"/>
      <c r="CZ26" s="2"/>
      <c r="DA26" s="3"/>
      <c r="DB26" s="3"/>
      <c r="DC26" s="4"/>
      <c r="DD26" s="1"/>
      <c r="DE26" s="1"/>
      <c r="DF26" s="2"/>
      <c r="DG26" s="2"/>
      <c r="DH26" s="3"/>
      <c r="DI26" s="3"/>
      <c r="DJ26" s="4"/>
      <c r="DK26" s="1"/>
      <c r="DL26" s="1"/>
      <c r="DM26" s="2"/>
      <c r="DN26" s="2"/>
      <c r="DO26" s="3"/>
      <c r="DP26" s="3"/>
      <c r="DQ26" s="4"/>
      <c r="DR26" s="1"/>
      <c r="DS26" s="1"/>
      <c r="DT26" s="2"/>
      <c r="DU26" s="2"/>
      <c r="DV26" s="3"/>
      <c r="DW26" s="3"/>
      <c r="DX26" s="4"/>
      <c r="DY26" s="1"/>
      <c r="DZ26" s="1"/>
      <c r="EA26" s="2"/>
      <c r="EB26" s="2"/>
      <c r="EC26" s="3"/>
      <c r="ED26" s="3"/>
      <c r="EE26" s="4"/>
      <c r="EF26" s="1"/>
      <c r="EG26" s="1"/>
      <c r="EH26" s="2"/>
      <c r="EI26" s="2"/>
      <c r="EJ26" s="3"/>
      <c r="EK26" s="3"/>
      <c r="EL26" s="4"/>
      <c r="EM26" s="1"/>
      <c r="EN26" s="1"/>
      <c r="EO26" s="2"/>
      <c r="EP26" s="2"/>
      <c r="EQ26" s="3"/>
      <c r="ER26" s="3"/>
      <c r="ES26" s="4"/>
      <c r="ET26" s="1"/>
      <c r="EU26" s="1"/>
      <c r="EV26" s="2"/>
      <c r="EW26" s="2"/>
      <c r="EX26" s="3"/>
      <c r="EY26" s="3"/>
      <c r="EZ26" s="4"/>
      <c r="FA26" s="1"/>
      <c r="FB26" s="1"/>
      <c r="FC26" s="2"/>
      <c r="FD26" s="2"/>
      <c r="FE26" s="3"/>
      <c r="FF26" s="3"/>
      <c r="FG26" s="4"/>
      <c r="FH26" s="1"/>
      <c r="FI26" s="1"/>
      <c r="FJ26" s="2"/>
      <c r="FK26" s="2"/>
      <c r="FL26" s="3"/>
      <c r="FM26" s="3"/>
      <c r="FN26" s="4"/>
      <c r="FO26" s="1"/>
      <c r="FP26" s="1"/>
      <c r="FQ26" s="2"/>
      <c r="FR26" s="2"/>
      <c r="FS26" s="3"/>
      <c r="FT26" s="3"/>
      <c r="FU26" s="4"/>
      <c r="FV26" s="1"/>
      <c r="FW26" s="1"/>
      <c r="FX26" s="2"/>
      <c r="FY26" s="2"/>
      <c r="FZ26" s="3"/>
      <c r="GA26" s="3"/>
      <c r="GB26" s="4"/>
      <c r="GC26" s="1"/>
      <c r="GD26" s="1"/>
      <c r="GE26" s="2"/>
      <c r="GF26" s="2"/>
      <c r="GG26" s="3"/>
      <c r="GH26" s="3"/>
      <c r="GI26" s="4"/>
      <c r="GJ26" s="1"/>
      <c r="GK26" s="1"/>
      <c r="GL26" s="2"/>
      <c r="GM26" s="2"/>
      <c r="GN26" s="3"/>
      <c r="GO26" s="3"/>
      <c r="GP26" s="4"/>
      <c r="GQ26" s="1"/>
      <c r="GR26" s="1"/>
      <c r="GS26" s="2"/>
      <c r="GT26" s="2"/>
      <c r="GU26" s="3"/>
      <c r="GV26" s="3"/>
      <c r="GW26" s="4"/>
      <c r="GX26" s="1"/>
      <c r="GY26" s="1"/>
      <c r="GZ26" s="2"/>
      <c r="HA26" s="2"/>
      <c r="HB26" s="3"/>
      <c r="HC26" s="3"/>
      <c r="HD26" s="4"/>
      <c r="HE26" s="1"/>
      <c r="HF26" s="1"/>
      <c r="HG26" s="2"/>
      <c r="HH26" s="2"/>
      <c r="HI26" s="3"/>
      <c r="HJ26" s="3"/>
      <c r="HK26" s="4"/>
      <c r="HL26" s="1"/>
      <c r="HM26" s="1"/>
      <c r="HN26" s="2"/>
      <c r="HO26" s="2"/>
      <c r="HP26" s="3"/>
      <c r="HQ26" s="3"/>
      <c r="HR26" s="4"/>
      <c r="HS26" s="1"/>
      <c r="HT26" s="1"/>
      <c r="HU26" s="2"/>
      <c r="HV26" s="2"/>
      <c r="HW26" s="3"/>
      <c r="HX26" s="3"/>
      <c r="HY26" s="4"/>
      <c r="HZ26" s="1"/>
      <c r="IA26" s="1"/>
      <c r="IB26" s="2"/>
      <c r="IC26" s="2"/>
      <c r="ID26" s="3"/>
      <c r="IE26" s="3"/>
      <c r="IF26" s="4"/>
      <c r="IG26" s="1"/>
      <c r="IH26" s="1"/>
      <c r="II26" s="2"/>
      <c r="IJ26" s="2"/>
      <c r="IK26" s="3"/>
      <c r="IL26" s="3"/>
      <c r="IM26" s="4"/>
      <c r="IN26" s="1"/>
      <c r="IO26" s="1"/>
      <c r="IP26" s="2"/>
      <c r="IQ26" s="2"/>
      <c r="IR26" s="3"/>
      <c r="IS26" s="3"/>
      <c r="IT26" s="4"/>
      <c r="IU26" s="1"/>
      <c r="IV26" s="1"/>
      <c r="IW26" s="2"/>
      <c r="IX26" s="2"/>
      <c r="IY26" s="3"/>
      <c r="IZ26" s="3"/>
      <c r="JA26" s="4"/>
      <c r="JB26" s="1"/>
      <c r="JC26" s="1"/>
      <c r="JD26" s="2"/>
      <c r="JE26" s="2"/>
      <c r="JF26" s="3"/>
      <c r="JG26" s="3"/>
      <c r="JH26" s="4"/>
      <c r="JI26" s="1"/>
      <c r="JJ26" s="1"/>
      <c r="JK26" s="2"/>
      <c r="JL26" s="2"/>
      <c r="JM26" s="3"/>
      <c r="JN26" s="3"/>
      <c r="JO26" s="4"/>
      <c r="JP26" s="1"/>
      <c r="JQ26" s="1"/>
      <c r="JR26" s="2"/>
      <c r="JS26" s="2"/>
      <c r="JT26" s="3"/>
      <c r="JU26" s="3"/>
      <c r="JV26" s="4"/>
      <c r="JW26" s="1"/>
      <c r="JX26" s="1"/>
      <c r="JY26" s="2"/>
      <c r="JZ26" s="2"/>
      <c r="KA26" s="3"/>
      <c r="KB26" s="3"/>
      <c r="KC26" s="4"/>
      <c r="KD26" s="1"/>
      <c r="KE26" s="1"/>
      <c r="KF26" s="2"/>
      <c r="KG26" s="2"/>
      <c r="KH26" s="3"/>
      <c r="KI26" s="3"/>
      <c r="KJ26" s="4"/>
      <c r="KK26" s="1"/>
      <c r="KL26" s="1"/>
      <c r="KM26" s="2"/>
      <c r="KN26" s="2"/>
      <c r="KO26" s="3"/>
      <c r="KP26" s="3"/>
      <c r="KQ26" s="4"/>
      <c r="KR26" s="1"/>
      <c r="KS26" s="1"/>
      <c r="KT26" s="2"/>
      <c r="KU26" s="2"/>
      <c r="KV26" s="3"/>
      <c r="KW26" s="3"/>
      <c r="KX26" s="4"/>
      <c r="KY26" s="1"/>
      <c r="KZ26" s="1"/>
      <c r="LA26" s="2"/>
      <c r="LB26" s="2"/>
      <c r="LC26" s="3"/>
      <c r="LD26" s="3"/>
      <c r="LE26" s="4"/>
      <c r="LF26" s="1"/>
      <c r="LG26" s="1"/>
      <c r="LH26" s="2"/>
      <c r="LI26" s="2"/>
      <c r="LJ26" s="3"/>
      <c r="LK26" s="3"/>
      <c r="LL26" s="4"/>
      <c r="LM26" s="1"/>
      <c r="LN26" s="1"/>
      <c r="LO26" s="2"/>
      <c r="LP26" s="2"/>
      <c r="LQ26" s="3"/>
      <c r="LR26" s="3"/>
      <c r="LS26" s="4"/>
      <c r="LT26" s="1"/>
      <c r="LU26" s="1"/>
      <c r="LV26" s="2"/>
      <c r="LW26" s="2"/>
      <c r="LX26" s="3"/>
      <c r="LY26" s="3"/>
      <c r="LZ26" s="4"/>
      <c r="MA26" s="1"/>
      <c r="MB26" s="1"/>
      <c r="MC26" s="2"/>
      <c r="MD26" s="2"/>
      <c r="ME26" s="3"/>
      <c r="MF26" s="3"/>
      <c r="MG26" s="4"/>
      <c r="MH26" s="1"/>
      <c r="MI26" s="1"/>
      <c r="MJ26" s="2"/>
      <c r="MK26" s="2"/>
      <c r="ML26" s="3"/>
      <c r="MM26" s="3"/>
      <c r="MN26" s="4"/>
      <c r="MP26" s="20" t="s">
        <v>73</v>
      </c>
      <c r="MQ26" s="23">
        <f>م.تحميل!$AD$92</f>
        <v>0</v>
      </c>
      <c r="MR26" s="23">
        <f>م.تحميل!$AE$92</f>
        <v>0</v>
      </c>
      <c r="MS26" s="20"/>
      <c r="MT26" s="23"/>
      <c r="MU26" s="23"/>
      <c r="MW26" s="22" t="s">
        <v>73</v>
      </c>
      <c r="MX26" s="24">
        <f>م.مرتجع!$AD$92</f>
        <v>0</v>
      </c>
      <c r="MY26" s="24">
        <f>م.مرتجع!$AE$92</f>
        <v>0</v>
      </c>
      <c r="MZ26" s="22"/>
      <c r="NA26" s="24"/>
      <c r="NB26" s="24"/>
      <c r="ND26" s="21" t="s">
        <v>73</v>
      </c>
      <c r="NE26" s="25">
        <f>م.مبيع!$AD$92</f>
        <v>0</v>
      </c>
      <c r="NF26" s="25">
        <f>م.مبيع!$AE$92</f>
        <v>0</v>
      </c>
      <c r="NG26" s="25">
        <f>EZ35</f>
        <v>0</v>
      </c>
      <c r="NH26" s="21"/>
      <c r="NI26" s="25"/>
      <c r="NJ26" s="25"/>
      <c r="NK26" s="25"/>
    </row>
    <row r="27" spans="1:375" ht="16.5" thickTop="1" thickBot="1" x14ac:dyDescent="0.25">
      <c r="A27" s="14"/>
      <c r="B27" s="16"/>
      <c r="C27" s="1"/>
      <c r="D27" s="1"/>
      <c r="E27" s="2"/>
      <c r="F27" s="2"/>
      <c r="G27" s="3"/>
      <c r="H27" s="3"/>
      <c r="I27" s="4"/>
      <c r="J27" s="1"/>
      <c r="K27" s="1"/>
      <c r="L27" s="2"/>
      <c r="M27" s="2"/>
      <c r="N27" s="3"/>
      <c r="O27" s="3"/>
      <c r="P27" s="4"/>
      <c r="Q27" s="1"/>
      <c r="R27" s="1"/>
      <c r="S27" s="2"/>
      <c r="T27" s="2"/>
      <c r="U27" s="3"/>
      <c r="V27" s="3"/>
      <c r="W27" s="4"/>
      <c r="X27" s="1"/>
      <c r="Y27" s="1"/>
      <c r="Z27" s="2"/>
      <c r="AA27" s="2"/>
      <c r="AB27" s="3"/>
      <c r="AC27" s="3"/>
      <c r="AD27" s="4"/>
      <c r="AE27" s="1"/>
      <c r="AF27" s="1"/>
      <c r="AG27" s="2"/>
      <c r="AH27" s="2"/>
      <c r="AI27" s="3"/>
      <c r="AJ27" s="3"/>
      <c r="AK27" s="4"/>
      <c r="AL27" s="1"/>
      <c r="AM27" s="1"/>
      <c r="AN27" s="2"/>
      <c r="AO27" s="2"/>
      <c r="AP27" s="3"/>
      <c r="AQ27" s="3"/>
      <c r="AR27" s="4"/>
      <c r="AS27" s="1"/>
      <c r="AT27" s="1"/>
      <c r="AU27" s="2"/>
      <c r="AV27" s="2"/>
      <c r="AW27" s="3"/>
      <c r="AX27" s="3"/>
      <c r="AY27" s="4"/>
      <c r="AZ27" s="1"/>
      <c r="BA27" s="1"/>
      <c r="BB27" s="2"/>
      <c r="BC27" s="2"/>
      <c r="BD27" s="3"/>
      <c r="BE27" s="3"/>
      <c r="BF27" s="4"/>
      <c r="BG27" s="1"/>
      <c r="BH27" s="1"/>
      <c r="BI27" s="2"/>
      <c r="BJ27" s="2"/>
      <c r="BK27" s="3"/>
      <c r="BL27" s="3"/>
      <c r="BM27" s="4"/>
      <c r="BN27" s="1"/>
      <c r="BO27" s="1"/>
      <c r="BP27" s="2"/>
      <c r="BQ27" s="2"/>
      <c r="BR27" s="3"/>
      <c r="BS27" s="3"/>
      <c r="BT27" s="4"/>
      <c r="BU27" s="1"/>
      <c r="BV27" s="1"/>
      <c r="BW27" s="2"/>
      <c r="BX27" s="2"/>
      <c r="BY27" s="3"/>
      <c r="BZ27" s="3"/>
      <c r="CA27" s="4"/>
      <c r="CB27" s="1"/>
      <c r="CC27" s="1"/>
      <c r="CD27" s="2"/>
      <c r="CE27" s="2"/>
      <c r="CF27" s="3"/>
      <c r="CG27" s="3"/>
      <c r="CH27" s="4"/>
      <c r="CI27" s="1"/>
      <c r="CJ27" s="1"/>
      <c r="CK27" s="2"/>
      <c r="CL27" s="2"/>
      <c r="CM27" s="3"/>
      <c r="CN27" s="3"/>
      <c r="CO27" s="4"/>
      <c r="CP27" s="1"/>
      <c r="CQ27" s="1"/>
      <c r="CR27" s="2"/>
      <c r="CS27" s="2"/>
      <c r="CT27" s="3"/>
      <c r="CU27" s="3"/>
      <c r="CV27" s="4"/>
      <c r="CW27" s="1"/>
      <c r="CX27" s="1"/>
      <c r="CY27" s="2"/>
      <c r="CZ27" s="2"/>
      <c r="DA27" s="3"/>
      <c r="DB27" s="3"/>
      <c r="DC27" s="4"/>
      <c r="DD27" s="1"/>
      <c r="DE27" s="1"/>
      <c r="DF27" s="2"/>
      <c r="DG27" s="2"/>
      <c r="DH27" s="3"/>
      <c r="DI27" s="3"/>
      <c r="DJ27" s="4"/>
      <c r="DK27" s="1"/>
      <c r="DL27" s="1"/>
      <c r="DM27" s="2"/>
      <c r="DN27" s="2"/>
      <c r="DO27" s="3"/>
      <c r="DP27" s="3"/>
      <c r="DQ27" s="4"/>
      <c r="DR27" s="1"/>
      <c r="DS27" s="1"/>
      <c r="DT27" s="2"/>
      <c r="DU27" s="2"/>
      <c r="DV27" s="3"/>
      <c r="DW27" s="3"/>
      <c r="DX27" s="4"/>
      <c r="DY27" s="1"/>
      <c r="DZ27" s="1"/>
      <c r="EA27" s="2"/>
      <c r="EB27" s="2"/>
      <c r="EC27" s="3"/>
      <c r="ED27" s="3"/>
      <c r="EE27" s="4"/>
      <c r="EF27" s="1"/>
      <c r="EG27" s="1"/>
      <c r="EH27" s="2"/>
      <c r="EI27" s="2"/>
      <c r="EJ27" s="3"/>
      <c r="EK27" s="3"/>
      <c r="EL27" s="4"/>
      <c r="EM27" s="1"/>
      <c r="EN27" s="1"/>
      <c r="EO27" s="2"/>
      <c r="EP27" s="2"/>
      <c r="EQ27" s="3"/>
      <c r="ER27" s="3"/>
      <c r="ES27" s="4"/>
      <c r="ET27" s="1"/>
      <c r="EU27" s="1"/>
      <c r="EV27" s="2"/>
      <c r="EW27" s="2"/>
      <c r="EX27" s="3"/>
      <c r="EY27" s="3"/>
      <c r="EZ27" s="4"/>
      <c r="FA27" s="1"/>
      <c r="FB27" s="1"/>
      <c r="FC27" s="2"/>
      <c r="FD27" s="2"/>
      <c r="FE27" s="3"/>
      <c r="FF27" s="3"/>
      <c r="FG27" s="4"/>
      <c r="FH27" s="1"/>
      <c r="FI27" s="1"/>
      <c r="FJ27" s="2"/>
      <c r="FK27" s="2"/>
      <c r="FL27" s="3"/>
      <c r="FM27" s="3"/>
      <c r="FN27" s="4"/>
      <c r="FO27" s="1"/>
      <c r="FP27" s="1"/>
      <c r="FQ27" s="2"/>
      <c r="FR27" s="2"/>
      <c r="FS27" s="3"/>
      <c r="FT27" s="3"/>
      <c r="FU27" s="4"/>
      <c r="FV27" s="1"/>
      <c r="FW27" s="1"/>
      <c r="FX27" s="2"/>
      <c r="FY27" s="2"/>
      <c r="FZ27" s="3"/>
      <c r="GA27" s="3"/>
      <c r="GB27" s="4"/>
      <c r="GC27" s="1"/>
      <c r="GD27" s="1"/>
      <c r="GE27" s="2"/>
      <c r="GF27" s="2"/>
      <c r="GG27" s="3"/>
      <c r="GH27" s="3"/>
      <c r="GI27" s="4"/>
      <c r="GJ27" s="1"/>
      <c r="GK27" s="1"/>
      <c r="GL27" s="2"/>
      <c r="GM27" s="2"/>
      <c r="GN27" s="3"/>
      <c r="GO27" s="3"/>
      <c r="GP27" s="4"/>
      <c r="GQ27" s="1"/>
      <c r="GR27" s="1"/>
      <c r="GS27" s="2"/>
      <c r="GT27" s="2"/>
      <c r="GU27" s="3"/>
      <c r="GV27" s="3"/>
      <c r="GW27" s="4"/>
      <c r="GX27" s="1"/>
      <c r="GY27" s="1"/>
      <c r="GZ27" s="2"/>
      <c r="HA27" s="2"/>
      <c r="HB27" s="3"/>
      <c r="HC27" s="3"/>
      <c r="HD27" s="4"/>
      <c r="HE27" s="1"/>
      <c r="HF27" s="1"/>
      <c r="HG27" s="2"/>
      <c r="HH27" s="2"/>
      <c r="HI27" s="3"/>
      <c r="HJ27" s="3"/>
      <c r="HK27" s="4"/>
      <c r="HL27" s="1"/>
      <c r="HM27" s="1"/>
      <c r="HN27" s="2"/>
      <c r="HO27" s="2"/>
      <c r="HP27" s="3"/>
      <c r="HQ27" s="3"/>
      <c r="HR27" s="4"/>
      <c r="HS27" s="1"/>
      <c r="HT27" s="1"/>
      <c r="HU27" s="2"/>
      <c r="HV27" s="2"/>
      <c r="HW27" s="3"/>
      <c r="HX27" s="3"/>
      <c r="HY27" s="4"/>
      <c r="HZ27" s="1"/>
      <c r="IA27" s="1"/>
      <c r="IB27" s="2"/>
      <c r="IC27" s="2"/>
      <c r="ID27" s="3"/>
      <c r="IE27" s="3"/>
      <c r="IF27" s="4"/>
      <c r="IG27" s="1"/>
      <c r="IH27" s="1"/>
      <c r="II27" s="2"/>
      <c r="IJ27" s="2"/>
      <c r="IK27" s="3"/>
      <c r="IL27" s="3"/>
      <c r="IM27" s="4"/>
      <c r="IN27" s="1"/>
      <c r="IO27" s="1"/>
      <c r="IP27" s="2"/>
      <c r="IQ27" s="2"/>
      <c r="IR27" s="3"/>
      <c r="IS27" s="3"/>
      <c r="IT27" s="4"/>
      <c r="IU27" s="1"/>
      <c r="IV27" s="1"/>
      <c r="IW27" s="2"/>
      <c r="IX27" s="2"/>
      <c r="IY27" s="3"/>
      <c r="IZ27" s="3"/>
      <c r="JA27" s="4"/>
      <c r="JB27" s="1"/>
      <c r="JC27" s="1"/>
      <c r="JD27" s="2"/>
      <c r="JE27" s="2"/>
      <c r="JF27" s="3"/>
      <c r="JG27" s="3"/>
      <c r="JH27" s="4"/>
      <c r="JI27" s="1"/>
      <c r="JJ27" s="1"/>
      <c r="JK27" s="2"/>
      <c r="JL27" s="2"/>
      <c r="JM27" s="3"/>
      <c r="JN27" s="3"/>
      <c r="JO27" s="4"/>
      <c r="JP27" s="1"/>
      <c r="JQ27" s="1"/>
      <c r="JR27" s="2"/>
      <c r="JS27" s="2"/>
      <c r="JT27" s="3"/>
      <c r="JU27" s="3"/>
      <c r="JV27" s="4"/>
      <c r="JW27" s="1"/>
      <c r="JX27" s="1"/>
      <c r="JY27" s="2"/>
      <c r="JZ27" s="2"/>
      <c r="KA27" s="3"/>
      <c r="KB27" s="3"/>
      <c r="KC27" s="4"/>
      <c r="KD27" s="1"/>
      <c r="KE27" s="1"/>
      <c r="KF27" s="2"/>
      <c r="KG27" s="2"/>
      <c r="KH27" s="3"/>
      <c r="KI27" s="3"/>
      <c r="KJ27" s="4"/>
      <c r="KK27" s="1"/>
      <c r="KL27" s="1"/>
      <c r="KM27" s="2"/>
      <c r="KN27" s="2"/>
      <c r="KO27" s="3"/>
      <c r="KP27" s="3"/>
      <c r="KQ27" s="4"/>
      <c r="KR27" s="1"/>
      <c r="KS27" s="1"/>
      <c r="KT27" s="2"/>
      <c r="KU27" s="2"/>
      <c r="KV27" s="3"/>
      <c r="KW27" s="3"/>
      <c r="KX27" s="4"/>
      <c r="KY27" s="1"/>
      <c r="KZ27" s="1"/>
      <c r="LA27" s="2"/>
      <c r="LB27" s="2"/>
      <c r="LC27" s="3"/>
      <c r="LD27" s="3"/>
      <c r="LE27" s="4"/>
      <c r="LF27" s="1"/>
      <c r="LG27" s="1"/>
      <c r="LH27" s="2"/>
      <c r="LI27" s="2"/>
      <c r="LJ27" s="3"/>
      <c r="LK27" s="3"/>
      <c r="LL27" s="4"/>
      <c r="LM27" s="1"/>
      <c r="LN27" s="1"/>
      <c r="LO27" s="2"/>
      <c r="LP27" s="2"/>
      <c r="LQ27" s="3"/>
      <c r="LR27" s="3"/>
      <c r="LS27" s="4"/>
      <c r="LT27" s="1"/>
      <c r="LU27" s="1"/>
      <c r="LV27" s="2"/>
      <c r="LW27" s="2"/>
      <c r="LX27" s="3"/>
      <c r="LY27" s="3"/>
      <c r="LZ27" s="4"/>
      <c r="MA27" s="1"/>
      <c r="MB27" s="1"/>
      <c r="MC27" s="2"/>
      <c r="MD27" s="2"/>
      <c r="ME27" s="3"/>
      <c r="MF27" s="3"/>
      <c r="MG27" s="4"/>
      <c r="MH27" s="1"/>
      <c r="MI27" s="1"/>
      <c r="MJ27" s="2"/>
      <c r="MK27" s="2"/>
      <c r="ML27" s="3"/>
      <c r="MM27" s="3"/>
      <c r="MN27" s="4"/>
      <c r="MP27" s="20" t="s">
        <v>74</v>
      </c>
      <c r="MQ27" s="23">
        <f>م.تحميل!$AD$96</f>
        <v>0</v>
      </c>
      <c r="MR27" s="23">
        <f>م.تحميل!$AE$96</f>
        <v>0</v>
      </c>
      <c r="MS27" s="20"/>
      <c r="MT27" s="23"/>
      <c r="MU27" s="23"/>
      <c r="MW27" s="22" t="s">
        <v>74</v>
      </c>
      <c r="MX27" s="24">
        <f>م.مرتجع!$AD$96</f>
        <v>0</v>
      </c>
      <c r="MY27" s="24">
        <f>م.مرتجع!$AE$96</f>
        <v>0</v>
      </c>
      <c r="MZ27" s="22"/>
      <c r="NA27" s="24"/>
      <c r="NB27" s="24"/>
      <c r="ND27" s="21" t="s">
        <v>74</v>
      </c>
      <c r="NE27" s="25">
        <f>م.مبيع!$AD$96</f>
        <v>0</v>
      </c>
      <c r="NF27" s="25">
        <f>م.مبيع!$AE$96</f>
        <v>0</v>
      </c>
      <c r="NG27" s="25">
        <f>FG35</f>
        <v>0</v>
      </c>
      <c r="NH27" s="21"/>
      <c r="NI27" s="25"/>
      <c r="NJ27" s="25"/>
      <c r="NK27" s="25"/>
    </row>
    <row r="28" spans="1:375" ht="16.5" thickTop="1" thickBot="1" x14ac:dyDescent="0.25">
      <c r="A28" s="14"/>
      <c r="B28" s="16"/>
      <c r="C28" s="1"/>
      <c r="D28" s="1"/>
      <c r="E28" s="2"/>
      <c r="F28" s="2"/>
      <c r="G28" s="3"/>
      <c r="H28" s="3"/>
      <c r="I28" s="4"/>
      <c r="J28" s="1"/>
      <c r="K28" s="1"/>
      <c r="L28" s="2"/>
      <c r="M28" s="2"/>
      <c r="N28" s="3"/>
      <c r="O28" s="3"/>
      <c r="P28" s="4"/>
      <c r="Q28" s="1"/>
      <c r="R28" s="1"/>
      <c r="S28" s="2"/>
      <c r="T28" s="2"/>
      <c r="U28" s="3"/>
      <c r="V28" s="3"/>
      <c r="W28" s="4"/>
      <c r="X28" s="1"/>
      <c r="Y28" s="1"/>
      <c r="Z28" s="2"/>
      <c r="AA28" s="2"/>
      <c r="AB28" s="3"/>
      <c r="AC28" s="3"/>
      <c r="AD28" s="4"/>
      <c r="AE28" s="1"/>
      <c r="AF28" s="1"/>
      <c r="AG28" s="2"/>
      <c r="AH28" s="2"/>
      <c r="AI28" s="3"/>
      <c r="AJ28" s="3"/>
      <c r="AK28" s="4"/>
      <c r="AL28" s="1"/>
      <c r="AM28" s="1"/>
      <c r="AN28" s="2"/>
      <c r="AO28" s="2"/>
      <c r="AP28" s="3"/>
      <c r="AQ28" s="3"/>
      <c r="AR28" s="4"/>
      <c r="AS28" s="1"/>
      <c r="AT28" s="1"/>
      <c r="AU28" s="2"/>
      <c r="AV28" s="2"/>
      <c r="AW28" s="3"/>
      <c r="AX28" s="3"/>
      <c r="AY28" s="4"/>
      <c r="AZ28" s="1"/>
      <c r="BA28" s="1"/>
      <c r="BB28" s="2"/>
      <c r="BC28" s="2"/>
      <c r="BD28" s="3"/>
      <c r="BE28" s="3"/>
      <c r="BF28" s="4"/>
      <c r="BG28" s="1"/>
      <c r="BH28" s="1"/>
      <c r="BI28" s="2"/>
      <c r="BJ28" s="2"/>
      <c r="BK28" s="3"/>
      <c r="BL28" s="3"/>
      <c r="BM28" s="4"/>
      <c r="BN28" s="1"/>
      <c r="BO28" s="1"/>
      <c r="BP28" s="2"/>
      <c r="BQ28" s="2"/>
      <c r="BR28" s="3"/>
      <c r="BS28" s="3"/>
      <c r="BT28" s="4"/>
      <c r="BU28" s="1"/>
      <c r="BV28" s="1"/>
      <c r="BW28" s="2"/>
      <c r="BX28" s="2"/>
      <c r="BY28" s="3"/>
      <c r="BZ28" s="3"/>
      <c r="CA28" s="4"/>
      <c r="CB28" s="1"/>
      <c r="CC28" s="1"/>
      <c r="CD28" s="2"/>
      <c r="CE28" s="2"/>
      <c r="CF28" s="3"/>
      <c r="CG28" s="3"/>
      <c r="CH28" s="4"/>
      <c r="CI28" s="1"/>
      <c r="CJ28" s="1"/>
      <c r="CK28" s="2"/>
      <c r="CL28" s="2"/>
      <c r="CM28" s="3"/>
      <c r="CN28" s="3"/>
      <c r="CO28" s="4"/>
      <c r="CP28" s="1"/>
      <c r="CQ28" s="1"/>
      <c r="CR28" s="2"/>
      <c r="CS28" s="2"/>
      <c r="CT28" s="3"/>
      <c r="CU28" s="3"/>
      <c r="CV28" s="4"/>
      <c r="CW28" s="1"/>
      <c r="CX28" s="1"/>
      <c r="CY28" s="2"/>
      <c r="CZ28" s="2"/>
      <c r="DA28" s="3"/>
      <c r="DB28" s="3"/>
      <c r="DC28" s="4"/>
      <c r="DD28" s="1"/>
      <c r="DE28" s="1"/>
      <c r="DF28" s="2"/>
      <c r="DG28" s="2"/>
      <c r="DH28" s="3"/>
      <c r="DI28" s="3"/>
      <c r="DJ28" s="4"/>
      <c r="DK28" s="1"/>
      <c r="DL28" s="1"/>
      <c r="DM28" s="2"/>
      <c r="DN28" s="2"/>
      <c r="DO28" s="3"/>
      <c r="DP28" s="3"/>
      <c r="DQ28" s="4"/>
      <c r="DR28" s="1"/>
      <c r="DS28" s="1"/>
      <c r="DT28" s="2"/>
      <c r="DU28" s="2"/>
      <c r="DV28" s="3"/>
      <c r="DW28" s="3"/>
      <c r="DX28" s="4"/>
      <c r="DY28" s="1"/>
      <c r="DZ28" s="1"/>
      <c r="EA28" s="2"/>
      <c r="EB28" s="2"/>
      <c r="EC28" s="3"/>
      <c r="ED28" s="3"/>
      <c r="EE28" s="4"/>
      <c r="EF28" s="1"/>
      <c r="EG28" s="1"/>
      <c r="EH28" s="2"/>
      <c r="EI28" s="2"/>
      <c r="EJ28" s="3"/>
      <c r="EK28" s="3"/>
      <c r="EL28" s="4"/>
      <c r="EM28" s="1"/>
      <c r="EN28" s="1"/>
      <c r="EO28" s="2"/>
      <c r="EP28" s="2"/>
      <c r="EQ28" s="3"/>
      <c r="ER28" s="3"/>
      <c r="ES28" s="4"/>
      <c r="ET28" s="1"/>
      <c r="EU28" s="1"/>
      <c r="EV28" s="2"/>
      <c r="EW28" s="2"/>
      <c r="EX28" s="3"/>
      <c r="EY28" s="3"/>
      <c r="EZ28" s="4"/>
      <c r="FA28" s="1"/>
      <c r="FB28" s="1"/>
      <c r="FC28" s="2"/>
      <c r="FD28" s="2"/>
      <c r="FE28" s="3"/>
      <c r="FF28" s="3"/>
      <c r="FG28" s="4"/>
      <c r="FH28" s="1"/>
      <c r="FI28" s="1"/>
      <c r="FJ28" s="2"/>
      <c r="FK28" s="2"/>
      <c r="FL28" s="3"/>
      <c r="FM28" s="3"/>
      <c r="FN28" s="4"/>
      <c r="FO28" s="1"/>
      <c r="FP28" s="1"/>
      <c r="FQ28" s="2"/>
      <c r="FR28" s="2"/>
      <c r="FS28" s="3"/>
      <c r="FT28" s="3"/>
      <c r="FU28" s="4"/>
      <c r="FV28" s="1"/>
      <c r="FW28" s="1"/>
      <c r="FX28" s="2"/>
      <c r="FY28" s="2"/>
      <c r="FZ28" s="3"/>
      <c r="GA28" s="3"/>
      <c r="GB28" s="4"/>
      <c r="GC28" s="1"/>
      <c r="GD28" s="1"/>
      <c r="GE28" s="2"/>
      <c r="GF28" s="2"/>
      <c r="GG28" s="3"/>
      <c r="GH28" s="3"/>
      <c r="GI28" s="4"/>
      <c r="GJ28" s="1"/>
      <c r="GK28" s="1"/>
      <c r="GL28" s="2"/>
      <c r="GM28" s="2"/>
      <c r="GN28" s="3"/>
      <c r="GO28" s="3"/>
      <c r="GP28" s="4"/>
      <c r="GQ28" s="1"/>
      <c r="GR28" s="1"/>
      <c r="GS28" s="2"/>
      <c r="GT28" s="2"/>
      <c r="GU28" s="3"/>
      <c r="GV28" s="3"/>
      <c r="GW28" s="4"/>
      <c r="GX28" s="1"/>
      <c r="GY28" s="1"/>
      <c r="GZ28" s="2"/>
      <c r="HA28" s="2"/>
      <c r="HB28" s="3"/>
      <c r="HC28" s="3"/>
      <c r="HD28" s="4"/>
      <c r="HE28" s="1"/>
      <c r="HF28" s="1"/>
      <c r="HG28" s="2"/>
      <c r="HH28" s="2"/>
      <c r="HI28" s="3"/>
      <c r="HJ28" s="3"/>
      <c r="HK28" s="4"/>
      <c r="HL28" s="1"/>
      <c r="HM28" s="1"/>
      <c r="HN28" s="2"/>
      <c r="HO28" s="2"/>
      <c r="HP28" s="3"/>
      <c r="HQ28" s="3"/>
      <c r="HR28" s="4"/>
      <c r="HS28" s="1"/>
      <c r="HT28" s="1"/>
      <c r="HU28" s="2"/>
      <c r="HV28" s="2"/>
      <c r="HW28" s="3"/>
      <c r="HX28" s="3"/>
      <c r="HY28" s="4"/>
      <c r="HZ28" s="1"/>
      <c r="IA28" s="1"/>
      <c r="IB28" s="2"/>
      <c r="IC28" s="2"/>
      <c r="ID28" s="3"/>
      <c r="IE28" s="3"/>
      <c r="IF28" s="4"/>
      <c r="IG28" s="1"/>
      <c r="IH28" s="1"/>
      <c r="II28" s="2"/>
      <c r="IJ28" s="2"/>
      <c r="IK28" s="3"/>
      <c r="IL28" s="3"/>
      <c r="IM28" s="4"/>
      <c r="IN28" s="1"/>
      <c r="IO28" s="1"/>
      <c r="IP28" s="2"/>
      <c r="IQ28" s="2"/>
      <c r="IR28" s="3"/>
      <c r="IS28" s="3"/>
      <c r="IT28" s="4"/>
      <c r="IU28" s="1"/>
      <c r="IV28" s="1"/>
      <c r="IW28" s="2"/>
      <c r="IX28" s="2"/>
      <c r="IY28" s="3"/>
      <c r="IZ28" s="3"/>
      <c r="JA28" s="4"/>
      <c r="JB28" s="1"/>
      <c r="JC28" s="1"/>
      <c r="JD28" s="2"/>
      <c r="JE28" s="2"/>
      <c r="JF28" s="3"/>
      <c r="JG28" s="3"/>
      <c r="JH28" s="4"/>
      <c r="JI28" s="1"/>
      <c r="JJ28" s="1"/>
      <c r="JK28" s="2"/>
      <c r="JL28" s="2"/>
      <c r="JM28" s="3"/>
      <c r="JN28" s="3"/>
      <c r="JO28" s="4"/>
      <c r="JP28" s="1"/>
      <c r="JQ28" s="1"/>
      <c r="JR28" s="2"/>
      <c r="JS28" s="2"/>
      <c r="JT28" s="3"/>
      <c r="JU28" s="3"/>
      <c r="JV28" s="4"/>
      <c r="JW28" s="1"/>
      <c r="JX28" s="1"/>
      <c r="JY28" s="2"/>
      <c r="JZ28" s="2"/>
      <c r="KA28" s="3"/>
      <c r="KB28" s="3"/>
      <c r="KC28" s="4"/>
      <c r="KD28" s="1"/>
      <c r="KE28" s="1"/>
      <c r="KF28" s="2"/>
      <c r="KG28" s="2"/>
      <c r="KH28" s="3"/>
      <c r="KI28" s="3"/>
      <c r="KJ28" s="4"/>
      <c r="KK28" s="1"/>
      <c r="KL28" s="1"/>
      <c r="KM28" s="2"/>
      <c r="KN28" s="2"/>
      <c r="KO28" s="3"/>
      <c r="KP28" s="3"/>
      <c r="KQ28" s="4"/>
      <c r="KR28" s="1"/>
      <c r="KS28" s="1"/>
      <c r="KT28" s="2"/>
      <c r="KU28" s="2"/>
      <c r="KV28" s="3"/>
      <c r="KW28" s="3"/>
      <c r="KX28" s="4"/>
      <c r="KY28" s="1"/>
      <c r="KZ28" s="1"/>
      <c r="LA28" s="2"/>
      <c r="LB28" s="2"/>
      <c r="LC28" s="3"/>
      <c r="LD28" s="3"/>
      <c r="LE28" s="4"/>
      <c r="LF28" s="1"/>
      <c r="LG28" s="1"/>
      <c r="LH28" s="2"/>
      <c r="LI28" s="2"/>
      <c r="LJ28" s="3"/>
      <c r="LK28" s="3"/>
      <c r="LL28" s="4"/>
      <c r="LM28" s="1"/>
      <c r="LN28" s="1"/>
      <c r="LO28" s="2"/>
      <c r="LP28" s="2"/>
      <c r="LQ28" s="3"/>
      <c r="LR28" s="3"/>
      <c r="LS28" s="4"/>
      <c r="LT28" s="1"/>
      <c r="LU28" s="1"/>
      <c r="LV28" s="2"/>
      <c r="LW28" s="2"/>
      <c r="LX28" s="3"/>
      <c r="LY28" s="3"/>
      <c r="LZ28" s="4"/>
      <c r="MA28" s="1"/>
      <c r="MB28" s="1"/>
      <c r="MC28" s="2"/>
      <c r="MD28" s="2"/>
      <c r="ME28" s="3"/>
      <c r="MF28" s="3"/>
      <c r="MG28" s="4"/>
      <c r="MH28" s="1"/>
      <c r="MI28" s="1"/>
      <c r="MJ28" s="2"/>
      <c r="MK28" s="2"/>
      <c r="ML28" s="3"/>
      <c r="MM28" s="3"/>
      <c r="MN28" s="4"/>
      <c r="MP28" s="20" t="s">
        <v>75</v>
      </c>
      <c r="MQ28" s="23"/>
      <c r="MR28" s="23">
        <f>م.تحميل!$AE$100</f>
        <v>0</v>
      </c>
      <c r="MS28" s="20"/>
      <c r="MT28" s="23"/>
      <c r="MU28" s="23"/>
      <c r="MW28" s="22" t="s">
        <v>75</v>
      </c>
      <c r="MX28" s="24"/>
      <c r="MY28" s="24">
        <f>م.مرتجع!$AE$100</f>
        <v>0</v>
      </c>
      <c r="MZ28" s="22"/>
      <c r="NA28" s="24"/>
      <c r="NB28" s="24"/>
      <c r="ND28" s="21" t="s">
        <v>75</v>
      </c>
      <c r="NE28" s="25"/>
      <c r="NF28" s="25">
        <f>م.مبيع!$AE$100</f>
        <v>0</v>
      </c>
      <c r="NG28" s="25">
        <f>FN35</f>
        <v>0</v>
      </c>
      <c r="NH28" s="21"/>
      <c r="NI28" s="25"/>
      <c r="NJ28" s="25"/>
      <c r="NK28" s="25"/>
    </row>
    <row r="29" spans="1:375" ht="16.5" thickTop="1" thickBot="1" x14ac:dyDescent="0.25">
      <c r="A29" s="14"/>
      <c r="B29" s="17"/>
      <c r="C29" s="1"/>
      <c r="D29" s="1"/>
      <c r="E29" s="2"/>
      <c r="F29" s="2"/>
      <c r="G29" s="3"/>
      <c r="H29" s="3"/>
      <c r="I29" s="4"/>
      <c r="J29" s="1"/>
      <c r="K29" s="1"/>
      <c r="L29" s="2"/>
      <c r="M29" s="2"/>
      <c r="N29" s="3"/>
      <c r="O29" s="3"/>
      <c r="P29" s="4"/>
      <c r="Q29" s="1"/>
      <c r="R29" s="1"/>
      <c r="S29" s="2"/>
      <c r="T29" s="2"/>
      <c r="U29" s="3"/>
      <c r="V29" s="3"/>
      <c r="W29" s="4"/>
      <c r="X29" s="1"/>
      <c r="Y29" s="1"/>
      <c r="Z29" s="2"/>
      <c r="AA29" s="2"/>
      <c r="AB29" s="3"/>
      <c r="AC29" s="3"/>
      <c r="AD29" s="4"/>
      <c r="AE29" s="1"/>
      <c r="AF29" s="1"/>
      <c r="AG29" s="2"/>
      <c r="AH29" s="2"/>
      <c r="AI29" s="3"/>
      <c r="AJ29" s="3"/>
      <c r="AK29" s="4"/>
      <c r="AL29" s="1"/>
      <c r="AM29" s="1"/>
      <c r="AN29" s="2"/>
      <c r="AO29" s="2"/>
      <c r="AP29" s="3"/>
      <c r="AQ29" s="3"/>
      <c r="AR29" s="4"/>
      <c r="AS29" s="1"/>
      <c r="AT29" s="1"/>
      <c r="AU29" s="2"/>
      <c r="AV29" s="2"/>
      <c r="AW29" s="3"/>
      <c r="AX29" s="3"/>
      <c r="AY29" s="4"/>
      <c r="AZ29" s="1"/>
      <c r="BA29" s="1"/>
      <c r="BB29" s="2"/>
      <c r="BC29" s="2"/>
      <c r="BD29" s="3"/>
      <c r="BE29" s="3"/>
      <c r="BF29" s="4"/>
      <c r="BG29" s="1"/>
      <c r="BH29" s="1"/>
      <c r="BI29" s="2"/>
      <c r="BJ29" s="2"/>
      <c r="BK29" s="3"/>
      <c r="BL29" s="3"/>
      <c r="BM29" s="4"/>
      <c r="BN29" s="1"/>
      <c r="BO29" s="1"/>
      <c r="BP29" s="2"/>
      <c r="BQ29" s="2"/>
      <c r="BR29" s="3"/>
      <c r="BS29" s="3"/>
      <c r="BT29" s="4"/>
      <c r="BU29" s="1"/>
      <c r="BV29" s="1"/>
      <c r="BW29" s="2"/>
      <c r="BX29" s="2"/>
      <c r="BY29" s="3"/>
      <c r="BZ29" s="3"/>
      <c r="CA29" s="4"/>
      <c r="CB29" s="1"/>
      <c r="CC29" s="1"/>
      <c r="CD29" s="2"/>
      <c r="CE29" s="2"/>
      <c r="CF29" s="3"/>
      <c r="CG29" s="3"/>
      <c r="CH29" s="4"/>
      <c r="CI29" s="1"/>
      <c r="CJ29" s="1"/>
      <c r="CK29" s="2"/>
      <c r="CL29" s="2"/>
      <c r="CM29" s="3"/>
      <c r="CN29" s="3"/>
      <c r="CO29" s="4"/>
      <c r="CP29" s="1"/>
      <c r="CQ29" s="1"/>
      <c r="CR29" s="2"/>
      <c r="CS29" s="2"/>
      <c r="CT29" s="3"/>
      <c r="CU29" s="3"/>
      <c r="CV29" s="4"/>
      <c r="CW29" s="1"/>
      <c r="CX29" s="1"/>
      <c r="CY29" s="2"/>
      <c r="CZ29" s="2"/>
      <c r="DA29" s="3"/>
      <c r="DB29" s="3"/>
      <c r="DC29" s="4"/>
      <c r="DD29" s="1"/>
      <c r="DE29" s="1"/>
      <c r="DF29" s="2"/>
      <c r="DG29" s="2"/>
      <c r="DH29" s="3"/>
      <c r="DI29" s="3"/>
      <c r="DJ29" s="4"/>
      <c r="DK29" s="1"/>
      <c r="DL29" s="1"/>
      <c r="DM29" s="2"/>
      <c r="DN29" s="2"/>
      <c r="DO29" s="3"/>
      <c r="DP29" s="3"/>
      <c r="DQ29" s="4"/>
      <c r="DR29" s="1"/>
      <c r="DS29" s="1"/>
      <c r="DT29" s="2"/>
      <c r="DU29" s="2"/>
      <c r="DV29" s="3"/>
      <c r="DW29" s="3"/>
      <c r="DX29" s="4"/>
      <c r="DY29" s="1"/>
      <c r="DZ29" s="1"/>
      <c r="EA29" s="2"/>
      <c r="EB29" s="2"/>
      <c r="EC29" s="3"/>
      <c r="ED29" s="3"/>
      <c r="EE29" s="4"/>
      <c r="EF29" s="1"/>
      <c r="EG29" s="1"/>
      <c r="EH29" s="2"/>
      <c r="EI29" s="2"/>
      <c r="EJ29" s="3"/>
      <c r="EK29" s="3"/>
      <c r="EL29" s="4"/>
      <c r="EM29" s="1"/>
      <c r="EN29" s="1"/>
      <c r="EO29" s="2"/>
      <c r="EP29" s="2"/>
      <c r="EQ29" s="3"/>
      <c r="ER29" s="3"/>
      <c r="ES29" s="4"/>
      <c r="ET29" s="1"/>
      <c r="EU29" s="1"/>
      <c r="EV29" s="2"/>
      <c r="EW29" s="2"/>
      <c r="EX29" s="3"/>
      <c r="EY29" s="3"/>
      <c r="EZ29" s="4"/>
      <c r="FA29" s="1"/>
      <c r="FB29" s="1"/>
      <c r="FC29" s="2"/>
      <c r="FD29" s="2"/>
      <c r="FE29" s="3"/>
      <c r="FF29" s="3"/>
      <c r="FG29" s="4"/>
      <c r="FH29" s="1"/>
      <c r="FI29" s="1"/>
      <c r="FJ29" s="2"/>
      <c r="FK29" s="2"/>
      <c r="FL29" s="3"/>
      <c r="FM29" s="3"/>
      <c r="FN29" s="4"/>
      <c r="FO29" s="1"/>
      <c r="FP29" s="1"/>
      <c r="FQ29" s="2"/>
      <c r="FR29" s="2"/>
      <c r="FS29" s="3"/>
      <c r="FT29" s="3"/>
      <c r="FU29" s="4"/>
      <c r="FV29" s="1"/>
      <c r="FW29" s="1"/>
      <c r="FX29" s="2"/>
      <c r="FY29" s="2"/>
      <c r="FZ29" s="3"/>
      <c r="GA29" s="3"/>
      <c r="GB29" s="4"/>
      <c r="GC29" s="1"/>
      <c r="GD29" s="1"/>
      <c r="GE29" s="2"/>
      <c r="GF29" s="2"/>
      <c r="GG29" s="3"/>
      <c r="GH29" s="3"/>
      <c r="GI29" s="4"/>
      <c r="GJ29" s="1"/>
      <c r="GK29" s="1"/>
      <c r="GL29" s="2"/>
      <c r="GM29" s="2"/>
      <c r="GN29" s="3"/>
      <c r="GO29" s="3"/>
      <c r="GP29" s="4"/>
      <c r="GQ29" s="1"/>
      <c r="GR29" s="1"/>
      <c r="GS29" s="2"/>
      <c r="GT29" s="2"/>
      <c r="GU29" s="3"/>
      <c r="GV29" s="3"/>
      <c r="GW29" s="4"/>
      <c r="GX29" s="1"/>
      <c r="GY29" s="1"/>
      <c r="GZ29" s="2"/>
      <c r="HA29" s="2"/>
      <c r="HB29" s="3"/>
      <c r="HC29" s="3"/>
      <c r="HD29" s="4"/>
      <c r="HE29" s="1"/>
      <c r="HF29" s="1"/>
      <c r="HG29" s="2"/>
      <c r="HH29" s="2"/>
      <c r="HI29" s="3"/>
      <c r="HJ29" s="3"/>
      <c r="HK29" s="4"/>
      <c r="HL29" s="1"/>
      <c r="HM29" s="1"/>
      <c r="HN29" s="2"/>
      <c r="HO29" s="2"/>
      <c r="HP29" s="3"/>
      <c r="HQ29" s="3"/>
      <c r="HR29" s="4"/>
      <c r="HS29" s="1"/>
      <c r="HT29" s="1"/>
      <c r="HU29" s="2"/>
      <c r="HV29" s="2"/>
      <c r="HW29" s="3"/>
      <c r="HX29" s="3"/>
      <c r="HY29" s="4"/>
      <c r="HZ29" s="1"/>
      <c r="IA29" s="1"/>
      <c r="IB29" s="2"/>
      <c r="IC29" s="2"/>
      <c r="ID29" s="3"/>
      <c r="IE29" s="3"/>
      <c r="IF29" s="4"/>
      <c r="IG29" s="1"/>
      <c r="IH29" s="1"/>
      <c r="II29" s="2"/>
      <c r="IJ29" s="2"/>
      <c r="IK29" s="3"/>
      <c r="IL29" s="3"/>
      <c r="IM29" s="4"/>
      <c r="IN29" s="1"/>
      <c r="IO29" s="1"/>
      <c r="IP29" s="2"/>
      <c r="IQ29" s="2"/>
      <c r="IR29" s="3"/>
      <c r="IS29" s="3"/>
      <c r="IT29" s="4"/>
      <c r="IU29" s="1"/>
      <c r="IV29" s="1"/>
      <c r="IW29" s="2"/>
      <c r="IX29" s="2"/>
      <c r="IY29" s="3"/>
      <c r="IZ29" s="3"/>
      <c r="JA29" s="4"/>
      <c r="JB29" s="1"/>
      <c r="JC29" s="1"/>
      <c r="JD29" s="2"/>
      <c r="JE29" s="2"/>
      <c r="JF29" s="3"/>
      <c r="JG29" s="3"/>
      <c r="JH29" s="4"/>
      <c r="JI29" s="1"/>
      <c r="JJ29" s="1"/>
      <c r="JK29" s="2"/>
      <c r="JL29" s="2"/>
      <c r="JM29" s="3"/>
      <c r="JN29" s="3"/>
      <c r="JO29" s="4"/>
      <c r="JP29" s="1"/>
      <c r="JQ29" s="1"/>
      <c r="JR29" s="2"/>
      <c r="JS29" s="2"/>
      <c r="JT29" s="3"/>
      <c r="JU29" s="3"/>
      <c r="JV29" s="4"/>
      <c r="JW29" s="1"/>
      <c r="JX29" s="1"/>
      <c r="JY29" s="2"/>
      <c r="JZ29" s="2"/>
      <c r="KA29" s="3"/>
      <c r="KB29" s="3"/>
      <c r="KC29" s="4"/>
      <c r="KD29" s="1"/>
      <c r="KE29" s="1"/>
      <c r="KF29" s="2"/>
      <c r="KG29" s="2"/>
      <c r="KH29" s="3"/>
      <c r="KI29" s="3"/>
      <c r="KJ29" s="4"/>
      <c r="KK29" s="1"/>
      <c r="KL29" s="1"/>
      <c r="KM29" s="2"/>
      <c r="KN29" s="2"/>
      <c r="KO29" s="3"/>
      <c r="KP29" s="3"/>
      <c r="KQ29" s="4"/>
      <c r="KR29" s="1"/>
      <c r="KS29" s="1"/>
      <c r="KT29" s="2"/>
      <c r="KU29" s="2"/>
      <c r="KV29" s="3"/>
      <c r="KW29" s="3"/>
      <c r="KX29" s="4"/>
      <c r="KY29" s="1"/>
      <c r="KZ29" s="1"/>
      <c r="LA29" s="2"/>
      <c r="LB29" s="2"/>
      <c r="LC29" s="3"/>
      <c r="LD29" s="3"/>
      <c r="LE29" s="4"/>
      <c r="LF29" s="1"/>
      <c r="LG29" s="1"/>
      <c r="LH29" s="2"/>
      <c r="LI29" s="2"/>
      <c r="LJ29" s="3"/>
      <c r="LK29" s="3"/>
      <c r="LL29" s="4"/>
      <c r="LM29" s="1"/>
      <c r="LN29" s="1"/>
      <c r="LO29" s="2"/>
      <c r="LP29" s="2"/>
      <c r="LQ29" s="3"/>
      <c r="LR29" s="3"/>
      <c r="LS29" s="4"/>
      <c r="LT29" s="1"/>
      <c r="LU29" s="1"/>
      <c r="LV29" s="2"/>
      <c r="LW29" s="2"/>
      <c r="LX29" s="3"/>
      <c r="LY29" s="3"/>
      <c r="LZ29" s="4"/>
      <c r="MA29" s="1"/>
      <c r="MB29" s="1"/>
      <c r="MC29" s="2"/>
      <c r="MD29" s="2"/>
      <c r="ME29" s="3"/>
      <c r="MF29" s="3"/>
      <c r="MG29" s="4"/>
      <c r="MH29" s="1"/>
      <c r="MI29" s="1"/>
      <c r="MJ29" s="2"/>
      <c r="MK29" s="2"/>
      <c r="ML29" s="3"/>
      <c r="MM29" s="3"/>
      <c r="MN29" s="4"/>
      <c r="MP29" s="20" t="s">
        <v>90</v>
      </c>
      <c r="MQ29" s="23">
        <f>م.تحميل!$AD$105</f>
        <v>0</v>
      </c>
      <c r="MR29" s="23">
        <f>م.تحميل!$AE$105</f>
        <v>0</v>
      </c>
      <c r="MS29" s="20"/>
      <c r="MT29" s="23"/>
      <c r="MU29" s="23"/>
      <c r="MW29" s="22" t="s">
        <v>90</v>
      </c>
      <c r="MX29" s="24">
        <f>م.مرتجع!$AD$105</f>
        <v>0</v>
      </c>
      <c r="MY29" s="24">
        <f>م.مرتجع!$AE$105</f>
        <v>0</v>
      </c>
      <c r="MZ29" s="22"/>
      <c r="NA29" s="24"/>
      <c r="NB29" s="24"/>
      <c r="ND29" s="21" t="s">
        <v>90</v>
      </c>
      <c r="NE29" s="25">
        <f>م.مبيع!$AD$105</f>
        <v>0</v>
      </c>
      <c r="NF29" s="25">
        <f>م.مبيع!$AE$105</f>
        <v>0</v>
      </c>
      <c r="NG29" s="25">
        <f>FU35</f>
        <v>0</v>
      </c>
      <c r="NH29" s="21"/>
      <c r="NI29" s="25"/>
      <c r="NJ29" s="25"/>
      <c r="NK29" s="25"/>
    </row>
    <row r="30" spans="1:375" ht="16.5" thickTop="1" thickBot="1" x14ac:dyDescent="0.3">
      <c r="A30" s="14"/>
      <c r="B30" s="18"/>
      <c r="C30" s="6"/>
      <c r="D30" s="6"/>
      <c r="E30" s="7"/>
      <c r="F30" s="7"/>
      <c r="G30" s="8"/>
      <c r="H30" s="8"/>
      <c r="I30" s="9"/>
      <c r="J30" s="6"/>
      <c r="K30" s="6"/>
      <c r="L30" s="7"/>
      <c r="M30" s="7"/>
      <c r="N30" s="8"/>
      <c r="O30" s="8"/>
      <c r="P30" s="9"/>
      <c r="Q30" s="6"/>
      <c r="R30" s="6"/>
      <c r="S30" s="7"/>
      <c r="T30" s="7"/>
      <c r="U30" s="8"/>
      <c r="V30" s="8"/>
      <c r="W30" s="9"/>
      <c r="X30" s="6"/>
      <c r="Y30" s="6"/>
      <c r="Z30" s="7"/>
      <c r="AA30" s="7"/>
      <c r="AB30" s="8"/>
      <c r="AC30" s="8"/>
      <c r="AD30" s="9"/>
      <c r="AE30" s="6"/>
      <c r="AF30" s="6"/>
      <c r="AG30" s="7"/>
      <c r="AH30" s="7"/>
      <c r="AI30" s="8"/>
      <c r="AJ30" s="8"/>
      <c r="AK30" s="9"/>
      <c r="AL30" s="6"/>
      <c r="AM30" s="6"/>
      <c r="AN30" s="7"/>
      <c r="AO30" s="7"/>
      <c r="AP30" s="8"/>
      <c r="AQ30" s="8"/>
      <c r="AR30" s="9"/>
      <c r="AS30" s="6"/>
      <c r="AT30" s="6"/>
      <c r="AU30" s="7"/>
      <c r="AV30" s="7"/>
      <c r="AW30" s="8"/>
      <c r="AX30" s="8"/>
      <c r="AY30" s="9"/>
      <c r="AZ30" s="6"/>
      <c r="BA30" s="6"/>
      <c r="BB30" s="7"/>
      <c r="BC30" s="7"/>
      <c r="BD30" s="8"/>
      <c r="BE30" s="8"/>
      <c r="BF30" s="9"/>
      <c r="BG30" s="6"/>
      <c r="BH30" s="6"/>
      <c r="BI30" s="7"/>
      <c r="BJ30" s="7"/>
      <c r="BK30" s="8"/>
      <c r="BL30" s="8"/>
      <c r="BM30" s="9"/>
      <c r="BN30" s="6"/>
      <c r="BO30" s="6"/>
      <c r="BP30" s="7"/>
      <c r="BQ30" s="7"/>
      <c r="BR30" s="8"/>
      <c r="BS30" s="8"/>
      <c r="BT30" s="9"/>
      <c r="BU30" s="6"/>
      <c r="BV30" s="6"/>
      <c r="BW30" s="7"/>
      <c r="BX30" s="7"/>
      <c r="BY30" s="8"/>
      <c r="BZ30" s="8"/>
      <c r="CA30" s="9"/>
      <c r="CB30" s="6"/>
      <c r="CC30" s="6"/>
      <c r="CD30" s="7"/>
      <c r="CE30" s="7"/>
      <c r="CF30" s="8"/>
      <c r="CG30" s="8"/>
      <c r="CH30" s="9"/>
      <c r="CI30" s="6"/>
      <c r="CJ30" s="6"/>
      <c r="CK30" s="7"/>
      <c r="CL30" s="7"/>
      <c r="CM30" s="8"/>
      <c r="CN30" s="8"/>
      <c r="CO30" s="9"/>
      <c r="CP30" s="6"/>
      <c r="CQ30" s="6"/>
      <c r="CR30" s="7"/>
      <c r="CS30" s="7"/>
      <c r="CT30" s="8"/>
      <c r="CU30" s="8"/>
      <c r="CV30" s="9"/>
      <c r="CW30" s="6"/>
      <c r="CX30" s="6"/>
      <c r="CY30" s="7"/>
      <c r="CZ30" s="7"/>
      <c r="DA30" s="8"/>
      <c r="DB30" s="8"/>
      <c r="DC30" s="9"/>
      <c r="DD30" s="6"/>
      <c r="DE30" s="6"/>
      <c r="DF30" s="7"/>
      <c r="DG30" s="7"/>
      <c r="DH30" s="8"/>
      <c r="DI30" s="8"/>
      <c r="DJ30" s="9"/>
      <c r="DK30" s="6"/>
      <c r="DL30" s="6"/>
      <c r="DM30" s="7"/>
      <c r="DN30" s="7"/>
      <c r="DO30" s="8"/>
      <c r="DP30" s="8"/>
      <c r="DQ30" s="9"/>
      <c r="DR30" s="6"/>
      <c r="DS30" s="6"/>
      <c r="DT30" s="7"/>
      <c r="DU30" s="7"/>
      <c r="DV30" s="8"/>
      <c r="DW30" s="8"/>
      <c r="DX30" s="9"/>
      <c r="DY30" s="6"/>
      <c r="DZ30" s="6"/>
      <c r="EA30" s="7"/>
      <c r="EB30" s="7"/>
      <c r="EC30" s="8"/>
      <c r="ED30" s="8"/>
      <c r="EE30" s="9"/>
      <c r="EF30" s="6"/>
      <c r="EG30" s="6"/>
      <c r="EH30" s="7"/>
      <c r="EI30" s="7"/>
      <c r="EJ30" s="8"/>
      <c r="EK30" s="8"/>
      <c r="EL30" s="9"/>
      <c r="EM30" s="6"/>
      <c r="EN30" s="6"/>
      <c r="EO30" s="7"/>
      <c r="EP30" s="7"/>
      <c r="EQ30" s="8"/>
      <c r="ER30" s="8"/>
      <c r="ES30" s="9"/>
      <c r="ET30" s="6"/>
      <c r="EU30" s="6"/>
      <c r="EV30" s="7"/>
      <c r="EW30" s="7"/>
      <c r="EX30" s="8"/>
      <c r="EY30" s="8"/>
      <c r="EZ30" s="9"/>
      <c r="FA30" s="6"/>
      <c r="FB30" s="6"/>
      <c r="FC30" s="7"/>
      <c r="FD30" s="7"/>
      <c r="FE30" s="8"/>
      <c r="FF30" s="8"/>
      <c r="FG30" s="9"/>
      <c r="FH30" s="6"/>
      <c r="FI30" s="6"/>
      <c r="FJ30" s="7"/>
      <c r="FK30" s="7"/>
      <c r="FL30" s="8"/>
      <c r="FM30" s="8"/>
      <c r="FN30" s="9"/>
      <c r="FO30" s="6"/>
      <c r="FP30" s="6"/>
      <c r="FQ30" s="7"/>
      <c r="FR30" s="7"/>
      <c r="FS30" s="8"/>
      <c r="FT30" s="8"/>
      <c r="FU30" s="9"/>
      <c r="FV30" s="6"/>
      <c r="FW30" s="6"/>
      <c r="FX30" s="7"/>
      <c r="FY30" s="7"/>
      <c r="FZ30" s="8"/>
      <c r="GA30" s="8"/>
      <c r="GB30" s="9"/>
      <c r="GC30" s="6"/>
      <c r="GD30" s="6"/>
      <c r="GE30" s="7"/>
      <c r="GF30" s="7"/>
      <c r="GG30" s="8"/>
      <c r="GH30" s="8"/>
      <c r="GI30" s="9"/>
      <c r="GJ30" s="6"/>
      <c r="GK30" s="6"/>
      <c r="GL30" s="7"/>
      <c r="GM30" s="7"/>
      <c r="GN30" s="8"/>
      <c r="GO30" s="8"/>
      <c r="GP30" s="9"/>
      <c r="GQ30" s="6"/>
      <c r="GR30" s="6"/>
      <c r="GS30" s="7"/>
      <c r="GT30" s="7"/>
      <c r="GU30" s="8"/>
      <c r="GV30" s="8"/>
      <c r="GW30" s="9"/>
      <c r="GX30" s="6"/>
      <c r="GY30" s="6"/>
      <c r="GZ30" s="7"/>
      <c r="HA30" s="7"/>
      <c r="HB30" s="8"/>
      <c r="HC30" s="8"/>
      <c r="HD30" s="9"/>
      <c r="HE30" s="6"/>
      <c r="HF30" s="6"/>
      <c r="HG30" s="7"/>
      <c r="HH30" s="7"/>
      <c r="HI30" s="8"/>
      <c r="HJ30" s="8"/>
      <c r="HK30" s="9"/>
      <c r="HL30" s="6"/>
      <c r="HM30" s="6"/>
      <c r="HN30" s="7"/>
      <c r="HO30" s="7"/>
      <c r="HP30" s="8"/>
      <c r="HQ30" s="8"/>
      <c r="HR30" s="9"/>
      <c r="HS30" s="6"/>
      <c r="HT30" s="6"/>
      <c r="HU30" s="7"/>
      <c r="HV30" s="7"/>
      <c r="HW30" s="8"/>
      <c r="HX30" s="8"/>
      <c r="HY30" s="9"/>
      <c r="HZ30" s="6"/>
      <c r="IA30" s="6"/>
      <c r="IB30" s="7"/>
      <c r="IC30" s="7"/>
      <c r="ID30" s="8"/>
      <c r="IE30" s="8"/>
      <c r="IF30" s="9"/>
      <c r="IG30" s="6"/>
      <c r="IH30" s="6"/>
      <c r="II30" s="7"/>
      <c r="IJ30" s="7"/>
      <c r="IK30" s="8"/>
      <c r="IL30" s="8"/>
      <c r="IM30" s="9"/>
      <c r="IN30" s="6"/>
      <c r="IO30" s="6"/>
      <c r="IP30" s="7"/>
      <c r="IQ30" s="7"/>
      <c r="IR30" s="8"/>
      <c r="IS30" s="8"/>
      <c r="IT30" s="9"/>
      <c r="IU30" s="6"/>
      <c r="IV30" s="6"/>
      <c r="IW30" s="7"/>
      <c r="IX30" s="7"/>
      <c r="IY30" s="8"/>
      <c r="IZ30" s="8"/>
      <c r="JA30" s="9"/>
      <c r="JB30" s="6"/>
      <c r="JC30" s="6"/>
      <c r="JD30" s="7"/>
      <c r="JE30" s="7"/>
      <c r="JF30" s="8"/>
      <c r="JG30" s="8"/>
      <c r="JH30" s="9"/>
      <c r="JI30" s="6"/>
      <c r="JJ30" s="6"/>
      <c r="JK30" s="7"/>
      <c r="JL30" s="7"/>
      <c r="JM30" s="8"/>
      <c r="JN30" s="8"/>
      <c r="JO30" s="9"/>
      <c r="JP30" s="6"/>
      <c r="JQ30" s="6"/>
      <c r="JR30" s="7"/>
      <c r="JS30" s="7"/>
      <c r="JT30" s="8"/>
      <c r="JU30" s="8"/>
      <c r="JV30" s="9"/>
      <c r="JW30" s="6"/>
      <c r="JX30" s="6"/>
      <c r="JY30" s="7"/>
      <c r="JZ30" s="7"/>
      <c r="KA30" s="8"/>
      <c r="KB30" s="8"/>
      <c r="KC30" s="9"/>
      <c r="KD30" s="6"/>
      <c r="KE30" s="6"/>
      <c r="KF30" s="7"/>
      <c r="KG30" s="7"/>
      <c r="KH30" s="8"/>
      <c r="KI30" s="8"/>
      <c r="KJ30" s="9"/>
      <c r="KK30" s="6"/>
      <c r="KL30" s="6"/>
      <c r="KM30" s="7"/>
      <c r="KN30" s="7"/>
      <c r="KO30" s="8"/>
      <c r="KP30" s="8"/>
      <c r="KQ30" s="9"/>
      <c r="KR30" s="6"/>
      <c r="KS30" s="6"/>
      <c r="KT30" s="7"/>
      <c r="KU30" s="7"/>
      <c r="KV30" s="8"/>
      <c r="KW30" s="8"/>
      <c r="KX30" s="9"/>
      <c r="KY30" s="6"/>
      <c r="KZ30" s="6"/>
      <c r="LA30" s="7"/>
      <c r="LB30" s="7"/>
      <c r="LC30" s="8"/>
      <c r="LD30" s="8"/>
      <c r="LE30" s="9"/>
      <c r="LF30" s="6"/>
      <c r="LG30" s="6"/>
      <c r="LH30" s="7"/>
      <c r="LI30" s="7"/>
      <c r="LJ30" s="8"/>
      <c r="LK30" s="8"/>
      <c r="LL30" s="9"/>
      <c r="LM30" s="6"/>
      <c r="LN30" s="6"/>
      <c r="LO30" s="7"/>
      <c r="LP30" s="7"/>
      <c r="LQ30" s="8"/>
      <c r="LR30" s="8"/>
      <c r="LS30" s="9"/>
      <c r="LT30" s="6"/>
      <c r="LU30" s="6"/>
      <c r="LV30" s="7"/>
      <c r="LW30" s="7"/>
      <c r="LX30" s="8"/>
      <c r="LY30" s="8"/>
      <c r="LZ30" s="9"/>
      <c r="MA30" s="6"/>
      <c r="MB30" s="6"/>
      <c r="MC30" s="7"/>
      <c r="MD30" s="7"/>
      <c r="ME30" s="8"/>
      <c r="MF30" s="8"/>
      <c r="MG30" s="9"/>
      <c r="MH30" s="6"/>
      <c r="MI30" s="6"/>
      <c r="MJ30" s="7"/>
      <c r="MK30" s="7"/>
      <c r="ML30" s="8"/>
      <c r="MM30" s="8"/>
      <c r="MN30" s="9"/>
      <c r="MP30" s="20" t="s">
        <v>76</v>
      </c>
      <c r="MQ30" s="23">
        <f>م.تحميل!$AD$109</f>
        <v>0</v>
      </c>
      <c r="MR30" s="23">
        <f>م.تحميل!$AE$109</f>
        <v>0</v>
      </c>
      <c r="MS30" s="20"/>
      <c r="MT30" s="23"/>
      <c r="MU30" s="23"/>
      <c r="MW30" s="22" t="s">
        <v>76</v>
      </c>
      <c r="MX30" s="24">
        <f>م.مرتجع!$AD$109</f>
        <v>0</v>
      </c>
      <c r="MY30" s="24">
        <f>م.مرتجع!$AE$109</f>
        <v>0</v>
      </c>
      <c r="MZ30" s="22"/>
      <c r="NA30" s="24"/>
      <c r="NB30" s="24"/>
      <c r="ND30" s="21" t="s">
        <v>76</v>
      </c>
      <c r="NE30" s="25">
        <f>م.مبيع!$AD$109</f>
        <v>0</v>
      </c>
      <c r="NF30" s="25">
        <f>م.مبيع!$AE$109</f>
        <v>0</v>
      </c>
      <c r="NG30" s="25">
        <f>GB35</f>
        <v>0</v>
      </c>
      <c r="NH30" s="21"/>
      <c r="NI30" s="25"/>
      <c r="NJ30" s="25"/>
      <c r="NK30" s="25"/>
    </row>
    <row r="31" spans="1:375" ht="16.5" thickTop="1" thickBot="1" x14ac:dyDescent="0.3">
      <c r="A31" s="14"/>
      <c r="B31" s="18"/>
      <c r="C31" s="6"/>
      <c r="D31" s="6"/>
      <c r="E31" s="7"/>
      <c r="F31" s="7"/>
      <c r="G31" s="8"/>
      <c r="H31" s="8"/>
      <c r="I31" s="9"/>
      <c r="J31" s="6"/>
      <c r="K31" s="6"/>
      <c r="L31" s="7"/>
      <c r="M31" s="7"/>
      <c r="N31" s="8"/>
      <c r="O31" s="8"/>
      <c r="P31" s="9"/>
      <c r="Q31" s="6"/>
      <c r="R31" s="6"/>
      <c r="S31" s="7"/>
      <c r="T31" s="7"/>
      <c r="U31" s="8"/>
      <c r="V31" s="8"/>
      <c r="W31" s="9"/>
      <c r="X31" s="6"/>
      <c r="Y31" s="6"/>
      <c r="Z31" s="7"/>
      <c r="AA31" s="7"/>
      <c r="AB31" s="8"/>
      <c r="AC31" s="8"/>
      <c r="AD31" s="9"/>
      <c r="AE31" s="6"/>
      <c r="AF31" s="6"/>
      <c r="AG31" s="7"/>
      <c r="AH31" s="7"/>
      <c r="AI31" s="8"/>
      <c r="AJ31" s="8"/>
      <c r="AK31" s="9"/>
      <c r="AL31" s="6"/>
      <c r="AM31" s="6"/>
      <c r="AN31" s="7"/>
      <c r="AO31" s="7"/>
      <c r="AP31" s="8"/>
      <c r="AQ31" s="8"/>
      <c r="AR31" s="9"/>
      <c r="AS31" s="6"/>
      <c r="AT31" s="6"/>
      <c r="AU31" s="7"/>
      <c r="AV31" s="7"/>
      <c r="AW31" s="8"/>
      <c r="AX31" s="8"/>
      <c r="AY31" s="9"/>
      <c r="AZ31" s="6"/>
      <c r="BA31" s="6"/>
      <c r="BB31" s="7"/>
      <c r="BC31" s="7"/>
      <c r="BD31" s="8"/>
      <c r="BE31" s="8"/>
      <c r="BF31" s="9"/>
      <c r="BG31" s="6"/>
      <c r="BH31" s="6"/>
      <c r="BI31" s="7"/>
      <c r="BJ31" s="7"/>
      <c r="BK31" s="8"/>
      <c r="BL31" s="8"/>
      <c r="BM31" s="9"/>
      <c r="BN31" s="6"/>
      <c r="BO31" s="6"/>
      <c r="BP31" s="7"/>
      <c r="BQ31" s="7"/>
      <c r="BR31" s="8"/>
      <c r="BS31" s="8"/>
      <c r="BT31" s="9"/>
      <c r="BU31" s="6"/>
      <c r="BV31" s="6"/>
      <c r="BW31" s="7"/>
      <c r="BX31" s="7"/>
      <c r="BY31" s="8"/>
      <c r="BZ31" s="8"/>
      <c r="CA31" s="9"/>
      <c r="CB31" s="6"/>
      <c r="CC31" s="6"/>
      <c r="CD31" s="7"/>
      <c r="CE31" s="7"/>
      <c r="CF31" s="8"/>
      <c r="CG31" s="8"/>
      <c r="CH31" s="9"/>
      <c r="CI31" s="6"/>
      <c r="CJ31" s="6"/>
      <c r="CK31" s="7"/>
      <c r="CL31" s="7"/>
      <c r="CM31" s="8"/>
      <c r="CN31" s="8"/>
      <c r="CO31" s="9"/>
      <c r="CP31" s="6"/>
      <c r="CQ31" s="6"/>
      <c r="CR31" s="7"/>
      <c r="CS31" s="7"/>
      <c r="CT31" s="8"/>
      <c r="CU31" s="8"/>
      <c r="CV31" s="9"/>
      <c r="CW31" s="6"/>
      <c r="CX31" s="6"/>
      <c r="CY31" s="7"/>
      <c r="CZ31" s="7"/>
      <c r="DA31" s="8"/>
      <c r="DB31" s="8"/>
      <c r="DC31" s="9"/>
      <c r="DD31" s="6"/>
      <c r="DE31" s="6"/>
      <c r="DF31" s="7"/>
      <c r="DG31" s="7"/>
      <c r="DH31" s="8"/>
      <c r="DI31" s="8"/>
      <c r="DJ31" s="9"/>
      <c r="DK31" s="6"/>
      <c r="DL31" s="6"/>
      <c r="DM31" s="7"/>
      <c r="DN31" s="7"/>
      <c r="DO31" s="8"/>
      <c r="DP31" s="8"/>
      <c r="DQ31" s="9"/>
      <c r="DR31" s="6"/>
      <c r="DS31" s="6"/>
      <c r="DT31" s="7"/>
      <c r="DU31" s="7"/>
      <c r="DV31" s="8"/>
      <c r="DW31" s="8"/>
      <c r="DX31" s="9"/>
      <c r="DY31" s="6"/>
      <c r="DZ31" s="6"/>
      <c r="EA31" s="7"/>
      <c r="EB31" s="7"/>
      <c r="EC31" s="8"/>
      <c r="ED31" s="8"/>
      <c r="EE31" s="9"/>
      <c r="EF31" s="6"/>
      <c r="EG31" s="6"/>
      <c r="EH31" s="7"/>
      <c r="EI31" s="7"/>
      <c r="EJ31" s="8"/>
      <c r="EK31" s="8"/>
      <c r="EL31" s="9"/>
      <c r="EM31" s="6"/>
      <c r="EN31" s="6"/>
      <c r="EO31" s="7"/>
      <c r="EP31" s="7"/>
      <c r="EQ31" s="8"/>
      <c r="ER31" s="8"/>
      <c r="ES31" s="9"/>
      <c r="ET31" s="6"/>
      <c r="EU31" s="6"/>
      <c r="EV31" s="7"/>
      <c r="EW31" s="7"/>
      <c r="EX31" s="8"/>
      <c r="EY31" s="8"/>
      <c r="EZ31" s="9"/>
      <c r="FA31" s="6"/>
      <c r="FB31" s="6"/>
      <c r="FC31" s="7"/>
      <c r="FD31" s="7"/>
      <c r="FE31" s="8"/>
      <c r="FF31" s="8"/>
      <c r="FG31" s="9"/>
      <c r="FH31" s="6"/>
      <c r="FI31" s="6"/>
      <c r="FJ31" s="7"/>
      <c r="FK31" s="7"/>
      <c r="FL31" s="8"/>
      <c r="FM31" s="8"/>
      <c r="FN31" s="9"/>
      <c r="FO31" s="6"/>
      <c r="FP31" s="6"/>
      <c r="FQ31" s="7"/>
      <c r="FR31" s="7"/>
      <c r="FS31" s="8"/>
      <c r="FT31" s="8"/>
      <c r="FU31" s="9"/>
      <c r="FV31" s="6"/>
      <c r="FW31" s="6"/>
      <c r="FX31" s="7"/>
      <c r="FY31" s="7"/>
      <c r="FZ31" s="8"/>
      <c r="GA31" s="8"/>
      <c r="GB31" s="9"/>
      <c r="GC31" s="6"/>
      <c r="GD31" s="6"/>
      <c r="GE31" s="7"/>
      <c r="GF31" s="7"/>
      <c r="GG31" s="8"/>
      <c r="GH31" s="8"/>
      <c r="GI31" s="9"/>
      <c r="GJ31" s="6"/>
      <c r="GK31" s="6"/>
      <c r="GL31" s="7"/>
      <c r="GM31" s="7"/>
      <c r="GN31" s="8"/>
      <c r="GO31" s="8"/>
      <c r="GP31" s="9"/>
      <c r="GQ31" s="6"/>
      <c r="GR31" s="6"/>
      <c r="GS31" s="7"/>
      <c r="GT31" s="7"/>
      <c r="GU31" s="8"/>
      <c r="GV31" s="8"/>
      <c r="GW31" s="9"/>
      <c r="GX31" s="6"/>
      <c r="GY31" s="6"/>
      <c r="GZ31" s="7"/>
      <c r="HA31" s="7"/>
      <c r="HB31" s="8"/>
      <c r="HC31" s="8"/>
      <c r="HD31" s="9"/>
      <c r="HE31" s="6"/>
      <c r="HF31" s="6"/>
      <c r="HG31" s="7"/>
      <c r="HH31" s="7"/>
      <c r="HI31" s="8"/>
      <c r="HJ31" s="8"/>
      <c r="HK31" s="9"/>
      <c r="HL31" s="6"/>
      <c r="HM31" s="6"/>
      <c r="HN31" s="7"/>
      <c r="HO31" s="7"/>
      <c r="HP31" s="8"/>
      <c r="HQ31" s="8"/>
      <c r="HR31" s="9"/>
      <c r="HS31" s="6"/>
      <c r="HT31" s="6"/>
      <c r="HU31" s="7"/>
      <c r="HV31" s="7"/>
      <c r="HW31" s="8"/>
      <c r="HX31" s="8"/>
      <c r="HY31" s="9"/>
      <c r="HZ31" s="6"/>
      <c r="IA31" s="6"/>
      <c r="IB31" s="7"/>
      <c r="IC31" s="7"/>
      <c r="ID31" s="8"/>
      <c r="IE31" s="8"/>
      <c r="IF31" s="9"/>
      <c r="IG31" s="6"/>
      <c r="IH31" s="6"/>
      <c r="II31" s="7"/>
      <c r="IJ31" s="7"/>
      <c r="IK31" s="8"/>
      <c r="IL31" s="8"/>
      <c r="IM31" s="9"/>
      <c r="IN31" s="6"/>
      <c r="IO31" s="6"/>
      <c r="IP31" s="7"/>
      <c r="IQ31" s="7"/>
      <c r="IR31" s="8"/>
      <c r="IS31" s="8"/>
      <c r="IT31" s="9"/>
      <c r="IU31" s="6"/>
      <c r="IV31" s="6"/>
      <c r="IW31" s="7"/>
      <c r="IX31" s="7"/>
      <c r="IY31" s="8"/>
      <c r="IZ31" s="8"/>
      <c r="JA31" s="9"/>
      <c r="JB31" s="6"/>
      <c r="JC31" s="6"/>
      <c r="JD31" s="7"/>
      <c r="JE31" s="7"/>
      <c r="JF31" s="8"/>
      <c r="JG31" s="8"/>
      <c r="JH31" s="9"/>
      <c r="JI31" s="6"/>
      <c r="JJ31" s="6"/>
      <c r="JK31" s="7"/>
      <c r="JL31" s="7"/>
      <c r="JM31" s="8"/>
      <c r="JN31" s="8"/>
      <c r="JO31" s="9"/>
      <c r="JP31" s="6"/>
      <c r="JQ31" s="6"/>
      <c r="JR31" s="7"/>
      <c r="JS31" s="7"/>
      <c r="JT31" s="8"/>
      <c r="JU31" s="8"/>
      <c r="JV31" s="9"/>
      <c r="JW31" s="6"/>
      <c r="JX31" s="6"/>
      <c r="JY31" s="7"/>
      <c r="JZ31" s="7"/>
      <c r="KA31" s="8"/>
      <c r="KB31" s="8"/>
      <c r="KC31" s="9"/>
      <c r="KD31" s="6"/>
      <c r="KE31" s="6"/>
      <c r="KF31" s="7"/>
      <c r="KG31" s="7"/>
      <c r="KH31" s="8"/>
      <c r="KI31" s="8"/>
      <c r="KJ31" s="9"/>
      <c r="KK31" s="6"/>
      <c r="KL31" s="6"/>
      <c r="KM31" s="7"/>
      <c r="KN31" s="7"/>
      <c r="KO31" s="8"/>
      <c r="KP31" s="8"/>
      <c r="KQ31" s="9"/>
      <c r="KR31" s="6"/>
      <c r="KS31" s="6"/>
      <c r="KT31" s="7"/>
      <c r="KU31" s="7"/>
      <c r="KV31" s="8"/>
      <c r="KW31" s="8"/>
      <c r="KX31" s="9"/>
      <c r="KY31" s="6"/>
      <c r="KZ31" s="6"/>
      <c r="LA31" s="7"/>
      <c r="LB31" s="7"/>
      <c r="LC31" s="8"/>
      <c r="LD31" s="8"/>
      <c r="LE31" s="9"/>
      <c r="LF31" s="6"/>
      <c r="LG31" s="6"/>
      <c r="LH31" s="7"/>
      <c r="LI31" s="7"/>
      <c r="LJ31" s="8"/>
      <c r="LK31" s="8"/>
      <c r="LL31" s="9"/>
      <c r="LM31" s="6"/>
      <c r="LN31" s="6"/>
      <c r="LO31" s="7"/>
      <c r="LP31" s="7"/>
      <c r="LQ31" s="8"/>
      <c r="LR31" s="8"/>
      <c r="LS31" s="9"/>
      <c r="LT31" s="6"/>
      <c r="LU31" s="6"/>
      <c r="LV31" s="7"/>
      <c r="LW31" s="7"/>
      <c r="LX31" s="8"/>
      <c r="LY31" s="8"/>
      <c r="LZ31" s="9"/>
      <c r="MA31" s="6"/>
      <c r="MB31" s="6"/>
      <c r="MC31" s="7"/>
      <c r="MD31" s="7"/>
      <c r="ME31" s="8"/>
      <c r="MF31" s="8"/>
      <c r="MG31" s="9"/>
      <c r="MH31" s="6"/>
      <c r="MI31" s="6"/>
      <c r="MJ31" s="7"/>
      <c r="MK31" s="7"/>
      <c r="ML31" s="8"/>
      <c r="MM31" s="8"/>
      <c r="MN31" s="9"/>
      <c r="MP31" s="20" t="s">
        <v>77</v>
      </c>
      <c r="MQ31" s="23">
        <f>م.تحميل!$AD$114</f>
        <v>0</v>
      </c>
      <c r="MR31" s="23">
        <f>م.تحميل!$AE$114</f>
        <v>0</v>
      </c>
      <c r="MS31" s="20"/>
      <c r="MT31" s="23"/>
      <c r="MU31" s="23"/>
      <c r="MW31" s="22" t="s">
        <v>77</v>
      </c>
      <c r="MX31" s="24">
        <f>م.مرتجع!$AD$114</f>
        <v>0</v>
      </c>
      <c r="MY31" s="24">
        <f>م.مرتجع!$AE$114</f>
        <v>0</v>
      </c>
      <c r="MZ31" s="22"/>
      <c r="NA31" s="24"/>
      <c r="NB31" s="24"/>
      <c r="ND31" s="21" t="s">
        <v>77</v>
      </c>
      <c r="NE31" s="25">
        <f>م.مبيع!$AD$114</f>
        <v>0</v>
      </c>
      <c r="NF31" s="25">
        <f>م.مبيع!$AE$114</f>
        <v>0</v>
      </c>
      <c r="NG31" s="25">
        <f>GI35</f>
        <v>0</v>
      </c>
      <c r="NH31" s="21"/>
      <c r="NI31" s="25"/>
      <c r="NJ31" s="25"/>
      <c r="NK31" s="25"/>
    </row>
    <row r="32" spans="1:375" ht="16.5" thickTop="1" thickBot="1" x14ac:dyDescent="0.3">
      <c r="A32" s="14"/>
      <c r="B32" s="18"/>
      <c r="C32" s="6"/>
      <c r="D32" s="6"/>
      <c r="E32" s="7"/>
      <c r="F32" s="7"/>
      <c r="G32" s="8"/>
      <c r="H32" s="8"/>
      <c r="I32" s="9"/>
      <c r="J32" s="6"/>
      <c r="K32" s="6"/>
      <c r="L32" s="7"/>
      <c r="M32" s="7"/>
      <c r="N32" s="8"/>
      <c r="O32" s="8"/>
      <c r="P32" s="9"/>
      <c r="Q32" s="6"/>
      <c r="R32" s="6"/>
      <c r="S32" s="7"/>
      <c r="T32" s="7"/>
      <c r="U32" s="8"/>
      <c r="V32" s="8"/>
      <c r="W32" s="9"/>
      <c r="X32" s="6"/>
      <c r="Y32" s="6"/>
      <c r="Z32" s="7"/>
      <c r="AA32" s="7"/>
      <c r="AB32" s="8"/>
      <c r="AC32" s="8"/>
      <c r="AD32" s="9"/>
      <c r="AE32" s="6"/>
      <c r="AF32" s="6"/>
      <c r="AG32" s="7"/>
      <c r="AH32" s="7"/>
      <c r="AI32" s="8"/>
      <c r="AJ32" s="8"/>
      <c r="AK32" s="9"/>
      <c r="AL32" s="6"/>
      <c r="AM32" s="6"/>
      <c r="AN32" s="7"/>
      <c r="AO32" s="7"/>
      <c r="AP32" s="8"/>
      <c r="AQ32" s="8"/>
      <c r="AR32" s="9"/>
      <c r="AS32" s="6"/>
      <c r="AT32" s="6"/>
      <c r="AU32" s="7"/>
      <c r="AV32" s="7"/>
      <c r="AW32" s="8"/>
      <c r="AX32" s="8"/>
      <c r="AY32" s="9"/>
      <c r="AZ32" s="6"/>
      <c r="BA32" s="6"/>
      <c r="BB32" s="7"/>
      <c r="BC32" s="7"/>
      <c r="BD32" s="8"/>
      <c r="BE32" s="8"/>
      <c r="BF32" s="9"/>
      <c r="BG32" s="6"/>
      <c r="BH32" s="6"/>
      <c r="BI32" s="7"/>
      <c r="BJ32" s="7"/>
      <c r="BK32" s="8"/>
      <c r="BL32" s="8"/>
      <c r="BM32" s="9"/>
      <c r="BN32" s="6"/>
      <c r="BO32" s="6"/>
      <c r="BP32" s="7"/>
      <c r="BQ32" s="7"/>
      <c r="BR32" s="8"/>
      <c r="BS32" s="8"/>
      <c r="BT32" s="9"/>
      <c r="BU32" s="6"/>
      <c r="BV32" s="6"/>
      <c r="BW32" s="7"/>
      <c r="BX32" s="7"/>
      <c r="BY32" s="8"/>
      <c r="BZ32" s="8"/>
      <c r="CA32" s="9"/>
      <c r="CB32" s="6"/>
      <c r="CC32" s="6"/>
      <c r="CD32" s="7"/>
      <c r="CE32" s="7"/>
      <c r="CF32" s="8"/>
      <c r="CG32" s="8"/>
      <c r="CH32" s="9"/>
      <c r="CI32" s="6"/>
      <c r="CJ32" s="6"/>
      <c r="CK32" s="7"/>
      <c r="CL32" s="7"/>
      <c r="CM32" s="8"/>
      <c r="CN32" s="8"/>
      <c r="CO32" s="9"/>
      <c r="CP32" s="6"/>
      <c r="CQ32" s="6"/>
      <c r="CR32" s="7"/>
      <c r="CS32" s="7"/>
      <c r="CT32" s="8"/>
      <c r="CU32" s="8"/>
      <c r="CV32" s="9"/>
      <c r="CW32" s="6"/>
      <c r="CX32" s="6"/>
      <c r="CY32" s="7"/>
      <c r="CZ32" s="7"/>
      <c r="DA32" s="8"/>
      <c r="DB32" s="8"/>
      <c r="DC32" s="9"/>
      <c r="DD32" s="6"/>
      <c r="DE32" s="6"/>
      <c r="DF32" s="7"/>
      <c r="DG32" s="7"/>
      <c r="DH32" s="8"/>
      <c r="DI32" s="8"/>
      <c r="DJ32" s="9"/>
      <c r="DK32" s="6"/>
      <c r="DL32" s="6"/>
      <c r="DM32" s="7"/>
      <c r="DN32" s="7"/>
      <c r="DO32" s="8"/>
      <c r="DP32" s="8"/>
      <c r="DQ32" s="9"/>
      <c r="DR32" s="6"/>
      <c r="DS32" s="6"/>
      <c r="DT32" s="7"/>
      <c r="DU32" s="7"/>
      <c r="DV32" s="8"/>
      <c r="DW32" s="8"/>
      <c r="DX32" s="9"/>
      <c r="DY32" s="6"/>
      <c r="DZ32" s="6"/>
      <c r="EA32" s="7"/>
      <c r="EB32" s="7"/>
      <c r="EC32" s="8"/>
      <c r="ED32" s="8"/>
      <c r="EE32" s="9"/>
      <c r="EF32" s="6"/>
      <c r="EG32" s="6"/>
      <c r="EH32" s="7"/>
      <c r="EI32" s="7"/>
      <c r="EJ32" s="8"/>
      <c r="EK32" s="8"/>
      <c r="EL32" s="9"/>
      <c r="EM32" s="6"/>
      <c r="EN32" s="6"/>
      <c r="EO32" s="7"/>
      <c r="EP32" s="7"/>
      <c r="EQ32" s="8"/>
      <c r="ER32" s="8"/>
      <c r="ES32" s="9"/>
      <c r="ET32" s="6"/>
      <c r="EU32" s="6"/>
      <c r="EV32" s="7"/>
      <c r="EW32" s="7"/>
      <c r="EX32" s="8"/>
      <c r="EY32" s="8"/>
      <c r="EZ32" s="9"/>
      <c r="FA32" s="6"/>
      <c r="FB32" s="6"/>
      <c r="FC32" s="7"/>
      <c r="FD32" s="7"/>
      <c r="FE32" s="8"/>
      <c r="FF32" s="8"/>
      <c r="FG32" s="9"/>
      <c r="FH32" s="6"/>
      <c r="FI32" s="6"/>
      <c r="FJ32" s="7"/>
      <c r="FK32" s="7"/>
      <c r="FL32" s="8"/>
      <c r="FM32" s="8"/>
      <c r="FN32" s="9"/>
      <c r="FO32" s="6"/>
      <c r="FP32" s="6"/>
      <c r="FQ32" s="7"/>
      <c r="FR32" s="7"/>
      <c r="FS32" s="8"/>
      <c r="FT32" s="8"/>
      <c r="FU32" s="9"/>
      <c r="FV32" s="6"/>
      <c r="FW32" s="6"/>
      <c r="FX32" s="7"/>
      <c r="FY32" s="7"/>
      <c r="FZ32" s="8"/>
      <c r="GA32" s="8"/>
      <c r="GB32" s="9"/>
      <c r="GC32" s="6"/>
      <c r="GD32" s="6"/>
      <c r="GE32" s="7"/>
      <c r="GF32" s="7"/>
      <c r="GG32" s="8"/>
      <c r="GH32" s="8"/>
      <c r="GI32" s="9"/>
      <c r="GJ32" s="6"/>
      <c r="GK32" s="6"/>
      <c r="GL32" s="7"/>
      <c r="GM32" s="7"/>
      <c r="GN32" s="8"/>
      <c r="GO32" s="8"/>
      <c r="GP32" s="9"/>
      <c r="GQ32" s="6"/>
      <c r="GR32" s="6"/>
      <c r="GS32" s="7"/>
      <c r="GT32" s="7"/>
      <c r="GU32" s="8"/>
      <c r="GV32" s="8"/>
      <c r="GW32" s="9"/>
      <c r="GX32" s="6"/>
      <c r="GY32" s="6"/>
      <c r="GZ32" s="7"/>
      <c r="HA32" s="7"/>
      <c r="HB32" s="8"/>
      <c r="HC32" s="8"/>
      <c r="HD32" s="9"/>
      <c r="HE32" s="6"/>
      <c r="HF32" s="6"/>
      <c r="HG32" s="7"/>
      <c r="HH32" s="7"/>
      <c r="HI32" s="8"/>
      <c r="HJ32" s="8"/>
      <c r="HK32" s="9"/>
      <c r="HL32" s="6"/>
      <c r="HM32" s="6"/>
      <c r="HN32" s="7"/>
      <c r="HO32" s="7"/>
      <c r="HP32" s="8"/>
      <c r="HQ32" s="8"/>
      <c r="HR32" s="9"/>
      <c r="HS32" s="6"/>
      <c r="HT32" s="6"/>
      <c r="HU32" s="7"/>
      <c r="HV32" s="7"/>
      <c r="HW32" s="8"/>
      <c r="HX32" s="8"/>
      <c r="HY32" s="9"/>
      <c r="HZ32" s="6"/>
      <c r="IA32" s="6"/>
      <c r="IB32" s="7"/>
      <c r="IC32" s="7"/>
      <c r="ID32" s="8"/>
      <c r="IE32" s="8"/>
      <c r="IF32" s="9"/>
      <c r="IG32" s="6"/>
      <c r="IH32" s="6"/>
      <c r="II32" s="7"/>
      <c r="IJ32" s="7"/>
      <c r="IK32" s="8"/>
      <c r="IL32" s="8"/>
      <c r="IM32" s="9"/>
      <c r="IN32" s="6"/>
      <c r="IO32" s="6"/>
      <c r="IP32" s="7"/>
      <c r="IQ32" s="7"/>
      <c r="IR32" s="8"/>
      <c r="IS32" s="8"/>
      <c r="IT32" s="9"/>
      <c r="IU32" s="6"/>
      <c r="IV32" s="6"/>
      <c r="IW32" s="7"/>
      <c r="IX32" s="7"/>
      <c r="IY32" s="8"/>
      <c r="IZ32" s="8"/>
      <c r="JA32" s="9"/>
      <c r="JB32" s="6"/>
      <c r="JC32" s="6"/>
      <c r="JD32" s="7"/>
      <c r="JE32" s="7"/>
      <c r="JF32" s="8"/>
      <c r="JG32" s="8"/>
      <c r="JH32" s="9"/>
      <c r="JI32" s="6"/>
      <c r="JJ32" s="6"/>
      <c r="JK32" s="7"/>
      <c r="JL32" s="7"/>
      <c r="JM32" s="8"/>
      <c r="JN32" s="8"/>
      <c r="JO32" s="9"/>
      <c r="JP32" s="6"/>
      <c r="JQ32" s="6"/>
      <c r="JR32" s="7"/>
      <c r="JS32" s="7"/>
      <c r="JT32" s="8"/>
      <c r="JU32" s="8"/>
      <c r="JV32" s="9"/>
      <c r="JW32" s="6"/>
      <c r="JX32" s="6"/>
      <c r="JY32" s="7"/>
      <c r="JZ32" s="7"/>
      <c r="KA32" s="8"/>
      <c r="KB32" s="8"/>
      <c r="KC32" s="9"/>
      <c r="KD32" s="6"/>
      <c r="KE32" s="6"/>
      <c r="KF32" s="7"/>
      <c r="KG32" s="7"/>
      <c r="KH32" s="8"/>
      <c r="KI32" s="8"/>
      <c r="KJ32" s="9"/>
      <c r="KK32" s="6"/>
      <c r="KL32" s="6"/>
      <c r="KM32" s="7"/>
      <c r="KN32" s="7"/>
      <c r="KO32" s="8"/>
      <c r="KP32" s="8"/>
      <c r="KQ32" s="9"/>
      <c r="KR32" s="6"/>
      <c r="KS32" s="6"/>
      <c r="KT32" s="7"/>
      <c r="KU32" s="7"/>
      <c r="KV32" s="8"/>
      <c r="KW32" s="8"/>
      <c r="KX32" s="9"/>
      <c r="KY32" s="6"/>
      <c r="KZ32" s="6"/>
      <c r="LA32" s="7"/>
      <c r="LB32" s="7"/>
      <c r="LC32" s="8"/>
      <c r="LD32" s="8"/>
      <c r="LE32" s="9"/>
      <c r="LF32" s="6"/>
      <c r="LG32" s="6"/>
      <c r="LH32" s="7"/>
      <c r="LI32" s="7"/>
      <c r="LJ32" s="8"/>
      <c r="LK32" s="8"/>
      <c r="LL32" s="9"/>
      <c r="LM32" s="6"/>
      <c r="LN32" s="6"/>
      <c r="LO32" s="7"/>
      <c r="LP32" s="7"/>
      <c r="LQ32" s="8"/>
      <c r="LR32" s="8"/>
      <c r="LS32" s="9"/>
      <c r="LT32" s="6"/>
      <c r="LU32" s="6"/>
      <c r="LV32" s="7"/>
      <c r="LW32" s="7"/>
      <c r="LX32" s="8"/>
      <c r="LY32" s="8"/>
      <c r="LZ32" s="9"/>
      <c r="MA32" s="6"/>
      <c r="MB32" s="6"/>
      <c r="MC32" s="7"/>
      <c r="MD32" s="7"/>
      <c r="ME32" s="8"/>
      <c r="MF32" s="8"/>
      <c r="MG32" s="9"/>
      <c r="MH32" s="6"/>
      <c r="MI32" s="6"/>
      <c r="MJ32" s="7"/>
      <c r="MK32" s="7"/>
      <c r="ML32" s="8"/>
      <c r="MM32" s="8"/>
      <c r="MN32" s="9"/>
      <c r="MP32" s="20" t="s">
        <v>78</v>
      </c>
      <c r="MQ32" s="23">
        <f>م.تحميل!$AD$118</f>
        <v>0</v>
      </c>
      <c r="MR32" s="23">
        <f>م.تحميل!$AE$118</f>
        <v>0</v>
      </c>
      <c r="MS32" s="20"/>
      <c r="MT32" s="23"/>
      <c r="MU32" s="23"/>
      <c r="MW32" s="22" t="s">
        <v>78</v>
      </c>
      <c r="MX32" s="24">
        <f>م.مرتجع!$AD$118</f>
        <v>0</v>
      </c>
      <c r="MY32" s="24">
        <f>م.مرتجع!$AE$118</f>
        <v>0</v>
      </c>
      <c r="MZ32" s="22"/>
      <c r="NA32" s="24"/>
      <c r="NB32" s="24"/>
      <c r="ND32" s="21" t="s">
        <v>78</v>
      </c>
      <c r="NE32" s="25">
        <f>م.مبيع!$AD$118</f>
        <v>0</v>
      </c>
      <c r="NF32" s="25">
        <f>م.مبيع!$AE$118</f>
        <v>0</v>
      </c>
      <c r="NG32" s="25">
        <f>GP35</f>
        <v>0</v>
      </c>
      <c r="NH32" s="21"/>
      <c r="NI32" s="25"/>
      <c r="NJ32" s="25"/>
      <c r="NK32" s="25"/>
    </row>
    <row r="33" spans="1:375" ht="16.5" thickTop="1" thickBot="1" x14ac:dyDescent="0.3">
      <c r="A33" s="14"/>
      <c r="B33" s="18"/>
      <c r="C33" s="6"/>
      <c r="D33" s="6"/>
      <c r="E33" s="7"/>
      <c r="F33" s="7"/>
      <c r="G33" s="8"/>
      <c r="H33" s="8"/>
      <c r="I33" s="9"/>
      <c r="J33" s="6"/>
      <c r="K33" s="6"/>
      <c r="L33" s="7"/>
      <c r="M33" s="7"/>
      <c r="N33" s="8"/>
      <c r="O33" s="8"/>
      <c r="P33" s="9"/>
      <c r="Q33" s="6"/>
      <c r="R33" s="6"/>
      <c r="S33" s="7"/>
      <c r="T33" s="7"/>
      <c r="U33" s="8"/>
      <c r="V33" s="8"/>
      <c r="W33" s="9"/>
      <c r="X33" s="6"/>
      <c r="Y33" s="6"/>
      <c r="Z33" s="7"/>
      <c r="AA33" s="7"/>
      <c r="AB33" s="8"/>
      <c r="AC33" s="8"/>
      <c r="AD33" s="9"/>
      <c r="AE33" s="6"/>
      <c r="AF33" s="6"/>
      <c r="AG33" s="7"/>
      <c r="AH33" s="7"/>
      <c r="AI33" s="8"/>
      <c r="AJ33" s="8"/>
      <c r="AK33" s="9"/>
      <c r="AL33" s="6"/>
      <c r="AM33" s="6"/>
      <c r="AN33" s="7"/>
      <c r="AO33" s="7"/>
      <c r="AP33" s="8"/>
      <c r="AQ33" s="8"/>
      <c r="AR33" s="9"/>
      <c r="AS33" s="6"/>
      <c r="AT33" s="6"/>
      <c r="AU33" s="7"/>
      <c r="AV33" s="7"/>
      <c r="AW33" s="8"/>
      <c r="AX33" s="8"/>
      <c r="AY33" s="9"/>
      <c r="AZ33" s="6"/>
      <c r="BA33" s="6"/>
      <c r="BB33" s="7"/>
      <c r="BC33" s="7"/>
      <c r="BD33" s="8"/>
      <c r="BE33" s="8"/>
      <c r="BF33" s="9"/>
      <c r="BG33" s="6"/>
      <c r="BH33" s="6"/>
      <c r="BI33" s="7"/>
      <c r="BJ33" s="7"/>
      <c r="BK33" s="8"/>
      <c r="BL33" s="8"/>
      <c r="BM33" s="9"/>
      <c r="BN33" s="6"/>
      <c r="BO33" s="6"/>
      <c r="BP33" s="7"/>
      <c r="BQ33" s="7"/>
      <c r="BR33" s="8"/>
      <c r="BS33" s="8"/>
      <c r="BT33" s="9"/>
      <c r="BU33" s="6"/>
      <c r="BV33" s="6"/>
      <c r="BW33" s="7"/>
      <c r="BX33" s="7"/>
      <c r="BY33" s="8"/>
      <c r="BZ33" s="8"/>
      <c r="CA33" s="9"/>
      <c r="CB33" s="6"/>
      <c r="CC33" s="6"/>
      <c r="CD33" s="7"/>
      <c r="CE33" s="7"/>
      <c r="CF33" s="8"/>
      <c r="CG33" s="8"/>
      <c r="CH33" s="9"/>
      <c r="CI33" s="6"/>
      <c r="CJ33" s="6"/>
      <c r="CK33" s="7"/>
      <c r="CL33" s="7"/>
      <c r="CM33" s="8"/>
      <c r="CN33" s="8"/>
      <c r="CO33" s="9"/>
      <c r="CP33" s="6"/>
      <c r="CQ33" s="6"/>
      <c r="CR33" s="7"/>
      <c r="CS33" s="7"/>
      <c r="CT33" s="8"/>
      <c r="CU33" s="8"/>
      <c r="CV33" s="9"/>
      <c r="CW33" s="6"/>
      <c r="CX33" s="6"/>
      <c r="CY33" s="7"/>
      <c r="CZ33" s="7"/>
      <c r="DA33" s="8"/>
      <c r="DB33" s="8"/>
      <c r="DC33" s="9"/>
      <c r="DD33" s="6"/>
      <c r="DE33" s="6"/>
      <c r="DF33" s="7"/>
      <c r="DG33" s="7"/>
      <c r="DH33" s="8"/>
      <c r="DI33" s="8"/>
      <c r="DJ33" s="9"/>
      <c r="DK33" s="6"/>
      <c r="DL33" s="6"/>
      <c r="DM33" s="7"/>
      <c r="DN33" s="7"/>
      <c r="DO33" s="8"/>
      <c r="DP33" s="8"/>
      <c r="DQ33" s="9"/>
      <c r="DR33" s="6"/>
      <c r="DS33" s="6"/>
      <c r="DT33" s="7"/>
      <c r="DU33" s="7"/>
      <c r="DV33" s="8"/>
      <c r="DW33" s="8"/>
      <c r="DX33" s="9"/>
      <c r="DY33" s="6"/>
      <c r="DZ33" s="6"/>
      <c r="EA33" s="7"/>
      <c r="EB33" s="7"/>
      <c r="EC33" s="8"/>
      <c r="ED33" s="8"/>
      <c r="EE33" s="9"/>
      <c r="EF33" s="6"/>
      <c r="EG33" s="6"/>
      <c r="EH33" s="7"/>
      <c r="EI33" s="7"/>
      <c r="EJ33" s="8"/>
      <c r="EK33" s="8"/>
      <c r="EL33" s="9"/>
      <c r="EM33" s="6"/>
      <c r="EN33" s="6"/>
      <c r="EO33" s="7"/>
      <c r="EP33" s="7"/>
      <c r="EQ33" s="8"/>
      <c r="ER33" s="8"/>
      <c r="ES33" s="9"/>
      <c r="ET33" s="6"/>
      <c r="EU33" s="6"/>
      <c r="EV33" s="7"/>
      <c r="EW33" s="7"/>
      <c r="EX33" s="8"/>
      <c r="EY33" s="8"/>
      <c r="EZ33" s="9"/>
      <c r="FA33" s="6"/>
      <c r="FB33" s="6"/>
      <c r="FC33" s="7"/>
      <c r="FD33" s="7"/>
      <c r="FE33" s="8"/>
      <c r="FF33" s="8"/>
      <c r="FG33" s="9"/>
      <c r="FH33" s="6"/>
      <c r="FI33" s="6"/>
      <c r="FJ33" s="7"/>
      <c r="FK33" s="7"/>
      <c r="FL33" s="8"/>
      <c r="FM33" s="8"/>
      <c r="FN33" s="9"/>
      <c r="FO33" s="6"/>
      <c r="FP33" s="6"/>
      <c r="FQ33" s="7"/>
      <c r="FR33" s="7"/>
      <c r="FS33" s="8"/>
      <c r="FT33" s="8"/>
      <c r="FU33" s="9"/>
      <c r="FV33" s="6"/>
      <c r="FW33" s="6"/>
      <c r="FX33" s="7"/>
      <c r="FY33" s="7"/>
      <c r="FZ33" s="8"/>
      <c r="GA33" s="8"/>
      <c r="GB33" s="9"/>
      <c r="GC33" s="6"/>
      <c r="GD33" s="6"/>
      <c r="GE33" s="7"/>
      <c r="GF33" s="7"/>
      <c r="GG33" s="8"/>
      <c r="GH33" s="8"/>
      <c r="GI33" s="9"/>
      <c r="GJ33" s="6"/>
      <c r="GK33" s="6"/>
      <c r="GL33" s="7"/>
      <c r="GM33" s="7"/>
      <c r="GN33" s="8"/>
      <c r="GO33" s="8"/>
      <c r="GP33" s="9"/>
      <c r="GQ33" s="6"/>
      <c r="GR33" s="6"/>
      <c r="GS33" s="7"/>
      <c r="GT33" s="7"/>
      <c r="GU33" s="8"/>
      <c r="GV33" s="8"/>
      <c r="GW33" s="9"/>
      <c r="GX33" s="6"/>
      <c r="GY33" s="6"/>
      <c r="GZ33" s="7"/>
      <c r="HA33" s="7"/>
      <c r="HB33" s="8"/>
      <c r="HC33" s="8"/>
      <c r="HD33" s="9"/>
      <c r="HE33" s="6"/>
      <c r="HF33" s="6"/>
      <c r="HG33" s="7"/>
      <c r="HH33" s="7"/>
      <c r="HI33" s="8"/>
      <c r="HJ33" s="8"/>
      <c r="HK33" s="9"/>
      <c r="HL33" s="6"/>
      <c r="HM33" s="6"/>
      <c r="HN33" s="7"/>
      <c r="HO33" s="7"/>
      <c r="HP33" s="8"/>
      <c r="HQ33" s="8"/>
      <c r="HR33" s="9"/>
      <c r="HS33" s="6"/>
      <c r="HT33" s="6"/>
      <c r="HU33" s="7"/>
      <c r="HV33" s="7"/>
      <c r="HW33" s="8"/>
      <c r="HX33" s="8"/>
      <c r="HY33" s="9"/>
      <c r="HZ33" s="6"/>
      <c r="IA33" s="6"/>
      <c r="IB33" s="7"/>
      <c r="IC33" s="7"/>
      <c r="ID33" s="8"/>
      <c r="IE33" s="8"/>
      <c r="IF33" s="9"/>
      <c r="IG33" s="6"/>
      <c r="IH33" s="6"/>
      <c r="II33" s="7"/>
      <c r="IJ33" s="7"/>
      <c r="IK33" s="8"/>
      <c r="IL33" s="8"/>
      <c r="IM33" s="9"/>
      <c r="IN33" s="6"/>
      <c r="IO33" s="6"/>
      <c r="IP33" s="7"/>
      <c r="IQ33" s="7"/>
      <c r="IR33" s="8"/>
      <c r="IS33" s="8"/>
      <c r="IT33" s="9"/>
      <c r="IU33" s="6"/>
      <c r="IV33" s="6"/>
      <c r="IW33" s="7"/>
      <c r="IX33" s="7"/>
      <c r="IY33" s="8"/>
      <c r="IZ33" s="8"/>
      <c r="JA33" s="9"/>
      <c r="JB33" s="6"/>
      <c r="JC33" s="6"/>
      <c r="JD33" s="7"/>
      <c r="JE33" s="7"/>
      <c r="JF33" s="8"/>
      <c r="JG33" s="8"/>
      <c r="JH33" s="9"/>
      <c r="JI33" s="6"/>
      <c r="JJ33" s="6"/>
      <c r="JK33" s="7"/>
      <c r="JL33" s="7"/>
      <c r="JM33" s="8"/>
      <c r="JN33" s="8"/>
      <c r="JO33" s="9"/>
      <c r="JP33" s="6"/>
      <c r="JQ33" s="6"/>
      <c r="JR33" s="7"/>
      <c r="JS33" s="7"/>
      <c r="JT33" s="8"/>
      <c r="JU33" s="8"/>
      <c r="JV33" s="9"/>
      <c r="JW33" s="6"/>
      <c r="JX33" s="6"/>
      <c r="JY33" s="7"/>
      <c r="JZ33" s="7"/>
      <c r="KA33" s="8"/>
      <c r="KB33" s="8"/>
      <c r="KC33" s="9"/>
      <c r="KD33" s="6"/>
      <c r="KE33" s="6"/>
      <c r="KF33" s="7"/>
      <c r="KG33" s="7"/>
      <c r="KH33" s="8"/>
      <c r="KI33" s="8"/>
      <c r="KJ33" s="9"/>
      <c r="KK33" s="6"/>
      <c r="KL33" s="6"/>
      <c r="KM33" s="7"/>
      <c r="KN33" s="7"/>
      <c r="KO33" s="8"/>
      <c r="KP33" s="8"/>
      <c r="KQ33" s="9"/>
      <c r="KR33" s="6"/>
      <c r="KS33" s="6"/>
      <c r="KT33" s="7"/>
      <c r="KU33" s="7"/>
      <c r="KV33" s="8"/>
      <c r="KW33" s="8"/>
      <c r="KX33" s="9"/>
      <c r="KY33" s="6"/>
      <c r="KZ33" s="6"/>
      <c r="LA33" s="7"/>
      <c r="LB33" s="7"/>
      <c r="LC33" s="8"/>
      <c r="LD33" s="8"/>
      <c r="LE33" s="9"/>
      <c r="LF33" s="6"/>
      <c r="LG33" s="6"/>
      <c r="LH33" s="7"/>
      <c r="LI33" s="7"/>
      <c r="LJ33" s="8"/>
      <c r="LK33" s="8"/>
      <c r="LL33" s="9"/>
      <c r="LM33" s="6"/>
      <c r="LN33" s="6"/>
      <c r="LO33" s="7"/>
      <c r="LP33" s="7"/>
      <c r="LQ33" s="8"/>
      <c r="LR33" s="8"/>
      <c r="LS33" s="9"/>
      <c r="LT33" s="6"/>
      <c r="LU33" s="6"/>
      <c r="LV33" s="7"/>
      <c r="LW33" s="7"/>
      <c r="LX33" s="8"/>
      <c r="LY33" s="8"/>
      <c r="LZ33" s="9"/>
      <c r="MA33" s="6"/>
      <c r="MB33" s="6"/>
      <c r="MC33" s="7"/>
      <c r="MD33" s="7"/>
      <c r="ME33" s="8"/>
      <c r="MF33" s="8"/>
      <c r="MG33" s="9"/>
      <c r="MH33" s="6"/>
      <c r="MI33" s="6"/>
      <c r="MJ33" s="7"/>
      <c r="MK33" s="7"/>
      <c r="ML33" s="8"/>
      <c r="MM33" s="8"/>
      <c r="MN33" s="9"/>
      <c r="MP33" s="20" t="s">
        <v>79</v>
      </c>
      <c r="MQ33" s="23">
        <f>م.تحميل!$AD$122</f>
        <v>0</v>
      </c>
      <c r="MR33" s="23">
        <f>م.تحميل!$AE$122</f>
        <v>0</v>
      </c>
      <c r="MS33" s="20"/>
      <c r="MT33" s="23"/>
      <c r="MU33" s="23"/>
      <c r="MW33" s="22" t="s">
        <v>79</v>
      </c>
      <c r="MX33" s="24">
        <f>م.مرتجع!$AD$122</f>
        <v>0</v>
      </c>
      <c r="MY33" s="24">
        <f>م.مرتجع!$AE$122</f>
        <v>0</v>
      </c>
      <c r="MZ33" s="22"/>
      <c r="NA33" s="24"/>
      <c r="NB33" s="24"/>
      <c r="ND33" s="21" t="s">
        <v>79</v>
      </c>
      <c r="NE33" s="25">
        <f>م.مبيع!$AD$122</f>
        <v>0</v>
      </c>
      <c r="NF33" s="25">
        <f>م.مبيع!$AE$122</f>
        <v>0</v>
      </c>
      <c r="NG33" s="25">
        <f>GW35</f>
        <v>0</v>
      </c>
      <c r="NH33" s="21"/>
      <c r="NI33" s="25"/>
      <c r="NJ33" s="25"/>
      <c r="NK33" s="25"/>
    </row>
    <row r="34" spans="1:375" ht="16.5" thickTop="1" thickBot="1" x14ac:dyDescent="0.3">
      <c r="A34" s="14"/>
      <c r="B34" s="18"/>
      <c r="C34" s="6"/>
      <c r="D34" s="6"/>
      <c r="E34" s="7"/>
      <c r="F34" s="7"/>
      <c r="G34" s="8"/>
      <c r="H34" s="8"/>
      <c r="I34" s="9"/>
      <c r="J34" s="6"/>
      <c r="K34" s="6"/>
      <c r="L34" s="7"/>
      <c r="M34" s="7"/>
      <c r="N34" s="8"/>
      <c r="O34" s="8"/>
      <c r="P34" s="9"/>
      <c r="Q34" s="6"/>
      <c r="R34" s="6"/>
      <c r="S34" s="7"/>
      <c r="T34" s="7"/>
      <c r="U34" s="8"/>
      <c r="V34" s="8"/>
      <c r="W34" s="9"/>
      <c r="X34" s="6"/>
      <c r="Y34" s="6"/>
      <c r="Z34" s="7"/>
      <c r="AA34" s="7"/>
      <c r="AB34" s="8"/>
      <c r="AC34" s="8"/>
      <c r="AD34" s="9"/>
      <c r="AE34" s="6"/>
      <c r="AF34" s="6"/>
      <c r="AG34" s="7"/>
      <c r="AH34" s="7"/>
      <c r="AI34" s="8"/>
      <c r="AJ34" s="8"/>
      <c r="AK34" s="9"/>
      <c r="AL34" s="6"/>
      <c r="AM34" s="6"/>
      <c r="AN34" s="7"/>
      <c r="AO34" s="7"/>
      <c r="AP34" s="8"/>
      <c r="AQ34" s="8"/>
      <c r="AR34" s="9"/>
      <c r="AS34" s="6"/>
      <c r="AT34" s="6"/>
      <c r="AU34" s="7"/>
      <c r="AV34" s="7"/>
      <c r="AW34" s="8"/>
      <c r="AX34" s="8"/>
      <c r="AY34" s="9"/>
      <c r="AZ34" s="6"/>
      <c r="BA34" s="6"/>
      <c r="BB34" s="7"/>
      <c r="BC34" s="7"/>
      <c r="BD34" s="8"/>
      <c r="BE34" s="8"/>
      <c r="BF34" s="9"/>
      <c r="BG34" s="6"/>
      <c r="BH34" s="6"/>
      <c r="BI34" s="7"/>
      <c r="BJ34" s="7"/>
      <c r="BK34" s="8"/>
      <c r="BL34" s="8"/>
      <c r="BM34" s="9"/>
      <c r="BN34" s="6"/>
      <c r="BO34" s="6"/>
      <c r="BP34" s="7"/>
      <c r="BQ34" s="7"/>
      <c r="BR34" s="8"/>
      <c r="BS34" s="8"/>
      <c r="BT34" s="9"/>
      <c r="BU34" s="6"/>
      <c r="BV34" s="6"/>
      <c r="BW34" s="7"/>
      <c r="BX34" s="7"/>
      <c r="BY34" s="8"/>
      <c r="BZ34" s="8"/>
      <c r="CA34" s="9"/>
      <c r="CB34" s="6"/>
      <c r="CC34" s="6"/>
      <c r="CD34" s="7"/>
      <c r="CE34" s="7"/>
      <c r="CF34" s="8"/>
      <c r="CG34" s="8"/>
      <c r="CH34" s="9"/>
      <c r="CI34" s="6"/>
      <c r="CJ34" s="6"/>
      <c r="CK34" s="7"/>
      <c r="CL34" s="7"/>
      <c r="CM34" s="8"/>
      <c r="CN34" s="8"/>
      <c r="CO34" s="9"/>
      <c r="CP34" s="6"/>
      <c r="CQ34" s="6"/>
      <c r="CR34" s="7"/>
      <c r="CS34" s="7"/>
      <c r="CT34" s="8"/>
      <c r="CU34" s="8"/>
      <c r="CV34" s="9"/>
      <c r="CW34" s="6"/>
      <c r="CX34" s="6"/>
      <c r="CY34" s="7"/>
      <c r="CZ34" s="7"/>
      <c r="DA34" s="8"/>
      <c r="DB34" s="8"/>
      <c r="DC34" s="9"/>
      <c r="DD34" s="6"/>
      <c r="DE34" s="6"/>
      <c r="DF34" s="7"/>
      <c r="DG34" s="7"/>
      <c r="DH34" s="8"/>
      <c r="DI34" s="8"/>
      <c r="DJ34" s="9"/>
      <c r="DK34" s="6"/>
      <c r="DL34" s="6"/>
      <c r="DM34" s="7"/>
      <c r="DN34" s="7"/>
      <c r="DO34" s="8"/>
      <c r="DP34" s="8"/>
      <c r="DQ34" s="9"/>
      <c r="DR34" s="6"/>
      <c r="DS34" s="6"/>
      <c r="DT34" s="7"/>
      <c r="DU34" s="7"/>
      <c r="DV34" s="8"/>
      <c r="DW34" s="8"/>
      <c r="DX34" s="9"/>
      <c r="DY34" s="6"/>
      <c r="DZ34" s="6"/>
      <c r="EA34" s="7"/>
      <c r="EB34" s="7"/>
      <c r="EC34" s="8"/>
      <c r="ED34" s="8"/>
      <c r="EE34" s="9"/>
      <c r="EF34" s="6"/>
      <c r="EG34" s="6"/>
      <c r="EH34" s="7"/>
      <c r="EI34" s="7"/>
      <c r="EJ34" s="8"/>
      <c r="EK34" s="8"/>
      <c r="EL34" s="9"/>
      <c r="EM34" s="6"/>
      <c r="EN34" s="6"/>
      <c r="EO34" s="7"/>
      <c r="EP34" s="7"/>
      <c r="EQ34" s="8"/>
      <c r="ER34" s="8"/>
      <c r="ES34" s="9"/>
      <c r="ET34" s="6"/>
      <c r="EU34" s="6"/>
      <c r="EV34" s="7"/>
      <c r="EW34" s="7"/>
      <c r="EX34" s="8"/>
      <c r="EY34" s="8"/>
      <c r="EZ34" s="9"/>
      <c r="FA34" s="6"/>
      <c r="FB34" s="6"/>
      <c r="FC34" s="7"/>
      <c r="FD34" s="7"/>
      <c r="FE34" s="8"/>
      <c r="FF34" s="8"/>
      <c r="FG34" s="9"/>
      <c r="FH34" s="6"/>
      <c r="FI34" s="6"/>
      <c r="FJ34" s="7"/>
      <c r="FK34" s="7"/>
      <c r="FL34" s="8"/>
      <c r="FM34" s="8"/>
      <c r="FN34" s="9"/>
      <c r="FO34" s="6"/>
      <c r="FP34" s="6"/>
      <c r="FQ34" s="7"/>
      <c r="FR34" s="7"/>
      <c r="FS34" s="8"/>
      <c r="FT34" s="8"/>
      <c r="FU34" s="9"/>
      <c r="FV34" s="6"/>
      <c r="FW34" s="6"/>
      <c r="FX34" s="7"/>
      <c r="FY34" s="7"/>
      <c r="FZ34" s="8"/>
      <c r="GA34" s="8"/>
      <c r="GB34" s="9"/>
      <c r="GC34" s="6"/>
      <c r="GD34" s="6"/>
      <c r="GE34" s="7"/>
      <c r="GF34" s="7"/>
      <c r="GG34" s="8"/>
      <c r="GH34" s="8"/>
      <c r="GI34" s="9"/>
      <c r="GJ34" s="6"/>
      <c r="GK34" s="6"/>
      <c r="GL34" s="7"/>
      <c r="GM34" s="7"/>
      <c r="GN34" s="8"/>
      <c r="GO34" s="8"/>
      <c r="GP34" s="9"/>
      <c r="GQ34" s="6"/>
      <c r="GR34" s="6"/>
      <c r="GS34" s="7"/>
      <c r="GT34" s="7"/>
      <c r="GU34" s="8"/>
      <c r="GV34" s="8"/>
      <c r="GW34" s="9"/>
      <c r="GX34" s="6"/>
      <c r="GY34" s="6"/>
      <c r="GZ34" s="7"/>
      <c r="HA34" s="7"/>
      <c r="HB34" s="8"/>
      <c r="HC34" s="8"/>
      <c r="HD34" s="9"/>
      <c r="HE34" s="6"/>
      <c r="HF34" s="6"/>
      <c r="HG34" s="7"/>
      <c r="HH34" s="7"/>
      <c r="HI34" s="8"/>
      <c r="HJ34" s="8"/>
      <c r="HK34" s="9"/>
      <c r="HL34" s="6"/>
      <c r="HM34" s="6"/>
      <c r="HN34" s="7"/>
      <c r="HO34" s="7"/>
      <c r="HP34" s="8"/>
      <c r="HQ34" s="8"/>
      <c r="HR34" s="9"/>
      <c r="HS34" s="6"/>
      <c r="HT34" s="6"/>
      <c r="HU34" s="7"/>
      <c r="HV34" s="7"/>
      <c r="HW34" s="8"/>
      <c r="HX34" s="8"/>
      <c r="HY34" s="9"/>
      <c r="HZ34" s="6"/>
      <c r="IA34" s="6"/>
      <c r="IB34" s="7"/>
      <c r="IC34" s="7"/>
      <c r="ID34" s="8"/>
      <c r="IE34" s="8"/>
      <c r="IF34" s="9"/>
      <c r="IG34" s="6"/>
      <c r="IH34" s="6"/>
      <c r="II34" s="7"/>
      <c r="IJ34" s="7"/>
      <c r="IK34" s="8"/>
      <c r="IL34" s="8"/>
      <c r="IM34" s="9"/>
      <c r="IN34" s="6"/>
      <c r="IO34" s="6"/>
      <c r="IP34" s="7"/>
      <c r="IQ34" s="7"/>
      <c r="IR34" s="8"/>
      <c r="IS34" s="8"/>
      <c r="IT34" s="9"/>
      <c r="IU34" s="6"/>
      <c r="IV34" s="6"/>
      <c r="IW34" s="7"/>
      <c r="IX34" s="7"/>
      <c r="IY34" s="8"/>
      <c r="IZ34" s="8"/>
      <c r="JA34" s="9"/>
      <c r="JB34" s="6"/>
      <c r="JC34" s="6"/>
      <c r="JD34" s="7"/>
      <c r="JE34" s="7"/>
      <c r="JF34" s="8"/>
      <c r="JG34" s="8"/>
      <c r="JH34" s="9"/>
      <c r="JI34" s="6"/>
      <c r="JJ34" s="6"/>
      <c r="JK34" s="7"/>
      <c r="JL34" s="7"/>
      <c r="JM34" s="8"/>
      <c r="JN34" s="8"/>
      <c r="JO34" s="9"/>
      <c r="JP34" s="6"/>
      <c r="JQ34" s="6"/>
      <c r="JR34" s="7"/>
      <c r="JS34" s="7"/>
      <c r="JT34" s="8"/>
      <c r="JU34" s="8"/>
      <c r="JV34" s="9"/>
      <c r="JW34" s="6"/>
      <c r="JX34" s="6"/>
      <c r="JY34" s="7"/>
      <c r="JZ34" s="7"/>
      <c r="KA34" s="8"/>
      <c r="KB34" s="8"/>
      <c r="KC34" s="9"/>
      <c r="KD34" s="6"/>
      <c r="KE34" s="6"/>
      <c r="KF34" s="7"/>
      <c r="KG34" s="7"/>
      <c r="KH34" s="8"/>
      <c r="KI34" s="8"/>
      <c r="KJ34" s="9"/>
      <c r="KK34" s="6"/>
      <c r="KL34" s="6"/>
      <c r="KM34" s="7"/>
      <c r="KN34" s="7"/>
      <c r="KO34" s="8"/>
      <c r="KP34" s="8"/>
      <c r="KQ34" s="9"/>
      <c r="KR34" s="6"/>
      <c r="KS34" s="6"/>
      <c r="KT34" s="7"/>
      <c r="KU34" s="7"/>
      <c r="KV34" s="8"/>
      <c r="KW34" s="8"/>
      <c r="KX34" s="9"/>
      <c r="KY34" s="6"/>
      <c r="KZ34" s="6"/>
      <c r="LA34" s="7"/>
      <c r="LB34" s="7"/>
      <c r="LC34" s="8"/>
      <c r="LD34" s="8"/>
      <c r="LE34" s="9"/>
      <c r="LF34" s="6"/>
      <c r="LG34" s="6"/>
      <c r="LH34" s="7"/>
      <c r="LI34" s="7"/>
      <c r="LJ34" s="8"/>
      <c r="LK34" s="8"/>
      <c r="LL34" s="9"/>
      <c r="LM34" s="6"/>
      <c r="LN34" s="6"/>
      <c r="LO34" s="7"/>
      <c r="LP34" s="7"/>
      <c r="LQ34" s="8"/>
      <c r="LR34" s="8"/>
      <c r="LS34" s="9"/>
      <c r="LT34" s="6"/>
      <c r="LU34" s="6"/>
      <c r="LV34" s="7"/>
      <c r="LW34" s="7"/>
      <c r="LX34" s="8"/>
      <c r="LY34" s="8"/>
      <c r="LZ34" s="9"/>
      <c r="MA34" s="6"/>
      <c r="MB34" s="6"/>
      <c r="MC34" s="7"/>
      <c r="MD34" s="7"/>
      <c r="ME34" s="8"/>
      <c r="MF34" s="8"/>
      <c r="MG34" s="9"/>
      <c r="MH34" s="6"/>
      <c r="MI34" s="6"/>
      <c r="MJ34" s="7"/>
      <c r="MK34" s="7"/>
      <c r="ML34" s="8"/>
      <c r="MM34" s="8"/>
      <c r="MN34" s="9"/>
      <c r="MP34" s="20" t="s">
        <v>37</v>
      </c>
      <c r="MQ34" s="23"/>
      <c r="MR34" s="23">
        <f>م.تحميل!$AE$126</f>
        <v>0</v>
      </c>
      <c r="MS34" s="20"/>
      <c r="MT34" s="23"/>
      <c r="MU34" s="23"/>
      <c r="MW34" s="22" t="s">
        <v>37</v>
      </c>
      <c r="MX34" s="24"/>
      <c r="MY34" s="24">
        <f>م.مرتجع!$AE$126</f>
        <v>0</v>
      </c>
      <c r="MZ34" s="22"/>
      <c r="NA34" s="24"/>
      <c r="NB34" s="24"/>
      <c r="ND34" s="21" t="s">
        <v>37</v>
      </c>
      <c r="NE34" s="25"/>
      <c r="NF34" s="25">
        <f>م.مبيع!$AE$126</f>
        <v>0</v>
      </c>
      <c r="NG34" s="25">
        <f>HD35</f>
        <v>0</v>
      </c>
      <c r="NH34" s="21"/>
      <c r="NI34" s="25"/>
      <c r="NJ34" s="25"/>
      <c r="NK34" s="25"/>
    </row>
    <row r="35" spans="1:375" ht="16.5" thickTop="1" thickBot="1" x14ac:dyDescent="0.3">
      <c r="A35" s="77" t="s">
        <v>2</v>
      </c>
      <c r="B35" s="78"/>
      <c r="C35" s="6">
        <f>SUM(C4:C34)</f>
        <v>0</v>
      </c>
      <c r="D35" s="6">
        <f t="shared" ref="D35:I35" si="0">SUM(D4:D34)</f>
        <v>0</v>
      </c>
      <c r="E35" s="6">
        <f t="shared" si="0"/>
        <v>0</v>
      </c>
      <c r="F35" s="6">
        <f t="shared" si="0"/>
        <v>0</v>
      </c>
      <c r="G35" s="6">
        <f t="shared" si="0"/>
        <v>0</v>
      </c>
      <c r="H35" s="6">
        <f t="shared" si="0"/>
        <v>0</v>
      </c>
      <c r="I35" s="6">
        <f t="shared" si="0"/>
        <v>0</v>
      </c>
      <c r="J35" s="6">
        <f>SUM(J4:J34)</f>
        <v>0</v>
      </c>
      <c r="K35" s="6">
        <f t="shared" ref="K35:BT35" si="1">SUM(K4:K34)</f>
        <v>0</v>
      </c>
      <c r="L35" s="6">
        <f t="shared" si="1"/>
        <v>0</v>
      </c>
      <c r="M35" s="6">
        <f t="shared" si="1"/>
        <v>0</v>
      </c>
      <c r="N35" s="6">
        <f t="shared" si="1"/>
        <v>0</v>
      </c>
      <c r="O35" s="6">
        <f t="shared" si="1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6">
        <f t="shared" si="1"/>
        <v>0</v>
      </c>
      <c r="T35" s="6">
        <f t="shared" si="1"/>
        <v>0</v>
      </c>
      <c r="U35" s="6">
        <f t="shared" si="1"/>
        <v>0</v>
      </c>
      <c r="V35" s="6">
        <f t="shared" si="1"/>
        <v>0</v>
      </c>
      <c r="W35" s="6">
        <f t="shared" si="1"/>
        <v>0</v>
      </c>
      <c r="X35" s="6">
        <f t="shared" si="1"/>
        <v>0</v>
      </c>
      <c r="Y35" s="6">
        <f t="shared" si="1"/>
        <v>0</v>
      </c>
      <c r="Z35" s="6">
        <f t="shared" si="1"/>
        <v>0</v>
      </c>
      <c r="AA35" s="6">
        <f t="shared" si="1"/>
        <v>0</v>
      </c>
      <c r="AB35" s="6">
        <f t="shared" si="1"/>
        <v>0</v>
      </c>
      <c r="AC35" s="6">
        <f t="shared" si="1"/>
        <v>0</v>
      </c>
      <c r="AD35" s="6">
        <f t="shared" si="1"/>
        <v>0</v>
      </c>
      <c r="AE35" s="6">
        <f t="shared" si="1"/>
        <v>0</v>
      </c>
      <c r="AF35" s="6">
        <f t="shared" si="1"/>
        <v>0</v>
      </c>
      <c r="AG35" s="6">
        <f t="shared" si="1"/>
        <v>0</v>
      </c>
      <c r="AH35" s="6">
        <f t="shared" si="1"/>
        <v>0</v>
      </c>
      <c r="AI35" s="6">
        <f t="shared" si="1"/>
        <v>0</v>
      </c>
      <c r="AJ35" s="6">
        <f t="shared" si="1"/>
        <v>0</v>
      </c>
      <c r="AK35" s="6">
        <f t="shared" si="1"/>
        <v>0</v>
      </c>
      <c r="AL35" s="6">
        <f t="shared" si="1"/>
        <v>0</v>
      </c>
      <c r="AM35" s="6">
        <f t="shared" si="1"/>
        <v>0</v>
      </c>
      <c r="AN35" s="6">
        <f t="shared" si="1"/>
        <v>0</v>
      </c>
      <c r="AO35" s="6">
        <f t="shared" si="1"/>
        <v>0</v>
      </c>
      <c r="AP35" s="6">
        <f t="shared" si="1"/>
        <v>0</v>
      </c>
      <c r="AQ35" s="6">
        <f t="shared" si="1"/>
        <v>0</v>
      </c>
      <c r="AR35" s="6">
        <f t="shared" si="1"/>
        <v>0</v>
      </c>
      <c r="AS35" s="6">
        <f t="shared" si="1"/>
        <v>0</v>
      </c>
      <c r="AT35" s="6">
        <f t="shared" si="1"/>
        <v>0</v>
      </c>
      <c r="AU35" s="6">
        <f t="shared" si="1"/>
        <v>0</v>
      </c>
      <c r="AV35" s="6">
        <f t="shared" si="1"/>
        <v>0</v>
      </c>
      <c r="AW35" s="6">
        <f t="shared" si="1"/>
        <v>0</v>
      </c>
      <c r="AX35" s="6">
        <f t="shared" si="1"/>
        <v>0</v>
      </c>
      <c r="AY35" s="6">
        <f t="shared" si="1"/>
        <v>0</v>
      </c>
      <c r="AZ35" s="6">
        <f t="shared" si="1"/>
        <v>0</v>
      </c>
      <c r="BA35" s="6">
        <f t="shared" si="1"/>
        <v>0</v>
      </c>
      <c r="BB35" s="6">
        <f t="shared" si="1"/>
        <v>0</v>
      </c>
      <c r="BC35" s="6">
        <f t="shared" si="1"/>
        <v>0</v>
      </c>
      <c r="BD35" s="6">
        <f t="shared" si="1"/>
        <v>0</v>
      </c>
      <c r="BE35" s="6">
        <f t="shared" si="1"/>
        <v>0</v>
      </c>
      <c r="BF35" s="6">
        <f t="shared" si="1"/>
        <v>0</v>
      </c>
      <c r="BG35" s="6">
        <f t="shared" si="1"/>
        <v>0</v>
      </c>
      <c r="BH35" s="6">
        <f t="shared" si="1"/>
        <v>0</v>
      </c>
      <c r="BI35" s="6">
        <f t="shared" si="1"/>
        <v>0</v>
      </c>
      <c r="BJ35" s="6">
        <f t="shared" si="1"/>
        <v>0</v>
      </c>
      <c r="BK35" s="6">
        <f t="shared" si="1"/>
        <v>0</v>
      </c>
      <c r="BL35" s="6">
        <f t="shared" si="1"/>
        <v>0</v>
      </c>
      <c r="BM35" s="6">
        <f t="shared" si="1"/>
        <v>0</v>
      </c>
      <c r="BN35" s="6">
        <f t="shared" si="1"/>
        <v>0</v>
      </c>
      <c r="BO35" s="6">
        <f t="shared" si="1"/>
        <v>0</v>
      </c>
      <c r="BP35" s="6">
        <f t="shared" si="1"/>
        <v>0</v>
      </c>
      <c r="BQ35" s="6">
        <f t="shared" si="1"/>
        <v>0</v>
      </c>
      <c r="BR35" s="6">
        <f t="shared" si="1"/>
        <v>0</v>
      </c>
      <c r="BS35" s="6">
        <f t="shared" si="1"/>
        <v>0</v>
      </c>
      <c r="BT35" s="6">
        <f t="shared" si="1"/>
        <v>0</v>
      </c>
      <c r="BU35" s="6">
        <f>SUM(BU4:BU34)</f>
        <v>0</v>
      </c>
      <c r="BV35" s="6">
        <f t="shared" ref="BV35:CA35" si="2">SUM(BV4:BV34)</f>
        <v>0</v>
      </c>
      <c r="BW35" s="6">
        <f t="shared" si="2"/>
        <v>0</v>
      </c>
      <c r="BX35" s="6">
        <f t="shared" si="2"/>
        <v>0</v>
      </c>
      <c r="BY35" s="6">
        <f t="shared" si="2"/>
        <v>0</v>
      </c>
      <c r="BZ35" s="6">
        <f t="shared" si="2"/>
        <v>0</v>
      </c>
      <c r="CA35" s="6">
        <f t="shared" si="2"/>
        <v>0</v>
      </c>
      <c r="CB35" s="6">
        <f>SUM(CB4:CB34)</f>
        <v>0</v>
      </c>
      <c r="CC35" s="6">
        <f t="shared" ref="CC35:EL35" si="3">SUM(CC4:CC34)</f>
        <v>0</v>
      </c>
      <c r="CD35" s="6">
        <f t="shared" si="3"/>
        <v>0</v>
      </c>
      <c r="CE35" s="6">
        <f t="shared" si="3"/>
        <v>0</v>
      </c>
      <c r="CF35" s="6">
        <f t="shared" si="3"/>
        <v>0</v>
      </c>
      <c r="CG35" s="6">
        <f t="shared" si="3"/>
        <v>0</v>
      </c>
      <c r="CH35" s="6">
        <f t="shared" si="3"/>
        <v>0</v>
      </c>
      <c r="CI35" s="6">
        <f t="shared" si="3"/>
        <v>0</v>
      </c>
      <c r="CJ35" s="6">
        <f t="shared" si="3"/>
        <v>0</v>
      </c>
      <c r="CK35" s="6">
        <f t="shared" si="3"/>
        <v>0</v>
      </c>
      <c r="CL35" s="6">
        <f t="shared" si="3"/>
        <v>0</v>
      </c>
      <c r="CM35" s="6">
        <f t="shared" si="3"/>
        <v>0</v>
      </c>
      <c r="CN35" s="6">
        <f t="shared" si="3"/>
        <v>0</v>
      </c>
      <c r="CO35" s="6">
        <f t="shared" si="3"/>
        <v>0</v>
      </c>
      <c r="CP35" s="6">
        <f t="shared" si="3"/>
        <v>0</v>
      </c>
      <c r="CQ35" s="6">
        <f t="shared" si="3"/>
        <v>0</v>
      </c>
      <c r="CR35" s="6">
        <f t="shared" si="3"/>
        <v>0</v>
      </c>
      <c r="CS35" s="6">
        <f t="shared" si="3"/>
        <v>0</v>
      </c>
      <c r="CT35" s="6">
        <f t="shared" si="3"/>
        <v>0</v>
      </c>
      <c r="CU35" s="6">
        <f t="shared" si="3"/>
        <v>0</v>
      </c>
      <c r="CV35" s="6">
        <f t="shared" si="3"/>
        <v>0</v>
      </c>
      <c r="CW35" s="6">
        <f t="shared" si="3"/>
        <v>0</v>
      </c>
      <c r="CX35" s="6">
        <f t="shared" si="3"/>
        <v>0</v>
      </c>
      <c r="CY35" s="6">
        <f t="shared" si="3"/>
        <v>0</v>
      </c>
      <c r="CZ35" s="6">
        <f t="shared" si="3"/>
        <v>0</v>
      </c>
      <c r="DA35" s="6">
        <f t="shared" si="3"/>
        <v>0</v>
      </c>
      <c r="DB35" s="6">
        <f t="shared" si="3"/>
        <v>0</v>
      </c>
      <c r="DC35" s="6">
        <f t="shared" si="3"/>
        <v>0</v>
      </c>
      <c r="DD35" s="6">
        <f t="shared" si="3"/>
        <v>0</v>
      </c>
      <c r="DE35" s="6">
        <f t="shared" si="3"/>
        <v>0</v>
      </c>
      <c r="DF35" s="6">
        <f t="shared" si="3"/>
        <v>0</v>
      </c>
      <c r="DG35" s="6">
        <f t="shared" si="3"/>
        <v>0</v>
      </c>
      <c r="DH35" s="6">
        <f t="shared" si="3"/>
        <v>0</v>
      </c>
      <c r="DI35" s="6">
        <f t="shared" si="3"/>
        <v>0</v>
      </c>
      <c r="DJ35" s="6">
        <f t="shared" si="3"/>
        <v>0</v>
      </c>
      <c r="DK35" s="6">
        <f t="shared" si="3"/>
        <v>0</v>
      </c>
      <c r="DL35" s="6">
        <f t="shared" si="3"/>
        <v>0</v>
      </c>
      <c r="DM35" s="6">
        <f t="shared" si="3"/>
        <v>0</v>
      </c>
      <c r="DN35" s="6">
        <f t="shared" si="3"/>
        <v>0</v>
      </c>
      <c r="DO35" s="6">
        <f t="shared" si="3"/>
        <v>0</v>
      </c>
      <c r="DP35" s="6">
        <f t="shared" si="3"/>
        <v>0</v>
      </c>
      <c r="DQ35" s="6">
        <f t="shared" si="3"/>
        <v>0</v>
      </c>
      <c r="DR35" s="6">
        <f t="shared" si="3"/>
        <v>0</v>
      </c>
      <c r="DS35" s="6">
        <f t="shared" si="3"/>
        <v>0</v>
      </c>
      <c r="DT35" s="6">
        <f t="shared" si="3"/>
        <v>0</v>
      </c>
      <c r="DU35" s="6">
        <f t="shared" si="3"/>
        <v>0</v>
      </c>
      <c r="DV35" s="6">
        <f t="shared" si="3"/>
        <v>0</v>
      </c>
      <c r="DW35" s="6">
        <f t="shared" si="3"/>
        <v>0</v>
      </c>
      <c r="DX35" s="6">
        <f t="shared" si="3"/>
        <v>0</v>
      </c>
      <c r="DY35" s="6">
        <f t="shared" si="3"/>
        <v>0</v>
      </c>
      <c r="DZ35" s="6">
        <f t="shared" si="3"/>
        <v>0</v>
      </c>
      <c r="EA35" s="6">
        <f t="shared" si="3"/>
        <v>0</v>
      </c>
      <c r="EB35" s="6">
        <f t="shared" si="3"/>
        <v>0</v>
      </c>
      <c r="EC35" s="6">
        <f t="shared" si="3"/>
        <v>0</v>
      </c>
      <c r="ED35" s="6">
        <f t="shared" si="3"/>
        <v>0</v>
      </c>
      <c r="EE35" s="6">
        <f t="shared" si="3"/>
        <v>0</v>
      </c>
      <c r="EF35" s="6">
        <f t="shared" si="3"/>
        <v>0</v>
      </c>
      <c r="EG35" s="6">
        <f t="shared" si="3"/>
        <v>0</v>
      </c>
      <c r="EH35" s="6">
        <f t="shared" si="3"/>
        <v>0</v>
      </c>
      <c r="EI35" s="6">
        <f t="shared" si="3"/>
        <v>0</v>
      </c>
      <c r="EJ35" s="6">
        <f t="shared" si="3"/>
        <v>0</v>
      </c>
      <c r="EK35" s="6">
        <f t="shared" si="3"/>
        <v>0</v>
      </c>
      <c r="EL35" s="6">
        <f t="shared" si="3"/>
        <v>0</v>
      </c>
      <c r="EM35" s="6">
        <f>SUM(EM4:EM34)</f>
        <v>0</v>
      </c>
      <c r="EN35" s="6">
        <f t="shared" ref="EN35:ES35" si="4">SUM(EN4:EN34)</f>
        <v>0</v>
      </c>
      <c r="EO35" s="6">
        <f t="shared" si="4"/>
        <v>0</v>
      </c>
      <c r="EP35" s="6">
        <f t="shared" si="4"/>
        <v>0</v>
      </c>
      <c r="EQ35" s="6">
        <f t="shared" si="4"/>
        <v>0</v>
      </c>
      <c r="ER35" s="6">
        <f t="shared" si="4"/>
        <v>0</v>
      </c>
      <c r="ES35" s="6">
        <f t="shared" si="4"/>
        <v>0</v>
      </c>
      <c r="ET35" s="6">
        <f>SUM(ET4:ET34)</f>
        <v>0</v>
      </c>
      <c r="EU35" s="6">
        <f t="shared" ref="EU35:HD35" si="5">SUM(EU4:EU34)</f>
        <v>0</v>
      </c>
      <c r="EV35" s="6">
        <f t="shared" si="5"/>
        <v>0</v>
      </c>
      <c r="EW35" s="6">
        <f t="shared" si="5"/>
        <v>0</v>
      </c>
      <c r="EX35" s="6">
        <f t="shared" si="5"/>
        <v>0</v>
      </c>
      <c r="EY35" s="6">
        <f t="shared" si="5"/>
        <v>0</v>
      </c>
      <c r="EZ35" s="6">
        <f t="shared" si="5"/>
        <v>0</v>
      </c>
      <c r="FA35" s="6">
        <f t="shared" si="5"/>
        <v>0</v>
      </c>
      <c r="FB35" s="6">
        <f t="shared" si="5"/>
        <v>0</v>
      </c>
      <c r="FC35" s="6">
        <f t="shared" si="5"/>
        <v>0</v>
      </c>
      <c r="FD35" s="6">
        <f t="shared" si="5"/>
        <v>0</v>
      </c>
      <c r="FE35" s="6">
        <f t="shared" si="5"/>
        <v>0</v>
      </c>
      <c r="FF35" s="6">
        <f t="shared" si="5"/>
        <v>0</v>
      </c>
      <c r="FG35" s="6">
        <f t="shared" si="5"/>
        <v>0</v>
      </c>
      <c r="FH35" s="6">
        <f t="shared" si="5"/>
        <v>0</v>
      </c>
      <c r="FI35" s="6">
        <f t="shared" si="5"/>
        <v>0</v>
      </c>
      <c r="FJ35" s="6">
        <f t="shared" si="5"/>
        <v>0</v>
      </c>
      <c r="FK35" s="6">
        <f t="shared" si="5"/>
        <v>0</v>
      </c>
      <c r="FL35" s="6">
        <f t="shared" si="5"/>
        <v>0</v>
      </c>
      <c r="FM35" s="6">
        <f t="shared" si="5"/>
        <v>0</v>
      </c>
      <c r="FN35" s="6">
        <f t="shared" si="5"/>
        <v>0</v>
      </c>
      <c r="FO35" s="6">
        <f t="shared" si="5"/>
        <v>0</v>
      </c>
      <c r="FP35" s="6">
        <f t="shared" si="5"/>
        <v>0</v>
      </c>
      <c r="FQ35" s="6">
        <f t="shared" si="5"/>
        <v>0</v>
      </c>
      <c r="FR35" s="6">
        <f t="shared" si="5"/>
        <v>0</v>
      </c>
      <c r="FS35" s="6">
        <f t="shared" si="5"/>
        <v>0</v>
      </c>
      <c r="FT35" s="6">
        <f t="shared" si="5"/>
        <v>0</v>
      </c>
      <c r="FU35" s="6">
        <f t="shared" si="5"/>
        <v>0</v>
      </c>
      <c r="FV35" s="6">
        <f t="shared" si="5"/>
        <v>0</v>
      </c>
      <c r="FW35" s="6">
        <f t="shared" si="5"/>
        <v>0</v>
      </c>
      <c r="FX35" s="6">
        <f t="shared" si="5"/>
        <v>0</v>
      </c>
      <c r="FY35" s="6">
        <f t="shared" si="5"/>
        <v>0</v>
      </c>
      <c r="FZ35" s="6">
        <f t="shared" si="5"/>
        <v>0</v>
      </c>
      <c r="GA35" s="6">
        <f t="shared" si="5"/>
        <v>0</v>
      </c>
      <c r="GB35" s="6">
        <f t="shared" si="5"/>
        <v>0</v>
      </c>
      <c r="GC35" s="6">
        <f t="shared" si="5"/>
        <v>0</v>
      </c>
      <c r="GD35" s="6">
        <f t="shared" si="5"/>
        <v>0</v>
      </c>
      <c r="GE35" s="6">
        <f t="shared" si="5"/>
        <v>0</v>
      </c>
      <c r="GF35" s="6">
        <f t="shared" si="5"/>
        <v>0</v>
      </c>
      <c r="GG35" s="6">
        <f t="shared" si="5"/>
        <v>0</v>
      </c>
      <c r="GH35" s="6">
        <f t="shared" si="5"/>
        <v>0</v>
      </c>
      <c r="GI35" s="6">
        <f t="shared" si="5"/>
        <v>0</v>
      </c>
      <c r="GJ35" s="6">
        <f t="shared" si="5"/>
        <v>0</v>
      </c>
      <c r="GK35" s="6">
        <f t="shared" si="5"/>
        <v>0</v>
      </c>
      <c r="GL35" s="6">
        <f t="shared" si="5"/>
        <v>0</v>
      </c>
      <c r="GM35" s="6">
        <f t="shared" si="5"/>
        <v>0</v>
      </c>
      <c r="GN35" s="6">
        <f t="shared" si="5"/>
        <v>0</v>
      </c>
      <c r="GO35" s="6">
        <f t="shared" si="5"/>
        <v>0</v>
      </c>
      <c r="GP35" s="6">
        <f t="shared" si="5"/>
        <v>0</v>
      </c>
      <c r="GQ35" s="6">
        <f t="shared" si="5"/>
        <v>0</v>
      </c>
      <c r="GR35" s="6">
        <f t="shared" si="5"/>
        <v>0</v>
      </c>
      <c r="GS35" s="6">
        <f t="shared" si="5"/>
        <v>0</v>
      </c>
      <c r="GT35" s="6">
        <f t="shared" si="5"/>
        <v>0</v>
      </c>
      <c r="GU35" s="6">
        <f t="shared" si="5"/>
        <v>0</v>
      </c>
      <c r="GV35" s="6">
        <f t="shared" si="5"/>
        <v>0</v>
      </c>
      <c r="GW35" s="6">
        <f t="shared" si="5"/>
        <v>0</v>
      </c>
      <c r="GX35" s="6">
        <f t="shared" si="5"/>
        <v>0</v>
      </c>
      <c r="GY35" s="6">
        <f t="shared" si="5"/>
        <v>0</v>
      </c>
      <c r="GZ35" s="6">
        <f t="shared" si="5"/>
        <v>0</v>
      </c>
      <c r="HA35" s="6">
        <f t="shared" si="5"/>
        <v>0</v>
      </c>
      <c r="HB35" s="6">
        <f t="shared" si="5"/>
        <v>0</v>
      </c>
      <c r="HC35" s="6">
        <f t="shared" si="5"/>
        <v>0</v>
      </c>
      <c r="HD35" s="6">
        <f t="shared" si="5"/>
        <v>0</v>
      </c>
      <c r="HE35" s="6">
        <f>SUM(HE4:HE34)</f>
        <v>0</v>
      </c>
      <c r="HF35" s="6">
        <f t="shared" ref="HF35:HK35" si="6">SUM(HF4:HF34)</f>
        <v>0</v>
      </c>
      <c r="HG35" s="6">
        <f t="shared" si="6"/>
        <v>0</v>
      </c>
      <c r="HH35" s="6">
        <f t="shared" si="6"/>
        <v>0</v>
      </c>
      <c r="HI35" s="6">
        <f t="shared" si="6"/>
        <v>0</v>
      </c>
      <c r="HJ35" s="6">
        <f t="shared" si="6"/>
        <v>0</v>
      </c>
      <c r="HK35" s="6">
        <f t="shared" si="6"/>
        <v>0</v>
      </c>
      <c r="HL35" s="6">
        <f>SUM(HL4:HL34)</f>
        <v>0</v>
      </c>
      <c r="HM35" s="6">
        <f t="shared" ref="HM35:JV35" si="7">SUM(HM4:HM34)</f>
        <v>0</v>
      </c>
      <c r="HN35" s="6">
        <f t="shared" si="7"/>
        <v>0</v>
      </c>
      <c r="HO35" s="6">
        <f t="shared" si="7"/>
        <v>0</v>
      </c>
      <c r="HP35" s="6">
        <f t="shared" si="7"/>
        <v>0</v>
      </c>
      <c r="HQ35" s="6">
        <f t="shared" si="7"/>
        <v>0</v>
      </c>
      <c r="HR35" s="6">
        <f t="shared" si="7"/>
        <v>0</v>
      </c>
      <c r="HS35" s="6">
        <f t="shared" si="7"/>
        <v>0</v>
      </c>
      <c r="HT35" s="6">
        <f t="shared" si="7"/>
        <v>0</v>
      </c>
      <c r="HU35" s="6">
        <f t="shared" si="7"/>
        <v>0</v>
      </c>
      <c r="HV35" s="6">
        <f t="shared" si="7"/>
        <v>0</v>
      </c>
      <c r="HW35" s="6">
        <f t="shared" si="7"/>
        <v>0</v>
      </c>
      <c r="HX35" s="6">
        <f t="shared" si="7"/>
        <v>0</v>
      </c>
      <c r="HY35" s="6">
        <f t="shared" si="7"/>
        <v>0</v>
      </c>
      <c r="HZ35" s="6">
        <f t="shared" si="7"/>
        <v>0</v>
      </c>
      <c r="IA35" s="6">
        <f t="shared" si="7"/>
        <v>0</v>
      </c>
      <c r="IB35" s="6">
        <f t="shared" si="7"/>
        <v>0</v>
      </c>
      <c r="IC35" s="6">
        <f t="shared" si="7"/>
        <v>0</v>
      </c>
      <c r="ID35" s="6">
        <f t="shared" si="7"/>
        <v>0</v>
      </c>
      <c r="IE35" s="6">
        <f t="shared" si="7"/>
        <v>0</v>
      </c>
      <c r="IF35" s="6">
        <f t="shared" si="7"/>
        <v>0</v>
      </c>
      <c r="IG35" s="6">
        <f t="shared" si="7"/>
        <v>0</v>
      </c>
      <c r="IH35" s="6">
        <f t="shared" si="7"/>
        <v>0</v>
      </c>
      <c r="II35" s="6">
        <f t="shared" si="7"/>
        <v>0</v>
      </c>
      <c r="IJ35" s="6">
        <f t="shared" si="7"/>
        <v>0</v>
      </c>
      <c r="IK35" s="6">
        <f t="shared" si="7"/>
        <v>0</v>
      </c>
      <c r="IL35" s="6">
        <f t="shared" si="7"/>
        <v>0</v>
      </c>
      <c r="IM35" s="6">
        <f t="shared" si="7"/>
        <v>0</v>
      </c>
      <c r="IN35" s="6">
        <f t="shared" si="7"/>
        <v>0</v>
      </c>
      <c r="IO35" s="6">
        <f t="shared" si="7"/>
        <v>0</v>
      </c>
      <c r="IP35" s="6">
        <f t="shared" si="7"/>
        <v>0</v>
      </c>
      <c r="IQ35" s="6">
        <f t="shared" si="7"/>
        <v>0</v>
      </c>
      <c r="IR35" s="6">
        <f t="shared" si="7"/>
        <v>0</v>
      </c>
      <c r="IS35" s="6">
        <f t="shared" si="7"/>
        <v>0</v>
      </c>
      <c r="IT35" s="6">
        <f t="shared" si="7"/>
        <v>0</v>
      </c>
      <c r="IU35" s="6">
        <f t="shared" si="7"/>
        <v>0</v>
      </c>
      <c r="IV35" s="6">
        <f t="shared" si="7"/>
        <v>0</v>
      </c>
      <c r="IW35" s="6">
        <f t="shared" si="7"/>
        <v>0</v>
      </c>
      <c r="IX35" s="6">
        <f t="shared" si="7"/>
        <v>0</v>
      </c>
      <c r="IY35" s="6">
        <f t="shared" si="7"/>
        <v>0</v>
      </c>
      <c r="IZ35" s="6">
        <f t="shared" si="7"/>
        <v>0</v>
      </c>
      <c r="JA35" s="6">
        <f t="shared" si="7"/>
        <v>0</v>
      </c>
      <c r="JB35" s="6">
        <f t="shared" si="7"/>
        <v>0</v>
      </c>
      <c r="JC35" s="6">
        <f t="shared" si="7"/>
        <v>0</v>
      </c>
      <c r="JD35" s="6">
        <f t="shared" si="7"/>
        <v>0</v>
      </c>
      <c r="JE35" s="6">
        <f t="shared" si="7"/>
        <v>0</v>
      </c>
      <c r="JF35" s="6">
        <f t="shared" si="7"/>
        <v>0</v>
      </c>
      <c r="JG35" s="6">
        <f t="shared" si="7"/>
        <v>0</v>
      </c>
      <c r="JH35" s="6">
        <f t="shared" si="7"/>
        <v>0</v>
      </c>
      <c r="JI35" s="6">
        <f t="shared" si="7"/>
        <v>0</v>
      </c>
      <c r="JJ35" s="6">
        <f t="shared" si="7"/>
        <v>0</v>
      </c>
      <c r="JK35" s="6">
        <f t="shared" si="7"/>
        <v>0</v>
      </c>
      <c r="JL35" s="6">
        <f t="shared" si="7"/>
        <v>0</v>
      </c>
      <c r="JM35" s="6">
        <f t="shared" si="7"/>
        <v>0</v>
      </c>
      <c r="JN35" s="6">
        <f t="shared" si="7"/>
        <v>0</v>
      </c>
      <c r="JO35" s="6">
        <f t="shared" si="7"/>
        <v>0</v>
      </c>
      <c r="JP35" s="6">
        <f t="shared" si="7"/>
        <v>0</v>
      </c>
      <c r="JQ35" s="6">
        <f t="shared" si="7"/>
        <v>0</v>
      </c>
      <c r="JR35" s="6">
        <f t="shared" si="7"/>
        <v>0</v>
      </c>
      <c r="JS35" s="6">
        <f t="shared" si="7"/>
        <v>0</v>
      </c>
      <c r="JT35" s="6">
        <f t="shared" si="7"/>
        <v>0</v>
      </c>
      <c r="JU35" s="6">
        <f t="shared" si="7"/>
        <v>0</v>
      </c>
      <c r="JV35" s="6">
        <f t="shared" si="7"/>
        <v>0</v>
      </c>
      <c r="JW35" s="6">
        <f>SUM(JW4:JW34)</f>
        <v>0</v>
      </c>
      <c r="JX35" s="6">
        <f t="shared" ref="JX35:KC35" si="8">SUM(JX4:JX34)</f>
        <v>0</v>
      </c>
      <c r="JY35" s="6">
        <f t="shared" si="8"/>
        <v>0</v>
      </c>
      <c r="JZ35" s="6">
        <f t="shared" si="8"/>
        <v>0</v>
      </c>
      <c r="KA35" s="6">
        <f t="shared" si="8"/>
        <v>0</v>
      </c>
      <c r="KB35" s="6">
        <f t="shared" si="8"/>
        <v>0</v>
      </c>
      <c r="KC35" s="6">
        <f t="shared" si="8"/>
        <v>0</v>
      </c>
      <c r="KD35" s="6">
        <f>SUM(KD4:KD34)</f>
        <v>0</v>
      </c>
      <c r="KE35" s="6">
        <f t="shared" ref="KE35:MN35" si="9">SUM(KE4:KE34)</f>
        <v>0</v>
      </c>
      <c r="KF35" s="6">
        <f t="shared" si="9"/>
        <v>0</v>
      </c>
      <c r="KG35" s="6">
        <f t="shared" si="9"/>
        <v>0</v>
      </c>
      <c r="KH35" s="6">
        <f t="shared" si="9"/>
        <v>0</v>
      </c>
      <c r="KI35" s="6">
        <f t="shared" si="9"/>
        <v>0</v>
      </c>
      <c r="KJ35" s="6">
        <f t="shared" si="9"/>
        <v>0</v>
      </c>
      <c r="KK35" s="6">
        <f t="shared" si="9"/>
        <v>0</v>
      </c>
      <c r="KL35" s="6">
        <f t="shared" si="9"/>
        <v>0</v>
      </c>
      <c r="KM35" s="6">
        <f t="shared" si="9"/>
        <v>0</v>
      </c>
      <c r="KN35" s="6">
        <f t="shared" si="9"/>
        <v>0</v>
      </c>
      <c r="KO35" s="6">
        <f t="shared" si="9"/>
        <v>0</v>
      </c>
      <c r="KP35" s="6">
        <f t="shared" si="9"/>
        <v>0</v>
      </c>
      <c r="KQ35" s="6">
        <f t="shared" si="9"/>
        <v>0</v>
      </c>
      <c r="KR35" s="6">
        <f t="shared" si="9"/>
        <v>0</v>
      </c>
      <c r="KS35" s="6">
        <f t="shared" si="9"/>
        <v>0</v>
      </c>
      <c r="KT35" s="6">
        <f t="shared" si="9"/>
        <v>0</v>
      </c>
      <c r="KU35" s="6">
        <f t="shared" si="9"/>
        <v>0</v>
      </c>
      <c r="KV35" s="6">
        <f t="shared" si="9"/>
        <v>0</v>
      </c>
      <c r="KW35" s="6">
        <f t="shared" si="9"/>
        <v>0</v>
      </c>
      <c r="KX35" s="6">
        <f t="shared" si="9"/>
        <v>0</v>
      </c>
      <c r="KY35" s="6">
        <f t="shared" si="9"/>
        <v>0</v>
      </c>
      <c r="KZ35" s="6">
        <f t="shared" si="9"/>
        <v>0</v>
      </c>
      <c r="LA35" s="6">
        <f t="shared" si="9"/>
        <v>0</v>
      </c>
      <c r="LB35" s="6">
        <f t="shared" si="9"/>
        <v>0</v>
      </c>
      <c r="LC35" s="6">
        <f t="shared" si="9"/>
        <v>0</v>
      </c>
      <c r="LD35" s="6">
        <f t="shared" si="9"/>
        <v>0</v>
      </c>
      <c r="LE35" s="6">
        <f t="shared" si="9"/>
        <v>0</v>
      </c>
      <c r="LF35" s="6">
        <f t="shared" si="9"/>
        <v>0</v>
      </c>
      <c r="LG35" s="6">
        <f t="shared" si="9"/>
        <v>0</v>
      </c>
      <c r="LH35" s="6">
        <f t="shared" si="9"/>
        <v>0</v>
      </c>
      <c r="LI35" s="6">
        <f t="shared" si="9"/>
        <v>0</v>
      </c>
      <c r="LJ35" s="6">
        <f t="shared" si="9"/>
        <v>0</v>
      </c>
      <c r="LK35" s="6">
        <f t="shared" si="9"/>
        <v>0</v>
      </c>
      <c r="LL35" s="6">
        <f t="shared" si="9"/>
        <v>0</v>
      </c>
      <c r="LM35" s="6">
        <f t="shared" si="9"/>
        <v>0</v>
      </c>
      <c r="LN35" s="6">
        <f t="shared" si="9"/>
        <v>0</v>
      </c>
      <c r="LO35" s="6">
        <f t="shared" si="9"/>
        <v>0</v>
      </c>
      <c r="LP35" s="6">
        <f t="shared" si="9"/>
        <v>0</v>
      </c>
      <c r="LQ35" s="6">
        <f t="shared" si="9"/>
        <v>0</v>
      </c>
      <c r="LR35" s="6">
        <f t="shared" si="9"/>
        <v>0</v>
      </c>
      <c r="LS35" s="6">
        <f t="shared" si="9"/>
        <v>0</v>
      </c>
      <c r="LT35" s="6">
        <f t="shared" si="9"/>
        <v>0</v>
      </c>
      <c r="LU35" s="6">
        <f t="shared" si="9"/>
        <v>0</v>
      </c>
      <c r="LV35" s="6">
        <f t="shared" si="9"/>
        <v>0</v>
      </c>
      <c r="LW35" s="6">
        <f t="shared" si="9"/>
        <v>0</v>
      </c>
      <c r="LX35" s="6">
        <f t="shared" si="9"/>
        <v>0</v>
      </c>
      <c r="LY35" s="6">
        <f t="shared" si="9"/>
        <v>0</v>
      </c>
      <c r="LZ35" s="6">
        <f t="shared" si="9"/>
        <v>0</v>
      </c>
      <c r="MA35" s="6">
        <f t="shared" si="9"/>
        <v>0</v>
      </c>
      <c r="MB35" s="6">
        <f t="shared" si="9"/>
        <v>0</v>
      </c>
      <c r="MC35" s="6">
        <f t="shared" si="9"/>
        <v>0</v>
      </c>
      <c r="MD35" s="6">
        <f t="shared" si="9"/>
        <v>0</v>
      </c>
      <c r="ME35" s="6">
        <f t="shared" si="9"/>
        <v>0</v>
      </c>
      <c r="MF35" s="6">
        <f t="shared" si="9"/>
        <v>0</v>
      </c>
      <c r="MG35" s="6">
        <f t="shared" si="9"/>
        <v>0</v>
      </c>
      <c r="MH35" s="6">
        <f t="shared" si="9"/>
        <v>0</v>
      </c>
      <c r="MI35" s="6">
        <f t="shared" si="9"/>
        <v>0</v>
      </c>
      <c r="MJ35" s="6">
        <f t="shared" si="9"/>
        <v>0</v>
      </c>
      <c r="MK35" s="6">
        <f t="shared" si="9"/>
        <v>0</v>
      </c>
      <c r="ML35" s="6">
        <f t="shared" si="9"/>
        <v>0</v>
      </c>
      <c r="MM35" s="6">
        <f t="shared" si="9"/>
        <v>0</v>
      </c>
      <c r="MN35" s="6">
        <f t="shared" si="9"/>
        <v>0</v>
      </c>
    </row>
  </sheetData>
  <mergeCells count="207">
    <mergeCell ref="ND2:NK2"/>
    <mergeCell ref="AE1:AK1"/>
    <mergeCell ref="AL1:AR1"/>
    <mergeCell ref="AS1:AY1"/>
    <mergeCell ref="AZ1:BF1"/>
    <mergeCell ref="BG1:BM1"/>
    <mergeCell ref="BN1:BT1"/>
    <mergeCell ref="A1:A3"/>
    <mergeCell ref="B1:B3"/>
    <mergeCell ref="C1:I1"/>
    <mergeCell ref="J1:P1"/>
    <mergeCell ref="Q1:W1"/>
    <mergeCell ref="X1:AD1"/>
    <mergeCell ref="Q2:R2"/>
    <mergeCell ref="S2:T2"/>
    <mergeCell ref="U2:W2"/>
    <mergeCell ref="X2:Y2"/>
    <mergeCell ref="AN2:AO2"/>
    <mergeCell ref="AP2:AR2"/>
    <mergeCell ref="AS2:AT2"/>
    <mergeCell ref="AU2:AV2"/>
    <mergeCell ref="AW2:AY2"/>
    <mergeCell ref="AZ2:BA2"/>
    <mergeCell ref="Z2:AA2"/>
    <mergeCell ref="AB2:AD2"/>
    <mergeCell ref="DK1:DQ1"/>
    <mergeCell ref="DR1:DX1"/>
    <mergeCell ref="DY1:EE1"/>
    <mergeCell ref="EF1:EL1"/>
    <mergeCell ref="EM1:ES1"/>
    <mergeCell ref="ET1:EZ1"/>
    <mergeCell ref="BU1:CA1"/>
    <mergeCell ref="CB1:CH1"/>
    <mergeCell ref="CI1:CO1"/>
    <mergeCell ref="CP1:CV1"/>
    <mergeCell ref="CW1:DC1"/>
    <mergeCell ref="DD1:DJ1"/>
    <mergeCell ref="AE2:AF2"/>
    <mergeCell ref="AG2:AH2"/>
    <mergeCell ref="AI2:AK2"/>
    <mergeCell ref="AL2:AM2"/>
    <mergeCell ref="BP2:BQ2"/>
    <mergeCell ref="BR2:BT2"/>
    <mergeCell ref="BU2:BV2"/>
    <mergeCell ref="BW2:BX2"/>
    <mergeCell ref="BY2:CA2"/>
    <mergeCell ref="CB2:CC2"/>
    <mergeCell ref="BB2:BC2"/>
    <mergeCell ref="HE1:HK1"/>
    <mergeCell ref="HL1:HR1"/>
    <mergeCell ref="HS1:HY1"/>
    <mergeCell ref="HZ1:IF1"/>
    <mergeCell ref="FA1:FG1"/>
    <mergeCell ref="FH1:FN1"/>
    <mergeCell ref="FO1:FU1"/>
    <mergeCell ref="FV1:GB1"/>
    <mergeCell ref="GC1:GI1"/>
    <mergeCell ref="GJ1:GP1"/>
    <mergeCell ref="LM1:LS1"/>
    <mergeCell ref="LT1:LZ1"/>
    <mergeCell ref="MA1:MG1"/>
    <mergeCell ref="MH1:MN1"/>
    <mergeCell ref="C2:D2"/>
    <mergeCell ref="E2:F2"/>
    <mergeCell ref="G2:I2"/>
    <mergeCell ref="J2:K2"/>
    <mergeCell ref="L2:M2"/>
    <mergeCell ref="N2:P2"/>
    <mergeCell ref="JW1:KC1"/>
    <mergeCell ref="KD1:KJ1"/>
    <mergeCell ref="KK1:KQ1"/>
    <mergeCell ref="KR1:KX1"/>
    <mergeCell ref="KY1:LE1"/>
    <mergeCell ref="LF1:LL1"/>
    <mergeCell ref="IG1:IM1"/>
    <mergeCell ref="IN1:IT1"/>
    <mergeCell ref="IU1:JA1"/>
    <mergeCell ref="JB1:JH1"/>
    <mergeCell ref="JI1:JO1"/>
    <mergeCell ref="JP1:JV1"/>
    <mergeCell ref="GQ1:GW1"/>
    <mergeCell ref="GX1:HD1"/>
    <mergeCell ref="BD2:BF2"/>
    <mergeCell ref="BG2:BH2"/>
    <mergeCell ref="BI2:BJ2"/>
    <mergeCell ref="BK2:BM2"/>
    <mergeCell ref="BN2:BO2"/>
    <mergeCell ref="CR2:CS2"/>
    <mergeCell ref="CT2:CV2"/>
    <mergeCell ref="CW2:CX2"/>
    <mergeCell ref="CY2:CZ2"/>
    <mergeCell ref="DA2:DC2"/>
    <mergeCell ref="DD2:DE2"/>
    <mergeCell ref="CD2:CE2"/>
    <mergeCell ref="CF2:CH2"/>
    <mergeCell ref="CI2:CJ2"/>
    <mergeCell ref="CK2:CL2"/>
    <mergeCell ref="CM2:CO2"/>
    <mergeCell ref="CP2:CQ2"/>
    <mergeCell ref="DT2:DU2"/>
    <mergeCell ref="DV2:DX2"/>
    <mergeCell ref="DY2:DZ2"/>
    <mergeCell ref="EA2:EB2"/>
    <mergeCell ref="EC2:EE2"/>
    <mergeCell ref="EF2:EG2"/>
    <mergeCell ref="DF2:DG2"/>
    <mergeCell ref="DH2:DJ2"/>
    <mergeCell ref="DK2:DL2"/>
    <mergeCell ref="DM2:DN2"/>
    <mergeCell ref="DO2:DQ2"/>
    <mergeCell ref="DR2:DS2"/>
    <mergeCell ref="EV2:EW2"/>
    <mergeCell ref="EX2:EZ2"/>
    <mergeCell ref="FA2:FB2"/>
    <mergeCell ref="FC2:FD2"/>
    <mergeCell ref="FE2:FG2"/>
    <mergeCell ref="FH2:FI2"/>
    <mergeCell ref="EH2:EI2"/>
    <mergeCell ref="EJ2:EL2"/>
    <mergeCell ref="EM2:EN2"/>
    <mergeCell ref="EO2:EP2"/>
    <mergeCell ref="EQ2:ES2"/>
    <mergeCell ref="ET2:EU2"/>
    <mergeCell ref="FX2:FY2"/>
    <mergeCell ref="FZ2:GB2"/>
    <mergeCell ref="GC2:GD2"/>
    <mergeCell ref="GE2:GF2"/>
    <mergeCell ref="GG2:GI2"/>
    <mergeCell ref="GJ2:GK2"/>
    <mergeCell ref="FJ2:FK2"/>
    <mergeCell ref="FL2:FN2"/>
    <mergeCell ref="FO2:FP2"/>
    <mergeCell ref="FQ2:FR2"/>
    <mergeCell ref="FS2:FU2"/>
    <mergeCell ref="FV2:FW2"/>
    <mergeCell ref="GZ2:HA2"/>
    <mergeCell ref="HB2:HD2"/>
    <mergeCell ref="HE2:HF2"/>
    <mergeCell ref="HG2:HH2"/>
    <mergeCell ref="HI2:HK2"/>
    <mergeCell ref="HL2:HM2"/>
    <mergeCell ref="GL2:GM2"/>
    <mergeCell ref="GN2:GP2"/>
    <mergeCell ref="GQ2:GR2"/>
    <mergeCell ref="GS2:GT2"/>
    <mergeCell ref="GU2:GW2"/>
    <mergeCell ref="GX2:GY2"/>
    <mergeCell ref="IB2:IC2"/>
    <mergeCell ref="ID2:IF2"/>
    <mergeCell ref="IG2:IH2"/>
    <mergeCell ref="II2:IJ2"/>
    <mergeCell ref="IK2:IM2"/>
    <mergeCell ref="IN2:IO2"/>
    <mergeCell ref="HN2:HO2"/>
    <mergeCell ref="HP2:HR2"/>
    <mergeCell ref="HS2:HT2"/>
    <mergeCell ref="HU2:HV2"/>
    <mergeCell ref="HW2:HY2"/>
    <mergeCell ref="HZ2:IA2"/>
    <mergeCell ref="JD2:JE2"/>
    <mergeCell ref="JF2:JH2"/>
    <mergeCell ref="JI2:JJ2"/>
    <mergeCell ref="JK2:JL2"/>
    <mergeCell ref="JM2:JO2"/>
    <mergeCell ref="JP2:JQ2"/>
    <mergeCell ref="IP2:IQ2"/>
    <mergeCell ref="IR2:IT2"/>
    <mergeCell ref="IU2:IV2"/>
    <mergeCell ref="IW2:IX2"/>
    <mergeCell ref="IY2:JA2"/>
    <mergeCell ref="JB2:JC2"/>
    <mergeCell ref="KF2:KG2"/>
    <mergeCell ref="KH2:KJ2"/>
    <mergeCell ref="KK2:KL2"/>
    <mergeCell ref="KM2:KN2"/>
    <mergeCell ref="KO2:KQ2"/>
    <mergeCell ref="KR2:KS2"/>
    <mergeCell ref="JR2:JS2"/>
    <mergeCell ref="JT2:JV2"/>
    <mergeCell ref="JW2:JX2"/>
    <mergeCell ref="JY2:JZ2"/>
    <mergeCell ref="KA2:KC2"/>
    <mergeCell ref="KD2:KE2"/>
    <mergeCell ref="MP1:MR1"/>
    <mergeCell ref="A35:B35"/>
    <mergeCell ref="MJ2:MK2"/>
    <mergeCell ref="ML2:MN2"/>
    <mergeCell ref="MP2:MU2"/>
    <mergeCell ref="MW2:NB2"/>
    <mergeCell ref="LV2:LW2"/>
    <mergeCell ref="LX2:LZ2"/>
    <mergeCell ref="MA2:MB2"/>
    <mergeCell ref="MC2:MD2"/>
    <mergeCell ref="ME2:MG2"/>
    <mergeCell ref="MH2:MI2"/>
    <mergeCell ref="LH2:LI2"/>
    <mergeCell ref="LJ2:LL2"/>
    <mergeCell ref="LM2:LN2"/>
    <mergeCell ref="LO2:LP2"/>
    <mergeCell ref="LQ2:LS2"/>
    <mergeCell ref="LT2:LU2"/>
    <mergeCell ref="KT2:KU2"/>
    <mergeCell ref="KV2:KX2"/>
    <mergeCell ref="KY2:KZ2"/>
    <mergeCell ref="LA2:LB2"/>
    <mergeCell ref="LC2:LE2"/>
    <mergeCell ref="LF2:LG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K35"/>
  <sheetViews>
    <sheetView rightToLeft="1" workbookViewId="0">
      <pane xSplit="1" ySplit="3" topLeftCell="MO4" activePane="bottomRight" state="frozen"/>
      <selection pane="topRight" activeCell="B1" sqref="B1"/>
      <selection pane="bottomLeft" activeCell="A4" sqref="A4"/>
      <selection pane="bottomRight" activeCell="MP1" sqref="MP1:MR1"/>
    </sheetView>
  </sheetViews>
  <sheetFormatPr defaultRowHeight="14.25" x14ac:dyDescent="0.2"/>
  <cols>
    <col min="1" max="1" width="11" style="15" bestFit="1" customWidth="1"/>
    <col min="2" max="2" width="9" style="19"/>
    <col min="3" max="3" width="4.625" bestFit="1" customWidth="1"/>
    <col min="4" max="4" width="5.25" bestFit="1" customWidth="1"/>
    <col min="5" max="5" width="4.625" bestFit="1" customWidth="1"/>
    <col min="6" max="6" width="5.25" bestFit="1" customWidth="1"/>
    <col min="7" max="7" width="4.625" bestFit="1" customWidth="1"/>
    <col min="8" max="8" width="5.25" bestFit="1" customWidth="1"/>
    <col min="9" max="9" width="6.625" customWidth="1"/>
    <col min="10" max="10" width="4.625" bestFit="1" customWidth="1"/>
    <col min="11" max="11" width="5.25" bestFit="1" customWidth="1"/>
    <col min="12" max="12" width="4.625" bestFit="1" customWidth="1"/>
    <col min="13" max="13" width="5.25" bestFit="1" customWidth="1"/>
    <col min="14" max="14" width="4.625" bestFit="1" customWidth="1"/>
    <col min="15" max="15" width="5.25" bestFit="1" customWidth="1"/>
    <col min="16" max="16" width="6.625" customWidth="1"/>
    <col min="17" max="17" width="4.625" bestFit="1" customWidth="1"/>
    <col min="18" max="18" width="5.25" bestFit="1" customWidth="1"/>
    <col min="19" max="19" width="4.625" bestFit="1" customWidth="1"/>
    <col min="20" max="20" width="5.25" bestFit="1" customWidth="1"/>
    <col min="21" max="21" width="4.625" bestFit="1" customWidth="1"/>
    <col min="22" max="22" width="5.25" bestFit="1" customWidth="1"/>
    <col min="23" max="23" width="6.625" customWidth="1"/>
    <col min="24" max="24" width="4.625" bestFit="1" customWidth="1"/>
    <col min="25" max="25" width="5.25" bestFit="1" customWidth="1"/>
    <col min="26" max="26" width="4.625" bestFit="1" customWidth="1"/>
    <col min="27" max="27" width="5.25" bestFit="1" customWidth="1"/>
    <col min="28" max="28" width="4.625" bestFit="1" customWidth="1"/>
    <col min="29" max="29" width="5.25" bestFit="1" customWidth="1"/>
    <col min="30" max="30" width="5" bestFit="1" customWidth="1"/>
    <col min="31" max="31" width="4.625" bestFit="1" customWidth="1"/>
    <col min="32" max="32" width="5.25" bestFit="1" customWidth="1"/>
    <col min="33" max="33" width="4.625" bestFit="1" customWidth="1"/>
    <col min="34" max="34" width="5.25" bestFit="1" customWidth="1"/>
    <col min="35" max="35" width="4.625" bestFit="1" customWidth="1"/>
    <col min="36" max="36" width="5.25" bestFit="1" customWidth="1"/>
    <col min="37" max="37" width="6.625" customWidth="1"/>
    <col min="38" max="38" width="4.625" bestFit="1" customWidth="1"/>
    <col min="39" max="39" width="5.25" bestFit="1" customWidth="1"/>
    <col min="40" max="40" width="4.625" bestFit="1" customWidth="1"/>
    <col min="41" max="41" width="5.25" bestFit="1" customWidth="1"/>
    <col min="42" max="42" width="4.625" bestFit="1" customWidth="1"/>
    <col min="43" max="43" width="5.25" bestFit="1" customWidth="1"/>
    <col min="44" max="44" width="6.625" customWidth="1"/>
    <col min="45" max="45" width="4.625" bestFit="1" customWidth="1"/>
    <col min="46" max="46" width="5.25" bestFit="1" customWidth="1"/>
    <col min="47" max="47" width="4.625" bestFit="1" customWidth="1"/>
    <col min="48" max="48" width="5.25" bestFit="1" customWidth="1"/>
    <col min="49" max="49" width="4.625" bestFit="1" customWidth="1"/>
    <col min="50" max="50" width="5.25" bestFit="1" customWidth="1"/>
    <col min="51" max="51" width="6.625" customWidth="1"/>
    <col min="52" max="52" width="4.625" bestFit="1" customWidth="1"/>
    <col min="53" max="53" width="5.25" bestFit="1" customWidth="1"/>
    <col min="54" max="54" width="4.625" bestFit="1" customWidth="1"/>
    <col min="55" max="55" width="5.25" bestFit="1" customWidth="1"/>
    <col min="56" max="56" width="4.625" bestFit="1" customWidth="1"/>
    <col min="57" max="57" width="5.25" bestFit="1" customWidth="1"/>
    <col min="58" max="58" width="6.625" customWidth="1"/>
    <col min="59" max="59" width="4.625" bestFit="1" customWidth="1"/>
    <col min="60" max="60" width="5.25" bestFit="1" customWidth="1"/>
    <col min="61" max="61" width="4.625" bestFit="1" customWidth="1"/>
    <col min="62" max="62" width="5.25" bestFit="1" customWidth="1"/>
    <col min="63" max="63" width="4.625" bestFit="1" customWidth="1"/>
    <col min="64" max="64" width="5.25" bestFit="1" customWidth="1"/>
    <col min="65" max="65" width="6.625" customWidth="1"/>
    <col min="66" max="66" width="4.625" bestFit="1" customWidth="1"/>
    <col min="67" max="67" width="5.25" bestFit="1" customWidth="1"/>
    <col min="68" max="68" width="4.625" bestFit="1" customWidth="1"/>
    <col min="69" max="69" width="5.25" bestFit="1" customWidth="1"/>
    <col min="70" max="70" width="4.625" bestFit="1" customWidth="1"/>
    <col min="71" max="71" width="5.25" bestFit="1" customWidth="1"/>
    <col min="72" max="72" width="6.625" customWidth="1"/>
    <col min="73" max="73" width="4.625" bestFit="1" customWidth="1"/>
    <col min="74" max="74" width="5.25" bestFit="1" customWidth="1"/>
    <col min="75" max="75" width="4.625" bestFit="1" customWidth="1"/>
    <col min="76" max="76" width="5.25" bestFit="1" customWidth="1"/>
    <col min="77" max="77" width="4.625" bestFit="1" customWidth="1"/>
    <col min="78" max="78" width="5.25" bestFit="1" customWidth="1"/>
    <col min="79" max="79" width="6.625" customWidth="1"/>
    <col min="80" max="80" width="4.625" bestFit="1" customWidth="1"/>
    <col min="81" max="81" width="5.25" bestFit="1" customWidth="1"/>
    <col min="82" max="82" width="4.625" bestFit="1" customWidth="1"/>
    <col min="83" max="83" width="5.25" bestFit="1" customWidth="1"/>
    <col min="84" max="84" width="4.625" bestFit="1" customWidth="1"/>
    <col min="85" max="85" width="5.25" bestFit="1" customWidth="1"/>
    <col min="86" max="86" width="6.625" customWidth="1"/>
    <col min="87" max="87" width="4.625" bestFit="1" customWidth="1"/>
    <col min="88" max="88" width="5.25" bestFit="1" customWidth="1"/>
    <col min="89" max="89" width="4.625" bestFit="1" customWidth="1"/>
    <col min="90" max="90" width="5.25" bestFit="1" customWidth="1"/>
    <col min="91" max="91" width="4.625" bestFit="1" customWidth="1"/>
    <col min="92" max="92" width="5.25" bestFit="1" customWidth="1"/>
    <col min="93" max="93" width="6.625" customWidth="1"/>
    <col min="94" max="94" width="4.625" bestFit="1" customWidth="1"/>
    <col min="95" max="95" width="5.25" bestFit="1" customWidth="1"/>
    <col min="96" max="96" width="4.625" bestFit="1" customWidth="1"/>
    <col min="97" max="97" width="5.25" bestFit="1" customWidth="1"/>
    <col min="98" max="98" width="4.625" bestFit="1" customWidth="1"/>
    <col min="99" max="99" width="5.25" bestFit="1" customWidth="1"/>
    <col min="100" max="100" width="5" bestFit="1" customWidth="1"/>
    <col min="101" max="101" width="4.625" bestFit="1" customWidth="1"/>
    <col min="102" max="102" width="5.25" bestFit="1" customWidth="1"/>
    <col min="103" max="103" width="4.625" bestFit="1" customWidth="1"/>
    <col min="104" max="104" width="5.25" bestFit="1" customWidth="1"/>
    <col min="105" max="105" width="4.625" bestFit="1" customWidth="1"/>
    <col min="106" max="106" width="5.25" bestFit="1" customWidth="1"/>
    <col min="107" max="107" width="6.625" customWidth="1"/>
    <col min="108" max="108" width="4.625" bestFit="1" customWidth="1"/>
    <col min="109" max="109" width="5.25" bestFit="1" customWidth="1"/>
    <col min="110" max="110" width="4.625" bestFit="1" customWidth="1"/>
    <col min="111" max="111" width="5.25" bestFit="1" customWidth="1"/>
    <col min="112" max="112" width="4.625" bestFit="1" customWidth="1"/>
    <col min="113" max="113" width="5.25" bestFit="1" customWidth="1"/>
    <col min="114" max="114" width="6.625" customWidth="1"/>
    <col min="115" max="115" width="4.625" bestFit="1" customWidth="1"/>
    <col min="116" max="116" width="5.25" bestFit="1" customWidth="1"/>
    <col min="117" max="117" width="4.625" bestFit="1" customWidth="1"/>
    <col min="118" max="118" width="5.25" bestFit="1" customWidth="1"/>
    <col min="119" max="119" width="4.625" bestFit="1" customWidth="1"/>
    <col min="120" max="120" width="5.25" bestFit="1" customWidth="1"/>
    <col min="121" max="121" width="6.625" customWidth="1"/>
    <col min="122" max="122" width="4.625" bestFit="1" customWidth="1"/>
    <col min="123" max="123" width="5.25" bestFit="1" customWidth="1"/>
    <col min="124" max="124" width="4.625" bestFit="1" customWidth="1"/>
    <col min="125" max="125" width="5.25" bestFit="1" customWidth="1"/>
    <col min="126" max="126" width="4.625" bestFit="1" customWidth="1"/>
    <col min="127" max="127" width="5.25" bestFit="1" customWidth="1"/>
    <col min="128" max="128" width="6.625" customWidth="1"/>
    <col min="129" max="129" width="4.625" bestFit="1" customWidth="1"/>
    <col min="130" max="130" width="5.25" bestFit="1" customWidth="1"/>
    <col min="131" max="131" width="4.625" bestFit="1" customWidth="1"/>
    <col min="132" max="132" width="5.25" bestFit="1" customWidth="1"/>
    <col min="133" max="133" width="4.625" bestFit="1" customWidth="1"/>
    <col min="134" max="134" width="5.25" bestFit="1" customWidth="1"/>
    <col min="135" max="135" width="6.625" customWidth="1"/>
    <col min="136" max="136" width="4.625" bestFit="1" customWidth="1"/>
    <col min="137" max="137" width="5.25" bestFit="1" customWidth="1"/>
    <col min="138" max="138" width="4.625" bestFit="1" customWidth="1"/>
    <col min="139" max="139" width="5.25" bestFit="1" customWidth="1"/>
    <col min="140" max="140" width="4.625" bestFit="1" customWidth="1"/>
    <col min="141" max="141" width="5.25" bestFit="1" customWidth="1"/>
    <col min="142" max="142" width="6.625" customWidth="1"/>
    <col min="143" max="143" width="4.625" bestFit="1" customWidth="1"/>
    <col min="144" max="144" width="5.25" bestFit="1" customWidth="1"/>
    <col min="145" max="145" width="4.625" bestFit="1" customWidth="1"/>
    <col min="146" max="146" width="5.25" bestFit="1" customWidth="1"/>
    <col min="147" max="147" width="4.625" bestFit="1" customWidth="1"/>
    <col min="148" max="148" width="5.25" bestFit="1" customWidth="1"/>
    <col min="149" max="149" width="6.625" customWidth="1"/>
    <col min="150" max="150" width="4.625" bestFit="1" customWidth="1"/>
    <col min="151" max="151" width="5.25" bestFit="1" customWidth="1"/>
    <col min="152" max="152" width="4.625" bestFit="1" customWidth="1"/>
    <col min="153" max="153" width="5.25" bestFit="1" customWidth="1"/>
    <col min="154" max="154" width="4.625" bestFit="1" customWidth="1"/>
    <col min="155" max="155" width="5.25" bestFit="1" customWidth="1"/>
    <col min="156" max="156" width="6.625" customWidth="1"/>
    <col min="157" max="157" width="4.625" bestFit="1" customWidth="1"/>
    <col min="158" max="158" width="5.25" bestFit="1" customWidth="1"/>
    <col min="159" max="159" width="4.625" bestFit="1" customWidth="1"/>
    <col min="160" max="160" width="5.25" bestFit="1" customWidth="1"/>
    <col min="161" max="161" width="4.625" bestFit="1" customWidth="1"/>
    <col min="162" max="162" width="5.25" bestFit="1" customWidth="1"/>
    <col min="163" max="163" width="6.625" customWidth="1"/>
    <col min="164" max="164" width="4.625" bestFit="1" customWidth="1"/>
    <col min="165" max="165" width="5.25" bestFit="1" customWidth="1"/>
    <col min="166" max="166" width="4.625" bestFit="1" customWidth="1"/>
    <col min="167" max="167" width="5.25" bestFit="1" customWidth="1"/>
    <col min="168" max="168" width="4.625" bestFit="1" customWidth="1"/>
    <col min="169" max="169" width="5.25" bestFit="1" customWidth="1"/>
    <col min="170" max="170" width="5" bestFit="1" customWidth="1"/>
    <col min="171" max="171" width="4.625" bestFit="1" customWidth="1"/>
    <col min="172" max="172" width="5.25" bestFit="1" customWidth="1"/>
    <col min="173" max="173" width="4.625" bestFit="1" customWidth="1"/>
    <col min="174" max="174" width="5.25" bestFit="1" customWidth="1"/>
    <col min="175" max="175" width="4.625" bestFit="1" customWidth="1"/>
    <col min="176" max="176" width="5.25" bestFit="1" customWidth="1"/>
    <col min="177" max="177" width="6.625" customWidth="1"/>
    <col min="178" max="178" width="4.625" bestFit="1" customWidth="1"/>
    <col min="179" max="179" width="5.25" bestFit="1" customWidth="1"/>
    <col min="180" max="180" width="4.625" bestFit="1" customWidth="1"/>
    <col min="181" max="181" width="5.25" bestFit="1" customWidth="1"/>
    <col min="182" max="182" width="4.625" bestFit="1" customWidth="1"/>
    <col min="183" max="183" width="5.25" bestFit="1" customWidth="1"/>
    <col min="184" max="184" width="6.625" customWidth="1"/>
    <col min="185" max="185" width="4.625" bestFit="1" customWidth="1"/>
    <col min="186" max="186" width="5.25" bestFit="1" customWidth="1"/>
    <col min="187" max="187" width="4.625" bestFit="1" customWidth="1"/>
    <col min="188" max="188" width="5.25" bestFit="1" customWidth="1"/>
    <col min="189" max="189" width="4.625" bestFit="1" customWidth="1"/>
    <col min="190" max="190" width="5.25" bestFit="1" customWidth="1"/>
    <col min="191" max="191" width="6.625" customWidth="1"/>
    <col min="192" max="192" width="4.625" bestFit="1" customWidth="1"/>
    <col min="193" max="193" width="5.25" bestFit="1" customWidth="1"/>
    <col min="194" max="194" width="4.625" bestFit="1" customWidth="1"/>
    <col min="195" max="195" width="5.25" bestFit="1" customWidth="1"/>
    <col min="196" max="196" width="4.625" bestFit="1" customWidth="1"/>
    <col min="197" max="197" width="5.25" bestFit="1" customWidth="1"/>
    <col min="198" max="198" width="6.625" customWidth="1"/>
    <col min="199" max="199" width="4.625" bestFit="1" customWidth="1"/>
    <col min="200" max="200" width="5.25" bestFit="1" customWidth="1"/>
    <col min="201" max="201" width="4.625" bestFit="1" customWidth="1"/>
    <col min="202" max="202" width="5.25" bestFit="1" customWidth="1"/>
    <col min="203" max="203" width="4.625" bestFit="1" customWidth="1"/>
    <col min="204" max="204" width="5.25" bestFit="1" customWidth="1"/>
    <col min="205" max="205" width="6.625" customWidth="1"/>
    <col min="206" max="206" width="4.625" bestFit="1" customWidth="1"/>
    <col min="207" max="207" width="5.25" bestFit="1" customWidth="1"/>
    <col min="208" max="208" width="4.625" bestFit="1" customWidth="1"/>
    <col min="209" max="209" width="5.25" bestFit="1" customWidth="1"/>
    <col min="210" max="210" width="4.625" bestFit="1" customWidth="1"/>
    <col min="211" max="211" width="5.25" bestFit="1" customWidth="1"/>
    <col min="212" max="212" width="6.625" customWidth="1"/>
    <col min="213" max="213" width="4.625" bestFit="1" customWidth="1"/>
    <col min="214" max="214" width="5.25" bestFit="1" customWidth="1"/>
    <col min="215" max="215" width="4.625" bestFit="1" customWidth="1"/>
    <col min="216" max="216" width="5.25" bestFit="1" customWidth="1"/>
    <col min="217" max="217" width="4.625" bestFit="1" customWidth="1"/>
    <col min="218" max="218" width="5.25" bestFit="1" customWidth="1"/>
    <col min="219" max="219" width="6.625" customWidth="1"/>
    <col min="220" max="220" width="4.625" bestFit="1" customWidth="1"/>
    <col min="221" max="221" width="5.25" bestFit="1" customWidth="1"/>
    <col min="222" max="222" width="4.625" bestFit="1" customWidth="1"/>
    <col min="223" max="223" width="5.25" bestFit="1" customWidth="1"/>
    <col min="224" max="224" width="4.625" bestFit="1" customWidth="1"/>
    <col min="225" max="225" width="5.25" bestFit="1" customWidth="1"/>
    <col min="226" max="226" width="6.625" customWidth="1"/>
    <col min="227" max="227" width="4.625" bestFit="1" customWidth="1"/>
    <col min="228" max="228" width="5.25" bestFit="1" customWidth="1"/>
    <col min="229" max="229" width="4.625" bestFit="1" customWidth="1"/>
    <col min="230" max="230" width="5.25" bestFit="1" customWidth="1"/>
    <col min="231" max="231" width="4.625" bestFit="1" customWidth="1"/>
    <col min="232" max="232" width="5.25" bestFit="1" customWidth="1"/>
    <col min="233" max="233" width="6.625" customWidth="1"/>
    <col min="234" max="234" width="4.625" bestFit="1" customWidth="1"/>
    <col min="235" max="235" width="5.25" bestFit="1" customWidth="1"/>
    <col min="236" max="236" width="4.625" bestFit="1" customWidth="1"/>
    <col min="237" max="237" width="5.25" bestFit="1" customWidth="1"/>
    <col min="238" max="238" width="4.625" bestFit="1" customWidth="1"/>
    <col min="239" max="239" width="5.25" bestFit="1" customWidth="1"/>
    <col min="240" max="240" width="5" bestFit="1" customWidth="1"/>
    <col min="241" max="241" width="4.625" bestFit="1" customWidth="1"/>
    <col min="242" max="242" width="5.25" bestFit="1" customWidth="1"/>
    <col min="243" max="243" width="4.625" bestFit="1" customWidth="1"/>
    <col min="244" max="244" width="5.25" bestFit="1" customWidth="1"/>
    <col min="245" max="245" width="4.625" bestFit="1" customWidth="1"/>
    <col min="246" max="246" width="5.25" bestFit="1" customWidth="1"/>
    <col min="247" max="247" width="6.625" customWidth="1"/>
    <col min="248" max="248" width="4.625" bestFit="1" customWidth="1"/>
    <col min="249" max="249" width="5.25" bestFit="1" customWidth="1"/>
    <col min="250" max="250" width="4.625" bestFit="1" customWidth="1"/>
    <col min="251" max="251" width="5.25" bestFit="1" customWidth="1"/>
    <col min="252" max="252" width="4.625" bestFit="1" customWidth="1"/>
    <col min="253" max="253" width="5.25" bestFit="1" customWidth="1"/>
    <col min="254" max="254" width="6.625" customWidth="1"/>
    <col min="255" max="255" width="4.625" bestFit="1" customWidth="1"/>
    <col min="256" max="256" width="5.25" bestFit="1" customWidth="1"/>
    <col min="257" max="257" width="4.625" bestFit="1" customWidth="1"/>
    <col min="258" max="258" width="5.25" bestFit="1" customWidth="1"/>
    <col min="259" max="259" width="4.625" bestFit="1" customWidth="1"/>
    <col min="260" max="260" width="5.25" bestFit="1" customWidth="1"/>
    <col min="261" max="261" width="6.625" customWidth="1"/>
    <col min="262" max="262" width="4.625" bestFit="1" customWidth="1"/>
    <col min="263" max="263" width="5.25" bestFit="1" customWidth="1"/>
    <col min="264" max="264" width="4.625" bestFit="1" customWidth="1"/>
    <col min="265" max="265" width="5.25" bestFit="1" customWidth="1"/>
    <col min="266" max="266" width="4.625" bestFit="1" customWidth="1"/>
    <col min="267" max="267" width="5.25" bestFit="1" customWidth="1"/>
    <col min="268" max="268" width="6.625" customWidth="1"/>
    <col min="269" max="269" width="4.625" bestFit="1" customWidth="1"/>
    <col min="270" max="270" width="5.25" bestFit="1" customWidth="1"/>
    <col min="271" max="271" width="4.625" bestFit="1" customWidth="1"/>
    <col min="272" max="272" width="5.25" bestFit="1" customWidth="1"/>
    <col min="273" max="273" width="4.625" bestFit="1" customWidth="1"/>
    <col min="274" max="274" width="5.25" bestFit="1" customWidth="1"/>
    <col min="275" max="275" width="6.625" customWidth="1"/>
    <col min="276" max="276" width="4.625" bestFit="1" customWidth="1"/>
    <col min="277" max="277" width="5.25" bestFit="1" customWidth="1"/>
    <col min="278" max="278" width="4.625" bestFit="1" customWidth="1"/>
    <col min="279" max="279" width="5.25" bestFit="1" customWidth="1"/>
    <col min="280" max="280" width="4.625" bestFit="1" customWidth="1"/>
    <col min="281" max="281" width="5.25" bestFit="1" customWidth="1"/>
    <col min="282" max="282" width="6.625" customWidth="1"/>
    <col min="283" max="283" width="4.625" bestFit="1" customWidth="1"/>
    <col min="284" max="284" width="5.25" bestFit="1" customWidth="1"/>
    <col min="285" max="285" width="4.625" bestFit="1" customWidth="1"/>
    <col min="286" max="286" width="5.25" bestFit="1" customWidth="1"/>
    <col min="287" max="287" width="4.625" bestFit="1" customWidth="1"/>
    <col min="288" max="288" width="5.25" bestFit="1" customWidth="1"/>
    <col min="289" max="289" width="6.625" customWidth="1"/>
    <col min="290" max="290" width="4.625" bestFit="1" customWidth="1"/>
    <col min="291" max="291" width="5.25" bestFit="1" customWidth="1"/>
    <col min="292" max="292" width="4.625" bestFit="1" customWidth="1"/>
    <col min="293" max="293" width="5.25" bestFit="1" customWidth="1"/>
    <col min="294" max="294" width="4.625" bestFit="1" customWidth="1"/>
    <col min="295" max="295" width="5.25" bestFit="1" customWidth="1"/>
    <col min="296" max="296" width="6.625" customWidth="1"/>
    <col min="297" max="297" width="4.625" bestFit="1" customWidth="1"/>
    <col min="298" max="298" width="5.25" bestFit="1" customWidth="1"/>
    <col min="299" max="299" width="4.625" bestFit="1" customWidth="1"/>
    <col min="300" max="300" width="5.25" bestFit="1" customWidth="1"/>
    <col min="301" max="301" width="4.625" bestFit="1" customWidth="1"/>
    <col min="302" max="302" width="5.25" bestFit="1" customWidth="1"/>
    <col min="303" max="303" width="6.625" customWidth="1"/>
    <col min="304" max="304" width="4.625" bestFit="1" customWidth="1"/>
    <col min="305" max="305" width="5.25" bestFit="1" customWidth="1"/>
    <col min="306" max="306" width="4.625" bestFit="1" customWidth="1"/>
    <col min="307" max="307" width="5.25" bestFit="1" customWidth="1"/>
    <col min="308" max="308" width="4.625" bestFit="1" customWidth="1"/>
    <col min="309" max="309" width="5.25" bestFit="1" customWidth="1"/>
    <col min="310" max="310" width="5" bestFit="1" customWidth="1"/>
    <col min="311" max="311" width="4.625" bestFit="1" customWidth="1"/>
    <col min="312" max="312" width="5.25" bestFit="1" customWidth="1"/>
    <col min="313" max="313" width="4.625" bestFit="1" customWidth="1"/>
    <col min="314" max="314" width="5.25" bestFit="1" customWidth="1"/>
    <col min="315" max="315" width="4.625" bestFit="1" customWidth="1"/>
    <col min="316" max="316" width="5.25" bestFit="1" customWidth="1"/>
    <col min="317" max="317" width="6.625" customWidth="1"/>
    <col min="318" max="318" width="4.625" bestFit="1" customWidth="1"/>
    <col min="319" max="319" width="5.25" bestFit="1" customWidth="1"/>
    <col min="320" max="320" width="4.625" bestFit="1" customWidth="1"/>
    <col min="321" max="321" width="5.25" bestFit="1" customWidth="1"/>
    <col min="322" max="322" width="4.625" bestFit="1" customWidth="1"/>
    <col min="323" max="323" width="5.25" bestFit="1" customWidth="1"/>
    <col min="324" max="324" width="6.625" customWidth="1"/>
    <col min="325" max="325" width="4.625" bestFit="1" customWidth="1"/>
    <col min="326" max="326" width="5.25" bestFit="1" customWidth="1"/>
    <col min="327" max="327" width="4.625" bestFit="1" customWidth="1"/>
    <col min="328" max="328" width="5.25" bestFit="1" customWidth="1"/>
    <col min="329" max="329" width="4.625" bestFit="1" customWidth="1"/>
    <col min="330" max="330" width="5.25" bestFit="1" customWidth="1"/>
    <col min="331" max="331" width="6.625" customWidth="1"/>
    <col min="332" max="332" width="4.625" bestFit="1" customWidth="1"/>
    <col min="333" max="333" width="5.25" bestFit="1" customWidth="1"/>
    <col min="334" max="334" width="4.625" bestFit="1" customWidth="1"/>
    <col min="335" max="335" width="5.25" bestFit="1" customWidth="1"/>
    <col min="336" max="336" width="4.625" bestFit="1" customWidth="1"/>
    <col min="337" max="337" width="5.25" bestFit="1" customWidth="1"/>
    <col min="338" max="338" width="6.625" customWidth="1"/>
    <col min="339" max="339" width="4.625" bestFit="1" customWidth="1"/>
    <col min="340" max="340" width="5.25" bestFit="1" customWidth="1"/>
    <col min="341" max="341" width="4.625" bestFit="1" customWidth="1"/>
    <col min="342" max="342" width="5.25" bestFit="1" customWidth="1"/>
    <col min="343" max="343" width="4.625" bestFit="1" customWidth="1"/>
    <col min="344" max="344" width="5.25" bestFit="1" customWidth="1"/>
    <col min="345" max="345" width="6.625" customWidth="1"/>
    <col min="346" max="346" width="4.625" bestFit="1" customWidth="1"/>
    <col min="347" max="347" width="5.25" bestFit="1" customWidth="1"/>
    <col min="348" max="348" width="4.625" bestFit="1" customWidth="1"/>
    <col min="349" max="349" width="5.25" bestFit="1" customWidth="1"/>
    <col min="350" max="350" width="4.625" bestFit="1" customWidth="1"/>
    <col min="351" max="351" width="5.25" bestFit="1" customWidth="1"/>
    <col min="352" max="352" width="6.625" customWidth="1"/>
    <col min="354" max="354" width="12.125" bestFit="1" customWidth="1"/>
    <col min="355" max="355" width="4" bestFit="1" customWidth="1"/>
    <col min="356" max="356" width="4.75" bestFit="1" customWidth="1"/>
    <col min="357" max="357" width="11.75" bestFit="1" customWidth="1"/>
    <col min="358" max="358" width="4" bestFit="1" customWidth="1"/>
    <col min="359" max="359" width="4.75" bestFit="1" customWidth="1"/>
    <col min="360" max="360" width="3.625" customWidth="1"/>
    <col min="361" max="361" width="12" bestFit="1" customWidth="1"/>
    <col min="362" max="362" width="4" bestFit="1" customWidth="1"/>
    <col min="363" max="363" width="4.75" bestFit="1" customWidth="1"/>
    <col min="364" max="364" width="13" bestFit="1" customWidth="1"/>
    <col min="365" max="365" width="4" bestFit="1" customWidth="1"/>
    <col min="366" max="366" width="4.75" bestFit="1" customWidth="1"/>
    <col min="367" max="367" width="3.625" customWidth="1"/>
    <col min="368" max="368" width="12" bestFit="1" customWidth="1"/>
    <col min="369" max="369" width="4" bestFit="1" customWidth="1"/>
    <col min="370" max="370" width="4.75" bestFit="1" customWidth="1"/>
    <col min="371" max="371" width="4.625" customWidth="1"/>
    <col min="372" max="372" width="11.75" bestFit="1" customWidth="1"/>
    <col min="373" max="373" width="4.75" bestFit="1" customWidth="1"/>
    <col min="374" max="374" width="4.625" bestFit="1" customWidth="1"/>
    <col min="375" max="375" width="4.625" customWidth="1"/>
  </cols>
  <sheetData>
    <row r="1" spans="1:375" ht="17.25" customHeight="1" thickTop="1" thickBot="1" x14ac:dyDescent="0.3">
      <c r="A1" s="70" t="s">
        <v>49</v>
      </c>
      <c r="B1" s="72" t="s">
        <v>48</v>
      </c>
      <c r="C1" s="159" t="s">
        <v>8</v>
      </c>
      <c r="D1" s="159"/>
      <c r="E1" s="159"/>
      <c r="F1" s="159"/>
      <c r="G1" s="159"/>
      <c r="H1" s="159"/>
      <c r="I1" s="159"/>
      <c r="J1" s="159" t="s">
        <v>9</v>
      </c>
      <c r="K1" s="159"/>
      <c r="L1" s="159"/>
      <c r="M1" s="159"/>
      <c r="N1" s="159"/>
      <c r="O1" s="159"/>
      <c r="P1" s="159"/>
      <c r="Q1" s="159" t="s">
        <v>10</v>
      </c>
      <c r="R1" s="159"/>
      <c r="S1" s="159"/>
      <c r="T1" s="159"/>
      <c r="U1" s="159"/>
      <c r="V1" s="159"/>
      <c r="W1" s="159"/>
      <c r="X1" s="159" t="s">
        <v>11</v>
      </c>
      <c r="Y1" s="159"/>
      <c r="Z1" s="159"/>
      <c r="AA1" s="159"/>
      <c r="AB1" s="159"/>
      <c r="AC1" s="159"/>
      <c r="AD1" s="159"/>
      <c r="AE1" s="159" t="s">
        <v>12</v>
      </c>
      <c r="AF1" s="159"/>
      <c r="AG1" s="159"/>
      <c r="AH1" s="159"/>
      <c r="AI1" s="159"/>
      <c r="AJ1" s="159"/>
      <c r="AK1" s="159"/>
      <c r="AL1" s="159" t="s">
        <v>13</v>
      </c>
      <c r="AM1" s="159"/>
      <c r="AN1" s="159"/>
      <c r="AO1" s="159"/>
      <c r="AP1" s="159"/>
      <c r="AQ1" s="159"/>
      <c r="AR1" s="159"/>
      <c r="AS1" s="159" t="s">
        <v>14</v>
      </c>
      <c r="AT1" s="159"/>
      <c r="AU1" s="159"/>
      <c r="AV1" s="159"/>
      <c r="AW1" s="159"/>
      <c r="AX1" s="159"/>
      <c r="AY1" s="159"/>
      <c r="AZ1" s="159" t="s">
        <v>15</v>
      </c>
      <c r="BA1" s="159"/>
      <c r="BB1" s="159"/>
      <c r="BC1" s="159"/>
      <c r="BD1" s="159"/>
      <c r="BE1" s="159"/>
      <c r="BF1" s="159"/>
      <c r="BG1" s="159" t="s">
        <v>16</v>
      </c>
      <c r="BH1" s="159"/>
      <c r="BI1" s="159"/>
      <c r="BJ1" s="159"/>
      <c r="BK1" s="159"/>
      <c r="BL1" s="159"/>
      <c r="BM1" s="159"/>
      <c r="BN1" s="159" t="s">
        <v>17</v>
      </c>
      <c r="BO1" s="159"/>
      <c r="BP1" s="159"/>
      <c r="BQ1" s="159"/>
      <c r="BR1" s="159"/>
      <c r="BS1" s="159"/>
      <c r="BT1" s="159"/>
      <c r="BU1" s="159" t="s">
        <v>18</v>
      </c>
      <c r="BV1" s="159"/>
      <c r="BW1" s="159"/>
      <c r="BX1" s="159"/>
      <c r="BY1" s="159"/>
      <c r="BZ1" s="159"/>
      <c r="CA1" s="159"/>
      <c r="CB1" s="159" t="s">
        <v>19</v>
      </c>
      <c r="CC1" s="159"/>
      <c r="CD1" s="159"/>
      <c r="CE1" s="159"/>
      <c r="CF1" s="159"/>
      <c r="CG1" s="159"/>
      <c r="CH1" s="159"/>
      <c r="CI1" s="159" t="s">
        <v>20</v>
      </c>
      <c r="CJ1" s="159"/>
      <c r="CK1" s="159"/>
      <c r="CL1" s="159"/>
      <c r="CM1" s="159"/>
      <c r="CN1" s="159"/>
      <c r="CO1" s="159"/>
      <c r="CP1" s="159" t="s">
        <v>21</v>
      </c>
      <c r="CQ1" s="159"/>
      <c r="CR1" s="159"/>
      <c r="CS1" s="159"/>
      <c r="CT1" s="159"/>
      <c r="CU1" s="159"/>
      <c r="CV1" s="159"/>
      <c r="CW1" s="159" t="s">
        <v>22</v>
      </c>
      <c r="CX1" s="159"/>
      <c r="CY1" s="159"/>
      <c r="CZ1" s="159"/>
      <c r="DA1" s="159"/>
      <c r="DB1" s="159"/>
      <c r="DC1" s="159"/>
      <c r="DD1" s="159" t="s">
        <v>23</v>
      </c>
      <c r="DE1" s="159"/>
      <c r="DF1" s="159"/>
      <c r="DG1" s="159"/>
      <c r="DH1" s="159"/>
      <c r="DI1" s="159"/>
      <c r="DJ1" s="159"/>
      <c r="DK1" s="159" t="s">
        <v>24</v>
      </c>
      <c r="DL1" s="159"/>
      <c r="DM1" s="159"/>
      <c r="DN1" s="159"/>
      <c r="DO1" s="159"/>
      <c r="DP1" s="159"/>
      <c r="DQ1" s="159"/>
      <c r="DR1" s="159" t="s">
        <v>25</v>
      </c>
      <c r="DS1" s="159"/>
      <c r="DT1" s="159"/>
      <c r="DU1" s="159"/>
      <c r="DV1" s="159"/>
      <c r="DW1" s="159"/>
      <c r="DX1" s="159"/>
      <c r="DY1" s="159" t="s">
        <v>26</v>
      </c>
      <c r="DZ1" s="159"/>
      <c r="EA1" s="159"/>
      <c r="EB1" s="159"/>
      <c r="EC1" s="159"/>
      <c r="ED1" s="159"/>
      <c r="EE1" s="159"/>
      <c r="EF1" s="159" t="s">
        <v>27</v>
      </c>
      <c r="EG1" s="159"/>
      <c r="EH1" s="159"/>
      <c r="EI1" s="159"/>
      <c r="EJ1" s="159"/>
      <c r="EK1" s="159"/>
      <c r="EL1" s="159"/>
      <c r="EM1" s="162" t="s">
        <v>28</v>
      </c>
      <c r="EN1" s="163"/>
      <c r="EO1" s="163"/>
      <c r="EP1" s="163"/>
      <c r="EQ1" s="163"/>
      <c r="ER1" s="163"/>
      <c r="ES1" s="164"/>
      <c r="ET1" s="162" t="s">
        <v>29</v>
      </c>
      <c r="EU1" s="163"/>
      <c r="EV1" s="163"/>
      <c r="EW1" s="163"/>
      <c r="EX1" s="163"/>
      <c r="EY1" s="163"/>
      <c r="EZ1" s="164"/>
      <c r="FA1" s="162" t="s">
        <v>30</v>
      </c>
      <c r="FB1" s="163"/>
      <c r="FC1" s="163"/>
      <c r="FD1" s="163"/>
      <c r="FE1" s="163"/>
      <c r="FF1" s="163"/>
      <c r="FG1" s="164"/>
      <c r="FH1" s="162" t="s">
        <v>31</v>
      </c>
      <c r="FI1" s="163"/>
      <c r="FJ1" s="163"/>
      <c r="FK1" s="163"/>
      <c r="FL1" s="163"/>
      <c r="FM1" s="163"/>
      <c r="FN1" s="164"/>
      <c r="FO1" s="162" t="s">
        <v>32</v>
      </c>
      <c r="FP1" s="163"/>
      <c r="FQ1" s="163"/>
      <c r="FR1" s="163"/>
      <c r="FS1" s="163"/>
      <c r="FT1" s="163"/>
      <c r="FU1" s="164"/>
      <c r="FV1" s="162" t="s">
        <v>33</v>
      </c>
      <c r="FW1" s="163"/>
      <c r="FX1" s="163"/>
      <c r="FY1" s="163"/>
      <c r="FZ1" s="163"/>
      <c r="GA1" s="163"/>
      <c r="GB1" s="164"/>
      <c r="GC1" s="162" t="s">
        <v>34</v>
      </c>
      <c r="GD1" s="163"/>
      <c r="GE1" s="163"/>
      <c r="GF1" s="163"/>
      <c r="GG1" s="163"/>
      <c r="GH1" s="163"/>
      <c r="GI1" s="164"/>
      <c r="GJ1" s="162" t="s">
        <v>35</v>
      </c>
      <c r="GK1" s="163"/>
      <c r="GL1" s="163"/>
      <c r="GM1" s="163"/>
      <c r="GN1" s="163"/>
      <c r="GO1" s="163"/>
      <c r="GP1" s="164"/>
      <c r="GQ1" s="162" t="s">
        <v>36</v>
      </c>
      <c r="GR1" s="163"/>
      <c r="GS1" s="163"/>
      <c r="GT1" s="163"/>
      <c r="GU1" s="163"/>
      <c r="GV1" s="163"/>
      <c r="GW1" s="164"/>
      <c r="GX1" s="162" t="s">
        <v>37</v>
      </c>
      <c r="GY1" s="163"/>
      <c r="GZ1" s="163"/>
      <c r="HA1" s="163"/>
      <c r="HB1" s="163"/>
      <c r="HC1" s="163"/>
      <c r="HD1" s="164"/>
      <c r="HE1" s="162" t="s">
        <v>38</v>
      </c>
      <c r="HF1" s="163"/>
      <c r="HG1" s="163"/>
      <c r="HH1" s="163"/>
      <c r="HI1" s="163"/>
      <c r="HJ1" s="163"/>
      <c r="HK1" s="164"/>
      <c r="HL1" s="162" t="s">
        <v>39</v>
      </c>
      <c r="HM1" s="163"/>
      <c r="HN1" s="163"/>
      <c r="HO1" s="163"/>
      <c r="HP1" s="163"/>
      <c r="HQ1" s="163"/>
      <c r="HR1" s="164"/>
      <c r="HS1" s="159" t="s">
        <v>40</v>
      </c>
      <c r="HT1" s="159"/>
      <c r="HU1" s="159"/>
      <c r="HV1" s="159"/>
      <c r="HW1" s="159"/>
      <c r="HX1" s="159"/>
      <c r="HY1" s="159"/>
      <c r="HZ1" s="159" t="s">
        <v>41</v>
      </c>
      <c r="IA1" s="159"/>
      <c r="IB1" s="159"/>
      <c r="IC1" s="159"/>
      <c r="ID1" s="159"/>
      <c r="IE1" s="159"/>
      <c r="IF1" s="159"/>
      <c r="IG1" s="159" t="s">
        <v>42</v>
      </c>
      <c r="IH1" s="159"/>
      <c r="II1" s="159"/>
      <c r="IJ1" s="159"/>
      <c r="IK1" s="159"/>
      <c r="IL1" s="159"/>
      <c r="IM1" s="159"/>
      <c r="IN1" s="159" t="s">
        <v>43</v>
      </c>
      <c r="IO1" s="159"/>
      <c r="IP1" s="159"/>
      <c r="IQ1" s="159"/>
      <c r="IR1" s="159"/>
      <c r="IS1" s="159"/>
      <c r="IT1" s="159"/>
      <c r="IU1" s="159" t="s">
        <v>44</v>
      </c>
      <c r="IV1" s="159"/>
      <c r="IW1" s="159"/>
      <c r="IX1" s="159"/>
      <c r="IY1" s="159"/>
      <c r="IZ1" s="159"/>
      <c r="JA1" s="159"/>
      <c r="JB1" s="159" t="s">
        <v>45</v>
      </c>
      <c r="JC1" s="159"/>
      <c r="JD1" s="159"/>
      <c r="JE1" s="159"/>
      <c r="JF1" s="159"/>
      <c r="JG1" s="159"/>
      <c r="JH1" s="159"/>
      <c r="JI1" s="159" t="s">
        <v>46</v>
      </c>
      <c r="JJ1" s="159"/>
      <c r="JK1" s="159"/>
      <c r="JL1" s="159"/>
      <c r="JM1" s="159"/>
      <c r="JN1" s="159"/>
      <c r="JO1" s="159"/>
      <c r="JP1" s="159" t="s">
        <v>47</v>
      </c>
      <c r="JQ1" s="159"/>
      <c r="JR1" s="159"/>
      <c r="JS1" s="159"/>
      <c r="JT1" s="159"/>
      <c r="JU1" s="159"/>
      <c r="JV1" s="159"/>
      <c r="JW1" s="159"/>
      <c r="JX1" s="159"/>
      <c r="JY1" s="159"/>
      <c r="JZ1" s="159"/>
      <c r="KA1" s="159"/>
      <c r="KB1" s="159"/>
      <c r="KC1" s="159"/>
      <c r="KD1" s="159"/>
      <c r="KE1" s="159"/>
      <c r="KF1" s="159"/>
      <c r="KG1" s="159"/>
      <c r="KH1" s="159"/>
      <c r="KI1" s="159"/>
      <c r="KJ1" s="159"/>
      <c r="KK1" s="159"/>
      <c r="KL1" s="159"/>
      <c r="KM1" s="159"/>
      <c r="KN1" s="159"/>
      <c r="KO1" s="159"/>
      <c r="KP1" s="159"/>
      <c r="KQ1" s="159"/>
      <c r="KR1" s="159"/>
      <c r="KS1" s="159"/>
      <c r="KT1" s="159"/>
      <c r="KU1" s="159"/>
      <c r="KV1" s="159"/>
      <c r="KW1" s="159"/>
      <c r="KX1" s="159"/>
      <c r="KY1" s="159"/>
      <c r="KZ1" s="159"/>
      <c r="LA1" s="159"/>
      <c r="LB1" s="159"/>
      <c r="LC1" s="159"/>
      <c r="LD1" s="159"/>
      <c r="LE1" s="159"/>
      <c r="LF1" s="159"/>
      <c r="LG1" s="159"/>
      <c r="LH1" s="159"/>
      <c r="LI1" s="159"/>
      <c r="LJ1" s="159"/>
      <c r="LK1" s="159"/>
      <c r="LL1" s="159"/>
      <c r="LM1" s="159"/>
      <c r="LN1" s="159"/>
      <c r="LO1" s="159"/>
      <c r="LP1" s="159"/>
      <c r="LQ1" s="159"/>
      <c r="LR1" s="159"/>
      <c r="LS1" s="159"/>
      <c r="LT1" s="159"/>
      <c r="LU1" s="159"/>
      <c r="LV1" s="159"/>
      <c r="LW1" s="159"/>
      <c r="LX1" s="159"/>
      <c r="LY1" s="159"/>
      <c r="LZ1" s="159"/>
      <c r="MA1" s="159"/>
      <c r="MB1" s="159"/>
      <c r="MC1" s="159"/>
      <c r="MD1" s="159"/>
      <c r="ME1" s="159"/>
      <c r="MF1" s="159"/>
      <c r="MG1" s="159"/>
      <c r="MH1" s="159"/>
      <c r="MI1" s="159"/>
      <c r="MJ1" s="159"/>
      <c r="MK1" s="159"/>
      <c r="ML1" s="159"/>
      <c r="MM1" s="159"/>
      <c r="MN1" s="159"/>
      <c r="MP1" s="157" t="s">
        <v>151</v>
      </c>
      <c r="MQ1" s="158"/>
      <c r="MR1" s="158"/>
    </row>
    <row r="2" spans="1:375" ht="17.25" thickTop="1" thickBot="1" x14ac:dyDescent="0.3">
      <c r="A2" s="70"/>
      <c r="B2" s="72"/>
      <c r="C2" s="74" t="s">
        <v>3</v>
      </c>
      <c r="D2" s="74"/>
      <c r="E2" s="160" t="s">
        <v>4</v>
      </c>
      <c r="F2" s="160"/>
      <c r="G2" s="161" t="s">
        <v>5</v>
      </c>
      <c r="H2" s="161"/>
      <c r="I2" s="161"/>
      <c r="J2" s="74" t="s">
        <v>3</v>
      </c>
      <c r="K2" s="74"/>
      <c r="L2" s="160" t="s">
        <v>4</v>
      </c>
      <c r="M2" s="160"/>
      <c r="N2" s="161" t="s">
        <v>5</v>
      </c>
      <c r="O2" s="161"/>
      <c r="P2" s="161"/>
      <c r="Q2" s="74" t="s">
        <v>3</v>
      </c>
      <c r="R2" s="74"/>
      <c r="S2" s="160" t="s">
        <v>4</v>
      </c>
      <c r="T2" s="160"/>
      <c r="U2" s="161" t="s">
        <v>5</v>
      </c>
      <c r="V2" s="161"/>
      <c r="W2" s="161"/>
      <c r="X2" s="74" t="s">
        <v>3</v>
      </c>
      <c r="Y2" s="74"/>
      <c r="Z2" s="160" t="s">
        <v>4</v>
      </c>
      <c r="AA2" s="160"/>
      <c r="AB2" s="161" t="s">
        <v>5</v>
      </c>
      <c r="AC2" s="161"/>
      <c r="AD2" s="161"/>
      <c r="AE2" s="74" t="s">
        <v>3</v>
      </c>
      <c r="AF2" s="74"/>
      <c r="AG2" s="160" t="s">
        <v>4</v>
      </c>
      <c r="AH2" s="160"/>
      <c r="AI2" s="161" t="s">
        <v>5</v>
      </c>
      <c r="AJ2" s="161"/>
      <c r="AK2" s="161"/>
      <c r="AL2" s="74" t="s">
        <v>3</v>
      </c>
      <c r="AM2" s="74"/>
      <c r="AN2" s="160" t="s">
        <v>4</v>
      </c>
      <c r="AO2" s="160"/>
      <c r="AP2" s="161" t="s">
        <v>5</v>
      </c>
      <c r="AQ2" s="161"/>
      <c r="AR2" s="161"/>
      <c r="AS2" s="74" t="s">
        <v>3</v>
      </c>
      <c r="AT2" s="74"/>
      <c r="AU2" s="160" t="s">
        <v>4</v>
      </c>
      <c r="AV2" s="160"/>
      <c r="AW2" s="161" t="s">
        <v>5</v>
      </c>
      <c r="AX2" s="161"/>
      <c r="AY2" s="161"/>
      <c r="AZ2" s="74" t="s">
        <v>3</v>
      </c>
      <c r="BA2" s="74"/>
      <c r="BB2" s="160" t="s">
        <v>4</v>
      </c>
      <c r="BC2" s="160"/>
      <c r="BD2" s="161" t="s">
        <v>5</v>
      </c>
      <c r="BE2" s="161"/>
      <c r="BF2" s="161"/>
      <c r="BG2" s="74" t="s">
        <v>3</v>
      </c>
      <c r="BH2" s="74"/>
      <c r="BI2" s="160" t="s">
        <v>4</v>
      </c>
      <c r="BJ2" s="160"/>
      <c r="BK2" s="161" t="s">
        <v>5</v>
      </c>
      <c r="BL2" s="161"/>
      <c r="BM2" s="161"/>
      <c r="BN2" s="74" t="s">
        <v>3</v>
      </c>
      <c r="BO2" s="74"/>
      <c r="BP2" s="160" t="s">
        <v>4</v>
      </c>
      <c r="BQ2" s="160"/>
      <c r="BR2" s="161" t="s">
        <v>5</v>
      </c>
      <c r="BS2" s="161"/>
      <c r="BT2" s="161"/>
      <c r="BU2" s="74" t="s">
        <v>3</v>
      </c>
      <c r="BV2" s="74"/>
      <c r="BW2" s="160" t="s">
        <v>4</v>
      </c>
      <c r="BX2" s="160"/>
      <c r="BY2" s="161" t="s">
        <v>5</v>
      </c>
      <c r="BZ2" s="161"/>
      <c r="CA2" s="161"/>
      <c r="CB2" s="74" t="s">
        <v>3</v>
      </c>
      <c r="CC2" s="74"/>
      <c r="CD2" s="160" t="s">
        <v>4</v>
      </c>
      <c r="CE2" s="160"/>
      <c r="CF2" s="161" t="s">
        <v>5</v>
      </c>
      <c r="CG2" s="161"/>
      <c r="CH2" s="161"/>
      <c r="CI2" s="74" t="s">
        <v>3</v>
      </c>
      <c r="CJ2" s="74"/>
      <c r="CK2" s="160" t="s">
        <v>4</v>
      </c>
      <c r="CL2" s="160"/>
      <c r="CM2" s="161" t="s">
        <v>5</v>
      </c>
      <c r="CN2" s="161"/>
      <c r="CO2" s="161"/>
      <c r="CP2" s="74" t="s">
        <v>3</v>
      </c>
      <c r="CQ2" s="74"/>
      <c r="CR2" s="160" t="s">
        <v>4</v>
      </c>
      <c r="CS2" s="160"/>
      <c r="CT2" s="161" t="s">
        <v>5</v>
      </c>
      <c r="CU2" s="161"/>
      <c r="CV2" s="161"/>
      <c r="CW2" s="74" t="s">
        <v>3</v>
      </c>
      <c r="CX2" s="74"/>
      <c r="CY2" s="160" t="s">
        <v>4</v>
      </c>
      <c r="CZ2" s="160"/>
      <c r="DA2" s="161" t="s">
        <v>5</v>
      </c>
      <c r="DB2" s="161"/>
      <c r="DC2" s="161"/>
      <c r="DD2" s="74" t="s">
        <v>3</v>
      </c>
      <c r="DE2" s="74"/>
      <c r="DF2" s="160" t="s">
        <v>4</v>
      </c>
      <c r="DG2" s="160"/>
      <c r="DH2" s="161" t="s">
        <v>5</v>
      </c>
      <c r="DI2" s="161"/>
      <c r="DJ2" s="161"/>
      <c r="DK2" s="74" t="s">
        <v>3</v>
      </c>
      <c r="DL2" s="74"/>
      <c r="DM2" s="160" t="s">
        <v>4</v>
      </c>
      <c r="DN2" s="160"/>
      <c r="DO2" s="161" t="s">
        <v>5</v>
      </c>
      <c r="DP2" s="161"/>
      <c r="DQ2" s="161"/>
      <c r="DR2" s="74" t="s">
        <v>3</v>
      </c>
      <c r="DS2" s="74"/>
      <c r="DT2" s="160" t="s">
        <v>4</v>
      </c>
      <c r="DU2" s="160"/>
      <c r="DV2" s="161" t="s">
        <v>5</v>
      </c>
      <c r="DW2" s="161"/>
      <c r="DX2" s="161"/>
      <c r="DY2" s="74" t="s">
        <v>3</v>
      </c>
      <c r="DZ2" s="74"/>
      <c r="EA2" s="160" t="s">
        <v>4</v>
      </c>
      <c r="EB2" s="160"/>
      <c r="EC2" s="161" t="s">
        <v>5</v>
      </c>
      <c r="ED2" s="161"/>
      <c r="EE2" s="161"/>
      <c r="EF2" s="74" t="s">
        <v>3</v>
      </c>
      <c r="EG2" s="74"/>
      <c r="EH2" s="160" t="s">
        <v>4</v>
      </c>
      <c r="EI2" s="160"/>
      <c r="EJ2" s="161" t="s">
        <v>5</v>
      </c>
      <c r="EK2" s="161"/>
      <c r="EL2" s="161"/>
      <c r="EM2" s="74" t="s">
        <v>3</v>
      </c>
      <c r="EN2" s="74"/>
      <c r="EO2" s="160" t="s">
        <v>4</v>
      </c>
      <c r="EP2" s="160"/>
      <c r="EQ2" s="161" t="s">
        <v>5</v>
      </c>
      <c r="ER2" s="161"/>
      <c r="ES2" s="161"/>
      <c r="ET2" s="74" t="s">
        <v>3</v>
      </c>
      <c r="EU2" s="74"/>
      <c r="EV2" s="160" t="s">
        <v>4</v>
      </c>
      <c r="EW2" s="160"/>
      <c r="EX2" s="161" t="s">
        <v>5</v>
      </c>
      <c r="EY2" s="161"/>
      <c r="EZ2" s="161"/>
      <c r="FA2" s="74" t="s">
        <v>3</v>
      </c>
      <c r="FB2" s="74"/>
      <c r="FC2" s="160" t="s">
        <v>4</v>
      </c>
      <c r="FD2" s="160"/>
      <c r="FE2" s="161" t="s">
        <v>5</v>
      </c>
      <c r="FF2" s="161"/>
      <c r="FG2" s="161"/>
      <c r="FH2" s="74" t="s">
        <v>3</v>
      </c>
      <c r="FI2" s="74"/>
      <c r="FJ2" s="160" t="s">
        <v>4</v>
      </c>
      <c r="FK2" s="160"/>
      <c r="FL2" s="161" t="s">
        <v>5</v>
      </c>
      <c r="FM2" s="161"/>
      <c r="FN2" s="161"/>
      <c r="FO2" s="74" t="s">
        <v>3</v>
      </c>
      <c r="FP2" s="74"/>
      <c r="FQ2" s="160" t="s">
        <v>4</v>
      </c>
      <c r="FR2" s="160"/>
      <c r="FS2" s="161" t="s">
        <v>5</v>
      </c>
      <c r="FT2" s="161"/>
      <c r="FU2" s="161"/>
      <c r="FV2" s="74" t="s">
        <v>3</v>
      </c>
      <c r="FW2" s="74"/>
      <c r="FX2" s="160" t="s">
        <v>4</v>
      </c>
      <c r="FY2" s="160"/>
      <c r="FZ2" s="161" t="s">
        <v>5</v>
      </c>
      <c r="GA2" s="161"/>
      <c r="GB2" s="161"/>
      <c r="GC2" s="74" t="s">
        <v>3</v>
      </c>
      <c r="GD2" s="74"/>
      <c r="GE2" s="160" t="s">
        <v>4</v>
      </c>
      <c r="GF2" s="160"/>
      <c r="GG2" s="161" t="s">
        <v>5</v>
      </c>
      <c r="GH2" s="161"/>
      <c r="GI2" s="161"/>
      <c r="GJ2" s="74" t="s">
        <v>3</v>
      </c>
      <c r="GK2" s="74"/>
      <c r="GL2" s="160" t="s">
        <v>4</v>
      </c>
      <c r="GM2" s="160"/>
      <c r="GN2" s="161" t="s">
        <v>5</v>
      </c>
      <c r="GO2" s="161"/>
      <c r="GP2" s="161"/>
      <c r="GQ2" s="74" t="s">
        <v>3</v>
      </c>
      <c r="GR2" s="74"/>
      <c r="GS2" s="160" t="s">
        <v>4</v>
      </c>
      <c r="GT2" s="160"/>
      <c r="GU2" s="161" t="s">
        <v>5</v>
      </c>
      <c r="GV2" s="161"/>
      <c r="GW2" s="161"/>
      <c r="GX2" s="74" t="s">
        <v>3</v>
      </c>
      <c r="GY2" s="74"/>
      <c r="GZ2" s="160" t="s">
        <v>4</v>
      </c>
      <c r="HA2" s="160"/>
      <c r="HB2" s="161" t="s">
        <v>5</v>
      </c>
      <c r="HC2" s="161"/>
      <c r="HD2" s="161"/>
      <c r="HE2" s="74" t="s">
        <v>3</v>
      </c>
      <c r="HF2" s="74"/>
      <c r="HG2" s="160" t="s">
        <v>4</v>
      </c>
      <c r="HH2" s="160"/>
      <c r="HI2" s="161" t="s">
        <v>5</v>
      </c>
      <c r="HJ2" s="161"/>
      <c r="HK2" s="161"/>
      <c r="HL2" s="74" t="s">
        <v>3</v>
      </c>
      <c r="HM2" s="74"/>
      <c r="HN2" s="160" t="s">
        <v>4</v>
      </c>
      <c r="HO2" s="160"/>
      <c r="HP2" s="161" t="s">
        <v>5</v>
      </c>
      <c r="HQ2" s="161"/>
      <c r="HR2" s="161"/>
      <c r="HS2" s="74" t="s">
        <v>3</v>
      </c>
      <c r="HT2" s="74"/>
      <c r="HU2" s="160" t="s">
        <v>4</v>
      </c>
      <c r="HV2" s="160"/>
      <c r="HW2" s="161" t="s">
        <v>5</v>
      </c>
      <c r="HX2" s="161"/>
      <c r="HY2" s="161"/>
      <c r="HZ2" s="74" t="s">
        <v>3</v>
      </c>
      <c r="IA2" s="74"/>
      <c r="IB2" s="160" t="s">
        <v>4</v>
      </c>
      <c r="IC2" s="160"/>
      <c r="ID2" s="161" t="s">
        <v>5</v>
      </c>
      <c r="IE2" s="161"/>
      <c r="IF2" s="161"/>
      <c r="IG2" s="74" t="s">
        <v>3</v>
      </c>
      <c r="IH2" s="74"/>
      <c r="II2" s="160" t="s">
        <v>4</v>
      </c>
      <c r="IJ2" s="160"/>
      <c r="IK2" s="161" t="s">
        <v>5</v>
      </c>
      <c r="IL2" s="161"/>
      <c r="IM2" s="161"/>
      <c r="IN2" s="74" t="s">
        <v>3</v>
      </c>
      <c r="IO2" s="74"/>
      <c r="IP2" s="160" t="s">
        <v>4</v>
      </c>
      <c r="IQ2" s="160"/>
      <c r="IR2" s="161" t="s">
        <v>5</v>
      </c>
      <c r="IS2" s="161"/>
      <c r="IT2" s="161"/>
      <c r="IU2" s="74" t="s">
        <v>3</v>
      </c>
      <c r="IV2" s="74"/>
      <c r="IW2" s="160" t="s">
        <v>4</v>
      </c>
      <c r="IX2" s="160"/>
      <c r="IY2" s="161" t="s">
        <v>5</v>
      </c>
      <c r="IZ2" s="161"/>
      <c r="JA2" s="161"/>
      <c r="JB2" s="74" t="s">
        <v>3</v>
      </c>
      <c r="JC2" s="74"/>
      <c r="JD2" s="160" t="s">
        <v>4</v>
      </c>
      <c r="JE2" s="160"/>
      <c r="JF2" s="161" t="s">
        <v>5</v>
      </c>
      <c r="JG2" s="161"/>
      <c r="JH2" s="161"/>
      <c r="JI2" s="74" t="s">
        <v>3</v>
      </c>
      <c r="JJ2" s="74"/>
      <c r="JK2" s="160" t="s">
        <v>4</v>
      </c>
      <c r="JL2" s="160"/>
      <c r="JM2" s="161" t="s">
        <v>5</v>
      </c>
      <c r="JN2" s="161"/>
      <c r="JO2" s="161"/>
      <c r="JP2" s="74" t="s">
        <v>3</v>
      </c>
      <c r="JQ2" s="74"/>
      <c r="JR2" s="160" t="s">
        <v>4</v>
      </c>
      <c r="JS2" s="160"/>
      <c r="JT2" s="161" t="s">
        <v>5</v>
      </c>
      <c r="JU2" s="161"/>
      <c r="JV2" s="161"/>
      <c r="JW2" s="74" t="s">
        <v>3</v>
      </c>
      <c r="JX2" s="74"/>
      <c r="JY2" s="160" t="s">
        <v>4</v>
      </c>
      <c r="JZ2" s="160"/>
      <c r="KA2" s="161" t="s">
        <v>5</v>
      </c>
      <c r="KB2" s="161"/>
      <c r="KC2" s="161"/>
      <c r="KD2" s="74" t="s">
        <v>3</v>
      </c>
      <c r="KE2" s="74"/>
      <c r="KF2" s="160" t="s">
        <v>4</v>
      </c>
      <c r="KG2" s="160"/>
      <c r="KH2" s="161" t="s">
        <v>5</v>
      </c>
      <c r="KI2" s="161"/>
      <c r="KJ2" s="161"/>
      <c r="KK2" s="74" t="s">
        <v>3</v>
      </c>
      <c r="KL2" s="74"/>
      <c r="KM2" s="160" t="s">
        <v>4</v>
      </c>
      <c r="KN2" s="160"/>
      <c r="KO2" s="161" t="s">
        <v>5</v>
      </c>
      <c r="KP2" s="161"/>
      <c r="KQ2" s="161"/>
      <c r="KR2" s="74" t="s">
        <v>3</v>
      </c>
      <c r="KS2" s="74"/>
      <c r="KT2" s="160" t="s">
        <v>4</v>
      </c>
      <c r="KU2" s="160"/>
      <c r="KV2" s="161" t="s">
        <v>5</v>
      </c>
      <c r="KW2" s="161"/>
      <c r="KX2" s="161"/>
      <c r="KY2" s="74" t="s">
        <v>3</v>
      </c>
      <c r="KZ2" s="74"/>
      <c r="LA2" s="160" t="s">
        <v>4</v>
      </c>
      <c r="LB2" s="160"/>
      <c r="LC2" s="161" t="s">
        <v>5</v>
      </c>
      <c r="LD2" s="161"/>
      <c r="LE2" s="161"/>
      <c r="LF2" s="74" t="s">
        <v>3</v>
      </c>
      <c r="LG2" s="74"/>
      <c r="LH2" s="160" t="s">
        <v>4</v>
      </c>
      <c r="LI2" s="160"/>
      <c r="LJ2" s="161" t="s">
        <v>5</v>
      </c>
      <c r="LK2" s="161"/>
      <c r="LL2" s="161"/>
      <c r="LM2" s="74" t="s">
        <v>3</v>
      </c>
      <c r="LN2" s="74"/>
      <c r="LO2" s="160" t="s">
        <v>4</v>
      </c>
      <c r="LP2" s="160"/>
      <c r="LQ2" s="161" t="s">
        <v>5</v>
      </c>
      <c r="LR2" s="161"/>
      <c r="LS2" s="161"/>
      <c r="LT2" s="74" t="s">
        <v>3</v>
      </c>
      <c r="LU2" s="74"/>
      <c r="LV2" s="160" t="s">
        <v>4</v>
      </c>
      <c r="LW2" s="160"/>
      <c r="LX2" s="161" t="s">
        <v>5</v>
      </c>
      <c r="LY2" s="161"/>
      <c r="LZ2" s="161"/>
      <c r="MA2" s="74" t="s">
        <v>3</v>
      </c>
      <c r="MB2" s="74"/>
      <c r="MC2" s="160" t="s">
        <v>4</v>
      </c>
      <c r="MD2" s="160"/>
      <c r="ME2" s="161" t="s">
        <v>5</v>
      </c>
      <c r="MF2" s="161"/>
      <c r="MG2" s="161"/>
      <c r="MH2" s="74" t="s">
        <v>3</v>
      </c>
      <c r="MI2" s="74"/>
      <c r="MJ2" s="160" t="s">
        <v>4</v>
      </c>
      <c r="MK2" s="160"/>
      <c r="ML2" s="161" t="s">
        <v>5</v>
      </c>
      <c r="MM2" s="161"/>
      <c r="MN2" s="161"/>
      <c r="MP2" s="157" t="s">
        <v>50</v>
      </c>
      <c r="MQ2" s="158"/>
      <c r="MR2" s="158"/>
      <c r="MS2" s="158"/>
      <c r="MT2" s="158"/>
      <c r="MU2" s="168"/>
      <c r="MW2" s="169" t="s">
        <v>91</v>
      </c>
      <c r="MX2" s="170"/>
      <c r="MY2" s="170"/>
      <c r="MZ2" s="170"/>
      <c r="NA2" s="170"/>
      <c r="NB2" s="171"/>
      <c r="ND2" s="165" t="s">
        <v>92</v>
      </c>
      <c r="NE2" s="166"/>
      <c r="NF2" s="166"/>
      <c r="NG2" s="166"/>
      <c r="NH2" s="166"/>
      <c r="NI2" s="166"/>
      <c r="NJ2" s="166"/>
      <c r="NK2" s="167"/>
    </row>
    <row r="3" spans="1:375" ht="17.25" thickTop="1" thickBot="1" x14ac:dyDescent="0.25">
      <c r="A3" s="71"/>
      <c r="B3" s="73"/>
      <c r="C3" s="37" t="s">
        <v>6</v>
      </c>
      <c r="D3" s="37" t="s">
        <v>0</v>
      </c>
      <c r="E3" s="38" t="s">
        <v>6</v>
      </c>
      <c r="F3" s="38" t="s">
        <v>0</v>
      </c>
      <c r="G3" s="39" t="s">
        <v>6</v>
      </c>
      <c r="H3" s="39" t="s">
        <v>0</v>
      </c>
      <c r="I3" s="13" t="s">
        <v>1</v>
      </c>
      <c r="J3" s="37" t="s">
        <v>6</v>
      </c>
      <c r="K3" s="37" t="s">
        <v>0</v>
      </c>
      <c r="L3" s="38" t="s">
        <v>6</v>
      </c>
      <c r="M3" s="38" t="s">
        <v>0</v>
      </c>
      <c r="N3" s="39" t="s">
        <v>6</v>
      </c>
      <c r="O3" s="39" t="s">
        <v>0</v>
      </c>
      <c r="P3" s="13" t="s">
        <v>1</v>
      </c>
      <c r="Q3" s="37" t="s">
        <v>6</v>
      </c>
      <c r="R3" s="37" t="s">
        <v>0</v>
      </c>
      <c r="S3" s="38" t="s">
        <v>6</v>
      </c>
      <c r="T3" s="38" t="s">
        <v>0</v>
      </c>
      <c r="U3" s="39" t="s">
        <v>6</v>
      </c>
      <c r="V3" s="39" t="s">
        <v>0</v>
      </c>
      <c r="W3" s="13" t="s">
        <v>1</v>
      </c>
      <c r="X3" s="37" t="s">
        <v>6</v>
      </c>
      <c r="Y3" s="37" t="s">
        <v>0</v>
      </c>
      <c r="Z3" s="38" t="s">
        <v>6</v>
      </c>
      <c r="AA3" s="38" t="s">
        <v>0</v>
      </c>
      <c r="AB3" s="39" t="s">
        <v>6</v>
      </c>
      <c r="AC3" s="39" t="s">
        <v>0</v>
      </c>
      <c r="AD3" s="13" t="s">
        <v>1</v>
      </c>
      <c r="AE3" s="37" t="s">
        <v>6</v>
      </c>
      <c r="AF3" s="37" t="s">
        <v>0</v>
      </c>
      <c r="AG3" s="38" t="s">
        <v>6</v>
      </c>
      <c r="AH3" s="38" t="s">
        <v>0</v>
      </c>
      <c r="AI3" s="39" t="s">
        <v>6</v>
      </c>
      <c r="AJ3" s="39" t="s">
        <v>0</v>
      </c>
      <c r="AK3" s="13" t="s">
        <v>1</v>
      </c>
      <c r="AL3" s="37" t="s">
        <v>6</v>
      </c>
      <c r="AM3" s="37" t="s">
        <v>0</v>
      </c>
      <c r="AN3" s="38" t="s">
        <v>6</v>
      </c>
      <c r="AO3" s="38" t="s">
        <v>0</v>
      </c>
      <c r="AP3" s="39" t="s">
        <v>6</v>
      </c>
      <c r="AQ3" s="39" t="s">
        <v>0</v>
      </c>
      <c r="AR3" s="13" t="s">
        <v>1</v>
      </c>
      <c r="AS3" s="37" t="s">
        <v>6</v>
      </c>
      <c r="AT3" s="37" t="s">
        <v>0</v>
      </c>
      <c r="AU3" s="38" t="s">
        <v>6</v>
      </c>
      <c r="AV3" s="38" t="s">
        <v>0</v>
      </c>
      <c r="AW3" s="39" t="s">
        <v>6</v>
      </c>
      <c r="AX3" s="39" t="s">
        <v>0</v>
      </c>
      <c r="AY3" s="13" t="s">
        <v>1</v>
      </c>
      <c r="AZ3" s="37" t="s">
        <v>6</v>
      </c>
      <c r="BA3" s="37" t="s">
        <v>0</v>
      </c>
      <c r="BB3" s="38" t="s">
        <v>6</v>
      </c>
      <c r="BC3" s="38" t="s">
        <v>0</v>
      </c>
      <c r="BD3" s="39" t="s">
        <v>6</v>
      </c>
      <c r="BE3" s="39" t="s">
        <v>0</v>
      </c>
      <c r="BF3" s="13" t="s">
        <v>1</v>
      </c>
      <c r="BG3" s="37" t="s">
        <v>6</v>
      </c>
      <c r="BH3" s="37" t="s">
        <v>0</v>
      </c>
      <c r="BI3" s="38" t="s">
        <v>6</v>
      </c>
      <c r="BJ3" s="38" t="s">
        <v>0</v>
      </c>
      <c r="BK3" s="39" t="s">
        <v>6</v>
      </c>
      <c r="BL3" s="39" t="s">
        <v>0</v>
      </c>
      <c r="BM3" s="13" t="s">
        <v>1</v>
      </c>
      <c r="BN3" s="37" t="s">
        <v>6</v>
      </c>
      <c r="BO3" s="37" t="s">
        <v>0</v>
      </c>
      <c r="BP3" s="38" t="s">
        <v>6</v>
      </c>
      <c r="BQ3" s="38" t="s">
        <v>0</v>
      </c>
      <c r="BR3" s="39" t="s">
        <v>6</v>
      </c>
      <c r="BS3" s="39" t="s">
        <v>0</v>
      </c>
      <c r="BT3" s="13" t="s">
        <v>1</v>
      </c>
      <c r="BU3" s="37" t="s">
        <v>6</v>
      </c>
      <c r="BV3" s="37" t="s">
        <v>0</v>
      </c>
      <c r="BW3" s="38" t="s">
        <v>6</v>
      </c>
      <c r="BX3" s="38" t="s">
        <v>0</v>
      </c>
      <c r="BY3" s="39" t="s">
        <v>6</v>
      </c>
      <c r="BZ3" s="39" t="s">
        <v>0</v>
      </c>
      <c r="CA3" s="13" t="s">
        <v>1</v>
      </c>
      <c r="CB3" s="37" t="s">
        <v>6</v>
      </c>
      <c r="CC3" s="37" t="s">
        <v>0</v>
      </c>
      <c r="CD3" s="38" t="s">
        <v>6</v>
      </c>
      <c r="CE3" s="38" t="s">
        <v>0</v>
      </c>
      <c r="CF3" s="39" t="s">
        <v>6</v>
      </c>
      <c r="CG3" s="39" t="s">
        <v>0</v>
      </c>
      <c r="CH3" s="13" t="s">
        <v>1</v>
      </c>
      <c r="CI3" s="37" t="s">
        <v>6</v>
      </c>
      <c r="CJ3" s="37" t="s">
        <v>0</v>
      </c>
      <c r="CK3" s="38" t="s">
        <v>6</v>
      </c>
      <c r="CL3" s="38" t="s">
        <v>0</v>
      </c>
      <c r="CM3" s="39" t="s">
        <v>6</v>
      </c>
      <c r="CN3" s="39" t="s">
        <v>0</v>
      </c>
      <c r="CO3" s="13" t="s">
        <v>1</v>
      </c>
      <c r="CP3" s="37" t="s">
        <v>6</v>
      </c>
      <c r="CQ3" s="37" t="s">
        <v>0</v>
      </c>
      <c r="CR3" s="38" t="s">
        <v>6</v>
      </c>
      <c r="CS3" s="38" t="s">
        <v>0</v>
      </c>
      <c r="CT3" s="39" t="s">
        <v>6</v>
      </c>
      <c r="CU3" s="39" t="s">
        <v>0</v>
      </c>
      <c r="CV3" s="13" t="s">
        <v>1</v>
      </c>
      <c r="CW3" s="37" t="s">
        <v>6</v>
      </c>
      <c r="CX3" s="37" t="s">
        <v>0</v>
      </c>
      <c r="CY3" s="38" t="s">
        <v>6</v>
      </c>
      <c r="CZ3" s="38" t="s">
        <v>0</v>
      </c>
      <c r="DA3" s="39" t="s">
        <v>6</v>
      </c>
      <c r="DB3" s="39" t="s">
        <v>0</v>
      </c>
      <c r="DC3" s="13" t="s">
        <v>1</v>
      </c>
      <c r="DD3" s="37" t="s">
        <v>6</v>
      </c>
      <c r="DE3" s="37" t="s">
        <v>0</v>
      </c>
      <c r="DF3" s="38" t="s">
        <v>6</v>
      </c>
      <c r="DG3" s="38" t="s">
        <v>0</v>
      </c>
      <c r="DH3" s="39" t="s">
        <v>6</v>
      </c>
      <c r="DI3" s="39" t="s">
        <v>0</v>
      </c>
      <c r="DJ3" s="13" t="s">
        <v>1</v>
      </c>
      <c r="DK3" s="37" t="s">
        <v>6</v>
      </c>
      <c r="DL3" s="37" t="s">
        <v>0</v>
      </c>
      <c r="DM3" s="38" t="s">
        <v>6</v>
      </c>
      <c r="DN3" s="38" t="s">
        <v>0</v>
      </c>
      <c r="DO3" s="39" t="s">
        <v>6</v>
      </c>
      <c r="DP3" s="39" t="s">
        <v>0</v>
      </c>
      <c r="DQ3" s="13" t="s">
        <v>1</v>
      </c>
      <c r="DR3" s="37" t="s">
        <v>6</v>
      </c>
      <c r="DS3" s="37" t="s">
        <v>0</v>
      </c>
      <c r="DT3" s="38" t="s">
        <v>6</v>
      </c>
      <c r="DU3" s="38" t="s">
        <v>0</v>
      </c>
      <c r="DV3" s="39" t="s">
        <v>6</v>
      </c>
      <c r="DW3" s="39" t="s">
        <v>0</v>
      </c>
      <c r="DX3" s="13" t="s">
        <v>1</v>
      </c>
      <c r="DY3" s="37" t="s">
        <v>6</v>
      </c>
      <c r="DZ3" s="37" t="s">
        <v>0</v>
      </c>
      <c r="EA3" s="38" t="s">
        <v>6</v>
      </c>
      <c r="EB3" s="38" t="s">
        <v>0</v>
      </c>
      <c r="EC3" s="39" t="s">
        <v>6</v>
      </c>
      <c r="ED3" s="39" t="s">
        <v>0</v>
      </c>
      <c r="EE3" s="13" t="s">
        <v>1</v>
      </c>
      <c r="EF3" s="37" t="s">
        <v>6</v>
      </c>
      <c r="EG3" s="37" t="s">
        <v>0</v>
      </c>
      <c r="EH3" s="38" t="s">
        <v>6</v>
      </c>
      <c r="EI3" s="38" t="s">
        <v>0</v>
      </c>
      <c r="EJ3" s="39" t="s">
        <v>6</v>
      </c>
      <c r="EK3" s="39" t="s">
        <v>0</v>
      </c>
      <c r="EL3" s="13" t="s">
        <v>1</v>
      </c>
      <c r="EM3" s="37" t="s">
        <v>6</v>
      </c>
      <c r="EN3" s="37" t="s">
        <v>0</v>
      </c>
      <c r="EO3" s="38" t="s">
        <v>6</v>
      </c>
      <c r="EP3" s="38" t="s">
        <v>0</v>
      </c>
      <c r="EQ3" s="39" t="s">
        <v>6</v>
      </c>
      <c r="ER3" s="39" t="s">
        <v>0</v>
      </c>
      <c r="ES3" s="13" t="s">
        <v>1</v>
      </c>
      <c r="ET3" s="37" t="s">
        <v>6</v>
      </c>
      <c r="EU3" s="37" t="s">
        <v>0</v>
      </c>
      <c r="EV3" s="38" t="s">
        <v>6</v>
      </c>
      <c r="EW3" s="38" t="s">
        <v>0</v>
      </c>
      <c r="EX3" s="39" t="s">
        <v>6</v>
      </c>
      <c r="EY3" s="39" t="s">
        <v>0</v>
      </c>
      <c r="EZ3" s="13" t="s">
        <v>1</v>
      </c>
      <c r="FA3" s="37" t="s">
        <v>6</v>
      </c>
      <c r="FB3" s="37" t="s">
        <v>0</v>
      </c>
      <c r="FC3" s="38" t="s">
        <v>6</v>
      </c>
      <c r="FD3" s="38" t="s">
        <v>0</v>
      </c>
      <c r="FE3" s="39" t="s">
        <v>6</v>
      </c>
      <c r="FF3" s="39" t="s">
        <v>0</v>
      </c>
      <c r="FG3" s="13" t="s">
        <v>1</v>
      </c>
      <c r="FH3" s="37" t="s">
        <v>6</v>
      </c>
      <c r="FI3" s="37" t="s">
        <v>0</v>
      </c>
      <c r="FJ3" s="38" t="s">
        <v>6</v>
      </c>
      <c r="FK3" s="38" t="s">
        <v>0</v>
      </c>
      <c r="FL3" s="39" t="s">
        <v>6</v>
      </c>
      <c r="FM3" s="39" t="s">
        <v>0</v>
      </c>
      <c r="FN3" s="13" t="s">
        <v>1</v>
      </c>
      <c r="FO3" s="37" t="s">
        <v>6</v>
      </c>
      <c r="FP3" s="37" t="s">
        <v>0</v>
      </c>
      <c r="FQ3" s="38" t="s">
        <v>6</v>
      </c>
      <c r="FR3" s="38" t="s">
        <v>0</v>
      </c>
      <c r="FS3" s="39" t="s">
        <v>6</v>
      </c>
      <c r="FT3" s="39" t="s">
        <v>0</v>
      </c>
      <c r="FU3" s="13" t="s">
        <v>1</v>
      </c>
      <c r="FV3" s="37" t="s">
        <v>6</v>
      </c>
      <c r="FW3" s="37" t="s">
        <v>0</v>
      </c>
      <c r="FX3" s="38" t="s">
        <v>6</v>
      </c>
      <c r="FY3" s="38" t="s">
        <v>0</v>
      </c>
      <c r="FZ3" s="39" t="s">
        <v>6</v>
      </c>
      <c r="GA3" s="39" t="s">
        <v>0</v>
      </c>
      <c r="GB3" s="13" t="s">
        <v>1</v>
      </c>
      <c r="GC3" s="37" t="s">
        <v>6</v>
      </c>
      <c r="GD3" s="37" t="s">
        <v>0</v>
      </c>
      <c r="GE3" s="38" t="s">
        <v>6</v>
      </c>
      <c r="GF3" s="38" t="s">
        <v>0</v>
      </c>
      <c r="GG3" s="39" t="s">
        <v>6</v>
      </c>
      <c r="GH3" s="39" t="s">
        <v>0</v>
      </c>
      <c r="GI3" s="13" t="s">
        <v>1</v>
      </c>
      <c r="GJ3" s="37" t="s">
        <v>6</v>
      </c>
      <c r="GK3" s="37" t="s">
        <v>0</v>
      </c>
      <c r="GL3" s="38" t="s">
        <v>6</v>
      </c>
      <c r="GM3" s="38" t="s">
        <v>0</v>
      </c>
      <c r="GN3" s="39" t="s">
        <v>6</v>
      </c>
      <c r="GO3" s="39" t="s">
        <v>0</v>
      </c>
      <c r="GP3" s="13" t="s">
        <v>1</v>
      </c>
      <c r="GQ3" s="37" t="s">
        <v>6</v>
      </c>
      <c r="GR3" s="37" t="s">
        <v>0</v>
      </c>
      <c r="GS3" s="38" t="s">
        <v>6</v>
      </c>
      <c r="GT3" s="38" t="s">
        <v>0</v>
      </c>
      <c r="GU3" s="39" t="s">
        <v>6</v>
      </c>
      <c r="GV3" s="39" t="s">
        <v>0</v>
      </c>
      <c r="GW3" s="13" t="s">
        <v>1</v>
      </c>
      <c r="GX3" s="37" t="s">
        <v>6</v>
      </c>
      <c r="GY3" s="37" t="s">
        <v>0</v>
      </c>
      <c r="GZ3" s="38" t="s">
        <v>6</v>
      </c>
      <c r="HA3" s="38" t="s">
        <v>0</v>
      </c>
      <c r="HB3" s="39" t="s">
        <v>6</v>
      </c>
      <c r="HC3" s="39" t="s">
        <v>0</v>
      </c>
      <c r="HD3" s="13" t="s">
        <v>1</v>
      </c>
      <c r="HE3" s="37" t="s">
        <v>6</v>
      </c>
      <c r="HF3" s="37" t="s">
        <v>0</v>
      </c>
      <c r="HG3" s="38" t="s">
        <v>6</v>
      </c>
      <c r="HH3" s="38" t="s">
        <v>0</v>
      </c>
      <c r="HI3" s="39" t="s">
        <v>6</v>
      </c>
      <c r="HJ3" s="39" t="s">
        <v>0</v>
      </c>
      <c r="HK3" s="13" t="s">
        <v>1</v>
      </c>
      <c r="HL3" s="37" t="s">
        <v>6</v>
      </c>
      <c r="HM3" s="37" t="s">
        <v>0</v>
      </c>
      <c r="HN3" s="38" t="s">
        <v>6</v>
      </c>
      <c r="HO3" s="38" t="s">
        <v>0</v>
      </c>
      <c r="HP3" s="39" t="s">
        <v>6</v>
      </c>
      <c r="HQ3" s="39" t="s">
        <v>0</v>
      </c>
      <c r="HR3" s="13" t="s">
        <v>1</v>
      </c>
      <c r="HS3" s="37" t="s">
        <v>6</v>
      </c>
      <c r="HT3" s="37" t="s">
        <v>0</v>
      </c>
      <c r="HU3" s="38" t="s">
        <v>6</v>
      </c>
      <c r="HV3" s="38" t="s">
        <v>0</v>
      </c>
      <c r="HW3" s="39" t="s">
        <v>6</v>
      </c>
      <c r="HX3" s="39" t="s">
        <v>0</v>
      </c>
      <c r="HY3" s="13" t="s">
        <v>1</v>
      </c>
      <c r="HZ3" s="37" t="s">
        <v>6</v>
      </c>
      <c r="IA3" s="37" t="s">
        <v>0</v>
      </c>
      <c r="IB3" s="38" t="s">
        <v>6</v>
      </c>
      <c r="IC3" s="38" t="s">
        <v>0</v>
      </c>
      <c r="ID3" s="39" t="s">
        <v>6</v>
      </c>
      <c r="IE3" s="39" t="s">
        <v>0</v>
      </c>
      <c r="IF3" s="13" t="s">
        <v>1</v>
      </c>
      <c r="IG3" s="37" t="s">
        <v>6</v>
      </c>
      <c r="IH3" s="37" t="s">
        <v>0</v>
      </c>
      <c r="II3" s="38" t="s">
        <v>6</v>
      </c>
      <c r="IJ3" s="38" t="s">
        <v>0</v>
      </c>
      <c r="IK3" s="39" t="s">
        <v>6</v>
      </c>
      <c r="IL3" s="39" t="s">
        <v>0</v>
      </c>
      <c r="IM3" s="13" t="s">
        <v>1</v>
      </c>
      <c r="IN3" s="37" t="s">
        <v>6</v>
      </c>
      <c r="IO3" s="37" t="s">
        <v>0</v>
      </c>
      <c r="IP3" s="38" t="s">
        <v>6</v>
      </c>
      <c r="IQ3" s="38" t="s">
        <v>0</v>
      </c>
      <c r="IR3" s="39" t="s">
        <v>6</v>
      </c>
      <c r="IS3" s="39" t="s">
        <v>0</v>
      </c>
      <c r="IT3" s="13" t="s">
        <v>1</v>
      </c>
      <c r="IU3" s="37" t="s">
        <v>6</v>
      </c>
      <c r="IV3" s="37" t="s">
        <v>0</v>
      </c>
      <c r="IW3" s="38" t="s">
        <v>6</v>
      </c>
      <c r="IX3" s="38" t="s">
        <v>0</v>
      </c>
      <c r="IY3" s="39" t="s">
        <v>6</v>
      </c>
      <c r="IZ3" s="39" t="s">
        <v>0</v>
      </c>
      <c r="JA3" s="13" t="s">
        <v>1</v>
      </c>
      <c r="JB3" s="37" t="s">
        <v>6</v>
      </c>
      <c r="JC3" s="37" t="s">
        <v>0</v>
      </c>
      <c r="JD3" s="38" t="s">
        <v>6</v>
      </c>
      <c r="JE3" s="38" t="s">
        <v>0</v>
      </c>
      <c r="JF3" s="39" t="s">
        <v>6</v>
      </c>
      <c r="JG3" s="39" t="s">
        <v>0</v>
      </c>
      <c r="JH3" s="13" t="s">
        <v>1</v>
      </c>
      <c r="JI3" s="37" t="s">
        <v>6</v>
      </c>
      <c r="JJ3" s="37" t="s">
        <v>0</v>
      </c>
      <c r="JK3" s="38" t="s">
        <v>6</v>
      </c>
      <c r="JL3" s="38" t="s">
        <v>0</v>
      </c>
      <c r="JM3" s="39" t="s">
        <v>6</v>
      </c>
      <c r="JN3" s="39" t="s">
        <v>0</v>
      </c>
      <c r="JO3" s="13" t="s">
        <v>1</v>
      </c>
      <c r="JP3" s="37" t="s">
        <v>6</v>
      </c>
      <c r="JQ3" s="37" t="s">
        <v>0</v>
      </c>
      <c r="JR3" s="38" t="s">
        <v>6</v>
      </c>
      <c r="JS3" s="38" t="s">
        <v>0</v>
      </c>
      <c r="JT3" s="39" t="s">
        <v>6</v>
      </c>
      <c r="JU3" s="39" t="s">
        <v>0</v>
      </c>
      <c r="JV3" s="13" t="s">
        <v>1</v>
      </c>
      <c r="JW3" s="37" t="s">
        <v>6</v>
      </c>
      <c r="JX3" s="37" t="s">
        <v>0</v>
      </c>
      <c r="JY3" s="38" t="s">
        <v>6</v>
      </c>
      <c r="JZ3" s="38" t="s">
        <v>0</v>
      </c>
      <c r="KA3" s="39" t="s">
        <v>6</v>
      </c>
      <c r="KB3" s="39" t="s">
        <v>0</v>
      </c>
      <c r="KC3" s="13" t="s">
        <v>1</v>
      </c>
      <c r="KD3" s="37" t="s">
        <v>6</v>
      </c>
      <c r="KE3" s="37" t="s">
        <v>0</v>
      </c>
      <c r="KF3" s="38" t="s">
        <v>6</v>
      </c>
      <c r="KG3" s="38" t="s">
        <v>0</v>
      </c>
      <c r="KH3" s="39" t="s">
        <v>6</v>
      </c>
      <c r="KI3" s="39" t="s">
        <v>0</v>
      </c>
      <c r="KJ3" s="13" t="s">
        <v>1</v>
      </c>
      <c r="KK3" s="37" t="s">
        <v>6</v>
      </c>
      <c r="KL3" s="37" t="s">
        <v>0</v>
      </c>
      <c r="KM3" s="38" t="s">
        <v>6</v>
      </c>
      <c r="KN3" s="38" t="s">
        <v>0</v>
      </c>
      <c r="KO3" s="39" t="s">
        <v>6</v>
      </c>
      <c r="KP3" s="39" t="s">
        <v>0</v>
      </c>
      <c r="KQ3" s="13" t="s">
        <v>1</v>
      </c>
      <c r="KR3" s="37" t="s">
        <v>6</v>
      </c>
      <c r="KS3" s="37" t="s">
        <v>0</v>
      </c>
      <c r="KT3" s="38" t="s">
        <v>6</v>
      </c>
      <c r="KU3" s="38" t="s">
        <v>0</v>
      </c>
      <c r="KV3" s="39" t="s">
        <v>6</v>
      </c>
      <c r="KW3" s="39" t="s">
        <v>0</v>
      </c>
      <c r="KX3" s="13" t="s">
        <v>1</v>
      </c>
      <c r="KY3" s="37" t="s">
        <v>6</v>
      </c>
      <c r="KZ3" s="37" t="s">
        <v>0</v>
      </c>
      <c r="LA3" s="38" t="s">
        <v>6</v>
      </c>
      <c r="LB3" s="38" t="s">
        <v>0</v>
      </c>
      <c r="LC3" s="39" t="s">
        <v>6</v>
      </c>
      <c r="LD3" s="39" t="s">
        <v>0</v>
      </c>
      <c r="LE3" s="13" t="s">
        <v>1</v>
      </c>
      <c r="LF3" s="37" t="s">
        <v>6</v>
      </c>
      <c r="LG3" s="37" t="s">
        <v>0</v>
      </c>
      <c r="LH3" s="38" t="s">
        <v>6</v>
      </c>
      <c r="LI3" s="38" t="s">
        <v>0</v>
      </c>
      <c r="LJ3" s="39" t="s">
        <v>6</v>
      </c>
      <c r="LK3" s="39" t="s">
        <v>0</v>
      </c>
      <c r="LL3" s="13" t="s">
        <v>1</v>
      </c>
      <c r="LM3" s="37" t="s">
        <v>6</v>
      </c>
      <c r="LN3" s="37" t="s">
        <v>0</v>
      </c>
      <c r="LO3" s="38" t="s">
        <v>6</v>
      </c>
      <c r="LP3" s="38" t="s">
        <v>0</v>
      </c>
      <c r="LQ3" s="39" t="s">
        <v>6</v>
      </c>
      <c r="LR3" s="39" t="s">
        <v>0</v>
      </c>
      <c r="LS3" s="13" t="s">
        <v>1</v>
      </c>
      <c r="LT3" s="37" t="s">
        <v>6</v>
      </c>
      <c r="LU3" s="37" t="s">
        <v>0</v>
      </c>
      <c r="LV3" s="38" t="s">
        <v>6</v>
      </c>
      <c r="LW3" s="38" t="s">
        <v>0</v>
      </c>
      <c r="LX3" s="39" t="s">
        <v>6</v>
      </c>
      <c r="LY3" s="39" t="s">
        <v>0</v>
      </c>
      <c r="LZ3" s="13" t="s">
        <v>1</v>
      </c>
      <c r="MA3" s="37" t="s">
        <v>6</v>
      </c>
      <c r="MB3" s="37" t="s">
        <v>0</v>
      </c>
      <c r="MC3" s="38" t="s">
        <v>6</v>
      </c>
      <c r="MD3" s="38" t="s">
        <v>0</v>
      </c>
      <c r="ME3" s="39" t="s">
        <v>6</v>
      </c>
      <c r="MF3" s="39" t="s">
        <v>0</v>
      </c>
      <c r="MG3" s="13" t="s">
        <v>1</v>
      </c>
      <c r="MH3" s="37" t="s">
        <v>6</v>
      </c>
      <c r="MI3" s="37" t="s">
        <v>0</v>
      </c>
      <c r="MJ3" s="38" t="s">
        <v>6</v>
      </c>
      <c r="MK3" s="38" t="s">
        <v>0</v>
      </c>
      <c r="ML3" s="39" t="s">
        <v>6</v>
      </c>
      <c r="MM3" s="39" t="s">
        <v>0</v>
      </c>
      <c r="MN3" s="13" t="s">
        <v>1</v>
      </c>
      <c r="MP3" s="1" t="s">
        <v>51</v>
      </c>
      <c r="MQ3" s="1" t="s">
        <v>6</v>
      </c>
      <c r="MR3" s="1" t="s">
        <v>0</v>
      </c>
      <c r="MS3" s="1" t="s">
        <v>51</v>
      </c>
      <c r="MT3" s="1" t="s">
        <v>6</v>
      </c>
      <c r="MU3" s="1" t="s">
        <v>0</v>
      </c>
      <c r="MW3" s="2" t="s">
        <v>51</v>
      </c>
      <c r="MX3" s="2" t="s">
        <v>6</v>
      </c>
      <c r="MY3" s="2" t="s">
        <v>0</v>
      </c>
      <c r="MZ3" s="2" t="s">
        <v>51</v>
      </c>
      <c r="NA3" s="2" t="s">
        <v>6</v>
      </c>
      <c r="NB3" s="2" t="s">
        <v>0</v>
      </c>
      <c r="ND3" s="3" t="s">
        <v>51</v>
      </c>
      <c r="NE3" s="3" t="s">
        <v>6</v>
      </c>
      <c r="NF3" s="3" t="s">
        <v>0</v>
      </c>
      <c r="NG3" s="3" t="s">
        <v>162</v>
      </c>
      <c r="NH3" s="3" t="s">
        <v>51</v>
      </c>
      <c r="NI3" s="3" t="s">
        <v>6</v>
      </c>
      <c r="NJ3" s="3" t="s">
        <v>0</v>
      </c>
      <c r="NK3" s="3" t="s">
        <v>162</v>
      </c>
    </row>
    <row r="4" spans="1:375" ht="16.5" thickTop="1" thickBot="1" x14ac:dyDescent="0.25">
      <c r="A4" s="14"/>
      <c r="B4" s="16"/>
      <c r="C4" s="1"/>
      <c r="D4" s="1"/>
      <c r="E4" s="2"/>
      <c r="F4" s="2"/>
      <c r="G4" s="3"/>
      <c r="H4" s="3"/>
      <c r="I4" s="4"/>
      <c r="J4" s="1"/>
      <c r="K4" s="1"/>
      <c r="L4" s="2"/>
      <c r="M4" s="2"/>
      <c r="N4" s="3"/>
      <c r="O4" s="3"/>
      <c r="P4" s="4"/>
      <c r="Q4" s="1"/>
      <c r="R4" s="1"/>
      <c r="S4" s="2"/>
      <c r="T4" s="2"/>
      <c r="U4" s="3"/>
      <c r="V4" s="3"/>
      <c r="W4" s="4"/>
      <c r="X4" s="1"/>
      <c r="Y4" s="1"/>
      <c r="Z4" s="2"/>
      <c r="AA4" s="2"/>
      <c r="AB4" s="3"/>
      <c r="AC4" s="3"/>
      <c r="AD4" s="4"/>
      <c r="AE4" s="1"/>
      <c r="AF4" s="1"/>
      <c r="AG4" s="2"/>
      <c r="AH4" s="2"/>
      <c r="AI4" s="3"/>
      <c r="AJ4" s="3"/>
      <c r="AK4" s="4"/>
      <c r="AL4" s="1"/>
      <c r="AM4" s="1"/>
      <c r="AN4" s="2"/>
      <c r="AO4" s="2"/>
      <c r="AP4" s="3"/>
      <c r="AQ4" s="3"/>
      <c r="AR4" s="4"/>
      <c r="AS4" s="1"/>
      <c r="AT4" s="1"/>
      <c r="AU4" s="2"/>
      <c r="AV4" s="2"/>
      <c r="AW4" s="3"/>
      <c r="AX4" s="3"/>
      <c r="AY4" s="4"/>
      <c r="AZ4" s="1"/>
      <c r="BA4" s="1"/>
      <c r="BB4" s="2"/>
      <c r="BC4" s="2"/>
      <c r="BD4" s="3"/>
      <c r="BE4" s="3"/>
      <c r="BF4" s="4"/>
      <c r="BG4" s="1"/>
      <c r="BH4" s="1"/>
      <c r="BI4" s="2"/>
      <c r="BJ4" s="2"/>
      <c r="BK4" s="3"/>
      <c r="BL4" s="3"/>
      <c r="BM4" s="4"/>
      <c r="BN4" s="1"/>
      <c r="BO4" s="1"/>
      <c r="BP4" s="2"/>
      <c r="BQ4" s="2"/>
      <c r="BR4" s="3"/>
      <c r="BS4" s="3"/>
      <c r="BT4" s="4"/>
      <c r="BU4" s="1"/>
      <c r="BV4" s="1"/>
      <c r="BW4" s="2"/>
      <c r="BX4" s="2"/>
      <c r="BY4" s="3"/>
      <c r="BZ4" s="3"/>
      <c r="CA4" s="4"/>
      <c r="CB4" s="1"/>
      <c r="CC4" s="1"/>
      <c r="CD4" s="2"/>
      <c r="CE4" s="2"/>
      <c r="CF4" s="3"/>
      <c r="CG4" s="3"/>
      <c r="CH4" s="4"/>
      <c r="CI4" s="1"/>
      <c r="CJ4" s="1"/>
      <c r="CK4" s="2"/>
      <c r="CL4" s="2"/>
      <c r="CM4" s="3"/>
      <c r="CN4" s="3"/>
      <c r="CO4" s="4"/>
      <c r="CP4" s="1"/>
      <c r="CQ4" s="1"/>
      <c r="CR4" s="2"/>
      <c r="CS4" s="2"/>
      <c r="CT4" s="3"/>
      <c r="CU4" s="3"/>
      <c r="CV4" s="4"/>
      <c r="CW4" s="1"/>
      <c r="CX4" s="1"/>
      <c r="CY4" s="2"/>
      <c r="CZ4" s="2"/>
      <c r="DA4" s="3"/>
      <c r="DB4" s="3"/>
      <c r="DC4" s="4"/>
      <c r="DD4" s="1"/>
      <c r="DE4" s="1"/>
      <c r="DF4" s="2"/>
      <c r="DG4" s="2"/>
      <c r="DH4" s="3"/>
      <c r="DI4" s="3"/>
      <c r="DJ4" s="4"/>
      <c r="DK4" s="1"/>
      <c r="DL4" s="1"/>
      <c r="DM4" s="2"/>
      <c r="DN4" s="2"/>
      <c r="DO4" s="3"/>
      <c r="DP4" s="3"/>
      <c r="DQ4" s="4"/>
      <c r="DR4" s="1"/>
      <c r="DS4" s="1"/>
      <c r="DT4" s="2"/>
      <c r="DU4" s="2"/>
      <c r="DV4" s="3"/>
      <c r="DW4" s="3"/>
      <c r="DX4" s="4"/>
      <c r="DY4" s="1"/>
      <c r="DZ4" s="1"/>
      <c r="EA4" s="2"/>
      <c r="EB4" s="2"/>
      <c r="EC4" s="3"/>
      <c r="ED4" s="3"/>
      <c r="EE4" s="4"/>
      <c r="EF4" s="1"/>
      <c r="EG4" s="1"/>
      <c r="EH4" s="2"/>
      <c r="EI4" s="2"/>
      <c r="EJ4" s="3"/>
      <c r="EK4" s="3"/>
      <c r="EL4" s="4"/>
      <c r="EM4" s="1"/>
      <c r="EN4" s="1"/>
      <c r="EO4" s="2"/>
      <c r="EP4" s="2"/>
      <c r="EQ4" s="3"/>
      <c r="ER4" s="3"/>
      <c r="ES4" s="4"/>
      <c r="ET4" s="1"/>
      <c r="EU4" s="1"/>
      <c r="EV4" s="2"/>
      <c r="EW4" s="2"/>
      <c r="EX4" s="3"/>
      <c r="EY4" s="3"/>
      <c r="EZ4" s="4"/>
      <c r="FA4" s="1"/>
      <c r="FB4" s="1"/>
      <c r="FC4" s="2"/>
      <c r="FD4" s="2"/>
      <c r="FE4" s="3"/>
      <c r="FF4" s="3"/>
      <c r="FG4" s="4"/>
      <c r="FH4" s="1"/>
      <c r="FI4" s="1"/>
      <c r="FJ4" s="2"/>
      <c r="FK4" s="2"/>
      <c r="FL4" s="3"/>
      <c r="FM4" s="3"/>
      <c r="FN4" s="4"/>
      <c r="FO4" s="1"/>
      <c r="FP4" s="1"/>
      <c r="FQ4" s="2"/>
      <c r="FR4" s="2"/>
      <c r="FS4" s="3"/>
      <c r="FT4" s="3"/>
      <c r="FU4" s="4"/>
      <c r="FV4" s="1"/>
      <c r="FW4" s="1"/>
      <c r="FX4" s="2"/>
      <c r="FY4" s="2"/>
      <c r="FZ4" s="3"/>
      <c r="GA4" s="3"/>
      <c r="GB4" s="4"/>
      <c r="GC4" s="1"/>
      <c r="GD4" s="1"/>
      <c r="GE4" s="2"/>
      <c r="GF4" s="2"/>
      <c r="GG4" s="3"/>
      <c r="GH4" s="3"/>
      <c r="GI4" s="4"/>
      <c r="GJ4" s="1"/>
      <c r="GK4" s="1"/>
      <c r="GL4" s="2"/>
      <c r="GM4" s="2"/>
      <c r="GN4" s="3"/>
      <c r="GO4" s="3"/>
      <c r="GP4" s="4"/>
      <c r="GQ4" s="1"/>
      <c r="GR4" s="1"/>
      <c r="GS4" s="2"/>
      <c r="GT4" s="2"/>
      <c r="GU4" s="3"/>
      <c r="GV4" s="3"/>
      <c r="GW4" s="4"/>
      <c r="GX4" s="1"/>
      <c r="GY4" s="1"/>
      <c r="GZ4" s="2"/>
      <c r="HA4" s="2"/>
      <c r="HB4" s="3"/>
      <c r="HC4" s="3"/>
      <c r="HD4" s="4"/>
      <c r="HE4" s="1"/>
      <c r="HF4" s="1"/>
      <c r="HG4" s="2"/>
      <c r="HH4" s="2"/>
      <c r="HI4" s="3"/>
      <c r="HJ4" s="3"/>
      <c r="HK4" s="4"/>
      <c r="HL4" s="1"/>
      <c r="HM4" s="1"/>
      <c r="HN4" s="2"/>
      <c r="HO4" s="2"/>
      <c r="HP4" s="3"/>
      <c r="HQ4" s="3"/>
      <c r="HR4" s="4"/>
      <c r="HS4" s="1"/>
      <c r="HT4" s="1"/>
      <c r="HU4" s="2"/>
      <c r="HV4" s="2"/>
      <c r="HW4" s="3"/>
      <c r="HX4" s="3"/>
      <c r="HY4" s="4"/>
      <c r="HZ4" s="1"/>
      <c r="IA4" s="1"/>
      <c r="IB4" s="2"/>
      <c r="IC4" s="2"/>
      <c r="ID4" s="3"/>
      <c r="IE4" s="3"/>
      <c r="IF4" s="4"/>
      <c r="IG4" s="1"/>
      <c r="IH4" s="1"/>
      <c r="II4" s="2"/>
      <c r="IJ4" s="2"/>
      <c r="IK4" s="3"/>
      <c r="IL4" s="3"/>
      <c r="IM4" s="4"/>
      <c r="IN4" s="1"/>
      <c r="IO4" s="1"/>
      <c r="IP4" s="2"/>
      <c r="IQ4" s="2"/>
      <c r="IR4" s="3"/>
      <c r="IS4" s="3"/>
      <c r="IT4" s="4"/>
      <c r="IU4" s="1"/>
      <c r="IV4" s="1"/>
      <c r="IW4" s="2"/>
      <c r="IX4" s="2"/>
      <c r="IY4" s="3"/>
      <c r="IZ4" s="3"/>
      <c r="JA4" s="4"/>
      <c r="JB4" s="1"/>
      <c r="JC4" s="1"/>
      <c r="JD4" s="2"/>
      <c r="JE4" s="2"/>
      <c r="JF4" s="3"/>
      <c r="JG4" s="3"/>
      <c r="JH4" s="4"/>
      <c r="JI4" s="1"/>
      <c r="JJ4" s="1"/>
      <c r="JK4" s="2"/>
      <c r="JL4" s="2"/>
      <c r="JM4" s="3"/>
      <c r="JN4" s="3"/>
      <c r="JO4" s="4"/>
      <c r="JP4" s="1"/>
      <c r="JQ4" s="1"/>
      <c r="JR4" s="2"/>
      <c r="JS4" s="2"/>
      <c r="JT4" s="3"/>
      <c r="JU4" s="3"/>
      <c r="JV4" s="4"/>
      <c r="JW4" s="1"/>
      <c r="JX4" s="1"/>
      <c r="JY4" s="2"/>
      <c r="JZ4" s="2"/>
      <c r="KA4" s="3"/>
      <c r="KB4" s="3"/>
      <c r="KC4" s="4"/>
      <c r="KD4" s="1"/>
      <c r="KE4" s="1"/>
      <c r="KF4" s="2"/>
      <c r="KG4" s="2"/>
      <c r="KH4" s="3"/>
      <c r="KI4" s="3"/>
      <c r="KJ4" s="4"/>
      <c r="KK4" s="1"/>
      <c r="KL4" s="1"/>
      <c r="KM4" s="2"/>
      <c r="KN4" s="2"/>
      <c r="KO4" s="3"/>
      <c r="KP4" s="3"/>
      <c r="KQ4" s="4"/>
      <c r="KR4" s="1"/>
      <c r="KS4" s="1"/>
      <c r="KT4" s="2"/>
      <c r="KU4" s="2"/>
      <c r="KV4" s="3"/>
      <c r="KW4" s="3"/>
      <c r="KX4" s="4"/>
      <c r="KY4" s="1"/>
      <c r="KZ4" s="1"/>
      <c r="LA4" s="2"/>
      <c r="LB4" s="2"/>
      <c r="LC4" s="3"/>
      <c r="LD4" s="3"/>
      <c r="LE4" s="4"/>
      <c r="LF4" s="1"/>
      <c r="LG4" s="1"/>
      <c r="LH4" s="2"/>
      <c r="LI4" s="2"/>
      <c r="LJ4" s="3"/>
      <c r="LK4" s="3"/>
      <c r="LL4" s="4"/>
      <c r="LM4" s="1"/>
      <c r="LN4" s="1"/>
      <c r="LO4" s="2"/>
      <c r="LP4" s="2"/>
      <c r="LQ4" s="3"/>
      <c r="LR4" s="3"/>
      <c r="LS4" s="4"/>
      <c r="LT4" s="1"/>
      <c r="LU4" s="1"/>
      <c r="LV4" s="2"/>
      <c r="LW4" s="2"/>
      <c r="LX4" s="3"/>
      <c r="LY4" s="3"/>
      <c r="LZ4" s="4"/>
      <c r="MA4" s="1"/>
      <c r="MB4" s="1"/>
      <c r="MC4" s="2"/>
      <c r="MD4" s="2"/>
      <c r="ME4" s="3"/>
      <c r="MF4" s="3"/>
      <c r="MG4" s="4"/>
      <c r="MH4" s="1"/>
      <c r="MI4" s="1"/>
      <c r="MJ4" s="2"/>
      <c r="MK4" s="2"/>
      <c r="ML4" s="3"/>
      <c r="MM4" s="3"/>
      <c r="MN4" s="4"/>
      <c r="MP4" s="20" t="s">
        <v>52</v>
      </c>
      <c r="MQ4" s="23">
        <f>م.تحميل!$AH$7</f>
        <v>0</v>
      </c>
      <c r="MR4" s="23">
        <f>م.تحميل!$AI$7</f>
        <v>0</v>
      </c>
      <c r="MS4" s="20" t="s">
        <v>80</v>
      </c>
      <c r="MT4" s="23"/>
      <c r="MU4" s="23">
        <f>م.تحميل!$AI$169</f>
        <v>0</v>
      </c>
      <c r="MW4" s="22" t="s">
        <v>52</v>
      </c>
      <c r="MX4" s="24">
        <f>م.مرتجع!$AH$7</f>
        <v>0</v>
      </c>
      <c r="MY4" s="24">
        <f>م.مرتجع!$AI$7</f>
        <v>0</v>
      </c>
      <c r="MZ4" s="22" t="s">
        <v>80</v>
      </c>
      <c r="NA4" s="24"/>
      <c r="NB4" s="24">
        <f>م.مرتجع!$AI$169</f>
        <v>0</v>
      </c>
      <c r="ND4" s="21" t="s">
        <v>52</v>
      </c>
      <c r="NE4" s="25">
        <f>م.مبيع!$AH$7</f>
        <v>0</v>
      </c>
      <c r="NF4" s="25">
        <f>م.مبيع!$AI$7</f>
        <v>0</v>
      </c>
      <c r="NG4" s="25">
        <f>I35</f>
        <v>0</v>
      </c>
      <c r="NH4" s="21" t="s">
        <v>80</v>
      </c>
      <c r="NI4" s="25"/>
      <c r="NJ4" s="25">
        <f>م.مبيع!$AI$169</f>
        <v>0</v>
      </c>
      <c r="NK4" s="25">
        <f>HK35</f>
        <v>0</v>
      </c>
    </row>
    <row r="5" spans="1:375" ht="16.5" thickTop="1" thickBot="1" x14ac:dyDescent="0.25">
      <c r="A5" s="14"/>
      <c r="B5" s="16"/>
      <c r="C5" s="1"/>
      <c r="D5" s="1"/>
      <c r="E5" s="2"/>
      <c r="F5" s="2"/>
      <c r="G5" s="3"/>
      <c r="H5" s="3"/>
      <c r="I5" s="4"/>
      <c r="J5" s="1"/>
      <c r="K5" s="1"/>
      <c r="L5" s="2"/>
      <c r="M5" s="2"/>
      <c r="N5" s="3"/>
      <c r="O5" s="3"/>
      <c r="P5" s="4"/>
      <c r="Q5" s="1"/>
      <c r="R5" s="1"/>
      <c r="S5" s="2"/>
      <c r="T5" s="2"/>
      <c r="U5" s="3"/>
      <c r="V5" s="3"/>
      <c r="W5" s="4"/>
      <c r="X5" s="1"/>
      <c r="Y5" s="1"/>
      <c r="Z5" s="2"/>
      <c r="AA5" s="2"/>
      <c r="AB5" s="3"/>
      <c r="AC5" s="3"/>
      <c r="AD5" s="4"/>
      <c r="AE5" s="1"/>
      <c r="AF5" s="1"/>
      <c r="AG5" s="2"/>
      <c r="AH5" s="2"/>
      <c r="AI5" s="3"/>
      <c r="AJ5" s="3"/>
      <c r="AK5" s="4"/>
      <c r="AL5" s="1"/>
      <c r="AM5" s="1"/>
      <c r="AN5" s="2"/>
      <c r="AO5" s="2"/>
      <c r="AP5" s="3"/>
      <c r="AQ5" s="3"/>
      <c r="AR5" s="4"/>
      <c r="AS5" s="1"/>
      <c r="AT5" s="1"/>
      <c r="AU5" s="2"/>
      <c r="AV5" s="2"/>
      <c r="AW5" s="3"/>
      <c r="AX5" s="3"/>
      <c r="AY5" s="4"/>
      <c r="AZ5" s="1"/>
      <c r="BA5" s="1"/>
      <c r="BB5" s="2"/>
      <c r="BC5" s="2"/>
      <c r="BD5" s="3"/>
      <c r="BE5" s="3"/>
      <c r="BF5" s="4"/>
      <c r="BG5" s="1"/>
      <c r="BH5" s="1"/>
      <c r="BI5" s="2"/>
      <c r="BJ5" s="2"/>
      <c r="BK5" s="3"/>
      <c r="BL5" s="3"/>
      <c r="BM5" s="4"/>
      <c r="BN5" s="1"/>
      <c r="BO5" s="1"/>
      <c r="BP5" s="2"/>
      <c r="BQ5" s="2"/>
      <c r="BR5" s="3"/>
      <c r="BS5" s="3"/>
      <c r="BT5" s="4"/>
      <c r="BU5" s="1"/>
      <c r="BV5" s="1"/>
      <c r="BW5" s="2"/>
      <c r="BX5" s="2"/>
      <c r="BY5" s="3"/>
      <c r="BZ5" s="3"/>
      <c r="CA5" s="4"/>
      <c r="CB5" s="1"/>
      <c r="CC5" s="1"/>
      <c r="CD5" s="2"/>
      <c r="CE5" s="2"/>
      <c r="CF5" s="3"/>
      <c r="CG5" s="3"/>
      <c r="CH5" s="4"/>
      <c r="CI5" s="1"/>
      <c r="CJ5" s="1"/>
      <c r="CK5" s="2"/>
      <c r="CL5" s="2"/>
      <c r="CM5" s="3"/>
      <c r="CN5" s="3"/>
      <c r="CO5" s="4"/>
      <c r="CP5" s="1"/>
      <c r="CQ5" s="1"/>
      <c r="CR5" s="2"/>
      <c r="CS5" s="2"/>
      <c r="CT5" s="3"/>
      <c r="CU5" s="3"/>
      <c r="CV5" s="4"/>
      <c r="CW5" s="1"/>
      <c r="CX5" s="1"/>
      <c r="CY5" s="2"/>
      <c r="CZ5" s="2"/>
      <c r="DA5" s="3"/>
      <c r="DB5" s="3"/>
      <c r="DC5" s="4"/>
      <c r="DD5" s="1"/>
      <c r="DE5" s="1"/>
      <c r="DF5" s="2"/>
      <c r="DG5" s="2"/>
      <c r="DH5" s="3"/>
      <c r="DI5" s="3"/>
      <c r="DJ5" s="4"/>
      <c r="DK5" s="1"/>
      <c r="DL5" s="1"/>
      <c r="DM5" s="2"/>
      <c r="DN5" s="2"/>
      <c r="DO5" s="3"/>
      <c r="DP5" s="3"/>
      <c r="DQ5" s="4"/>
      <c r="DR5" s="1"/>
      <c r="DS5" s="1"/>
      <c r="DT5" s="2"/>
      <c r="DU5" s="2"/>
      <c r="DV5" s="3"/>
      <c r="DW5" s="3"/>
      <c r="DX5" s="4"/>
      <c r="DY5" s="1"/>
      <c r="DZ5" s="1"/>
      <c r="EA5" s="2"/>
      <c r="EB5" s="2"/>
      <c r="EC5" s="3"/>
      <c r="ED5" s="3"/>
      <c r="EE5" s="4"/>
      <c r="EF5" s="1"/>
      <c r="EG5" s="1"/>
      <c r="EH5" s="2"/>
      <c r="EI5" s="2"/>
      <c r="EJ5" s="3"/>
      <c r="EK5" s="3"/>
      <c r="EL5" s="4"/>
      <c r="EM5" s="1"/>
      <c r="EN5" s="1"/>
      <c r="EO5" s="2"/>
      <c r="EP5" s="2"/>
      <c r="EQ5" s="3"/>
      <c r="ER5" s="3"/>
      <c r="ES5" s="4"/>
      <c r="ET5" s="1"/>
      <c r="EU5" s="1"/>
      <c r="EV5" s="2"/>
      <c r="EW5" s="2"/>
      <c r="EX5" s="3"/>
      <c r="EY5" s="3"/>
      <c r="EZ5" s="4"/>
      <c r="FA5" s="1"/>
      <c r="FB5" s="1"/>
      <c r="FC5" s="2"/>
      <c r="FD5" s="2"/>
      <c r="FE5" s="3"/>
      <c r="FF5" s="3"/>
      <c r="FG5" s="4"/>
      <c r="FH5" s="1"/>
      <c r="FI5" s="1"/>
      <c r="FJ5" s="2"/>
      <c r="FK5" s="2"/>
      <c r="FL5" s="3"/>
      <c r="FM5" s="3"/>
      <c r="FN5" s="4"/>
      <c r="FO5" s="1"/>
      <c r="FP5" s="1"/>
      <c r="FQ5" s="2"/>
      <c r="FR5" s="2"/>
      <c r="FS5" s="3"/>
      <c r="FT5" s="3"/>
      <c r="FU5" s="4"/>
      <c r="FV5" s="1"/>
      <c r="FW5" s="1"/>
      <c r="FX5" s="2"/>
      <c r="FY5" s="2"/>
      <c r="FZ5" s="3"/>
      <c r="GA5" s="3"/>
      <c r="GB5" s="4"/>
      <c r="GC5" s="1"/>
      <c r="GD5" s="1"/>
      <c r="GE5" s="2"/>
      <c r="GF5" s="2"/>
      <c r="GG5" s="3"/>
      <c r="GH5" s="3"/>
      <c r="GI5" s="4"/>
      <c r="GJ5" s="1"/>
      <c r="GK5" s="1"/>
      <c r="GL5" s="2"/>
      <c r="GM5" s="2"/>
      <c r="GN5" s="3"/>
      <c r="GO5" s="3"/>
      <c r="GP5" s="4"/>
      <c r="GQ5" s="1"/>
      <c r="GR5" s="1"/>
      <c r="GS5" s="2"/>
      <c r="GT5" s="2"/>
      <c r="GU5" s="3"/>
      <c r="GV5" s="3"/>
      <c r="GW5" s="4"/>
      <c r="GX5" s="1"/>
      <c r="GY5" s="1"/>
      <c r="GZ5" s="2"/>
      <c r="HA5" s="2"/>
      <c r="HB5" s="3"/>
      <c r="HC5" s="3"/>
      <c r="HD5" s="4"/>
      <c r="HE5" s="1"/>
      <c r="HF5" s="1"/>
      <c r="HG5" s="2"/>
      <c r="HH5" s="2"/>
      <c r="HI5" s="3"/>
      <c r="HJ5" s="3"/>
      <c r="HK5" s="4"/>
      <c r="HL5" s="1"/>
      <c r="HM5" s="1"/>
      <c r="HN5" s="2"/>
      <c r="HO5" s="2"/>
      <c r="HP5" s="3"/>
      <c r="HQ5" s="3"/>
      <c r="HR5" s="4"/>
      <c r="HS5" s="1"/>
      <c r="HT5" s="1"/>
      <c r="HU5" s="2"/>
      <c r="HV5" s="2"/>
      <c r="HW5" s="3"/>
      <c r="HX5" s="3"/>
      <c r="HY5" s="4"/>
      <c r="HZ5" s="1"/>
      <c r="IA5" s="1"/>
      <c r="IB5" s="2"/>
      <c r="IC5" s="2"/>
      <c r="ID5" s="3"/>
      <c r="IE5" s="3"/>
      <c r="IF5" s="4"/>
      <c r="IG5" s="1"/>
      <c r="IH5" s="1"/>
      <c r="II5" s="2"/>
      <c r="IJ5" s="2"/>
      <c r="IK5" s="3"/>
      <c r="IL5" s="3"/>
      <c r="IM5" s="4"/>
      <c r="IN5" s="1"/>
      <c r="IO5" s="1"/>
      <c r="IP5" s="2"/>
      <c r="IQ5" s="2"/>
      <c r="IR5" s="3"/>
      <c r="IS5" s="3"/>
      <c r="IT5" s="4"/>
      <c r="IU5" s="1"/>
      <c r="IV5" s="1"/>
      <c r="IW5" s="2"/>
      <c r="IX5" s="2"/>
      <c r="IY5" s="3"/>
      <c r="IZ5" s="3"/>
      <c r="JA5" s="4"/>
      <c r="JB5" s="1"/>
      <c r="JC5" s="1"/>
      <c r="JD5" s="2"/>
      <c r="JE5" s="2"/>
      <c r="JF5" s="3"/>
      <c r="JG5" s="3"/>
      <c r="JH5" s="4"/>
      <c r="JI5" s="1"/>
      <c r="JJ5" s="1"/>
      <c r="JK5" s="2"/>
      <c r="JL5" s="2"/>
      <c r="JM5" s="3"/>
      <c r="JN5" s="3"/>
      <c r="JO5" s="4"/>
      <c r="JP5" s="1"/>
      <c r="JQ5" s="1"/>
      <c r="JR5" s="2"/>
      <c r="JS5" s="2"/>
      <c r="JT5" s="3"/>
      <c r="JU5" s="3"/>
      <c r="JV5" s="4"/>
      <c r="JW5" s="1"/>
      <c r="JX5" s="1"/>
      <c r="JY5" s="2"/>
      <c r="JZ5" s="2"/>
      <c r="KA5" s="3"/>
      <c r="KB5" s="3"/>
      <c r="KC5" s="4"/>
      <c r="KD5" s="1"/>
      <c r="KE5" s="1"/>
      <c r="KF5" s="2"/>
      <c r="KG5" s="2"/>
      <c r="KH5" s="3"/>
      <c r="KI5" s="3"/>
      <c r="KJ5" s="4"/>
      <c r="KK5" s="1"/>
      <c r="KL5" s="1"/>
      <c r="KM5" s="2"/>
      <c r="KN5" s="2"/>
      <c r="KO5" s="3"/>
      <c r="KP5" s="3"/>
      <c r="KQ5" s="4"/>
      <c r="KR5" s="1"/>
      <c r="KS5" s="1"/>
      <c r="KT5" s="2"/>
      <c r="KU5" s="2"/>
      <c r="KV5" s="3"/>
      <c r="KW5" s="3"/>
      <c r="KX5" s="4"/>
      <c r="KY5" s="1"/>
      <c r="KZ5" s="1"/>
      <c r="LA5" s="2"/>
      <c r="LB5" s="2"/>
      <c r="LC5" s="3"/>
      <c r="LD5" s="3"/>
      <c r="LE5" s="4"/>
      <c r="LF5" s="1"/>
      <c r="LG5" s="1"/>
      <c r="LH5" s="2"/>
      <c r="LI5" s="2"/>
      <c r="LJ5" s="3"/>
      <c r="LK5" s="3"/>
      <c r="LL5" s="4"/>
      <c r="LM5" s="1"/>
      <c r="LN5" s="1"/>
      <c r="LO5" s="2"/>
      <c r="LP5" s="2"/>
      <c r="LQ5" s="3"/>
      <c r="LR5" s="3"/>
      <c r="LS5" s="4"/>
      <c r="LT5" s="1"/>
      <c r="LU5" s="1"/>
      <c r="LV5" s="2"/>
      <c r="LW5" s="2"/>
      <c r="LX5" s="3"/>
      <c r="LY5" s="3"/>
      <c r="LZ5" s="4"/>
      <c r="MA5" s="1"/>
      <c r="MB5" s="1"/>
      <c r="MC5" s="2"/>
      <c r="MD5" s="2"/>
      <c r="ME5" s="3"/>
      <c r="MF5" s="3"/>
      <c r="MG5" s="4"/>
      <c r="MH5" s="1"/>
      <c r="MI5" s="1"/>
      <c r="MJ5" s="2"/>
      <c r="MK5" s="2"/>
      <c r="ML5" s="3"/>
      <c r="MM5" s="3"/>
      <c r="MN5" s="4"/>
      <c r="MP5" s="20" t="s">
        <v>58</v>
      </c>
      <c r="MQ5" s="23">
        <f>م.تحميل!$AH$11</f>
        <v>0</v>
      </c>
      <c r="MR5" s="23">
        <f>م.تحميل!$AI$11</f>
        <v>0</v>
      </c>
      <c r="MS5" s="20" t="s">
        <v>81</v>
      </c>
      <c r="MT5" s="23"/>
      <c r="MU5" s="23">
        <f>م.تحميل!$AI$173</f>
        <v>0</v>
      </c>
      <c r="MW5" s="22" t="s">
        <v>58</v>
      </c>
      <c r="MX5" s="24">
        <f>م.مرتجع!$AH$11</f>
        <v>0</v>
      </c>
      <c r="MY5" s="24">
        <f>م.مرتجع!$AI$11</f>
        <v>0</v>
      </c>
      <c r="MZ5" s="22" t="s">
        <v>81</v>
      </c>
      <c r="NA5" s="24"/>
      <c r="NB5" s="24">
        <f>م.مرتجع!$AI$173</f>
        <v>0</v>
      </c>
      <c r="ND5" s="21" t="s">
        <v>58</v>
      </c>
      <c r="NE5" s="25">
        <f>م.مبيع!$AH$11</f>
        <v>0</v>
      </c>
      <c r="NF5" s="25">
        <f>م.مبيع!$AI$11</f>
        <v>0</v>
      </c>
      <c r="NG5" s="25">
        <f>P35</f>
        <v>0</v>
      </c>
      <c r="NH5" s="21" t="s">
        <v>81</v>
      </c>
      <c r="NI5" s="25"/>
      <c r="NJ5" s="25">
        <f>م.مبيع!$AI$173</f>
        <v>0</v>
      </c>
      <c r="NK5" s="25">
        <f>HR35</f>
        <v>0</v>
      </c>
    </row>
    <row r="6" spans="1:375" ht="16.5" thickTop="1" thickBot="1" x14ac:dyDescent="0.25">
      <c r="A6" s="14"/>
      <c r="B6" s="16"/>
      <c r="C6" s="1"/>
      <c r="D6" s="1"/>
      <c r="E6" s="2"/>
      <c r="F6" s="2"/>
      <c r="G6" s="3"/>
      <c r="H6" s="3"/>
      <c r="I6" s="4"/>
      <c r="J6" s="1"/>
      <c r="K6" s="1"/>
      <c r="L6" s="2"/>
      <c r="M6" s="2"/>
      <c r="N6" s="3"/>
      <c r="O6" s="3"/>
      <c r="P6" s="4"/>
      <c r="Q6" s="1"/>
      <c r="R6" s="1"/>
      <c r="S6" s="2"/>
      <c r="T6" s="2"/>
      <c r="U6" s="3"/>
      <c r="V6" s="3"/>
      <c r="W6" s="4"/>
      <c r="X6" s="1"/>
      <c r="Y6" s="1"/>
      <c r="Z6" s="2"/>
      <c r="AA6" s="2"/>
      <c r="AB6" s="3"/>
      <c r="AC6" s="3"/>
      <c r="AD6" s="4"/>
      <c r="AE6" s="1"/>
      <c r="AF6" s="1"/>
      <c r="AG6" s="2"/>
      <c r="AH6" s="2"/>
      <c r="AI6" s="3"/>
      <c r="AJ6" s="3"/>
      <c r="AK6" s="4"/>
      <c r="AL6" s="1"/>
      <c r="AM6" s="1"/>
      <c r="AN6" s="2"/>
      <c r="AO6" s="2"/>
      <c r="AP6" s="3"/>
      <c r="AQ6" s="3"/>
      <c r="AR6" s="4"/>
      <c r="AS6" s="1"/>
      <c r="AT6" s="1"/>
      <c r="AU6" s="2"/>
      <c r="AV6" s="2"/>
      <c r="AW6" s="3"/>
      <c r="AX6" s="3"/>
      <c r="AY6" s="4"/>
      <c r="AZ6" s="1"/>
      <c r="BA6" s="1"/>
      <c r="BB6" s="2"/>
      <c r="BC6" s="2"/>
      <c r="BD6" s="3"/>
      <c r="BE6" s="3"/>
      <c r="BF6" s="4"/>
      <c r="BG6" s="1"/>
      <c r="BH6" s="1"/>
      <c r="BI6" s="2"/>
      <c r="BJ6" s="2"/>
      <c r="BK6" s="3"/>
      <c r="BL6" s="3"/>
      <c r="BM6" s="4"/>
      <c r="BN6" s="1"/>
      <c r="BO6" s="1"/>
      <c r="BP6" s="2"/>
      <c r="BQ6" s="2"/>
      <c r="BR6" s="3"/>
      <c r="BS6" s="3"/>
      <c r="BT6" s="4"/>
      <c r="BU6" s="1"/>
      <c r="BV6" s="1"/>
      <c r="BW6" s="2"/>
      <c r="BX6" s="2"/>
      <c r="BY6" s="3"/>
      <c r="BZ6" s="3"/>
      <c r="CA6" s="4"/>
      <c r="CB6" s="1"/>
      <c r="CC6" s="1"/>
      <c r="CD6" s="2"/>
      <c r="CE6" s="2"/>
      <c r="CF6" s="3"/>
      <c r="CG6" s="3"/>
      <c r="CH6" s="4"/>
      <c r="CI6" s="1"/>
      <c r="CJ6" s="1"/>
      <c r="CK6" s="2"/>
      <c r="CL6" s="2"/>
      <c r="CM6" s="3"/>
      <c r="CN6" s="3"/>
      <c r="CO6" s="4"/>
      <c r="CP6" s="1"/>
      <c r="CQ6" s="1"/>
      <c r="CR6" s="2"/>
      <c r="CS6" s="2"/>
      <c r="CT6" s="3"/>
      <c r="CU6" s="3"/>
      <c r="CV6" s="4"/>
      <c r="CW6" s="1"/>
      <c r="CX6" s="1"/>
      <c r="CY6" s="2"/>
      <c r="CZ6" s="2"/>
      <c r="DA6" s="3"/>
      <c r="DB6" s="3"/>
      <c r="DC6" s="4"/>
      <c r="DD6" s="1"/>
      <c r="DE6" s="1"/>
      <c r="DF6" s="2"/>
      <c r="DG6" s="2"/>
      <c r="DH6" s="3"/>
      <c r="DI6" s="3"/>
      <c r="DJ6" s="4"/>
      <c r="DK6" s="1"/>
      <c r="DL6" s="1"/>
      <c r="DM6" s="2"/>
      <c r="DN6" s="2"/>
      <c r="DO6" s="3"/>
      <c r="DP6" s="3"/>
      <c r="DQ6" s="4"/>
      <c r="DR6" s="1"/>
      <c r="DS6" s="1"/>
      <c r="DT6" s="2"/>
      <c r="DU6" s="2"/>
      <c r="DV6" s="3"/>
      <c r="DW6" s="3"/>
      <c r="DX6" s="4"/>
      <c r="DY6" s="1"/>
      <c r="DZ6" s="1"/>
      <c r="EA6" s="2"/>
      <c r="EB6" s="2"/>
      <c r="EC6" s="3"/>
      <c r="ED6" s="3"/>
      <c r="EE6" s="4"/>
      <c r="EF6" s="1"/>
      <c r="EG6" s="1"/>
      <c r="EH6" s="2"/>
      <c r="EI6" s="2"/>
      <c r="EJ6" s="3"/>
      <c r="EK6" s="3"/>
      <c r="EL6" s="4"/>
      <c r="EM6" s="1"/>
      <c r="EN6" s="1"/>
      <c r="EO6" s="2"/>
      <c r="EP6" s="2"/>
      <c r="EQ6" s="3"/>
      <c r="ER6" s="3"/>
      <c r="ES6" s="4"/>
      <c r="ET6" s="1"/>
      <c r="EU6" s="1"/>
      <c r="EV6" s="2"/>
      <c r="EW6" s="2"/>
      <c r="EX6" s="3"/>
      <c r="EY6" s="3"/>
      <c r="EZ6" s="4"/>
      <c r="FA6" s="1"/>
      <c r="FB6" s="1"/>
      <c r="FC6" s="2"/>
      <c r="FD6" s="2"/>
      <c r="FE6" s="3"/>
      <c r="FF6" s="3"/>
      <c r="FG6" s="4"/>
      <c r="FH6" s="1"/>
      <c r="FI6" s="1"/>
      <c r="FJ6" s="2"/>
      <c r="FK6" s="2"/>
      <c r="FL6" s="3"/>
      <c r="FM6" s="3"/>
      <c r="FN6" s="4"/>
      <c r="FO6" s="1"/>
      <c r="FP6" s="1"/>
      <c r="FQ6" s="2"/>
      <c r="FR6" s="2"/>
      <c r="FS6" s="3"/>
      <c r="FT6" s="3"/>
      <c r="FU6" s="4"/>
      <c r="FV6" s="1"/>
      <c r="FW6" s="1"/>
      <c r="FX6" s="2"/>
      <c r="FY6" s="2"/>
      <c r="FZ6" s="3"/>
      <c r="GA6" s="3"/>
      <c r="GB6" s="4"/>
      <c r="GC6" s="1"/>
      <c r="GD6" s="1"/>
      <c r="GE6" s="2"/>
      <c r="GF6" s="2"/>
      <c r="GG6" s="3"/>
      <c r="GH6" s="3"/>
      <c r="GI6" s="4"/>
      <c r="GJ6" s="1"/>
      <c r="GK6" s="1"/>
      <c r="GL6" s="2"/>
      <c r="GM6" s="2"/>
      <c r="GN6" s="3"/>
      <c r="GO6" s="3"/>
      <c r="GP6" s="4"/>
      <c r="GQ6" s="1"/>
      <c r="GR6" s="1"/>
      <c r="GS6" s="2"/>
      <c r="GT6" s="2"/>
      <c r="GU6" s="3"/>
      <c r="GV6" s="3"/>
      <c r="GW6" s="4"/>
      <c r="GX6" s="1"/>
      <c r="GY6" s="1"/>
      <c r="GZ6" s="2"/>
      <c r="HA6" s="2"/>
      <c r="HB6" s="3"/>
      <c r="HC6" s="3"/>
      <c r="HD6" s="4"/>
      <c r="HE6" s="1"/>
      <c r="HF6" s="1"/>
      <c r="HG6" s="2"/>
      <c r="HH6" s="2"/>
      <c r="HI6" s="3"/>
      <c r="HJ6" s="3"/>
      <c r="HK6" s="4"/>
      <c r="HL6" s="1"/>
      <c r="HM6" s="1"/>
      <c r="HN6" s="2"/>
      <c r="HO6" s="2"/>
      <c r="HP6" s="3"/>
      <c r="HQ6" s="3"/>
      <c r="HR6" s="4"/>
      <c r="HS6" s="1"/>
      <c r="HT6" s="1"/>
      <c r="HU6" s="2"/>
      <c r="HV6" s="2"/>
      <c r="HW6" s="3"/>
      <c r="HX6" s="3"/>
      <c r="HY6" s="4"/>
      <c r="HZ6" s="1"/>
      <c r="IA6" s="1"/>
      <c r="IB6" s="2"/>
      <c r="IC6" s="2"/>
      <c r="ID6" s="3"/>
      <c r="IE6" s="3"/>
      <c r="IF6" s="4"/>
      <c r="IG6" s="1"/>
      <c r="IH6" s="1"/>
      <c r="II6" s="2"/>
      <c r="IJ6" s="2"/>
      <c r="IK6" s="3"/>
      <c r="IL6" s="3"/>
      <c r="IM6" s="4"/>
      <c r="IN6" s="1"/>
      <c r="IO6" s="1"/>
      <c r="IP6" s="2"/>
      <c r="IQ6" s="2"/>
      <c r="IR6" s="3"/>
      <c r="IS6" s="3"/>
      <c r="IT6" s="4"/>
      <c r="IU6" s="1"/>
      <c r="IV6" s="1"/>
      <c r="IW6" s="2"/>
      <c r="IX6" s="2"/>
      <c r="IY6" s="3"/>
      <c r="IZ6" s="3"/>
      <c r="JA6" s="4"/>
      <c r="JB6" s="1"/>
      <c r="JC6" s="1"/>
      <c r="JD6" s="2"/>
      <c r="JE6" s="2"/>
      <c r="JF6" s="3"/>
      <c r="JG6" s="3"/>
      <c r="JH6" s="4"/>
      <c r="JI6" s="1"/>
      <c r="JJ6" s="1"/>
      <c r="JK6" s="2"/>
      <c r="JL6" s="2"/>
      <c r="JM6" s="3"/>
      <c r="JN6" s="3"/>
      <c r="JO6" s="4"/>
      <c r="JP6" s="1"/>
      <c r="JQ6" s="1"/>
      <c r="JR6" s="2"/>
      <c r="JS6" s="2"/>
      <c r="JT6" s="3"/>
      <c r="JU6" s="3"/>
      <c r="JV6" s="4"/>
      <c r="JW6" s="1"/>
      <c r="JX6" s="1"/>
      <c r="JY6" s="2"/>
      <c r="JZ6" s="2"/>
      <c r="KA6" s="3"/>
      <c r="KB6" s="3"/>
      <c r="KC6" s="4"/>
      <c r="KD6" s="1"/>
      <c r="KE6" s="1"/>
      <c r="KF6" s="2"/>
      <c r="KG6" s="2"/>
      <c r="KH6" s="3"/>
      <c r="KI6" s="3"/>
      <c r="KJ6" s="4"/>
      <c r="KK6" s="1"/>
      <c r="KL6" s="1"/>
      <c r="KM6" s="2"/>
      <c r="KN6" s="2"/>
      <c r="KO6" s="3"/>
      <c r="KP6" s="3"/>
      <c r="KQ6" s="4"/>
      <c r="KR6" s="1"/>
      <c r="KS6" s="1"/>
      <c r="KT6" s="2"/>
      <c r="KU6" s="2"/>
      <c r="KV6" s="3"/>
      <c r="KW6" s="3"/>
      <c r="KX6" s="4"/>
      <c r="KY6" s="1"/>
      <c r="KZ6" s="1"/>
      <c r="LA6" s="2"/>
      <c r="LB6" s="2"/>
      <c r="LC6" s="3"/>
      <c r="LD6" s="3"/>
      <c r="LE6" s="4"/>
      <c r="LF6" s="1"/>
      <c r="LG6" s="1"/>
      <c r="LH6" s="2"/>
      <c r="LI6" s="2"/>
      <c r="LJ6" s="3"/>
      <c r="LK6" s="3"/>
      <c r="LL6" s="4"/>
      <c r="LM6" s="1"/>
      <c r="LN6" s="1"/>
      <c r="LO6" s="2"/>
      <c r="LP6" s="2"/>
      <c r="LQ6" s="3"/>
      <c r="LR6" s="3"/>
      <c r="LS6" s="4"/>
      <c r="LT6" s="1"/>
      <c r="LU6" s="1"/>
      <c r="LV6" s="2"/>
      <c r="LW6" s="2"/>
      <c r="LX6" s="3"/>
      <c r="LY6" s="3"/>
      <c r="LZ6" s="4"/>
      <c r="MA6" s="1"/>
      <c r="MB6" s="1"/>
      <c r="MC6" s="2"/>
      <c r="MD6" s="2"/>
      <c r="ME6" s="3"/>
      <c r="MF6" s="3"/>
      <c r="MG6" s="4"/>
      <c r="MH6" s="1"/>
      <c r="MI6" s="1"/>
      <c r="MJ6" s="2"/>
      <c r="MK6" s="2"/>
      <c r="ML6" s="3"/>
      <c r="MM6" s="3"/>
      <c r="MN6" s="4"/>
      <c r="MP6" s="20" t="s">
        <v>59</v>
      </c>
      <c r="MQ6" s="23">
        <f>م.تحميل!$AH$15</f>
        <v>0</v>
      </c>
      <c r="MR6" s="23">
        <f>م.تحميل!$AI$15</f>
        <v>0</v>
      </c>
      <c r="MS6" s="20" t="s">
        <v>82</v>
      </c>
      <c r="MT6" s="23">
        <f>م.تحميل!$AH$131</f>
        <v>0</v>
      </c>
      <c r="MU6" s="23">
        <f>م.تحميل!$AI$131</f>
        <v>0</v>
      </c>
      <c r="MW6" s="22" t="s">
        <v>59</v>
      </c>
      <c r="MX6" s="24">
        <f>م.مرتجع!$AH$15</f>
        <v>0</v>
      </c>
      <c r="MY6" s="24">
        <f>م.مرتجع!$AI$15</f>
        <v>0</v>
      </c>
      <c r="MZ6" s="22" t="s">
        <v>82</v>
      </c>
      <c r="NA6" s="24">
        <f>م.مرتجع!$AH$131</f>
        <v>0</v>
      </c>
      <c r="NB6" s="24">
        <f>م.مرتجع!$AI$131</f>
        <v>0</v>
      </c>
      <c r="ND6" s="21" t="s">
        <v>59</v>
      </c>
      <c r="NE6" s="25">
        <f>م.مبيع!$AH$15</f>
        <v>0</v>
      </c>
      <c r="NF6" s="25">
        <f>م.مبيع!$AI$15</f>
        <v>0</v>
      </c>
      <c r="NG6" s="25">
        <f>W35</f>
        <v>0</v>
      </c>
      <c r="NH6" s="21" t="s">
        <v>82</v>
      </c>
      <c r="NI6" s="25">
        <f>م.مبيع!$AH$131</f>
        <v>0</v>
      </c>
      <c r="NJ6" s="25">
        <f>م.مبيع!$AI$131</f>
        <v>0</v>
      </c>
      <c r="NK6" s="25">
        <f>HY35</f>
        <v>0</v>
      </c>
    </row>
    <row r="7" spans="1:375" ht="16.5" thickTop="1" thickBot="1" x14ac:dyDescent="0.25">
      <c r="A7" s="14"/>
      <c r="B7" s="16"/>
      <c r="C7" s="1"/>
      <c r="D7" s="1"/>
      <c r="E7" s="2"/>
      <c r="F7" s="2"/>
      <c r="G7" s="3"/>
      <c r="H7" s="3"/>
      <c r="I7" s="4"/>
      <c r="J7" s="1"/>
      <c r="K7" s="1"/>
      <c r="L7" s="2"/>
      <c r="M7" s="2"/>
      <c r="N7" s="3"/>
      <c r="O7" s="3"/>
      <c r="P7" s="4"/>
      <c r="Q7" s="1"/>
      <c r="R7" s="1"/>
      <c r="S7" s="2"/>
      <c r="T7" s="2"/>
      <c r="U7" s="3"/>
      <c r="V7" s="3"/>
      <c r="W7" s="4"/>
      <c r="X7" s="1"/>
      <c r="Y7" s="1"/>
      <c r="Z7" s="2"/>
      <c r="AA7" s="2"/>
      <c r="AB7" s="3"/>
      <c r="AC7" s="3"/>
      <c r="AD7" s="4"/>
      <c r="AE7" s="1"/>
      <c r="AF7" s="1"/>
      <c r="AG7" s="2"/>
      <c r="AH7" s="2"/>
      <c r="AI7" s="3"/>
      <c r="AJ7" s="3"/>
      <c r="AK7" s="4"/>
      <c r="AL7" s="1"/>
      <c r="AM7" s="1"/>
      <c r="AN7" s="2"/>
      <c r="AO7" s="2"/>
      <c r="AP7" s="3"/>
      <c r="AQ7" s="3"/>
      <c r="AR7" s="4"/>
      <c r="AS7" s="1"/>
      <c r="AT7" s="1"/>
      <c r="AU7" s="2"/>
      <c r="AV7" s="2"/>
      <c r="AW7" s="3"/>
      <c r="AX7" s="3"/>
      <c r="AY7" s="4"/>
      <c r="AZ7" s="1"/>
      <c r="BA7" s="1"/>
      <c r="BB7" s="2"/>
      <c r="BC7" s="2"/>
      <c r="BD7" s="3"/>
      <c r="BE7" s="3"/>
      <c r="BF7" s="4"/>
      <c r="BG7" s="1"/>
      <c r="BH7" s="1"/>
      <c r="BI7" s="2"/>
      <c r="BJ7" s="2"/>
      <c r="BK7" s="3"/>
      <c r="BL7" s="3"/>
      <c r="BM7" s="4"/>
      <c r="BN7" s="1"/>
      <c r="BO7" s="1"/>
      <c r="BP7" s="2"/>
      <c r="BQ7" s="2"/>
      <c r="BR7" s="3"/>
      <c r="BS7" s="3"/>
      <c r="BT7" s="4"/>
      <c r="BU7" s="1"/>
      <c r="BV7" s="1"/>
      <c r="BW7" s="2"/>
      <c r="BX7" s="2"/>
      <c r="BY7" s="3"/>
      <c r="BZ7" s="3"/>
      <c r="CA7" s="4"/>
      <c r="CB7" s="1"/>
      <c r="CC7" s="1"/>
      <c r="CD7" s="2"/>
      <c r="CE7" s="2"/>
      <c r="CF7" s="3"/>
      <c r="CG7" s="3"/>
      <c r="CH7" s="4"/>
      <c r="CI7" s="1"/>
      <c r="CJ7" s="1"/>
      <c r="CK7" s="2"/>
      <c r="CL7" s="2"/>
      <c r="CM7" s="3"/>
      <c r="CN7" s="3"/>
      <c r="CO7" s="4"/>
      <c r="CP7" s="1"/>
      <c r="CQ7" s="1"/>
      <c r="CR7" s="2"/>
      <c r="CS7" s="2"/>
      <c r="CT7" s="3"/>
      <c r="CU7" s="3"/>
      <c r="CV7" s="4"/>
      <c r="CW7" s="1"/>
      <c r="CX7" s="1"/>
      <c r="CY7" s="2"/>
      <c r="CZ7" s="2"/>
      <c r="DA7" s="3"/>
      <c r="DB7" s="3"/>
      <c r="DC7" s="4"/>
      <c r="DD7" s="1"/>
      <c r="DE7" s="1"/>
      <c r="DF7" s="2"/>
      <c r="DG7" s="2"/>
      <c r="DH7" s="3"/>
      <c r="DI7" s="3"/>
      <c r="DJ7" s="4"/>
      <c r="DK7" s="1"/>
      <c r="DL7" s="1"/>
      <c r="DM7" s="2"/>
      <c r="DN7" s="2"/>
      <c r="DO7" s="3"/>
      <c r="DP7" s="3"/>
      <c r="DQ7" s="4"/>
      <c r="DR7" s="1"/>
      <c r="DS7" s="1"/>
      <c r="DT7" s="2"/>
      <c r="DU7" s="2"/>
      <c r="DV7" s="3"/>
      <c r="DW7" s="3"/>
      <c r="DX7" s="4"/>
      <c r="DY7" s="1"/>
      <c r="DZ7" s="1"/>
      <c r="EA7" s="2"/>
      <c r="EB7" s="2"/>
      <c r="EC7" s="3"/>
      <c r="ED7" s="3"/>
      <c r="EE7" s="4"/>
      <c r="EF7" s="1"/>
      <c r="EG7" s="1"/>
      <c r="EH7" s="2"/>
      <c r="EI7" s="2"/>
      <c r="EJ7" s="3"/>
      <c r="EK7" s="3"/>
      <c r="EL7" s="4"/>
      <c r="EM7" s="1"/>
      <c r="EN7" s="1"/>
      <c r="EO7" s="2"/>
      <c r="EP7" s="2"/>
      <c r="EQ7" s="3"/>
      <c r="ER7" s="3"/>
      <c r="ES7" s="4"/>
      <c r="ET7" s="1"/>
      <c r="EU7" s="1"/>
      <c r="EV7" s="2"/>
      <c r="EW7" s="2"/>
      <c r="EX7" s="3"/>
      <c r="EY7" s="3"/>
      <c r="EZ7" s="4"/>
      <c r="FA7" s="1"/>
      <c r="FB7" s="1"/>
      <c r="FC7" s="2"/>
      <c r="FD7" s="2"/>
      <c r="FE7" s="3"/>
      <c r="FF7" s="3"/>
      <c r="FG7" s="4"/>
      <c r="FH7" s="1"/>
      <c r="FI7" s="1"/>
      <c r="FJ7" s="2"/>
      <c r="FK7" s="2"/>
      <c r="FL7" s="3"/>
      <c r="FM7" s="3"/>
      <c r="FN7" s="4"/>
      <c r="FO7" s="1"/>
      <c r="FP7" s="1"/>
      <c r="FQ7" s="2"/>
      <c r="FR7" s="2"/>
      <c r="FS7" s="3"/>
      <c r="FT7" s="3"/>
      <c r="FU7" s="4"/>
      <c r="FV7" s="1"/>
      <c r="FW7" s="1"/>
      <c r="FX7" s="2"/>
      <c r="FY7" s="2"/>
      <c r="FZ7" s="3"/>
      <c r="GA7" s="3"/>
      <c r="GB7" s="4"/>
      <c r="GC7" s="1"/>
      <c r="GD7" s="1"/>
      <c r="GE7" s="2"/>
      <c r="GF7" s="2"/>
      <c r="GG7" s="3"/>
      <c r="GH7" s="3"/>
      <c r="GI7" s="4"/>
      <c r="GJ7" s="1"/>
      <c r="GK7" s="1"/>
      <c r="GL7" s="2"/>
      <c r="GM7" s="2"/>
      <c r="GN7" s="3"/>
      <c r="GO7" s="3"/>
      <c r="GP7" s="4"/>
      <c r="GQ7" s="1"/>
      <c r="GR7" s="1"/>
      <c r="GS7" s="2"/>
      <c r="GT7" s="2"/>
      <c r="GU7" s="3"/>
      <c r="GV7" s="3"/>
      <c r="GW7" s="4"/>
      <c r="GX7" s="1"/>
      <c r="GY7" s="1"/>
      <c r="GZ7" s="2"/>
      <c r="HA7" s="2"/>
      <c r="HB7" s="3"/>
      <c r="HC7" s="3"/>
      <c r="HD7" s="4"/>
      <c r="HE7" s="1"/>
      <c r="HF7" s="1"/>
      <c r="HG7" s="2"/>
      <c r="HH7" s="2"/>
      <c r="HI7" s="3"/>
      <c r="HJ7" s="3"/>
      <c r="HK7" s="4"/>
      <c r="HL7" s="1"/>
      <c r="HM7" s="1"/>
      <c r="HN7" s="2"/>
      <c r="HO7" s="2"/>
      <c r="HP7" s="3"/>
      <c r="HQ7" s="3"/>
      <c r="HR7" s="4"/>
      <c r="HS7" s="1"/>
      <c r="HT7" s="1"/>
      <c r="HU7" s="2"/>
      <c r="HV7" s="2"/>
      <c r="HW7" s="3"/>
      <c r="HX7" s="3"/>
      <c r="HY7" s="4"/>
      <c r="HZ7" s="1"/>
      <c r="IA7" s="1"/>
      <c r="IB7" s="2"/>
      <c r="IC7" s="2"/>
      <c r="ID7" s="3"/>
      <c r="IE7" s="3"/>
      <c r="IF7" s="4"/>
      <c r="IG7" s="1"/>
      <c r="IH7" s="1"/>
      <c r="II7" s="2"/>
      <c r="IJ7" s="2"/>
      <c r="IK7" s="3"/>
      <c r="IL7" s="3"/>
      <c r="IM7" s="4"/>
      <c r="IN7" s="1"/>
      <c r="IO7" s="1"/>
      <c r="IP7" s="2"/>
      <c r="IQ7" s="2"/>
      <c r="IR7" s="3"/>
      <c r="IS7" s="3"/>
      <c r="IT7" s="4"/>
      <c r="IU7" s="1"/>
      <c r="IV7" s="1"/>
      <c r="IW7" s="2"/>
      <c r="IX7" s="2"/>
      <c r="IY7" s="3"/>
      <c r="IZ7" s="3"/>
      <c r="JA7" s="4"/>
      <c r="JB7" s="1"/>
      <c r="JC7" s="1"/>
      <c r="JD7" s="2"/>
      <c r="JE7" s="2"/>
      <c r="JF7" s="3"/>
      <c r="JG7" s="3"/>
      <c r="JH7" s="4"/>
      <c r="JI7" s="1"/>
      <c r="JJ7" s="1"/>
      <c r="JK7" s="2"/>
      <c r="JL7" s="2"/>
      <c r="JM7" s="3"/>
      <c r="JN7" s="3"/>
      <c r="JO7" s="4"/>
      <c r="JP7" s="1"/>
      <c r="JQ7" s="1"/>
      <c r="JR7" s="2"/>
      <c r="JS7" s="2"/>
      <c r="JT7" s="3"/>
      <c r="JU7" s="3"/>
      <c r="JV7" s="4"/>
      <c r="JW7" s="1"/>
      <c r="JX7" s="1"/>
      <c r="JY7" s="2"/>
      <c r="JZ7" s="2"/>
      <c r="KA7" s="3"/>
      <c r="KB7" s="3"/>
      <c r="KC7" s="4"/>
      <c r="KD7" s="1"/>
      <c r="KE7" s="1"/>
      <c r="KF7" s="2"/>
      <c r="KG7" s="2"/>
      <c r="KH7" s="3"/>
      <c r="KI7" s="3"/>
      <c r="KJ7" s="4"/>
      <c r="KK7" s="1"/>
      <c r="KL7" s="1"/>
      <c r="KM7" s="2"/>
      <c r="KN7" s="2"/>
      <c r="KO7" s="3"/>
      <c r="KP7" s="3"/>
      <c r="KQ7" s="4"/>
      <c r="KR7" s="1"/>
      <c r="KS7" s="1"/>
      <c r="KT7" s="2"/>
      <c r="KU7" s="2"/>
      <c r="KV7" s="3"/>
      <c r="KW7" s="3"/>
      <c r="KX7" s="4"/>
      <c r="KY7" s="1"/>
      <c r="KZ7" s="1"/>
      <c r="LA7" s="2"/>
      <c r="LB7" s="2"/>
      <c r="LC7" s="3"/>
      <c r="LD7" s="3"/>
      <c r="LE7" s="4"/>
      <c r="LF7" s="1"/>
      <c r="LG7" s="1"/>
      <c r="LH7" s="2"/>
      <c r="LI7" s="2"/>
      <c r="LJ7" s="3"/>
      <c r="LK7" s="3"/>
      <c r="LL7" s="4"/>
      <c r="LM7" s="1"/>
      <c r="LN7" s="1"/>
      <c r="LO7" s="2"/>
      <c r="LP7" s="2"/>
      <c r="LQ7" s="3"/>
      <c r="LR7" s="3"/>
      <c r="LS7" s="4"/>
      <c r="LT7" s="1"/>
      <c r="LU7" s="1"/>
      <c r="LV7" s="2"/>
      <c r="LW7" s="2"/>
      <c r="LX7" s="3"/>
      <c r="LY7" s="3"/>
      <c r="LZ7" s="4"/>
      <c r="MA7" s="1"/>
      <c r="MB7" s="1"/>
      <c r="MC7" s="2"/>
      <c r="MD7" s="2"/>
      <c r="ME7" s="3"/>
      <c r="MF7" s="3"/>
      <c r="MG7" s="4"/>
      <c r="MH7" s="1"/>
      <c r="MI7" s="1"/>
      <c r="MJ7" s="2"/>
      <c r="MK7" s="2"/>
      <c r="ML7" s="3"/>
      <c r="MM7" s="3"/>
      <c r="MN7" s="4"/>
      <c r="MP7" s="20" t="s">
        <v>60</v>
      </c>
      <c r="MQ7" s="23">
        <f>م.تحميل!$AH$19</f>
        <v>0</v>
      </c>
      <c r="MR7" s="23">
        <f>م.تحميل!$AI$19</f>
        <v>0</v>
      </c>
      <c r="MS7" s="20" t="s">
        <v>83</v>
      </c>
      <c r="MT7" s="23">
        <f>م.تحميل!$AH$135</f>
        <v>0</v>
      </c>
      <c r="MU7" s="23">
        <f>م.تحميل!$AI$135</f>
        <v>0</v>
      </c>
      <c r="MW7" s="22" t="s">
        <v>60</v>
      </c>
      <c r="MX7" s="24">
        <f>م.مرتجع!$AH$19</f>
        <v>0</v>
      </c>
      <c r="MY7" s="24">
        <f>م.مرتجع!$AI$19</f>
        <v>0</v>
      </c>
      <c r="MZ7" s="22" t="s">
        <v>83</v>
      </c>
      <c r="NA7" s="24">
        <f>م.مرتجع!$AH$135</f>
        <v>0</v>
      </c>
      <c r="NB7" s="24">
        <f>م.مرتجع!$AI$135</f>
        <v>0</v>
      </c>
      <c r="ND7" s="21" t="s">
        <v>60</v>
      </c>
      <c r="NE7" s="25">
        <f>م.مبيع!$AH$19</f>
        <v>0</v>
      </c>
      <c r="NF7" s="25">
        <f>م.مبيع!$AI$19</f>
        <v>0</v>
      </c>
      <c r="NG7" s="25">
        <f>AD35</f>
        <v>0</v>
      </c>
      <c r="NH7" s="21" t="s">
        <v>83</v>
      </c>
      <c r="NI7" s="25">
        <f>م.مبيع!$AH$135</f>
        <v>0</v>
      </c>
      <c r="NJ7" s="25">
        <f>م.مبيع!$AI$135</f>
        <v>0</v>
      </c>
      <c r="NK7" s="25">
        <f>IF35</f>
        <v>0</v>
      </c>
    </row>
    <row r="8" spans="1:375" ht="16.5" thickTop="1" thickBot="1" x14ac:dyDescent="0.25">
      <c r="A8" s="14"/>
      <c r="B8" s="16"/>
      <c r="C8" s="1"/>
      <c r="D8" s="5"/>
      <c r="E8" s="2"/>
      <c r="F8" s="2"/>
      <c r="G8" s="3"/>
      <c r="H8" s="3"/>
      <c r="I8" s="4"/>
      <c r="J8" s="1"/>
      <c r="K8" s="5"/>
      <c r="L8" s="2"/>
      <c r="M8" s="2"/>
      <c r="N8" s="3"/>
      <c r="O8" s="3"/>
      <c r="P8" s="4"/>
      <c r="Q8" s="1"/>
      <c r="R8" s="5"/>
      <c r="S8" s="2"/>
      <c r="T8" s="2"/>
      <c r="U8" s="3"/>
      <c r="V8" s="3"/>
      <c r="W8" s="4"/>
      <c r="X8" s="1"/>
      <c r="Y8" s="5"/>
      <c r="Z8" s="2"/>
      <c r="AA8" s="2"/>
      <c r="AB8" s="3"/>
      <c r="AC8" s="3"/>
      <c r="AD8" s="4"/>
      <c r="AE8" s="1"/>
      <c r="AF8" s="5"/>
      <c r="AG8" s="2"/>
      <c r="AH8" s="2"/>
      <c r="AI8" s="3"/>
      <c r="AJ8" s="3"/>
      <c r="AK8" s="4"/>
      <c r="AL8" s="1"/>
      <c r="AM8" s="5"/>
      <c r="AN8" s="2"/>
      <c r="AO8" s="2"/>
      <c r="AP8" s="3"/>
      <c r="AQ8" s="3"/>
      <c r="AR8" s="4"/>
      <c r="AS8" s="1"/>
      <c r="AT8" s="5"/>
      <c r="AU8" s="2"/>
      <c r="AV8" s="2"/>
      <c r="AW8" s="3"/>
      <c r="AX8" s="3"/>
      <c r="AY8" s="4"/>
      <c r="AZ8" s="1"/>
      <c r="BA8" s="5"/>
      <c r="BB8" s="2"/>
      <c r="BC8" s="2"/>
      <c r="BD8" s="3"/>
      <c r="BE8" s="3"/>
      <c r="BF8" s="4"/>
      <c r="BG8" s="1"/>
      <c r="BH8" s="5"/>
      <c r="BI8" s="2"/>
      <c r="BJ8" s="2"/>
      <c r="BK8" s="3"/>
      <c r="BL8" s="3"/>
      <c r="BM8" s="4"/>
      <c r="BN8" s="1"/>
      <c r="BO8" s="5"/>
      <c r="BP8" s="2"/>
      <c r="BQ8" s="2"/>
      <c r="BR8" s="3"/>
      <c r="BS8" s="3"/>
      <c r="BT8" s="4"/>
      <c r="BU8" s="1"/>
      <c r="BV8" s="5"/>
      <c r="BW8" s="2"/>
      <c r="BX8" s="2"/>
      <c r="BY8" s="3"/>
      <c r="BZ8" s="3"/>
      <c r="CA8" s="4"/>
      <c r="CB8" s="1"/>
      <c r="CC8" s="5"/>
      <c r="CD8" s="2"/>
      <c r="CE8" s="2"/>
      <c r="CF8" s="3"/>
      <c r="CG8" s="3"/>
      <c r="CH8" s="4"/>
      <c r="CI8" s="1"/>
      <c r="CJ8" s="5"/>
      <c r="CK8" s="2"/>
      <c r="CL8" s="2"/>
      <c r="CM8" s="3"/>
      <c r="CN8" s="3"/>
      <c r="CO8" s="4"/>
      <c r="CP8" s="1"/>
      <c r="CQ8" s="5"/>
      <c r="CR8" s="2"/>
      <c r="CS8" s="2"/>
      <c r="CT8" s="3"/>
      <c r="CU8" s="3"/>
      <c r="CV8" s="4"/>
      <c r="CW8" s="1"/>
      <c r="CX8" s="5"/>
      <c r="CY8" s="2"/>
      <c r="CZ8" s="2"/>
      <c r="DA8" s="3"/>
      <c r="DB8" s="3"/>
      <c r="DC8" s="4"/>
      <c r="DD8" s="1"/>
      <c r="DE8" s="5"/>
      <c r="DF8" s="2"/>
      <c r="DG8" s="2"/>
      <c r="DH8" s="3"/>
      <c r="DI8" s="3"/>
      <c r="DJ8" s="4"/>
      <c r="DK8" s="1"/>
      <c r="DL8" s="5"/>
      <c r="DM8" s="2"/>
      <c r="DN8" s="2"/>
      <c r="DO8" s="3"/>
      <c r="DP8" s="3"/>
      <c r="DQ8" s="4"/>
      <c r="DR8" s="1"/>
      <c r="DS8" s="5"/>
      <c r="DT8" s="2"/>
      <c r="DU8" s="2"/>
      <c r="DV8" s="3"/>
      <c r="DW8" s="3"/>
      <c r="DX8" s="4"/>
      <c r="DY8" s="1"/>
      <c r="DZ8" s="5"/>
      <c r="EA8" s="2"/>
      <c r="EB8" s="2"/>
      <c r="EC8" s="3"/>
      <c r="ED8" s="3"/>
      <c r="EE8" s="4"/>
      <c r="EF8" s="1"/>
      <c r="EG8" s="5"/>
      <c r="EH8" s="2"/>
      <c r="EI8" s="2"/>
      <c r="EJ8" s="3"/>
      <c r="EK8" s="3"/>
      <c r="EL8" s="4"/>
      <c r="EM8" s="1"/>
      <c r="EN8" s="5"/>
      <c r="EO8" s="2"/>
      <c r="EP8" s="2"/>
      <c r="EQ8" s="3"/>
      <c r="ER8" s="3"/>
      <c r="ES8" s="4"/>
      <c r="ET8" s="1"/>
      <c r="EU8" s="5"/>
      <c r="EV8" s="2"/>
      <c r="EW8" s="2"/>
      <c r="EX8" s="3"/>
      <c r="EY8" s="3"/>
      <c r="EZ8" s="4"/>
      <c r="FA8" s="1"/>
      <c r="FB8" s="5"/>
      <c r="FC8" s="2"/>
      <c r="FD8" s="2"/>
      <c r="FE8" s="3"/>
      <c r="FF8" s="3"/>
      <c r="FG8" s="4"/>
      <c r="FH8" s="1"/>
      <c r="FI8" s="5"/>
      <c r="FJ8" s="2"/>
      <c r="FK8" s="2"/>
      <c r="FL8" s="3"/>
      <c r="FM8" s="3"/>
      <c r="FN8" s="4"/>
      <c r="FO8" s="1"/>
      <c r="FP8" s="5"/>
      <c r="FQ8" s="2"/>
      <c r="FR8" s="2"/>
      <c r="FS8" s="3"/>
      <c r="FT8" s="3"/>
      <c r="FU8" s="4"/>
      <c r="FV8" s="1"/>
      <c r="FW8" s="5"/>
      <c r="FX8" s="2"/>
      <c r="FY8" s="2"/>
      <c r="FZ8" s="3"/>
      <c r="GA8" s="3"/>
      <c r="GB8" s="4"/>
      <c r="GC8" s="1"/>
      <c r="GD8" s="5"/>
      <c r="GE8" s="2"/>
      <c r="GF8" s="2"/>
      <c r="GG8" s="3"/>
      <c r="GH8" s="3"/>
      <c r="GI8" s="4"/>
      <c r="GJ8" s="1"/>
      <c r="GK8" s="5"/>
      <c r="GL8" s="2"/>
      <c r="GM8" s="2"/>
      <c r="GN8" s="3"/>
      <c r="GO8" s="3"/>
      <c r="GP8" s="4"/>
      <c r="GQ8" s="1"/>
      <c r="GR8" s="5"/>
      <c r="GS8" s="2"/>
      <c r="GT8" s="2"/>
      <c r="GU8" s="3"/>
      <c r="GV8" s="3"/>
      <c r="GW8" s="4"/>
      <c r="GX8" s="1"/>
      <c r="GY8" s="5"/>
      <c r="GZ8" s="2"/>
      <c r="HA8" s="2"/>
      <c r="HB8" s="3"/>
      <c r="HC8" s="3"/>
      <c r="HD8" s="4"/>
      <c r="HE8" s="1"/>
      <c r="HF8" s="5"/>
      <c r="HG8" s="2"/>
      <c r="HH8" s="2"/>
      <c r="HI8" s="3"/>
      <c r="HJ8" s="3"/>
      <c r="HK8" s="4"/>
      <c r="HL8" s="1"/>
      <c r="HM8" s="5"/>
      <c r="HN8" s="2"/>
      <c r="HO8" s="2"/>
      <c r="HP8" s="3"/>
      <c r="HQ8" s="3"/>
      <c r="HR8" s="4"/>
      <c r="HS8" s="1"/>
      <c r="HT8" s="5"/>
      <c r="HU8" s="2"/>
      <c r="HV8" s="2"/>
      <c r="HW8" s="3"/>
      <c r="HX8" s="3"/>
      <c r="HY8" s="4"/>
      <c r="HZ8" s="1"/>
      <c r="IA8" s="5"/>
      <c r="IB8" s="2"/>
      <c r="IC8" s="2"/>
      <c r="ID8" s="3"/>
      <c r="IE8" s="3"/>
      <c r="IF8" s="4"/>
      <c r="IG8" s="1"/>
      <c r="IH8" s="5"/>
      <c r="II8" s="2"/>
      <c r="IJ8" s="2"/>
      <c r="IK8" s="3"/>
      <c r="IL8" s="3"/>
      <c r="IM8" s="4"/>
      <c r="IN8" s="1"/>
      <c r="IO8" s="5"/>
      <c r="IP8" s="2"/>
      <c r="IQ8" s="2"/>
      <c r="IR8" s="3"/>
      <c r="IS8" s="3"/>
      <c r="IT8" s="4"/>
      <c r="IU8" s="1"/>
      <c r="IV8" s="5"/>
      <c r="IW8" s="2"/>
      <c r="IX8" s="2"/>
      <c r="IY8" s="3"/>
      <c r="IZ8" s="3"/>
      <c r="JA8" s="4"/>
      <c r="JB8" s="1"/>
      <c r="JC8" s="5"/>
      <c r="JD8" s="2"/>
      <c r="JE8" s="2"/>
      <c r="JF8" s="3"/>
      <c r="JG8" s="3"/>
      <c r="JH8" s="4"/>
      <c r="JI8" s="1"/>
      <c r="JJ8" s="5"/>
      <c r="JK8" s="2"/>
      <c r="JL8" s="2"/>
      <c r="JM8" s="3"/>
      <c r="JN8" s="3"/>
      <c r="JO8" s="4"/>
      <c r="JP8" s="1"/>
      <c r="JQ8" s="5"/>
      <c r="JR8" s="2"/>
      <c r="JS8" s="2"/>
      <c r="JT8" s="3"/>
      <c r="JU8" s="3"/>
      <c r="JV8" s="4"/>
      <c r="JW8" s="1"/>
      <c r="JX8" s="5"/>
      <c r="JY8" s="2"/>
      <c r="JZ8" s="2"/>
      <c r="KA8" s="3"/>
      <c r="KB8" s="3"/>
      <c r="KC8" s="4"/>
      <c r="KD8" s="1"/>
      <c r="KE8" s="5"/>
      <c r="KF8" s="2"/>
      <c r="KG8" s="2"/>
      <c r="KH8" s="3"/>
      <c r="KI8" s="3"/>
      <c r="KJ8" s="4"/>
      <c r="KK8" s="1"/>
      <c r="KL8" s="5"/>
      <c r="KM8" s="2"/>
      <c r="KN8" s="2"/>
      <c r="KO8" s="3"/>
      <c r="KP8" s="3"/>
      <c r="KQ8" s="4"/>
      <c r="KR8" s="1"/>
      <c r="KS8" s="5"/>
      <c r="KT8" s="2"/>
      <c r="KU8" s="2"/>
      <c r="KV8" s="3"/>
      <c r="KW8" s="3"/>
      <c r="KX8" s="4"/>
      <c r="KY8" s="1"/>
      <c r="KZ8" s="5"/>
      <c r="LA8" s="2"/>
      <c r="LB8" s="2"/>
      <c r="LC8" s="3"/>
      <c r="LD8" s="3"/>
      <c r="LE8" s="4"/>
      <c r="LF8" s="1"/>
      <c r="LG8" s="5"/>
      <c r="LH8" s="2"/>
      <c r="LI8" s="2"/>
      <c r="LJ8" s="3"/>
      <c r="LK8" s="3"/>
      <c r="LL8" s="4"/>
      <c r="LM8" s="1"/>
      <c r="LN8" s="5"/>
      <c r="LO8" s="2"/>
      <c r="LP8" s="2"/>
      <c r="LQ8" s="3"/>
      <c r="LR8" s="3"/>
      <c r="LS8" s="4"/>
      <c r="LT8" s="1"/>
      <c r="LU8" s="5"/>
      <c r="LV8" s="2"/>
      <c r="LW8" s="2"/>
      <c r="LX8" s="3"/>
      <c r="LY8" s="3"/>
      <c r="LZ8" s="4"/>
      <c r="MA8" s="1"/>
      <c r="MB8" s="5"/>
      <c r="MC8" s="2"/>
      <c r="MD8" s="2"/>
      <c r="ME8" s="3"/>
      <c r="MF8" s="3"/>
      <c r="MG8" s="4"/>
      <c r="MH8" s="1"/>
      <c r="MI8" s="5"/>
      <c r="MJ8" s="2"/>
      <c r="MK8" s="2"/>
      <c r="ML8" s="3"/>
      <c r="MM8" s="3"/>
      <c r="MN8" s="4"/>
      <c r="MP8" s="20" t="s">
        <v>61</v>
      </c>
      <c r="MQ8" s="23">
        <f>م.تحميل!$AH$23</f>
        <v>0</v>
      </c>
      <c r="MR8" s="23">
        <f>م.تحميل!$AI$23</f>
        <v>0</v>
      </c>
      <c r="MS8" s="20" t="s">
        <v>84</v>
      </c>
      <c r="MT8" s="23">
        <f>م.تحميل!$AH$139</f>
        <v>0</v>
      </c>
      <c r="MU8" s="23">
        <f>م.تحميل!$AI$139</f>
        <v>0</v>
      </c>
      <c r="MW8" s="22" t="s">
        <v>61</v>
      </c>
      <c r="MX8" s="24">
        <f>م.مرتجع!$AH$23</f>
        <v>0</v>
      </c>
      <c r="MY8" s="24">
        <f>م.مرتجع!$AI$23</f>
        <v>0</v>
      </c>
      <c r="MZ8" s="22" t="s">
        <v>84</v>
      </c>
      <c r="NA8" s="24">
        <f>م.مرتجع!$AH$139</f>
        <v>0</v>
      </c>
      <c r="NB8" s="24">
        <f>م.مرتجع!$AI$139</f>
        <v>0</v>
      </c>
      <c r="ND8" s="21" t="s">
        <v>61</v>
      </c>
      <c r="NE8" s="25">
        <f>م.مبيع!$AH$23</f>
        <v>0</v>
      </c>
      <c r="NF8" s="25">
        <f>م.مبيع!$AI$23</f>
        <v>0</v>
      </c>
      <c r="NG8" s="25">
        <f>AK35</f>
        <v>0</v>
      </c>
      <c r="NH8" s="21" t="s">
        <v>84</v>
      </c>
      <c r="NI8" s="25">
        <f>م.مبيع!$AH$139</f>
        <v>0</v>
      </c>
      <c r="NJ8" s="25">
        <f>م.مبيع!$AI$139</f>
        <v>0</v>
      </c>
      <c r="NK8" s="25">
        <f>IM35</f>
        <v>0</v>
      </c>
    </row>
    <row r="9" spans="1:375" ht="16.5" thickTop="1" thickBot="1" x14ac:dyDescent="0.25">
      <c r="A9" s="14"/>
      <c r="B9" s="16"/>
      <c r="C9" s="1"/>
      <c r="D9" s="1"/>
      <c r="E9" s="2"/>
      <c r="F9" s="2"/>
      <c r="G9" s="3"/>
      <c r="H9" s="3"/>
      <c r="I9" s="4"/>
      <c r="J9" s="1"/>
      <c r="K9" s="1"/>
      <c r="L9" s="2"/>
      <c r="M9" s="2"/>
      <c r="N9" s="3"/>
      <c r="O9" s="3"/>
      <c r="P9" s="4"/>
      <c r="Q9" s="1"/>
      <c r="R9" s="1"/>
      <c r="S9" s="2"/>
      <c r="T9" s="2"/>
      <c r="U9" s="3"/>
      <c r="V9" s="3"/>
      <c r="W9" s="4"/>
      <c r="X9" s="1"/>
      <c r="Y9" s="1"/>
      <c r="Z9" s="2"/>
      <c r="AA9" s="2"/>
      <c r="AB9" s="3"/>
      <c r="AC9" s="3"/>
      <c r="AD9" s="4"/>
      <c r="AE9" s="1"/>
      <c r="AF9" s="1"/>
      <c r="AG9" s="2"/>
      <c r="AH9" s="2"/>
      <c r="AI9" s="3"/>
      <c r="AJ9" s="3"/>
      <c r="AK9" s="4"/>
      <c r="AL9" s="1"/>
      <c r="AM9" s="1"/>
      <c r="AN9" s="2"/>
      <c r="AO9" s="2"/>
      <c r="AP9" s="3"/>
      <c r="AQ9" s="3"/>
      <c r="AR9" s="4"/>
      <c r="AS9" s="1"/>
      <c r="AT9" s="1"/>
      <c r="AU9" s="2"/>
      <c r="AV9" s="2"/>
      <c r="AW9" s="3"/>
      <c r="AX9" s="3"/>
      <c r="AY9" s="4"/>
      <c r="AZ9" s="1"/>
      <c r="BA9" s="1"/>
      <c r="BB9" s="2"/>
      <c r="BC9" s="2"/>
      <c r="BD9" s="3"/>
      <c r="BE9" s="3"/>
      <c r="BF9" s="4"/>
      <c r="BG9" s="1"/>
      <c r="BH9" s="1"/>
      <c r="BI9" s="2"/>
      <c r="BJ9" s="2"/>
      <c r="BK9" s="3"/>
      <c r="BL9" s="3"/>
      <c r="BM9" s="4"/>
      <c r="BN9" s="1"/>
      <c r="BO9" s="1"/>
      <c r="BP9" s="2"/>
      <c r="BQ9" s="2"/>
      <c r="BR9" s="3"/>
      <c r="BS9" s="3"/>
      <c r="BT9" s="4"/>
      <c r="BU9" s="1"/>
      <c r="BV9" s="1"/>
      <c r="BW9" s="2"/>
      <c r="BX9" s="2"/>
      <c r="BY9" s="3"/>
      <c r="BZ9" s="3"/>
      <c r="CA9" s="4"/>
      <c r="CB9" s="1"/>
      <c r="CC9" s="1"/>
      <c r="CD9" s="2"/>
      <c r="CE9" s="2"/>
      <c r="CF9" s="3"/>
      <c r="CG9" s="3"/>
      <c r="CH9" s="4"/>
      <c r="CI9" s="1"/>
      <c r="CJ9" s="1"/>
      <c r="CK9" s="2"/>
      <c r="CL9" s="2"/>
      <c r="CM9" s="3"/>
      <c r="CN9" s="3"/>
      <c r="CO9" s="4"/>
      <c r="CP9" s="1"/>
      <c r="CQ9" s="1"/>
      <c r="CR9" s="2"/>
      <c r="CS9" s="2"/>
      <c r="CT9" s="3"/>
      <c r="CU9" s="3"/>
      <c r="CV9" s="4"/>
      <c r="CW9" s="1"/>
      <c r="CX9" s="1"/>
      <c r="CY9" s="2"/>
      <c r="CZ9" s="2"/>
      <c r="DA9" s="3"/>
      <c r="DB9" s="3"/>
      <c r="DC9" s="4"/>
      <c r="DD9" s="1"/>
      <c r="DE9" s="1"/>
      <c r="DF9" s="2"/>
      <c r="DG9" s="2"/>
      <c r="DH9" s="3"/>
      <c r="DI9" s="3"/>
      <c r="DJ9" s="4"/>
      <c r="DK9" s="1"/>
      <c r="DL9" s="1"/>
      <c r="DM9" s="2"/>
      <c r="DN9" s="2"/>
      <c r="DO9" s="3"/>
      <c r="DP9" s="3"/>
      <c r="DQ9" s="4"/>
      <c r="DR9" s="1"/>
      <c r="DS9" s="1"/>
      <c r="DT9" s="2"/>
      <c r="DU9" s="2"/>
      <c r="DV9" s="3"/>
      <c r="DW9" s="3"/>
      <c r="DX9" s="4"/>
      <c r="DY9" s="1"/>
      <c r="DZ9" s="1"/>
      <c r="EA9" s="2"/>
      <c r="EB9" s="2"/>
      <c r="EC9" s="3"/>
      <c r="ED9" s="3"/>
      <c r="EE9" s="4"/>
      <c r="EF9" s="1"/>
      <c r="EG9" s="1"/>
      <c r="EH9" s="2"/>
      <c r="EI9" s="2"/>
      <c r="EJ9" s="3"/>
      <c r="EK9" s="3"/>
      <c r="EL9" s="4"/>
      <c r="EM9" s="1"/>
      <c r="EN9" s="1"/>
      <c r="EO9" s="2"/>
      <c r="EP9" s="2"/>
      <c r="EQ9" s="3"/>
      <c r="ER9" s="3"/>
      <c r="ES9" s="4"/>
      <c r="ET9" s="1"/>
      <c r="EU9" s="1"/>
      <c r="EV9" s="2"/>
      <c r="EW9" s="2"/>
      <c r="EX9" s="3"/>
      <c r="EY9" s="3"/>
      <c r="EZ9" s="4"/>
      <c r="FA9" s="1"/>
      <c r="FB9" s="1"/>
      <c r="FC9" s="2"/>
      <c r="FD9" s="2"/>
      <c r="FE9" s="3"/>
      <c r="FF9" s="3"/>
      <c r="FG9" s="4"/>
      <c r="FH9" s="1"/>
      <c r="FI9" s="1"/>
      <c r="FJ9" s="2"/>
      <c r="FK9" s="2"/>
      <c r="FL9" s="3"/>
      <c r="FM9" s="3"/>
      <c r="FN9" s="4"/>
      <c r="FO9" s="1"/>
      <c r="FP9" s="1"/>
      <c r="FQ9" s="2"/>
      <c r="FR9" s="2"/>
      <c r="FS9" s="3"/>
      <c r="FT9" s="3"/>
      <c r="FU9" s="4"/>
      <c r="FV9" s="1"/>
      <c r="FW9" s="1"/>
      <c r="FX9" s="2"/>
      <c r="FY9" s="2"/>
      <c r="FZ9" s="3"/>
      <c r="GA9" s="3"/>
      <c r="GB9" s="4"/>
      <c r="GC9" s="1"/>
      <c r="GD9" s="1"/>
      <c r="GE9" s="2"/>
      <c r="GF9" s="2"/>
      <c r="GG9" s="3"/>
      <c r="GH9" s="3"/>
      <c r="GI9" s="4"/>
      <c r="GJ9" s="1"/>
      <c r="GK9" s="1"/>
      <c r="GL9" s="2"/>
      <c r="GM9" s="2"/>
      <c r="GN9" s="3"/>
      <c r="GO9" s="3"/>
      <c r="GP9" s="4"/>
      <c r="GQ9" s="1"/>
      <c r="GR9" s="1"/>
      <c r="GS9" s="2"/>
      <c r="GT9" s="2"/>
      <c r="GU9" s="3"/>
      <c r="GV9" s="3"/>
      <c r="GW9" s="4"/>
      <c r="GX9" s="1"/>
      <c r="GY9" s="1"/>
      <c r="GZ9" s="2"/>
      <c r="HA9" s="2"/>
      <c r="HB9" s="3"/>
      <c r="HC9" s="3"/>
      <c r="HD9" s="4"/>
      <c r="HE9" s="1"/>
      <c r="HF9" s="1"/>
      <c r="HG9" s="2"/>
      <c r="HH9" s="2"/>
      <c r="HI9" s="3"/>
      <c r="HJ9" s="3"/>
      <c r="HK9" s="4"/>
      <c r="HL9" s="1"/>
      <c r="HM9" s="1"/>
      <c r="HN9" s="2"/>
      <c r="HO9" s="2"/>
      <c r="HP9" s="3"/>
      <c r="HQ9" s="3"/>
      <c r="HR9" s="4"/>
      <c r="HS9" s="1"/>
      <c r="HT9" s="1"/>
      <c r="HU9" s="2"/>
      <c r="HV9" s="2"/>
      <c r="HW9" s="3"/>
      <c r="HX9" s="3"/>
      <c r="HY9" s="4"/>
      <c r="HZ9" s="1"/>
      <c r="IA9" s="1"/>
      <c r="IB9" s="2"/>
      <c r="IC9" s="2"/>
      <c r="ID9" s="3"/>
      <c r="IE9" s="3"/>
      <c r="IF9" s="4"/>
      <c r="IG9" s="1"/>
      <c r="IH9" s="1"/>
      <c r="II9" s="2"/>
      <c r="IJ9" s="2"/>
      <c r="IK9" s="3"/>
      <c r="IL9" s="3"/>
      <c r="IM9" s="4"/>
      <c r="IN9" s="1"/>
      <c r="IO9" s="1"/>
      <c r="IP9" s="2"/>
      <c r="IQ9" s="2"/>
      <c r="IR9" s="3"/>
      <c r="IS9" s="3"/>
      <c r="IT9" s="4"/>
      <c r="IU9" s="1"/>
      <c r="IV9" s="1"/>
      <c r="IW9" s="2"/>
      <c r="IX9" s="2"/>
      <c r="IY9" s="3"/>
      <c r="IZ9" s="3"/>
      <c r="JA9" s="4"/>
      <c r="JB9" s="1"/>
      <c r="JC9" s="1"/>
      <c r="JD9" s="2"/>
      <c r="JE9" s="2"/>
      <c r="JF9" s="3"/>
      <c r="JG9" s="3"/>
      <c r="JH9" s="4"/>
      <c r="JI9" s="1"/>
      <c r="JJ9" s="1"/>
      <c r="JK9" s="2"/>
      <c r="JL9" s="2"/>
      <c r="JM9" s="3"/>
      <c r="JN9" s="3"/>
      <c r="JO9" s="4"/>
      <c r="JP9" s="1"/>
      <c r="JQ9" s="1"/>
      <c r="JR9" s="2"/>
      <c r="JS9" s="2"/>
      <c r="JT9" s="3"/>
      <c r="JU9" s="3"/>
      <c r="JV9" s="4"/>
      <c r="JW9" s="1"/>
      <c r="JX9" s="1"/>
      <c r="JY9" s="2"/>
      <c r="JZ9" s="2"/>
      <c r="KA9" s="3"/>
      <c r="KB9" s="3"/>
      <c r="KC9" s="4"/>
      <c r="KD9" s="1"/>
      <c r="KE9" s="1"/>
      <c r="KF9" s="2"/>
      <c r="KG9" s="2"/>
      <c r="KH9" s="3"/>
      <c r="KI9" s="3"/>
      <c r="KJ9" s="4"/>
      <c r="KK9" s="1"/>
      <c r="KL9" s="1"/>
      <c r="KM9" s="2"/>
      <c r="KN9" s="2"/>
      <c r="KO9" s="3"/>
      <c r="KP9" s="3"/>
      <c r="KQ9" s="4"/>
      <c r="KR9" s="1"/>
      <c r="KS9" s="1"/>
      <c r="KT9" s="2"/>
      <c r="KU9" s="2"/>
      <c r="KV9" s="3"/>
      <c r="KW9" s="3"/>
      <c r="KX9" s="4"/>
      <c r="KY9" s="1"/>
      <c r="KZ9" s="1"/>
      <c r="LA9" s="2"/>
      <c r="LB9" s="2"/>
      <c r="LC9" s="3"/>
      <c r="LD9" s="3"/>
      <c r="LE9" s="4"/>
      <c r="LF9" s="1"/>
      <c r="LG9" s="1"/>
      <c r="LH9" s="2"/>
      <c r="LI9" s="2"/>
      <c r="LJ9" s="3"/>
      <c r="LK9" s="3"/>
      <c r="LL9" s="4"/>
      <c r="LM9" s="1"/>
      <c r="LN9" s="1"/>
      <c r="LO9" s="2"/>
      <c r="LP9" s="2"/>
      <c r="LQ9" s="3"/>
      <c r="LR9" s="3"/>
      <c r="LS9" s="4"/>
      <c r="LT9" s="1"/>
      <c r="LU9" s="1"/>
      <c r="LV9" s="2"/>
      <c r="LW9" s="2"/>
      <c r="LX9" s="3"/>
      <c r="LY9" s="3"/>
      <c r="LZ9" s="4"/>
      <c r="MA9" s="1"/>
      <c r="MB9" s="1"/>
      <c r="MC9" s="2"/>
      <c r="MD9" s="2"/>
      <c r="ME9" s="3"/>
      <c r="MF9" s="3"/>
      <c r="MG9" s="4"/>
      <c r="MH9" s="1"/>
      <c r="MI9" s="1"/>
      <c r="MJ9" s="2"/>
      <c r="MK9" s="2"/>
      <c r="ML9" s="3"/>
      <c r="MM9" s="3"/>
      <c r="MN9" s="4"/>
      <c r="MP9" s="20" t="s">
        <v>62</v>
      </c>
      <c r="MQ9" s="23">
        <f>م.تحميل!$AH$27</f>
        <v>0</v>
      </c>
      <c r="MR9" s="23">
        <f>م.تحميل!$AI$27</f>
        <v>0</v>
      </c>
      <c r="MS9" s="20" t="s">
        <v>85</v>
      </c>
      <c r="MT9" s="23">
        <f>م.تحميل!$AH$143</f>
        <v>0</v>
      </c>
      <c r="MU9" s="23">
        <f>م.تحميل!$AI$143</f>
        <v>0</v>
      </c>
      <c r="MW9" s="22" t="s">
        <v>62</v>
      </c>
      <c r="MX9" s="24">
        <f>م.مرتجع!$AH$27</f>
        <v>0</v>
      </c>
      <c r="MY9" s="24">
        <f>م.مرتجع!$AI$27</f>
        <v>0</v>
      </c>
      <c r="MZ9" s="22" t="s">
        <v>85</v>
      </c>
      <c r="NA9" s="24">
        <f>م.مرتجع!$AH$143</f>
        <v>0</v>
      </c>
      <c r="NB9" s="24">
        <f>م.مرتجع!$AI$143</f>
        <v>0</v>
      </c>
      <c r="ND9" s="21" t="s">
        <v>62</v>
      </c>
      <c r="NE9" s="25">
        <f>م.مبيع!$AH$27</f>
        <v>0</v>
      </c>
      <c r="NF9" s="25">
        <f>م.مبيع!$AI$27</f>
        <v>0</v>
      </c>
      <c r="NG9" s="25">
        <f>AR35</f>
        <v>0</v>
      </c>
      <c r="NH9" s="21" t="s">
        <v>85</v>
      </c>
      <c r="NI9" s="25">
        <f>م.مبيع!$AH$143</f>
        <v>0</v>
      </c>
      <c r="NJ9" s="25">
        <f>م.مبيع!$AI$143</f>
        <v>0</v>
      </c>
      <c r="NK9" s="25">
        <f>IT35</f>
        <v>0</v>
      </c>
    </row>
    <row r="10" spans="1:375" ht="16.5" thickTop="1" thickBot="1" x14ac:dyDescent="0.25">
      <c r="A10" s="14"/>
      <c r="B10" s="16"/>
      <c r="C10" s="1"/>
      <c r="D10" s="1"/>
      <c r="E10" s="2"/>
      <c r="F10" s="2"/>
      <c r="G10" s="3"/>
      <c r="H10" s="3"/>
      <c r="I10" s="4"/>
      <c r="J10" s="1"/>
      <c r="K10" s="1"/>
      <c r="L10" s="2"/>
      <c r="M10" s="2"/>
      <c r="N10" s="3"/>
      <c r="O10" s="3"/>
      <c r="P10" s="4"/>
      <c r="Q10" s="1"/>
      <c r="R10" s="1"/>
      <c r="S10" s="2"/>
      <c r="T10" s="2"/>
      <c r="U10" s="3"/>
      <c r="V10" s="3"/>
      <c r="W10" s="4"/>
      <c r="X10" s="1"/>
      <c r="Y10" s="1"/>
      <c r="Z10" s="2"/>
      <c r="AA10" s="2"/>
      <c r="AB10" s="3"/>
      <c r="AC10" s="3"/>
      <c r="AD10" s="4"/>
      <c r="AE10" s="1"/>
      <c r="AF10" s="1"/>
      <c r="AG10" s="2"/>
      <c r="AH10" s="2"/>
      <c r="AI10" s="3"/>
      <c r="AJ10" s="3"/>
      <c r="AK10" s="4"/>
      <c r="AL10" s="1"/>
      <c r="AM10" s="1"/>
      <c r="AN10" s="2"/>
      <c r="AO10" s="2"/>
      <c r="AP10" s="3"/>
      <c r="AQ10" s="3"/>
      <c r="AR10" s="4"/>
      <c r="AS10" s="1"/>
      <c r="AT10" s="1"/>
      <c r="AU10" s="2"/>
      <c r="AV10" s="2"/>
      <c r="AW10" s="3"/>
      <c r="AX10" s="3"/>
      <c r="AY10" s="4"/>
      <c r="AZ10" s="1"/>
      <c r="BA10" s="1"/>
      <c r="BB10" s="2"/>
      <c r="BC10" s="2"/>
      <c r="BD10" s="3"/>
      <c r="BE10" s="3"/>
      <c r="BF10" s="4"/>
      <c r="BG10" s="1"/>
      <c r="BH10" s="1"/>
      <c r="BI10" s="2"/>
      <c r="BJ10" s="2"/>
      <c r="BK10" s="3"/>
      <c r="BL10" s="3"/>
      <c r="BM10" s="4"/>
      <c r="BN10" s="1"/>
      <c r="BO10" s="1"/>
      <c r="BP10" s="2"/>
      <c r="BQ10" s="2"/>
      <c r="BR10" s="3"/>
      <c r="BS10" s="3"/>
      <c r="BT10" s="4"/>
      <c r="BU10" s="1"/>
      <c r="BV10" s="1"/>
      <c r="BW10" s="2"/>
      <c r="BX10" s="2"/>
      <c r="BY10" s="3"/>
      <c r="BZ10" s="3"/>
      <c r="CA10" s="4"/>
      <c r="CB10" s="1"/>
      <c r="CC10" s="1"/>
      <c r="CD10" s="2"/>
      <c r="CE10" s="2"/>
      <c r="CF10" s="3"/>
      <c r="CG10" s="3"/>
      <c r="CH10" s="4"/>
      <c r="CI10" s="1"/>
      <c r="CJ10" s="1"/>
      <c r="CK10" s="2"/>
      <c r="CL10" s="2"/>
      <c r="CM10" s="3"/>
      <c r="CN10" s="3"/>
      <c r="CO10" s="4"/>
      <c r="CP10" s="1"/>
      <c r="CQ10" s="1"/>
      <c r="CR10" s="2"/>
      <c r="CS10" s="2"/>
      <c r="CT10" s="3"/>
      <c r="CU10" s="3"/>
      <c r="CV10" s="4"/>
      <c r="CW10" s="1"/>
      <c r="CX10" s="1"/>
      <c r="CY10" s="2"/>
      <c r="CZ10" s="2"/>
      <c r="DA10" s="3"/>
      <c r="DB10" s="3"/>
      <c r="DC10" s="4"/>
      <c r="DD10" s="1"/>
      <c r="DE10" s="1"/>
      <c r="DF10" s="2"/>
      <c r="DG10" s="2"/>
      <c r="DH10" s="3"/>
      <c r="DI10" s="3"/>
      <c r="DJ10" s="4"/>
      <c r="DK10" s="1"/>
      <c r="DL10" s="1"/>
      <c r="DM10" s="2"/>
      <c r="DN10" s="2"/>
      <c r="DO10" s="3"/>
      <c r="DP10" s="3"/>
      <c r="DQ10" s="4"/>
      <c r="DR10" s="1"/>
      <c r="DS10" s="1"/>
      <c r="DT10" s="2"/>
      <c r="DU10" s="2"/>
      <c r="DV10" s="3"/>
      <c r="DW10" s="3"/>
      <c r="DX10" s="4"/>
      <c r="DY10" s="1"/>
      <c r="DZ10" s="1"/>
      <c r="EA10" s="2"/>
      <c r="EB10" s="2"/>
      <c r="EC10" s="3"/>
      <c r="ED10" s="3"/>
      <c r="EE10" s="4"/>
      <c r="EF10" s="1"/>
      <c r="EG10" s="1"/>
      <c r="EH10" s="2"/>
      <c r="EI10" s="2"/>
      <c r="EJ10" s="3"/>
      <c r="EK10" s="3"/>
      <c r="EL10" s="4"/>
      <c r="EM10" s="1"/>
      <c r="EN10" s="1"/>
      <c r="EO10" s="2"/>
      <c r="EP10" s="2"/>
      <c r="EQ10" s="3"/>
      <c r="ER10" s="3"/>
      <c r="ES10" s="4"/>
      <c r="ET10" s="1"/>
      <c r="EU10" s="1"/>
      <c r="EV10" s="2"/>
      <c r="EW10" s="2"/>
      <c r="EX10" s="3"/>
      <c r="EY10" s="3"/>
      <c r="EZ10" s="4"/>
      <c r="FA10" s="1"/>
      <c r="FB10" s="1"/>
      <c r="FC10" s="2"/>
      <c r="FD10" s="2"/>
      <c r="FE10" s="3"/>
      <c r="FF10" s="3"/>
      <c r="FG10" s="4"/>
      <c r="FH10" s="1"/>
      <c r="FI10" s="1"/>
      <c r="FJ10" s="2"/>
      <c r="FK10" s="2"/>
      <c r="FL10" s="3"/>
      <c r="FM10" s="3"/>
      <c r="FN10" s="4"/>
      <c r="FO10" s="1"/>
      <c r="FP10" s="1"/>
      <c r="FQ10" s="2"/>
      <c r="FR10" s="2"/>
      <c r="FS10" s="3"/>
      <c r="FT10" s="3"/>
      <c r="FU10" s="4"/>
      <c r="FV10" s="1"/>
      <c r="FW10" s="1"/>
      <c r="FX10" s="2"/>
      <c r="FY10" s="2"/>
      <c r="FZ10" s="3"/>
      <c r="GA10" s="3"/>
      <c r="GB10" s="4"/>
      <c r="GC10" s="1"/>
      <c r="GD10" s="1"/>
      <c r="GE10" s="2"/>
      <c r="GF10" s="2"/>
      <c r="GG10" s="3"/>
      <c r="GH10" s="3"/>
      <c r="GI10" s="4"/>
      <c r="GJ10" s="1"/>
      <c r="GK10" s="1"/>
      <c r="GL10" s="2"/>
      <c r="GM10" s="2"/>
      <c r="GN10" s="3"/>
      <c r="GO10" s="3"/>
      <c r="GP10" s="4"/>
      <c r="GQ10" s="1"/>
      <c r="GR10" s="1"/>
      <c r="GS10" s="2"/>
      <c r="GT10" s="2"/>
      <c r="GU10" s="3"/>
      <c r="GV10" s="3"/>
      <c r="GW10" s="4"/>
      <c r="GX10" s="1"/>
      <c r="GY10" s="1"/>
      <c r="GZ10" s="2"/>
      <c r="HA10" s="2"/>
      <c r="HB10" s="3"/>
      <c r="HC10" s="3"/>
      <c r="HD10" s="4"/>
      <c r="HE10" s="1"/>
      <c r="HF10" s="1"/>
      <c r="HG10" s="2"/>
      <c r="HH10" s="2"/>
      <c r="HI10" s="3"/>
      <c r="HJ10" s="3"/>
      <c r="HK10" s="4"/>
      <c r="HL10" s="1"/>
      <c r="HM10" s="1"/>
      <c r="HN10" s="2"/>
      <c r="HO10" s="2"/>
      <c r="HP10" s="3"/>
      <c r="HQ10" s="3"/>
      <c r="HR10" s="4"/>
      <c r="HS10" s="1"/>
      <c r="HT10" s="1"/>
      <c r="HU10" s="2"/>
      <c r="HV10" s="2"/>
      <c r="HW10" s="3"/>
      <c r="HX10" s="3"/>
      <c r="HY10" s="4"/>
      <c r="HZ10" s="1"/>
      <c r="IA10" s="1"/>
      <c r="IB10" s="2"/>
      <c r="IC10" s="2"/>
      <c r="ID10" s="3"/>
      <c r="IE10" s="3"/>
      <c r="IF10" s="4"/>
      <c r="IG10" s="1"/>
      <c r="IH10" s="1"/>
      <c r="II10" s="2"/>
      <c r="IJ10" s="2"/>
      <c r="IK10" s="3"/>
      <c r="IL10" s="3"/>
      <c r="IM10" s="4"/>
      <c r="IN10" s="1"/>
      <c r="IO10" s="1"/>
      <c r="IP10" s="2"/>
      <c r="IQ10" s="2"/>
      <c r="IR10" s="3"/>
      <c r="IS10" s="3"/>
      <c r="IT10" s="4"/>
      <c r="IU10" s="1"/>
      <c r="IV10" s="1"/>
      <c r="IW10" s="2"/>
      <c r="IX10" s="2"/>
      <c r="IY10" s="3"/>
      <c r="IZ10" s="3"/>
      <c r="JA10" s="4"/>
      <c r="JB10" s="1"/>
      <c r="JC10" s="1"/>
      <c r="JD10" s="2"/>
      <c r="JE10" s="2"/>
      <c r="JF10" s="3"/>
      <c r="JG10" s="3"/>
      <c r="JH10" s="4"/>
      <c r="JI10" s="1"/>
      <c r="JJ10" s="1"/>
      <c r="JK10" s="2"/>
      <c r="JL10" s="2"/>
      <c r="JM10" s="3"/>
      <c r="JN10" s="3"/>
      <c r="JO10" s="4"/>
      <c r="JP10" s="1"/>
      <c r="JQ10" s="1"/>
      <c r="JR10" s="2"/>
      <c r="JS10" s="2"/>
      <c r="JT10" s="3"/>
      <c r="JU10" s="3"/>
      <c r="JV10" s="4"/>
      <c r="JW10" s="1"/>
      <c r="JX10" s="1"/>
      <c r="JY10" s="2"/>
      <c r="JZ10" s="2"/>
      <c r="KA10" s="3"/>
      <c r="KB10" s="3"/>
      <c r="KC10" s="4"/>
      <c r="KD10" s="1"/>
      <c r="KE10" s="1"/>
      <c r="KF10" s="2"/>
      <c r="KG10" s="2"/>
      <c r="KH10" s="3"/>
      <c r="KI10" s="3"/>
      <c r="KJ10" s="4"/>
      <c r="KK10" s="1"/>
      <c r="KL10" s="1"/>
      <c r="KM10" s="2"/>
      <c r="KN10" s="2"/>
      <c r="KO10" s="3"/>
      <c r="KP10" s="3"/>
      <c r="KQ10" s="4"/>
      <c r="KR10" s="1"/>
      <c r="KS10" s="1"/>
      <c r="KT10" s="2"/>
      <c r="KU10" s="2"/>
      <c r="KV10" s="3"/>
      <c r="KW10" s="3"/>
      <c r="KX10" s="4"/>
      <c r="KY10" s="1"/>
      <c r="KZ10" s="1"/>
      <c r="LA10" s="2"/>
      <c r="LB10" s="2"/>
      <c r="LC10" s="3"/>
      <c r="LD10" s="3"/>
      <c r="LE10" s="4"/>
      <c r="LF10" s="1"/>
      <c r="LG10" s="1"/>
      <c r="LH10" s="2"/>
      <c r="LI10" s="2"/>
      <c r="LJ10" s="3"/>
      <c r="LK10" s="3"/>
      <c r="LL10" s="4"/>
      <c r="LM10" s="1"/>
      <c r="LN10" s="1"/>
      <c r="LO10" s="2"/>
      <c r="LP10" s="2"/>
      <c r="LQ10" s="3"/>
      <c r="LR10" s="3"/>
      <c r="LS10" s="4"/>
      <c r="LT10" s="1"/>
      <c r="LU10" s="1"/>
      <c r="LV10" s="2"/>
      <c r="LW10" s="2"/>
      <c r="LX10" s="3"/>
      <c r="LY10" s="3"/>
      <c r="LZ10" s="4"/>
      <c r="MA10" s="1"/>
      <c r="MB10" s="1"/>
      <c r="MC10" s="2"/>
      <c r="MD10" s="2"/>
      <c r="ME10" s="3"/>
      <c r="MF10" s="3"/>
      <c r="MG10" s="4"/>
      <c r="MH10" s="1"/>
      <c r="MI10" s="1"/>
      <c r="MJ10" s="2"/>
      <c r="MK10" s="2"/>
      <c r="ML10" s="3"/>
      <c r="MM10" s="3"/>
      <c r="MN10" s="4"/>
      <c r="MP10" s="20" t="s">
        <v>63</v>
      </c>
      <c r="MQ10" s="23">
        <f>م.تحميل!$AH$31</f>
        <v>0</v>
      </c>
      <c r="MR10" s="23">
        <f>م.تحميل!$AI$31</f>
        <v>0</v>
      </c>
      <c r="MS10" s="20" t="s">
        <v>86</v>
      </c>
      <c r="MT10" s="23">
        <f>م.تحميل!$AH$147</f>
        <v>0</v>
      </c>
      <c r="MU10" s="23">
        <f>م.تحميل!$AI$147</f>
        <v>0</v>
      </c>
      <c r="MW10" s="22" t="s">
        <v>63</v>
      </c>
      <c r="MX10" s="24">
        <f>م.مرتجع!$AH$31</f>
        <v>0</v>
      </c>
      <c r="MY10" s="24">
        <f>م.مرتجع!$AI$31</f>
        <v>0</v>
      </c>
      <c r="MZ10" s="22" t="s">
        <v>86</v>
      </c>
      <c r="NA10" s="24">
        <f>م.مرتجع!$AH$147</f>
        <v>0</v>
      </c>
      <c r="NB10" s="24">
        <f>م.مرتجع!$AI$147</f>
        <v>0</v>
      </c>
      <c r="ND10" s="21" t="s">
        <v>63</v>
      </c>
      <c r="NE10" s="25">
        <f>م.مبيع!$AH$31</f>
        <v>0</v>
      </c>
      <c r="NF10" s="25">
        <f>م.مبيع!$AI$31</f>
        <v>0</v>
      </c>
      <c r="NG10" s="25">
        <f>AY35</f>
        <v>0</v>
      </c>
      <c r="NH10" s="21" t="s">
        <v>86</v>
      </c>
      <c r="NI10" s="25">
        <f>م.مبيع!$AH$147</f>
        <v>0</v>
      </c>
      <c r="NJ10" s="25">
        <f>م.مبيع!$AI$147</f>
        <v>0</v>
      </c>
      <c r="NK10" s="25">
        <f>JA35</f>
        <v>0</v>
      </c>
    </row>
    <row r="11" spans="1:375" ht="16.5" thickTop="1" thickBot="1" x14ac:dyDescent="0.25">
      <c r="A11" s="14"/>
      <c r="B11" s="16"/>
      <c r="C11" s="1"/>
      <c r="D11" s="1"/>
      <c r="E11" s="2"/>
      <c r="F11" s="2"/>
      <c r="G11" s="3"/>
      <c r="H11" s="3"/>
      <c r="I11" s="4"/>
      <c r="J11" s="1"/>
      <c r="K11" s="1"/>
      <c r="L11" s="2"/>
      <c r="M11" s="2"/>
      <c r="N11" s="3"/>
      <c r="O11" s="3"/>
      <c r="P11" s="4"/>
      <c r="Q11" s="1"/>
      <c r="R11" s="1"/>
      <c r="S11" s="2"/>
      <c r="T11" s="2"/>
      <c r="U11" s="3"/>
      <c r="V11" s="3"/>
      <c r="W11" s="4"/>
      <c r="X11" s="1"/>
      <c r="Y11" s="1"/>
      <c r="Z11" s="2"/>
      <c r="AA11" s="2"/>
      <c r="AB11" s="3"/>
      <c r="AC11" s="3"/>
      <c r="AD11" s="4"/>
      <c r="AE11" s="1"/>
      <c r="AF11" s="1"/>
      <c r="AG11" s="2"/>
      <c r="AH11" s="2"/>
      <c r="AI11" s="3"/>
      <c r="AJ11" s="3"/>
      <c r="AK11" s="4"/>
      <c r="AL11" s="1"/>
      <c r="AM11" s="1"/>
      <c r="AN11" s="2"/>
      <c r="AO11" s="2"/>
      <c r="AP11" s="3"/>
      <c r="AQ11" s="3"/>
      <c r="AR11" s="4"/>
      <c r="AS11" s="1"/>
      <c r="AT11" s="1"/>
      <c r="AU11" s="2"/>
      <c r="AV11" s="2"/>
      <c r="AW11" s="3"/>
      <c r="AX11" s="3"/>
      <c r="AY11" s="4"/>
      <c r="AZ11" s="1"/>
      <c r="BA11" s="1"/>
      <c r="BB11" s="2"/>
      <c r="BC11" s="2"/>
      <c r="BD11" s="3"/>
      <c r="BE11" s="3"/>
      <c r="BF11" s="4"/>
      <c r="BG11" s="1"/>
      <c r="BH11" s="1"/>
      <c r="BI11" s="2"/>
      <c r="BJ11" s="2"/>
      <c r="BK11" s="3"/>
      <c r="BL11" s="3"/>
      <c r="BM11" s="4"/>
      <c r="BN11" s="1"/>
      <c r="BO11" s="1"/>
      <c r="BP11" s="2"/>
      <c r="BQ11" s="2"/>
      <c r="BR11" s="3"/>
      <c r="BS11" s="3"/>
      <c r="BT11" s="4"/>
      <c r="BU11" s="1"/>
      <c r="BV11" s="1"/>
      <c r="BW11" s="2"/>
      <c r="BX11" s="2"/>
      <c r="BY11" s="3"/>
      <c r="BZ11" s="3"/>
      <c r="CA11" s="4"/>
      <c r="CB11" s="1"/>
      <c r="CC11" s="1"/>
      <c r="CD11" s="2"/>
      <c r="CE11" s="2"/>
      <c r="CF11" s="3"/>
      <c r="CG11" s="3"/>
      <c r="CH11" s="4"/>
      <c r="CI11" s="1"/>
      <c r="CJ11" s="1"/>
      <c r="CK11" s="2"/>
      <c r="CL11" s="2"/>
      <c r="CM11" s="3"/>
      <c r="CN11" s="3"/>
      <c r="CO11" s="4"/>
      <c r="CP11" s="1"/>
      <c r="CQ11" s="1"/>
      <c r="CR11" s="2"/>
      <c r="CS11" s="2"/>
      <c r="CT11" s="3"/>
      <c r="CU11" s="3"/>
      <c r="CV11" s="4"/>
      <c r="CW11" s="1"/>
      <c r="CX11" s="1"/>
      <c r="CY11" s="2"/>
      <c r="CZ11" s="2"/>
      <c r="DA11" s="3"/>
      <c r="DB11" s="3"/>
      <c r="DC11" s="4"/>
      <c r="DD11" s="1"/>
      <c r="DE11" s="1"/>
      <c r="DF11" s="2"/>
      <c r="DG11" s="2"/>
      <c r="DH11" s="3"/>
      <c r="DI11" s="3"/>
      <c r="DJ11" s="4"/>
      <c r="DK11" s="1"/>
      <c r="DL11" s="1"/>
      <c r="DM11" s="2"/>
      <c r="DN11" s="2"/>
      <c r="DO11" s="3"/>
      <c r="DP11" s="3"/>
      <c r="DQ11" s="4"/>
      <c r="DR11" s="1"/>
      <c r="DS11" s="1"/>
      <c r="DT11" s="2"/>
      <c r="DU11" s="2"/>
      <c r="DV11" s="3"/>
      <c r="DW11" s="3"/>
      <c r="DX11" s="4"/>
      <c r="DY11" s="1"/>
      <c r="DZ11" s="1"/>
      <c r="EA11" s="2"/>
      <c r="EB11" s="2"/>
      <c r="EC11" s="3"/>
      <c r="ED11" s="3"/>
      <c r="EE11" s="4"/>
      <c r="EF11" s="1"/>
      <c r="EG11" s="1"/>
      <c r="EH11" s="2"/>
      <c r="EI11" s="2"/>
      <c r="EJ11" s="3"/>
      <c r="EK11" s="3"/>
      <c r="EL11" s="4"/>
      <c r="EM11" s="1"/>
      <c r="EN11" s="1"/>
      <c r="EO11" s="2"/>
      <c r="EP11" s="2"/>
      <c r="EQ11" s="3"/>
      <c r="ER11" s="3"/>
      <c r="ES11" s="4"/>
      <c r="ET11" s="1"/>
      <c r="EU11" s="1"/>
      <c r="EV11" s="2"/>
      <c r="EW11" s="2"/>
      <c r="EX11" s="3"/>
      <c r="EY11" s="3"/>
      <c r="EZ11" s="4"/>
      <c r="FA11" s="1"/>
      <c r="FB11" s="1"/>
      <c r="FC11" s="2"/>
      <c r="FD11" s="2"/>
      <c r="FE11" s="3"/>
      <c r="FF11" s="3"/>
      <c r="FG11" s="4"/>
      <c r="FH11" s="1"/>
      <c r="FI11" s="1"/>
      <c r="FJ11" s="2"/>
      <c r="FK11" s="2"/>
      <c r="FL11" s="3"/>
      <c r="FM11" s="3"/>
      <c r="FN11" s="4"/>
      <c r="FO11" s="1"/>
      <c r="FP11" s="1"/>
      <c r="FQ11" s="2"/>
      <c r="FR11" s="2"/>
      <c r="FS11" s="3"/>
      <c r="FT11" s="3"/>
      <c r="FU11" s="4"/>
      <c r="FV11" s="1"/>
      <c r="FW11" s="1"/>
      <c r="FX11" s="2"/>
      <c r="FY11" s="2"/>
      <c r="FZ11" s="3"/>
      <c r="GA11" s="3"/>
      <c r="GB11" s="4"/>
      <c r="GC11" s="1"/>
      <c r="GD11" s="1"/>
      <c r="GE11" s="2"/>
      <c r="GF11" s="2"/>
      <c r="GG11" s="3"/>
      <c r="GH11" s="3"/>
      <c r="GI11" s="4"/>
      <c r="GJ11" s="1"/>
      <c r="GK11" s="1"/>
      <c r="GL11" s="2"/>
      <c r="GM11" s="2"/>
      <c r="GN11" s="3"/>
      <c r="GO11" s="3"/>
      <c r="GP11" s="4"/>
      <c r="GQ11" s="1"/>
      <c r="GR11" s="1"/>
      <c r="GS11" s="2"/>
      <c r="GT11" s="2"/>
      <c r="GU11" s="3"/>
      <c r="GV11" s="3"/>
      <c r="GW11" s="4"/>
      <c r="GX11" s="1"/>
      <c r="GY11" s="1"/>
      <c r="GZ11" s="2"/>
      <c r="HA11" s="2"/>
      <c r="HB11" s="3"/>
      <c r="HC11" s="3"/>
      <c r="HD11" s="4"/>
      <c r="HE11" s="1"/>
      <c r="HF11" s="1"/>
      <c r="HG11" s="2"/>
      <c r="HH11" s="2"/>
      <c r="HI11" s="3"/>
      <c r="HJ11" s="3"/>
      <c r="HK11" s="4"/>
      <c r="HL11" s="1"/>
      <c r="HM11" s="1"/>
      <c r="HN11" s="2"/>
      <c r="HO11" s="2"/>
      <c r="HP11" s="3"/>
      <c r="HQ11" s="3"/>
      <c r="HR11" s="4"/>
      <c r="HS11" s="1"/>
      <c r="HT11" s="1"/>
      <c r="HU11" s="2"/>
      <c r="HV11" s="2"/>
      <c r="HW11" s="3"/>
      <c r="HX11" s="3"/>
      <c r="HY11" s="4"/>
      <c r="HZ11" s="1"/>
      <c r="IA11" s="1"/>
      <c r="IB11" s="2"/>
      <c r="IC11" s="2"/>
      <c r="ID11" s="3"/>
      <c r="IE11" s="3"/>
      <c r="IF11" s="4"/>
      <c r="IG11" s="1"/>
      <c r="IH11" s="1"/>
      <c r="II11" s="2"/>
      <c r="IJ11" s="2"/>
      <c r="IK11" s="3"/>
      <c r="IL11" s="3"/>
      <c r="IM11" s="4"/>
      <c r="IN11" s="1"/>
      <c r="IO11" s="1"/>
      <c r="IP11" s="2"/>
      <c r="IQ11" s="2"/>
      <c r="IR11" s="3"/>
      <c r="IS11" s="3"/>
      <c r="IT11" s="4"/>
      <c r="IU11" s="1"/>
      <c r="IV11" s="1"/>
      <c r="IW11" s="2"/>
      <c r="IX11" s="2"/>
      <c r="IY11" s="3"/>
      <c r="IZ11" s="3"/>
      <c r="JA11" s="4"/>
      <c r="JB11" s="1"/>
      <c r="JC11" s="1"/>
      <c r="JD11" s="2"/>
      <c r="JE11" s="2"/>
      <c r="JF11" s="3"/>
      <c r="JG11" s="3"/>
      <c r="JH11" s="4"/>
      <c r="JI11" s="1"/>
      <c r="JJ11" s="1"/>
      <c r="JK11" s="2"/>
      <c r="JL11" s="2"/>
      <c r="JM11" s="3"/>
      <c r="JN11" s="3"/>
      <c r="JO11" s="4"/>
      <c r="JP11" s="1"/>
      <c r="JQ11" s="1"/>
      <c r="JR11" s="2"/>
      <c r="JS11" s="2"/>
      <c r="JT11" s="3"/>
      <c r="JU11" s="3"/>
      <c r="JV11" s="4"/>
      <c r="JW11" s="1"/>
      <c r="JX11" s="1"/>
      <c r="JY11" s="2"/>
      <c r="JZ11" s="2"/>
      <c r="KA11" s="3"/>
      <c r="KB11" s="3"/>
      <c r="KC11" s="4"/>
      <c r="KD11" s="1"/>
      <c r="KE11" s="1"/>
      <c r="KF11" s="2"/>
      <c r="KG11" s="2"/>
      <c r="KH11" s="3"/>
      <c r="KI11" s="3"/>
      <c r="KJ11" s="4"/>
      <c r="KK11" s="1"/>
      <c r="KL11" s="1"/>
      <c r="KM11" s="2"/>
      <c r="KN11" s="2"/>
      <c r="KO11" s="3"/>
      <c r="KP11" s="3"/>
      <c r="KQ11" s="4"/>
      <c r="KR11" s="1"/>
      <c r="KS11" s="1"/>
      <c r="KT11" s="2"/>
      <c r="KU11" s="2"/>
      <c r="KV11" s="3"/>
      <c r="KW11" s="3"/>
      <c r="KX11" s="4"/>
      <c r="KY11" s="1"/>
      <c r="KZ11" s="1"/>
      <c r="LA11" s="2"/>
      <c r="LB11" s="2"/>
      <c r="LC11" s="3"/>
      <c r="LD11" s="3"/>
      <c r="LE11" s="4"/>
      <c r="LF11" s="1"/>
      <c r="LG11" s="1"/>
      <c r="LH11" s="2"/>
      <c r="LI11" s="2"/>
      <c r="LJ11" s="3"/>
      <c r="LK11" s="3"/>
      <c r="LL11" s="4"/>
      <c r="LM11" s="1"/>
      <c r="LN11" s="1"/>
      <c r="LO11" s="2"/>
      <c r="LP11" s="2"/>
      <c r="LQ11" s="3"/>
      <c r="LR11" s="3"/>
      <c r="LS11" s="4"/>
      <c r="LT11" s="1"/>
      <c r="LU11" s="1"/>
      <c r="LV11" s="2"/>
      <c r="LW11" s="2"/>
      <c r="LX11" s="3"/>
      <c r="LY11" s="3"/>
      <c r="LZ11" s="4"/>
      <c r="MA11" s="1"/>
      <c r="MB11" s="1"/>
      <c r="MC11" s="2"/>
      <c r="MD11" s="2"/>
      <c r="ME11" s="3"/>
      <c r="MF11" s="3"/>
      <c r="MG11" s="4"/>
      <c r="MH11" s="1"/>
      <c r="MI11" s="1"/>
      <c r="MJ11" s="2"/>
      <c r="MK11" s="2"/>
      <c r="ML11" s="3"/>
      <c r="MM11" s="3"/>
      <c r="MN11" s="4"/>
      <c r="MP11" s="20" t="s">
        <v>53</v>
      </c>
      <c r="MQ11" s="23">
        <f>م.تحميل!$AH$40</f>
        <v>0</v>
      </c>
      <c r="MR11" s="23">
        <f>م.تحميل!$AI$40</f>
        <v>0</v>
      </c>
      <c r="MS11" s="20" t="s">
        <v>89</v>
      </c>
      <c r="MT11" s="23">
        <f>م.تحميل!$AH$151</f>
        <v>0</v>
      </c>
      <c r="MU11" s="23">
        <f>م.تحميل!$AI$151</f>
        <v>0</v>
      </c>
      <c r="MW11" s="22" t="s">
        <v>53</v>
      </c>
      <c r="MX11" s="24">
        <f>م.مرتجع!$AH$40</f>
        <v>0</v>
      </c>
      <c r="MY11" s="24">
        <f>م.مرتجع!$AI$40</f>
        <v>0</v>
      </c>
      <c r="MZ11" s="22" t="s">
        <v>89</v>
      </c>
      <c r="NA11" s="24">
        <f>م.مرتجع!$AH$151</f>
        <v>0</v>
      </c>
      <c r="NB11" s="24">
        <f>م.مرتجع!$AI$151</f>
        <v>0</v>
      </c>
      <c r="ND11" s="21" t="s">
        <v>53</v>
      </c>
      <c r="NE11" s="25">
        <f>م.مبيع!$AH$40</f>
        <v>0</v>
      </c>
      <c r="NF11" s="25">
        <f>م.مبيع!$AI$40</f>
        <v>0</v>
      </c>
      <c r="NG11" s="25">
        <f>BF35</f>
        <v>0</v>
      </c>
      <c r="NH11" s="21" t="s">
        <v>89</v>
      </c>
      <c r="NI11" s="25">
        <f>م.مبيع!$AH$151</f>
        <v>0</v>
      </c>
      <c r="NJ11" s="25">
        <f>م.مبيع!$AI$151</f>
        <v>0</v>
      </c>
      <c r="NK11" s="25">
        <f>JH35</f>
        <v>0</v>
      </c>
    </row>
    <row r="12" spans="1:375" ht="16.5" thickTop="1" thickBot="1" x14ac:dyDescent="0.25">
      <c r="A12" s="14"/>
      <c r="B12" s="16"/>
      <c r="C12" s="1"/>
      <c r="D12" s="1"/>
      <c r="E12" s="2"/>
      <c r="F12" s="2"/>
      <c r="G12" s="3"/>
      <c r="H12" s="3"/>
      <c r="I12" s="4"/>
      <c r="J12" s="1"/>
      <c r="K12" s="1"/>
      <c r="L12" s="2"/>
      <c r="M12" s="2"/>
      <c r="N12" s="3"/>
      <c r="O12" s="3"/>
      <c r="P12" s="4"/>
      <c r="Q12" s="1"/>
      <c r="R12" s="1"/>
      <c r="S12" s="2"/>
      <c r="T12" s="2"/>
      <c r="U12" s="3"/>
      <c r="V12" s="3"/>
      <c r="W12" s="4"/>
      <c r="X12" s="1"/>
      <c r="Y12" s="1"/>
      <c r="Z12" s="2"/>
      <c r="AA12" s="2"/>
      <c r="AB12" s="3"/>
      <c r="AC12" s="3"/>
      <c r="AD12" s="4"/>
      <c r="AE12" s="1"/>
      <c r="AF12" s="1"/>
      <c r="AG12" s="2"/>
      <c r="AH12" s="2"/>
      <c r="AI12" s="3"/>
      <c r="AJ12" s="3"/>
      <c r="AK12" s="4"/>
      <c r="AL12" s="1"/>
      <c r="AM12" s="1"/>
      <c r="AN12" s="2"/>
      <c r="AO12" s="2"/>
      <c r="AP12" s="3"/>
      <c r="AQ12" s="3"/>
      <c r="AR12" s="4"/>
      <c r="AS12" s="1"/>
      <c r="AT12" s="1"/>
      <c r="AU12" s="2"/>
      <c r="AV12" s="2"/>
      <c r="AW12" s="3"/>
      <c r="AX12" s="3"/>
      <c r="AY12" s="4"/>
      <c r="AZ12" s="1"/>
      <c r="BA12" s="1"/>
      <c r="BB12" s="2"/>
      <c r="BC12" s="2"/>
      <c r="BD12" s="3"/>
      <c r="BE12" s="3"/>
      <c r="BF12" s="4"/>
      <c r="BG12" s="1"/>
      <c r="BH12" s="1"/>
      <c r="BI12" s="2"/>
      <c r="BJ12" s="2"/>
      <c r="BK12" s="3"/>
      <c r="BL12" s="3"/>
      <c r="BM12" s="4"/>
      <c r="BN12" s="1"/>
      <c r="BO12" s="1"/>
      <c r="BP12" s="2"/>
      <c r="BQ12" s="2"/>
      <c r="BR12" s="3"/>
      <c r="BS12" s="3"/>
      <c r="BT12" s="4"/>
      <c r="BU12" s="1"/>
      <c r="BV12" s="1"/>
      <c r="BW12" s="2"/>
      <c r="BX12" s="2"/>
      <c r="BY12" s="3"/>
      <c r="BZ12" s="3"/>
      <c r="CA12" s="4"/>
      <c r="CB12" s="1"/>
      <c r="CC12" s="1"/>
      <c r="CD12" s="2"/>
      <c r="CE12" s="2"/>
      <c r="CF12" s="3"/>
      <c r="CG12" s="3"/>
      <c r="CH12" s="4"/>
      <c r="CI12" s="1"/>
      <c r="CJ12" s="1"/>
      <c r="CK12" s="2"/>
      <c r="CL12" s="2"/>
      <c r="CM12" s="3"/>
      <c r="CN12" s="3"/>
      <c r="CO12" s="4"/>
      <c r="CP12" s="1"/>
      <c r="CQ12" s="1"/>
      <c r="CR12" s="2"/>
      <c r="CS12" s="2"/>
      <c r="CT12" s="3"/>
      <c r="CU12" s="3"/>
      <c r="CV12" s="4"/>
      <c r="CW12" s="1"/>
      <c r="CX12" s="1"/>
      <c r="CY12" s="2"/>
      <c r="CZ12" s="2"/>
      <c r="DA12" s="3"/>
      <c r="DB12" s="3"/>
      <c r="DC12" s="4"/>
      <c r="DD12" s="1"/>
      <c r="DE12" s="1"/>
      <c r="DF12" s="2"/>
      <c r="DG12" s="2"/>
      <c r="DH12" s="3"/>
      <c r="DI12" s="3"/>
      <c r="DJ12" s="4"/>
      <c r="DK12" s="1"/>
      <c r="DL12" s="1"/>
      <c r="DM12" s="2"/>
      <c r="DN12" s="2"/>
      <c r="DO12" s="3"/>
      <c r="DP12" s="3"/>
      <c r="DQ12" s="4"/>
      <c r="DR12" s="1"/>
      <c r="DS12" s="1"/>
      <c r="DT12" s="2"/>
      <c r="DU12" s="2"/>
      <c r="DV12" s="3"/>
      <c r="DW12" s="3"/>
      <c r="DX12" s="4"/>
      <c r="DY12" s="1"/>
      <c r="DZ12" s="1"/>
      <c r="EA12" s="2"/>
      <c r="EB12" s="2"/>
      <c r="EC12" s="3"/>
      <c r="ED12" s="3"/>
      <c r="EE12" s="4"/>
      <c r="EF12" s="1"/>
      <c r="EG12" s="1"/>
      <c r="EH12" s="2"/>
      <c r="EI12" s="2"/>
      <c r="EJ12" s="3"/>
      <c r="EK12" s="3"/>
      <c r="EL12" s="4"/>
      <c r="EM12" s="1"/>
      <c r="EN12" s="1"/>
      <c r="EO12" s="2"/>
      <c r="EP12" s="2"/>
      <c r="EQ12" s="3"/>
      <c r="ER12" s="3"/>
      <c r="ES12" s="4"/>
      <c r="ET12" s="1"/>
      <c r="EU12" s="1"/>
      <c r="EV12" s="2"/>
      <c r="EW12" s="2"/>
      <c r="EX12" s="3"/>
      <c r="EY12" s="3"/>
      <c r="EZ12" s="4"/>
      <c r="FA12" s="1"/>
      <c r="FB12" s="1"/>
      <c r="FC12" s="2"/>
      <c r="FD12" s="2"/>
      <c r="FE12" s="3"/>
      <c r="FF12" s="3"/>
      <c r="FG12" s="4"/>
      <c r="FH12" s="1"/>
      <c r="FI12" s="1"/>
      <c r="FJ12" s="2"/>
      <c r="FK12" s="2"/>
      <c r="FL12" s="3"/>
      <c r="FM12" s="3"/>
      <c r="FN12" s="4"/>
      <c r="FO12" s="1"/>
      <c r="FP12" s="1"/>
      <c r="FQ12" s="2"/>
      <c r="FR12" s="2"/>
      <c r="FS12" s="3"/>
      <c r="FT12" s="3"/>
      <c r="FU12" s="4"/>
      <c r="FV12" s="1"/>
      <c r="FW12" s="1"/>
      <c r="FX12" s="2"/>
      <c r="FY12" s="2"/>
      <c r="FZ12" s="3"/>
      <c r="GA12" s="3"/>
      <c r="GB12" s="4"/>
      <c r="GC12" s="1"/>
      <c r="GD12" s="1"/>
      <c r="GE12" s="2"/>
      <c r="GF12" s="2"/>
      <c r="GG12" s="3"/>
      <c r="GH12" s="3"/>
      <c r="GI12" s="4"/>
      <c r="GJ12" s="1"/>
      <c r="GK12" s="1"/>
      <c r="GL12" s="2"/>
      <c r="GM12" s="2"/>
      <c r="GN12" s="3"/>
      <c r="GO12" s="3"/>
      <c r="GP12" s="4"/>
      <c r="GQ12" s="1"/>
      <c r="GR12" s="1"/>
      <c r="GS12" s="2"/>
      <c r="GT12" s="2"/>
      <c r="GU12" s="3"/>
      <c r="GV12" s="3"/>
      <c r="GW12" s="4"/>
      <c r="GX12" s="1"/>
      <c r="GY12" s="1"/>
      <c r="GZ12" s="2"/>
      <c r="HA12" s="2"/>
      <c r="HB12" s="3"/>
      <c r="HC12" s="3"/>
      <c r="HD12" s="4"/>
      <c r="HE12" s="1"/>
      <c r="HF12" s="1"/>
      <c r="HG12" s="2"/>
      <c r="HH12" s="2"/>
      <c r="HI12" s="3"/>
      <c r="HJ12" s="3"/>
      <c r="HK12" s="4"/>
      <c r="HL12" s="1"/>
      <c r="HM12" s="1"/>
      <c r="HN12" s="2"/>
      <c r="HO12" s="2"/>
      <c r="HP12" s="3"/>
      <c r="HQ12" s="3"/>
      <c r="HR12" s="4"/>
      <c r="HS12" s="1"/>
      <c r="HT12" s="1"/>
      <c r="HU12" s="2"/>
      <c r="HV12" s="2"/>
      <c r="HW12" s="3"/>
      <c r="HX12" s="3"/>
      <c r="HY12" s="4"/>
      <c r="HZ12" s="1"/>
      <c r="IA12" s="1"/>
      <c r="IB12" s="2"/>
      <c r="IC12" s="2"/>
      <c r="ID12" s="3"/>
      <c r="IE12" s="3"/>
      <c r="IF12" s="4"/>
      <c r="IG12" s="1"/>
      <c r="IH12" s="1"/>
      <c r="II12" s="2"/>
      <c r="IJ12" s="2"/>
      <c r="IK12" s="3"/>
      <c r="IL12" s="3"/>
      <c r="IM12" s="4"/>
      <c r="IN12" s="1"/>
      <c r="IO12" s="1"/>
      <c r="IP12" s="2"/>
      <c r="IQ12" s="2"/>
      <c r="IR12" s="3"/>
      <c r="IS12" s="3"/>
      <c r="IT12" s="4"/>
      <c r="IU12" s="1"/>
      <c r="IV12" s="1"/>
      <c r="IW12" s="2"/>
      <c r="IX12" s="2"/>
      <c r="IY12" s="3"/>
      <c r="IZ12" s="3"/>
      <c r="JA12" s="4"/>
      <c r="JB12" s="1"/>
      <c r="JC12" s="1"/>
      <c r="JD12" s="2"/>
      <c r="JE12" s="2"/>
      <c r="JF12" s="3"/>
      <c r="JG12" s="3"/>
      <c r="JH12" s="4"/>
      <c r="JI12" s="1"/>
      <c r="JJ12" s="1"/>
      <c r="JK12" s="2"/>
      <c r="JL12" s="2"/>
      <c r="JM12" s="3"/>
      <c r="JN12" s="3"/>
      <c r="JO12" s="4"/>
      <c r="JP12" s="1"/>
      <c r="JQ12" s="1"/>
      <c r="JR12" s="2"/>
      <c r="JS12" s="2"/>
      <c r="JT12" s="3"/>
      <c r="JU12" s="3"/>
      <c r="JV12" s="4"/>
      <c r="JW12" s="1"/>
      <c r="JX12" s="1"/>
      <c r="JY12" s="2"/>
      <c r="JZ12" s="2"/>
      <c r="KA12" s="3"/>
      <c r="KB12" s="3"/>
      <c r="KC12" s="4"/>
      <c r="KD12" s="1"/>
      <c r="KE12" s="1"/>
      <c r="KF12" s="2"/>
      <c r="KG12" s="2"/>
      <c r="KH12" s="3"/>
      <c r="KI12" s="3"/>
      <c r="KJ12" s="4"/>
      <c r="KK12" s="1"/>
      <c r="KL12" s="1"/>
      <c r="KM12" s="2"/>
      <c r="KN12" s="2"/>
      <c r="KO12" s="3"/>
      <c r="KP12" s="3"/>
      <c r="KQ12" s="4"/>
      <c r="KR12" s="1"/>
      <c r="KS12" s="1"/>
      <c r="KT12" s="2"/>
      <c r="KU12" s="2"/>
      <c r="KV12" s="3"/>
      <c r="KW12" s="3"/>
      <c r="KX12" s="4"/>
      <c r="KY12" s="1"/>
      <c r="KZ12" s="1"/>
      <c r="LA12" s="2"/>
      <c r="LB12" s="2"/>
      <c r="LC12" s="3"/>
      <c r="LD12" s="3"/>
      <c r="LE12" s="4"/>
      <c r="LF12" s="1"/>
      <c r="LG12" s="1"/>
      <c r="LH12" s="2"/>
      <c r="LI12" s="2"/>
      <c r="LJ12" s="3"/>
      <c r="LK12" s="3"/>
      <c r="LL12" s="4"/>
      <c r="LM12" s="1"/>
      <c r="LN12" s="1"/>
      <c r="LO12" s="2"/>
      <c r="LP12" s="2"/>
      <c r="LQ12" s="3"/>
      <c r="LR12" s="3"/>
      <c r="LS12" s="4"/>
      <c r="LT12" s="1"/>
      <c r="LU12" s="1"/>
      <c r="LV12" s="2"/>
      <c r="LW12" s="2"/>
      <c r="LX12" s="3"/>
      <c r="LY12" s="3"/>
      <c r="LZ12" s="4"/>
      <c r="MA12" s="1"/>
      <c r="MB12" s="1"/>
      <c r="MC12" s="2"/>
      <c r="MD12" s="2"/>
      <c r="ME12" s="3"/>
      <c r="MF12" s="3"/>
      <c r="MG12" s="4"/>
      <c r="MH12" s="1"/>
      <c r="MI12" s="1"/>
      <c r="MJ12" s="2"/>
      <c r="MK12" s="2"/>
      <c r="ML12" s="3"/>
      <c r="MM12" s="3"/>
      <c r="MN12" s="4"/>
      <c r="MP12" s="20" t="s">
        <v>54</v>
      </c>
      <c r="MQ12" s="23">
        <f>م.تحميل!$AH$44</f>
        <v>0</v>
      </c>
      <c r="MR12" s="23">
        <f>م.تحميل!$AI$44</f>
        <v>0</v>
      </c>
      <c r="MS12" s="20" t="s">
        <v>87</v>
      </c>
      <c r="MT12" s="23">
        <f>م.تحميل!$AH$155</f>
        <v>0</v>
      </c>
      <c r="MU12" s="23">
        <f>م.تحميل!$AI$155</f>
        <v>0</v>
      </c>
      <c r="MW12" s="22" t="s">
        <v>54</v>
      </c>
      <c r="MX12" s="24">
        <f>م.مرتجع!$AH$44</f>
        <v>0</v>
      </c>
      <c r="MY12" s="24">
        <f>م.مرتجع!$AI$44</f>
        <v>0</v>
      </c>
      <c r="MZ12" s="22" t="s">
        <v>87</v>
      </c>
      <c r="NA12" s="24">
        <f>م.مرتجع!$AH$155</f>
        <v>0</v>
      </c>
      <c r="NB12" s="24">
        <f>م.مرتجع!$AI$155</f>
        <v>0</v>
      </c>
      <c r="ND12" s="21" t="s">
        <v>54</v>
      </c>
      <c r="NE12" s="25">
        <f>م.مبيع!$AH$44</f>
        <v>0</v>
      </c>
      <c r="NF12" s="25">
        <f>م.مبيع!$AI$44</f>
        <v>0</v>
      </c>
      <c r="NG12" s="25">
        <f>BM35</f>
        <v>0</v>
      </c>
      <c r="NH12" s="21" t="s">
        <v>87</v>
      </c>
      <c r="NI12" s="25">
        <f>م.مبيع!$AH$155</f>
        <v>0</v>
      </c>
      <c r="NJ12" s="25">
        <f>م.مبيع!$AI$155</f>
        <v>0</v>
      </c>
      <c r="NK12" s="25">
        <f>JO35</f>
        <v>0</v>
      </c>
    </row>
    <row r="13" spans="1:375" ht="16.5" thickTop="1" thickBot="1" x14ac:dyDescent="0.25">
      <c r="A13" s="14"/>
      <c r="B13" s="16"/>
      <c r="C13" s="1"/>
      <c r="D13" s="1"/>
      <c r="E13" s="2"/>
      <c r="F13" s="2"/>
      <c r="G13" s="3"/>
      <c r="H13" s="3"/>
      <c r="I13" s="4"/>
      <c r="J13" s="1"/>
      <c r="K13" s="1"/>
      <c r="L13" s="2"/>
      <c r="M13" s="2"/>
      <c r="N13" s="3"/>
      <c r="O13" s="3"/>
      <c r="P13" s="4"/>
      <c r="Q13" s="1"/>
      <c r="R13" s="1"/>
      <c r="S13" s="2"/>
      <c r="T13" s="2"/>
      <c r="U13" s="3"/>
      <c r="V13" s="3"/>
      <c r="W13" s="4"/>
      <c r="X13" s="1"/>
      <c r="Y13" s="1"/>
      <c r="Z13" s="2"/>
      <c r="AA13" s="2"/>
      <c r="AB13" s="3"/>
      <c r="AC13" s="3"/>
      <c r="AD13" s="4"/>
      <c r="AE13" s="1"/>
      <c r="AF13" s="1"/>
      <c r="AG13" s="2"/>
      <c r="AH13" s="2"/>
      <c r="AI13" s="3"/>
      <c r="AJ13" s="3"/>
      <c r="AK13" s="4"/>
      <c r="AL13" s="1"/>
      <c r="AM13" s="1"/>
      <c r="AN13" s="2"/>
      <c r="AO13" s="2"/>
      <c r="AP13" s="3"/>
      <c r="AQ13" s="3"/>
      <c r="AR13" s="4"/>
      <c r="AS13" s="1"/>
      <c r="AT13" s="1"/>
      <c r="AU13" s="2"/>
      <c r="AV13" s="2"/>
      <c r="AW13" s="3"/>
      <c r="AX13" s="3"/>
      <c r="AY13" s="4"/>
      <c r="AZ13" s="1"/>
      <c r="BA13" s="1"/>
      <c r="BB13" s="2"/>
      <c r="BC13" s="2"/>
      <c r="BD13" s="3"/>
      <c r="BE13" s="3"/>
      <c r="BF13" s="4"/>
      <c r="BG13" s="1"/>
      <c r="BH13" s="1"/>
      <c r="BI13" s="2"/>
      <c r="BJ13" s="2"/>
      <c r="BK13" s="3"/>
      <c r="BL13" s="3"/>
      <c r="BM13" s="4"/>
      <c r="BN13" s="1"/>
      <c r="BO13" s="1"/>
      <c r="BP13" s="2"/>
      <c r="BQ13" s="2"/>
      <c r="BR13" s="3"/>
      <c r="BS13" s="3"/>
      <c r="BT13" s="4"/>
      <c r="BU13" s="1"/>
      <c r="BV13" s="1"/>
      <c r="BW13" s="2"/>
      <c r="BX13" s="2"/>
      <c r="BY13" s="3"/>
      <c r="BZ13" s="3"/>
      <c r="CA13" s="4"/>
      <c r="CB13" s="1"/>
      <c r="CC13" s="1"/>
      <c r="CD13" s="2"/>
      <c r="CE13" s="2"/>
      <c r="CF13" s="3"/>
      <c r="CG13" s="3"/>
      <c r="CH13" s="4"/>
      <c r="CI13" s="1"/>
      <c r="CJ13" s="1"/>
      <c r="CK13" s="2"/>
      <c r="CL13" s="2"/>
      <c r="CM13" s="3"/>
      <c r="CN13" s="3"/>
      <c r="CO13" s="4"/>
      <c r="CP13" s="1"/>
      <c r="CQ13" s="1"/>
      <c r="CR13" s="2"/>
      <c r="CS13" s="2"/>
      <c r="CT13" s="3"/>
      <c r="CU13" s="3"/>
      <c r="CV13" s="4"/>
      <c r="CW13" s="1"/>
      <c r="CX13" s="1"/>
      <c r="CY13" s="2"/>
      <c r="CZ13" s="2"/>
      <c r="DA13" s="3"/>
      <c r="DB13" s="3"/>
      <c r="DC13" s="4"/>
      <c r="DD13" s="1"/>
      <c r="DE13" s="1"/>
      <c r="DF13" s="2"/>
      <c r="DG13" s="2"/>
      <c r="DH13" s="3"/>
      <c r="DI13" s="3"/>
      <c r="DJ13" s="4"/>
      <c r="DK13" s="1"/>
      <c r="DL13" s="1"/>
      <c r="DM13" s="2"/>
      <c r="DN13" s="2"/>
      <c r="DO13" s="3"/>
      <c r="DP13" s="3"/>
      <c r="DQ13" s="4"/>
      <c r="DR13" s="1"/>
      <c r="DS13" s="1"/>
      <c r="DT13" s="2"/>
      <c r="DU13" s="2"/>
      <c r="DV13" s="3"/>
      <c r="DW13" s="3"/>
      <c r="DX13" s="4"/>
      <c r="DY13" s="1"/>
      <c r="DZ13" s="1"/>
      <c r="EA13" s="2"/>
      <c r="EB13" s="2"/>
      <c r="EC13" s="3"/>
      <c r="ED13" s="3"/>
      <c r="EE13" s="4"/>
      <c r="EF13" s="1"/>
      <c r="EG13" s="1"/>
      <c r="EH13" s="2"/>
      <c r="EI13" s="2"/>
      <c r="EJ13" s="3"/>
      <c r="EK13" s="3"/>
      <c r="EL13" s="4"/>
      <c r="EM13" s="1"/>
      <c r="EN13" s="1"/>
      <c r="EO13" s="2"/>
      <c r="EP13" s="2"/>
      <c r="EQ13" s="3"/>
      <c r="ER13" s="3"/>
      <c r="ES13" s="4"/>
      <c r="ET13" s="1"/>
      <c r="EU13" s="1"/>
      <c r="EV13" s="2"/>
      <c r="EW13" s="2"/>
      <c r="EX13" s="3"/>
      <c r="EY13" s="3"/>
      <c r="EZ13" s="4"/>
      <c r="FA13" s="1"/>
      <c r="FB13" s="1"/>
      <c r="FC13" s="2"/>
      <c r="FD13" s="2"/>
      <c r="FE13" s="3"/>
      <c r="FF13" s="3"/>
      <c r="FG13" s="4"/>
      <c r="FH13" s="1"/>
      <c r="FI13" s="1"/>
      <c r="FJ13" s="2"/>
      <c r="FK13" s="2"/>
      <c r="FL13" s="3"/>
      <c r="FM13" s="3"/>
      <c r="FN13" s="4"/>
      <c r="FO13" s="1"/>
      <c r="FP13" s="1"/>
      <c r="FQ13" s="2"/>
      <c r="FR13" s="2"/>
      <c r="FS13" s="3"/>
      <c r="FT13" s="3"/>
      <c r="FU13" s="4"/>
      <c r="FV13" s="1"/>
      <c r="FW13" s="1"/>
      <c r="FX13" s="2"/>
      <c r="FY13" s="2"/>
      <c r="FZ13" s="3"/>
      <c r="GA13" s="3"/>
      <c r="GB13" s="4"/>
      <c r="GC13" s="1"/>
      <c r="GD13" s="1"/>
      <c r="GE13" s="2"/>
      <c r="GF13" s="2"/>
      <c r="GG13" s="3"/>
      <c r="GH13" s="3"/>
      <c r="GI13" s="4"/>
      <c r="GJ13" s="1"/>
      <c r="GK13" s="1"/>
      <c r="GL13" s="2"/>
      <c r="GM13" s="2"/>
      <c r="GN13" s="3"/>
      <c r="GO13" s="3"/>
      <c r="GP13" s="4"/>
      <c r="GQ13" s="1"/>
      <c r="GR13" s="1"/>
      <c r="GS13" s="2"/>
      <c r="GT13" s="2"/>
      <c r="GU13" s="3"/>
      <c r="GV13" s="3"/>
      <c r="GW13" s="4"/>
      <c r="GX13" s="1"/>
      <c r="GY13" s="1"/>
      <c r="GZ13" s="2"/>
      <c r="HA13" s="2"/>
      <c r="HB13" s="3"/>
      <c r="HC13" s="3"/>
      <c r="HD13" s="4"/>
      <c r="HE13" s="1"/>
      <c r="HF13" s="1"/>
      <c r="HG13" s="2"/>
      <c r="HH13" s="2"/>
      <c r="HI13" s="3"/>
      <c r="HJ13" s="3"/>
      <c r="HK13" s="4"/>
      <c r="HL13" s="1"/>
      <c r="HM13" s="1"/>
      <c r="HN13" s="2"/>
      <c r="HO13" s="2"/>
      <c r="HP13" s="3"/>
      <c r="HQ13" s="3"/>
      <c r="HR13" s="4"/>
      <c r="HS13" s="1"/>
      <c r="HT13" s="1"/>
      <c r="HU13" s="2"/>
      <c r="HV13" s="2"/>
      <c r="HW13" s="3"/>
      <c r="HX13" s="3"/>
      <c r="HY13" s="4"/>
      <c r="HZ13" s="1"/>
      <c r="IA13" s="1"/>
      <c r="IB13" s="2"/>
      <c r="IC13" s="2"/>
      <c r="ID13" s="3"/>
      <c r="IE13" s="3"/>
      <c r="IF13" s="4"/>
      <c r="IG13" s="1"/>
      <c r="IH13" s="1"/>
      <c r="II13" s="2"/>
      <c r="IJ13" s="2"/>
      <c r="IK13" s="3"/>
      <c r="IL13" s="3"/>
      <c r="IM13" s="4"/>
      <c r="IN13" s="1"/>
      <c r="IO13" s="1"/>
      <c r="IP13" s="2"/>
      <c r="IQ13" s="2"/>
      <c r="IR13" s="3"/>
      <c r="IS13" s="3"/>
      <c r="IT13" s="4"/>
      <c r="IU13" s="1"/>
      <c r="IV13" s="1"/>
      <c r="IW13" s="2"/>
      <c r="IX13" s="2"/>
      <c r="IY13" s="3"/>
      <c r="IZ13" s="3"/>
      <c r="JA13" s="4"/>
      <c r="JB13" s="1"/>
      <c r="JC13" s="1"/>
      <c r="JD13" s="2"/>
      <c r="JE13" s="2"/>
      <c r="JF13" s="3"/>
      <c r="JG13" s="3"/>
      <c r="JH13" s="4"/>
      <c r="JI13" s="1"/>
      <c r="JJ13" s="1"/>
      <c r="JK13" s="2"/>
      <c r="JL13" s="2"/>
      <c r="JM13" s="3"/>
      <c r="JN13" s="3"/>
      <c r="JO13" s="4"/>
      <c r="JP13" s="1"/>
      <c r="JQ13" s="1"/>
      <c r="JR13" s="2"/>
      <c r="JS13" s="2"/>
      <c r="JT13" s="3"/>
      <c r="JU13" s="3"/>
      <c r="JV13" s="4"/>
      <c r="JW13" s="1"/>
      <c r="JX13" s="1"/>
      <c r="JY13" s="2"/>
      <c r="JZ13" s="2"/>
      <c r="KA13" s="3"/>
      <c r="KB13" s="3"/>
      <c r="KC13" s="4"/>
      <c r="KD13" s="1"/>
      <c r="KE13" s="1"/>
      <c r="KF13" s="2"/>
      <c r="KG13" s="2"/>
      <c r="KH13" s="3"/>
      <c r="KI13" s="3"/>
      <c r="KJ13" s="4"/>
      <c r="KK13" s="1"/>
      <c r="KL13" s="1"/>
      <c r="KM13" s="2"/>
      <c r="KN13" s="2"/>
      <c r="KO13" s="3"/>
      <c r="KP13" s="3"/>
      <c r="KQ13" s="4"/>
      <c r="KR13" s="1"/>
      <c r="KS13" s="1"/>
      <c r="KT13" s="2"/>
      <c r="KU13" s="2"/>
      <c r="KV13" s="3"/>
      <c r="KW13" s="3"/>
      <c r="KX13" s="4"/>
      <c r="KY13" s="1"/>
      <c r="KZ13" s="1"/>
      <c r="LA13" s="2"/>
      <c r="LB13" s="2"/>
      <c r="LC13" s="3"/>
      <c r="LD13" s="3"/>
      <c r="LE13" s="4"/>
      <c r="LF13" s="1"/>
      <c r="LG13" s="1"/>
      <c r="LH13" s="2"/>
      <c r="LI13" s="2"/>
      <c r="LJ13" s="3"/>
      <c r="LK13" s="3"/>
      <c r="LL13" s="4"/>
      <c r="LM13" s="1"/>
      <c r="LN13" s="1"/>
      <c r="LO13" s="2"/>
      <c r="LP13" s="2"/>
      <c r="LQ13" s="3"/>
      <c r="LR13" s="3"/>
      <c r="LS13" s="4"/>
      <c r="LT13" s="1"/>
      <c r="LU13" s="1"/>
      <c r="LV13" s="2"/>
      <c r="LW13" s="2"/>
      <c r="LX13" s="3"/>
      <c r="LY13" s="3"/>
      <c r="LZ13" s="4"/>
      <c r="MA13" s="1"/>
      <c r="MB13" s="1"/>
      <c r="MC13" s="2"/>
      <c r="MD13" s="2"/>
      <c r="ME13" s="3"/>
      <c r="MF13" s="3"/>
      <c r="MG13" s="4"/>
      <c r="MH13" s="1"/>
      <c r="MI13" s="1"/>
      <c r="MJ13" s="2"/>
      <c r="MK13" s="2"/>
      <c r="ML13" s="3"/>
      <c r="MM13" s="3"/>
      <c r="MN13" s="4"/>
      <c r="MP13" s="20" t="s">
        <v>7</v>
      </c>
      <c r="MQ13" s="23"/>
      <c r="MR13" s="23">
        <f>م.تحميل!$AI$48</f>
        <v>0</v>
      </c>
      <c r="MS13" s="20" t="s">
        <v>88</v>
      </c>
      <c r="MT13" s="23"/>
      <c r="MU13" s="23">
        <f>م.تحميل!$AI$159</f>
        <v>0</v>
      </c>
      <c r="MW13" s="22" t="s">
        <v>7</v>
      </c>
      <c r="MX13" s="24"/>
      <c r="MY13" s="24">
        <f>م.مرتجع!$AI$48</f>
        <v>0</v>
      </c>
      <c r="MZ13" s="22" t="s">
        <v>88</v>
      </c>
      <c r="NA13" s="24"/>
      <c r="NB13" s="24">
        <f>م.مرتجع!$AI$159</f>
        <v>0</v>
      </c>
      <c r="ND13" s="21" t="s">
        <v>7</v>
      </c>
      <c r="NE13" s="25"/>
      <c r="NF13" s="25">
        <f>م.مبيع!$AI$48</f>
        <v>0</v>
      </c>
      <c r="NG13" s="25">
        <f>BT35</f>
        <v>0</v>
      </c>
      <c r="NH13" s="21" t="s">
        <v>88</v>
      </c>
      <c r="NI13" s="25"/>
      <c r="NJ13" s="25">
        <f>م.مبيع!$AI$159</f>
        <v>0</v>
      </c>
      <c r="NK13" s="25">
        <f>JV35</f>
        <v>0</v>
      </c>
    </row>
    <row r="14" spans="1:375" ht="16.5" thickTop="1" thickBot="1" x14ac:dyDescent="0.25">
      <c r="A14" s="14"/>
      <c r="B14" s="16"/>
      <c r="C14" s="1"/>
      <c r="D14" s="1"/>
      <c r="E14" s="2"/>
      <c r="F14" s="2"/>
      <c r="G14" s="3"/>
      <c r="H14" s="3"/>
      <c r="I14" s="4"/>
      <c r="J14" s="1"/>
      <c r="K14" s="1"/>
      <c r="L14" s="2"/>
      <c r="M14" s="2"/>
      <c r="N14" s="3"/>
      <c r="O14" s="3"/>
      <c r="P14" s="4"/>
      <c r="Q14" s="1"/>
      <c r="R14" s="1"/>
      <c r="S14" s="2"/>
      <c r="T14" s="2"/>
      <c r="U14" s="3"/>
      <c r="V14" s="3"/>
      <c r="W14" s="4"/>
      <c r="X14" s="1"/>
      <c r="Y14" s="1"/>
      <c r="Z14" s="2"/>
      <c r="AA14" s="2"/>
      <c r="AB14" s="3"/>
      <c r="AC14" s="3"/>
      <c r="AD14" s="4"/>
      <c r="AE14" s="1"/>
      <c r="AF14" s="1"/>
      <c r="AG14" s="2"/>
      <c r="AH14" s="2"/>
      <c r="AI14" s="3"/>
      <c r="AJ14" s="3"/>
      <c r="AK14" s="4"/>
      <c r="AL14" s="1"/>
      <c r="AM14" s="1"/>
      <c r="AN14" s="2"/>
      <c r="AO14" s="2"/>
      <c r="AP14" s="3"/>
      <c r="AQ14" s="3"/>
      <c r="AR14" s="4"/>
      <c r="AS14" s="1"/>
      <c r="AT14" s="1"/>
      <c r="AU14" s="2"/>
      <c r="AV14" s="2"/>
      <c r="AW14" s="3"/>
      <c r="AX14" s="3"/>
      <c r="AY14" s="4"/>
      <c r="AZ14" s="1"/>
      <c r="BA14" s="1"/>
      <c r="BB14" s="2"/>
      <c r="BC14" s="2"/>
      <c r="BD14" s="3"/>
      <c r="BE14" s="3"/>
      <c r="BF14" s="4"/>
      <c r="BG14" s="1"/>
      <c r="BH14" s="1"/>
      <c r="BI14" s="2"/>
      <c r="BJ14" s="2"/>
      <c r="BK14" s="3"/>
      <c r="BL14" s="3"/>
      <c r="BM14" s="4"/>
      <c r="BN14" s="1"/>
      <c r="BO14" s="1"/>
      <c r="BP14" s="2"/>
      <c r="BQ14" s="2"/>
      <c r="BR14" s="3"/>
      <c r="BS14" s="3"/>
      <c r="BT14" s="4"/>
      <c r="BU14" s="1"/>
      <c r="BV14" s="1"/>
      <c r="BW14" s="2"/>
      <c r="BX14" s="2"/>
      <c r="BY14" s="3"/>
      <c r="BZ14" s="3"/>
      <c r="CA14" s="4"/>
      <c r="CB14" s="1"/>
      <c r="CC14" s="1"/>
      <c r="CD14" s="2"/>
      <c r="CE14" s="2"/>
      <c r="CF14" s="3"/>
      <c r="CG14" s="3"/>
      <c r="CH14" s="4"/>
      <c r="CI14" s="1"/>
      <c r="CJ14" s="1"/>
      <c r="CK14" s="2"/>
      <c r="CL14" s="2"/>
      <c r="CM14" s="3"/>
      <c r="CN14" s="3"/>
      <c r="CO14" s="4"/>
      <c r="CP14" s="1"/>
      <c r="CQ14" s="1"/>
      <c r="CR14" s="2"/>
      <c r="CS14" s="2"/>
      <c r="CT14" s="3"/>
      <c r="CU14" s="3"/>
      <c r="CV14" s="4"/>
      <c r="CW14" s="1"/>
      <c r="CX14" s="1"/>
      <c r="CY14" s="2"/>
      <c r="CZ14" s="2"/>
      <c r="DA14" s="3"/>
      <c r="DB14" s="3"/>
      <c r="DC14" s="4"/>
      <c r="DD14" s="1"/>
      <c r="DE14" s="1"/>
      <c r="DF14" s="2"/>
      <c r="DG14" s="2"/>
      <c r="DH14" s="3"/>
      <c r="DI14" s="3"/>
      <c r="DJ14" s="4"/>
      <c r="DK14" s="1"/>
      <c r="DL14" s="1"/>
      <c r="DM14" s="2"/>
      <c r="DN14" s="2"/>
      <c r="DO14" s="3"/>
      <c r="DP14" s="3"/>
      <c r="DQ14" s="4"/>
      <c r="DR14" s="1"/>
      <c r="DS14" s="1"/>
      <c r="DT14" s="2"/>
      <c r="DU14" s="2"/>
      <c r="DV14" s="3"/>
      <c r="DW14" s="3"/>
      <c r="DX14" s="4"/>
      <c r="DY14" s="1"/>
      <c r="DZ14" s="1"/>
      <c r="EA14" s="2"/>
      <c r="EB14" s="2"/>
      <c r="EC14" s="3"/>
      <c r="ED14" s="3"/>
      <c r="EE14" s="4"/>
      <c r="EF14" s="1"/>
      <c r="EG14" s="1"/>
      <c r="EH14" s="2"/>
      <c r="EI14" s="2"/>
      <c r="EJ14" s="3"/>
      <c r="EK14" s="3"/>
      <c r="EL14" s="4"/>
      <c r="EM14" s="1"/>
      <c r="EN14" s="1"/>
      <c r="EO14" s="2"/>
      <c r="EP14" s="2"/>
      <c r="EQ14" s="3"/>
      <c r="ER14" s="3"/>
      <c r="ES14" s="4"/>
      <c r="ET14" s="1"/>
      <c r="EU14" s="1"/>
      <c r="EV14" s="2"/>
      <c r="EW14" s="2"/>
      <c r="EX14" s="3"/>
      <c r="EY14" s="3"/>
      <c r="EZ14" s="4"/>
      <c r="FA14" s="1"/>
      <c r="FB14" s="1"/>
      <c r="FC14" s="2"/>
      <c r="FD14" s="2"/>
      <c r="FE14" s="3"/>
      <c r="FF14" s="3"/>
      <c r="FG14" s="4"/>
      <c r="FH14" s="1"/>
      <c r="FI14" s="1"/>
      <c r="FJ14" s="2"/>
      <c r="FK14" s="2"/>
      <c r="FL14" s="3"/>
      <c r="FM14" s="3"/>
      <c r="FN14" s="4"/>
      <c r="FO14" s="1"/>
      <c r="FP14" s="1"/>
      <c r="FQ14" s="2"/>
      <c r="FR14" s="2"/>
      <c r="FS14" s="3"/>
      <c r="FT14" s="3"/>
      <c r="FU14" s="4"/>
      <c r="FV14" s="1"/>
      <c r="FW14" s="1"/>
      <c r="FX14" s="2"/>
      <c r="FY14" s="2"/>
      <c r="FZ14" s="3"/>
      <c r="GA14" s="3"/>
      <c r="GB14" s="4"/>
      <c r="GC14" s="1"/>
      <c r="GD14" s="1"/>
      <c r="GE14" s="2"/>
      <c r="GF14" s="2"/>
      <c r="GG14" s="3"/>
      <c r="GH14" s="3"/>
      <c r="GI14" s="4"/>
      <c r="GJ14" s="1"/>
      <c r="GK14" s="1"/>
      <c r="GL14" s="2"/>
      <c r="GM14" s="2"/>
      <c r="GN14" s="3"/>
      <c r="GO14" s="3"/>
      <c r="GP14" s="4"/>
      <c r="GQ14" s="1"/>
      <c r="GR14" s="1"/>
      <c r="GS14" s="2"/>
      <c r="GT14" s="2"/>
      <c r="GU14" s="3"/>
      <c r="GV14" s="3"/>
      <c r="GW14" s="4"/>
      <c r="GX14" s="1"/>
      <c r="GY14" s="1"/>
      <c r="GZ14" s="2"/>
      <c r="HA14" s="2"/>
      <c r="HB14" s="3"/>
      <c r="HC14" s="3"/>
      <c r="HD14" s="4"/>
      <c r="HE14" s="1"/>
      <c r="HF14" s="1"/>
      <c r="HG14" s="2"/>
      <c r="HH14" s="2"/>
      <c r="HI14" s="3"/>
      <c r="HJ14" s="3"/>
      <c r="HK14" s="4"/>
      <c r="HL14" s="1"/>
      <c r="HM14" s="1"/>
      <c r="HN14" s="2"/>
      <c r="HO14" s="2"/>
      <c r="HP14" s="3"/>
      <c r="HQ14" s="3"/>
      <c r="HR14" s="4"/>
      <c r="HS14" s="1"/>
      <c r="HT14" s="1"/>
      <c r="HU14" s="2"/>
      <c r="HV14" s="2"/>
      <c r="HW14" s="3"/>
      <c r="HX14" s="3"/>
      <c r="HY14" s="4"/>
      <c r="HZ14" s="1"/>
      <c r="IA14" s="1"/>
      <c r="IB14" s="2"/>
      <c r="IC14" s="2"/>
      <c r="ID14" s="3"/>
      <c r="IE14" s="3"/>
      <c r="IF14" s="4"/>
      <c r="IG14" s="1"/>
      <c r="IH14" s="1"/>
      <c r="II14" s="2"/>
      <c r="IJ14" s="2"/>
      <c r="IK14" s="3"/>
      <c r="IL14" s="3"/>
      <c r="IM14" s="4"/>
      <c r="IN14" s="1"/>
      <c r="IO14" s="1"/>
      <c r="IP14" s="2"/>
      <c r="IQ14" s="2"/>
      <c r="IR14" s="3"/>
      <c r="IS14" s="3"/>
      <c r="IT14" s="4"/>
      <c r="IU14" s="1"/>
      <c r="IV14" s="1"/>
      <c r="IW14" s="2"/>
      <c r="IX14" s="2"/>
      <c r="IY14" s="3"/>
      <c r="IZ14" s="3"/>
      <c r="JA14" s="4"/>
      <c r="JB14" s="1"/>
      <c r="JC14" s="1"/>
      <c r="JD14" s="2"/>
      <c r="JE14" s="2"/>
      <c r="JF14" s="3"/>
      <c r="JG14" s="3"/>
      <c r="JH14" s="4"/>
      <c r="JI14" s="1"/>
      <c r="JJ14" s="1"/>
      <c r="JK14" s="2"/>
      <c r="JL14" s="2"/>
      <c r="JM14" s="3"/>
      <c r="JN14" s="3"/>
      <c r="JO14" s="4"/>
      <c r="JP14" s="1"/>
      <c r="JQ14" s="1"/>
      <c r="JR14" s="2"/>
      <c r="JS14" s="2"/>
      <c r="JT14" s="3"/>
      <c r="JU14" s="3"/>
      <c r="JV14" s="4"/>
      <c r="JW14" s="1"/>
      <c r="JX14" s="1"/>
      <c r="JY14" s="2"/>
      <c r="JZ14" s="2"/>
      <c r="KA14" s="3"/>
      <c r="KB14" s="3"/>
      <c r="KC14" s="4"/>
      <c r="KD14" s="1"/>
      <c r="KE14" s="1"/>
      <c r="KF14" s="2"/>
      <c r="KG14" s="2"/>
      <c r="KH14" s="3"/>
      <c r="KI14" s="3"/>
      <c r="KJ14" s="4"/>
      <c r="KK14" s="1"/>
      <c r="KL14" s="1"/>
      <c r="KM14" s="2"/>
      <c r="KN14" s="2"/>
      <c r="KO14" s="3"/>
      <c r="KP14" s="3"/>
      <c r="KQ14" s="4"/>
      <c r="KR14" s="1"/>
      <c r="KS14" s="1"/>
      <c r="KT14" s="2"/>
      <c r="KU14" s="2"/>
      <c r="KV14" s="3"/>
      <c r="KW14" s="3"/>
      <c r="KX14" s="4"/>
      <c r="KY14" s="1"/>
      <c r="KZ14" s="1"/>
      <c r="LA14" s="2"/>
      <c r="LB14" s="2"/>
      <c r="LC14" s="3"/>
      <c r="LD14" s="3"/>
      <c r="LE14" s="4"/>
      <c r="LF14" s="1"/>
      <c r="LG14" s="1"/>
      <c r="LH14" s="2"/>
      <c r="LI14" s="2"/>
      <c r="LJ14" s="3"/>
      <c r="LK14" s="3"/>
      <c r="LL14" s="4"/>
      <c r="LM14" s="1"/>
      <c r="LN14" s="1"/>
      <c r="LO14" s="2"/>
      <c r="LP14" s="2"/>
      <c r="LQ14" s="3"/>
      <c r="LR14" s="3"/>
      <c r="LS14" s="4"/>
      <c r="LT14" s="1"/>
      <c r="LU14" s="1"/>
      <c r="LV14" s="2"/>
      <c r="LW14" s="2"/>
      <c r="LX14" s="3"/>
      <c r="LY14" s="3"/>
      <c r="LZ14" s="4"/>
      <c r="MA14" s="1"/>
      <c r="MB14" s="1"/>
      <c r="MC14" s="2"/>
      <c r="MD14" s="2"/>
      <c r="ME14" s="3"/>
      <c r="MF14" s="3"/>
      <c r="MG14" s="4"/>
      <c r="MH14" s="1"/>
      <c r="MI14" s="1"/>
      <c r="MJ14" s="2"/>
      <c r="MK14" s="2"/>
      <c r="ML14" s="3"/>
      <c r="MM14" s="3"/>
      <c r="MN14" s="4"/>
      <c r="MP14" s="20" t="s">
        <v>55</v>
      </c>
      <c r="MQ14" s="23"/>
      <c r="MR14" s="23">
        <f>م.تحميل!$AI$52</f>
        <v>0</v>
      </c>
      <c r="MS14" s="20"/>
      <c r="MT14" s="23"/>
      <c r="MU14" s="23"/>
      <c r="MW14" s="22" t="s">
        <v>55</v>
      </c>
      <c r="MX14" s="24"/>
      <c r="MY14" s="24">
        <f>م.مرتجع!$AI$52</f>
        <v>0</v>
      </c>
      <c r="MZ14" s="22"/>
      <c r="NA14" s="24"/>
      <c r="NB14" s="24"/>
      <c r="ND14" s="21" t="s">
        <v>55</v>
      </c>
      <c r="NE14" s="25"/>
      <c r="NF14" s="25">
        <f>م.مبيع!$AI$52</f>
        <v>0</v>
      </c>
      <c r="NG14" s="25">
        <f>CA35</f>
        <v>0</v>
      </c>
      <c r="NH14" s="21"/>
      <c r="NI14" s="25"/>
      <c r="NJ14" s="25"/>
      <c r="NK14" s="25"/>
    </row>
    <row r="15" spans="1:375" ht="16.5" thickTop="1" thickBot="1" x14ac:dyDescent="0.25">
      <c r="A15" s="14"/>
      <c r="B15" s="16"/>
      <c r="C15" s="1"/>
      <c r="D15" s="1"/>
      <c r="E15" s="2"/>
      <c r="F15" s="2"/>
      <c r="G15" s="3"/>
      <c r="H15" s="3"/>
      <c r="I15" s="4"/>
      <c r="J15" s="1"/>
      <c r="K15" s="1"/>
      <c r="L15" s="2"/>
      <c r="M15" s="2"/>
      <c r="N15" s="3"/>
      <c r="O15" s="3"/>
      <c r="P15" s="4"/>
      <c r="Q15" s="1"/>
      <c r="R15" s="1"/>
      <c r="S15" s="2"/>
      <c r="T15" s="2"/>
      <c r="U15" s="3"/>
      <c r="V15" s="3"/>
      <c r="W15" s="4"/>
      <c r="X15" s="1"/>
      <c r="Y15" s="1"/>
      <c r="Z15" s="2"/>
      <c r="AA15" s="2"/>
      <c r="AB15" s="3"/>
      <c r="AC15" s="3"/>
      <c r="AD15" s="4"/>
      <c r="AE15" s="1"/>
      <c r="AF15" s="1"/>
      <c r="AG15" s="2"/>
      <c r="AH15" s="2"/>
      <c r="AI15" s="3"/>
      <c r="AJ15" s="3"/>
      <c r="AK15" s="4"/>
      <c r="AL15" s="1"/>
      <c r="AM15" s="1"/>
      <c r="AN15" s="2"/>
      <c r="AO15" s="2"/>
      <c r="AP15" s="3"/>
      <c r="AQ15" s="3"/>
      <c r="AR15" s="4"/>
      <c r="AS15" s="1"/>
      <c r="AT15" s="1"/>
      <c r="AU15" s="2"/>
      <c r="AV15" s="2"/>
      <c r="AW15" s="3"/>
      <c r="AX15" s="3"/>
      <c r="AY15" s="4"/>
      <c r="AZ15" s="1"/>
      <c r="BA15" s="1"/>
      <c r="BB15" s="2"/>
      <c r="BC15" s="2"/>
      <c r="BD15" s="3"/>
      <c r="BE15" s="3"/>
      <c r="BF15" s="4"/>
      <c r="BG15" s="1"/>
      <c r="BH15" s="1"/>
      <c r="BI15" s="2"/>
      <c r="BJ15" s="2"/>
      <c r="BK15" s="3"/>
      <c r="BL15" s="3"/>
      <c r="BM15" s="4"/>
      <c r="BN15" s="1"/>
      <c r="BO15" s="1"/>
      <c r="BP15" s="2"/>
      <c r="BQ15" s="2"/>
      <c r="BR15" s="3"/>
      <c r="BS15" s="3"/>
      <c r="BT15" s="4"/>
      <c r="BU15" s="1"/>
      <c r="BV15" s="1"/>
      <c r="BW15" s="2"/>
      <c r="BX15" s="2"/>
      <c r="BY15" s="3"/>
      <c r="BZ15" s="3"/>
      <c r="CA15" s="4"/>
      <c r="CB15" s="1"/>
      <c r="CC15" s="1"/>
      <c r="CD15" s="2"/>
      <c r="CE15" s="2"/>
      <c r="CF15" s="3"/>
      <c r="CG15" s="3"/>
      <c r="CH15" s="4"/>
      <c r="CI15" s="1"/>
      <c r="CJ15" s="1"/>
      <c r="CK15" s="2"/>
      <c r="CL15" s="2"/>
      <c r="CM15" s="3"/>
      <c r="CN15" s="3"/>
      <c r="CO15" s="4"/>
      <c r="CP15" s="1"/>
      <c r="CQ15" s="1"/>
      <c r="CR15" s="2"/>
      <c r="CS15" s="2"/>
      <c r="CT15" s="3"/>
      <c r="CU15" s="3"/>
      <c r="CV15" s="4"/>
      <c r="CW15" s="1"/>
      <c r="CX15" s="1"/>
      <c r="CY15" s="2"/>
      <c r="CZ15" s="2"/>
      <c r="DA15" s="3"/>
      <c r="DB15" s="3"/>
      <c r="DC15" s="4"/>
      <c r="DD15" s="1"/>
      <c r="DE15" s="1"/>
      <c r="DF15" s="2"/>
      <c r="DG15" s="2"/>
      <c r="DH15" s="3"/>
      <c r="DI15" s="3"/>
      <c r="DJ15" s="4"/>
      <c r="DK15" s="1"/>
      <c r="DL15" s="1"/>
      <c r="DM15" s="2"/>
      <c r="DN15" s="2"/>
      <c r="DO15" s="3"/>
      <c r="DP15" s="3"/>
      <c r="DQ15" s="4"/>
      <c r="DR15" s="1"/>
      <c r="DS15" s="1"/>
      <c r="DT15" s="2"/>
      <c r="DU15" s="2"/>
      <c r="DV15" s="3"/>
      <c r="DW15" s="3"/>
      <c r="DX15" s="4"/>
      <c r="DY15" s="1"/>
      <c r="DZ15" s="1"/>
      <c r="EA15" s="2"/>
      <c r="EB15" s="2"/>
      <c r="EC15" s="3"/>
      <c r="ED15" s="3"/>
      <c r="EE15" s="4"/>
      <c r="EF15" s="1"/>
      <c r="EG15" s="1"/>
      <c r="EH15" s="2"/>
      <c r="EI15" s="2"/>
      <c r="EJ15" s="3"/>
      <c r="EK15" s="3"/>
      <c r="EL15" s="4"/>
      <c r="EM15" s="1"/>
      <c r="EN15" s="1"/>
      <c r="EO15" s="2"/>
      <c r="EP15" s="2"/>
      <c r="EQ15" s="3"/>
      <c r="ER15" s="3"/>
      <c r="ES15" s="4"/>
      <c r="ET15" s="1"/>
      <c r="EU15" s="1"/>
      <c r="EV15" s="2"/>
      <c r="EW15" s="2"/>
      <c r="EX15" s="3"/>
      <c r="EY15" s="3"/>
      <c r="EZ15" s="4"/>
      <c r="FA15" s="1"/>
      <c r="FB15" s="1"/>
      <c r="FC15" s="2"/>
      <c r="FD15" s="2"/>
      <c r="FE15" s="3"/>
      <c r="FF15" s="3"/>
      <c r="FG15" s="4"/>
      <c r="FH15" s="1"/>
      <c r="FI15" s="1"/>
      <c r="FJ15" s="2"/>
      <c r="FK15" s="2"/>
      <c r="FL15" s="3"/>
      <c r="FM15" s="3"/>
      <c r="FN15" s="4"/>
      <c r="FO15" s="1"/>
      <c r="FP15" s="1"/>
      <c r="FQ15" s="2"/>
      <c r="FR15" s="2"/>
      <c r="FS15" s="3"/>
      <c r="FT15" s="3"/>
      <c r="FU15" s="4"/>
      <c r="FV15" s="1"/>
      <c r="FW15" s="1"/>
      <c r="FX15" s="2"/>
      <c r="FY15" s="2"/>
      <c r="FZ15" s="3"/>
      <c r="GA15" s="3"/>
      <c r="GB15" s="4"/>
      <c r="GC15" s="1"/>
      <c r="GD15" s="1"/>
      <c r="GE15" s="2"/>
      <c r="GF15" s="2"/>
      <c r="GG15" s="3"/>
      <c r="GH15" s="3"/>
      <c r="GI15" s="4"/>
      <c r="GJ15" s="1"/>
      <c r="GK15" s="1"/>
      <c r="GL15" s="2"/>
      <c r="GM15" s="2"/>
      <c r="GN15" s="3"/>
      <c r="GO15" s="3"/>
      <c r="GP15" s="4"/>
      <c r="GQ15" s="1"/>
      <c r="GR15" s="1"/>
      <c r="GS15" s="2"/>
      <c r="GT15" s="2"/>
      <c r="GU15" s="3"/>
      <c r="GV15" s="3"/>
      <c r="GW15" s="4"/>
      <c r="GX15" s="1"/>
      <c r="GY15" s="1"/>
      <c r="GZ15" s="2"/>
      <c r="HA15" s="2"/>
      <c r="HB15" s="3"/>
      <c r="HC15" s="3"/>
      <c r="HD15" s="4"/>
      <c r="HE15" s="1"/>
      <c r="HF15" s="1"/>
      <c r="HG15" s="2"/>
      <c r="HH15" s="2"/>
      <c r="HI15" s="3"/>
      <c r="HJ15" s="3"/>
      <c r="HK15" s="4"/>
      <c r="HL15" s="1"/>
      <c r="HM15" s="1"/>
      <c r="HN15" s="2"/>
      <c r="HO15" s="2"/>
      <c r="HP15" s="3"/>
      <c r="HQ15" s="3"/>
      <c r="HR15" s="4"/>
      <c r="HS15" s="1"/>
      <c r="HT15" s="1"/>
      <c r="HU15" s="2"/>
      <c r="HV15" s="2"/>
      <c r="HW15" s="3"/>
      <c r="HX15" s="3"/>
      <c r="HY15" s="4"/>
      <c r="HZ15" s="1"/>
      <c r="IA15" s="1"/>
      <c r="IB15" s="2"/>
      <c r="IC15" s="2"/>
      <c r="ID15" s="3"/>
      <c r="IE15" s="3"/>
      <c r="IF15" s="4"/>
      <c r="IG15" s="1"/>
      <c r="IH15" s="1"/>
      <c r="II15" s="2"/>
      <c r="IJ15" s="2"/>
      <c r="IK15" s="3"/>
      <c r="IL15" s="3"/>
      <c r="IM15" s="4"/>
      <c r="IN15" s="1"/>
      <c r="IO15" s="1"/>
      <c r="IP15" s="2"/>
      <c r="IQ15" s="2"/>
      <c r="IR15" s="3"/>
      <c r="IS15" s="3"/>
      <c r="IT15" s="4"/>
      <c r="IU15" s="1"/>
      <c r="IV15" s="1"/>
      <c r="IW15" s="2"/>
      <c r="IX15" s="2"/>
      <c r="IY15" s="3"/>
      <c r="IZ15" s="3"/>
      <c r="JA15" s="4"/>
      <c r="JB15" s="1"/>
      <c r="JC15" s="1"/>
      <c r="JD15" s="2"/>
      <c r="JE15" s="2"/>
      <c r="JF15" s="3"/>
      <c r="JG15" s="3"/>
      <c r="JH15" s="4"/>
      <c r="JI15" s="1"/>
      <c r="JJ15" s="1"/>
      <c r="JK15" s="2"/>
      <c r="JL15" s="2"/>
      <c r="JM15" s="3"/>
      <c r="JN15" s="3"/>
      <c r="JO15" s="4"/>
      <c r="JP15" s="1"/>
      <c r="JQ15" s="1"/>
      <c r="JR15" s="2"/>
      <c r="JS15" s="2"/>
      <c r="JT15" s="3"/>
      <c r="JU15" s="3"/>
      <c r="JV15" s="4"/>
      <c r="JW15" s="1"/>
      <c r="JX15" s="1"/>
      <c r="JY15" s="2"/>
      <c r="JZ15" s="2"/>
      <c r="KA15" s="3"/>
      <c r="KB15" s="3"/>
      <c r="KC15" s="4"/>
      <c r="KD15" s="1"/>
      <c r="KE15" s="1"/>
      <c r="KF15" s="2"/>
      <c r="KG15" s="2"/>
      <c r="KH15" s="3"/>
      <c r="KI15" s="3"/>
      <c r="KJ15" s="4"/>
      <c r="KK15" s="1"/>
      <c r="KL15" s="1"/>
      <c r="KM15" s="2"/>
      <c r="KN15" s="2"/>
      <c r="KO15" s="3"/>
      <c r="KP15" s="3"/>
      <c r="KQ15" s="4"/>
      <c r="KR15" s="1"/>
      <c r="KS15" s="1"/>
      <c r="KT15" s="2"/>
      <c r="KU15" s="2"/>
      <c r="KV15" s="3"/>
      <c r="KW15" s="3"/>
      <c r="KX15" s="4"/>
      <c r="KY15" s="1"/>
      <c r="KZ15" s="1"/>
      <c r="LA15" s="2"/>
      <c r="LB15" s="2"/>
      <c r="LC15" s="3"/>
      <c r="LD15" s="3"/>
      <c r="LE15" s="4"/>
      <c r="LF15" s="1"/>
      <c r="LG15" s="1"/>
      <c r="LH15" s="2"/>
      <c r="LI15" s="2"/>
      <c r="LJ15" s="3"/>
      <c r="LK15" s="3"/>
      <c r="LL15" s="4"/>
      <c r="LM15" s="1"/>
      <c r="LN15" s="1"/>
      <c r="LO15" s="2"/>
      <c r="LP15" s="2"/>
      <c r="LQ15" s="3"/>
      <c r="LR15" s="3"/>
      <c r="LS15" s="4"/>
      <c r="LT15" s="1"/>
      <c r="LU15" s="1"/>
      <c r="LV15" s="2"/>
      <c r="LW15" s="2"/>
      <c r="LX15" s="3"/>
      <c r="LY15" s="3"/>
      <c r="LZ15" s="4"/>
      <c r="MA15" s="1"/>
      <c r="MB15" s="1"/>
      <c r="MC15" s="2"/>
      <c r="MD15" s="2"/>
      <c r="ME15" s="3"/>
      <c r="MF15" s="3"/>
      <c r="MG15" s="4"/>
      <c r="MH15" s="1"/>
      <c r="MI15" s="1"/>
      <c r="MJ15" s="2"/>
      <c r="MK15" s="2"/>
      <c r="ML15" s="3"/>
      <c r="MM15" s="3"/>
      <c r="MN15" s="4"/>
      <c r="MP15" s="20" t="s">
        <v>56</v>
      </c>
      <c r="MQ15" s="23">
        <f>م.تحميل!$AH$61</f>
        <v>0</v>
      </c>
      <c r="MR15" s="23">
        <f>م.تحميل!$AI$61</f>
        <v>0</v>
      </c>
      <c r="MS15" s="20"/>
      <c r="MT15" s="23"/>
      <c r="MU15" s="23"/>
      <c r="MW15" s="22" t="s">
        <v>56</v>
      </c>
      <c r="MX15" s="24">
        <f>م.مرتجع!$AH$61</f>
        <v>0</v>
      </c>
      <c r="MY15" s="24">
        <f>م.مرتجع!$AI$61</f>
        <v>0</v>
      </c>
      <c r="MZ15" s="22"/>
      <c r="NA15" s="24"/>
      <c r="NB15" s="24"/>
      <c r="ND15" s="21" t="s">
        <v>56</v>
      </c>
      <c r="NE15" s="25">
        <f>م.مبيع!$AH$61</f>
        <v>0</v>
      </c>
      <c r="NF15" s="25">
        <f>م.مبيع!$AI$61</f>
        <v>0</v>
      </c>
      <c r="NG15" s="25">
        <f>CH35</f>
        <v>0</v>
      </c>
      <c r="NH15" s="21"/>
      <c r="NI15" s="25"/>
      <c r="NJ15" s="25"/>
      <c r="NK15" s="25"/>
    </row>
    <row r="16" spans="1:375" ht="16.5" thickTop="1" thickBot="1" x14ac:dyDescent="0.25">
      <c r="A16" s="14"/>
      <c r="B16" s="16"/>
      <c r="C16" s="1"/>
      <c r="D16" s="1"/>
      <c r="E16" s="2"/>
      <c r="F16" s="2"/>
      <c r="G16" s="3"/>
      <c r="H16" s="3"/>
      <c r="I16" s="4"/>
      <c r="J16" s="1"/>
      <c r="K16" s="1"/>
      <c r="L16" s="2"/>
      <c r="M16" s="2"/>
      <c r="N16" s="3"/>
      <c r="O16" s="3"/>
      <c r="P16" s="4"/>
      <c r="Q16" s="1"/>
      <c r="R16" s="1"/>
      <c r="S16" s="2"/>
      <c r="T16" s="2"/>
      <c r="U16" s="3"/>
      <c r="V16" s="3"/>
      <c r="W16" s="4"/>
      <c r="X16" s="1"/>
      <c r="Y16" s="1"/>
      <c r="Z16" s="2"/>
      <c r="AA16" s="2"/>
      <c r="AB16" s="3"/>
      <c r="AC16" s="3"/>
      <c r="AD16" s="4"/>
      <c r="AE16" s="1"/>
      <c r="AF16" s="1"/>
      <c r="AG16" s="2"/>
      <c r="AH16" s="2"/>
      <c r="AI16" s="3"/>
      <c r="AJ16" s="3"/>
      <c r="AK16" s="4"/>
      <c r="AL16" s="1"/>
      <c r="AM16" s="1"/>
      <c r="AN16" s="2"/>
      <c r="AO16" s="2"/>
      <c r="AP16" s="3"/>
      <c r="AQ16" s="3"/>
      <c r="AR16" s="4"/>
      <c r="AS16" s="1"/>
      <c r="AT16" s="1"/>
      <c r="AU16" s="2"/>
      <c r="AV16" s="2"/>
      <c r="AW16" s="3"/>
      <c r="AX16" s="3"/>
      <c r="AY16" s="4"/>
      <c r="AZ16" s="1"/>
      <c r="BA16" s="1"/>
      <c r="BB16" s="2"/>
      <c r="BC16" s="2"/>
      <c r="BD16" s="3"/>
      <c r="BE16" s="3"/>
      <c r="BF16" s="4"/>
      <c r="BG16" s="1"/>
      <c r="BH16" s="1"/>
      <c r="BI16" s="2"/>
      <c r="BJ16" s="2"/>
      <c r="BK16" s="3"/>
      <c r="BL16" s="3"/>
      <c r="BM16" s="4"/>
      <c r="BN16" s="1"/>
      <c r="BO16" s="1"/>
      <c r="BP16" s="2"/>
      <c r="BQ16" s="2"/>
      <c r="BR16" s="3"/>
      <c r="BS16" s="3"/>
      <c r="BT16" s="4"/>
      <c r="BU16" s="1"/>
      <c r="BV16" s="1"/>
      <c r="BW16" s="2"/>
      <c r="BX16" s="2"/>
      <c r="BY16" s="3"/>
      <c r="BZ16" s="3"/>
      <c r="CA16" s="4"/>
      <c r="CB16" s="1"/>
      <c r="CC16" s="1"/>
      <c r="CD16" s="2"/>
      <c r="CE16" s="2"/>
      <c r="CF16" s="3"/>
      <c r="CG16" s="3"/>
      <c r="CH16" s="4"/>
      <c r="CI16" s="1"/>
      <c r="CJ16" s="1"/>
      <c r="CK16" s="2"/>
      <c r="CL16" s="2"/>
      <c r="CM16" s="3"/>
      <c r="CN16" s="3"/>
      <c r="CO16" s="4"/>
      <c r="CP16" s="1"/>
      <c r="CQ16" s="1"/>
      <c r="CR16" s="2"/>
      <c r="CS16" s="2"/>
      <c r="CT16" s="3"/>
      <c r="CU16" s="3"/>
      <c r="CV16" s="4"/>
      <c r="CW16" s="1"/>
      <c r="CX16" s="1"/>
      <c r="CY16" s="2"/>
      <c r="CZ16" s="2"/>
      <c r="DA16" s="3"/>
      <c r="DB16" s="3"/>
      <c r="DC16" s="4"/>
      <c r="DD16" s="1"/>
      <c r="DE16" s="1"/>
      <c r="DF16" s="2"/>
      <c r="DG16" s="2"/>
      <c r="DH16" s="3"/>
      <c r="DI16" s="3"/>
      <c r="DJ16" s="4"/>
      <c r="DK16" s="1"/>
      <c r="DL16" s="1"/>
      <c r="DM16" s="2"/>
      <c r="DN16" s="2"/>
      <c r="DO16" s="3"/>
      <c r="DP16" s="3"/>
      <c r="DQ16" s="4"/>
      <c r="DR16" s="1"/>
      <c r="DS16" s="1"/>
      <c r="DT16" s="2"/>
      <c r="DU16" s="2"/>
      <c r="DV16" s="3"/>
      <c r="DW16" s="3"/>
      <c r="DX16" s="4"/>
      <c r="DY16" s="1"/>
      <c r="DZ16" s="1"/>
      <c r="EA16" s="2"/>
      <c r="EB16" s="2"/>
      <c r="EC16" s="3"/>
      <c r="ED16" s="3"/>
      <c r="EE16" s="4"/>
      <c r="EF16" s="1"/>
      <c r="EG16" s="1"/>
      <c r="EH16" s="2"/>
      <c r="EI16" s="2"/>
      <c r="EJ16" s="3"/>
      <c r="EK16" s="3"/>
      <c r="EL16" s="4"/>
      <c r="EM16" s="1"/>
      <c r="EN16" s="1"/>
      <c r="EO16" s="2"/>
      <c r="EP16" s="2"/>
      <c r="EQ16" s="3"/>
      <c r="ER16" s="3"/>
      <c r="ES16" s="4"/>
      <c r="ET16" s="1"/>
      <c r="EU16" s="1"/>
      <c r="EV16" s="2"/>
      <c r="EW16" s="2"/>
      <c r="EX16" s="3"/>
      <c r="EY16" s="3"/>
      <c r="EZ16" s="4"/>
      <c r="FA16" s="1"/>
      <c r="FB16" s="1"/>
      <c r="FC16" s="2"/>
      <c r="FD16" s="2"/>
      <c r="FE16" s="3"/>
      <c r="FF16" s="3"/>
      <c r="FG16" s="4"/>
      <c r="FH16" s="1"/>
      <c r="FI16" s="1"/>
      <c r="FJ16" s="2"/>
      <c r="FK16" s="2"/>
      <c r="FL16" s="3"/>
      <c r="FM16" s="3"/>
      <c r="FN16" s="4"/>
      <c r="FO16" s="1"/>
      <c r="FP16" s="1"/>
      <c r="FQ16" s="2"/>
      <c r="FR16" s="2"/>
      <c r="FS16" s="3"/>
      <c r="FT16" s="3"/>
      <c r="FU16" s="4"/>
      <c r="FV16" s="1"/>
      <c r="FW16" s="1"/>
      <c r="FX16" s="2"/>
      <c r="FY16" s="2"/>
      <c r="FZ16" s="3"/>
      <c r="GA16" s="3"/>
      <c r="GB16" s="4"/>
      <c r="GC16" s="1"/>
      <c r="GD16" s="1"/>
      <c r="GE16" s="2"/>
      <c r="GF16" s="2"/>
      <c r="GG16" s="3"/>
      <c r="GH16" s="3"/>
      <c r="GI16" s="4"/>
      <c r="GJ16" s="1"/>
      <c r="GK16" s="1"/>
      <c r="GL16" s="2"/>
      <c r="GM16" s="2"/>
      <c r="GN16" s="3"/>
      <c r="GO16" s="3"/>
      <c r="GP16" s="4"/>
      <c r="GQ16" s="1"/>
      <c r="GR16" s="1"/>
      <c r="GS16" s="2"/>
      <c r="GT16" s="2"/>
      <c r="GU16" s="3"/>
      <c r="GV16" s="3"/>
      <c r="GW16" s="4"/>
      <c r="GX16" s="1"/>
      <c r="GY16" s="1"/>
      <c r="GZ16" s="2"/>
      <c r="HA16" s="2"/>
      <c r="HB16" s="3"/>
      <c r="HC16" s="3"/>
      <c r="HD16" s="4"/>
      <c r="HE16" s="1"/>
      <c r="HF16" s="1"/>
      <c r="HG16" s="2"/>
      <c r="HH16" s="2"/>
      <c r="HI16" s="3"/>
      <c r="HJ16" s="3"/>
      <c r="HK16" s="4"/>
      <c r="HL16" s="1"/>
      <c r="HM16" s="1"/>
      <c r="HN16" s="2"/>
      <c r="HO16" s="2"/>
      <c r="HP16" s="3"/>
      <c r="HQ16" s="3"/>
      <c r="HR16" s="4"/>
      <c r="HS16" s="1"/>
      <c r="HT16" s="1"/>
      <c r="HU16" s="2"/>
      <c r="HV16" s="2"/>
      <c r="HW16" s="3"/>
      <c r="HX16" s="3"/>
      <c r="HY16" s="4"/>
      <c r="HZ16" s="1"/>
      <c r="IA16" s="1"/>
      <c r="IB16" s="2"/>
      <c r="IC16" s="2"/>
      <c r="ID16" s="3"/>
      <c r="IE16" s="3"/>
      <c r="IF16" s="4"/>
      <c r="IG16" s="1"/>
      <c r="IH16" s="1"/>
      <c r="II16" s="2"/>
      <c r="IJ16" s="2"/>
      <c r="IK16" s="3"/>
      <c r="IL16" s="3"/>
      <c r="IM16" s="4"/>
      <c r="IN16" s="1"/>
      <c r="IO16" s="1"/>
      <c r="IP16" s="2"/>
      <c r="IQ16" s="2"/>
      <c r="IR16" s="3"/>
      <c r="IS16" s="3"/>
      <c r="IT16" s="4"/>
      <c r="IU16" s="1"/>
      <c r="IV16" s="1"/>
      <c r="IW16" s="2"/>
      <c r="IX16" s="2"/>
      <c r="IY16" s="3"/>
      <c r="IZ16" s="3"/>
      <c r="JA16" s="4"/>
      <c r="JB16" s="1"/>
      <c r="JC16" s="1"/>
      <c r="JD16" s="2"/>
      <c r="JE16" s="2"/>
      <c r="JF16" s="3"/>
      <c r="JG16" s="3"/>
      <c r="JH16" s="4"/>
      <c r="JI16" s="1"/>
      <c r="JJ16" s="1"/>
      <c r="JK16" s="2"/>
      <c r="JL16" s="2"/>
      <c r="JM16" s="3"/>
      <c r="JN16" s="3"/>
      <c r="JO16" s="4"/>
      <c r="JP16" s="1"/>
      <c r="JQ16" s="1"/>
      <c r="JR16" s="2"/>
      <c r="JS16" s="2"/>
      <c r="JT16" s="3"/>
      <c r="JU16" s="3"/>
      <c r="JV16" s="4"/>
      <c r="JW16" s="1"/>
      <c r="JX16" s="1"/>
      <c r="JY16" s="2"/>
      <c r="JZ16" s="2"/>
      <c r="KA16" s="3"/>
      <c r="KB16" s="3"/>
      <c r="KC16" s="4"/>
      <c r="KD16" s="1"/>
      <c r="KE16" s="1"/>
      <c r="KF16" s="2"/>
      <c r="KG16" s="2"/>
      <c r="KH16" s="3"/>
      <c r="KI16" s="3"/>
      <c r="KJ16" s="4"/>
      <c r="KK16" s="1"/>
      <c r="KL16" s="1"/>
      <c r="KM16" s="2"/>
      <c r="KN16" s="2"/>
      <c r="KO16" s="3"/>
      <c r="KP16" s="3"/>
      <c r="KQ16" s="4"/>
      <c r="KR16" s="1"/>
      <c r="KS16" s="1"/>
      <c r="KT16" s="2"/>
      <c r="KU16" s="2"/>
      <c r="KV16" s="3"/>
      <c r="KW16" s="3"/>
      <c r="KX16" s="4"/>
      <c r="KY16" s="1"/>
      <c r="KZ16" s="1"/>
      <c r="LA16" s="2"/>
      <c r="LB16" s="2"/>
      <c r="LC16" s="3"/>
      <c r="LD16" s="3"/>
      <c r="LE16" s="4"/>
      <c r="LF16" s="1"/>
      <c r="LG16" s="1"/>
      <c r="LH16" s="2"/>
      <c r="LI16" s="2"/>
      <c r="LJ16" s="3"/>
      <c r="LK16" s="3"/>
      <c r="LL16" s="4"/>
      <c r="LM16" s="1"/>
      <c r="LN16" s="1"/>
      <c r="LO16" s="2"/>
      <c r="LP16" s="2"/>
      <c r="LQ16" s="3"/>
      <c r="LR16" s="3"/>
      <c r="LS16" s="4"/>
      <c r="LT16" s="1"/>
      <c r="LU16" s="1"/>
      <c r="LV16" s="2"/>
      <c r="LW16" s="2"/>
      <c r="LX16" s="3"/>
      <c r="LY16" s="3"/>
      <c r="LZ16" s="4"/>
      <c r="MA16" s="1"/>
      <c r="MB16" s="1"/>
      <c r="MC16" s="2"/>
      <c r="MD16" s="2"/>
      <c r="ME16" s="3"/>
      <c r="MF16" s="3"/>
      <c r="MG16" s="4"/>
      <c r="MH16" s="1"/>
      <c r="MI16" s="1"/>
      <c r="MJ16" s="2"/>
      <c r="MK16" s="2"/>
      <c r="ML16" s="3"/>
      <c r="MM16" s="3"/>
      <c r="MN16" s="4"/>
      <c r="MP16" s="20" t="s">
        <v>57</v>
      </c>
      <c r="MQ16" s="23">
        <f>م.تحميل!$AH$70</f>
        <v>0</v>
      </c>
      <c r="MR16" s="23">
        <f>م.تحميل!$AI$70</f>
        <v>0</v>
      </c>
      <c r="MS16" s="20"/>
      <c r="MT16" s="23"/>
      <c r="MU16" s="23"/>
      <c r="MW16" s="22" t="s">
        <v>57</v>
      </c>
      <c r="MX16" s="24">
        <f>م.مرتجع!$AH$70</f>
        <v>0</v>
      </c>
      <c r="MY16" s="24">
        <f>م.مرتجع!$AI$70</f>
        <v>0</v>
      </c>
      <c r="MZ16" s="22"/>
      <c r="NA16" s="24"/>
      <c r="NB16" s="24"/>
      <c r="ND16" s="21" t="s">
        <v>57</v>
      </c>
      <c r="NE16" s="25">
        <f>م.مبيع!$AH$70</f>
        <v>0</v>
      </c>
      <c r="NF16" s="25">
        <f>م.مبيع!$AI$70</f>
        <v>0</v>
      </c>
      <c r="NG16" s="25">
        <f>CO35</f>
        <v>0</v>
      </c>
      <c r="NH16" s="21"/>
      <c r="NI16" s="25"/>
      <c r="NJ16" s="25"/>
      <c r="NK16" s="25"/>
    </row>
    <row r="17" spans="1:375" ht="16.5" thickTop="1" thickBot="1" x14ac:dyDescent="0.25">
      <c r="A17" s="14"/>
      <c r="B17" s="16"/>
      <c r="C17" s="1"/>
      <c r="D17" s="1"/>
      <c r="E17" s="2"/>
      <c r="F17" s="2"/>
      <c r="G17" s="3"/>
      <c r="H17" s="3"/>
      <c r="I17" s="4"/>
      <c r="J17" s="1"/>
      <c r="K17" s="1"/>
      <c r="L17" s="2"/>
      <c r="M17" s="2"/>
      <c r="N17" s="3"/>
      <c r="O17" s="3"/>
      <c r="P17" s="4"/>
      <c r="Q17" s="1"/>
      <c r="R17" s="1"/>
      <c r="S17" s="2"/>
      <c r="T17" s="2"/>
      <c r="U17" s="3"/>
      <c r="V17" s="3"/>
      <c r="W17" s="4"/>
      <c r="X17" s="1"/>
      <c r="Y17" s="1"/>
      <c r="Z17" s="2"/>
      <c r="AA17" s="2"/>
      <c r="AB17" s="3"/>
      <c r="AC17" s="3"/>
      <c r="AD17" s="4"/>
      <c r="AE17" s="1"/>
      <c r="AF17" s="1"/>
      <c r="AG17" s="2"/>
      <c r="AH17" s="2"/>
      <c r="AI17" s="3"/>
      <c r="AJ17" s="3"/>
      <c r="AK17" s="4"/>
      <c r="AL17" s="1"/>
      <c r="AM17" s="1"/>
      <c r="AN17" s="2"/>
      <c r="AO17" s="2"/>
      <c r="AP17" s="3"/>
      <c r="AQ17" s="3"/>
      <c r="AR17" s="4"/>
      <c r="AS17" s="1"/>
      <c r="AT17" s="1"/>
      <c r="AU17" s="2"/>
      <c r="AV17" s="2"/>
      <c r="AW17" s="3"/>
      <c r="AX17" s="3"/>
      <c r="AY17" s="4"/>
      <c r="AZ17" s="1"/>
      <c r="BA17" s="1"/>
      <c r="BB17" s="2"/>
      <c r="BC17" s="2"/>
      <c r="BD17" s="3"/>
      <c r="BE17" s="3"/>
      <c r="BF17" s="4"/>
      <c r="BG17" s="1"/>
      <c r="BH17" s="1"/>
      <c r="BI17" s="2"/>
      <c r="BJ17" s="2"/>
      <c r="BK17" s="3"/>
      <c r="BL17" s="3"/>
      <c r="BM17" s="4"/>
      <c r="BN17" s="1"/>
      <c r="BO17" s="1"/>
      <c r="BP17" s="2"/>
      <c r="BQ17" s="2"/>
      <c r="BR17" s="3"/>
      <c r="BS17" s="3"/>
      <c r="BT17" s="4"/>
      <c r="BU17" s="1"/>
      <c r="BV17" s="1"/>
      <c r="BW17" s="2"/>
      <c r="BX17" s="2"/>
      <c r="BY17" s="3"/>
      <c r="BZ17" s="3"/>
      <c r="CA17" s="4"/>
      <c r="CB17" s="1"/>
      <c r="CC17" s="1"/>
      <c r="CD17" s="2"/>
      <c r="CE17" s="2"/>
      <c r="CF17" s="3"/>
      <c r="CG17" s="3"/>
      <c r="CH17" s="4"/>
      <c r="CI17" s="1"/>
      <c r="CJ17" s="1"/>
      <c r="CK17" s="2"/>
      <c r="CL17" s="2"/>
      <c r="CM17" s="3"/>
      <c r="CN17" s="3"/>
      <c r="CO17" s="4"/>
      <c r="CP17" s="1"/>
      <c r="CQ17" s="1"/>
      <c r="CR17" s="2"/>
      <c r="CS17" s="2"/>
      <c r="CT17" s="3"/>
      <c r="CU17" s="3"/>
      <c r="CV17" s="4"/>
      <c r="CW17" s="1"/>
      <c r="CX17" s="1"/>
      <c r="CY17" s="2"/>
      <c r="CZ17" s="2"/>
      <c r="DA17" s="3"/>
      <c r="DB17" s="3"/>
      <c r="DC17" s="4"/>
      <c r="DD17" s="1"/>
      <c r="DE17" s="1"/>
      <c r="DF17" s="2"/>
      <c r="DG17" s="2"/>
      <c r="DH17" s="3"/>
      <c r="DI17" s="3"/>
      <c r="DJ17" s="4"/>
      <c r="DK17" s="1"/>
      <c r="DL17" s="1"/>
      <c r="DM17" s="2"/>
      <c r="DN17" s="2"/>
      <c r="DO17" s="3"/>
      <c r="DP17" s="3"/>
      <c r="DQ17" s="4"/>
      <c r="DR17" s="1"/>
      <c r="DS17" s="1"/>
      <c r="DT17" s="2"/>
      <c r="DU17" s="2"/>
      <c r="DV17" s="3"/>
      <c r="DW17" s="3"/>
      <c r="DX17" s="4"/>
      <c r="DY17" s="1"/>
      <c r="DZ17" s="1"/>
      <c r="EA17" s="2"/>
      <c r="EB17" s="2"/>
      <c r="EC17" s="3"/>
      <c r="ED17" s="3"/>
      <c r="EE17" s="4"/>
      <c r="EF17" s="1"/>
      <c r="EG17" s="1"/>
      <c r="EH17" s="2"/>
      <c r="EI17" s="2"/>
      <c r="EJ17" s="3"/>
      <c r="EK17" s="3"/>
      <c r="EL17" s="4"/>
      <c r="EM17" s="1"/>
      <c r="EN17" s="1"/>
      <c r="EO17" s="2"/>
      <c r="EP17" s="2"/>
      <c r="EQ17" s="3"/>
      <c r="ER17" s="3"/>
      <c r="ES17" s="4"/>
      <c r="ET17" s="1"/>
      <c r="EU17" s="1"/>
      <c r="EV17" s="2"/>
      <c r="EW17" s="2"/>
      <c r="EX17" s="3"/>
      <c r="EY17" s="3"/>
      <c r="EZ17" s="4"/>
      <c r="FA17" s="1"/>
      <c r="FB17" s="1"/>
      <c r="FC17" s="2"/>
      <c r="FD17" s="2"/>
      <c r="FE17" s="3"/>
      <c r="FF17" s="3"/>
      <c r="FG17" s="4"/>
      <c r="FH17" s="1"/>
      <c r="FI17" s="1"/>
      <c r="FJ17" s="2"/>
      <c r="FK17" s="2"/>
      <c r="FL17" s="3"/>
      <c r="FM17" s="3"/>
      <c r="FN17" s="4"/>
      <c r="FO17" s="1"/>
      <c r="FP17" s="1"/>
      <c r="FQ17" s="2"/>
      <c r="FR17" s="2"/>
      <c r="FS17" s="3"/>
      <c r="FT17" s="3"/>
      <c r="FU17" s="4"/>
      <c r="FV17" s="1"/>
      <c r="FW17" s="1"/>
      <c r="FX17" s="2"/>
      <c r="FY17" s="2"/>
      <c r="FZ17" s="3"/>
      <c r="GA17" s="3"/>
      <c r="GB17" s="4"/>
      <c r="GC17" s="1"/>
      <c r="GD17" s="1"/>
      <c r="GE17" s="2"/>
      <c r="GF17" s="2"/>
      <c r="GG17" s="3"/>
      <c r="GH17" s="3"/>
      <c r="GI17" s="4"/>
      <c r="GJ17" s="1"/>
      <c r="GK17" s="1"/>
      <c r="GL17" s="2"/>
      <c r="GM17" s="2"/>
      <c r="GN17" s="3"/>
      <c r="GO17" s="3"/>
      <c r="GP17" s="4"/>
      <c r="GQ17" s="1"/>
      <c r="GR17" s="1"/>
      <c r="GS17" s="2"/>
      <c r="GT17" s="2"/>
      <c r="GU17" s="3"/>
      <c r="GV17" s="3"/>
      <c r="GW17" s="4"/>
      <c r="GX17" s="1"/>
      <c r="GY17" s="1"/>
      <c r="GZ17" s="2"/>
      <c r="HA17" s="2"/>
      <c r="HB17" s="3"/>
      <c r="HC17" s="3"/>
      <c r="HD17" s="4"/>
      <c r="HE17" s="1"/>
      <c r="HF17" s="1"/>
      <c r="HG17" s="2"/>
      <c r="HH17" s="2"/>
      <c r="HI17" s="3"/>
      <c r="HJ17" s="3"/>
      <c r="HK17" s="4"/>
      <c r="HL17" s="1"/>
      <c r="HM17" s="1"/>
      <c r="HN17" s="2"/>
      <c r="HO17" s="2"/>
      <c r="HP17" s="3"/>
      <c r="HQ17" s="3"/>
      <c r="HR17" s="4"/>
      <c r="HS17" s="1"/>
      <c r="HT17" s="1"/>
      <c r="HU17" s="2"/>
      <c r="HV17" s="2"/>
      <c r="HW17" s="3"/>
      <c r="HX17" s="3"/>
      <c r="HY17" s="4"/>
      <c r="HZ17" s="1"/>
      <c r="IA17" s="1"/>
      <c r="IB17" s="2"/>
      <c r="IC17" s="2"/>
      <c r="ID17" s="3"/>
      <c r="IE17" s="3"/>
      <c r="IF17" s="4"/>
      <c r="IG17" s="1"/>
      <c r="IH17" s="1"/>
      <c r="II17" s="2"/>
      <c r="IJ17" s="2"/>
      <c r="IK17" s="3"/>
      <c r="IL17" s="3"/>
      <c r="IM17" s="4"/>
      <c r="IN17" s="1"/>
      <c r="IO17" s="1"/>
      <c r="IP17" s="2"/>
      <c r="IQ17" s="2"/>
      <c r="IR17" s="3"/>
      <c r="IS17" s="3"/>
      <c r="IT17" s="4"/>
      <c r="IU17" s="1"/>
      <c r="IV17" s="1"/>
      <c r="IW17" s="2"/>
      <c r="IX17" s="2"/>
      <c r="IY17" s="3"/>
      <c r="IZ17" s="3"/>
      <c r="JA17" s="4"/>
      <c r="JB17" s="1"/>
      <c r="JC17" s="1"/>
      <c r="JD17" s="2"/>
      <c r="JE17" s="2"/>
      <c r="JF17" s="3"/>
      <c r="JG17" s="3"/>
      <c r="JH17" s="4"/>
      <c r="JI17" s="1"/>
      <c r="JJ17" s="1"/>
      <c r="JK17" s="2"/>
      <c r="JL17" s="2"/>
      <c r="JM17" s="3"/>
      <c r="JN17" s="3"/>
      <c r="JO17" s="4"/>
      <c r="JP17" s="1"/>
      <c r="JQ17" s="1"/>
      <c r="JR17" s="2"/>
      <c r="JS17" s="2"/>
      <c r="JT17" s="3"/>
      <c r="JU17" s="3"/>
      <c r="JV17" s="4"/>
      <c r="JW17" s="1"/>
      <c r="JX17" s="1"/>
      <c r="JY17" s="2"/>
      <c r="JZ17" s="2"/>
      <c r="KA17" s="3"/>
      <c r="KB17" s="3"/>
      <c r="KC17" s="4"/>
      <c r="KD17" s="1"/>
      <c r="KE17" s="1"/>
      <c r="KF17" s="2"/>
      <c r="KG17" s="2"/>
      <c r="KH17" s="3"/>
      <c r="KI17" s="3"/>
      <c r="KJ17" s="4"/>
      <c r="KK17" s="1"/>
      <c r="KL17" s="1"/>
      <c r="KM17" s="2"/>
      <c r="KN17" s="2"/>
      <c r="KO17" s="3"/>
      <c r="KP17" s="3"/>
      <c r="KQ17" s="4"/>
      <c r="KR17" s="1"/>
      <c r="KS17" s="1"/>
      <c r="KT17" s="2"/>
      <c r="KU17" s="2"/>
      <c r="KV17" s="3"/>
      <c r="KW17" s="3"/>
      <c r="KX17" s="4"/>
      <c r="KY17" s="1"/>
      <c r="KZ17" s="1"/>
      <c r="LA17" s="2"/>
      <c r="LB17" s="2"/>
      <c r="LC17" s="3"/>
      <c r="LD17" s="3"/>
      <c r="LE17" s="4"/>
      <c r="LF17" s="1"/>
      <c r="LG17" s="1"/>
      <c r="LH17" s="2"/>
      <c r="LI17" s="2"/>
      <c r="LJ17" s="3"/>
      <c r="LK17" s="3"/>
      <c r="LL17" s="4"/>
      <c r="LM17" s="1"/>
      <c r="LN17" s="1"/>
      <c r="LO17" s="2"/>
      <c r="LP17" s="2"/>
      <c r="LQ17" s="3"/>
      <c r="LR17" s="3"/>
      <c r="LS17" s="4"/>
      <c r="LT17" s="1"/>
      <c r="LU17" s="1"/>
      <c r="LV17" s="2"/>
      <c r="LW17" s="2"/>
      <c r="LX17" s="3"/>
      <c r="LY17" s="3"/>
      <c r="LZ17" s="4"/>
      <c r="MA17" s="1"/>
      <c r="MB17" s="1"/>
      <c r="MC17" s="2"/>
      <c r="MD17" s="2"/>
      <c r="ME17" s="3"/>
      <c r="MF17" s="3"/>
      <c r="MG17" s="4"/>
      <c r="MH17" s="1"/>
      <c r="MI17" s="1"/>
      <c r="MJ17" s="2"/>
      <c r="MK17" s="2"/>
      <c r="ML17" s="3"/>
      <c r="MM17" s="3"/>
      <c r="MN17" s="4"/>
      <c r="MP17" s="20" t="s">
        <v>64</v>
      </c>
      <c r="MQ17" s="23">
        <f>م.تحميل!$AH$74</f>
        <v>0</v>
      </c>
      <c r="MR17" s="23">
        <f>م.تحميل!$AI$74</f>
        <v>0</v>
      </c>
      <c r="MS17" s="20"/>
      <c r="MT17" s="23"/>
      <c r="MU17" s="23"/>
      <c r="MW17" s="22" t="s">
        <v>64</v>
      </c>
      <c r="MX17" s="24">
        <f>م.مرتجع!$AH$74</f>
        <v>0</v>
      </c>
      <c r="MY17" s="24">
        <f>م.مرتجع!$AI$74</f>
        <v>0</v>
      </c>
      <c r="MZ17" s="22"/>
      <c r="NA17" s="24"/>
      <c r="NB17" s="24"/>
      <c r="ND17" s="21" t="s">
        <v>64</v>
      </c>
      <c r="NE17" s="25">
        <f>م.مبيع!$AH$74</f>
        <v>0</v>
      </c>
      <c r="NF17" s="25">
        <f>م.مبيع!$AI$74</f>
        <v>0</v>
      </c>
      <c r="NG17" s="25">
        <f>CV35</f>
        <v>0</v>
      </c>
      <c r="NH17" s="21"/>
      <c r="NI17" s="25"/>
      <c r="NJ17" s="25"/>
      <c r="NK17" s="25"/>
    </row>
    <row r="18" spans="1:375" ht="16.5" thickTop="1" thickBot="1" x14ac:dyDescent="0.25">
      <c r="A18" s="14"/>
      <c r="B18" s="16"/>
      <c r="C18" s="1"/>
      <c r="D18" s="1"/>
      <c r="E18" s="2"/>
      <c r="F18" s="2"/>
      <c r="G18" s="3"/>
      <c r="H18" s="3"/>
      <c r="I18" s="4"/>
      <c r="J18" s="1"/>
      <c r="K18" s="1"/>
      <c r="L18" s="2"/>
      <c r="M18" s="2"/>
      <c r="N18" s="3"/>
      <c r="O18" s="3"/>
      <c r="P18" s="4"/>
      <c r="Q18" s="1"/>
      <c r="R18" s="1"/>
      <c r="S18" s="2"/>
      <c r="T18" s="2"/>
      <c r="U18" s="3"/>
      <c r="V18" s="3"/>
      <c r="W18" s="4"/>
      <c r="X18" s="1"/>
      <c r="Y18" s="1"/>
      <c r="Z18" s="2"/>
      <c r="AA18" s="2"/>
      <c r="AB18" s="3"/>
      <c r="AC18" s="3"/>
      <c r="AD18" s="4"/>
      <c r="AE18" s="1"/>
      <c r="AF18" s="1"/>
      <c r="AG18" s="2"/>
      <c r="AH18" s="2"/>
      <c r="AI18" s="3"/>
      <c r="AJ18" s="3"/>
      <c r="AK18" s="4"/>
      <c r="AL18" s="1"/>
      <c r="AM18" s="1"/>
      <c r="AN18" s="2"/>
      <c r="AO18" s="2"/>
      <c r="AP18" s="3"/>
      <c r="AQ18" s="3"/>
      <c r="AR18" s="4"/>
      <c r="AS18" s="1"/>
      <c r="AT18" s="1"/>
      <c r="AU18" s="2"/>
      <c r="AV18" s="2"/>
      <c r="AW18" s="3"/>
      <c r="AX18" s="3"/>
      <c r="AY18" s="4"/>
      <c r="AZ18" s="1"/>
      <c r="BA18" s="1"/>
      <c r="BB18" s="2"/>
      <c r="BC18" s="2"/>
      <c r="BD18" s="3"/>
      <c r="BE18" s="3"/>
      <c r="BF18" s="4"/>
      <c r="BG18" s="1"/>
      <c r="BH18" s="1"/>
      <c r="BI18" s="2"/>
      <c r="BJ18" s="2"/>
      <c r="BK18" s="3"/>
      <c r="BL18" s="3"/>
      <c r="BM18" s="4"/>
      <c r="BN18" s="1"/>
      <c r="BO18" s="1"/>
      <c r="BP18" s="2"/>
      <c r="BQ18" s="2"/>
      <c r="BR18" s="3"/>
      <c r="BS18" s="3"/>
      <c r="BT18" s="4"/>
      <c r="BU18" s="1"/>
      <c r="BV18" s="1"/>
      <c r="BW18" s="2"/>
      <c r="BX18" s="2"/>
      <c r="BY18" s="3"/>
      <c r="BZ18" s="3"/>
      <c r="CA18" s="4"/>
      <c r="CB18" s="1"/>
      <c r="CC18" s="1"/>
      <c r="CD18" s="2"/>
      <c r="CE18" s="2"/>
      <c r="CF18" s="3"/>
      <c r="CG18" s="3"/>
      <c r="CH18" s="4"/>
      <c r="CI18" s="1"/>
      <c r="CJ18" s="1"/>
      <c r="CK18" s="2"/>
      <c r="CL18" s="2"/>
      <c r="CM18" s="3"/>
      <c r="CN18" s="3"/>
      <c r="CO18" s="4"/>
      <c r="CP18" s="1"/>
      <c r="CQ18" s="1"/>
      <c r="CR18" s="2"/>
      <c r="CS18" s="2"/>
      <c r="CT18" s="3"/>
      <c r="CU18" s="3"/>
      <c r="CV18" s="4"/>
      <c r="CW18" s="1"/>
      <c r="CX18" s="1"/>
      <c r="CY18" s="2"/>
      <c r="CZ18" s="2"/>
      <c r="DA18" s="3"/>
      <c r="DB18" s="3"/>
      <c r="DC18" s="4"/>
      <c r="DD18" s="1"/>
      <c r="DE18" s="1"/>
      <c r="DF18" s="2"/>
      <c r="DG18" s="2"/>
      <c r="DH18" s="3"/>
      <c r="DI18" s="3"/>
      <c r="DJ18" s="4"/>
      <c r="DK18" s="1"/>
      <c r="DL18" s="1"/>
      <c r="DM18" s="2"/>
      <c r="DN18" s="2"/>
      <c r="DO18" s="3"/>
      <c r="DP18" s="3"/>
      <c r="DQ18" s="4"/>
      <c r="DR18" s="1"/>
      <c r="DS18" s="1"/>
      <c r="DT18" s="2"/>
      <c r="DU18" s="2"/>
      <c r="DV18" s="3"/>
      <c r="DW18" s="3"/>
      <c r="DX18" s="4"/>
      <c r="DY18" s="1"/>
      <c r="DZ18" s="1"/>
      <c r="EA18" s="2"/>
      <c r="EB18" s="2"/>
      <c r="EC18" s="3"/>
      <c r="ED18" s="3"/>
      <c r="EE18" s="4"/>
      <c r="EF18" s="1"/>
      <c r="EG18" s="1"/>
      <c r="EH18" s="2"/>
      <c r="EI18" s="2"/>
      <c r="EJ18" s="3"/>
      <c r="EK18" s="3"/>
      <c r="EL18" s="4"/>
      <c r="EM18" s="1"/>
      <c r="EN18" s="1"/>
      <c r="EO18" s="2"/>
      <c r="EP18" s="2"/>
      <c r="EQ18" s="3"/>
      <c r="ER18" s="3"/>
      <c r="ES18" s="4"/>
      <c r="ET18" s="1"/>
      <c r="EU18" s="1"/>
      <c r="EV18" s="2"/>
      <c r="EW18" s="2"/>
      <c r="EX18" s="3"/>
      <c r="EY18" s="3"/>
      <c r="EZ18" s="4"/>
      <c r="FA18" s="1"/>
      <c r="FB18" s="1"/>
      <c r="FC18" s="2"/>
      <c r="FD18" s="2"/>
      <c r="FE18" s="3"/>
      <c r="FF18" s="3"/>
      <c r="FG18" s="4"/>
      <c r="FH18" s="1"/>
      <c r="FI18" s="1"/>
      <c r="FJ18" s="2"/>
      <c r="FK18" s="2"/>
      <c r="FL18" s="3"/>
      <c r="FM18" s="3"/>
      <c r="FN18" s="4"/>
      <c r="FO18" s="1"/>
      <c r="FP18" s="1"/>
      <c r="FQ18" s="2"/>
      <c r="FR18" s="2"/>
      <c r="FS18" s="3"/>
      <c r="FT18" s="3"/>
      <c r="FU18" s="4"/>
      <c r="FV18" s="1"/>
      <c r="FW18" s="1"/>
      <c r="FX18" s="2"/>
      <c r="FY18" s="2"/>
      <c r="FZ18" s="3"/>
      <c r="GA18" s="3"/>
      <c r="GB18" s="4"/>
      <c r="GC18" s="1"/>
      <c r="GD18" s="1"/>
      <c r="GE18" s="2"/>
      <c r="GF18" s="2"/>
      <c r="GG18" s="3"/>
      <c r="GH18" s="3"/>
      <c r="GI18" s="4"/>
      <c r="GJ18" s="1"/>
      <c r="GK18" s="1"/>
      <c r="GL18" s="2"/>
      <c r="GM18" s="2"/>
      <c r="GN18" s="3"/>
      <c r="GO18" s="3"/>
      <c r="GP18" s="4"/>
      <c r="GQ18" s="1"/>
      <c r="GR18" s="1"/>
      <c r="GS18" s="2"/>
      <c r="GT18" s="2"/>
      <c r="GU18" s="3"/>
      <c r="GV18" s="3"/>
      <c r="GW18" s="4"/>
      <c r="GX18" s="1"/>
      <c r="GY18" s="1"/>
      <c r="GZ18" s="2"/>
      <c r="HA18" s="2"/>
      <c r="HB18" s="3"/>
      <c r="HC18" s="3"/>
      <c r="HD18" s="4"/>
      <c r="HE18" s="1"/>
      <c r="HF18" s="1"/>
      <c r="HG18" s="2"/>
      <c r="HH18" s="2"/>
      <c r="HI18" s="3"/>
      <c r="HJ18" s="3"/>
      <c r="HK18" s="4"/>
      <c r="HL18" s="1"/>
      <c r="HM18" s="1"/>
      <c r="HN18" s="2"/>
      <c r="HO18" s="2"/>
      <c r="HP18" s="3"/>
      <c r="HQ18" s="3"/>
      <c r="HR18" s="4"/>
      <c r="HS18" s="1"/>
      <c r="HT18" s="1"/>
      <c r="HU18" s="2"/>
      <c r="HV18" s="2"/>
      <c r="HW18" s="3"/>
      <c r="HX18" s="3"/>
      <c r="HY18" s="4"/>
      <c r="HZ18" s="1"/>
      <c r="IA18" s="1"/>
      <c r="IB18" s="2"/>
      <c r="IC18" s="2"/>
      <c r="ID18" s="3"/>
      <c r="IE18" s="3"/>
      <c r="IF18" s="4"/>
      <c r="IG18" s="1"/>
      <c r="IH18" s="1"/>
      <c r="II18" s="2"/>
      <c r="IJ18" s="2"/>
      <c r="IK18" s="3"/>
      <c r="IL18" s="3"/>
      <c r="IM18" s="4"/>
      <c r="IN18" s="1"/>
      <c r="IO18" s="1"/>
      <c r="IP18" s="2"/>
      <c r="IQ18" s="2"/>
      <c r="IR18" s="3"/>
      <c r="IS18" s="3"/>
      <c r="IT18" s="4"/>
      <c r="IU18" s="1"/>
      <c r="IV18" s="1"/>
      <c r="IW18" s="2"/>
      <c r="IX18" s="2"/>
      <c r="IY18" s="3"/>
      <c r="IZ18" s="3"/>
      <c r="JA18" s="4"/>
      <c r="JB18" s="1"/>
      <c r="JC18" s="1"/>
      <c r="JD18" s="2"/>
      <c r="JE18" s="2"/>
      <c r="JF18" s="3"/>
      <c r="JG18" s="3"/>
      <c r="JH18" s="4"/>
      <c r="JI18" s="1"/>
      <c r="JJ18" s="1"/>
      <c r="JK18" s="2"/>
      <c r="JL18" s="2"/>
      <c r="JM18" s="3"/>
      <c r="JN18" s="3"/>
      <c r="JO18" s="4"/>
      <c r="JP18" s="1"/>
      <c r="JQ18" s="1"/>
      <c r="JR18" s="2"/>
      <c r="JS18" s="2"/>
      <c r="JT18" s="3"/>
      <c r="JU18" s="3"/>
      <c r="JV18" s="4"/>
      <c r="JW18" s="1"/>
      <c r="JX18" s="1"/>
      <c r="JY18" s="2"/>
      <c r="JZ18" s="2"/>
      <c r="KA18" s="3"/>
      <c r="KB18" s="3"/>
      <c r="KC18" s="4"/>
      <c r="KD18" s="1"/>
      <c r="KE18" s="1"/>
      <c r="KF18" s="2"/>
      <c r="KG18" s="2"/>
      <c r="KH18" s="3"/>
      <c r="KI18" s="3"/>
      <c r="KJ18" s="4"/>
      <c r="KK18" s="1"/>
      <c r="KL18" s="1"/>
      <c r="KM18" s="2"/>
      <c r="KN18" s="2"/>
      <c r="KO18" s="3"/>
      <c r="KP18" s="3"/>
      <c r="KQ18" s="4"/>
      <c r="KR18" s="1"/>
      <c r="KS18" s="1"/>
      <c r="KT18" s="2"/>
      <c r="KU18" s="2"/>
      <c r="KV18" s="3"/>
      <c r="KW18" s="3"/>
      <c r="KX18" s="4"/>
      <c r="KY18" s="1"/>
      <c r="KZ18" s="1"/>
      <c r="LA18" s="2"/>
      <c r="LB18" s="2"/>
      <c r="LC18" s="3"/>
      <c r="LD18" s="3"/>
      <c r="LE18" s="4"/>
      <c r="LF18" s="1"/>
      <c r="LG18" s="1"/>
      <c r="LH18" s="2"/>
      <c r="LI18" s="2"/>
      <c r="LJ18" s="3"/>
      <c r="LK18" s="3"/>
      <c r="LL18" s="4"/>
      <c r="LM18" s="1"/>
      <c r="LN18" s="1"/>
      <c r="LO18" s="2"/>
      <c r="LP18" s="2"/>
      <c r="LQ18" s="3"/>
      <c r="LR18" s="3"/>
      <c r="LS18" s="4"/>
      <c r="LT18" s="1"/>
      <c r="LU18" s="1"/>
      <c r="LV18" s="2"/>
      <c r="LW18" s="2"/>
      <c r="LX18" s="3"/>
      <c r="LY18" s="3"/>
      <c r="LZ18" s="4"/>
      <c r="MA18" s="1"/>
      <c r="MB18" s="1"/>
      <c r="MC18" s="2"/>
      <c r="MD18" s="2"/>
      <c r="ME18" s="3"/>
      <c r="MF18" s="3"/>
      <c r="MG18" s="4"/>
      <c r="MH18" s="1"/>
      <c r="MI18" s="1"/>
      <c r="MJ18" s="2"/>
      <c r="MK18" s="2"/>
      <c r="ML18" s="3"/>
      <c r="MM18" s="3"/>
      <c r="MN18" s="4"/>
      <c r="MP18" s="20" t="s">
        <v>65</v>
      </c>
      <c r="MQ18" s="23">
        <f>م.تحميل!$AH$78</f>
        <v>0</v>
      </c>
      <c r="MR18" s="23">
        <f>م.تحميل!$AI$78</f>
        <v>0</v>
      </c>
      <c r="MS18" s="20"/>
      <c r="MT18" s="23"/>
      <c r="MU18" s="23"/>
      <c r="MW18" s="22" t="s">
        <v>65</v>
      </c>
      <c r="MX18" s="24">
        <f>م.مرتجع!$AH$78</f>
        <v>0</v>
      </c>
      <c r="MY18" s="24">
        <f>م.مرتجع!$AI$78</f>
        <v>0</v>
      </c>
      <c r="MZ18" s="22"/>
      <c r="NA18" s="24"/>
      <c r="NB18" s="24"/>
      <c r="ND18" s="21" t="s">
        <v>65</v>
      </c>
      <c r="NE18" s="25">
        <f>م.مبيع!$AH$78</f>
        <v>0</v>
      </c>
      <c r="NF18" s="25">
        <f>م.مبيع!$AI$78</f>
        <v>0</v>
      </c>
      <c r="NG18" s="25">
        <f>DC35</f>
        <v>0</v>
      </c>
      <c r="NH18" s="21"/>
      <c r="NI18" s="25"/>
      <c r="NJ18" s="25"/>
      <c r="NK18" s="25"/>
    </row>
    <row r="19" spans="1:375" ht="16.5" thickTop="1" thickBot="1" x14ac:dyDescent="0.25">
      <c r="A19" s="14"/>
      <c r="B19" s="16"/>
      <c r="C19" s="1"/>
      <c r="D19" s="1"/>
      <c r="E19" s="2"/>
      <c r="F19" s="2"/>
      <c r="G19" s="3"/>
      <c r="H19" s="3"/>
      <c r="I19" s="4"/>
      <c r="J19" s="1"/>
      <c r="K19" s="1"/>
      <c r="L19" s="2"/>
      <c r="M19" s="2"/>
      <c r="N19" s="3"/>
      <c r="O19" s="3"/>
      <c r="P19" s="4"/>
      <c r="Q19" s="1"/>
      <c r="R19" s="1"/>
      <c r="S19" s="2"/>
      <c r="T19" s="2"/>
      <c r="U19" s="3"/>
      <c r="V19" s="3"/>
      <c r="W19" s="4"/>
      <c r="X19" s="1"/>
      <c r="Y19" s="1"/>
      <c r="Z19" s="2"/>
      <c r="AA19" s="2"/>
      <c r="AB19" s="3"/>
      <c r="AC19" s="3"/>
      <c r="AD19" s="4"/>
      <c r="AE19" s="1"/>
      <c r="AF19" s="1"/>
      <c r="AG19" s="2"/>
      <c r="AH19" s="2"/>
      <c r="AI19" s="3"/>
      <c r="AJ19" s="3"/>
      <c r="AK19" s="4"/>
      <c r="AL19" s="1"/>
      <c r="AM19" s="1"/>
      <c r="AN19" s="2"/>
      <c r="AO19" s="2"/>
      <c r="AP19" s="3"/>
      <c r="AQ19" s="3"/>
      <c r="AR19" s="4"/>
      <c r="AS19" s="1"/>
      <c r="AT19" s="1"/>
      <c r="AU19" s="2"/>
      <c r="AV19" s="2"/>
      <c r="AW19" s="3"/>
      <c r="AX19" s="3"/>
      <c r="AY19" s="4"/>
      <c r="AZ19" s="1"/>
      <c r="BA19" s="1"/>
      <c r="BB19" s="2"/>
      <c r="BC19" s="2"/>
      <c r="BD19" s="3"/>
      <c r="BE19" s="3"/>
      <c r="BF19" s="4"/>
      <c r="BG19" s="1"/>
      <c r="BH19" s="1"/>
      <c r="BI19" s="2"/>
      <c r="BJ19" s="2"/>
      <c r="BK19" s="3"/>
      <c r="BL19" s="3"/>
      <c r="BM19" s="4"/>
      <c r="BN19" s="1"/>
      <c r="BO19" s="1"/>
      <c r="BP19" s="2"/>
      <c r="BQ19" s="2"/>
      <c r="BR19" s="3"/>
      <c r="BS19" s="3"/>
      <c r="BT19" s="4"/>
      <c r="BU19" s="1"/>
      <c r="BV19" s="1"/>
      <c r="BW19" s="2"/>
      <c r="BX19" s="2"/>
      <c r="BY19" s="3"/>
      <c r="BZ19" s="3"/>
      <c r="CA19" s="4"/>
      <c r="CB19" s="1"/>
      <c r="CC19" s="1"/>
      <c r="CD19" s="2"/>
      <c r="CE19" s="2"/>
      <c r="CF19" s="3"/>
      <c r="CG19" s="3"/>
      <c r="CH19" s="4"/>
      <c r="CI19" s="1"/>
      <c r="CJ19" s="1"/>
      <c r="CK19" s="2"/>
      <c r="CL19" s="2"/>
      <c r="CM19" s="3"/>
      <c r="CN19" s="3"/>
      <c r="CO19" s="4"/>
      <c r="CP19" s="1"/>
      <c r="CQ19" s="1"/>
      <c r="CR19" s="2"/>
      <c r="CS19" s="2"/>
      <c r="CT19" s="3"/>
      <c r="CU19" s="3"/>
      <c r="CV19" s="4"/>
      <c r="CW19" s="1"/>
      <c r="CX19" s="1"/>
      <c r="CY19" s="2"/>
      <c r="CZ19" s="2"/>
      <c r="DA19" s="3"/>
      <c r="DB19" s="3"/>
      <c r="DC19" s="4"/>
      <c r="DD19" s="1"/>
      <c r="DE19" s="1"/>
      <c r="DF19" s="2"/>
      <c r="DG19" s="2"/>
      <c r="DH19" s="3"/>
      <c r="DI19" s="3"/>
      <c r="DJ19" s="4"/>
      <c r="DK19" s="1"/>
      <c r="DL19" s="1"/>
      <c r="DM19" s="2"/>
      <c r="DN19" s="2"/>
      <c r="DO19" s="3"/>
      <c r="DP19" s="3"/>
      <c r="DQ19" s="4"/>
      <c r="DR19" s="1"/>
      <c r="DS19" s="1"/>
      <c r="DT19" s="2"/>
      <c r="DU19" s="2"/>
      <c r="DV19" s="3"/>
      <c r="DW19" s="3"/>
      <c r="DX19" s="4"/>
      <c r="DY19" s="1"/>
      <c r="DZ19" s="1"/>
      <c r="EA19" s="2"/>
      <c r="EB19" s="2"/>
      <c r="EC19" s="3"/>
      <c r="ED19" s="3"/>
      <c r="EE19" s="4"/>
      <c r="EF19" s="1"/>
      <c r="EG19" s="1"/>
      <c r="EH19" s="2"/>
      <c r="EI19" s="2"/>
      <c r="EJ19" s="3"/>
      <c r="EK19" s="3"/>
      <c r="EL19" s="4"/>
      <c r="EM19" s="1"/>
      <c r="EN19" s="1"/>
      <c r="EO19" s="2"/>
      <c r="EP19" s="2"/>
      <c r="EQ19" s="3"/>
      <c r="ER19" s="3"/>
      <c r="ES19" s="4"/>
      <c r="ET19" s="1"/>
      <c r="EU19" s="1"/>
      <c r="EV19" s="2"/>
      <c r="EW19" s="2"/>
      <c r="EX19" s="3"/>
      <c r="EY19" s="3"/>
      <c r="EZ19" s="4"/>
      <c r="FA19" s="1"/>
      <c r="FB19" s="1"/>
      <c r="FC19" s="2"/>
      <c r="FD19" s="2"/>
      <c r="FE19" s="3"/>
      <c r="FF19" s="3"/>
      <c r="FG19" s="4"/>
      <c r="FH19" s="1"/>
      <c r="FI19" s="1"/>
      <c r="FJ19" s="2"/>
      <c r="FK19" s="2"/>
      <c r="FL19" s="3"/>
      <c r="FM19" s="3"/>
      <c r="FN19" s="4"/>
      <c r="FO19" s="1"/>
      <c r="FP19" s="1"/>
      <c r="FQ19" s="2"/>
      <c r="FR19" s="2"/>
      <c r="FS19" s="3"/>
      <c r="FT19" s="3"/>
      <c r="FU19" s="4"/>
      <c r="FV19" s="1"/>
      <c r="FW19" s="1"/>
      <c r="FX19" s="2"/>
      <c r="FY19" s="2"/>
      <c r="FZ19" s="3"/>
      <c r="GA19" s="3"/>
      <c r="GB19" s="4"/>
      <c r="GC19" s="1"/>
      <c r="GD19" s="1"/>
      <c r="GE19" s="2"/>
      <c r="GF19" s="2"/>
      <c r="GG19" s="3"/>
      <c r="GH19" s="3"/>
      <c r="GI19" s="4"/>
      <c r="GJ19" s="1"/>
      <c r="GK19" s="1"/>
      <c r="GL19" s="2"/>
      <c r="GM19" s="2"/>
      <c r="GN19" s="3"/>
      <c r="GO19" s="3"/>
      <c r="GP19" s="4"/>
      <c r="GQ19" s="1"/>
      <c r="GR19" s="1"/>
      <c r="GS19" s="2"/>
      <c r="GT19" s="2"/>
      <c r="GU19" s="3"/>
      <c r="GV19" s="3"/>
      <c r="GW19" s="4"/>
      <c r="GX19" s="1"/>
      <c r="GY19" s="1"/>
      <c r="GZ19" s="2"/>
      <c r="HA19" s="2"/>
      <c r="HB19" s="3"/>
      <c r="HC19" s="3"/>
      <c r="HD19" s="4"/>
      <c r="HE19" s="1"/>
      <c r="HF19" s="1"/>
      <c r="HG19" s="2"/>
      <c r="HH19" s="2"/>
      <c r="HI19" s="3"/>
      <c r="HJ19" s="3"/>
      <c r="HK19" s="4"/>
      <c r="HL19" s="1"/>
      <c r="HM19" s="1"/>
      <c r="HN19" s="2"/>
      <c r="HO19" s="2"/>
      <c r="HP19" s="3"/>
      <c r="HQ19" s="3"/>
      <c r="HR19" s="4"/>
      <c r="HS19" s="1"/>
      <c r="HT19" s="1"/>
      <c r="HU19" s="2"/>
      <c r="HV19" s="2"/>
      <c r="HW19" s="3"/>
      <c r="HX19" s="3"/>
      <c r="HY19" s="4"/>
      <c r="HZ19" s="1"/>
      <c r="IA19" s="1"/>
      <c r="IB19" s="2"/>
      <c r="IC19" s="2"/>
      <c r="ID19" s="3"/>
      <c r="IE19" s="3"/>
      <c r="IF19" s="4"/>
      <c r="IG19" s="1"/>
      <c r="IH19" s="1"/>
      <c r="II19" s="2"/>
      <c r="IJ19" s="2"/>
      <c r="IK19" s="3"/>
      <c r="IL19" s="3"/>
      <c r="IM19" s="4"/>
      <c r="IN19" s="1"/>
      <c r="IO19" s="1"/>
      <c r="IP19" s="2"/>
      <c r="IQ19" s="2"/>
      <c r="IR19" s="3"/>
      <c r="IS19" s="3"/>
      <c r="IT19" s="4"/>
      <c r="IU19" s="1"/>
      <c r="IV19" s="1"/>
      <c r="IW19" s="2"/>
      <c r="IX19" s="2"/>
      <c r="IY19" s="3"/>
      <c r="IZ19" s="3"/>
      <c r="JA19" s="4"/>
      <c r="JB19" s="1"/>
      <c r="JC19" s="1"/>
      <c r="JD19" s="2"/>
      <c r="JE19" s="2"/>
      <c r="JF19" s="3"/>
      <c r="JG19" s="3"/>
      <c r="JH19" s="4"/>
      <c r="JI19" s="1"/>
      <c r="JJ19" s="1"/>
      <c r="JK19" s="2"/>
      <c r="JL19" s="2"/>
      <c r="JM19" s="3"/>
      <c r="JN19" s="3"/>
      <c r="JO19" s="4"/>
      <c r="JP19" s="1"/>
      <c r="JQ19" s="1"/>
      <c r="JR19" s="2"/>
      <c r="JS19" s="2"/>
      <c r="JT19" s="3"/>
      <c r="JU19" s="3"/>
      <c r="JV19" s="4"/>
      <c r="JW19" s="1"/>
      <c r="JX19" s="1"/>
      <c r="JY19" s="2"/>
      <c r="JZ19" s="2"/>
      <c r="KA19" s="3"/>
      <c r="KB19" s="3"/>
      <c r="KC19" s="4"/>
      <c r="KD19" s="1"/>
      <c r="KE19" s="1"/>
      <c r="KF19" s="2"/>
      <c r="KG19" s="2"/>
      <c r="KH19" s="3"/>
      <c r="KI19" s="3"/>
      <c r="KJ19" s="4"/>
      <c r="KK19" s="1"/>
      <c r="KL19" s="1"/>
      <c r="KM19" s="2"/>
      <c r="KN19" s="2"/>
      <c r="KO19" s="3"/>
      <c r="KP19" s="3"/>
      <c r="KQ19" s="4"/>
      <c r="KR19" s="1"/>
      <c r="KS19" s="1"/>
      <c r="KT19" s="2"/>
      <c r="KU19" s="2"/>
      <c r="KV19" s="3"/>
      <c r="KW19" s="3"/>
      <c r="KX19" s="4"/>
      <c r="KY19" s="1"/>
      <c r="KZ19" s="1"/>
      <c r="LA19" s="2"/>
      <c r="LB19" s="2"/>
      <c r="LC19" s="3"/>
      <c r="LD19" s="3"/>
      <c r="LE19" s="4"/>
      <c r="LF19" s="1"/>
      <c r="LG19" s="1"/>
      <c r="LH19" s="2"/>
      <c r="LI19" s="2"/>
      <c r="LJ19" s="3"/>
      <c r="LK19" s="3"/>
      <c r="LL19" s="4"/>
      <c r="LM19" s="1"/>
      <c r="LN19" s="1"/>
      <c r="LO19" s="2"/>
      <c r="LP19" s="2"/>
      <c r="LQ19" s="3"/>
      <c r="LR19" s="3"/>
      <c r="LS19" s="4"/>
      <c r="LT19" s="1"/>
      <c r="LU19" s="1"/>
      <c r="LV19" s="2"/>
      <c r="LW19" s="2"/>
      <c r="LX19" s="3"/>
      <c r="LY19" s="3"/>
      <c r="LZ19" s="4"/>
      <c r="MA19" s="1"/>
      <c r="MB19" s="1"/>
      <c r="MC19" s="2"/>
      <c r="MD19" s="2"/>
      <c r="ME19" s="3"/>
      <c r="MF19" s="3"/>
      <c r="MG19" s="4"/>
      <c r="MH19" s="1"/>
      <c r="MI19" s="1"/>
      <c r="MJ19" s="2"/>
      <c r="MK19" s="2"/>
      <c r="ML19" s="3"/>
      <c r="MM19" s="3"/>
      <c r="MN19" s="4"/>
      <c r="MP19" s="20" t="s">
        <v>66</v>
      </c>
      <c r="MQ19" s="23"/>
      <c r="MR19" s="23">
        <f>م.تحميل!$AI$83</f>
        <v>0</v>
      </c>
      <c r="MS19" s="20"/>
      <c r="MT19" s="23"/>
      <c r="MU19" s="23"/>
      <c r="MW19" s="22" t="s">
        <v>66</v>
      </c>
      <c r="MX19" s="24"/>
      <c r="MY19" s="24">
        <f>م.مرتجع!$AI$83</f>
        <v>0</v>
      </c>
      <c r="MZ19" s="22"/>
      <c r="NA19" s="24"/>
      <c r="NB19" s="24"/>
      <c r="ND19" s="21" t="s">
        <v>66</v>
      </c>
      <c r="NE19" s="25"/>
      <c r="NF19" s="25">
        <f>م.مبيع!$AI$83</f>
        <v>0</v>
      </c>
      <c r="NG19" s="25">
        <f>DJ35</f>
        <v>0</v>
      </c>
      <c r="NH19" s="21"/>
      <c r="NI19" s="25"/>
      <c r="NJ19" s="25"/>
      <c r="NK19" s="25"/>
    </row>
    <row r="20" spans="1:375" ht="16.5" thickTop="1" thickBot="1" x14ac:dyDescent="0.25">
      <c r="A20" s="14"/>
      <c r="B20" s="16"/>
      <c r="C20" s="1"/>
      <c r="D20" s="1"/>
      <c r="E20" s="2"/>
      <c r="F20" s="2"/>
      <c r="G20" s="3"/>
      <c r="H20" s="3"/>
      <c r="I20" s="4"/>
      <c r="J20" s="1"/>
      <c r="K20" s="1"/>
      <c r="L20" s="2"/>
      <c r="M20" s="2"/>
      <c r="N20" s="3"/>
      <c r="O20" s="3"/>
      <c r="P20" s="4"/>
      <c r="Q20" s="1"/>
      <c r="R20" s="1"/>
      <c r="S20" s="2"/>
      <c r="T20" s="2"/>
      <c r="U20" s="3"/>
      <c r="V20" s="3"/>
      <c r="W20" s="4"/>
      <c r="X20" s="1"/>
      <c r="Y20" s="1"/>
      <c r="Z20" s="2"/>
      <c r="AA20" s="2"/>
      <c r="AB20" s="3"/>
      <c r="AC20" s="3"/>
      <c r="AD20" s="4"/>
      <c r="AE20" s="1"/>
      <c r="AF20" s="1"/>
      <c r="AG20" s="2"/>
      <c r="AH20" s="2"/>
      <c r="AI20" s="3"/>
      <c r="AJ20" s="3"/>
      <c r="AK20" s="4"/>
      <c r="AL20" s="1"/>
      <c r="AM20" s="1"/>
      <c r="AN20" s="2"/>
      <c r="AO20" s="2"/>
      <c r="AP20" s="3"/>
      <c r="AQ20" s="3"/>
      <c r="AR20" s="4"/>
      <c r="AS20" s="1"/>
      <c r="AT20" s="1"/>
      <c r="AU20" s="2"/>
      <c r="AV20" s="2"/>
      <c r="AW20" s="3"/>
      <c r="AX20" s="3"/>
      <c r="AY20" s="4"/>
      <c r="AZ20" s="1"/>
      <c r="BA20" s="1"/>
      <c r="BB20" s="2"/>
      <c r="BC20" s="2"/>
      <c r="BD20" s="3"/>
      <c r="BE20" s="3"/>
      <c r="BF20" s="4"/>
      <c r="BG20" s="1"/>
      <c r="BH20" s="1"/>
      <c r="BI20" s="2"/>
      <c r="BJ20" s="2"/>
      <c r="BK20" s="3"/>
      <c r="BL20" s="3"/>
      <c r="BM20" s="4"/>
      <c r="BN20" s="1"/>
      <c r="BO20" s="1"/>
      <c r="BP20" s="2"/>
      <c r="BQ20" s="2"/>
      <c r="BR20" s="3"/>
      <c r="BS20" s="3"/>
      <c r="BT20" s="4"/>
      <c r="BU20" s="1"/>
      <c r="BV20" s="1"/>
      <c r="BW20" s="2"/>
      <c r="BX20" s="2"/>
      <c r="BY20" s="3"/>
      <c r="BZ20" s="3"/>
      <c r="CA20" s="4"/>
      <c r="CB20" s="1"/>
      <c r="CC20" s="1"/>
      <c r="CD20" s="2"/>
      <c r="CE20" s="2"/>
      <c r="CF20" s="3"/>
      <c r="CG20" s="3"/>
      <c r="CH20" s="4"/>
      <c r="CI20" s="1"/>
      <c r="CJ20" s="1"/>
      <c r="CK20" s="2"/>
      <c r="CL20" s="2"/>
      <c r="CM20" s="3"/>
      <c r="CN20" s="3"/>
      <c r="CO20" s="4"/>
      <c r="CP20" s="1"/>
      <c r="CQ20" s="1"/>
      <c r="CR20" s="2"/>
      <c r="CS20" s="2"/>
      <c r="CT20" s="3"/>
      <c r="CU20" s="3"/>
      <c r="CV20" s="4"/>
      <c r="CW20" s="1"/>
      <c r="CX20" s="1"/>
      <c r="CY20" s="2"/>
      <c r="CZ20" s="2"/>
      <c r="DA20" s="3"/>
      <c r="DB20" s="3"/>
      <c r="DC20" s="4"/>
      <c r="DD20" s="1"/>
      <c r="DE20" s="1"/>
      <c r="DF20" s="2"/>
      <c r="DG20" s="2"/>
      <c r="DH20" s="3"/>
      <c r="DI20" s="3"/>
      <c r="DJ20" s="4"/>
      <c r="DK20" s="1"/>
      <c r="DL20" s="1"/>
      <c r="DM20" s="2"/>
      <c r="DN20" s="2"/>
      <c r="DO20" s="3"/>
      <c r="DP20" s="3"/>
      <c r="DQ20" s="4"/>
      <c r="DR20" s="1"/>
      <c r="DS20" s="1"/>
      <c r="DT20" s="2"/>
      <c r="DU20" s="2"/>
      <c r="DV20" s="3"/>
      <c r="DW20" s="3"/>
      <c r="DX20" s="4"/>
      <c r="DY20" s="1"/>
      <c r="DZ20" s="1"/>
      <c r="EA20" s="2"/>
      <c r="EB20" s="2"/>
      <c r="EC20" s="3"/>
      <c r="ED20" s="3"/>
      <c r="EE20" s="4"/>
      <c r="EF20" s="1"/>
      <c r="EG20" s="1"/>
      <c r="EH20" s="2"/>
      <c r="EI20" s="2"/>
      <c r="EJ20" s="3"/>
      <c r="EK20" s="3"/>
      <c r="EL20" s="4"/>
      <c r="EM20" s="1"/>
      <c r="EN20" s="1"/>
      <c r="EO20" s="2"/>
      <c r="EP20" s="2"/>
      <c r="EQ20" s="3"/>
      <c r="ER20" s="3"/>
      <c r="ES20" s="4"/>
      <c r="ET20" s="1"/>
      <c r="EU20" s="1"/>
      <c r="EV20" s="2"/>
      <c r="EW20" s="2"/>
      <c r="EX20" s="3"/>
      <c r="EY20" s="3"/>
      <c r="EZ20" s="4"/>
      <c r="FA20" s="1"/>
      <c r="FB20" s="1"/>
      <c r="FC20" s="2"/>
      <c r="FD20" s="2"/>
      <c r="FE20" s="3"/>
      <c r="FF20" s="3"/>
      <c r="FG20" s="4"/>
      <c r="FH20" s="1"/>
      <c r="FI20" s="1"/>
      <c r="FJ20" s="2"/>
      <c r="FK20" s="2"/>
      <c r="FL20" s="3"/>
      <c r="FM20" s="3"/>
      <c r="FN20" s="4"/>
      <c r="FO20" s="1"/>
      <c r="FP20" s="1"/>
      <c r="FQ20" s="2"/>
      <c r="FR20" s="2"/>
      <c r="FS20" s="3"/>
      <c r="FT20" s="3"/>
      <c r="FU20" s="4"/>
      <c r="FV20" s="1"/>
      <c r="FW20" s="1"/>
      <c r="FX20" s="2"/>
      <c r="FY20" s="2"/>
      <c r="FZ20" s="3"/>
      <c r="GA20" s="3"/>
      <c r="GB20" s="4"/>
      <c r="GC20" s="1"/>
      <c r="GD20" s="1"/>
      <c r="GE20" s="2"/>
      <c r="GF20" s="2"/>
      <c r="GG20" s="3"/>
      <c r="GH20" s="3"/>
      <c r="GI20" s="4"/>
      <c r="GJ20" s="1"/>
      <c r="GK20" s="1"/>
      <c r="GL20" s="2"/>
      <c r="GM20" s="2"/>
      <c r="GN20" s="3"/>
      <c r="GO20" s="3"/>
      <c r="GP20" s="4"/>
      <c r="GQ20" s="1"/>
      <c r="GR20" s="1"/>
      <c r="GS20" s="2"/>
      <c r="GT20" s="2"/>
      <c r="GU20" s="3"/>
      <c r="GV20" s="3"/>
      <c r="GW20" s="4"/>
      <c r="GX20" s="1"/>
      <c r="GY20" s="1"/>
      <c r="GZ20" s="2"/>
      <c r="HA20" s="2"/>
      <c r="HB20" s="3"/>
      <c r="HC20" s="3"/>
      <c r="HD20" s="4"/>
      <c r="HE20" s="1"/>
      <c r="HF20" s="1"/>
      <c r="HG20" s="2"/>
      <c r="HH20" s="2"/>
      <c r="HI20" s="3"/>
      <c r="HJ20" s="3"/>
      <c r="HK20" s="4"/>
      <c r="HL20" s="1"/>
      <c r="HM20" s="1"/>
      <c r="HN20" s="2"/>
      <c r="HO20" s="2"/>
      <c r="HP20" s="3"/>
      <c r="HQ20" s="3"/>
      <c r="HR20" s="4"/>
      <c r="HS20" s="1"/>
      <c r="HT20" s="1"/>
      <c r="HU20" s="2"/>
      <c r="HV20" s="2"/>
      <c r="HW20" s="3"/>
      <c r="HX20" s="3"/>
      <c r="HY20" s="4"/>
      <c r="HZ20" s="1"/>
      <c r="IA20" s="1"/>
      <c r="IB20" s="2"/>
      <c r="IC20" s="2"/>
      <c r="ID20" s="3"/>
      <c r="IE20" s="3"/>
      <c r="IF20" s="4"/>
      <c r="IG20" s="1"/>
      <c r="IH20" s="1"/>
      <c r="II20" s="2"/>
      <c r="IJ20" s="2"/>
      <c r="IK20" s="3"/>
      <c r="IL20" s="3"/>
      <c r="IM20" s="4"/>
      <c r="IN20" s="1"/>
      <c r="IO20" s="1"/>
      <c r="IP20" s="2"/>
      <c r="IQ20" s="2"/>
      <c r="IR20" s="3"/>
      <c r="IS20" s="3"/>
      <c r="IT20" s="4"/>
      <c r="IU20" s="1"/>
      <c r="IV20" s="1"/>
      <c r="IW20" s="2"/>
      <c r="IX20" s="2"/>
      <c r="IY20" s="3"/>
      <c r="IZ20" s="3"/>
      <c r="JA20" s="4"/>
      <c r="JB20" s="1"/>
      <c r="JC20" s="1"/>
      <c r="JD20" s="2"/>
      <c r="JE20" s="2"/>
      <c r="JF20" s="3"/>
      <c r="JG20" s="3"/>
      <c r="JH20" s="4"/>
      <c r="JI20" s="1"/>
      <c r="JJ20" s="1"/>
      <c r="JK20" s="2"/>
      <c r="JL20" s="2"/>
      <c r="JM20" s="3"/>
      <c r="JN20" s="3"/>
      <c r="JO20" s="4"/>
      <c r="JP20" s="1"/>
      <c r="JQ20" s="1"/>
      <c r="JR20" s="2"/>
      <c r="JS20" s="2"/>
      <c r="JT20" s="3"/>
      <c r="JU20" s="3"/>
      <c r="JV20" s="4"/>
      <c r="JW20" s="1"/>
      <c r="JX20" s="1"/>
      <c r="JY20" s="2"/>
      <c r="JZ20" s="2"/>
      <c r="KA20" s="3"/>
      <c r="KB20" s="3"/>
      <c r="KC20" s="4"/>
      <c r="KD20" s="1"/>
      <c r="KE20" s="1"/>
      <c r="KF20" s="2"/>
      <c r="KG20" s="2"/>
      <c r="KH20" s="3"/>
      <c r="KI20" s="3"/>
      <c r="KJ20" s="4"/>
      <c r="KK20" s="1"/>
      <c r="KL20" s="1"/>
      <c r="KM20" s="2"/>
      <c r="KN20" s="2"/>
      <c r="KO20" s="3"/>
      <c r="KP20" s="3"/>
      <c r="KQ20" s="4"/>
      <c r="KR20" s="1"/>
      <c r="KS20" s="1"/>
      <c r="KT20" s="2"/>
      <c r="KU20" s="2"/>
      <c r="KV20" s="3"/>
      <c r="KW20" s="3"/>
      <c r="KX20" s="4"/>
      <c r="KY20" s="1"/>
      <c r="KZ20" s="1"/>
      <c r="LA20" s="2"/>
      <c r="LB20" s="2"/>
      <c r="LC20" s="3"/>
      <c r="LD20" s="3"/>
      <c r="LE20" s="4"/>
      <c r="LF20" s="1"/>
      <c r="LG20" s="1"/>
      <c r="LH20" s="2"/>
      <c r="LI20" s="2"/>
      <c r="LJ20" s="3"/>
      <c r="LK20" s="3"/>
      <c r="LL20" s="4"/>
      <c r="LM20" s="1"/>
      <c r="LN20" s="1"/>
      <c r="LO20" s="2"/>
      <c r="LP20" s="2"/>
      <c r="LQ20" s="3"/>
      <c r="LR20" s="3"/>
      <c r="LS20" s="4"/>
      <c r="LT20" s="1"/>
      <c r="LU20" s="1"/>
      <c r="LV20" s="2"/>
      <c r="LW20" s="2"/>
      <c r="LX20" s="3"/>
      <c r="LY20" s="3"/>
      <c r="LZ20" s="4"/>
      <c r="MA20" s="1"/>
      <c r="MB20" s="1"/>
      <c r="MC20" s="2"/>
      <c r="MD20" s="2"/>
      <c r="ME20" s="3"/>
      <c r="MF20" s="3"/>
      <c r="MG20" s="4"/>
      <c r="MH20" s="1"/>
      <c r="MI20" s="1"/>
      <c r="MJ20" s="2"/>
      <c r="MK20" s="2"/>
      <c r="ML20" s="3"/>
      <c r="MM20" s="3"/>
      <c r="MN20" s="4"/>
      <c r="MP20" s="20" t="s">
        <v>67</v>
      </c>
      <c r="MQ20" s="23"/>
      <c r="MR20" s="23">
        <f>م.تحميل!$AI$35</f>
        <v>0</v>
      </c>
      <c r="MS20" s="20"/>
      <c r="MT20" s="23"/>
      <c r="MU20" s="23"/>
      <c r="MW20" s="22" t="s">
        <v>67</v>
      </c>
      <c r="MX20" s="24"/>
      <c r="MY20" s="24">
        <f>م.مرتجع!$AI$35</f>
        <v>0</v>
      </c>
      <c r="MZ20" s="22"/>
      <c r="NA20" s="24"/>
      <c r="NB20" s="24"/>
      <c r="ND20" s="21" t="s">
        <v>67</v>
      </c>
      <c r="NE20" s="25"/>
      <c r="NF20" s="25">
        <f>م.مبيع!$AI$35</f>
        <v>0</v>
      </c>
      <c r="NG20" s="25">
        <f>DQ35</f>
        <v>0</v>
      </c>
      <c r="NH20" s="21"/>
      <c r="NI20" s="25"/>
      <c r="NJ20" s="25"/>
      <c r="NK20" s="25"/>
    </row>
    <row r="21" spans="1:375" ht="16.5" thickTop="1" thickBot="1" x14ac:dyDescent="0.25">
      <c r="A21" s="14"/>
      <c r="B21" s="16"/>
      <c r="C21" s="1"/>
      <c r="D21" s="1"/>
      <c r="E21" s="2"/>
      <c r="F21" s="2"/>
      <c r="G21" s="3"/>
      <c r="H21" s="3"/>
      <c r="I21" s="4"/>
      <c r="J21" s="1"/>
      <c r="K21" s="1"/>
      <c r="L21" s="2"/>
      <c r="M21" s="2"/>
      <c r="N21" s="3"/>
      <c r="O21" s="3"/>
      <c r="P21" s="4"/>
      <c r="Q21" s="1"/>
      <c r="R21" s="1"/>
      <c r="S21" s="2"/>
      <c r="T21" s="2"/>
      <c r="U21" s="3"/>
      <c r="V21" s="3"/>
      <c r="W21" s="4"/>
      <c r="X21" s="1"/>
      <c r="Y21" s="1"/>
      <c r="Z21" s="2"/>
      <c r="AA21" s="2"/>
      <c r="AB21" s="3"/>
      <c r="AC21" s="3"/>
      <c r="AD21" s="4"/>
      <c r="AE21" s="1"/>
      <c r="AF21" s="1"/>
      <c r="AG21" s="2"/>
      <c r="AH21" s="2"/>
      <c r="AI21" s="3"/>
      <c r="AJ21" s="3"/>
      <c r="AK21" s="4"/>
      <c r="AL21" s="1"/>
      <c r="AM21" s="1"/>
      <c r="AN21" s="2"/>
      <c r="AO21" s="2"/>
      <c r="AP21" s="3"/>
      <c r="AQ21" s="3"/>
      <c r="AR21" s="4"/>
      <c r="AS21" s="1"/>
      <c r="AT21" s="1"/>
      <c r="AU21" s="2"/>
      <c r="AV21" s="2"/>
      <c r="AW21" s="3"/>
      <c r="AX21" s="3"/>
      <c r="AY21" s="4"/>
      <c r="AZ21" s="1"/>
      <c r="BA21" s="1"/>
      <c r="BB21" s="2"/>
      <c r="BC21" s="2"/>
      <c r="BD21" s="3"/>
      <c r="BE21" s="3"/>
      <c r="BF21" s="4"/>
      <c r="BG21" s="1"/>
      <c r="BH21" s="1"/>
      <c r="BI21" s="2"/>
      <c r="BJ21" s="2"/>
      <c r="BK21" s="3"/>
      <c r="BL21" s="3"/>
      <c r="BM21" s="4"/>
      <c r="BN21" s="1"/>
      <c r="BO21" s="1"/>
      <c r="BP21" s="2"/>
      <c r="BQ21" s="2"/>
      <c r="BR21" s="3"/>
      <c r="BS21" s="3"/>
      <c r="BT21" s="4"/>
      <c r="BU21" s="1"/>
      <c r="BV21" s="1"/>
      <c r="BW21" s="2"/>
      <c r="BX21" s="2"/>
      <c r="BY21" s="3"/>
      <c r="BZ21" s="3"/>
      <c r="CA21" s="4"/>
      <c r="CB21" s="1"/>
      <c r="CC21" s="1"/>
      <c r="CD21" s="2"/>
      <c r="CE21" s="2"/>
      <c r="CF21" s="3"/>
      <c r="CG21" s="3"/>
      <c r="CH21" s="4"/>
      <c r="CI21" s="1"/>
      <c r="CJ21" s="1"/>
      <c r="CK21" s="2"/>
      <c r="CL21" s="2"/>
      <c r="CM21" s="3"/>
      <c r="CN21" s="3"/>
      <c r="CO21" s="4"/>
      <c r="CP21" s="1"/>
      <c r="CQ21" s="1"/>
      <c r="CR21" s="2"/>
      <c r="CS21" s="2"/>
      <c r="CT21" s="3"/>
      <c r="CU21" s="3"/>
      <c r="CV21" s="4"/>
      <c r="CW21" s="1"/>
      <c r="CX21" s="1"/>
      <c r="CY21" s="2"/>
      <c r="CZ21" s="2"/>
      <c r="DA21" s="3"/>
      <c r="DB21" s="3"/>
      <c r="DC21" s="4"/>
      <c r="DD21" s="1"/>
      <c r="DE21" s="1"/>
      <c r="DF21" s="2"/>
      <c r="DG21" s="2"/>
      <c r="DH21" s="3"/>
      <c r="DI21" s="3"/>
      <c r="DJ21" s="4"/>
      <c r="DK21" s="1"/>
      <c r="DL21" s="1"/>
      <c r="DM21" s="2"/>
      <c r="DN21" s="2"/>
      <c r="DO21" s="3"/>
      <c r="DP21" s="3"/>
      <c r="DQ21" s="4"/>
      <c r="DR21" s="1"/>
      <c r="DS21" s="1"/>
      <c r="DT21" s="2"/>
      <c r="DU21" s="2"/>
      <c r="DV21" s="3"/>
      <c r="DW21" s="3"/>
      <c r="DX21" s="4"/>
      <c r="DY21" s="1"/>
      <c r="DZ21" s="1"/>
      <c r="EA21" s="2"/>
      <c r="EB21" s="2"/>
      <c r="EC21" s="3"/>
      <c r="ED21" s="3"/>
      <c r="EE21" s="4"/>
      <c r="EF21" s="1"/>
      <c r="EG21" s="1"/>
      <c r="EH21" s="2"/>
      <c r="EI21" s="2"/>
      <c r="EJ21" s="3"/>
      <c r="EK21" s="3"/>
      <c r="EL21" s="4"/>
      <c r="EM21" s="1"/>
      <c r="EN21" s="1"/>
      <c r="EO21" s="2"/>
      <c r="EP21" s="2"/>
      <c r="EQ21" s="3"/>
      <c r="ER21" s="3"/>
      <c r="ES21" s="4"/>
      <c r="ET21" s="1"/>
      <c r="EU21" s="1"/>
      <c r="EV21" s="2"/>
      <c r="EW21" s="2"/>
      <c r="EX21" s="3"/>
      <c r="EY21" s="3"/>
      <c r="EZ21" s="4"/>
      <c r="FA21" s="1"/>
      <c r="FB21" s="1"/>
      <c r="FC21" s="2"/>
      <c r="FD21" s="2"/>
      <c r="FE21" s="3"/>
      <c r="FF21" s="3"/>
      <c r="FG21" s="4"/>
      <c r="FH21" s="1"/>
      <c r="FI21" s="1"/>
      <c r="FJ21" s="2"/>
      <c r="FK21" s="2"/>
      <c r="FL21" s="3"/>
      <c r="FM21" s="3"/>
      <c r="FN21" s="4"/>
      <c r="FO21" s="1"/>
      <c r="FP21" s="1"/>
      <c r="FQ21" s="2"/>
      <c r="FR21" s="2"/>
      <c r="FS21" s="3"/>
      <c r="FT21" s="3"/>
      <c r="FU21" s="4"/>
      <c r="FV21" s="1"/>
      <c r="FW21" s="1"/>
      <c r="FX21" s="2"/>
      <c r="FY21" s="2"/>
      <c r="FZ21" s="3"/>
      <c r="GA21" s="3"/>
      <c r="GB21" s="4"/>
      <c r="GC21" s="1"/>
      <c r="GD21" s="1"/>
      <c r="GE21" s="2"/>
      <c r="GF21" s="2"/>
      <c r="GG21" s="3"/>
      <c r="GH21" s="3"/>
      <c r="GI21" s="4"/>
      <c r="GJ21" s="1"/>
      <c r="GK21" s="1"/>
      <c r="GL21" s="2"/>
      <c r="GM21" s="2"/>
      <c r="GN21" s="3"/>
      <c r="GO21" s="3"/>
      <c r="GP21" s="4"/>
      <c r="GQ21" s="1"/>
      <c r="GR21" s="1"/>
      <c r="GS21" s="2"/>
      <c r="GT21" s="2"/>
      <c r="GU21" s="3"/>
      <c r="GV21" s="3"/>
      <c r="GW21" s="4"/>
      <c r="GX21" s="1"/>
      <c r="GY21" s="1"/>
      <c r="GZ21" s="2"/>
      <c r="HA21" s="2"/>
      <c r="HB21" s="3"/>
      <c r="HC21" s="3"/>
      <c r="HD21" s="4"/>
      <c r="HE21" s="1"/>
      <c r="HF21" s="1"/>
      <c r="HG21" s="2"/>
      <c r="HH21" s="2"/>
      <c r="HI21" s="3"/>
      <c r="HJ21" s="3"/>
      <c r="HK21" s="4"/>
      <c r="HL21" s="1"/>
      <c r="HM21" s="1"/>
      <c r="HN21" s="2"/>
      <c r="HO21" s="2"/>
      <c r="HP21" s="3"/>
      <c r="HQ21" s="3"/>
      <c r="HR21" s="4"/>
      <c r="HS21" s="1"/>
      <c r="HT21" s="1"/>
      <c r="HU21" s="2"/>
      <c r="HV21" s="2"/>
      <c r="HW21" s="3"/>
      <c r="HX21" s="3"/>
      <c r="HY21" s="4"/>
      <c r="HZ21" s="1"/>
      <c r="IA21" s="1"/>
      <c r="IB21" s="2"/>
      <c r="IC21" s="2"/>
      <c r="ID21" s="3"/>
      <c r="IE21" s="3"/>
      <c r="IF21" s="4"/>
      <c r="IG21" s="1"/>
      <c r="IH21" s="1"/>
      <c r="II21" s="2"/>
      <c r="IJ21" s="2"/>
      <c r="IK21" s="3"/>
      <c r="IL21" s="3"/>
      <c r="IM21" s="4"/>
      <c r="IN21" s="1"/>
      <c r="IO21" s="1"/>
      <c r="IP21" s="2"/>
      <c r="IQ21" s="2"/>
      <c r="IR21" s="3"/>
      <c r="IS21" s="3"/>
      <c r="IT21" s="4"/>
      <c r="IU21" s="1"/>
      <c r="IV21" s="1"/>
      <c r="IW21" s="2"/>
      <c r="IX21" s="2"/>
      <c r="IY21" s="3"/>
      <c r="IZ21" s="3"/>
      <c r="JA21" s="4"/>
      <c r="JB21" s="1"/>
      <c r="JC21" s="1"/>
      <c r="JD21" s="2"/>
      <c r="JE21" s="2"/>
      <c r="JF21" s="3"/>
      <c r="JG21" s="3"/>
      <c r="JH21" s="4"/>
      <c r="JI21" s="1"/>
      <c r="JJ21" s="1"/>
      <c r="JK21" s="2"/>
      <c r="JL21" s="2"/>
      <c r="JM21" s="3"/>
      <c r="JN21" s="3"/>
      <c r="JO21" s="4"/>
      <c r="JP21" s="1"/>
      <c r="JQ21" s="1"/>
      <c r="JR21" s="2"/>
      <c r="JS21" s="2"/>
      <c r="JT21" s="3"/>
      <c r="JU21" s="3"/>
      <c r="JV21" s="4"/>
      <c r="JW21" s="1"/>
      <c r="JX21" s="1"/>
      <c r="JY21" s="2"/>
      <c r="JZ21" s="2"/>
      <c r="KA21" s="3"/>
      <c r="KB21" s="3"/>
      <c r="KC21" s="4"/>
      <c r="KD21" s="1"/>
      <c r="KE21" s="1"/>
      <c r="KF21" s="2"/>
      <c r="KG21" s="2"/>
      <c r="KH21" s="3"/>
      <c r="KI21" s="3"/>
      <c r="KJ21" s="4"/>
      <c r="KK21" s="1"/>
      <c r="KL21" s="1"/>
      <c r="KM21" s="2"/>
      <c r="KN21" s="2"/>
      <c r="KO21" s="3"/>
      <c r="KP21" s="3"/>
      <c r="KQ21" s="4"/>
      <c r="KR21" s="1"/>
      <c r="KS21" s="1"/>
      <c r="KT21" s="2"/>
      <c r="KU21" s="2"/>
      <c r="KV21" s="3"/>
      <c r="KW21" s="3"/>
      <c r="KX21" s="4"/>
      <c r="KY21" s="1"/>
      <c r="KZ21" s="1"/>
      <c r="LA21" s="2"/>
      <c r="LB21" s="2"/>
      <c r="LC21" s="3"/>
      <c r="LD21" s="3"/>
      <c r="LE21" s="4"/>
      <c r="LF21" s="1"/>
      <c r="LG21" s="1"/>
      <c r="LH21" s="2"/>
      <c r="LI21" s="2"/>
      <c r="LJ21" s="3"/>
      <c r="LK21" s="3"/>
      <c r="LL21" s="4"/>
      <c r="LM21" s="1"/>
      <c r="LN21" s="1"/>
      <c r="LO21" s="2"/>
      <c r="LP21" s="2"/>
      <c r="LQ21" s="3"/>
      <c r="LR21" s="3"/>
      <c r="LS21" s="4"/>
      <c r="LT21" s="1"/>
      <c r="LU21" s="1"/>
      <c r="LV21" s="2"/>
      <c r="LW21" s="2"/>
      <c r="LX21" s="3"/>
      <c r="LY21" s="3"/>
      <c r="LZ21" s="4"/>
      <c r="MA21" s="1"/>
      <c r="MB21" s="1"/>
      <c r="MC21" s="2"/>
      <c r="MD21" s="2"/>
      <c r="ME21" s="3"/>
      <c r="MF21" s="3"/>
      <c r="MG21" s="4"/>
      <c r="MH21" s="1"/>
      <c r="MI21" s="1"/>
      <c r="MJ21" s="2"/>
      <c r="MK21" s="2"/>
      <c r="ML21" s="3"/>
      <c r="MM21" s="3"/>
      <c r="MN21" s="4"/>
      <c r="MP21" s="20" t="s">
        <v>68</v>
      </c>
      <c r="MQ21" s="23"/>
      <c r="MR21" s="23">
        <f>م.تحميل!$AI$164</f>
        <v>0</v>
      </c>
      <c r="MS21" s="20"/>
      <c r="MT21" s="23"/>
      <c r="MU21" s="23"/>
      <c r="MW21" s="22" t="s">
        <v>68</v>
      </c>
      <c r="MX21" s="24"/>
      <c r="MY21" s="24">
        <f>م.مرتجع!$AI$164</f>
        <v>0</v>
      </c>
      <c r="MZ21" s="22"/>
      <c r="NA21" s="24"/>
      <c r="NB21" s="24"/>
      <c r="ND21" s="21" t="s">
        <v>68</v>
      </c>
      <c r="NE21" s="25"/>
      <c r="NF21" s="25">
        <f>م.مبيع!$AI$164</f>
        <v>0</v>
      </c>
      <c r="NG21" s="25">
        <f>DX35</f>
        <v>0</v>
      </c>
      <c r="NH21" s="21"/>
      <c r="NI21" s="25"/>
      <c r="NJ21" s="25"/>
      <c r="NK21" s="25"/>
    </row>
    <row r="22" spans="1:375" ht="16.5" thickTop="1" thickBot="1" x14ac:dyDescent="0.25">
      <c r="A22" s="14"/>
      <c r="B22" s="16"/>
      <c r="C22" s="1"/>
      <c r="D22" s="1"/>
      <c r="E22" s="2"/>
      <c r="F22" s="2"/>
      <c r="G22" s="3"/>
      <c r="H22" s="3"/>
      <c r="I22" s="4"/>
      <c r="J22" s="1"/>
      <c r="K22" s="1"/>
      <c r="L22" s="2"/>
      <c r="M22" s="2"/>
      <c r="N22" s="3"/>
      <c r="O22" s="3"/>
      <c r="P22" s="4"/>
      <c r="Q22" s="1"/>
      <c r="R22" s="1"/>
      <c r="S22" s="2"/>
      <c r="T22" s="2"/>
      <c r="U22" s="3"/>
      <c r="V22" s="3"/>
      <c r="W22" s="4"/>
      <c r="X22" s="1"/>
      <c r="Y22" s="1"/>
      <c r="Z22" s="2"/>
      <c r="AA22" s="2"/>
      <c r="AB22" s="3"/>
      <c r="AC22" s="3"/>
      <c r="AD22" s="4"/>
      <c r="AE22" s="1"/>
      <c r="AF22" s="1"/>
      <c r="AG22" s="2"/>
      <c r="AH22" s="2"/>
      <c r="AI22" s="3"/>
      <c r="AJ22" s="3"/>
      <c r="AK22" s="4"/>
      <c r="AL22" s="1"/>
      <c r="AM22" s="1"/>
      <c r="AN22" s="2"/>
      <c r="AO22" s="2"/>
      <c r="AP22" s="3"/>
      <c r="AQ22" s="3"/>
      <c r="AR22" s="4"/>
      <c r="AS22" s="1"/>
      <c r="AT22" s="1"/>
      <c r="AU22" s="2"/>
      <c r="AV22" s="2"/>
      <c r="AW22" s="3"/>
      <c r="AX22" s="3"/>
      <c r="AY22" s="4"/>
      <c r="AZ22" s="1"/>
      <c r="BA22" s="1"/>
      <c r="BB22" s="2"/>
      <c r="BC22" s="2"/>
      <c r="BD22" s="3"/>
      <c r="BE22" s="3"/>
      <c r="BF22" s="4"/>
      <c r="BG22" s="1"/>
      <c r="BH22" s="1"/>
      <c r="BI22" s="2"/>
      <c r="BJ22" s="2"/>
      <c r="BK22" s="3"/>
      <c r="BL22" s="3"/>
      <c r="BM22" s="4"/>
      <c r="BN22" s="1"/>
      <c r="BO22" s="1"/>
      <c r="BP22" s="2"/>
      <c r="BQ22" s="2"/>
      <c r="BR22" s="3"/>
      <c r="BS22" s="3"/>
      <c r="BT22" s="4"/>
      <c r="BU22" s="1"/>
      <c r="BV22" s="1"/>
      <c r="BW22" s="2"/>
      <c r="BX22" s="2"/>
      <c r="BY22" s="3"/>
      <c r="BZ22" s="3"/>
      <c r="CA22" s="4"/>
      <c r="CB22" s="1"/>
      <c r="CC22" s="1"/>
      <c r="CD22" s="2"/>
      <c r="CE22" s="2"/>
      <c r="CF22" s="3"/>
      <c r="CG22" s="3"/>
      <c r="CH22" s="4"/>
      <c r="CI22" s="1"/>
      <c r="CJ22" s="1"/>
      <c r="CK22" s="2"/>
      <c r="CL22" s="2"/>
      <c r="CM22" s="3"/>
      <c r="CN22" s="3"/>
      <c r="CO22" s="4"/>
      <c r="CP22" s="1"/>
      <c r="CQ22" s="1"/>
      <c r="CR22" s="2"/>
      <c r="CS22" s="2"/>
      <c r="CT22" s="3"/>
      <c r="CU22" s="3"/>
      <c r="CV22" s="4"/>
      <c r="CW22" s="1"/>
      <c r="CX22" s="1"/>
      <c r="CY22" s="2"/>
      <c r="CZ22" s="2"/>
      <c r="DA22" s="3"/>
      <c r="DB22" s="3"/>
      <c r="DC22" s="4"/>
      <c r="DD22" s="1"/>
      <c r="DE22" s="1"/>
      <c r="DF22" s="2"/>
      <c r="DG22" s="2"/>
      <c r="DH22" s="3"/>
      <c r="DI22" s="3"/>
      <c r="DJ22" s="4"/>
      <c r="DK22" s="1"/>
      <c r="DL22" s="1"/>
      <c r="DM22" s="2"/>
      <c r="DN22" s="2"/>
      <c r="DO22" s="3"/>
      <c r="DP22" s="3"/>
      <c r="DQ22" s="4"/>
      <c r="DR22" s="1"/>
      <c r="DS22" s="1"/>
      <c r="DT22" s="2"/>
      <c r="DU22" s="2"/>
      <c r="DV22" s="3"/>
      <c r="DW22" s="3"/>
      <c r="DX22" s="4"/>
      <c r="DY22" s="1"/>
      <c r="DZ22" s="1"/>
      <c r="EA22" s="2"/>
      <c r="EB22" s="2"/>
      <c r="EC22" s="3"/>
      <c r="ED22" s="3"/>
      <c r="EE22" s="4"/>
      <c r="EF22" s="1"/>
      <c r="EG22" s="1"/>
      <c r="EH22" s="2"/>
      <c r="EI22" s="2"/>
      <c r="EJ22" s="3"/>
      <c r="EK22" s="3"/>
      <c r="EL22" s="4"/>
      <c r="EM22" s="1"/>
      <c r="EN22" s="1"/>
      <c r="EO22" s="2"/>
      <c r="EP22" s="2"/>
      <c r="EQ22" s="3"/>
      <c r="ER22" s="3"/>
      <c r="ES22" s="4"/>
      <c r="ET22" s="1"/>
      <c r="EU22" s="1"/>
      <c r="EV22" s="2"/>
      <c r="EW22" s="2"/>
      <c r="EX22" s="3"/>
      <c r="EY22" s="3"/>
      <c r="EZ22" s="4"/>
      <c r="FA22" s="1"/>
      <c r="FB22" s="1"/>
      <c r="FC22" s="2"/>
      <c r="FD22" s="2"/>
      <c r="FE22" s="3"/>
      <c r="FF22" s="3"/>
      <c r="FG22" s="4"/>
      <c r="FH22" s="1"/>
      <c r="FI22" s="1"/>
      <c r="FJ22" s="2"/>
      <c r="FK22" s="2"/>
      <c r="FL22" s="3"/>
      <c r="FM22" s="3"/>
      <c r="FN22" s="4"/>
      <c r="FO22" s="1"/>
      <c r="FP22" s="1"/>
      <c r="FQ22" s="2"/>
      <c r="FR22" s="2"/>
      <c r="FS22" s="3"/>
      <c r="FT22" s="3"/>
      <c r="FU22" s="4"/>
      <c r="FV22" s="1"/>
      <c r="FW22" s="1"/>
      <c r="FX22" s="2"/>
      <c r="FY22" s="2"/>
      <c r="FZ22" s="3"/>
      <c r="GA22" s="3"/>
      <c r="GB22" s="4"/>
      <c r="GC22" s="1"/>
      <c r="GD22" s="1"/>
      <c r="GE22" s="2"/>
      <c r="GF22" s="2"/>
      <c r="GG22" s="3"/>
      <c r="GH22" s="3"/>
      <c r="GI22" s="4"/>
      <c r="GJ22" s="1"/>
      <c r="GK22" s="1"/>
      <c r="GL22" s="2"/>
      <c r="GM22" s="2"/>
      <c r="GN22" s="3"/>
      <c r="GO22" s="3"/>
      <c r="GP22" s="4"/>
      <c r="GQ22" s="1"/>
      <c r="GR22" s="1"/>
      <c r="GS22" s="2"/>
      <c r="GT22" s="2"/>
      <c r="GU22" s="3"/>
      <c r="GV22" s="3"/>
      <c r="GW22" s="4"/>
      <c r="GX22" s="1"/>
      <c r="GY22" s="1"/>
      <c r="GZ22" s="2"/>
      <c r="HA22" s="2"/>
      <c r="HB22" s="3"/>
      <c r="HC22" s="3"/>
      <c r="HD22" s="4"/>
      <c r="HE22" s="1"/>
      <c r="HF22" s="1"/>
      <c r="HG22" s="2"/>
      <c r="HH22" s="2"/>
      <c r="HI22" s="3"/>
      <c r="HJ22" s="3"/>
      <c r="HK22" s="4"/>
      <c r="HL22" s="1"/>
      <c r="HM22" s="1"/>
      <c r="HN22" s="2"/>
      <c r="HO22" s="2"/>
      <c r="HP22" s="3"/>
      <c r="HQ22" s="3"/>
      <c r="HR22" s="4"/>
      <c r="HS22" s="1"/>
      <c r="HT22" s="1"/>
      <c r="HU22" s="2"/>
      <c r="HV22" s="2"/>
      <c r="HW22" s="3"/>
      <c r="HX22" s="3"/>
      <c r="HY22" s="4"/>
      <c r="HZ22" s="1"/>
      <c r="IA22" s="1"/>
      <c r="IB22" s="2"/>
      <c r="IC22" s="2"/>
      <c r="ID22" s="3"/>
      <c r="IE22" s="3"/>
      <c r="IF22" s="4"/>
      <c r="IG22" s="1"/>
      <c r="IH22" s="1"/>
      <c r="II22" s="2"/>
      <c r="IJ22" s="2"/>
      <c r="IK22" s="3"/>
      <c r="IL22" s="3"/>
      <c r="IM22" s="4"/>
      <c r="IN22" s="1"/>
      <c r="IO22" s="1"/>
      <c r="IP22" s="2"/>
      <c r="IQ22" s="2"/>
      <c r="IR22" s="3"/>
      <c r="IS22" s="3"/>
      <c r="IT22" s="4"/>
      <c r="IU22" s="1"/>
      <c r="IV22" s="1"/>
      <c r="IW22" s="2"/>
      <c r="IX22" s="2"/>
      <c r="IY22" s="3"/>
      <c r="IZ22" s="3"/>
      <c r="JA22" s="4"/>
      <c r="JB22" s="1"/>
      <c r="JC22" s="1"/>
      <c r="JD22" s="2"/>
      <c r="JE22" s="2"/>
      <c r="JF22" s="3"/>
      <c r="JG22" s="3"/>
      <c r="JH22" s="4"/>
      <c r="JI22" s="1"/>
      <c r="JJ22" s="1"/>
      <c r="JK22" s="2"/>
      <c r="JL22" s="2"/>
      <c r="JM22" s="3"/>
      <c r="JN22" s="3"/>
      <c r="JO22" s="4"/>
      <c r="JP22" s="1"/>
      <c r="JQ22" s="1"/>
      <c r="JR22" s="2"/>
      <c r="JS22" s="2"/>
      <c r="JT22" s="3"/>
      <c r="JU22" s="3"/>
      <c r="JV22" s="4"/>
      <c r="JW22" s="1"/>
      <c r="JX22" s="1"/>
      <c r="JY22" s="2"/>
      <c r="JZ22" s="2"/>
      <c r="KA22" s="3"/>
      <c r="KB22" s="3"/>
      <c r="KC22" s="4"/>
      <c r="KD22" s="1"/>
      <c r="KE22" s="1"/>
      <c r="KF22" s="2"/>
      <c r="KG22" s="2"/>
      <c r="KH22" s="3"/>
      <c r="KI22" s="3"/>
      <c r="KJ22" s="4"/>
      <c r="KK22" s="1"/>
      <c r="KL22" s="1"/>
      <c r="KM22" s="2"/>
      <c r="KN22" s="2"/>
      <c r="KO22" s="3"/>
      <c r="KP22" s="3"/>
      <c r="KQ22" s="4"/>
      <c r="KR22" s="1"/>
      <c r="KS22" s="1"/>
      <c r="KT22" s="2"/>
      <c r="KU22" s="2"/>
      <c r="KV22" s="3"/>
      <c r="KW22" s="3"/>
      <c r="KX22" s="4"/>
      <c r="KY22" s="1"/>
      <c r="KZ22" s="1"/>
      <c r="LA22" s="2"/>
      <c r="LB22" s="2"/>
      <c r="LC22" s="3"/>
      <c r="LD22" s="3"/>
      <c r="LE22" s="4"/>
      <c r="LF22" s="1"/>
      <c r="LG22" s="1"/>
      <c r="LH22" s="2"/>
      <c r="LI22" s="2"/>
      <c r="LJ22" s="3"/>
      <c r="LK22" s="3"/>
      <c r="LL22" s="4"/>
      <c r="LM22" s="1"/>
      <c r="LN22" s="1"/>
      <c r="LO22" s="2"/>
      <c r="LP22" s="2"/>
      <c r="LQ22" s="3"/>
      <c r="LR22" s="3"/>
      <c r="LS22" s="4"/>
      <c r="LT22" s="1"/>
      <c r="LU22" s="1"/>
      <c r="LV22" s="2"/>
      <c r="LW22" s="2"/>
      <c r="LX22" s="3"/>
      <c r="LY22" s="3"/>
      <c r="LZ22" s="4"/>
      <c r="MA22" s="1"/>
      <c r="MB22" s="1"/>
      <c r="MC22" s="2"/>
      <c r="MD22" s="2"/>
      <c r="ME22" s="3"/>
      <c r="MF22" s="3"/>
      <c r="MG22" s="4"/>
      <c r="MH22" s="1"/>
      <c r="MI22" s="1"/>
      <c r="MJ22" s="2"/>
      <c r="MK22" s="2"/>
      <c r="ML22" s="3"/>
      <c r="MM22" s="3"/>
      <c r="MN22" s="4"/>
      <c r="MP22" s="46" t="s">
        <v>69</v>
      </c>
      <c r="MQ22" s="47"/>
      <c r="MR22" s="48"/>
      <c r="MS22" s="20"/>
      <c r="MT22" s="23"/>
      <c r="MU22" s="23"/>
      <c r="MW22" s="49" t="s">
        <v>69</v>
      </c>
      <c r="MX22" s="24"/>
      <c r="MY22" s="24"/>
      <c r="MZ22" s="22"/>
      <c r="NA22" s="24"/>
      <c r="NB22" s="24"/>
      <c r="ND22" s="21" t="s">
        <v>69</v>
      </c>
      <c r="NE22" s="25"/>
      <c r="NF22" s="25"/>
      <c r="NG22" s="25"/>
      <c r="NH22" s="21"/>
      <c r="NI22" s="25"/>
      <c r="NJ22" s="25"/>
      <c r="NK22" s="25"/>
    </row>
    <row r="23" spans="1:375" ht="16.5" thickTop="1" thickBot="1" x14ac:dyDescent="0.25">
      <c r="A23" s="14"/>
      <c r="B23" s="16"/>
      <c r="C23" s="1"/>
      <c r="D23" s="1"/>
      <c r="E23" s="2"/>
      <c r="F23" s="2"/>
      <c r="G23" s="3"/>
      <c r="H23" s="3"/>
      <c r="I23" s="4"/>
      <c r="J23" s="1"/>
      <c r="K23" s="1"/>
      <c r="L23" s="2"/>
      <c r="M23" s="2"/>
      <c r="N23" s="3"/>
      <c r="O23" s="3"/>
      <c r="P23" s="4"/>
      <c r="Q23" s="1"/>
      <c r="R23" s="1"/>
      <c r="S23" s="2"/>
      <c r="T23" s="2"/>
      <c r="U23" s="3"/>
      <c r="V23" s="3"/>
      <c r="W23" s="4"/>
      <c r="X23" s="1"/>
      <c r="Y23" s="1"/>
      <c r="Z23" s="2"/>
      <c r="AA23" s="2"/>
      <c r="AB23" s="3"/>
      <c r="AC23" s="3"/>
      <c r="AD23" s="4"/>
      <c r="AE23" s="1"/>
      <c r="AF23" s="1"/>
      <c r="AG23" s="2"/>
      <c r="AH23" s="2"/>
      <c r="AI23" s="3"/>
      <c r="AJ23" s="3"/>
      <c r="AK23" s="4"/>
      <c r="AL23" s="1"/>
      <c r="AM23" s="1"/>
      <c r="AN23" s="2"/>
      <c r="AO23" s="2"/>
      <c r="AP23" s="3"/>
      <c r="AQ23" s="3"/>
      <c r="AR23" s="4"/>
      <c r="AS23" s="1"/>
      <c r="AT23" s="1"/>
      <c r="AU23" s="2"/>
      <c r="AV23" s="2"/>
      <c r="AW23" s="3"/>
      <c r="AX23" s="3"/>
      <c r="AY23" s="4"/>
      <c r="AZ23" s="1"/>
      <c r="BA23" s="1"/>
      <c r="BB23" s="2"/>
      <c r="BC23" s="2"/>
      <c r="BD23" s="3"/>
      <c r="BE23" s="3"/>
      <c r="BF23" s="4"/>
      <c r="BG23" s="1"/>
      <c r="BH23" s="1"/>
      <c r="BI23" s="2"/>
      <c r="BJ23" s="2"/>
      <c r="BK23" s="3"/>
      <c r="BL23" s="3"/>
      <c r="BM23" s="4"/>
      <c r="BN23" s="1"/>
      <c r="BO23" s="1"/>
      <c r="BP23" s="2"/>
      <c r="BQ23" s="2"/>
      <c r="BR23" s="3"/>
      <c r="BS23" s="3"/>
      <c r="BT23" s="4"/>
      <c r="BU23" s="1"/>
      <c r="BV23" s="1"/>
      <c r="BW23" s="2"/>
      <c r="BX23" s="2"/>
      <c r="BY23" s="3"/>
      <c r="BZ23" s="3"/>
      <c r="CA23" s="4"/>
      <c r="CB23" s="1"/>
      <c r="CC23" s="1"/>
      <c r="CD23" s="2"/>
      <c r="CE23" s="2"/>
      <c r="CF23" s="3"/>
      <c r="CG23" s="3"/>
      <c r="CH23" s="4"/>
      <c r="CI23" s="1"/>
      <c r="CJ23" s="1"/>
      <c r="CK23" s="2"/>
      <c r="CL23" s="2"/>
      <c r="CM23" s="3"/>
      <c r="CN23" s="3"/>
      <c r="CO23" s="4"/>
      <c r="CP23" s="1"/>
      <c r="CQ23" s="1"/>
      <c r="CR23" s="2"/>
      <c r="CS23" s="2"/>
      <c r="CT23" s="3"/>
      <c r="CU23" s="3"/>
      <c r="CV23" s="4"/>
      <c r="CW23" s="1"/>
      <c r="CX23" s="1"/>
      <c r="CY23" s="2"/>
      <c r="CZ23" s="2"/>
      <c r="DA23" s="3"/>
      <c r="DB23" s="3"/>
      <c r="DC23" s="4"/>
      <c r="DD23" s="1"/>
      <c r="DE23" s="1"/>
      <c r="DF23" s="2"/>
      <c r="DG23" s="2"/>
      <c r="DH23" s="3"/>
      <c r="DI23" s="3"/>
      <c r="DJ23" s="4"/>
      <c r="DK23" s="1"/>
      <c r="DL23" s="1"/>
      <c r="DM23" s="2"/>
      <c r="DN23" s="2"/>
      <c r="DO23" s="3"/>
      <c r="DP23" s="3"/>
      <c r="DQ23" s="4"/>
      <c r="DR23" s="1"/>
      <c r="DS23" s="1"/>
      <c r="DT23" s="2"/>
      <c r="DU23" s="2"/>
      <c r="DV23" s="3"/>
      <c r="DW23" s="3"/>
      <c r="DX23" s="4"/>
      <c r="DY23" s="1"/>
      <c r="DZ23" s="1"/>
      <c r="EA23" s="2"/>
      <c r="EB23" s="2"/>
      <c r="EC23" s="3"/>
      <c r="ED23" s="3"/>
      <c r="EE23" s="4"/>
      <c r="EF23" s="1"/>
      <c r="EG23" s="1"/>
      <c r="EH23" s="2"/>
      <c r="EI23" s="2"/>
      <c r="EJ23" s="3"/>
      <c r="EK23" s="3"/>
      <c r="EL23" s="4"/>
      <c r="EM23" s="1"/>
      <c r="EN23" s="1"/>
      <c r="EO23" s="2"/>
      <c r="EP23" s="2"/>
      <c r="EQ23" s="3"/>
      <c r="ER23" s="3"/>
      <c r="ES23" s="4"/>
      <c r="ET23" s="1"/>
      <c r="EU23" s="1"/>
      <c r="EV23" s="2"/>
      <c r="EW23" s="2"/>
      <c r="EX23" s="3"/>
      <c r="EY23" s="3"/>
      <c r="EZ23" s="4"/>
      <c r="FA23" s="1"/>
      <c r="FB23" s="1"/>
      <c r="FC23" s="2"/>
      <c r="FD23" s="2"/>
      <c r="FE23" s="3"/>
      <c r="FF23" s="3"/>
      <c r="FG23" s="4"/>
      <c r="FH23" s="1"/>
      <c r="FI23" s="1"/>
      <c r="FJ23" s="2"/>
      <c r="FK23" s="2"/>
      <c r="FL23" s="3"/>
      <c r="FM23" s="3"/>
      <c r="FN23" s="4"/>
      <c r="FO23" s="1"/>
      <c r="FP23" s="1"/>
      <c r="FQ23" s="2"/>
      <c r="FR23" s="2"/>
      <c r="FS23" s="3"/>
      <c r="FT23" s="3"/>
      <c r="FU23" s="4"/>
      <c r="FV23" s="1"/>
      <c r="FW23" s="1"/>
      <c r="FX23" s="2"/>
      <c r="FY23" s="2"/>
      <c r="FZ23" s="3"/>
      <c r="GA23" s="3"/>
      <c r="GB23" s="4"/>
      <c r="GC23" s="1"/>
      <c r="GD23" s="1"/>
      <c r="GE23" s="2"/>
      <c r="GF23" s="2"/>
      <c r="GG23" s="3"/>
      <c r="GH23" s="3"/>
      <c r="GI23" s="4"/>
      <c r="GJ23" s="1"/>
      <c r="GK23" s="1"/>
      <c r="GL23" s="2"/>
      <c r="GM23" s="2"/>
      <c r="GN23" s="3"/>
      <c r="GO23" s="3"/>
      <c r="GP23" s="4"/>
      <c r="GQ23" s="1"/>
      <c r="GR23" s="1"/>
      <c r="GS23" s="2"/>
      <c r="GT23" s="2"/>
      <c r="GU23" s="3"/>
      <c r="GV23" s="3"/>
      <c r="GW23" s="4"/>
      <c r="GX23" s="1"/>
      <c r="GY23" s="1"/>
      <c r="GZ23" s="2"/>
      <c r="HA23" s="2"/>
      <c r="HB23" s="3"/>
      <c r="HC23" s="3"/>
      <c r="HD23" s="4"/>
      <c r="HE23" s="1"/>
      <c r="HF23" s="1"/>
      <c r="HG23" s="2"/>
      <c r="HH23" s="2"/>
      <c r="HI23" s="3"/>
      <c r="HJ23" s="3"/>
      <c r="HK23" s="4"/>
      <c r="HL23" s="1"/>
      <c r="HM23" s="1"/>
      <c r="HN23" s="2"/>
      <c r="HO23" s="2"/>
      <c r="HP23" s="3"/>
      <c r="HQ23" s="3"/>
      <c r="HR23" s="4"/>
      <c r="HS23" s="1"/>
      <c r="HT23" s="1"/>
      <c r="HU23" s="2"/>
      <c r="HV23" s="2"/>
      <c r="HW23" s="3"/>
      <c r="HX23" s="3"/>
      <c r="HY23" s="4"/>
      <c r="HZ23" s="1"/>
      <c r="IA23" s="1"/>
      <c r="IB23" s="2"/>
      <c r="IC23" s="2"/>
      <c r="ID23" s="3"/>
      <c r="IE23" s="3"/>
      <c r="IF23" s="4"/>
      <c r="IG23" s="1"/>
      <c r="IH23" s="1"/>
      <c r="II23" s="2"/>
      <c r="IJ23" s="2"/>
      <c r="IK23" s="3"/>
      <c r="IL23" s="3"/>
      <c r="IM23" s="4"/>
      <c r="IN23" s="1"/>
      <c r="IO23" s="1"/>
      <c r="IP23" s="2"/>
      <c r="IQ23" s="2"/>
      <c r="IR23" s="3"/>
      <c r="IS23" s="3"/>
      <c r="IT23" s="4"/>
      <c r="IU23" s="1"/>
      <c r="IV23" s="1"/>
      <c r="IW23" s="2"/>
      <c r="IX23" s="2"/>
      <c r="IY23" s="3"/>
      <c r="IZ23" s="3"/>
      <c r="JA23" s="4"/>
      <c r="JB23" s="1"/>
      <c r="JC23" s="1"/>
      <c r="JD23" s="2"/>
      <c r="JE23" s="2"/>
      <c r="JF23" s="3"/>
      <c r="JG23" s="3"/>
      <c r="JH23" s="4"/>
      <c r="JI23" s="1"/>
      <c r="JJ23" s="1"/>
      <c r="JK23" s="2"/>
      <c r="JL23" s="2"/>
      <c r="JM23" s="3"/>
      <c r="JN23" s="3"/>
      <c r="JO23" s="4"/>
      <c r="JP23" s="1"/>
      <c r="JQ23" s="1"/>
      <c r="JR23" s="2"/>
      <c r="JS23" s="2"/>
      <c r="JT23" s="3"/>
      <c r="JU23" s="3"/>
      <c r="JV23" s="4"/>
      <c r="JW23" s="1"/>
      <c r="JX23" s="1"/>
      <c r="JY23" s="2"/>
      <c r="JZ23" s="2"/>
      <c r="KA23" s="3"/>
      <c r="KB23" s="3"/>
      <c r="KC23" s="4"/>
      <c r="KD23" s="1"/>
      <c r="KE23" s="1"/>
      <c r="KF23" s="2"/>
      <c r="KG23" s="2"/>
      <c r="KH23" s="3"/>
      <c r="KI23" s="3"/>
      <c r="KJ23" s="4"/>
      <c r="KK23" s="1"/>
      <c r="KL23" s="1"/>
      <c r="KM23" s="2"/>
      <c r="KN23" s="2"/>
      <c r="KO23" s="3"/>
      <c r="KP23" s="3"/>
      <c r="KQ23" s="4"/>
      <c r="KR23" s="1"/>
      <c r="KS23" s="1"/>
      <c r="KT23" s="2"/>
      <c r="KU23" s="2"/>
      <c r="KV23" s="3"/>
      <c r="KW23" s="3"/>
      <c r="KX23" s="4"/>
      <c r="KY23" s="1"/>
      <c r="KZ23" s="1"/>
      <c r="LA23" s="2"/>
      <c r="LB23" s="2"/>
      <c r="LC23" s="3"/>
      <c r="LD23" s="3"/>
      <c r="LE23" s="4"/>
      <c r="LF23" s="1"/>
      <c r="LG23" s="1"/>
      <c r="LH23" s="2"/>
      <c r="LI23" s="2"/>
      <c r="LJ23" s="3"/>
      <c r="LK23" s="3"/>
      <c r="LL23" s="4"/>
      <c r="LM23" s="1"/>
      <c r="LN23" s="1"/>
      <c r="LO23" s="2"/>
      <c r="LP23" s="2"/>
      <c r="LQ23" s="3"/>
      <c r="LR23" s="3"/>
      <c r="LS23" s="4"/>
      <c r="LT23" s="1"/>
      <c r="LU23" s="1"/>
      <c r="LV23" s="2"/>
      <c r="LW23" s="2"/>
      <c r="LX23" s="3"/>
      <c r="LY23" s="3"/>
      <c r="LZ23" s="4"/>
      <c r="MA23" s="1"/>
      <c r="MB23" s="1"/>
      <c r="MC23" s="2"/>
      <c r="MD23" s="2"/>
      <c r="ME23" s="3"/>
      <c r="MF23" s="3"/>
      <c r="MG23" s="4"/>
      <c r="MH23" s="1"/>
      <c r="MI23" s="1"/>
      <c r="MJ23" s="2"/>
      <c r="MK23" s="2"/>
      <c r="ML23" s="3"/>
      <c r="MM23" s="3"/>
      <c r="MN23" s="4"/>
      <c r="MP23" s="20" t="s">
        <v>70</v>
      </c>
      <c r="MQ23" s="23"/>
      <c r="MR23" s="23">
        <f>م.تحميل!$AI$56</f>
        <v>0</v>
      </c>
      <c r="MS23" s="20"/>
      <c r="MT23" s="23"/>
      <c r="MU23" s="23"/>
      <c r="MW23" s="22" t="s">
        <v>70</v>
      </c>
      <c r="MX23" s="24"/>
      <c r="MY23" s="24">
        <f>م.مرتجع!$AI$56</f>
        <v>0</v>
      </c>
      <c r="MZ23" s="22"/>
      <c r="NA23" s="24"/>
      <c r="NB23" s="24"/>
      <c r="ND23" s="21" t="s">
        <v>70</v>
      </c>
      <c r="NE23" s="25"/>
      <c r="NF23" s="25">
        <f>م.مبيع!$AI$56</f>
        <v>0</v>
      </c>
      <c r="NG23" s="25">
        <f>EE35</f>
        <v>0</v>
      </c>
      <c r="NH23" s="21"/>
      <c r="NI23" s="25"/>
      <c r="NJ23" s="25"/>
      <c r="NK23" s="25"/>
    </row>
    <row r="24" spans="1:375" ht="16.5" thickTop="1" thickBot="1" x14ac:dyDescent="0.25">
      <c r="A24" s="14"/>
      <c r="B24" s="16"/>
      <c r="C24" s="1"/>
      <c r="D24" s="1"/>
      <c r="E24" s="2"/>
      <c r="F24" s="2"/>
      <c r="G24" s="3"/>
      <c r="H24" s="3"/>
      <c r="I24" s="4"/>
      <c r="J24" s="1"/>
      <c r="K24" s="1"/>
      <c r="L24" s="2"/>
      <c r="M24" s="2"/>
      <c r="N24" s="3"/>
      <c r="O24" s="3"/>
      <c r="P24" s="4"/>
      <c r="Q24" s="1"/>
      <c r="R24" s="1"/>
      <c r="S24" s="2"/>
      <c r="T24" s="2"/>
      <c r="U24" s="3"/>
      <c r="V24" s="3"/>
      <c r="W24" s="4"/>
      <c r="X24" s="1"/>
      <c r="Y24" s="1"/>
      <c r="Z24" s="2"/>
      <c r="AA24" s="2"/>
      <c r="AB24" s="3"/>
      <c r="AC24" s="3"/>
      <c r="AD24" s="4"/>
      <c r="AE24" s="1"/>
      <c r="AF24" s="1"/>
      <c r="AG24" s="2"/>
      <c r="AH24" s="2"/>
      <c r="AI24" s="3"/>
      <c r="AJ24" s="3"/>
      <c r="AK24" s="4"/>
      <c r="AL24" s="1"/>
      <c r="AM24" s="1"/>
      <c r="AN24" s="2"/>
      <c r="AO24" s="2"/>
      <c r="AP24" s="3"/>
      <c r="AQ24" s="3"/>
      <c r="AR24" s="4"/>
      <c r="AS24" s="1"/>
      <c r="AT24" s="1"/>
      <c r="AU24" s="2"/>
      <c r="AV24" s="2"/>
      <c r="AW24" s="3"/>
      <c r="AX24" s="3"/>
      <c r="AY24" s="4"/>
      <c r="AZ24" s="1"/>
      <c r="BA24" s="1"/>
      <c r="BB24" s="2"/>
      <c r="BC24" s="2"/>
      <c r="BD24" s="3"/>
      <c r="BE24" s="3"/>
      <c r="BF24" s="4"/>
      <c r="BG24" s="1"/>
      <c r="BH24" s="1"/>
      <c r="BI24" s="2"/>
      <c r="BJ24" s="2"/>
      <c r="BK24" s="3"/>
      <c r="BL24" s="3"/>
      <c r="BM24" s="4"/>
      <c r="BN24" s="1"/>
      <c r="BO24" s="1"/>
      <c r="BP24" s="2"/>
      <c r="BQ24" s="2"/>
      <c r="BR24" s="3"/>
      <c r="BS24" s="3"/>
      <c r="BT24" s="4"/>
      <c r="BU24" s="1"/>
      <c r="BV24" s="1"/>
      <c r="BW24" s="2"/>
      <c r="BX24" s="2"/>
      <c r="BY24" s="3"/>
      <c r="BZ24" s="3"/>
      <c r="CA24" s="4"/>
      <c r="CB24" s="1"/>
      <c r="CC24" s="1"/>
      <c r="CD24" s="2"/>
      <c r="CE24" s="2"/>
      <c r="CF24" s="3"/>
      <c r="CG24" s="3"/>
      <c r="CH24" s="4"/>
      <c r="CI24" s="1"/>
      <c r="CJ24" s="1"/>
      <c r="CK24" s="2"/>
      <c r="CL24" s="2"/>
      <c r="CM24" s="3"/>
      <c r="CN24" s="3"/>
      <c r="CO24" s="4"/>
      <c r="CP24" s="1"/>
      <c r="CQ24" s="1"/>
      <c r="CR24" s="2"/>
      <c r="CS24" s="2"/>
      <c r="CT24" s="3"/>
      <c r="CU24" s="3"/>
      <c r="CV24" s="4"/>
      <c r="CW24" s="1"/>
      <c r="CX24" s="1"/>
      <c r="CY24" s="2"/>
      <c r="CZ24" s="2"/>
      <c r="DA24" s="3"/>
      <c r="DB24" s="3"/>
      <c r="DC24" s="4"/>
      <c r="DD24" s="1"/>
      <c r="DE24" s="1"/>
      <c r="DF24" s="2"/>
      <c r="DG24" s="2"/>
      <c r="DH24" s="3"/>
      <c r="DI24" s="3"/>
      <c r="DJ24" s="4"/>
      <c r="DK24" s="1"/>
      <c r="DL24" s="1"/>
      <c r="DM24" s="2"/>
      <c r="DN24" s="2"/>
      <c r="DO24" s="3"/>
      <c r="DP24" s="3"/>
      <c r="DQ24" s="4"/>
      <c r="DR24" s="1"/>
      <c r="DS24" s="1"/>
      <c r="DT24" s="2"/>
      <c r="DU24" s="2"/>
      <c r="DV24" s="3"/>
      <c r="DW24" s="3"/>
      <c r="DX24" s="4"/>
      <c r="DY24" s="1"/>
      <c r="DZ24" s="1"/>
      <c r="EA24" s="2"/>
      <c r="EB24" s="2"/>
      <c r="EC24" s="3"/>
      <c r="ED24" s="3"/>
      <c r="EE24" s="4"/>
      <c r="EF24" s="1"/>
      <c r="EG24" s="1"/>
      <c r="EH24" s="2"/>
      <c r="EI24" s="2"/>
      <c r="EJ24" s="3"/>
      <c r="EK24" s="3"/>
      <c r="EL24" s="4"/>
      <c r="EM24" s="1"/>
      <c r="EN24" s="1"/>
      <c r="EO24" s="2"/>
      <c r="EP24" s="2"/>
      <c r="EQ24" s="3"/>
      <c r="ER24" s="3"/>
      <c r="ES24" s="4"/>
      <c r="ET24" s="1"/>
      <c r="EU24" s="1"/>
      <c r="EV24" s="2"/>
      <c r="EW24" s="2"/>
      <c r="EX24" s="3"/>
      <c r="EY24" s="3"/>
      <c r="EZ24" s="4"/>
      <c r="FA24" s="1"/>
      <c r="FB24" s="1"/>
      <c r="FC24" s="2"/>
      <c r="FD24" s="2"/>
      <c r="FE24" s="3"/>
      <c r="FF24" s="3"/>
      <c r="FG24" s="4"/>
      <c r="FH24" s="1"/>
      <c r="FI24" s="1"/>
      <c r="FJ24" s="2"/>
      <c r="FK24" s="2"/>
      <c r="FL24" s="3"/>
      <c r="FM24" s="3"/>
      <c r="FN24" s="4"/>
      <c r="FO24" s="1"/>
      <c r="FP24" s="1"/>
      <c r="FQ24" s="2"/>
      <c r="FR24" s="2"/>
      <c r="FS24" s="3"/>
      <c r="FT24" s="3"/>
      <c r="FU24" s="4"/>
      <c r="FV24" s="1"/>
      <c r="FW24" s="1"/>
      <c r="FX24" s="2"/>
      <c r="FY24" s="2"/>
      <c r="FZ24" s="3"/>
      <c r="GA24" s="3"/>
      <c r="GB24" s="4"/>
      <c r="GC24" s="1"/>
      <c r="GD24" s="1"/>
      <c r="GE24" s="2"/>
      <c r="GF24" s="2"/>
      <c r="GG24" s="3"/>
      <c r="GH24" s="3"/>
      <c r="GI24" s="4"/>
      <c r="GJ24" s="1"/>
      <c r="GK24" s="1"/>
      <c r="GL24" s="2"/>
      <c r="GM24" s="2"/>
      <c r="GN24" s="3"/>
      <c r="GO24" s="3"/>
      <c r="GP24" s="4"/>
      <c r="GQ24" s="1"/>
      <c r="GR24" s="1"/>
      <c r="GS24" s="2"/>
      <c r="GT24" s="2"/>
      <c r="GU24" s="3"/>
      <c r="GV24" s="3"/>
      <c r="GW24" s="4"/>
      <c r="GX24" s="1"/>
      <c r="GY24" s="1"/>
      <c r="GZ24" s="2"/>
      <c r="HA24" s="2"/>
      <c r="HB24" s="3"/>
      <c r="HC24" s="3"/>
      <c r="HD24" s="4"/>
      <c r="HE24" s="1"/>
      <c r="HF24" s="1"/>
      <c r="HG24" s="2"/>
      <c r="HH24" s="2"/>
      <c r="HI24" s="3"/>
      <c r="HJ24" s="3"/>
      <c r="HK24" s="4"/>
      <c r="HL24" s="1"/>
      <c r="HM24" s="1"/>
      <c r="HN24" s="2"/>
      <c r="HO24" s="2"/>
      <c r="HP24" s="3"/>
      <c r="HQ24" s="3"/>
      <c r="HR24" s="4"/>
      <c r="HS24" s="1"/>
      <c r="HT24" s="1"/>
      <c r="HU24" s="2"/>
      <c r="HV24" s="2"/>
      <c r="HW24" s="3"/>
      <c r="HX24" s="3"/>
      <c r="HY24" s="4"/>
      <c r="HZ24" s="1"/>
      <c r="IA24" s="1"/>
      <c r="IB24" s="2"/>
      <c r="IC24" s="2"/>
      <c r="ID24" s="3"/>
      <c r="IE24" s="3"/>
      <c r="IF24" s="4"/>
      <c r="IG24" s="1"/>
      <c r="IH24" s="1"/>
      <c r="II24" s="2"/>
      <c r="IJ24" s="2"/>
      <c r="IK24" s="3"/>
      <c r="IL24" s="3"/>
      <c r="IM24" s="4"/>
      <c r="IN24" s="1"/>
      <c r="IO24" s="1"/>
      <c r="IP24" s="2"/>
      <c r="IQ24" s="2"/>
      <c r="IR24" s="3"/>
      <c r="IS24" s="3"/>
      <c r="IT24" s="4"/>
      <c r="IU24" s="1"/>
      <c r="IV24" s="1"/>
      <c r="IW24" s="2"/>
      <c r="IX24" s="2"/>
      <c r="IY24" s="3"/>
      <c r="IZ24" s="3"/>
      <c r="JA24" s="4"/>
      <c r="JB24" s="1"/>
      <c r="JC24" s="1"/>
      <c r="JD24" s="2"/>
      <c r="JE24" s="2"/>
      <c r="JF24" s="3"/>
      <c r="JG24" s="3"/>
      <c r="JH24" s="4"/>
      <c r="JI24" s="1"/>
      <c r="JJ24" s="1"/>
      <c r="JK24" s="2"/>
      <c r="JL24" s="2"/>
      <c r="JM24" s="3"/>
      <c r="JN24" s="3"/>
      <c r="JO24" s="4"/>
      <c r="JP24" s="1"/>
      <c r="JQ24" s="1"/>
      <c r="JR24" s="2"/>
      <c r="JS24" s="2"/>
      <c r="JT24" s="3"/>
      <c r="JU24" s="3"/>
      <c r="JV24" s="4"/>
      <c r="JW24" s="1"/>
      <c r="JX24" s="1"/>
      <c r="JY24" s="2"/>
      <c r="JZ24" s="2"/>
      <c r="KA24" s="3"/>
      <c r="KB24" s="3"/>
      <c r="KC24" s="4"/>
      <c r="KD24" s="1"/>
      <c r="KE24" s="1"/>
      <c r="KF24" s="2"/>
      <c r="KG24" s="2"/>
      <c r="KH24" s="3"/>
      <c r="KI24" s="3"/>
      <c r="KJ24" s="4"/>
      <c r="KK24" s="1"/>
      <c r="KL24" s="1"/>
      <c r="KM24" s="2"/>
      <c r="KN24" s="2"/>
      <c r="KO24" s="3"/>
      <c r="KP24" s="3"/>
      <c r="KQ24" s="4"/>
      <c r="KR24" s="1"/>
      <c r="KS24" s="1"/>
      <c r="KT24" s="2"/>
      <c r="KU24" s="2"/>
      <c r="KV24" s="3"/>
      <c r="KW24" s="3"/>
      <c r="KX24" s="4"/>
      <c r="KY24" s="1"/>
      <c r="KZ24" s="1"/>
      <c r="LA24" s="2"/>
      <c r="LB24" s="2"/>
      <c r="LC24" s="3"/>
      <c r="LD24" s="3"/>
      <c r="LE24" s="4"/>
      <c r="LF24" s="1"/>
      <c r="LG24" s="1"/>
      <c r="LH24" s="2"/>
      <c r="LI24" s="2"/>
      <c r="LJ24" s="3"/>
      <c r="LK24" s="3"/>
      <c r="LL24" s="4"/>
      <c r="LM24" s="1"/>
      <c r="LN24" s="1"/>
      <c r="LO24" s="2"/>
      <c r="LP24" s="2"/>
      <c r="LQ24" s="3"/>
      <c r="LR24" s="3"/>
      <c r="LS24" s="4"/>
      <c r="LT24" s="1"/>
      <c r="LU24" s="1"/>
      <c r="LV24" s="2"/>
      <c r="LW24" s="2"/>
      <c r="LX24" s="3"/>
      <c r="LY24" s="3"/>
      <c r="LZ24" s="4"/>
      <c r="MA24" s="1"/>
      <c r="MB24" s="1"/>
      <c r="MC24" s="2"/>
      <c r="MD24" s="2"/>
      <c r="ME24" s="3"/>
      <c r="MF24" s="3"/>
      <c r="MG24" s="4"/>
      <c r="MH24" s="1"/>
      <c r="MI24" s="1"/>
      <c r="MJ24" s="2"/>
      <c r="MK24" s="2"/>
      <c r="ML24" s="3"/>
      <c r="MM24" s="3"/>
      <c r="MN24" s="4"/>
      <c r="MP24" s="20" t="s">
        <v>71</v>
      </c>
      <c r="MQ24" s="23"/>
      <c r="MR24" s="23">
        <f>م.تحميل!$AI$65</f>
        <v>0</v>
      </c>
      <c r="MS24" s="20"/>
      <c r="MT24" s="23"/>
      <c r="MU24" s="23"/>
      <c r="MW24" s="22" t="s">
        <v>71</v>
      </c>
      <c r="MX24" s="24"/>
      <c r="MY24" s="24">
        <f>م.مرتجع!$AI$65</f>
        <v>0</v>
      </c>
      <c r="MZ24" s="22"/>
      <c r="NA24" s="24"/>
      <c r="NB24" s="24"/>
      <c r="ND24" s="21" t="s">
        <v>71</v>
      </c>
      <c r="NE24" s="25"/>
      <c r="NF24" s="25">
        <f>م.مبيع!$AI$65</f>
        <v>0</v>
      </c>
      <c r="NG24" s="25">
        <f>EL35</f>
        <v>0</v>
      </c>
      <c r="NH24" s="21"/>
      <c r="NI24" s="25"/>
      <c r="NJ24" s="25"/>
      <c r="NK24" s="25"/>
    </row>
    <row r="25" spans="1:375" ht="16.5" thickTop="1" thickBot="1" x14ac:dyDescent="0.25">
      <c r="A25" s="14"/>
      <c r="B25" s="16"/>
      <c r="C25" s="1"/>
      <c r="D25" s="1"/>
      <c r="E25" s="2"/>
      <c r="F25" s="2"/>
      <c r="G25" s="3"/>
      <c r="H25" s="3"/>
      <c r="I25" s="4"/>
      <c r="J25" s="1"/>
      <c r="K25" s="1"/>
      <c r="L25" s="2"/>
      <c r="M25" s="2"/>
      <c r="N25" s="3"/>
      <c r="O25" s="3"/>
      <c r="P25" s="4"/>
      <c r="Q25" s="1"/>
      <c r="R25" s="1"/>
      <c r="S25" s="2"/>
      <c r="T25" s="2"/>
      <c r="U25" s="3"/>
      <c r="V25" s="3"/>
      <c r="W25" s="4"/>
      <c r="X25" s="1"/>
      <c r="Y25" s="1"/>
      <c r="Z25" s="2"/>
      <c r="AA25" s="2"/>
      <c r="AB25" s="3"/>
      <c r="AC25" s="3"/>
      <c r="AD25" s="4"/>
      <c r="AE25" s="1"/>
      <c r="AF25" s="1"/>
      <c r="AG25" s="2"/>
      <c r="AH25" s="2"/>
      <c r="AI25" s="3"/>
      <c r="AJ25" s="3"/>
      <c r="AK25" s="4"/>
      <c r="AL25" s="1"/>
      <c r="AM25" s="1"/>
      <c r="AN25" s="2"/>
      <c r="AO25" s="2"/>
      <c r="AP25" s="3"/>
      <c r="AQ25" s="3"/>
      <c r="AR25" s="4"/>
      <c r="AS25" s="1"/>
      <c r="AT25" s="1"/>
      <c r="AU25" s="2"/>
      <c r="AV25" s="2"/>
      <c r="AW25" s="3"/>
      <c r="AX25" s="3"/>
      <c r="AY25" s="4"/>
      <c r="AZ25" s="1"/>
      <c r="BA25" s="1"/>
      <c r="BB25" s="2"/>
      <c r="BC25" s="2"/>
      <c r="BD25" s="3"/>
      <c r="BE25" s="3"/>
      <c r="BF25" s="4"/>
      <c r="BG25" s="1"/>
      <c r="BH25" s="1"/>
      <c r="BI25" s="2"/>
      <c r="BJ25" s="2"/>
      <c r="BK25" s="3"/>
      <c r="BL25" s="3"/>
      <c r="BM25" s="4"/>
      <c r="BN25" s="1"/>
      <c r="BO25" s="1"/>
      <c r="BP25" s="2"/>
      <c r="BQ25" s="2"/>
      <c r="BR25" s="3"/>
      <c r="BS25" s="3"/>
      <c r="BT25" s="4"/>
      <c r="BU25" s="1"/>
      <c r="BV25" s="1"/>
      <c r="BW25" s="2"/>
      <c r="BX25" s="2"/>
      <c r="BY25" s="3"/>
      <c r="BZ25" s="3"/>
      <c r="CA25" s="4"/>
      <c r="CB25" s="1"/>
      <c r="CC25" s="1"/>
      <c r="CD25" s="2"/>
      <c r="CE25" s="2"/>
      <c r="CF25" s="3"/>
      <c r="CG25" s="3"/>
      <c r="CH25" s="4"/>
      <c r="CI25" s="1"/>
      <c r="CJ25" s="1"/>
      <c r="CK25" s="2"/>
      <c r="CL25" s="2"/>
      <c r="CM25" s="3"/>
      <c r="CN25" s="3"/>
      <c r="CO25" s="4"/>
      <c r="CP25" s="1"/>
      <c r="CQ25" s="1"/>
      <c r="CR25" s="2"/>
      <c r="CS25" s="2"/>
      <c r="CT25" s="3"/>
      <c r="CU25" s="3"/>
      <c r="CV25" s="4"/>
      <c r="CW25" s="1"/>
      <c r="CX25" s="1"/>
      <c r="CY25" s="2"/>
      <c r="CZ25" s="2"/>
      <c r="DA25" s="3"/>
      <c r="DB25" s="3"/>
      <c r="DC25" s="4"/>
      <c r="DD25" s="1"/>
      <c r="DE25" s="1"/>
      <c r="DF25" s="2"/>
      <c r="DG25" s="2"/>
      <c r="DH25" s="3"/>
      <c r="DI25" s="3"/>
      <c r="DJ25" s="4"/>
      <c r="DK25" s="1"/>
      <c r="DL25" s="1"/>
      <c r="DM25" s="2"/>
      <c r="DN25" s="2"/>
      <c r="DO25" s="3"/>
      <c r="DP25" s="3"/>
      <c r="DQ25" s="4"/>
      <c r="DR25" s="1"/>
      <c r="DS25" s="1"/>
      <c r="DT25" s="2"/>
      <c r="DU25" s="2"/>
      <c r="DV25" s="3"/>
      <c r="DW25" s="3"/>
      <c r="DX25" s="4"/>
      <c r="DY25" s="1"/>
      <c r="DZ25" s="1"/>
      <c r="EA25" s="2"/>
      <c r="EB25" s="2"/>
      <c r="EC25" s="3"/>
      <c r="ED25" s="3"/>
      <c r="EE25" s="4"/>
      <c r="EF25" s="1"/>
      <c r="EG25" s="1"/>
      <c r="EH25" s="2"/>
      <c r="EI25" s="2"/>
      <c r="EJ25" s="3"/>
      <c r="EK25" s="3"/>
      <c r="EL25" s="4"/>
      <c r="EM25" s="1"/>
      <c r="EN25" s="1"/>
      <c r="EO25" s="2"/>
      <c r="EP25" s="2"/>
      <c r="EQ25" s="3"/>
      <c r="ER25" s="3"/>
      <c r="ES25" s="4"/>
      <c r="ET25" s="1"/>
      <c r="EU25" s="1"/>
      <c r="EV25" s="2"/>
      <c r="EW25" s="2"/>
      <c r="EX25" s="3"/>
      <c r="EY25" s="3"/>
      <c r="EZ25" s="4"/>
      <c r="FA25" s="1"/>
      <c r="FB25" s="1"/>
      <c r="FC25" s="2"/>
      <c r="FD25" s="2"/>
      <c r="FE25" s="3"/>
      <c r="FF25" s="3"/>
      <c r="FG25" s="4"/>
      <c r="FH25" s="1"/>
      <c r="FI25" s="1"/>
      <c r="FJ25" s="2"/>
      <c r="FK25" s="2"/>
      <c r="FL25" s="3"/>
      <c r="FM25" s="3"/>
      <c r="FN25" s="4"/>
      <c r="FO25" s="1"/>
      <c r="FP25" s="1"/>
      <c r="FQ25" s="2"/>
      <c r="FR25" s="2"/>
      <c r="FS25" s="3"/>
      <c r="FT25" s="3"/>
      <c r="FU25" s="4"/>
      <c r="FV25" s="1"/>
      <c r="FW25" s="1"/>
      <c r="FX25" s="2"/>
      <c r="FY25" s="2"/>
      <c r="FZ25" s="3"/>
      <c r="GA25" s="3"/>
      <c r="GB25" s="4"/>
      <c r="GC25" s="1"/>
      <c r="GD25" s="1"/>
      <c r="GE25" s="2"/>
      <c r="GF25" s="2"/>
      <c r="GG25" s="3"/>
      <c r="GH25" s="3"/>
      <c r="GI25" s="4"/>
      <c r="GJ25" s="1"/>
      <c r="GK25" s="1"/>
      <c r="GL25" s="2"/>
      <c r="GM25" s="2"/>
      <c r="GN25" s="3"/>
      <c r="GO25" s="3"/>
      <c r="GP25" s="4"/>
      <c r="GQ25" s="1"/>
      <c r="GR25" s="1"/>
      <c r="GS25" s="2"/>
      <c r="GT25" s="2"/>
      <c r="GU25" s="3"/>
      <c r="GV25" s="3"/>
      <c r="GW25" s="4"/>
      <c r="GX25" s="1"/>
      <c r="GY25" s="1"/>
      <c r="GZ25" s="2"/>
      <c r="HA25" s="2"/>
      <c r="HB25" s="3"/>
      <c r="HC25" s="3"/>
      <c r="HD25" s="4"/>
      <c r="HE25" s="1"/>
      <c r="HF25" s="1"/>
      <c r="HG25" s="2"/>
      <c r="HH25" s="2"/>
      <c r="HI25" s="3"/>
      <c r="HJ25" s="3"/>
      <c r="HK25" s="4"/>
      <c r="HL25" s="1"/>
      <c r="HM25" s="1"/>
      <c r="HN25" s="2"/>
      <c r="HO25" s="2"/>
      <c r="HP25" s="3"/>
      <c r="HQ25" s="3"/>
      <c r="HR25" s="4"/>
      <c r="HS25" s="1"/>
      <c r="HT25" s="1"/>
      <c r="HU25" s="2"/>
      <c r="HV25" s="2"/>
      <c r="HW25" s="3"/>
      <c r="HX25" s="3"/>
      <c r="HY25" s="4"/>
      <c r="HZ25" s="1"/>
      <c r="IA25" s="1"/>
      <c r="IB25" s="2"/>
      <c r="IC25" s="2"/>
      <c r="ID25" s="3"/>
      <c r="IE25" s="3"/>
      <c r="IF25" s="4"/>
      <c r="IG25" s="1"/>
      <c r="IH25" s="1"/>
      <c r="II25" s="2"/>
      <c r="IJ25" s="2"/>
      <c r="IK25" s="3"/>
      <c r="IL25" s="3"/>
      <c r="IM25" s="4"/>
      <c r="IN25" s="1"/>
      <c r="IO25" s="1"/>
      <c r="IP25" s="2"/>
      <c r="IQ25" s="2"/>
      <c r="IR25" s="3"/>
      <c r="IS25" s="3"/>
      <c r="IT25" s="4"/>
      <c r="IU25" s="1"/>
      <c r="IV25" s="1"/>
      <c r="IW25" s="2"/>
      <c r="IX25" s="2"/>
      <c r="IY25" s="3"/>
      <c r="IZ25" s="3"/>
      <c r="JA25" s="4"/>
      <c r="JB25" s="1"/>
      <c r="JC25" s="1"/>
      <c r="JD25" s="2"/>
      <c r="JE25" s="2"/>
      <c r="JF25" s="3"/>
      <c r="JG25" s="3"/>
      <c r="JH25" s="4"/>
      <c r="JI25" s="1"/>
      <c r="JJ25" s="1"/>
      <c r="JK25" s="2"/>
      <c r="JL25" s="2"/>
      <c r="JM25" s="3"/>
      <c r="JN25" s="3"/>
      <c r="JO25" s="4"/>
      <c r="JP25" s="1"/>
      <c r="JQ25" s="1"/>
      <c r="JR25" s="2"/>
      <c r="JS25" s="2"/>
      <c r="JT25" s="3"/>
      <c r="JU25" s="3"/>
      <c r="JV25" s="4"/>
      <c r="JW25" s="1"/>
      <c r="JX25" s="1"/>
      <c r="JY25" s="2"/>
      <c r="JZ25" s="2"/>
      <c r="KA25" s="3"/>
      <c r="KB25" s="3"/>
      <c r="KC25" s="4"/>
      <c r="KD25" s="1"/>
      <c r="KE25" s="1"/>
      <c r="KF25" s="2"/>
      <c r="KG25" s="2"/>
      <c r="KH25" s="3"/>
      <c r="KI25" s="3"/>
      <c r="KJ25" s="4"/>
      <c r="KK25" s="1"/>
      <c r="KL25" s="1"/>
      <c r="KM25" s="2"/>
      <c r="KN25" s="2"/>
      <c r="KO25" s="3"/>
      <c r="KP25" s="3"/>
      <c r="KQ25" s="4"/>
      <c r="KR25" s="1"/>
      <c r="KS25" s="1"/>
      <c r="KT25" s="2"/>
      <c r="KU25" s="2"/>
      <c r="KV25" s="3"/>
      <c r="KW25" s="3"/>
      <c r="KX25" s="4"/>
      <c r="KY25" s="1"/>
      <c r="KZ25" s="1"/>
      <c r="LA25" s="2"/>
      <c r="LB25" s="2"/>
      <c r="LC25" s="3"/>
      <c r="LD25" s="3"/>
      <c r="LE25" s="4"/>
      <c r="LF25" s="1"/>
      <c r="LG25" s="1"/>
      <c r="LH25" s="2"/>
      <c r="LI25" s="2"/>
      <c r="LJ25" s="3"/>
      <c r="LK25" s="3"/>
      <c r="LL25" s="4"/>
      <c r="LM25" s="1"/>
      <c r="LN25" s="1"/>
      <c r="LO25" s="2"/>
      <c r="LP25" s="2"/>
      <c r="LQ25" s="3"/>
      <c r="LR25" s="3"/>
      <c r="LS25" s="4"/>
      <c r="LT25" s="1"/>
      <c r="LU25" s="1"/>
      <c r="LV25" s="2"/>
      <c r="LW25" s="2"/>
      <c r="LX25" s="3"/>
      <c r="LY25" s="3"/>
      <c r="LZ25" s="4"/>
      <c r="MA25" s="1"/>
      <c r="MB25" s="1"/>
      <c r="MC25" s="2"/>
      <c r="MD25" s="2"/>
      <c r="ME25" s="3"/>
      <c r="MF25" s="3"/>
      <c r="MG25" s="4"/>
      <c r="MH25" s="1"/>
      <c r="MI25" s="1"/>
      <c r="MJ25" s="2"/>
      <c r="MK25" s="2"/>
      <c r="ML25" s="3"/>
      <c r="MM25" s="3"/>
      <c r="MN25" s="4"/>
      <c r="MP25" s="20" t="s">
        <v>72</v>
      </c>
      <c r="MQ25" s="23">
        <f>م.تحميل!$AH$88</f>
        <v>0</v>
      </c>
      <c r="MR25" s="23">
        <f>م.تحميل!$AI$88</f>
        <v>0</v>
      </c>
      <c r="MS25" s="20"/>
      <c r="MT25" s="23"/>
      <c r="MU25" s="23"/>
      <c r="MW25" s="22" t="s">
        <v>72</v>
      </c>
      <c r="MX25" s="24">
        <f>م.مرتجع!$AH$88</f>
        <v>0</v>
      </c>
      <c r="MY25" s="24">
        <f>م.مرتجع!$AI$88</f>
        <v>0</v>
      </c>
      <c r="MZ25" s="22"/>
      <c r="NA25" s="24"/>
      <c r="NB25" s="24"/>
      <c r="ND25" s="21" t="s">
        <v>72</v>
      </c>
      <c r="NE25" s="25">
        <f>م.مبيع!$AH$88</f>
        <v>0</v>
      </c>
      <c r="NF25" s="25">
        <f>م.مبيع!$AI$88</f>
        <v>0</v>
      </c>
      <c r="NG25" s="25">
        <f>ES35</f>
        <v>0</v>
      </c>
      <c r="NH25" s="21"/>
      <c r="NI25" s="25"/>
      <c r="NJ25" s="25"/>
      <c r="NK25" s="25"/>
    </row>
    <row r="26" spans="1:375" ht="16.5" thickTop="1" thickBot="1" x14ac:dyDescent="0.25">
      <c r="A26" s="14"/>
      <c r="B26" s="16"/>
      <c r="C26" s="1"/>
      <c r="D26" s="1"/>
      <c r="E26" s="2"/>
      <c r="F26" s="2"/>
      <c r="G26" s="3"/>
      <c r="H26" s="3"/>
      <c r="I26" s="4"/>
      <c r="J26" s="1"/>
      <c r="K26" s="1"/>
      <c r="L26" s="2"/>
      <c r="M26" s="2"/>
      <c r="N26" s="3"/>
      <c r="O26" s="3"/>
      <c r="P26" s="4"/>
      <c r="Q26" s="1"/>
      <c r="R26" s="1"/>
      <c r="S26" s="2"/>
      <c r="T26" s="2"/>
      <c r="U26" s="3"/>
      <c r="V26" s="3"/>
      <c r="W26" s="4"/>
      <c r="X26" s="1"/>
      <c r="Y26" s="1"/>
      <c r="Z26" s="2"/>
      <c r="AA26" s="2"/>
      <c r="AB26" s="3"/>
      <c r="AC26" s="3"/>
      <c r="AD26" s="4"/>
      <c r="AE26" s="1"/>
      <c r="AF26" s="1"/>
      <c r="AG26" s="2"/>
      <c r="AH26" s="2"/>
      <c r="AI26" s="3"/>
      <c r="AJ26" s="3"/>
      <c r="AK26" s="4"/>
      <c r="AL26" s="1"/>
      <c r="AM26" s="1"/>
      <c r="AN26" s="2"/>
      <c r="AO26" s="2"/>
      <c r="AP26" s="3"/>
      <c r="AQ26" s="3"/>
      <c r="AR26" s="4"/>
      <c r="AS26" s="1"/>
      <c r="AT26" s="1"/>
      <c r="AU26" s="2"/>
      <c r="AV26" s="2"/>
      <c r="AW26" s="3"/>
      <c r="AX26" s="3"/>
      <c r="AY26" s="4"/>
      <c r="AZ26" s="1"/>
      <c r="BA26" s="1"/>
      <c r="BB26" s="2"/>
      <c r="BC26" s="2"/>
      <c r="BD26" s="3"/>
      <c r="BE26" s="3"/>
      <c r="BF26" s="4"/>
      <c r="BG26" s="1"/>
      <c r="BH26" s="1"/>
      <c r="BI26" s="2"/>
      <c r="BJ26" s="2"/>
      <c r="BK26" s="3"/>
      <c r="BL26" s="3"/>
      <c r="BM26" s="4"/>
      <c r="BN26" s="1"/>
      <c r="BO26" s="1"/>
      <c r="BP26" s="2"/>
      <c r="BQ26" s="2"/>
      <c r="BR26" s="3"/>
      <c r="BS26" s="3"/>
      <c r="BT26" s="4"/>
      <c r="BU26" s="1"/>
      <c r="BV26" s="1"/>
      <c r="BW26" s="2"/>
      <c r="BX26" s="2"/>
      <c r="BY26" s="3"/>
      <c r="BZ26" s="3"/>
      <c r="CA26" s="4"/>
      <c r="CB26" s="1"/>
      <c r="CC26" s="1"/>
      <c r="CD26" s="2"/>
      <c r="CE26" s="2"/>
      <c r="CF26" s="3"/>
      <c r="CG26" s="3"/>
      <c r="CH26" s="4"/>
      <c r="CI26" s="1"/>
      <c r="CJ26" s="1"/>
      <c r="CK26" s="2"/>
      <c r="CL26" s="2"/>
      <c r="CM26" s="3"/>
      <c r="CN26" s="3"/>
      <c r="CO26" s="4"/>
      <c r="CP26" s="1"/>
      <c r="CQ26" s="1"/>
      <c r="CR26" s="2"/>
      <c r="CS26" s="2"/>
      <c r="CT26" s="3"/>
      <c r="CU26" s="3"/>
      <c r="CV26" s="4"/>
      <c r="CW26" s="1"/>
      <c r="CX26" s="1"/>
      <c r="CY26" s="2"/>
      <c r="CZ26" s="2"/>
      <c r="DA26" s="3"/>
      <c r="DB26" s="3"/>
      <c r="DC26" s="4"/>
      <c r="DD26" s="1"/>
      <c r="DE26" s="1"/>
      <c r="DF26" s="2"/>
      <c r="DG26" s="2"/>
      <c r="DH26" s="3"/>
      <c r="DI26" s="3"/>
      <c r="DJ26" s="4"/>
      <c r="DK26" s="1"/>
      <c r="DL26" s="1"/>
      <c r="DM26" s="2"/>
      <c r="DN26" s="2"/>
      <c r="DO26" s="3"/>
      <c r="DP26" s="3"/>
      <c r="DQ26" s="4"/>
      <c r="DR26" s="1"/>
      <c r="DS26" s="1"/>
      <c r="DT26" s="2"/>
      <c r="DU26" s="2"/>
      <c r="DV26" s="3"/>
      <c r="DW26" s="3"/>
      <c r="DX26" s="4"/>
      <c r="DY26" s="1"/>
      <c r="DZ26" s="1"/>
      <c r="EA26" s="2"/>
      <c r="EB26" s="2"/>
      <c r="EC26" s="3"/>
      <c r="ED26" s="3"/>
      <c r="EE26" s="4"/>
      <c r="EF26" s="1"/>
      <c r="EG26" s="1"/>
      <c r="EH26" s="2"/>
      <c r="EI26" s="2"/>
      <c r="EJ26" s="3"/>
      <c r="EK26" s="3"/>
      <c r="EL26" s="4"/>
      <c r="EM26" s="1"/>
      <c r="EN26" s="1"/>
      <c r="EO26" s="2"/>
      <c r="EP26" s="2"/>
      <c r="EQ26" s="3"/>
      <c r="ER26" s="3"/>
      <c r="ES26" s="4"/>
      <c r="ET26" s="1"/>
      <c r="EU26" s="1"/>
      <c r="EV26" s="2"/>
      <c r="EW26" s="2"/>
      <c r="EX26" s="3"/>
      <c r="EY26" s="3"/>
      <c r="EZ26" s="4"/>
      <c r="FA26" s="1"/>
      <c r="FB26" s="1"/>
      <c r="FC26" s="2"/>
      <c r="FD26" s="2"/>
      <c r="FE26" s="3"/>
      <c r="FF26" s="3"/>
      <c r="FG26" s="4"/>
      <c r="FH26" s="1"/>
      <c r="FI26" s="1"/>
      <c r="FJ26" s="2"/>
      <c r="FK26" s="2"/>
      <c r="FL26" s="3"/>
      <c r="FM26" s="3"/>
      <c r="FN26" s="4"/>
      <c r="FO26" s="1"/>
      <c r="FP26" s="1"/>
      <c r="FQ26" s="2"/>
      <c r="FR26" s="2"/>
      <c r="FS26" s="3"/>
      <c r="FT26" s="3"/>
      <c r="FU26" s="4"/>
      <c r="FV26" s="1"/>
      <c r="FW26" s="1"/>
      <c r="FX26" s="2"/>
      <c r="FY26" s="2"/>
      <c r="FZ26" s="3"/>
      <c r="GA26" s="3"/>
      <c r="GB26" s="4"/>
      <c r="GC26" s="1"/>
      <c r="GD26" s="1"/>
      <c r="GE26" s="2"/>
      <c r="GF26" s="2"/>
      <c r="GG26" s="3"/>
      <c r="GH26" s="3"/>
      <c r="GI26" s="4"/>
      <c r="GJ26" s="1"/>
      <c r="GK26" s="1"/>
      <c r="GL26" s="2"/>
      <c r="GM26" s="2"/>
      <c r="GN26" s="3"/>
      <c r="GO26" s="3"/>
      <c r="GP26" s="4"/>
      <c r="GQ26" s="1"/>
      <c r="GR26" s="1"/>
      <c r="GS26" s="2"/>
      <c r="GT26" s="2"/>
      <c r="GU26" s="3"/>
      <c r="GV26" s="3"/>
      <c r="GW26" s="4"/>
      <c r="GX26" s="1"/>
      <c r="GY26" s="1"/>
      <c r="GZ26" s="2"/>
      <c r="HA26" s="2"/>
      <c r="HB26" s="3"/>
      <c r="HC26" s="3"/>
      <c r="HD26" s="4"/>
      <c r="HE26" s="1"/>
      <c r="HF26" s="1"/>
      <c r="HG26" s="2"/>
      <c r="HH26" s="2"/>
      <c r="HI26" s="3"/>
      <c r="HJ26" s="3"/>
      <c r="HK26" s="4"/>
      <c r="HL26" s="1"/>
      <c r="HM26" s="1"/>
      <c r="HN26" s="2"/>
      <c r="HO26" s="2"/>
      <c r="HP26" s="3"/>
      <c r="HQ26" s="3"/>
      <c r="HR26" s="4"/>
      <c r="HS26" s="1"/>
      <c r="HT26" s="1"/>
      <c r="HU26" s="2"/>
      <c r="HV26" s="2"/>
      <c r="HW26" s="3"/>
      <c r="HX26" s="3"/>
      <c r="HY26" s="4"/>
      <c r="HZ26" s="1"/>
      <c r="IA26" s="1"/>
      <c r="IB26" s="2"/>
      <c r="IC26" s="2"/>
      <c r="ID26" s="3"/>
      <c r="IE26" s="3"/>
      <c r="IF26" s="4"/>
      <c r="IG26" s="1"/>
      <c r="IH26" s="1"/>
      <c r="II26" s="2"/>
      <c r="IJ26" s="2"/>
      <c r="IK26" s="3"/>
      <c r="IL26" s="3"/>
      <c r="IM26" s="4"/>
      <c r="IN26" s="1"/>
      <c r="IO26" s="1"/>
      <c r="IP26" s="2"/>
      <c r="IQ26" s="2"/>
      <c r="IR26" s="3"/>
      <c r="IS26" s="3"/>
      <c r="IT26" s="4"/>
      <c r="IU26" s="1"/>
      <c r="IV26" s="1"/>
      <c r="IW26" s="2"/>
      <c r="IX26" s="2"/>
      <c r="IY26" s="3"/>
      <c r="IZ26" s="3"/>
      <c r="JA26" s="4"/>
      <c r="JB26" s="1"/>
      <c r="JC26" s="1"/>
      <c r="JD26" s="2"/>
      <c r="JE26" s="2"/>
      <c r="JF26" s="3"/>
      <c r="JG26" s="3"/>
      <c r="JH26" s="4"/>
      <c r="JI26" s="1"/>
      <c r="JJ26" s="1"/>
      <c r="JK26" s="2"/>
      <c r="JL26" s="2"/>
      <c r="JM26" s="3"/>
      <c r="JN26" s="3"/>
      <c r="JO26" s="4"/>
      <c r="JP26" s="1"/>
      <c r="JQ26" s="1"/>
      <c r="JR26" s="2"/>
      <c r="JS26" s="2"/>
      <c r="JT26" s="3"/>
      <c r="JU26" s="3"/>
      <c r="JV26" s="4"/>
      <c r="JW26" s="1"/>
      <c r="JX26" s="1"/>
      <c r="JY26" s="2"/>
      <c r="JZ26" s="2"/>
      <c r="KA26" s="3"/>
      <c r="KB26" s="3"/>
      <c r="KC26" s="4"/>
      <c r="KD26" s="1"/>
      <c r="KE26" s="1"/>
      <c r="KF26" s="2"/>
      <c r="KG26" s="2"/>
      <c r="KH26" s="3"/>
      <c r="KI26" s="3"/>
      <c r="KJ26" s="4"/>
      <c r="KK26" s="1"/>
      <c r="KL26" s="1"/>
      <c r="KM26" s="2"/>
      <c r="KN26" s="2"/>
      <c r="KO26" s="3"/>
      <c r="KP26" s="3"/>
      <c r="KQ26" s="4"/>
      <c r="KR26" s="1"/>
      <c r="KS26" s="1"/>
      <c r="KT26" s="2"/>
      <c r="KU26" s="2"/>
      <c r="KV26" s="3"/>
      <c r="KW26" s="3"/>
      <c r="KX26" s="4"/>
      <c r="KY26" s="1"/>
      <c r="KZ26" s="1"/>
      <c r="LA26" s="2"/>
      <c r="LB26" s="2"/>
      <c r="LC26" s="3"/>
      <c r="LD26" s="3"/>
      <c r="LE26" s="4"/>
      <c r="LF26" s="1"/>
      <c r="LG26" s="1"/>
      <c r="LH26" s="2"/>
      <c r="LI26" s="2"/>
      <c r="LJ26" s="3"/>
      <c r="LK26" s="3"/>
      <c r="LL26" s="4"/>
      <c r="LM26" s="1"/>
      <c r="LN26" s="1"/>
      <c r="LO26" s="2"/>
      <c r="LP26" s="2"/>
      <c r="LQ26" s="3"/>
      <c r="LR26" s="3"/>
      <c r="LS26" s="4"/>
      <c r="LT26" s="1"/>
      <c r="LU26" s="1"/>
      <c r="LV26" s="2"/>
      <c r="LW26" s="2"/>
      <c r="LX26" s="3"/>
      <c r="LY26" s="3"/>
      <c r="LZ26" s="4"/>
      <c r="MA26" s="1"/>
      <c r="MB26" s="1"/>
      <c r="MC26" s="2"/>
      <c r="MD26" s="2"/>
      <c r="ME26" s="3"/>
      <c r="MF26" s="3"/>
      <c r="MG26" s="4"/>
      <c r="MH26" s="1"/>
      <c r="MI26" s="1"/>
      <c r="MJ26" s="2"/>
      <c r="MK26" s="2"/>
      <c r="ML26" s="3"/>
      <c r="MM26" s="3"/>
      <c r="MN26" s="4"/>
      <c r="MP26" s="20" t="s">
        <v>73</v>
      </c>
      <c r="MQ26" s="23">
        <f>م.تحميل!$AH$92</f>
        <v>0</v>
      </c>
      <c r="MR26" s="23">
        <f>م.تحميل!$AI$92</f>
        <v>0</v>
      </c>
      <c r="MS26" s="20"/>
      <c r="MT26" s="23"/>
      <c r="MU26" s="23"/>
      <c r="MW26" s="22" t="s">
        <v>73</v>
      </c>
      <c r="MX26" s="24">
        <f>م.مرتجع!$AH$92</f>
        <v>0</v>
      </c>
      <c r="MY26" s="24">
        <f>م.مرتجع!$AI$92</f>
        <v>0</v>
      </c>
      <c r="MZ26" s="22"/>
      <c r="NA26" s="24"/>
      <c r="NB26" s="24"/>
      <c r="ND26" s="21" t="s">
        <v>73</v>
      </c>
      <c r="NE26" s="25">
        <f>م.مبيع!$AH$92</f>
        <v>0</v>
      </c>
      <c r="NF26" s="25">
        <f>م.مبيع!$AI$92</f>
        <v>0</v>
      </c>
      <c r="NG26" s="25">
        <f>EZ35</f>
        <v>0</v>
      </c>
      <c r="NH26" s="21"/>
      <c r="NI26" s="25"/>
      <c r="NJ26" s="25"/>
      <c r="NK26" s="25"/>
    </row>
    <row r="27" spans="1:375" ht="16.5" thickTop="1" thickBot="1" x14ac:dyDescent="0.25">
      <c r="A27" s="14"/>
      <c r="B27" s="16"/>
      <c r="C27" s="1"/>
      <c r="D27" s="1"/>
      <c r="E27" s="2"/>
      <c r="F27" s="2"/>
      <c r="G27" s="3"/>
      <c r="H27" s="3"/>
      <c r="I27" s="4"/>
      <c r="J27" s="1"/>
      <c r="K27" s="1"/>
      <c r="L27" s="2"/>
      <c r="M27" s="2"/>
      <c r="N27" s="3"/>
      <c r="O27" s="3"/>
      <c r="P27" s="4"/>
      <c r="Q27" s="1"/>
      <c r="R27" s="1"/>
      <c r="S27" s="2"/>
      <c r="T27" s="2"/>
      <c r="U27" s="3"/>
      <c r="V27" s="3"/>
      <c r="W27" s="4"/>
      <c r="X27" s="1"/>
      <c r="Y27" s="1"/>
      <c r="Z27" s="2"/>
      <c r="AA27" s="2"/>
      <c r="AB27" s="3"/>
      <c r="AC27" s="3"/>
      <c r="AD27" s="4"/>
      <c r="AE27" s="1"/>
      <c r="AF27" s="1"/>
      <c r="AG27" s="2"/>
      <c r="AH27" s="2"/>
      <c r="AI27" s="3"/>
      <c r="AJ27" s="3"/>
      <c r="AK27" s="4"/>
      <c r="AL27" s="1"/>
      <c r="AM27" s="1"/>
      <c r="AN27" s="2"/>
      <c r="AO27" s="2"/>
      <c r="AP27" s="3"/>
      <c r="AQ27" s="3"/>
      <c r="AR27" s="4"/>
      <c r="AS27" s="1"/>
      <c r="AT27" s="1"/>
      <c r="AU27" s="2"/>
      <c r="AV27" s="2"/>
      <c r="AW27" s="3"/>
      <c r="AX27" s="3"/>
      <c r="AY27" s="4"/>
      <c r="AZ27" s="1"/>
      <c r="BA27" s="1"/>
      <c r="BB27" s="2"/>
      <c r="BC27" s="2"/>
      <c r="BD27" s="3"/>
      <c r="BE27" s="3"/>
      <c r="BF27" s="4"/>
      <c r="BG27" s="1"/>
      <c r="BH27" s="1"/>
      <c r="BI27" s="2"/>
      <c r="BJ27" s="2"/>
      <c r="BK27" s="3"/>
      <c r="BL27" s="3"/>
      <c r="BM27" s="4"/>
      <c r="BN27" s="1"/>
      <c r="BO27" s="1"/>
      <c r="BP27" s="2"/>
      <c r="BQ27" s="2"/>
      <c r="BR27" s="3"/>
      <c r="BS27" s="3"/>
      <c r="BT27" s="4"/>
      <c r="BU27" s="1"/>
      <c r="BV27" s="1"/>
      <c r="BW27" s="2"/>
      <c r="BX27" s="2"/>
      <c r="BY27" s="3"/>
      <c r="BZ27" s="3"/>
      <c r="CA27" s="4"/>
      <c r="CB27" s="1"/>
      <c r="CC27" s="1"/>
      <c r="CD27" s="2"/>
      <c r="CE27" s="2"/>
      <c r="CF27" s="3"/>
      <c r="CG27" s="3"/>
      <c r="CH27" s="4"/>
      <c r="CI27" s="1"/>
      <c r="CJ27" s="1"/>
      <c r="CK27" s="2"/>
      <c r="CL27" s="2"/>
      <c r="CM27" s="3"/>
      <c r="CN27" s="3"/>
      <c r="CO27" s="4"/>
      <c r="CP27" s="1"/>
      <c r="CQ27" s="1"/>
      <c r="CR27" s="2"/>
      <c r="CS27" s="2"/>
      <c r="CT27" s="3"/>
      <c r="CU27" s="3"/>
      <c r="CV27" s="4"/>
      <c r="CW27" s="1"/>
      <c r="CX27" s="1"/>
      <c r="CY27" s="2"/>
      <c r="CZ27" s="2"/>
      <c r="DA27" s="3"/>
      <c r="DB27" s="3"/>
      <c r="DC27" s="4"/>
      <c r="DD27" s="1"/>
      <c r="DE27" s="1"/>
      <c r="DF27" s="2"/>
      <c r="DG27" s="2"/>
      <c r="DH27" s="3"/>
      <c r="DI27" s="3"/>
      <c r="DJ27" s="4"/>
      <c r="DK27" s="1"/>
      <c r="DL27" s="1"/>
      <c r="DM27" s="2"/>
      <c r="DN27" s="2"/>
      <c r="DO27" s="3"/>
      <c r="DP27" s="3"/>
      <c r="DQ27" s="4"/>
      <c r="DR27" s="1"/>
      <c r="DS27" s="1"/>
      <c r="DT27" s="2"/>
      <c r="DU27" s="2"/>
      <c r="DV27" s="3"/>
      <c r="DW27" s="3"/>
      <c r="DX27" s="4"/>
      <c r="DY27" s="1"/>
      <c r="DZ27" s="1"/>
      <c r="EA27" s="2"/>
      <c r="EB27" s="2"/>
      <c r="EC27" s="3"/>
      <c r="ED27" s="3"/>
      <c r="EE27" s="4"/>
      <c r="EF27" s="1"/>
      <c r="EG27" s="1"/>
      <c r="EH27" s="2"/>
      <c r="EI27" s="2"/>
      <c r="EJ27" s="3"/>
      <c r="EK27" s="3"/>
      <c r="EL27" s="4"/>
      <c r="EM27" s="1"/>
      <c r="EN27" s="1"/>
      <c r="EO27" s="2"/>
      <c r="EP27" s="2"/>
      <c r="EQ27" s="3"/>
      <c r="ER27" s="3"/>
      <c r="ES27" s="4"/>
      <c r="ET27" s="1"/>
      <c r="EU27" s="1"/>
      <c r="EV27" s="2"/>
      <c r="EW27" s="2"/>
      <c r="EX27" s="3"/>
      <c r="EY27" s="3"/>
      <c r="EZ27" s="4"/>
      <c r="FA27" s="1"/>
      <c r="FB27" s="1"/>
      <c r="FC27" s="2"/>
      <c r="FD27" s="2"/>
      <c r="FE27" s="3"/>
      <c r="FF27" s="3"/>
      <c r="FG27" s="4"/>
      <c r="FH27" s="1"/>
      <c r="FI27" s="1"/>
      <c r="FJ27" s="2"/>
      <c r="FK27" s="2"/>
      <c r="FL27" s="3"/>
      <c r="FM27" s="3"/>
      <c r="FN27" s="4"/>
      <c r="FO27" s="1"/>
      <c r="FP27" s="1"/>
      <c r="FQ27" s="2"/>
      <c r="FR27" s="2"/>
      <c r="FS27" s="3"/>
      <c r="FT27" s="3"/>
      <c r="FU27" s="4"/>
      <c r="FV27" s="1"/>
      <c r="FW27" s="1"/>
      <c r="FX27" s="2"/>
      <c r="FY27" s="2"/>
      <c r="FZ27" s="3"/>
      <c r="GA27" s="3"/>
      <c r="GB27" s="4"/>
      <c r="GC27" s="1"/>
      <c r="GD27" s="1"/>
      <c r="GE27" s="2"/>
      <c r="GF27" s="2"/>
      <c r="GG27" s="3"/>
      <c r="GH27" s="3"/>
      <c r="GI27" s="4"/>
      <c r="GJ27" s="1"/>
      <c r="GK27" s="1"/>
      <c r="GL27" s="2"/>
      <c r="GM27" s="2"/>
      <c r="GN27" s="3"/>
      <c r="GO27" s="3"/>
      <c r="GP27" s="4"/>
      <c r="GQ27" s="1"/>
      <c r="GR27" s="1"/>
      <c r="GS27" s="2"/>
      <c r="GT27" s="2"/>
      <c r="GU27" s="3"/>
      <c r="GV27" s="3"/>
      <c r="GW27" s="4"/>
      <c r="GX27" s="1"/>
      <c r="GY27" s="1"/>
      <c r="GZ27" s="2"/>
      <c r="HA27" s="2"/>
      <c r="HB27" s="3"/>
      <c r="HC27" s="3"/>
      <c r="HD27" s="4"/>
      <c r="HE27" s="1"/>
      <c r="HF27" s="1"/>
      <c r="HG27" s="2"/>
      <c r="HH27" s="2"/>
      <c r="HI27" s="3"/>
      <c r="HJ27" s="3"/>
      <c r="HK27" s="4"/>
      <c r="HL27" s="1"/>
      <c r="HM27" s="1"/>
      <c r="HN27" s="2"/>
      <c r="HO27" s="2"/>
      <c r="HP27" s="3"/>
      <c r="HQ27" s="3"/>
      <c r="HR27" s="4"/>
      <c r="HS27" s="1"/>
      <c r="HT27" s="1"/>
      <c r="HU27" s="2"/>
      <c r="HV27" s="2"/>
      <c r="HW27" s="3"/>
      <c r="HX27" s="3"/>
      <c r="HY27" s="4"/>
      <c r="HZ27" s="1"/>
      <c r="IA27" s="1"/>
      <c r="IB27" s="2"/>
      <c r="IC27" s="2"/>
      <c r="ID27" s="3"/>
      <c r="IE27" s="3"/>
      <c r="IF27" s="4"/>
      <c r="IG27" s="1"/>
      <c r="IH27" s="1"/>
      <c r="II27" s="2"/>
      <c r="IJ27" s="2"/>
      <c r="IK27" s="3"/>
      <c r="IL27" s="3"/>
      <c r="IM27" s="4"/>
      <c r="IN27" s="1"/>
      <c r="IO27" s="1"/>
      <c r="IP27" s="2"/>
      <c r="IQ27" s="2"/>
      <c r="IR27" s="3"/>
      <c r="IS27" s="3"/>
      <c r="IT27" s="4"/>
      <c r="IU27" s="1"/>
      <c r="IV27" s="1"/>
      <c r="IW27" s="2"/>
      <c r="IX27" s="2"/>
      <c r="IY27" s="3"/>
      <c r="IZ27" s="3"/>
      <c r="JA27" s="4"/>
      <c r="JB27" s="1"/>
      <c r="JC27" s="1"/>
      <c r="JD27" s="2"/>
      <c r="JE27" s="2"/>
      <c r="JF27" s="3"/>
      <c r="JG27" s="3"/>
      <c r="JH27" s="4"/>
      <c r="JI27" s="1"/>
      <c r="JJ27" s="1"/>
      <c r="JK27" s="2"/>
      <c r="JL27" s="2"/>
      <c r="JM27" s="3"/>
      <c r="JN27" s="3"/>
      <c r="JO27" s="4"/>
      <c r="JP27" s="1"/>
      <c r="JQ27" s="1"/>
      <c r="JR27" s="2"/>
      <c r="JS27" s="2"/>
      <c r="JT27" s="3"/>
      <c r="JU27" s="3"/>
      <c r="JV27" s="4"/>
      <c r="JW27" s="1"/>
      <c r="JX27" s="1"/>
      <c r="JY27" s="2"/>
      <c r="JZ27" s="2"/>
      <c r="KA27" s="3"/>
      <c r="KB27" s="3"/>
      <c r="KC27" s="4"/>
      <c r="KD27" s="1"/>
      <c r="KE27" s="1"/>
      <c r="KF27" s="2"/>
      <c r="KG27" s="2"/>
      <c r="KH27" s="3"/>
      <c r="KI27" s="3"/>
      <c r="KJ27" s="4"/>
      <c r="KK27" s="1"/>
      <c r="KL27" s="1"/>
      <c r="KM27" s="2"/>
      <c r="KN27" s="2"/>
      <c r="KO27" s="3"/>
      <c r="KP27" s="3"/>
      <c r="KQ27" s="4"/>
      <c r="KR27" s="1"/>
      <c r="KS27" s="1"/>
      <c r="KT27" s="2"/>
      <c r="KU27" s="2"/>
      <c r="KV27" s="3"/>
      <c r="KW27" s="3"/>
      <c r="KX27" s="4"/>
      <c r="KY27" s="1"/>
      <c r="KZ27" s="1"/>
      <c r="LA27" s="2"/>
      <c r="LB27" s="2"/>
      <c r="LC27" s="3"/>
      <c r="LD27" s="3"/>
      <c r="LE27" s="4"/>
      <c r="LF27" s="1"/>
      <c r="LG27" s="1"/>
      <c r="LH27" s="2"/>
      <c r="LI27" s="2"/>
      <c r="LJ27" s="3"/>
      <c r="LK27" s="3"/>
      <c r="LL27" s="4"/>
      <c r="LM27" s="1"/>
      <c r="LN27" s="1"/>
      <c r="LO27" s="2"/>
      <c r="LP27" s="2"/>
      <c r="LQ27" s="3"/>
      <c r="LR27" s="3"/>
      <c r="LS27" s="4"/>
      <c r="LT27" s="1"/>
      <c r="LU27" s="1"/>
      <c r="LV27" s="2"/>
      <c r="LW27" s="2"/>
      <c r="LX27" s="3"/>
      <c r="LY27" s="3"/>
      <c r="LZ27" s="4"/>
      <c r="MA27" s="1"/>
      <c r="MB27" s="1"/>
      <c r="MC27" s="2"/>
      <c r="MD27" s="2"/>
      <c r="ME27" s="3"/>
      <c r="MF27" s="3"/>
      <c r="MG27" s="4"/>
      <c r="MH27" s="1"/>
      <c r="MI27" s="1"/>
      <c r="MJ27" s="2"/>
      <c r="MK27" s="2"/>
      <c r="ML27" s="3"/>
      <c r="MM27" s="3"/>
      <c r="MN27" s="4"/>
      <c r="MP27" s="20" t="s">
        <v>74</v>
      </c>
      <c r="MQ27" s="23">
        <f>م.تحميل!$AH$96</f>
        <v>0</v>
      </c>
      <c r="MR27" s="23">
        <f>م.تحميل!$AI$96</f>
        <v>0</v>
      </c>
      <c r="MS27" s="20"/>
      <c r="MT27" s="23"/>
      <c r="MU27" s="23"/>
      <c r="MW27" s="22" t="s">
        <v>74</v>
      </c>
      <c r="MX27" s="24">
        <f>م.مرتجع!$AH$96</f>
        <v>0</v>
      </c>
      <c r="MY27" s="24">
        <f>م.مرتجع!$AI$96</f>
        <v>0</v>
      </c>
      <c r="MZ27" s="22"/>
      <c r="NA27" s="24"/>
      <c r="NB27" s="24"/>
      <c r="ND27" s="21" t="s">
        <v>74</v>
      </c>
      <c r="NE27" s="25">
        <f>م.مبيع!$AH$96</f>
        <v>0</v>
      </c>
      <c r="NF27" s="25">
        <f>م.مبيع!$AI$96</f>
        <v>0</v>
      </c>
      <c r="NG27" s="25">
        <f>FG35</f>
        <v>0</v>
      </c>
      <c r="NH27" s="21"/>
      <c r="NI27" s="25"/>
      <c r="NJ27" s="25"/>
      <c r="NK27" s="25"/>
    </row>
    <row r="28" spans="1:375" ht="16.5" thickTop="1" thickBot="1" x14ac:dyDescent="0.25">
      <c r="A28" s="14"/>
      <c r="B28" s="16"/>
      <c r="C28" s="1"/>
      <c r="D28" s="1"/>
      <c r="E28" s="2"/>
      <c r="F28" s="2"/>
      <c r="G28" s="3"/>
      <c r="H28" s="3"/>
      <c r="I28" s="4"/>
      <c r="J28" s="1"/>
      <c r="K28" s="1"/>
      <c r="L28" s="2"/>
      <c r="M28" s="2"/>
      <c r="N28" s="3"/>
      <c r="O28" s="3"/>
      <c r="P28" s="4"/>
      <c r="Q28" s="1"/>
      <c r="R28" s="1"/>
      <c r="S28" s="2"/>
      <c r="T28" s="2"/>
      <c r="U28" s="3"/>
      <c r="V28" s="3"/>
      <c r="W28" s="4"/>
      <c r="X28" s="1"/>
      <c r="Y28" s="1"/>
      <c r="Z28" s="2"/>
      <c r="AA28" s="2"/>
      <c r="AB28" s="3"/>
      <c r="AC28" s="3"/>
      <c r="AD28" s="4"/>
      <c r="AE28" s="1"/>
      <c r="AF28" s="1"/>
      <c r="AG28" s="2"/>
      <c r="AH28" s="2"/>
      <c r="AI28" s="3"/>
      <c r="AJ28" s="3"/>
      <c r="AK28" s="4"/>
      <c r="AL28" s="1"/>
      <c r="AM28" s="1"/>
      <c r="AN28" s="2"/>
      <c r="AO28" s="2"/>
      <c r="AP28" s="3"/>
      <c r="AQ28" s="3"/>
      <c r="AR28" s="4"/>
      <c r="AS28" s="1"/>
      <c r="AT28" s="1"/>
      <c r="AU28" s="2"/>
      <c r="AV28" s="2"/>
      <c r="AW28" s="3"/>
      <c r="AX28" s="3"/>
      <c r="AY28" s="4"/>
      <c r="AZ28" s="1"/>
      <c r="BA28" s="1"/>
      <c r="BB28" s="2"/>
      <c r="BC28" s="2"/>
      <c r="BD28" s="3"/>
      <c r="BE28" s="3"/>
      <c r="BF28" s="4"/>
      <c r="BG28" s="1"/>
      <c r="BH28" s="1"/>
      <c r="BI28" s="2"/>
      <c r="BJ28" s="2"/>
      <c r="BK28" s="3"/>
      <c r="BL28" s="3"/>
      <c r="BM28" s="4"/>
      <c r="BN28" s="1"/>
      <c r="BO28" s="1"/>
      <c r="BP28" s="2"/>
      <c r="BQ28" s="2"/>
      <c r="BR28" s="3"/>
      <c r="BS28" s="3"/>
      <c r="BT28" s="4"/>
      <c r="BU28" s="1"/>
      <c r="BV28" s="1"/>
      <c r="BW28" s="2"/>
      <c r="BX28" s="2"/>
      <c r="BY28" s="3"/>
      <c r="BZ28" s="3"/>
      <c r="CA28" s="4"/>
      <c r="CB28" s="1"/>
      <c r="CC28" s="1"/>
      <c r="CD28" s="2"/>
      <c r="CE28" s="2"/>
      <c r="CF28" s="3"/>
      <c r="CG28" s="3"/>
      <c r="CH28" s="4"/>
      <c r="CI28" s="1"/>
      <c r="CJ28" s="1"/>
      <c r="CK28" s="2"/>
      <c r="CL28" s="2"/>
      <c r="CM28" s="3"/>
      <c r="CN28" s="3"/>
      <c r="CO28" s="4"/>
      <c r="CP28" s="1"/>
      <c r="CQ28" s="1"/>
      <c r="CR28" s="2"/>
      <c r="CS28" s="2"/>
      <c r="CT28" s="3"/>
      <c r="CU28" s="3"/>
      <c r="CV28" s="4"/>
      <c r="CW28" s="1"/>
      <c r="CX28" s="1"/>
      <c r="CY28" s="2"/>
      <c r="CZ28" s="2"/>
      <c r="DA28" s="3"/>
      <c r="DB28" s="3"/>
      <c r="DC28" s="4"/>
      <c r="DD28" s="1"/>
      <c r="DE28" s="1"/>
      <c r="DF28" s="2"/>
      <c r="DG28" s="2"/>
      <c r="DH28" s="3"/>
      <c r="DI28" s="3"/>
      <c r="DJ28" s="4"/>
      <c r="DK28" s="1"/>
      <c r="DL28" s="1"/>
      <c r="DM28" s="2"/>
      <c r="DN28" s="2"/>
      <c r="DO28" s="3"/>
      <c r="DP28" s="3"/>
      <c r="DQ28" s="4"/>
      <c r="DR28" s="1"/>
      <c r="DS28" s="1"/>
      <c r="DT28" s="2"/>
      <c r="DU28" s="2"/>
      <c r="DV28" s="3"/>
      <c r="DW28" s="3"/>
      <c r="DX28" s="4"/>
      <c r="DY28" s="1"/>
      <c r="DZ28" s="1"/>
      <c r="EA28" s="2"/>
      <c r="EB28" s="2"/>
      <c r="EC28" s="3"/>
      <c r="ED28" s="3"/>
      <c r="EE28" s="4"/>
      <c r="EF28" s="1"/>
      <c r="EG28" s="1"/>
      <c r="EH28" s="2"/>
      <c r="EI28" s="2"/>
      <c r="EJ28" s="3"/>
      <c r="EK28" s="3"/>
      <c r="EL28" s="4"/>
      <c r="EM28" s="1"/>
      <c r="EN28" s="1"/>
      <c r="EO28" s="2"/>
      <c r="EP28" s="2"/>
      <c r="EQ28" s="3"/>
      <c r="ER28" s="3"/>
      <c r="ES28" s="4"/>
      <c r="ET28" s="1"/>
      <c r="EU28" s="1"/>
      <c r="EV28" s="2"/>
      <c r="EW28" s="2"/>
      <c r="EX28" s="3"/>
      <c r="EY28" s="3"/>
      <c r="EZ28" s="4"/>
      <c r="FA28" s="1"/>
      <c r="FB28" s="1"/>
      <c r="FC28" s="2"/>
      <c r="FD28" s="2"/>
      <c r="FE28" s="3"/>
      <c r="FF28" s="3"/>
      <c r="FG28" s="4"/>
      <c r="FH28" s="1"/>
      <c r="FI28" s="1"/>
      <c r="FJ28" s="2"/>
      <c r="FK28" s="2"/>
      <c r="FL28" s="3"/>
      <c r="FM28" s="3"/>
      <c r="FN28" s="4"/>
      <c r="FO28" s="1"/>
      <c r="FP28" s="1"/>
      <c r="FQ28" s="2"/>
      <c r="FR28" s="2"/>
      <c r="FS28" s="3"/>
      <c r="FT28" s="3"/>
      <c r="FU28" s="4"/>
      <c r="FV28" s="1"/>
      <c r="FW28" s="1"/>
      <c r="FX28" s="2"/>
      <c r="FY28" s="2"/>
      <c r="FZ28" s="3"/>
      <c r="GA28" s="3"/>
      <c r="GB28" s="4"/>
      <c r="GC28" s="1"/>
      <c r="GD28" s="1"/>
      <c r="GE28" s="2"/>
      <c r="GF28" s="2"/>
      <c r="GG28" s="3"/>
      <c r="GH28" s="3"/>
      <c r="GI28" s="4"/>
      <c r="GJ28" s="1"/>
      <c r="GK28" s="1"/>
      <c r="GL28" s="2"/>
      <c r="GM28" s="2"/>
      <c r="GN28" s="3"/>
      <c r="GO28" s="3"/>
      <c r="GP28" s="4"/>
      <c r="GQ28" s="1"/>
      <c r="GR28" s="1"/>
      <c r="GS28" s="2"/>
      <c r="GT28" s="2"/>
      <c r="GU28" s="3"/>
      <c r="GV28" s="3"/>
      <c r="GW28" s="4"/>
      <c r="GX28" s="1"/>
      <c r="GY28" s="1"/>
      <c r="GZ28" s="2"/>
      <c r="HA28" s="2"/>
      <c r="HB28" s="3"/>
      <c r="HC28" s="3"/>
      <c r="HD28" s="4"/>
      <c r="HE28" s="1"/>
      <c r="HF28" s="1"/>
      <c r="HG28" s="2"/>
      <c r="HH28" s="2"/>
      <c r="HI28" s="3"/>
      <c r="HJ28" s="3"/>
      <c r="HK28" s="4"/>
      <c r="HL28" s="1"/>
      <c r="HM28" s="1"/>
      <c r="HN28" s="2"/>
      <c r="HO28" s="2"/>
      <c r="HP28" s="3"/>
      <c r="HQ28" s="3"/>
      <c r="HR28" s="4"/>
      <c r="HS28" s="1"/>
      <c r="HT28" s="1"/>
      <c r="HU28" s="2"/>
      <c r="HV28" s="2"/>
      <c r="HW28" s="3"/>
      <c r="HX28" s="3"/>
      <c r="HY28" s="4"/>
      <c r="HZ28" s="1"/>
      <c r="IA28" s="1"/>
      <c r="IB28" s="2"/>
      <c r="IC28" s="2"/>
      <c r="ID28" s="3"/>
      <c r="IE28" s="3"/>
      <c r="IF28" s="4"/>
      <c r="IG28" s="1"/>
      <c r="IH28" s="1"/>
      <c r="II28" s="2"/>
      <c r="IJ28" s="2"/>
      <c r="IK28" s="3"/>
      <c r="IL28" s="3"/>
      <c r="IM28" s="4"/>
      <c r="IN28" s="1"/>
      <c r="IO28" s="1"/>
      <c r="IP28" s="2"/>
      <c r="IQ28" s="2"/>
      <c r="IR28" s="3"/>
      <c r="IS28" s="3"/>
      <c r="IT28" s="4"/>
      <c r="IU28" s="1"/>
      <c r="IV28" s="1"/>
      <c r="IW28" s="2"/>
      <c r="IX28" s="2"/>
      <c r="IY28" s="3"/>
      <c r="IZ28" s="3"/>
      <c r="JA28" s="4"/>
      <c r="JB28" s="1"/>
      <c r="JC28" s="1"/>
      <c r="JD28" s="2"/>
      <c r="JE28" s="2"/>
      <c r="JF28" s="3"/>
      <c r="JG28" s="3"/>
      <c r="JH28" s="4"/>
      <c r="JI28" s="1"/>
      <c r="JJ28" s="1"/>
      <c r="JK28" s="2"/>
      <c r="JL28" s="2"/>
      <c r="JM28" s="3"/>
      <c r="JN28" s="3"/>
      <c r="JO28" s="4"/>
      <c r="JP28" s="1"/>
      <c r="JQ28" s="1"/>
      <c r="JR28" s="2"/>
      <c r="JS28" s="2"/>
      <c r="JT28" s="3"/>
      <c r="JU28" s="3"/>
      <c r="JV28" s="4"/>
      <c r="JW28" s="1"/>
      <c r="JX28" s="1"/>
      <c r="JY28" s="2"/>
      <c r="JZ28" s="2"/>
      <c r="KA28" s="3"/>
      <c r="KB28" s="3"/>
      <c r="KC28" s="4"/>
      <c r="KD28" s="1"/>
      <c r="KE28" s="1"/>
      <c r="KF28" s="2"/>
      <c r="KG28" s="2"/>
      <c r="KH28" s="3"/>
      <c r="KI28" s="3"/>
      <c r="KJ28" s="4"/>
      <c r="KK28" s="1"/>
      <c r="KL28" s="1"/>
      <c r="KM28" s="2"/>
      <c r="KN28" s="2"/>
      <c r="KO28" s="3"/>
      <c r="KP28" s="3"/>
      <c r="KQ28" s="4"/>
      <c r="KR28" s="1"/>
      <c r="KS28" s="1"/>
      <c r="KT28" s="2"/>
      <c r="KU28" s="2"/>
      <c r="KV28" s="3"/>
      <c r="KW28" s="3"/>
      <c r="KX28" s="4"/>
      <c r="KY28" s="1"/>
      <c r="KZ28" s="1"/>
      <c r="LA28" s="2"/>
      <c r="LB28" s="2"/>
      <c r="LC28" s="3"/>
      <c r="LD28" s="3"/>
      <c r="LE28" s="4"/>
      <c r="LF28" s="1"/>
      <c r="LG28" s="1"/>
      <c r="LH28" s="2"/>
      <c r="LI28" s="2"/>
      <c r="LJ28" s="3"/>
      <c r="LK28" s="3"/>
      <c r="LL28" s="4"/>
      <c r="LM28" s="1"/>
      <c r="LN28" s="1"/>
      <c r="LO28" s="2"/>
      <c r="LP28" s="2"/>
      <c r="LQ28" s="3"/>
      <c r="LR28" s="3"/>
      <c r="LS28" s="4"/>
      <c r="LT28" s="1"/>
      <c r="LU28" s="1"/>
      <c r="LV28" s="2"/>
      <c r="LW28" s="2"/>
      <c r="LX28" s="3"/>
      <c r="LY28" s="3"/>
      <c r="LZ28" s="4"/>
      <c r="MA28" s="1"/>
      <c r="MB28" s="1"/>
      <c r="MC28" s="2"/>
      <c r="MD28" s="2"/>
      <c r="ME28" s="3"/>
      <c r="MF28" s="3"/>
      <c r="MG28" s="4"/>
      <c r="MH28" s="1"/>
      <c r="MI28" s="1"/>
      <c r="MJ28" s="2"/>
      <c r="MK28" s="2"/>
      <c r="ML28" s="3"/>
      <c r="MM28" s="3"/>
      <c r="MN28" s="4"/>
      <c r="MP28" s="20" t="s">
        <v>75</v>
      </c>
      <c r="MQ28" s="23"/>
      <c r="MR28" s="23">
        <f>م.تحميل!$AI$100</f>
        <v>0</v>
      </c>
      <c r="MS28" s="20"/>
      <c r="MT28" s="23"/>
      <c r="MU28" s="23"/>
      <c r="MW28" s="22" t="s">
        <v>75</v>
      </c>
      <c r="MX28" s="24"/>
      <c r="MY28" s="24">
        <f>م.مرتجع!$AI$100</f>
        <v>0</v>
      </c>
      <c r="MZ28" s="22"/>
      <c r="NA28" s="24"/>
      <c r="NB28" s="24"/>
      <c r="ND28" s="21" t="s">
        <v>75</v>
      </c>
      <c r="NE28" s="25"/>
      <c r="NF28" s="25">
        <f>م.مبيع!$AI$100</f>
        <v>0</v>
      </c>
      <c r="NG28" s="25">
        <f>FN35</f>
        <v>0</v>
      </c>
      <c r="NH28" s="21"/>
      <c r="NI28" s="25"/>
      <c r="NJ28" s="25"/>
      <c r="NK28" s="25"/>
    </row>
    <row r="29" spans="1:375" ht="16.5" thickTop="1" thickBot="1" x14ac:dyDescent="0.25">
      <c r="A29" s="14"/>
      <c r="B29" s="17"/>
      <c r="C29" s="1"/>
      <c r="D29" s="1"/>
      <c r="E29" s="2"/>
      <c r="F29" s="2"/>
      <c r="G29" s="3"/>
      <c r="H29" s="3"/>
      <c r="I29" s="4"/>
      <c r="J29" s="1"/>
      <c r="K29" s="1"/>
      <c r="L29" s="2"/>
      <c r="M29" s="2"/>
      <c r="N29" s="3"/>
      <c r="O29" s="3"/>
      <c r="P29" s="4"/>
      <c r="Q29" s="1"/>
      <c r="R29" s="1"/>
      <c r="S29" s="2"/>
      <c r="T29" s="2"/>
      <c r="U29" s="3"/>
      <c r="V29" s="3"/>
      <c r="W29" s="4"/>
      <c r="X29" s="1"/>
      <c r="Y29" s="1"/>
      <c r="Z29" s="2"/>
      <c r="AA29" s="2"/>
      <c r="AB29" s="3"/>
      <c r="AC29" s="3"/>
      <c r="AD29" s="4"/>
      <c r="AE29" s="1"/>
      <c r="AF29" s="1"/>
      <c r="AG29" s="2"/>
      <c r="AH29" s="2"/>
      <c r="AI29" s="3"/>
      <c r="AJ29" s="3"/>
      <c r="AK29" s="4"/>
      <c r="AL29" s="1"/>
      <c r="AM29" s="1"/>
      <c r="AN29" s="2"/>
      <c r="AO29" s="2"/>
      <c r="AP29" s="3"/>
      <c r="AQ29" s="3"/>
      <c r="AR29" s="4"/>
      <c r="AS29" s="1"/>
      <c r="AT29" s="1"/>
      <c r="AU29" s="2"/>
      <c r="AV29" s="2"/>
      <c r="AW29" s="3"/>
      <c r="AX29" s="3"/>
      <c r="AY29" s="4"/>
      <c r="AZ29" s="1"/>
      <c r="BA29" s="1"/>
      <c r="BB29" s="2"/>
      <c r="BC29" s="2"/>
      <c r="BD29" s="3"/>
      <c r="BE29" s="3"/>
      <c r="BF29" s="4"/>
      <c r="BG29" s="1"/>
      <c r="BH29" s="1"/>
      <c r="BI29" s="2"/>
      <c r="BJ29" s="2"/>
      <c r="BK29" s="3"/>
      <c r="BL29" s="3"/>
      <c r="BM29" s="4"/>
      <c r="BN29" s="1"/>
      <c r="BO29" s="1"/>
      <c r="BP29" s="2"/>
      <c r="BQ29" s="2"/>
      <c r="BR29" s="3"/>
      <c r="BS29" s="3"/>
      <c r="BT29" s="4"/>
      <c r="BU29" s="1"/>
      <c r="BV29" s="1"/>
      <c r="BW29" s="2"/>
      <c r="BX29" s="2"/>
      <c r="BY29" s="3"/>
      <c r="BZ29" s="3"/>
      <c r="CA29" s="4"/>
      <c r="CB29" s="1"/>
      <c r="CC29" s="1"/>
      <c r="CD29" s="2"/>
      <c r="CE29" s="2"/>
      <c r="CF29" s="3"/>
      <c r="CG29" s="3"/>
      <c r="CH29" s="4"/>
      <c r="CI29" s="1"/>
      <c r="CJ29" s="1"/>
      <c r="CK29" s="2"/>
      <c r="CL29" s="2"/>
      <c r="CM29" s="3"/>
      <c r="CN29" s="3"/>
      <c r="CO29" s="4"/>
      <c r="CP29" s="1"/>
      <c r="CQ29" s="1"/>
      <c r="CR29" s="2"/>
      <c r="CS29" s="2"/>
      <c r="CT29" s="3"/>
      <c r="CU29" s="3"/>
      <c r="CV29" s="4"/>
      <c r="CW29" s="1"/>
      <c r="CX29" s="1"/>
      <c r="CY29" s="2"/>
      <c r="CZ29" s="2"/>
      <c r="DA29" s="3"/>
      <c r="DB29" s="3"/>
      <c r="DC29" s="4"/>
      <c r="DD29" s="1"/>
      <c r="DE29" s="1"/>
      <c r="DF29" s="2"/>
      <c r="DG29" s="2"/>
      <c r="DH29" s="3"/>
      <c r="DI29" s="3"/>
      <c r="DJ29" s="4"/>
      <c r="DK29" s="1"/>
      <c r="DL29" s="1"/>
      <c r="DM29" s="2"/>
      <c r="DN29" s="2"/>
      <c r="DO29" s="3"/>
      <c r="DP29" s="3"/>
      <c r="DQ29" s="4"/>
      <c r="DR29" s="1"/>
      <c r="DS29" s="1"/>
      <c r="DT29" s="2"/>
      <c r="DU29" s="2"/>
      <c r="DV29" s="3"/>
      <c r="DW29" s="3"/>
      <c r="DX29" s="4"/>
      <c r="DY29" s="1"/>
      <c r="DZ29" s="1"/>
      <c r="EA29" s="2"/>
      <c r="EB29" s="2"/>
      <c r="EC29" s="3"/>
      <c r="ED29" s="3"/>
      <c r="EE29" s="4"/>
      <c r="EF29" s="1"/>
      <c r="EG29" s="1"/>
      <c r="EH29" s="2"/>
      <c r="EI29" s="2"/>
      <c r="EJ29" s="3"/>
      <c r="EK29" s="3"/>
      <c r="EL29" s="4"/>
      <c r="EM29" s="1"/>
      <c r="EN29" s="1"/>
      <c r="EO29" s="2"/>
      <c r="EP29" s="2"/>
      <c r="EQ29" s="3"/>
      <c r="ER29" s="3"/>
      <c r="ES29" s="4"/>
      <c r="ET29" s="1"/>
      <c r="EU29" s="1"/>
      <c r="EV29" s="2"/>
      <c r="EW29" s="2"/>
      <c r="EX29" s="3"/>
      <c r="EY29" s="3"/>
      <c r="EZ29" s="4"/>
      <c r="FA29" s="1"/>
      <c r="FB29" s="1"/>
      <c r="FC29" s="2"/>
      <c r="FD29" s="2"/>
      <c r="FE29" s="3"/>
      <c r="FF29" s="3"/>
      <c r="FG29" s="4"/>
      <c r="FH29" s="1"/>
      <c r="FI29" s="1"/>
      <c r="FJ29" s="2"/>
      <c r="FK29" s="2"/>
      <c r="FL29" s="3"/>
      <c r="FM29" s="3"/>
      <c r="FN29" s="4"/>
      <c r="FO29" s="1"/>
      <c r="FP29" s="1"/>
      <c r="FQ29" s="2"/>
      <c r="FR29" s="2"/>
      <c r="FS29" s="3"/>
      <c r="FT29" s="3"/>
      <c r="FU29" s="4"/>
      <c r="FV29" s="1"/>
      <c r="FW29" s="1"/>
      <c r="FX29" s="2"/>
      <c r="FY29" s="2"/>
      <c r="FZ29" s="3"/>
      <c r="GA29" s="3"/>
      <c r="GB29" s="4"/>
      <c r="GC29" s="1"/>
      <c r="GD29" s="1"/>
      <c r="GE29" s="2"/>
      <c r="GF29" s="2"/>
      <c r="GG29" s="3"/>
      <c r="GH29" s="3"/>
      <c r="GI29" s="4"/>
      <c r="GJ29" s="1"/>
      <c r="GK29" s="1"/>
      <c r="GL29" s="2"/>
      <c r="GM29" s="2"/>
      <c r="GN29" s="3"/>
      <c r="GO29" s="3"/>
      <c r="GP29" s="4"/>
      <c r="GQ29" s="1"/>
      <c r="GR29" s="1"/>
      <c r="GS29" s="2"/>
      <c r="GT29" s="2"/>
      <c r="GU29" s="3"/>
      <c r="GV29" s="3"/>
      <c r="GW29" s="4"/>
      <c r="GX29" s="1"/>
      <c r="GY29" s="1"/>
      <c r="GZ29" s="2"/>
      <c r="HA29" s="2"/>
      <c r="HB29" s="3"/>
      <c r="HC29" s="3"/>
      <c r="HD29" s="4"/>
      <c r="HE29" s="1"/>
      <c r="HF29" s="1"/>
      <c r="HG29" s="2"/>
      <c r="HH29" s="2"/>
      <c r="HI29" s="3"/>
      <c r="HJ29" s="3"/>
      <c r="HK29" s="4"/>
      <c r="HL29" s="1"/>
      <c r="HM29" s="1"/>
      <c r="HN29" s="2"/>
      <c r="HO29" s="2"/>
      <c r="HP29" s="3"/>
      <c r="HQ29" s="3"/>
      <c r="HR29" s="4"/>
      <c r="HS29" s="1"/>
      <c r="HT29" s="1"/>
      <c r="HU29" s="2"/>
      <c r="HV29" s="2"/>
      <c r="HW29" s="3"/>
      <c r="HX29" s="3"/>
      <c r="HY29" s="4"/>
      <c r="HZ29" s="1"/>
      <c r="IA29" s="1"/>
      <c r="IB29" s="2"/>
      <c r="IC29" s="2"/>
      <c r="ID29" s="3"/>
      <c r="IE29" s="3"/>
      <c r="IF29" s="4"/>
      <c r="IG29" s="1"/>
      <c r="IH29" s="1"/>
      <c r="II29" s="2"/>
      <c r="IJ29" s="2"/>
      <c r="IK29" s="3"/>
      <c r="IL29" s="3"/>
      <c r="IM29" s="4"/>
      <c r="IN29" s="1"/>
      <c r="IO29" s="1"/>
      <c r="IP29" s="2"/>
      <c r="IQ29" s="2"/>
      <c r="IR29" s="3"/>
      <c r="IS29" s="3"/>
      <c r="IT29" s="4"/>
      <c r="IU29" s="1"/>
      <c r="IV29" s="1"/>
      <c r="IW29" s="2"/>
      <c r="IX29" s="2"/>
      <c r="IY29" s="3"/>
      <c r="IZ29" s="3"/>
      <c r="JA29" s="4"/>
      <c r="JB29" s="1"/>
      <c r="JC29" s="1"/>
      <c r="JD29" s="2"/>
      <c r="JE29" s="2"/>
      <c r="JF29" s="3"/>
      <c r="JG29" s="3"/>
      <c r="JH29" s="4"/>
      <c r="JI29" s="1"/>
      <c r="JJ29" s="1"/>
      <c r="JK29" s="2"/>
      <c r="JL29" s="2"/>
      <c r="JM29" s="3"/>
      <c r="JN29" s="3"/>
      <c r="JO29" s="4"/>
      <c r="JP29" s="1"/>
      <c r="JQ29" s="1"/>
      <c r="JR29" s="2"/>
      <c r="JS29" s="2"/>
      <c r="JT29" s="3"/>
      <c r="JU29" s="3"/>
      <c r="JV29" s="4"/>
      <c r="JW29" s="1"/>
      <c r="JX29" s="1"/>
      <c r="JY29" s="2"/>
      <c r="JZ29" s="2"/>
      <c r="KA29" s="3"/>
      <c r="KB29" s="3"/>
      <c r="KC29" s="4"/>
      <c r="KD29" s="1"/>
      <c r="KE29" s="1"/>
      <c r="KF29" s="2"/>
      <c r="KG29" s="2"/>
      <c r="KH29" s="3"/>
      <c r="KI29" s="3"/>
      <c r="KJ29" s="4"/>
      <c r="KK29" s="1"/>
      <c r="KL29" s="1"/>
      <c r="KM29" s="2"/>
      <c r="KN29" s="2"/>
      <c r="KO29" s="3"/>
      <c r="KP29" s="3"/>
      <c r="KQ29" s="4"/>
      <c r="KR29" s="1"/>
      <c r="KS29" s="1"/>
      <c r="KT29" s="2"/>
      <c r="KU29" s="2"/>
      <c r="KV29" s="3"/>
      <c r="KW29" s="3"/>
      <c r="KX29" s="4"/>
      <c r="KY29" s="1"/>
      <c r="KZ29" s="1"/>
      <c r="LA29" s="2"/>
      <c r="LB29" s="2"/>
      <c r="LC29" s="3"/>
      <c r="LD29" s="3"/>
      <c r="LE29" s="4"/>
      <c r="LF29" s="1"/>
      <c r="LG29" s="1"/>
      <c r="LH29" s="2"/>
      <c r="LI29" s="2"/>
      <c r="LJ29" s="3"/>
      <c r="LK29" s="3"/>
      <c r="LL29" s="4"/>
      <c r="LM29" s="1"/>
      <c r="LN29" s="1"/>
      <c r="LO29" s="2"/>
      <c r="LP29" s="2"/>
      <c r="LQ29" s="3"/>
      <c r="LR29" s="3"/>
      <c r="LS29" s="4"/>
      <c r="LT29" s="1"/>
      <c r="LU29" s="1"/>
      <c r="LV29" s="2"/>
      <c r="LW29" s="2"/>
      <c r="LX29" s="3"/>
      <c r="LY29" s="3"/>
      <c r="LZ29" s="4"/>
      <c r="MA29" s="1"/>
      <c r="MB29" s="1"/>
      <c r="MC29" s="2"/>
      <c r="MD29" s="2"/>
      <c r="ME29" s="3"/>
      <c r="MF29" s="3"/>
      <c r="MG29" s="4"/>
      <c r="MH29" s="1"/>
      <c r="MI29" s="1"/>
      <c r="MJ29" s="2"/>
      <c r="MK29" s="2"/>
      <c r="ML29" s="3"/>
      <c r="MM29" s="3"/>
      <c r="MN29" s="4"/>
      <c r="MP29" s="20" t="s">
        <v>90</v>
      </c>
      <c r="MQ29" s="23">
        <f>م.تحميل!$AH$105</f>
        <v>0</v>
      </c>
      <c r="MR29" s="23">
        <f>م.تحميل!$AI$105</f>
        <v>0</v>
      </c>
      <c r="MS29" s="20"/>
      <c r="MT29" s="23"/>
      <c r="MU29" s="23"/>
      <c r="MW29" s="22" t="s">
        <v>90</v>
      </c>
      <c r="MX29" s="24">
        <f>م.مرتجع!$AH$105</f>
        <v>0</v>
      </c>
      <c r="MY29" s="24">
        <f>م.مرتجع!$AI$105</f>
        <v>0</v>
      </c>
      <c r="MZ29" s="22"/>
      <c r="NA29" s="24"/>
      <c r="NB29" s="24"/>
      <c r="ND29" s="21" t="s">
        <v>90</v>
      </c>
      <c r="NE29" s="25">
        <f>م.مبيع!$AH$105</f>
        <v>0</v>
      </c>
      <c r="NF29" s="25">
        <f>م.مبيع!$AI$105</f>
        <v>0</v>
      </c>
      <c r="NG29" s="25">
        <f>FU35</f>
        <v>0</v>
      </c>
      <c r="NH29" s="21"/>
      <c r="NI29" s="25"/>
      <c r="NJ29" s="25"/>
      <c r="NK29" s="25"/>
    </row>
    <row r="30" spans="1:375" ht="16.5" thickTop="1" thickBot="1" x14ac:dyDescent="0.3">
      <c r="A30" s="14"/>
      <c r="B30" s="18"/>
      <c r="C30" s="6"/>
      <c r="D30" s="6"/>
      <c r="E30" s="7"/>
      <c r="F30" s="7"/>
      <c r="G30" s="8"/>
      <c r="H30" s="8"/>
      <c r="I30" s="9"/>
      <c r="J30" s="6"/>
      <c r="K30" s="6"/>
      <c r="L30" s="7"/>
      <c r="M30" s="7"/>
      <c r="N30" s="8"/>
      <c r="O30" s="8"/>
      <c r="P30" s="9"/>
      <c r="Q30" s="6"/>
      <c r="R30" s="6"/>
      <c r="S30" s="7"/>
      <c r="T30" s="7"/>
      <c r="U30" s="8"/>
      <c r="V30" s="8"/>
      <c r="W30" s="9"/>
      <c r="X30" s="6"/>
      <c r="Y30" s="6"/>
      <c r="Z30" s="7"/>
      <c r="AA30" s="7"/>
      <c r="AB30" s="8"/>
      <c r="AC30" s="8"/>
      <c r="AD30" s="9"/>
      <c r="AE30" s="6"/>
      <c r="AF30" s="6"/>
      <c r="AG30" s="7"/>
      <c r="AH30" s="7"/>
      <c r="AI30" s="8"/>
      <c r="AJ30" s="8"/>
      <c r="AK30" s="9"/>
      <c r="AL30" s="6"/>
      <c r="AM30" s="6"/>
      <c r="AN30" s="7"/>
      <c r="AO30" s="7"/>
      <c r="AP30" s="8"/>
      <c r="AQ30" s="8"/>
      <c r="AR30" s="9"/>
      <c r="AS30" s="6"/>
      <c r="AT30" s="6"/>
      <c r="AU30" s="7"/>
      <c r="AV30" s="7"/>
      <c r="AW30" s="8"/>
      <c r="AX30" s="8"/>
      <c r="AY30" s="9"/>
      <c r="AZ30" s="6"/>
      <c r="BA30" s="6"/>
      <c r="BB30" s="7"/>
      <c r="BC30" s="7"/>
      <c r="BD30" s="8"/>
      <c r="BE30" s="8"/>
      <c r="BF30" s="9"/>
      <c r="BG30" s="6"/>
      <c r="BH30" s="6"/>
      <c r="BI30" s="7"/>
      <c r="BJ30" s="7"/>
      <c r="BK30" s="8"/>
      <c r="BL30" s="8"/>
      <c r="BM30" s="9"/>
      <c r="BN30" s="6"/>
      <c r="BO30" s="6"/>
      <c r="BP30" s="7"/>
      <c r="BQ30" s="7"/>
      <c r="BR30" s="8"/>
      <c r="BS30" s="8"/>
      <c r="BT30" s="9"/>
      <c r="BU30" s="6"/>
      <c r="BV30" s="6"/>
      <c r="BW30" s="7"/>
      <c r="BX30" s="7"/>
      <c r="BY30" s="8"/>
      <c r="BZ30" s="8"/>
      <c r="CA30" s="9"/>
      <c r="CB30" s="6"/>
      <c r="CC30" s="6"/>
      <c r="CD30" s="7"/>
      <c r="CE30" s="7"/>
      <c r="CF30" s="8"/>
      <c r="CG30" s="8"/>
      <c r="CH30" s="9"/>
      <c r="CI30" s="6"/>
      <c r="CJ30" s="6"/>
      <c r="CK30" s="7"/>
      <c r="CL30" s="7"/>
      <c r="CM30" s="8"/>
      <c r="CN30" s="8"/>
      <c r="CO30" s="9"/>
      <c r="CP30" s="6"/>
      <c r="CQ30" s="6"/>
      <c r="CR30" s="7"/>
      <c r="CS30" s="7"/>
      <c r="CT30" s="8"/>
      <c r="CU30" s="8"/>
      <c r="CV30" s="9"/>
      <c r="CW30" s="6"/>
      <c r="CX30" s="6"/>
      <c r="CY30" s="7"/>
      <c r="CZ30" s="7"/>
      <c r="DA30" s="8"/>
      <c r="DB30" s="8"/>
      <c r="DC30" s="9"/>
      <c r="DD30" s="6"/>
      <c r="DE30" s="6"/>
      <c r="DF30" s="7"/>
      <c r="DG30" s="7"/>
      <c r="DH30" s="8"/>
      <c r="DI30" s="8"/>
      <c r="DJ30" s="9"/>
      <c r="DK30" s="6"/>
      <c r="DL30" s="6"/>
      <c r="DM30" s="7"/>
      <c r="DN30" s="7"/>
      <c r="DO30" s="8"/>
      <c r="DP30" s="8"/>
      <c r="DQ30" s="9"/>
      <c r="DR30" s="6"/>
      <c r="DS30" s="6"/>
      <c r="DT30" s="7"/>
      <c r="DU30" s="7"/>
      <c r="DV30" s="8"/>
      <c r="DW30" s="8"/>
      <c r="DX30" s="9"/>
      <c r="DY30" s="6"/>
      <c r="DZ30" s="6"/>
      <c r="EA30" s="7"/>
      <c r="EB30" s="7"/>
      <c r="EC30" s="8"/>
      <c r="ED30" s="8"/>
      <c r="EE30" s="9"/>
      <c r="EF30" s="6"/>
      <c r="EG30" s="6"/>
      <c r="EH30" s="7"/>
      <c r="EI30" s="7"/>
      <c r="EJ30" s="8"/>
      <c r="EK30" s="8"/>
      <c r="EL30" s="9"/>
      <c r="EM30" s="6"/>
      <c r="EN30" s="6"/>
      <c r="EO30" s="7"/>
      <c r="EP30" s="7"/>
      <c r="EQ30" s="8"/>
      <c r="ER30" s="8"/>
      <c r="ES30" s="9"/>
      <c r="ET30" s="6"/>
      <c r="EU30" s="6"/>
      <c r="EV30" s="7"/>
      <c r="EW30" s="7"/>
      <c r="EX30" s="8"/>
      <c r="EY30" s="8"/>
      <c r="EZ30" s="9"/>
      <c r="FA30" s="6"/>
      <c r="FB30" s="6"/>
      <c r="FC30" s="7"/>
      <c r="FD30" s="7"/>
      <c r="FE30" s="8"/>
      <c r="FF30" s="8"/>
      <c r="FG30" s="9"/>
      <c r="FH30" s="6"/>
      <c r="FI30" s="6"/>
      <c r="FJ30" s="7"/>
      <c r="FK30" s="7"/>
      <c r="FL30" s="8"/>
      <c r="FM30" s="8"/>
      <c r="FN30" s="9"/>
      <c r="FO30" s="6"/>
      <c r="FP30" s="6"/>
      <c r="FQ30" s="7"/>
      <c r="FR30" s="7"/>
      <c r="FS30" s="8"/>
      <c r="FT30" s="8"/>
      <c r="FU30" s="9"/>
      <c r="FV30" s="6"/>
      <c r="FW30" s="6"/>
      <c r="FX30" s="7"/>
      <c r="FY30" s="7"/>
      <c r="FZ30" s="8"/>
      <c r="GA30" s="8"/>
      <c r="GB30" s="9"/>
      <c r="GC30" s="6"/>
      <c r="GD30" s="6"/>
      <c r="GE30" s="7"/>
      <c r="GF30" s="7"/>
      <c r="GG30" s="8"/>
      <c r="GH30" s="8"/>
      <c r="GI30" s="9"/>
      <c r="GJ30" s="6"/>
      <c r="GK30" s="6"/>
      <c r="GL30" s="7"/>
      <c r="GM30" s="7"/>
      <c r="GN30" s="8"/>
      <c r="GO30" s="8"/>
      <c r="GP30" s="9"/>
      <c r="GQ30" s="6"/>
      <c r="GR30" s="6"/>
      <c r="GS30" s="7"/>
      <c r="GT30" s="7"/>
      <c r="GU30" s="8"/>
      <c r="GV30" s="8"/>
      <c r="GW30" s="9"/>
      <c r="GX30" s="6"/>
      <c r="GY30" s="6"/>
      <c r="GZ30" s="7"/>
      <c r="HA30" s="7"/>
      <c r="HB30" s="8"/>
      <c r="HC30" s="8"/>
      <c r="HD30" s="9"/>
      <c r="HE30" s="6"/>
      <c r="HF30" s="6"/>
      <c r="HG30" s="7"/>
      <c r="HH30" s="7"/>
      <c r="HI30" s="8"/>
      <c r="HJ30" s="8"/>
      <c r="HK30" s="9"/>
      <c r="HL30" s="6"/>
      <c r="HM30" s="6"/>
      <c r="HN30" s="7"/>
      <c r="HO30" s="7"/>
      <c r="HP30" s="8"/>
      <c r="HQ30" s="8"/>
      <c r="HR30" s="9"/>
      <c r="HS30" s="6"/>
      <c r="HT30" s="6"/>
      <c r="HU30" s="7"/>
      <c r="HV30" s="7"/>
      <c r="HW30" s="8"/>
      <c r="HX30" s="8"/>
      <c r="HY30" s="9"/>
      <c r="HZ30" s="6"/>
      <c r="IA30" s="6"/>
      <c r="IB30" s="7"/>
      <c r="IC30" s="7"/>
      <c r="ID30" s="8"/>
      <c r="IE30" s="8"/>
      <c r="IF30" s="9"/>
      <c r="IG30" s="6"/>
      <c r="IH30" s="6"/>
      <c r="II30" s="7"/>
      <c r="IJ30" s="7"/>
      <c r="IK30" s="8"/>
      <c r="IL30" s="8"/>
      <c r="IM30" s="9"/>
      <c r="IN30" s="6"/>
      <c r="IO30" s="6"/>
      <c r="IP30" s="7"/>
      <c r="IQ30" s="7"/>
      <c r="IR30" s="8"/>
      <c r="IS30" s="8"/>
      <c r="IT30" s="9"/>
      <c r="IU30" s="6"/>
      <c r="IV30" s="6"/>
      <c r="IW30" s="7"/>
      <c r="IX30" s="7"/>
      <c r="IY30" s="8"/>
      <c r="IZ30" s="8"/>
      <c r="JA30" s="9"/>
      <c r="JB30" s="6"/>
      <c r="JC30" s="6"/>
      <c r="JD30" s="7"/>
      <c r="JE30" s="7"/>
      <c r="JF30" s="8"/>
      <c r="JG30" s="8"/>
      <c r="JH30" s="9"/>
      <c r="JI30" s="6"/>
      <c r="JJ30" s="6"/>
      <c r="JK30" s="7"/>
      <c r="JL30" s="7"/>
      <c r="JM30" s="8"/>
      <c r="JN30" s="8"/>
      <c r="JO30" s="9"/>
      <c r="JP30" s="6"/>
      <c r="JQ30" s="6"/>
      <c r="JR30" s="7"/>
      <c r="JS30" s="7"/>
      <c r="JT30" s="8"/>
      <c r="JU30" s="8"/>
      <c r="JV30" s="9"/>
      <c r="JW30" s="6"/>
      <c r="JX30" s="6"/>
      <c r="JY30" s="7"/>
      <c r="JZ30" s="7"/>
      <c r="KA30" s="8"/>
      <c r="KB30" s="8"/>
      <c r="KC30" s="9"/>
      <c r="KD30" s="6"/>
      <c r="KE30" s="6"/>
      <c r="KF30" s="7"/>
      <c r="KG30" s="7"/>
      <c r="KH30" s="8"/>
      <c r="KI30" s="8"/>
      <c r="KJ30" s="9"/>
      <c r="KK30" s="6"/>
      <c r="KL30" s="6"/>
      <c r="KM30" s="7"/>
      <c r="KN30" s="7"/>
      <c r="KO30" s="8"/>
      <c r="KP30" s="8"/>
      <c r="KQ30" s="9"/>
      <c r="KR30" s="6"/>
      <c r="KS30" s="6"/>
      <c r="KT30" s="7"/>
      <c r="KU30" s="7"/>
      <c r="KV30" s="8"/>
      <c r="KW30" s="8"/>
      <c r="KX30" s="9"/>
      <c r="KY30" s="6"/>
      <c r="KZ30" s="6"/>
      <c r="LA30" s="7"/>
      <c r="LB30" s="7"/>
      <c r="LC30" s="8"/>
      <c r="LD30" s="8"/>
      <c r="LE30" s="9"/>
      <c r="LF30" s="6"/>
      <c r="LG30" s="6"/>
      <c r="LH30" s="7"/>
      <c r="LI30" s="7"/>
      <c r="LJ30" s="8"/>
      <c r="LK30" s="8"/>
      <c r="LL30" s="9"/>
      <c r="LM30" s="6"/>
      <c r="LN30" s="6"/>
      <c r="LO30" s="7"/>
      <c r="LP30" s="7"/>
      <c r="LQ30" s="8"/>
      <c r="LR30" s="8"/>
      <c r="LS30" s="9"/>
      <c r="LT30" s="6"/>
      <c r="LU30" s="6"/>
      <c r="LV30" s="7"/>
      <c r="LW30" s="7"/>
      <c r="LX30" s="8"/>
      <c r="LY30" s="8"/>
      <c r="LZ30" s="9"/>
      <c r="MA30" s="6"/>
      <c r="MB30" s="6"/>
      <c r="MC30" s="7"/>
      <c r="MD30" s="7"/>
      <c r="ME30" s="8"/>
      <c r="MF30" s="8"/>
      <c r="MG30" s="9"/>
      <c r="MH30" s="6"/>
      <c r="MI30" s="6"/>
      <c r="MJ30" s="7"/>
      <c r="MK30" s="7"/>
      <c r="ML30" s="8"/>
      <c r="MM30" s="8"/>
      <c r="MN30" s="9"/>
      <c r="MP30" s="20" t="s">
        <v>76</v>
      </c>
      <c r="MQ30" s="23">
        <f>م.تحميل!$AH$109</f>
        <v>0</v>
      </c>
      <c r="MR30" s="23">
        <f>م.تحميل!$AI$109</f>
        <v>0</v>
      </c>
      <c r="MS30" s="20"/>
      <c r="MT30" s="23"/>
      <c r="MU30" s="23"/>
      <c r="MW30" s="22" t="s">
        <v>76</v>
      </c>
      <c r="MX30" s="24">
        <f>م.مرتجع!$AH$109</f>
        <v>0</v>
      </c>
      <c r="MY30" s="24">
        <f>م.مرتجع!$AI$109</f>
        <v>0</v>
      </c>
      <c r="MZ30" s="22"/>
      <c r="NA30" s="24"/>
      <c r="NB30" s="24"/>
      <c r="ND30" s="21" t="s">
        <v>76</v>
      </c>
      <c r="NE30" s="25">
        <f>م.مبيع!$AH$109</f>
        <v>0</v>
      </c>
      <c r="NF30" s="25">
        <f>م.مبيع!$AI$109</f>
        <v>0</v>
      </c>
      <c r="NG30" s="25">
        <f>GB35</f>
        <v>0</v>
      </c>
      <c r="NH30" s="21"/>
      <c r="NI30" s="25"/>
      <c r="NJ30" s="25"/>
      <c r="NK30" s="25"/>
    </row>
    <row r="31" spans="1:375" ht="16.5" thickTop="1" thickBot="1" x14ac:dyDescent="0.3">
      <c r="A31" s="14"/>
      <c r="B31" s="18"/>
      <c r="C31" s="6"/>
      <c r="D31" s="6"/>
      <c r="E31" s="7"/>
      <c r="F31" s="7"/>
      <c r="G31" s="8"/>
      <c r="H31" s="8"/>
      <c r="I31" s="9"/>
      <c r="J31" s="6"/>
      <c r="K31" s="6"/>
      <c r="L31" s="7"/>
      <c r="M31" s="7"/>
      <c r="N31" s="8"/>
      <c r="O31" s="8"/>
      <c r="P31" s="9"/>
      <c r="Q31" s="6"/>
      <c r="R31" s="6"/>
      <c r="S31" s="7"/>
      <c r="T31" s="7"/>
      <c r="U31" s="8"/>
      <c r="V31" s="8"/>
      <c r="W31" s="9"/>
      <c r="X31" s="6"/>
      <c r="Y31" s="6"/>
      <c r="Z31" s="7"/>
      <c r="AA31" s="7"/>
      <c r="AB31" s="8"/>
      <c r="AC31" s="8"/>
      <c r="AD31" s="9"/>
      <c r="AE31" s="6"/>
      <c r="AF31" s="6"/>
      <c r="AG31" s="7"/>
      <c r="AH31" s="7"/>
      <c r="AI31" s="8"/>
      <c r="AJ31" s="8"/>
      <c r="AK31" s="9"/>
      <c r="AL31" s="6"/>
      <c r="AM31" s="6"/>
      <c r="AN31" s="7"/>
      <c r="AO31" s="7"/>
      <c r="AP31" s="8"/>
      <c r="AQ31" s="8"/>
      <c r="AR31" s="9"/>
      <c r="AS31" s="6"/>
      <c r="AT31" s="6"/>
      <c r="AU31" s="7"/>
      <c r="AV31" s="7"/>
      <c r="AW31" s="8"/>
      <c r="AX31" s="8"/>
      <c r="AY31" s="9"/>
      <c r="AZ31" s="6"/>
      <c r="BA31" s="6"/>
      <c r="BB31" s="7"/>
      <c r="BC31" s="7"/>
      <c r="BD31" s="8"/>
      <c r="BE31" s="8"/>
      <c r="BF31" s="9"/>
      <c r="BG31" s="6"/>
      <c r="BH31" s="6"/>
      <c r="BI31" s="7"/>
      <c r="BJ31" s="7"/>
      <c r="BK31" s="8"/>
      <c r="BL31" s="8"/>
      <c r="BM31" s="9"/>
      <c r="BN31" s="6"/>
      <c r="BO31" s="6"/>
      <c r="BP31" s="7"/>
      <c r="BQ31" s="7"/>
      <c r="BR31" s="8"/>
      <c r="BS31" s="8"/>
      <c r="BT31" s="9"/>
      <c r="BU31" s="6"/>
      <c r="BV31" s="6"/>
      <c r="BW31" s="7"/>
      <c r="BX31" s="7"/>
      <c r="BY31" s="8"/>
      <c r="BZ31" s="8"/>
      <c r="CA31" s="9"/>
      <c r="CB31" s="6"/>
      <c r="CC31" s="6"/>
      <c r="CD31" s="7"/>
      <c r="CE31" s="7"/>
      <c r="CF31" s="8"/>
      <c r="CG31" s="8"/>
      <c r="CH31" s="9"/>
      <c r="CI31" s="6"/>
      <c r="CJ31" s="6"/>
      <c r="CK31" s="7"/>
      <c r="CL31" s="7"/>
      <c r="CM31" s="8"/>
      <c r="CN31" s="8"/>
      <c r="CO31" s="9"/>
      <c r="CP31" s="6"/>
      <c r="CQ31" s="6"/>
      <c r="CR31" s="7"/>
      <c r="CS31" s="7"/>
      <c r="CT31" s="8"/>
      <c r="CU31" s="8"/>
      <c r="CV31" s="9"/>
      <c r="CW31" s="6"/>
      <c r="CX31" s="6"/>
      <c r="CY31" s="7"/>
      <c r="CZ31" s="7"/>
      <c r="DA31" s="8"/>
      <c r="DB31" s="8"/>
      <c r="DC31" s="9"/>
      <c r="DD31" s="6"/>
      <c r="DE31" s="6"/>
      <c r="DF31" s="7"/>
      <c r="DG31" s="7"/>
      <c r="DH31" s="8"/>
      <c r="DI31" s="8"/>
      <c r="DJ31" s="9"/>
      <c r="DK31" s="6"/>
      <c r="DL31" s="6"/>
      <c r="DM31" s="7"/>
      <c r="DN31" s="7"/>
      <c r="DO31" s="8"/>
      <c r="DP31" s="8"/>
      <c r="DQ31" s="9"/>
      <c r="DR31" s="6"/>
      <c r="DS31" s="6"/>
      <c r="DT31" s="7"/>
      <c r="DU31" s="7"/>
      <c r="DV31" s="8"/>
      <c r="DW31" s="8"/>
      <c r="DX31" s="9"/>
      <c r="DY31" s="6"/>
      <c r="DZ31" s="6"/>
      <c r="EA31" s="7"/>
      <c r="EB31" s="7"/>
      <c r="EC31" s="8"/>
      <c r="ED31" s="8"/>
      <c r="EE31" s="9"/>
      <c r="EF31" s="6"/>
      <c r="EG31" s="6"/>
      <c r="EH31" s="7"/>
      <c r="EI31" s="7"/>
      <c r="EJ31" s="8"/>
      <c r="EK31" s="8"/>
      <c r="EL31" s="9"/>
      <c r="EM31" s="6"/>
      <c r="EN31" s="6"/>
      <c r="EO31" s="7"/>
      <c r="EP31" s="7"/>
      <c r="EQ31" s="8"/>
      <c r="ER31" s="8"/>
      <c r="ES31" s="9"/>
      <c r="ET31" s="6"/>
      <c r="EU31" s="6"/>
      <c r="EV31" s="7"/>
      <c r="EW31" s="7"/>
      <c r="EX31" s="8"/>
      <c r="EY31" s="8"/>
      <c r="EZ31" s="9"/>
      <c r="FA31" s="6"/>
      <c r="FB31" s="6"/>
      <c r="FC31" s="7"/>
      <c r="FD31" s="7"/>
      <c r="FE31" s="8"/>
      <c r="FF31" s="8"/>
      <c r="FG31" s="9"/>
      <c r="FH31" s="6"/>
      <c r="FI31" s="6"/>
      <c r="FJ31" s="7"/>
      <c r="FK31" s="7"/>
      <c r="FL31" s="8"/>
      <c r="FM31" s="8"/>
      <c r="FN31" s="9"/>
      <c r="FO31" s="6"/>
      <c r="FP31" s="6"/>
      <c r="FQ31" s="7"/>
      <c r="FR31" s="7"/>
      <c r="FS31" s="8"/>
      <c r="FT31" s="8"/>
      <c r="FU31" s="9"/>
      <c r="FV31" s="6"/>
      <c r="FW31" s="6"/>
      <c r="FX31" s="7"/>
      <c r="FY31" s="7"/>
      <c r="FZ31" s="8"/>
      <c r="GA31" s="8"/>
      <c r="GB31" s="9"/>
      <c r="GC31" s="6"/>
      <c r="GD31" s="6"/>
      <c r="GE31" s="7"/>
      <c r="GF31" s="7"/>
      <c r="GG31" s="8"/>
      <c r="GH31" s="8"/>
      <c r="GI31" s="9"/>
      <c r="GJ31" s="6"/>
      <c r="GK31" s="6"/>
      <c r="GL31" s="7"/>
      <c r="GM31" s="7"/>
      <c r="GN31" s="8"/>
      <c r="GO31" s="8"/>
      <c r="GP31" s="9"/>
      <c r="GQ31" s="6"/>
      <c r="GR31" s="6"/>
      <c r="GS31" s="7"/>
      <c r="GT31" s="7"/>
      <c r="GU31" s="8"/>
      <c r="GV31" s="8"/>
      <c r="GW31" s="9"/>
      <c r="GX31" s="6"/>
      <c r="GY31" s="6"/>
      <c r="GZ31" s="7"/>
      <c r="HA31" s="7"/>
      <c r="HB31" s="8"/>
      <c r="HC31" s="8"/>
      <c r="HD31" s="9"/>
      <c r="HE31" s="6"/>
      <c r="HF31" s="6"/>
      <c r="HG31" s="7"/>
      <c r="HH31" s="7"/>
      <c r="HI31" s="8"/>
      <c r="HJ31" s="8"/>
      <c r="HK31" s="9"/>
      <c r="HL31" s="6"/>
      <c r="HM31" s="6"/>
      <c r="HN31" s="7"/>
      <c r="HO31" s="7"/>
      <c r="HP31" s="8"/>
      <c r="HQ31" s="8"/>
      <c r="HR31" s="9"/>
      <c r="HS31" s="6"/>
      <c r="HT31" s="6"/>
      <c r="HU31" s="7"/>
      <c r="HV31" s="7"/>
      <c r="HW31" s="8"/>
      <c r="HX31" s="8"/>
      <c r="HY31" s="9"/>
      <c r="HZ31" s="6"/>
      <c r="IA31" s="6"/>
      <c r="IB31" s="7"/>
      <c r="IC31" s="7"/>
      <c r="ID31" s="8"/>
      <c r="IE31" s="8"/>
      <c r="IF31" s="9"/>
      <c r="IG31" s="6"/>
      <c r="IH31" s="6"/>
      <c r="II31" s="7"/>
      <c r="IJ31" s="7"/>
      <c r="IK31" s="8"/>
      <c r="IL31" s="8"/>
      <c r="IM31" s="9"/>
      <c r="IN31" s="6"/>
      <c r="IO31" s="6"/>
      <c r="IP31" s="7"/>
      <c r="IQ31" s="7"/>
      <c r="IR31" s="8"/>
      <c r="IS31" s="8"/>
      <c r="IT31" s="9"/>
      <c r="IU31" s="6"/>
      <c r="IV31" s="6"/>
      <c r="IW31" s="7"/>
      <c r="IX31" s="7"/>
      <c r="IY31" s="8"/>
      <c r="IZ31" s="8"/>
      <c r="JA31" s="9"/>
      <c r="JB31" s="6"/>
      <c r="JC31" s="6"/>
      <c r="JD31" s="7"/>
      <c r="JE31" s="7"/>
      <c r="JF31" s="8"/>
      <c r="JG31" s="8"/>
      <c r="JH31" s="9"/>
      <c r="JI31" s="6"/>
      <c r="JJ31" s="6"/>
      <c r="JK31" s="7"/>
      <c r="JL31" s="7"/>
      <c r="JM31" s="8"/>
      <c r="JN31" s="8"/>
      <c r="JO31" s="9"/>
      <c r="JP31" s="6"/>
      <c r="JQ31" s="6"/>
      <c r="JR31" s="7"/>
      <c r="JS31" s="7"/>
      <c r="JT31" s="8"/>
      <c r="JU31" s="8"/>
      <c r="JV31" s="9"/>
      <c r="JW31" s="6"/>
      <c r="JX31" s="6"/>
      <c r="JY31" s="7"/>
      <c r="JZ31" s="7"/>
      <c r="KA31" s="8"/>
      <c r="KB31" s="8"/>
      <c r="KC31" s="9"/>
      <c r="KD31" s="6"/>
      <c r="KE31" s="6"/>
      <c r="KF31" s="7"/>
      <c r="KG31" s="7"/>
      <c r="KH31" s="8"/>
      <c r="KI31" s="8"/>
      <c r="KJ31" s="9"/>
      <c r="KK31" s="6"/>
      <c r="KL31" s="6"/>
      <c r="KM31" s="7"/>
      <c r="KN31" s="7"/>
      <c r="KO31" s="8"/>
      <c r="KP31" s="8"/>
      <c r="KQ31" s="9"/>
      <c r="KR31" s="6"/>
      <c r="KS31" s="6"/>
      <c r="KT31" s="7"/>
      <c r="KU31" s="7"/>
      <c r="KV31" s="8"/>
      <c r="KW31" s="8"/>
      <c r="KX31" s="9"/>
      <c r="KY31" s="6"/>
      <c r="KZ31" s="6"/>
      <c r="LA31" s="7"/>
      <c r="LB31" s="7"/>
      <c r="LC31" s="8"/>
      <c r="LD31" s="8"/>
      <c r="LE31" s="9"/>
      <c r="LF31" s="6"/>
      <c r="LG31" s="6"/>
      <c r="LH31" s="7"/>
      <c r="LI31" s="7"/>
      <c r="LJ31" s="8"/>
      <c r="LK31" s="8"/>
      <c r="LL31" s="9"/>
      <c r="LM31" s="6"/>
      <c r="LN31" s="6"/>
      <c r="LO31" s="7"/>
      <c r="LP31" s="7"/>
      <c r="LQ31" s="8"/>
      <c r="LR31" s="8"/>
      <c r="LS31" s="9"/>
      <c r="LT31" s="6"/>
      <c r="LU31" s="6"/>
      <c r="LV31" s="7"/>
      <c r="LW31" s="7"/>
      <c r="LX31" s="8"/>
      <c r="LY31" s="8"/>
      <c r="LZ31" s="9"/>
      <c r="MA31" s="6"/>
      <c r="MB31" s="6"/>
      <c r="MC31" s="7"/>
      <c r="MD31" s="7"/>
      <c r="ME31" s="8"/>
      <c r="MF31" s="8"/>
      <c r="MG31" s="9"/>
      <c r="MH31" s="6"/>
      <c r="MI31" s="6"/>
      <c r="MJ31" s="7"/>
      <c r="MK31" s="7"/>
      <c r="ML31" s="8"/>
      <c r="MM31" s="8"/>
      <c r="MN31" s="9"/>
      <c r="MP31" s="20" t="s">
        <v>77</v>
      </c>
      <c r="MQ31" s="23">
        <f>م.تحميل!$AH$114</f>
        <v>0</v>
      </c>
      <c r="MR31" s="23">
        <f>م.تحميل!$AI$114</f>
        <v>0</v>
      </c>
      <c r="MS31" s="20"/>
      <c r="MT31" s="23"/>
      <c r="MU31" s="23"/>
      <c r="MW31" s="22" t="s">
        <v>77</v>
      </c>
      <c r="MX31" s="24">
        <f>م.مرتجع!$AH$114</f>
        <v>0</v>
      </c>
      <c r="MY31" s="24">
        <f>م.مرتجع!$AI$114</f>
        <v>0</v>
      </c>
      <c r="MZ31" s="22"/>
      <c r="NA31" s="24"/>
      <c r="NB31" s="24"/>
      <c r="ND31" s="21" t="s">
        <v>77</v>
      </c>
      <c r="NE31" s="25">
        <f>م.مبيع!$AH$114</f>
        <v>0</v>
      </c>
      <c r="NF31" s="25">
        <f>م.مبيع!$AI$114</f>
        <v>0</v>
      </c>
      <c r="NG31" s="25">
        <f>GI35</f>
        <v>0</v>
      </c>
      <c r="NH31" s="21"/>
      <c r="NI31" s="25"/>
      <c r="NJ31" s="25"/>
      <c r="NK31" s="25"/>
    </row>
    <row r="32" spans="1:375" ht="16.5" thickTop="1" thickBot="1" x14ac:dyDescent="0.3">
      <c r="A32" s="14"/>
      <c r="B32" s="18"/>
      <c r="C32" s="6"/>
      <c r="D32" s="6"/>
      <c r="E32" s="7"/>
      <c r="F32" s="7"/>
      <c r="G32" s="8"/>
      <c r="H32" s="8"/>
      <c r="I32" s="9"/>
      <c r="J32" s="6"/>
      <c r="K32" s="6"/>
      <c r="L32" s="7"/>
      <c r="M32" s="7"/>
      <c r="N32" s="8"/>
      <c r="O32" s="8"/>
      <c r="P32" s="9"/>
      <c r="Q32" s="6"/>
      <c r="R32" s="6"/>
      <c r="S32" s="7"/>
      <c r="T32" s="7"/>
      <c r="U32" s="8"/>
      <c r="V32" s="8"/>
      <c r="W32" s="9"/>
      <c r="X32" s="6"/>
      <c r="Y32" s="6"/>
      <c r="Z32" s="7"/>
      <c r="AA32" s="7"/>
      <c r="AB32" s="8"/>
      <c r="AC32" s="8"/>
      <c r="AD32" s="9"/>
      <c r="AE32" s="6"/>
      <c r="AF32" s="6"/>
      <c r="AG32" s="7"/>
      <c r="AH32" s="7"/>
      <c r="AI32" s="8"/>
      <c r="AJ32" s="8"/>
      <c r="AK32" s="9"/>
      <c r="AL32" s="6"/>
      <c r="AM32" s="6"/>
      <c r="AN32" s="7"/>
      <c r="AO32" s="7"/>
      <c r="AP32" s="8"/>
      <c r="AQ32" s="8"/>
      <c r="AR32" s="9"/>
      <c r="AS32" s="6"/>
      <c r="AT32" s="6"/>
      <c r="AU32" s="7"/>
      <c r="AV32" s="7"/>
      <c r="AW32" s="8"/>
      <c r="AX32" s="8"/>
      <c r="AY32" s="9"/>
      <c r="AZ32" s="6"/>
      <c r="BA32" s="6"/>
      <c r="BB32" s="7"/>
      <c r="BC32" s="7"/>
      <c r="BD32" s="8"/>
      <c r="BE32" s="8"/>
      <c r="BF32" s="9"/>
      <c r="BG32" s="6"/>
      <c r="BH32" s="6"/>
      <c r="BI32" s="7"/>
      <c r="BJ32" s="7"/>
      <c r="BK32" s="8"/>
      <c r="BL32" s="8"/>
      <c r="BM32" s="9"/>
      <c r="BN32" s="6"/>
      <c r="BO32" s="6"/>
      <c r="BP32" s="7"/>
      <c r="BQ32" s="7"/>
      <c r="BR32" s="8"/>
      <c r="BS32" s="8"/>
      <c r="BT32" s="9"/>
      <c r="BU32" s="6"/>
      <c r="BV32" s="6"/>
      <c r="BW32" s="7"/>
      <c r="BX32" s="7"/>
      <c r="BY32" s="8"/>
      <c r="BZ32" s="8"/>
      <c r="CA32" s="9"/>
      <c r="CB32" s="6"/>
      <c r="CC32" s="6"/>
      <c r="CD32" s="7"/>
      <c r="CE32" s="7"/>
      <c r="CF32" s="8"/>
      <c r="CG32" s="8"/>
      <c r="CH32" s="9"/>
      <c r="CI32" s="6"/>
      <c r="CJ32" s="6"/>
      <c r="CK32" s="7"/>
      <c r="CL32" s="7"/>
      <c r="CM32" s="8"/>
      <c r="CN32" s="8"/>
      <c r="CO32" s="9"/>
      <c r="CP32" s="6"/>
      <c r="CQ32" s="6"/>
      <c r="CR32" s="7"/>
      <c r="CS32" s="7"/>
      <c r="CT32" s="8"/>
      <c r="CU32" s="8"/>
      <c r="CV32" s="9"/>
      <c r="CW32" s="6"/>
      <c r="CX32" s="6"/>
      <c r="CY32" s="7"/>
      <c r="CZ32" s="7"/>
      <c r="DA32" s="8"/>
      <c r="DB32" s="8"/>
      <c r="DC32" s="9"/>
      <c r="DD32" s="6"/>
      <c r="DE32" s="6"/>
      <c r="DF32" s="7"/>
      <c r="DG32" s="7"/>
      <c r="DH32" s="8"/>
      <c r="DI32" s="8"/>
      <c r="DJ32" s="9"/>
      <c r="DK32" s="6"/>
      <c r="DL32" s="6"/>
      <c r="DM32" s="7"/>
      <c r="DN32" s="7"/>
      <c r="DO32" s="8"/>
      <c r="DP32" s="8"/>
      <c r="DQ32" s="9"/>
      <c r="DR32" s="6"/>
      <c r="DS32" s="6"/>
      <c r="DT32" s="7"/>
      <c r="DU32" s="7"/>
      <c r="DV32" s="8"/>
      <c r="DW32" s="8"/>
      <c r="DX32" s="9"/>
      <c r="DY32" s="6"/>
      <c r="DZ32" s="6"/>
      <c r="EA32" s="7"/>
      <c r="EB32" s="7"/>
      <c r="EC32" s="8"/>
      <c r="ED32" s="8"/>
      <c r="EE32" s="9"/>
      <c r="EF32" s="6"/>
      <c r="EG32" s="6"/>
      <c r="EH32" s="7"/>
      <c r="EI32" s="7"/>
      <c r="EJ32" s="8"/>
      <c r="EK32" s="8"/>
      <c r="EL32" s="9"/>
      <c r="EM32" s="6"/>
      <c r="EN32" s="6"/>
      <c r="EO32" s="7"/>
      <c r="EP32" s="7"/>
      <c r="EQ32" s="8"/>
      <c r="ER32" s="8"/>
      <c r="ES32" s="9"/>
      <c r="ET32" s="6"/>
      <c r="EU32" s="6"/>
      <c r="EV32" s="7"/>
      <c r="EW32" s="7"/>
      <c r="EX32" s="8"/>
      <c r="EY32" s="8"/>
      <c r="EZ32" s="9"/>
      <c r="FA32" s="6"/>
      <c r="FB32" s="6"/>
      <c r="FC32" s="7"/>
      <c r="FD32" s="7"/>
      <c r="FE32" s="8"/>
      <c r="FF32" s="8"/>
      <c r="FG32" s="9"/>
      <c r="FH32" s="6"/>
      <c r="FI32" s="6"/>
      <c r="FJ32" s="7"/>
      <c r="FK32" s="7"/>
      <c r="FL32" s="8"/>
      <c r="FM32" s="8"/>
      <c r="FN32" s="9"/>
      <c r="FO32" s="6"/>
      <c r="FP32" s="6"/>
      <c r="FQ32" s="7"/>
      <c r="FR32" s="7"/>
      <c r="FS32" s="8"/>
      <c r="FT32" s="8"/>
      <c r="FU32" s="9"/>
      <c r="FV32" s="6"/>
      <c r="FW32" s="6"/>
      <c r="FX32" s="7"/>
      <c r="FY32" s="7"/>
      <c r="FZ32" s="8"/>
      <c r="GA32" s="8"/>
      <c r="GB32" s="9"/>
      <c r="GC32" s="6"/>
      <c r="GD32" s="6"/>
      <c r="GE32" s="7"/>
      <c r="GF32" s="7"/>
      <c r="GG32" s="8"/>
      <c r="GH32" s="8"/>
      <c r="GI32" s="9"/>
      <c r="GJ32" s="6"/>
      <c r="GK32" s="6"/>
      <c r="GL32" s="7"/>
      <c r="GM32" s="7"/>
      <c r="GN32" s="8"/>
      <c r="GO32" s="8"/>
      <c r="GP32" s="9"/>
      <c r="GQ32" s="6"/>
      <c r="GR32" s="6"/>
      <c r="GS32" s="7"/>
      <c r="GT32" s="7"/>
      <c r="GU32" s="8"/>
      <c r="GV32" s="8"/>
      <c r="GW32" s="9"/>
      <c r="GX32" s="6"/>
      <c r="GY32" s="6"/>
      <c r="GZ32" s="7"/>
      <c r="HA32" s="7"/>
      <c r="HB32" s="8"/>
      <c r="HC32" s="8"/>
      <c r="HD32" s="9"/>
      <c r="HE32" s="6"/>
      <c r="HF32" s="6"/>
      <c r="HG32" s="7"/>
      <c r="HH32" s="7"/>
      <c r="HI32" s="8"/>
      <c r="HJ32" s="8"/>
      <c r="HK32" s="9"/>
      <c r="HL32" s="6"/>
      <c r="HM32" s="6"/>
      <c r="HN32" s="7"/>
      <c r="HO32" s="7"/>
      <c r="HP32" s="8"/>
      <c r="HQ32" s="8"/>
      <c r="HR32" s="9"/>
      <c r="HS32" s="6"/>
      <c r="HT32" s="6"/>
      <c r="HU32" s="7"/>
      <c r="HV32" s="7"/>
      <c r="HW32" s="8"/>
      <c r="HX32" s="8"/>
      <c r="HY32" s="9"/>
      <c r="HZ32" s="6"/>
      <c r="IA32" s="6"/>
      <c r="IB32" s="7"/>
      <c r="IC32" s="7"/>
      <c r="ID32" s="8"/>
      <c r="IE32" s="8"/>
      <c r="IF32" s="9"/>
      <c r="IG32" s="6"/>
      <c r="IH32" s="6"/>
      <c r="II32" s="7"/>
      <c r="IJ32" s="7"/>
      <c r="IK32" s="8"/>
      <c r="IL32" s="8"/>
      <c r="IM32" s="9"/>
      <c r="IN32" s="6"/>
      <c r="IO32" s="6"/>
      <c r="IP32" s="7"/>
      <c r="IQ32" s="7"/>
      <c r="IR32" s="8"/>
      <c r="IS32" s="8"/>
      <c r="IT32" s="9"/>
      <c r="IU32" s="6"/>
      <c r="IV32" s="6"/>
      <c r="IW32" s="7"/>
      <c r="IX32" s="7"/>
      <c r="IY32" s="8"/>
      <c r="IZ32" s="8"/>
      <c r="JA32" s="9"/>
      <c r="JB32" s="6"/>
      <c r="JC32" s="6"/>
      <c r="JD32" s="7"/>
      <c r="JE32" s="7"/>
      <c r="JF32" s="8"/>
      <c r="JG32" s="8"/>
      <c r="JH32" s="9"/>
      <c r="JI32" s="6"/>
      <c r="JJ32" s="6"/>
      <c r="JK32" s="7"/>
      <c r="JL32" s="7"/>
      <c r="JM32" s="8"/>
      <c r="JN32" s="8"/>
      <c r="JO32" s="9"/>
      <c r="JP32" s="6"/>
      <c r="JQ32" s="6"/>
      <c r="JR32" s="7"/>
      <c r="JS32" s="7"/>
      <c r="JT32" s="8"/>
      <c r="JU32" s="8"/>
      <c r="JV32" s="9"/>
      <c r="JW32" s="6"/>
      <c r="JX32" s="6"/>
      <c r="JY32" s="7"/>
      <c r="JZ32" s="7"/>
      <c r="KA32" s="8"/>
      <c r="KB32" s="8"/>
      <c r="KC32" s="9"/>
      <c r="KD32" s="6"/>
      <c r="KE32" s="6"/>
      <c r="KF32" s="7"/>
      <c r="KG32" s="7"/>
      <c r="KH32" s="8"/>
      <c r="KI32" s="8"/>
      <c r="KJ32" s="9"/>
      <c r="KK32" s="6"/>
      <c r="KL32" s="6"/>
      <c r="KM32" s="7"/>
      <c r="KN32" s="7"/>
      <c r="KO32" s="8"/>
      <c r="KP32" s="8"/>
      <c r="KQ32" s="9"/>
      <c r="KR32" s="6"/>
      <c r="KS32" s="6"/>
      <c r="KT32" s="7"/>
      <c r="KU32" s="7"/>
      <c r="KV32" s="8"/>
      <c r="KW32" s="8"/>
      <c r="KX32" s="9"/>
      <c r="KY32" s="6"/>
      <c r="KZ32" s="6"/>
      <c r="LA32" s="7"/>
      <c r="LB32" s="7"/>
      <c r="LC32" s="8"/>
      <c r="LD32" s="8"/>
      <c r="LE32" s="9"/>
      <c r="LF32" s="6"/>
      <c r="LG32" s="6"/>
      <c r="LH32" s="7"/>
      <c r="LI32" s="7"/>
      <c r="LJ32" s="8"/>
      <c r="LK32" s="8"/>
      <c r="LL32" s="9"/>
      <c r="LM32" s="6"/>
      <c r="LN32" s="6"/>
      <c r="LO32" s="7"/>
      <c r="LP32" s="7"/>
      <c r="LQ32" s="8"/>
      <c r="LR32" s="8"/>
      <c r="LS32" s="9"/>
      <c r="LT32" s="6"/>
      <c r="LU32" s="6"/>
      <c r="LV32" s="7"/>
      <c r="LW32" s="7"/>
      <c r="LX32" s="8"/>
      <c r="LY32" s="8"/>
      <c r="LZ32" s="9"/>
      <c r="MA32" s="6"/>
      <c r="MB32" s="6"/>
      <c r="MC32" s="7"/>
      <c r="MD32" s="7"/>
      <c r="ME32" s="8"/>
      <c r="MF32" s="8"/>
      <c r="MG32" s="9"/>
      <c r="MH32" s="6"/>
      <c r="MI32" s="6"/>
      <c r="MJ32" s="7"/>
      <c r="MK32" s="7"/>
      <c r="ML32" s="8"/>
      <c r="MM32" s="8"/>
      <c r="MN32" s="9"/>
      <c r="MP32" s="20" t="s">
        <v>78</v>
      </c>
      <c r="MQ32" s="23">
        <f>م.تحميل!$AH$118</f>
        <v>0</v>
      </c>
      <c r="MR32" s="23">
        <f>م.تحميل!$AI$118</f>
        <v>0</v>
      </c>
      <c r="MS32" s="20"/>
      <c r="MT32" s="23"/>
      <c r="MU32" s="23"/>
      <c r="MW32" s="22" t="s">
        <v>78</v>
      </c>
      <c r="MX32" s="24">
        <f>م.مرتجع!$AH$118</f>
        <v>0</v>
      </c>
      <c r="MY32" s="24">
        <f>م.مرتجع!$AI$118</f>
        <v>0</v>
      </c>
      <c r="MZ32" s="22"/>
      <c r="NA32" s="24"/>
      <c r="NB32" s="24"/>
      <c r="ND32" s="21" t="s">
        <v>78</v>
      </c>
      <c r="NE32" s="25">
        <f>م.مبيع!$AH$118</f>
        <v>0</v>
      </c>
      <c r="NF32" s="25">
        <f>م.مبيع!$AI$118</f>
        <v>0</v>
      </c>
      <c r="NG32" s="25">
        <f>GP35</f>
        <v>0</v>
      </c>
      <c r="NH32" s="21"/>
      <c r="NI32" s="25"/>
      <c r="NJ32" s="25"/>
      <c r="NK32" s="25"/>
    </row>
    <row r="33" spans="1:375" ht="16.5" thickTop="1" thickBot="1" x14ac:dyDescent="0.3">
      <c r="A33" s="14"/>
      <c r="B33" s="18"/>
      <c r="C33" s="6"/>
      <c r="D33" s="6"/>
      <c r="E33" s="7"/>
      <c r="F33" s="7"/>
      <c r="G33" s="8"/>
      <c r="H33" s="8"/>
      <c r="I33" s="9"/>
      <c r="J33" s="6"/>
      <c r="K33" s="6"/>
      <c r="L33" s="7"/>
      <c r="M33" s="7"/>
      <c r="N33" s="8"/>
      <c r="O33" s="8"/>
      <c r="P33" s="9"/>
      <c r="Q33" s="6"/>
      <c r="R33" s="6"/>
      <c r="S33" s="7"/>
      <c r="T33" s="7"/>
      <c r="U33" s="8"/>
      <c r="V33" s="8"/>
      <c r="W33" s="9"/>
      <c r="X33" s="6"/>
      <c r="Y33" s="6"/>
      <c r="Z33" s="7"/>
      <c r="AA33" s="7"/>
      <c r="AB33" s="8"/>
      <c r="AC33" s="8"/>
      <c r="AD33" s="9"/>
      <c r="AE33" s="6"/>
      <c r="AF33" s="6"/>
      <c r="AG33" s="7"/>
      <c r="AH33" s="7"/>
      <c r="AI33" s="8"/>
      <c r="AJ33" s="8"/>
      <c r="AK33" s="9"/>
      <c r="AL33" s="6"/>
      <c r="AM33" s="6"/>
      <c r="AN33" s="7"/>
      <c r="AO33" s="7"/>
      <c r="AP33" s="8"/>
      <c r="AQ33" s="8"/>
      <c r="AR33" s="9"/>
      <c r="AS33" s="6"/>
      <c r="AT33" s="6"/>
      <c r="AU33" s="7"/>
      <c r="AV33" s="7"/>
      <c r="AW33" s="8"/>
      <c r="AX33" s="8"/>
      <c r="AY33" s="9"/>
      <c r="AZ33" s="6"/>
      <c r="BA33" s="6"/>
      <c r="BB33" s="7"/>
      <c r="BC33" s="7"/>
      <c r="BD33" s="8"/>
      <c r="BE33" s="8"/>
      <c r="BF33" s="9"/>
      <c r="BG33" s="6"/>
      <c r="BH33" s="6"/>
      <c r="BI33" s="7"/>
      <c r="BJ33" s="7"/>
      <c r="BK33" s="8"/>
      <c r="BL33" s="8"/>
      <c r="BM33" s="9"/>
      <c r="BN33" s="6"/>
      <c r="BO33" s="6"/>
      <c r="BP33" s="7"/>
      <c r="BQ33" s="7"/>
      <c r="BR33" s="8"/>
      <c r="BS33" s="8"/>
      <c r="BT33" s="9"/>
      <c r="BU33" s="6"/>
      <c r="BV33" s="6"/>
      <c r="BW33" s="7"/>
      <c r="BX33" s="7"/>
      <c r="BY33" s="8"/>
      <c r="BZ33" s="8"/>
      <c r="CA33" s="9"/>
      <c r="CB33" s="6"/>
      <c r="CC33" s="6"/>
      <c r="CD33" s="7"/>
      <c r="CE33" s="7"/>
      <c r="CF33" s="8"/>
      <c r="CG33" s="8"/>
      <c r="CH33" s="9"/>
      <c r="CI33" s="6"/>
      <c r="CJ33" s="6"/>
      <c r="CK33" s="7"/>
      <c r="CL33" s="7"/>
      <c r="CM33" s="8"/>
      <c r="CN33" s="8"/>
      <c r="CO33" s="9"/>
      <c r="CP33" s="6"/>
      <c r="CQ33" s="6"/>
      <c r="CR33" s="7"/>
      <c r="CS33" s="7"/>
      <c r="CT33" s="8"/>
      <c r="CU33" s="8"/>
      <c r="CV33" s="9"/>
      <c r="CW33" s="6"/>
      <c r="CX33" s="6"/>
      <c r="CY33" s="7"/>
      <c r="CZ33" s="7"/>
      <c r="DA33" s="8"/>
      <c r="DB33" s="8"/>
      <c r="DC33" s="9"/>
      <c r="DD33" s="6"/>
      <c r="DE33" s="6"/>
      <c r="DF33" s="7"/>
      <c r="DG33" s="7"/>
      <c r="DH33" s="8"/>
      <c r="DI33" s="8"/>
      <c r="DJ33" s="9"/>
      <c r="DK33" s="6"/>
      <c r="DL33" s="6"/>
      <c r="DM33" s="7"/>
      <c r="DN33" s="7"/>
      <c r="DO33" s="8"/>
      <c r="DP33" s="8"/>
      <c r="DQ33" s="9"/>
      <c r="DR33" s="6"/>
      <c r="DS33" s="6"/>
      <c r="DT33" s="7"/>
      <c r="DU33" s="7"/>
      <c r="DV33" s="8"/>
      <c r="DW33" s="8"/>
      <c r="DX33" s="9"/>
      <c r="DY33" s="6"/>
      <c r="DZ33" s="6"/>
      <c r="EA33" s="7"/>
      <c r="EB33" s="7"/>
      <c r="EC33" s="8"/>
      <c r="ED33" s="8"/>
      <c r="EE33" s="9"/>
      <c r="EF33" s="6"/>
      <c r="EG33" s="6"/>
      <c r="EH33" s="7"/>
      <c r="EI33" s="7"/>
      <c r="EJ33" s="8"/>
      <c r="EK33" s="8"/>
      <c r="EL33" s="9"/>
      <c r="EM33" s="6"/>
      <c r="EN33" s="6"/>
      <c r="EO33" s="7"/>
      <c r="EP33" s="7"/>
      <c r="EQ33" s="8"/>
      <c r="ER33" s="8"/>
      <c r="ES33" s="9"/>
      <c r="ET33" s="6"/>
      <c r="EU33" s="6"/>
      <c r="EV33" s="7"/>
      <c r="EW33" s="7"/>
      <c r="EX33" s="8"/>
      <c r="EY33" s="8"/>
      <c r="EZ33" s="9"/>
      <c r="FA33" s="6"/>
      <c r="FB33" s="6"/>
      <c r="FC33" s="7"/>
      <c r="FD33" s="7"/>
      <c r="FE33" s="8"/>
      <c r="FF33" s="8"/>
      <c r="FG33" s="9"/>
      <c r="FH33" s="6"/>
      <c r="FI33" s="6"/>
      <c r="FJ33" s="7"/>
      <c r="FK33" s="7"/>
      <c r="FL33" s="8"/>
      <c r="FM33" s="8"/>
      <c r="FN33" s="9"/>
      <c r="FO33" s="6"/>
      <c r="FP33" s="6"/>
      <c r="FQ33" s="7"/>
      <c r="FR33" s="7"/>
      <c r="FS33" s="8"/>
      <c r="FT33" s="8"/>
      <c r="FU33" s="9"/>
      <c r="FV33" s="6"/>
      <c r="FW33" s="6"/>
      <c r="FX33" s="7"/>
      <c r="FY33" s="7"/>
      <c r="FZ33" s="8"/>
      <c r="GA33" s="8"/>
      <c r="GB33" s="9"/>
      <c r="GC33" s="6"/>
      <c r="GD33" s="6"/>
      <c r="GE33" s="7"/>
      <c r="GF33" s="7"/>
      <c r="GG33" s="8"/>
      <c r="GH33" s="8"/>
      <c r="GI33" s="9"/>
      <c r="GJ33" s="6"/>
      <c r="GK33" s="6"/>
      <c r="GL33" s="7"/>
      <c r="GM33" s="7"/>
      <c r="GN33" s="8"/>
      <c r="GO33" s="8"/>
      <c r="GP33" s="9"/>
      <c r="GQ33" s="6"/>
      <c r="GR33" s="6"/>
      <c r="GS33" s="7"/>
      <c r="GT33" s="7"/>
      <c r="GU33" s="8"/>
      <c r="GV33" s="8"/>
      <c r="GW33" s="9"/>
      <c r="GX33" s="6"/>
      <c r="GY33" s="6"/>
      <c r="GZ33" s="7"/>
      <c r="HA33" s="7"/>
      <c r="HB33" s="8"/>
      <c r="HC33" s="8"/>
      <c r="HD33" s="9"/>
      <c r="HE33" s="6"/>
      <c r="HF33" s="6"/>
      <c r="HG33" s="7"/>
      <c r="HH33" s="7"/>
      <c r="HI33" s="8"/>
      <c r="HJ33" s="8"/>
      <c r="HK33" s="9"/>
      <c r="HL33" s="6"/>
      <c r="HM33" s="6"/>
      <c r="HN33" s="7"/>
      <c r="HO33" s="7"/>
      <c r="HP33" s="8"/>
      <c r="HQ33" s="8"/>
      <c r="HR33" s="9"/>
      <c r="HS33" s="6"/>
      <c r="HT33" s="6"/>
      <c r="HU33" s="7"/>
      <c r="HV33" s="7"/>
      <c r="HW33" s="8"/>
      <c r="HX33" s="8"/>
      <c r="HY33" s="9"/>
      <c r="HZ33" s="6"/>
      <c r="IA33" s="6"/>
      <c r="IB33" s="7"/>
      <c r="IC33" s="7"/>
      <c r="ID33" s="8"/>
      <c r="IE33" s="8"/>
      <c r="IF33" s="9"/>
      <c r="IG33" s="6"/>
      <c r="IH33" s="6"/>
      <c r="II33" s="7"/>
      <c r="IJ33" s="7"/>
      <c r="IK33" s="8"/>
      <c r="IL33" s="8"/>
      <c r="IM33" s="9"/>
      <c r="IN33" s="6"/>
      <c r="IO33" s="6"/>
      <c r="IP33" s="7"/>
      <c r="IQ33" s="7"/>
      <c r="IR33" s="8"/>
      <c r="IS33" s="8"/>
      <c r="IT33" s="9"/>
      <c r="IU33" s="6"/>
      <c r="IV33" s="6"/>
      <c r="IW33" s="7"/>
      <c r="IX33" s="7"/>
      <c r="IY33" s="8"/>
      <c r="IZ33" s="8"/>
      <c r="JA33" s="9"/>
      <c r="JB33" s="6"/>
      <c r="JC33" s="6"/>
      <c r="JD33" s="7"/>
      <c r="JE33" s="7"/>
      <c r="JF33" s="8"/>
      <c r="JG33" s="8"/>
      <c r="JH33" s="9"/>
      <c r="JI33" s="6"/>
      <c r="JJ33" s="6"/>
      <c r="JK33" s="7"/>
      <c r="JL33" s="7"/>
      <c r="JM33" s="8"/>
      <c r="JN33" s="8"/>
      <c r="JO33" s="9"/>
      <c r="JP33" s="6"/>
      <c r="JQ33" s="6"/>
      <c r="JR33" s="7"/>
      <c r="JS33" s="7"/>
      <c r="JT33" s="8"/>
      <c r="JU33" s="8"/>
      <c r="JV33" s="9"/>
      <c r="JW33" s="6"/>
      <c r="JX33" s="6"/>
      <c r="JY33" s="7"/>
      <c r="JZ33" s="7"/>
      <c r="KA33" s="8"/>
      <c r="KB33" s="8"/>
      <c r="KC33" s="9"/>
      <c r="KD33" s="6"/>
      <c r="KE33" s="6"/>
      <c r="KF33" s="7"/>
      <c r="KG33" s="7"/>
      <c r="KH33" s="8"/>
      <c r="KI33" s="8"/>
      <c r="KJ33" s="9"/>
      <c r="KK33" s="6"/>
      <c r="KL33" s="6"/>
      <c r="KM33" s="7"/>
      <c r="KN33" s="7"/>
      <c r="KO33" s="8"/>
      <c r="KP33" s="8"/>
      <c r="KQ33" s="9"/>
      <c r="KR33" s="6"/>
      <c r="KS33" s="6"/>
      <c r="KT33" s="7"/>
      <c r="KU33" s="7"/>
      <c r="KV33" s="8"/>
      <c r="KW33" s="8"/>
      <c r="KX33" s="9"/>
      <c r="KY33" s="6"/>
      <c r="KZ33" s="6"/>
      <c r="LA33" s="7"/>
      <c r="LB33" s="7"/>
      <c r="LC33" s="8"/>
      <c r="LD33" s="8"/>
      <c r="LE33" s="9"/>
      <c r="LF33" s="6"/>
      <c r="LG33" s="6"/>
      <c r="LH33" s="7"/>
      <c r="LI33" s="7"/>
      <c r="LJ33" s="8"/>
      <c r="LK33" s="8"/>
      <c r="LL33" s="9"/>
      <c r="LM33" s="6"/>
      <c r="LN33" s="6"/>
      <c r="LO33" s="7"/>
      <c r="LP33" s="7"/>
      <c r="LQ33" s="8"/>
      <c r="LR33" s="8"/>
      <c r="LS33" s="9"/>
      <c r="LT33" s="6"/>
      <c r="LU33" s="6"/>
      <c r="LV33" s="7"/>
      <c r="LW33" s="7"/>
      <c r="LX33" s="8"/>
      <c r="LY33" s="8"/>
      <c r="LZ33" s="9"/>
      <c r="MA33" s="6"/>
      <c r="MB33" s="6"/>
      <c r="MC33" s="7"/>
      <c r="MD33" s="7"/>
      <c r="ME33" s="8"/>
      <c r="MF33" s="8"/>
      <c r="MG33" s="9"/>
      <c r="MH33" s="6"/>
      <c r="MI33" s="6"/>
      <c r="MJ33" s="7"/>
      <c r="MK33" s="7"/>
      <c r="ML33" s="8"/>
      <c r="MM33" s="8"/>
      <c r="MN33" s="9"/>
      <c r="MP33" s="20" t="s">
        <v>79</v>
      </c>
      <c r="MQ33" s="23">
        <f>م.تحميل!$AH$122</f>
        <v>0</v>
      </c>
      <c r="MR33" s="23">
        <f>م.تحميل!$AI$122</f>
        <v>0</v>
      </c>
      <c r="MS33" s="20"/>
      <c r="MT33" s="23"/>
      <c r="MU33" s="23"/>
      <c r="MW33" s="22" t="s">
        <v>79</v>
      </c>
      <c r="MX33" s="24">
        <f>م.مرتجع!$AH$122</f>
        <v>0</v>
      </c>
      <c r="MY33" s="24">
        <f>م.مرتجع!$AI$122</f>
        <v>0</v>
      </c>
      <c r="MZ33" s="22"/>
      <c r="NA33" s="24"/>
      <c r="NB33" s="24"/>
      <c r="ND33" s="21" t="s">
        <v>79</v>
      </c>
      <c r="NE33" s="25">
        <f>م.مبيع!$AH$122</f>
        <v>0</v>
      </c>
      <c r="NF33" s="25">
        <f>م.مبيع!$AI$122</f>
        <v>0</v>
      </c>
      <c r="NG33" s="25">
        <f>GW35</f>
        <v>0</v>
      </c>
      <c r="NH33" s="21"/>
      <c r="NI33" s="25"/>
      <c r="NJ33" s="25"/>
      <c r="NK33" s="25"/>
    </row>
    <row r="34" spans="1:375" ht="16.5" thickTop="1" thickBot="1" x14ac:dyDescent="0.3">
      <c r="A34" s="14"/>
      <c r="B34" s="18"/>
      <c r="C34" s="6"/>
      <c r="D34" s="6"/>
      <c r="E34" s="7"/>
      <c r="F34" s="7"/>
      <c r="G34" s="8"/>
      <c r="H34" s="8"/>
      <c r="I34" s="9"/>
      <c r="J34" s="6"/>
      <c r="K34" s="6"/>
      <c r="L34" s="7"/>
      <c r="M34" s="7"/>
      <c r="N34" s="8"/>
      <c r="O34" s="8"/>
      <c r="P34" s="9"/>
      <c r="Q34" s="6"/>
      <c r="R34" s="6"/>
      <c r="S34" s="7"/>
      <c r="T34" s="7"/>
      <c r="U34" s="8"/>
      <c r="V34" s="8"/>
      <c r="W34" s="9"/>
      <c r="X34" s="6"/>
      <c r="Y34" s="6"/>
      <c r="Z34" s="7"/>
      <c r="AA34" s="7"/>
      <c r="AB34" s="8"/>
      <c r="AC34" s="8"/>
      <c r="AD34" s="9"/>
      <c r="AE34" s="6"/>
      <c r="AF34" s="6"/>
      <c r="AG34" s="7"/>
      <c r="AH34" s="7"/>
      <c r="AI34" s="8"/>
      <c r="AJ34" s="8"/>
      <c r="AK34" s="9"/>
      <c r="AL34" s="6"/>
      <c r="AM34" s="6"/>
      <c r="AN34" s="7"/>
      <c r="AO34" s="7"/>
      <c r="AP34" s="8"/>
      <c r="AQ34" s="8"/>
      <c r="AR34" s="9"/>
      <c r="AS34" s="6"/>
      <c r="AT34" s="6"/>
      <c r="AU34" s="7"/>
      <c r="AV34" s="7"/>
      <c r="AW34" s="8"/>
      <c r="AX34" s="8"/>
      <c r="AY34" s="9"/>
      <c r="AZ34" s="6"/>
      <c r="BA34" s="6"/>
      <c r="BB34" s="7"/>
      <c r="BC34" s="7"/>
      <c r="BD34" s="8"/>
      <c r="BE34" s="8"/>
      <c r="BF34" s="9"/>
      <c r="BG34" s="6"/>
      <c r="BH34" s="6"/>
      <c r="BI34" s="7"/>
      <c r="BJ34" s="7"/>
      <c r="BK34" s="8"/>
      <c r="BL34" s="8"/>
      <c r="BM34" s="9"/>
      <c r="BN34" s="6"/>
      <c r="BO34" s="6"/>
      <c r="BP34" s="7"/>
      <c r="BQ34" s="7"/>
      <c r="BR34" s="8"/>
      <c r="BS34" s="8"/>
      <c r="BT34" s="9"/>
      <c r="BU34" s="6"/>
      <c r="BV34" s="6"/>
      <c r="BW34" s="7"/>
      <c r="BX34" s="7"/>
      <c r="BY34" s="8"/>
      <c r="BZ34" s="8"/>
      <c r="CA34" s="9"/>
      <c r="CB34" s="6"/>
      <c r="CC34" s="6"/>
      <c r="CD34" s="7"/>
      <c r="CE34" s="7"/>
      <c r="CF34" s="8"/>
      <c r="CG34" s="8"/>
      <c r="CH34" s="9"/>
      <c r="CI34" s="6"/>
      <c r="CJ34" s="6"/>
      <c r="CK34" s="7"/>
      <c r="CL34" s="7"/>
      <c r="CM34" s="8"/>
      <c r="CN34" s="8"/>
      <c r="CO34" s="9"/>
      <c r="CP34" s="6"/>
      <c r="CQ34" s="6"/>
      <c r="CR34" s="7"/>
      <c r="CS34" s="7"/>
      <c r="CT34" s="8"/>
      <c r="CU34" s="8"/>
      <c r="CV34" s="9"/>
      <c r="CW34" s="6"/>
      <c r="CX34" s="6"/>
      <c r="CY34" s="7"/>
      <c r="CZ34" s="7"/>
      <c r="DA34" s="8"/>
      <c r="DB34" s="8"/>
      <c r="DC34" s="9"/>
      <c r="DD34" s="6"/>
      <c r="DE34" s="6"/>
      <c r="DF34" s="7"/>
      <c r="DG34" s="7"/>
      <c r="DH34" s="8"/>
      <c r="DI34" s="8"/>
      <c r="DJ34" s="9"/>
      <c r="DK34" s="6"/>
      <c r="DL34" s="6"/>
      <c r="DM34" s="7"/>
      <c r="DN34" s="7"/>
      <c r="DO34" s="8"/>
      <c r="DP34" s="8"/>
      <c r="DQ34" s="9"/>
      <c r="DR34" s="6"/>
      <c r="DS34" s="6"/>
      <c r="DT34" s="7"/>
      <c r="DU34" s="7"/>
      <c r="DV34" s="8"/>
      <c r="DW34" s="8"/>
      <c r="DX34" s="9"/>
      <c r="DY34" s="6"/>
      <c r="DZ34" s="6"/>
      <c r="EA34" s="7"/>
      <c r="EB34" s="7"/>
      <c r="EC34" s="8"/>
      <c r="ED34" s="8"/>
      <c r="EE34" s="9"/>
      <c r="EF34" s="6"/>
      <c r="EG34" s="6"/>
      <c r="EH34" s="7"/>
      <c r="EI34" s="7"/>
      <c r="EJ34" s="8"/>
      <c r="EK34" s="8"/>
      <c r="EL34" s="9"/>
      <c r="EM34" s="6"/>
      <c r="EN34" s="6"/>
      <c r="EO34" s="7"/>
      <c r="EP34" s="7"/>
      <c r="EQ34" s="8"/>
      <c r="ER34" s="8"/>
      <c r="ES34" s="9"/>
      <c r="ET34" s="6"/>
      <c r="EU34" s="6"/>
      <c r="EV34" s="7"/>
      <c r="EW34" s="7"/>
      <c r="EX34" s="8"/>
      <c r="EY34" s="8"/>
      <c r="EZ34" s="9"/>
      <c r="FA34" s="6"/>
      <c r="FB34" s="6"/>
      <c r="FC34" s="7"/>
      <c r="FD34" s="7"/>
      <c r="FE34" s="8"/>
      <c r="FF34" s="8"/>
      <c r="FG34" s="9"/>
      <c r="FH34" s="6"/>
      <c r="FI34" s="6"/>
      <c r="FJ34" s="7"/>
      <c r="FK34" s="7"/>
      <c r="FL34" s="8"/>
      <c r="FM34" s="8"/>
      <c r="FN34" s="9"/>
      <c r="FO34" s="6"/>
      <c r="FP34" s="6"/>
      <c r="FQ34" s="7"/>
      <c r="FR34" s="7"/>
      <c r="FS34" s="8"/>
      <c r="FT34" s="8"/>
      <c r="FU34" s="9"/>
      <c r="FV34" s="6"/>
      <c r="FW34" s="6"/>
      <c r="FX34" s="7"/>
      <c r="FY34" s="7"/>
      <c r="FZ34" s="8"/>
      <c r="GA34" s="8"/>
      <c r="GB34" s="9"/>
      <c r="GC34" s="6"/>
      <c r="GD34" s="6"/>
      <c r="GE34" s="7"/>
      <c r="GF34" s="7"/>
      <c r="GG34" s="8"/>
      <c r="GH34" s="8"/>
      <c r="GI34" s="9"/>
      <c r="GJ34" s="6"/>
      <c r="GK34" s="6"/>
      <c r="GL34" s="7"/>
      <c r="GM34" s="7"/>
      <c r="GN34" s="8"/>
      <c r="GO34" s="8"/>
      <c r="GP34" s="9"/>
      <c r="GQ34" s="6"/>
      <c r="GR34" s="6"/>
      <c r="GS34" s="7"/>
      <c r="GT34" s="7"/>
      <c r="GU34" s="8"/>
      <c r="GV34" s="8"/>
      <c r="GW34" s="9"/>
      <c r="GX34" s="6"/>
      <c r="GY34" s="6"/>
      <c r="GZ34" s="7"/>
      <c r="HA34" s="7"/>
      <c r="HB34" s="8"/>
      <c r="HC34" s="8"/>
      <c r="HD34" s="9"/>
      <c r="HE34" s="6"/>
      <c r="HF34" s="6"/>
      <c r="HG34" s="7"/>
      <c r="HH34" s="7"/>
      <c r="HI34" s="8"/>
      <c r="HJ34" s="8"/>
      <c r="HK34" s="9"/>
      <c r="HL34" s="6"/>
      <c r="HM34" s="6"/>
      <c r="HN34" s="7"/>
      <c r="HO34" s="7"/>
      <c r="HP34" s="8"/>
      <c r="HQ34" s="8"/>
      <c r="HR34" s="9"/>
      <c r="HS34" s="6"/>
      <c r="HT34" s="6"/>
      <c r="HU34" s="7"/>
      <c r="HV34" s="7"/>
      <c r="HW34" s="8"/>
      <c r="HX34" s="8"/>
      <c r="HY34" s="9"/>
      <c r="HZ34" s="6"/>
      <c r="IA34" s="6"/>
      <c r="IB34" s="7"/>
      <c r="IC34" s="7"/>
      <c r="ID34" s="8"/>
      <c r="IE34" s="8"/>
      <c r="IF34" s="9"/>
      <c r="IG34" s="6"/>
      <c r="IH34" s="6"/>
      <c r="II34" s="7"/>
      <c r="IJ34" s="7"/>
      <c r="IK34" s="8"/>
      <c r="IL34" s="8"/>
      <c r="IM34" s="9"/>
      <c r="IN34" s="6"/>
      <c r="IO34" s="6"/>
      <c r="IP34" s="7"/>
      <c r="IQ34" s="7"/>
      <c r="IR34" s="8"/>
      <c r="IS34" s="8"/>
      <c r="IT34" s="9"/>
      <c r="IU34" s="6"/>
      <c r="IV34" s="6"/>
      <c r="IW34" s="7"/>
      <c r="IX34" s="7"/>
      <c r="IY34" s="8"/>
      <c r="IZ34" s="8"/>
      <c r="JA34" s="9"/>
      <c r="JB34" s="6"/>
      <c r="JC34" s="6"/>
      <c r="JD34" s="7"/>
      <c r="JE34" s="7"/>
      <c r="JF34" s="8"/>
      <c r="JG34" s="8"/>
      <c r="JH34" s="9"/>
      <c r="JI34" s="6"/>
      <c r="JJ34" s="6"/>
      <c r="JK34" s="7"/>
      <c r="JL34" s="7"/>
      <c r="JM34" s="8"/>
      <c r="JN34" s="8"/>
      <c r="JO34" s="9"/>
      <c r="JP34" s="6"/>
      <c r="JQ34" s="6"/>
      <c r="JR34" s="7"/>
      <c r="JS34" s="7"/>
      <c r="JT34" s="8"/>
      <c r="JU34" s="8"/>
      <c r="JV34" s="9"/>
      <c r="JW34" s="6"/>
      <c r="JX34" s="6"/>
      <c r="JY34" s="7"/>
      <c r="JZ34" s="7"/>
      <c r="KA34" s="8"/>
      <c r="KB34" s="8"/>
      <c r="KC34" s="9"/>
      <c r="KD34" s="6"/>
      <c r="KE34" s="6"/>
      <c r="KF34" s="7"/>
      <c r="KG34" s="7"/>
      <c r="KH34" s="8"/>
      <c r="KI34" s="8"/>
      <c r="KJ34" s="9"/>
      <c r="KK34" s="6"/>
      <c r="KL34" s="6"/>
      <c r="KM34" s="7"/>
      <c r="KN34" s="7"/>
      <c r="KO34" s="8"/>
      <c r="KP34" s="8"/>
      <c r="KQ34" s="9"/>
      <c r="KR34" s="6"/>
      <c r="KS34" s="6"/>
      <c r="KT34" s="7"/>
      <c r="KU34" s="7"/>
      <c r="KV34" s="8"/>
      <c r="KW34" s="8"/>
      <c r="KX34" s="9"/>
      <c r="KY34" s="6"/>
      <c r="KZ34" s="6"/>
      <c r="LA34" s="7"/>
      <c r="LB34" s="7"/>
      <c r="LC34" s="8"/>
      <c r="LD34" s="8"/>
      <c r="LE34" s="9"/>
      <c r="LF34" s="6"/>
      <c r="LG34" s="6"/>
      <c r="LH34" s="7"/>
      <c r="LI34" s="7"/>
      <c r="LJ34" s="8"/>
      <c r="LK34" s="8"/>
      <c r="LL34" s="9"/>
      <c r="LM34" s="6"/>
      <c r="LN34" s="6"/>
      <c r="LO34" s="7"/>
      <c r="LP34" s="7"/>
      <c r="LQ34" s="8"/>
      <c r="LR34" s="8"/>
      <c r="LS34" s="9"/>
      <c r="LT34" s="6"/>
      <c r="LU34" s="6"/>
      <c r="LV34" s="7"/>
      <c r="LW34" s="7"/>
      <c r="LX34" s="8"/>
      <c r="LY34" s="8"/>
      <c r="LZ34" s="9"/>
      <c r="MA34" s="6"/>
      <c r="MB34" s="6"/>
      <c r="MC34" s="7"/>
      <c r="MD34" s="7"/>
      <c r="ME34" s="8"/>
      <c r="MF34" s="8"/>
      <c r="MG34" s="9"/>
      <c r="MH34" s="6"/>
      <c r="MI34" s="6"/>
      <c r="MJ34" s="7"/>
      <c r="MK34" s="7"/>
      <c r="ML34" s="8"/>
      <c r="MM34" s="8"/>
      <c r="MN34" s="9"/>
      <c r="MP34" s="20" t="s">
        <v>37</v>
      </c>
      <c r="MQ34" s="23"/>
      <c r="MR34" s="23">
        <f>م.تحميل!$AI$126</f>
        <v>0</v>
      </c>
      <c r="MS34" s="20"/>
      <c r="MT34" s="23"/>
      <c r="MU34" s="23"/>
      <c r="MW34" s="22" t="s">
        <v>37</v>
      </c>
      <c r="MX34" s="24"/>
      <c r="MY34" s="24">
        <f>م.مرتجع!$AI$126</f>
        <v>0</v>
      </c>
      <c r="MZ34" s="22"/>
      <c r="NA34" s="24"/>
      <c r="NB34" s="24"/>
      <c r="ND34" s="21" t="s">
        <v>37</v>
      </c>
      <c r="NE34" s="25"/>
      <c r="NF34" s="25">
        <f>م.مبيع!$AI$126</f>
        <v>0</v>
      </c>
      <c r="NG34" s="25">
        <f>HD35</f>
        <v>0</v>
      </c>
      <c r="NH34" s="21"/>
      <c r="NI34" s="25"/>
      <c r="NJ34" s="25"/>
      <c r="NK34" s="25"/>
    </row>
    <row r="35" spans="1:375" ht="16.5" thickTop="1" thickBot="1" x14ac:dyDescent="0.3">
      <c r="A35" s="77" t="s">
        <v>2</v>
      </c>
      <c r="B35" s="78"/>
      <c r="C35" s="6">
        <f>SUM(C4:C34)</f>
        <v>0</v>
      </c>
      <c r="D35" s="6">
        <f t="shared" ref="D35:I35" si="0">SUM(D4:D34)</f>
        <v>0</v>
      </c>
      <c r="E35" s="6">
        <f t="shared" si="0"/>
        <v>0</v>
      </c>
      <c r="F35" s="6">
        <f t="shared" si="0"/>
        <v>0</v>
      </c>
      <c r="G35" s="6">
        <f t="shared" si="0"/>
        <v>0</v>
      </c>
      <c r="H35" s="6">
        <f t="shared" si="0"/>
        <v>0</v>
      </c>
      <c r="I35" s="6">
        <f t="shared" si="0"/>
        <v>0</v>
      </c>
      <c r="J35" s="6">
        <f>SUM(J4:J34)</f>
        <v>0</v>
      </c>
      <c r="K35" s="6">
        <f t="shared" ref="K35:BT35" si="1">SUM(K4:K34)</f>
        <v>0</v>
      </c>
      <c r="L35" s="6">
        <f t="shared" si="1"/>
        <v>0</v>
      </c>
      <c r="M35" s="6">
        <f t="shared" si="1"/>
        <v>0</v>
      </c>
      <c r="N35" s="6">
        <f t="shared" si="1"/>
        <v>0</v>
      </c>
      <c r="O35" s="6">
        <f t="shared" si="1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6">
        <f t="shared" si="1"/>
        <v>0</v>
      </c>
      <c r="T35" s="6">
        <f t="shared" si="1"/>
        <v>0</v>
      </c>
      <c r="U35" s="6">
        <f t="shared" si="1"/>
        <v>0</v>
      </c>
      <c r="V35" s="6">
        <f t="shared" si="1"/>
        <v>0</v>
      </c>
      <c r="W35" s="6">
        <f t="shared" si="1"/>
        <v>0</v>
      </c>
      <c r="X35" s="6">
        <f t="shared" si="1"/>
        <v>0</v>
      </c>
      <c r="Y35" s="6">
        <f t="shared" si="1"/>
        <v>0</v>
      </c>
      <c r="Z35" s="6">
        <f t="shared" si="1"/>
        <v>0</v>
      </c>
      <c r="AA35" s="6">
        <f t="shared" si="1"/>
        <v>0</v>
      </c>
      <c r="AB35" s="6">
        <f t="shared" si="1"/>
        <v>0</v>
      </c>
      <c r="AC35" s="6">
        <f t="shared" si="1"/>
        <v>0</v>
      </c>
      <c r="AD35" s="6">
        <f t="shared" si="1"/>
        <v>0</v>
      </c>
      <c r="AE35" s="6">
        <f t="shared" si="1"/>
        <v>0</v>
      </c>
      <c r="AF35" s="6">
        <f t="shared" si="1"/>
        <v>0</v>
      </c>
      <c r="AG35" s="6">
        <f t="shared" si="1"/>
        <v>0</v>
      </c>
      <c r="AH35" s="6">
        <f t="shared" si="1"/>
        <v>0</v>
      </c>
      <c r="AI35" s="6">
        <f t="shared" si="1"/>
        <v>0</v>
      </c>
      <c r="AJ35" s="6">
        <f t="shared" si="1"/>
        <v>0</v>
      </c>
      <c r="AK35" s="6">
        <f t="shared" si="1"/>
        <v>0</v>
      </c>
      <c r="AL35" s="6">
        <f t="shared" si="1"/>
        <v>0</v>
      </c>
      <c r="AM35" s="6">
        <f t="shared" si="1"/>
        <v>0</v>
      </c>
      <c r="AN35" s="6">
        <f t="shared" si="1"/>
        <v>0</v>
      </c>
      <c r="AO35" s="6">
        <f t="shared" si="1"/>
        <v>0</v>
      </c>
      <c r="AP35" s="6">
        <f t="shared" si="1"/>
        <v>0</v>
      </c>
      <c r="AQ35" s="6">
        <f t="shared" si="1"/>
        <v>0</v>
      </c>
      <c r="AR35" s="6">
        <f t="shared" si="1"/>
        <v>0</v>
      </c>
      <c r="AS35" s="6">
        <f t="shared" si="1"/>
        <v>0</v>
      </c>
      <c r="AT35" s="6">
        <f t="shared" si="1"/>
        <v>0</v>
      </c>
      <c r="AU35" s="6">
        <f t="shared" si="1"/>
        <v>0</v>
      </c>
      <c r="AV35" s="6">
        <f t="shared" si="1"/>
        <v>0</v>
      </c>
      <c r="AW35" s="6">
        <f t="shared" si="1"/>
        <v>0</v>
      </c>
      <c r="AX35" s="6">
        <f t="shared" si="1"/>
        <v>0</v>
      </c>
      <c r="AY35" s="6">
        <f t="shared" si="1"/>
        <v>0</v>
      </c>
      <c r="AZ35" s="6">
        <f t="shared" si="1"/>
        <v>0</v>
      </c>
      <c r="BA35" s="6">
        <f t="shared" si="1"/>
        <v>0</v>
      </c>
      <c r="BB35" s="6">
        <f t="shared" si="1"/>
        <v>0</v>
      </c>
      <c r="BC35" s="6">
        <f t="shared" si="1"/>
        <v>0</v>
      </c>
      <c r="BD35" s="6">
        <f t="shared" si="1"/>
        <v>0</v>
      </c>
      <c r="BE35" s="6">
        <f t="shared" si="1"/>
        <v>0</v>
      </c>
      <c r="BF35" s="6">
        <f t="shared" si="1"/>
        <v>0</v>
      </c>
      <c r="BG35" s="6">
        <f t="shared" si="1"/>
        <v>0</v>
      </c>
      <c r="BH35" s="6">
        <f t="shared" si="1"/>
        <v>0</v>
      </c>
      <c r="BI35" s="6">
        <f t="shared" si="1"/>
        <v>0</v>
      </c>
      <c r="BJ35" s="6">
        <f t="shared" si="1"/>
        <v>0</v>
      </c>
      <c r="BK35" s="6">
        <f t="shared" si="1"/>
        <v>0</v>
      </c>
      <c r="BL35" s="6">
        <f t="shared" si="1"/>
        <v>0</v>
      </c>
      <c r="BM35" s="6">
        <f t="shared" si="1"/>
        <v>0</v>
      </c>
      <c r="BN35" s="6">
        <f t="shared" si="1"/>
        <v>0</v>
      </c>
      <c r="BO35" s="6">
        <f t="shared" si="1"/>
        <v>0</v>
      </c>
      <c r="BP35" s="6">
        <f t="shared" si="1"/>
        <v>0</v>
      </c>
      <c r="BQ35" s="6">
        <f t="shared" si="1"/>
        <v>0</v>
      </c>
      <c r="BR35" s="6">
        <f t="shared" si="1"/>
        <v>0</v>
      </c>
      <c r="BS35" s="6">
        <f t="shared" si="1"/>
        <v>0</v>
      </c>
      <c r="BT35" s="6">
        <f t="shared" si="1"/>
        <v>0</v>
      </c>
      <c r="BU35" s="6">
        <f>SUM(BU4:BU34)</f>
        <v>0</v>
      </c>
      <c r="BV35" s="6">
        <f t="shared" ref="BV35:CA35" si="2">SUM(BV4:BV34)</f>
        <v>0</v>
      </c>
      <c r="BW35" s="6">
        <f t="shared" si="2"/>
        <v>0</v>
      </c>
      <c r="BX35" s="6">
        <f t="shared" si="2"/>
        <v>0</v>
      </c>
      <c r="BY35" s="6">
        <f t="shared" si="2"/>
        <v>0</v>
      </c>
      <c r="BZ35" s="6">
        <f t="shared" si="2"/>
        <v>0</v>
      </c>
      <c r="CA35" s="6">
        <f t="shared" si="2"/>
        <v>0</v>
      </c>
      <c r="CB35" s="6">
        <f>SUM(CB4:CB34)</f>
        <v>0</v>
      </c>
      <c r="CC35" s="6">
        <f t="shared" ref="CC35:EL35" si="3">SUM(CC4:CC34)</f>
        <v>0</v>
      </c>
      <c r="CD35" s="6">
        <f t="shared" si="3"/>
        <v>0</v>
      </c>
      <c r="CE35" s="6">
        <f t="shared" si="3"/>
        <v>0</v>
      </c>
      <c r="CF35" s="6">
        <f t="shared" si="3"/>
        <v>0</v>
      </c>
      <c r="CG35" s="6">
        <f t="shared" si="3"/>
        <v>0</v>
      </c>
      <c r="CH35" s="6">
        <f t="shared" si="3"/>
        <v>0</v>
      </c>
      <c r="CI35" s="6">
        <f t="shared" si="3"/>
        <v>0</v>
      </c>
      <c r="CJ35" s="6">
        <f t="shared" si="3"/>
        <v>0</v>
      </c>
      <c r="CK35" s="6">
        <f t="shared" si="3"/>
        <v>0</v>
      </c>
      <c r="CL35" s="6">
        <f t="shared" si="3"/>
        <v>0</v>
      </c>
      <c r="CM35" s="6">
        <f t="shared" si="3"/>
        <v>0</v>
      </c>
      <c r="CN35" s="6">
        <f t="shared" si="3"/>
        <v>0</v>
      </c>
      <c r="CO35" s="6">
        <f t="shared" si="3"/>
        <v>0</v>
      </c>
      <c r="CP35" s="6">
        <f t="shared" si="3"/>
        <v>0</v>
      </c>
      <c r="CQ35" s="6">
        <f t="shared" si="3"/>
        <v>0</v>
      </c>
      <c r="CR35" s="6">
        <f t="shared" si="3"/>
        <v>0</v>
      </c>
      <c r="CS35" s="6">
        <f t="shared" si="3"/>
        <v>0</v>
      </c>
      <c r="CT35" s="6">
        <f t="shared" si="3"/>
        <v>0</v>
      </c>
      <c r="CU35" s="6">
        <f t="shared" si="3"/>
        <v>0</v>
      </c>
      <c r="CV35" s="6">
        <f t="shared" si="3"/>
        <v>0</v>
      </c>
      <c r="CW35" s="6">
        <f t="shared" si="3"/>
        <v>0</v>
      </c>
      <c r="CX35" s="6">
        <f t="shared" si="3"/>
        <v>0</v>
      </c>
      <c r="CY35" s="6">
        <f t="shared" si="3"/>
        <v>0</v>
      </c>
      <c r="CZ35" s="6">
        <f t="shared" si="3"/>
        <v>0</v>
      </c>
      <c r="DA35" s="6">
        <f t="shared" si="3"/>
        <v>0</v>
      </c>
      <c r="DB35" s="6">
        <f t="shared" si="3"/>
        <v>0</v>
      </c>
      <c r="DC35" s="6">
        <f t="shared" si="3"/>
        <v>0</v>
      </c>
      <c r="DD35" s="6">
        <f t="shared" si="3"/>
        <v>0</v>
      </c>
      <c r="DE35" s="6">
        <f t="shared" si="3"/>
        <v>0</v>
      </c>
      <c r="DF35" s="6">
        <f t="shared" si="3"/>
        <v>0</v>
      </c>
      <c r="DG35" s="6">
        <f t="shared" si="3"/>
        <v>0</v>
      </c>
      <c r="DH35" s="6">
        <f t="shared" si="3"/>
        <v>0</v>
      </c>
      <c r="DI35" s="6">
        <f t="shared" si="3"/>
        <v>0</v>
      </c>
      <c r="DJ35" s="6">
        <f t="shared" si="3"/>
        <v>0</v>
      </c>
      <c r="DK35" s="6">
        <f t="shared" si="3"/>
        <v>0</v>
      </c>
      <c r="DL35" s="6">
        <f t="shared" si="3"/>
        <v>0</v>
      </c>
      <c r="DM35" s="6">
        <f t="shared" si="3"/>
        <v>0</v>
      </c>
      <c r="DN35" s="6">
        <f t="shared" si="3"/>
        <v>0</v>
      </c>
      <c r="DO35" s="6">
        <f t="shared" si="3"/>
        <v>0</v>
      </c>
      <c r="DP35" s="6">
        <f t="shared" si="3"/>
        <v>0</v>
      </c>
      <c r="DQ35" s="6">
        <f t="shared" si="3"/>
        <v>0</v>
      </c>
      <c r="DR35" s="6">
        <f t="shared" si="3"/>
        <v>0</v>
      </c>
      <c r="DS35" s="6">
        <f t="shared" si="3"/>
        <v>0</v>
      </c>
      <c r="DT35" s="6">
        <f t="shared" si="3"/>
        <v>0</v>
      </c>
      <c r="DU35" s="6">
        <f t="shared" si="3"/>
        <v>0</v>
      </c>
      <c r="DV35" s="6">
        <f t="shared" si="3"/>
        <v>0</v>
      </c>
      <c r="DW35" s="6">
        <f t="shared" si="3"/>
        <v>0</v>
      </c>
      <c r="DX35" s="6">
        <f t="shared" si="3"/>
        <v>0</v>
      </c>
      <c r="DY35" s="6">
        <f t="shared" si="3"/>
        <v>0</v>
      </c>
      <c r="DZ35" s="6">
        <f t="shared" si="3"/>
        <v>0</v>
      </c>
      <c r="EA35" s="6">
        <f t="shared" si="3"/>
        <v>0</v>
      </c>
      <c r="EB35" s="6">
        <f t="shared" si="3"/>
        <v>0</v>
      </c>
      <c r="EC35" s="6">
        <f t="shared" si="3"/>
        <v>0</v>
      </c>
      <c r="ED35" s="6">
        <f t="shared" si="3"/>
        <v>0</v>
      </c>
      <c r="EE35" s="6">
        <f t="shared" si="3"/>
        <v>0</v>
      </c>
      <c r="EF35" s="6">
        <f t="shared" si="3"/>
        <v>0</v>
      </c>
      <c r="EG35" s="6">
        <f t="shared" si="3"/>
        <v>0</v>
      </c>
      <c r="EH35" s="6">
        <f t="shared" si="3"/>
        <v>0</v>
      </c>
      <c r="EI35" s="6">
        <f t="shared" si="3"/>
        <v>0</v>
      </c>
      <c r="EJ35" s="6">
        <f t="shared" si="3"/>
        <v>0</v>
      </c>
      <c r="EK35" s="6">
        <f t="shared" si="3"/>
        <v>0</v>
      </c>
      <c r="EL35" s="6">
        <f t="shared" si="3"/>
        <v>0</v>
      </c>
      <c r="EM35" s="6">
        <f>SUM(EM4:EM34)</f>
        <v>0</v>
      </c>
      <c r="EN35" s="6">
        <f t="shared" ref="EN35:ES35" si="4">SUM(EN4:EN34)</f>
        <v>0</v>
      </c>
      <c r="EO35" s="6">
        <f t="shared" si="4"/>
        <v>0</v>
      </c>
      <c r="EP35" s="6">
        <f t="shared" si="4"/>
        <v>0</v>
      </c>
      <c r="EQ35" s="6">
        <f t="shared" si="4"/>
        <v>0</v>
      </c>
      <c r="ER35" s="6">
        <f t="shared" si="4"/>
        <v>0</v>
      </c>
      <c r="ES35" s="6">
        <f t="shared" si="4"/>
        <v>0</v>
      </c>
      <c r="ET35" s="6">
        <f>SUM(ET4:ET34)</f>
        <v>0</v>
      </c>
      <c r="EU35" s="6">
        <f t="shared" ref="EU35:HD35" si="5">SUM(EU4:EU34)</f>
        <v>0</v>
      </c>
      <c r="EV35" s="6">
        <f t="shared" si="5"/>
        <v>0</v>
      </c>
      <c r="EW35" s="6">
        <f t="shared" si="5"/>
        <v>0</v>
      </c>
      <c r="EX35" s="6">
        <f t="shared" si="5"/>
        <v>0</v>
      </c>
      <c r="EY35" s="6">
        <f t="shared" si="5"/>
        <v>0</v>
      </c>
      <c r="EZ35" s="6">
        <f t="shared" si="5"/>
        <v>0</v>
      </c>
      <c r="FA35" s="6">
        <f t="shared" si="5"/>
        <v>0</v>
      </c>
      <c r="FB35" s="6">
        <f t="shared" si="5"/>
        <v>0</v>
      </c>
      <c r="FC35" s="6">
        <f t="shared" si="5"/>
        <v>0</v>
      </c>
      <c r="FD35" s="6">
        <f t="shared" si="5"/>
        <v>0</v>
      </c>
      <c r="FE35" s="6">
        <f t="shared" si="5"/>
        <v>0</v>
      </c>
      <c r="FF35" s="6">
        <f t="shared" si="5"/>
        <v>0</v>
      </c>
      <c r="FG35" s="6">
        <f t="shared" si="5"/>
        <v>0</v>
      </c>
      <c r="FH35" s="6">
        <f t="shared" si="5"/>
        <v>0</v>
      </c>
      <c r="FI35" s="6">
        <f t="shared" si="5"/>
        <v>0</v>
      </c>
      <c r="FJ35" s="6">
        <f t="shared" si="5"/>
        <v>0</v>
      </c>
      <c r="FK35" s="6">
        <f t="shared" si="5"/>
        <v>0</v>
      </c>
      <c r="FL35" s="6">
        <f t="shared" si="5"/>
        <v>0</v>
      </c>
      <c r="FM35" s="6">
        <f t="shared" si="5"/>
        <v>0</v>
      </c>
      <c r="FN35" s="6">
        <f t="shared" si="5"/>
        <v>0</v>
      </c>
      <c r="FO35" s="6">
        <f t="shared" si="5"/>
        <v>0</v>
      </c>
      <c r="FP35" s="6">
        <f t="shared" si="5"/>
        <v>0</v>
      </c>
      <c r="FQ35" s="6">
        <f t="shared" si="5"/>
        <v>0</v>
      </c>
      <c r="FR35" s="6">
        <f t="shared" si="5"/>
        <v>0</v>
      </c>
      <c r="FS35" s="6">
        <f t="shared" si="5"/>
        <v>0</v>
      </c>
      <c r="FT35" s="6">
        <f t="shared" si="5"/>
        <v>0</v>
      </c>
      <c r="FU35" s="6">
        <f t="shared" si="5"/>
        <v>0</v>
      </c>
      <c r="FV35" s="6">
        <f t="shared" si="5"/>
        <v>0</v>
      </c>
      <c r="FW35" s="6">
        <f t="shared" si="5"/>
        <v>0</v>
      </c>
      <c r="FX35" s="6">
        <f t="shared" si="5"/>
        <v>0</v>
      </c>
      <c r="FY35" s="6">
        <f t="shared" si="5"/>
        <v>0</v>
      </c>
      <c r="FZ35" s="6">
        <f t="shared" si="5"/>
        <v>0</v>
      </c>
      <c r="GA35" s="6">
        <f t="shared" si="5"/>
        <v>0</v>
      </c>
      <c r="GB35" s="6">
        <f t="shared" si="5"/>
        <v>0</v>
      </c>
      <c r="GC35" s="6">
        <f t="shared" si="5"/>
        <v>0</v>
      </c>
      <c r="GD35" s="6">
        <f t="shared" si="5"/>
        <v>0</v>
      </c>
      <c r="GE35" s="6">
        <f t="shared" si="5"/>
        <v>0</v>
      </c>
      <c r="GF35" s="6">
        <f t="shared" si="5"/>
        <v>0</v>
      </c>
      <c r="GG35" s="6">
        <f t="shared" si="5"/>
        <v>0</v>
      </c>
      <c r="GH35" s="6">
        <f t="shared" si="5"/>
        <v>0</v>
      </c>
      <c r="GI35" s="6">
        <f t="shared" si="5"/>
        <v>0</v>
      </c>
      <c r="GJ35" s="6">
        <f t="shared" si="5"/>
        <v>0</v>
      </c>
      <c r="GK35" s="6">
        <f t="shared" si="5"/>
        <v>0</v>
      </c>
      <c r="GL35" s="6">
        <f t="shared" si="5"/>
        <v>0</v>
      </c>
      <c r="GM35" s="6">
        <f t="shared" si="5"/>
        <v>0</v>
      </c>
      <c r="GN35" s="6">
        <f t="shared" si="5"/>
        <v>0</v>
      </c>
      <c r="GO35" s="6">
        <f t="shared" si="5"/>
        <v>0</v>
      </c>
      <c r="GP35" s="6">
        <f t="shared" si="5"/>
        <v>0</v>
      </c>
      <c r="GQ35" s="6">
        <f t="shared" si="5"/>
        <v>0</v>
      </c>
      <c r="GR35" s="6">
        <f t="shared" si="5"/>
        <v>0</v>
      </c>
      <c r="GS35" s="6">
        <f t="shared" si="5"/>
        <v>0</v>
      </c>
      <c r="GT35" s="6">
        <f t="shared" si="5"/>
        <v>0</v>
      </c>
      <c r="GU35" s="6">
        <f t="shared" si="5"/>
        <v>0</v>
      </c>
      <c r="GV35" s="6">
        <f t="shared" si="5"/>
        <v>0</v>
      </c>
      <c r="GW35" s="6">
        <f t="shared" si="5"/>
        <v>0</v>
      </c>
      <c r="GX35" s="6">
        <f t="shared" si="5"/>
        <v>0</v>
      </c>
      <c r="GY35" s="6">
        <f t="shared" si="5"/>
        <v>0</v>
      </c>
      <c r="GZ35" s="6">
        <f t="shared" si="5"/>
        <v>0</v>
      </c>
      <c r="HA35" s="6">
        <f t="shared" si="5"/>
        <v>0</v>
      </c>
      <c r="HB35" s="6">
        <f t="shared" si="5"/>
        <v>0</v>
      </c>
      <c r="HC35" s="6">
        <f t="shared" si="5"/>
        <v>0</v>
      </c>
      <c r="HD35" s="6">
        <f t="shared" si="5"/>
        <v>0</v>
      </c>
      <c r="HE35" s="6">
        <f>SUM(HE4:HE34)</f>
        <v>0</v>
      </c>
      <c r="HF35" s="6">
        <f t="shared" ref="HF35:HK35" si="6">SUM(HF4:HF34)</f>
        <v>0</v>
      </c>
      <c r="HG35" s="6">
        <f t="shared" si="6"/>
        <v>0</v>
      </c>
      <c r="HH35" s="6">
        <f t="shared" si="6"/>
        <v>0</v>
      </c>
      <c r="HI35" s="6">
        <f t="shared" si="6"/>
        <v>0</v>
      </c>
      <c r="HJ35" s="6">
        <f t="shared" si="6"/>
        <v>0</v>
      </c>
      <c r="HK35" s="6">
        <f t="shared" si="6"/>
        <v>0</v>
      </c>
      <c r="HL35" s="6">
        <f>SUM(HL4:HL34)</f>
        <v>0</v>
      </c>
      <c r="HM35" s="6">
        <f t="shared" ref="HM35:JV35" si="7">SUM(HM4:HM34)</f>
        <v>0</v>
      </c>
      <c r="HN35" s="6">
        <f t="shared" si="7"/>
        <v>0</v>
      </c>
      <c r="HO35" s="6">
        <f t="shared" si="7"/>
        <v>0</v>
      </c>
      <c r="HP35" s="6">
        <f t="shared" si="7"/>
        <v>0</v>
      </c>
      <c r="HQ35" s="6">
        <f t="shared" si="7"/>
        <v>0</v>
      </c>
      <c r="HR35" s="6">
        <f t="shared" si="7"/>
        <v>0</v>
      </c>
      <c r="HS35" s="6">
        <f t="shared" si="7"/>
        <v>0</v>
      </c>
      <c r="HT35" s="6">
        <f t="shared" si="7"/>
        <v>0</v>
      </c>
      <c r="HU35" s="6">
        <f t="shared" si="7"/>
        <v>0</v>
      </c>
      <c r="HV35" s="6">
        <f t="shared" si="7"/>
        <v>0</v>
      </c>
      <c r="HW35" s="6">
        <f t="shared" si="7"/>
        <v>0</v>
      </c>
      <c r="HX35" s="6">
        <f t="shared" si="7"/>
        <v>0</v>
      </c>
      <c r="HY35" s="6">
        <f t="shared" si="7"/>
        <v>0</v>
      </c>
      <c r="HZ35" s="6">
        <f t="shared" si="7"/>
        <v>0</v>
      </c>
      <c r="IA35" s="6">
        <f t="shared" si="7"/>
        <v>0</v>
      </c>
      <c r="IB35" s="6">
        <f t="shared" si="7"/>
        <v>0</v>
      </c>
      <c r="IC35" s="6">
        <f t="shared" si="7"/>
        <v>0</v>
      </c>
      <c r="ID35" s="6">
        <f t="shared" si="7"/>
        <v>0</v>
      </c>
      <c r="IE35" s="6">
        <f t="shared" si="7"/>
        <v>0</v>
      </c>
      <c r="IF35" s="6">
        <f t="shared" si="7"/>
        <v>0</v>
      </c>
      <c r="IG35" s="6">
        <f t="shared" si="7"/>
        <v>0</v>
      </c>
      <c r="IH35" s="6">
        <f t="shared" si="7"/>
        <v>0</v>
      </c>
      <c r="II35" s="6">
        <f t="shared" si="7"/>
        <v>0</v>
      </c>
      <c r="IJ35" s="6">
        <f t="shared" si="7"/>
        <v>0</v>
      </c>
      <c r="IK35" s="6">
        <f t="shared" si="7"/>
        <v>0</v>
      </c>
      <c r="IL35" s="6">
        <f t="shared" si="7"/>
        <v>0</v>
      </c>
      <c r="IM35" s="6">
        <f t="shared" si="7"/>
        <v>0</v>
      </c>
      <c r="IN35" s="6">
        <f t="shared" si="7"/>
        <v>0</v>
      </c>
      <c r="IO35" s="6">
        <f t="shared" si="7"/>
        <v>0</v>
      </c>
      <c r="IP35" s="6">
        <f t="shared" si="7"/>
        <v>0</v>
      </c>
      <c r="IQ35" s="6">
        <f t="shared" si="7"/>
        <v>0</v>
      </c>
      <c r="IR35" s="6">
        <f t="shared" si="7"/>
        <v>0</v>
      </c>
      <c r="IS35" s="6">
        <f t="shared" si="7"/>
        <v>0</v>
      </c>
      <c r="IT35" s="6">
        <f t="shared" si="7"/>
        <v>0</v>
      </c>
      <c r="IU35" s="6">
        <f t="shared" si="7"/>
        <v>0</v>
      </c>
      <c r="IV35" s="6">
        <f t="shared" si="7"/>
        <v>0</v>
      </c>
      <c r="IW35" s="6">
        <f t="shared" si="7"/>
        <v>0</v>
      </c>
      <c r="IX35" s="6">
        <f t="shared" si="7"/>
        <v>0</v>
      </c>
      <c r="IY35" s="6">
        <f t="shared" si="7"/>
        <v>0</v>
      </c>
      <c r="IZ35" s="6">
        <f t="shared" si="7"/>
        <v>0</v>
      </c>
      <c r="JA35" s="6">
        <f t="shared" si="7"/>
        <v>0</v>
      </c>
      <c r="JB35" s="6">
        <f t="shared" si="7"/>
        <v>0</v>
      </c>
      <c r="JC35" s="6">
        <f t="shared" si="7"/>
        <v>0</v>
      </c>
      <c r="JD35" s="6">
        <f t="shared" si="7"/>
        <v>0</v>
      </c>
      <c r="JE35" s="6">
        <f t="shared" si="7"/>
        <v>0</v>
      </c>
      <c r="JF35" s="6">
        <f t="shared" si="7"/>
        <v>0</v>
      </c>
      <c r="JG35" s="6">
        <f t="shared" si="7"/>
        <v>0</v>
      </c>
      <c r="JH35" s="6">
        <f t="shared" si="7"/>
        <v>0</v>
      </c>
      <c r="JI35" s="6">
        <f t="shared" si="7"/>
        <v>0</v>
      </c>
      <c r="JJ35" s="6">
        <f t="shared" si="7"/>
        <v>0</v>
      </c>
      <c r="JK35" s="6">
        <f t="shared" si="7"/>
        <v>0</v>
      </c>
      <c r="JL35" s="6">
        <f t="shared" si="7"/>
        <v>0</v>
      </c>
      <c r="JM35" s="6">
        <f t="shared" si="7"/>
        <v>0</v>
      </c>
      <c r="JN35" s="6">
        <f t="shared" si="7"/>
        <v>0</v>
      </c>
      <c r="JO35" s="6">
        <f t="shared" si="7"/>
        <v>0</v>
      </c>
      <c r="JP35" s="6">
        <f t="shared" si="7"/>
        <v>0</v>
      </c>
      <c r="JQ35" s="6">
        <f t="shared" si="7"/>
        <v>0</v>
      </c>
      <c r="JR35" s="6">
        <f t="shared" si="7"/>
        <v>0</v>
      </c>
      <c r="JS35" s="6">
        <f t="shared" si="7"/>
        <v>0</v>
      </c>
      <c r="JT35" s="6">
        <f t="shared" si="7"/>
        <v>0</v>
      </c>
      <c r="JU35" s="6">
        <f t="shared" si="7"/>
        <v>0</v>
      </c>
      <c r="JV35" s="6">
        <f t="shared" si="7"/>
        <v>0</v>
      </c>
      <c r="JW35" s="6">
        <f>SUM(JW4:JW34)</f>
        <v>0</v>
      </c>
      <c r="JX35" s="6">
        <f t="shared" ref="JX35:KC35" si="8">SUM(JX4:JX34)</f>
        <v>0</v>
      </c>
      <c r="JY35" s="6">
        <f t="shared" si="8"/>
        <v>0</v>
      </c>
      <c r="JZ35" s="6">
        <f t="shared" si="8"/>
        <v>0</v>
      </c>
      <c r="KA35" s="6">
        <f t="shared" si="8"/>
        <v>0</v>
      </c>
      <c r="KB35" s="6">
        <f t="shared" si="8"/>
        <v>0</v>
      </c>
      <c r="KC35" s="6">
        <f t="shared" si="8"/>
        <v>0</v>
      </c>
      <c r="KD35" s="6">
        <f>SUM(KD4:KD34)</f>
        <v>0</v>
      </c>
      <c r="KE35" s="6">
        <f t="shared" ref="KE35:MN35" si="9">SUM(KE4:KE34)</f>
        <v>0</v>
      </c>
      <c r="KF35" s="6">
        <f t="shared" si="9"/>
        <v>0</v>
      </c>
      <c r="KG35" s="6">
        <f t="shared" si="9"/>
        <v>0</v>
      </c>
      <c r="KH35" s="6">
        <f t="shared" si="9"/>
        <v>0</v>
      </c>
      <c r="KI35" s="6">
        <f t="shared" si="9"/>
        <v>0</v>
      </c>
      <c r="KJ35" s="6">
        <f t="shared" si="9"/>
        <v>0</v>
      </c>
      <c r="KK35" s="6">
        <f t="shared" si="9"/>
        <v>0</v>
      </c>
      <c r="KL35" s="6">
        <f t="shared" si="9"/>
        <v>0</v>
      </c>
      <c r="KM35" s="6">
        <f t="shared" si="9"/>
        <v>0</v>
      </c>
      <c r="KN35" s="6">
        <f t="shared" si="9"/>
        <v>0</v>
      </c>
      <c r="KO35" s="6">
        <f t="shared" si="9"/>
        <v>0</v>
      </c>
      <c r="KP35" s="6">
        <f t="shared" si="9"/>
        <v>0</v>
      </c>
      <c r="KQ35" s="6">
        <f t="shared" si="9"/>
        <v>0</v>
      </c>
      <c r="KR35" s="6">
        <f t="shared" si="9"/>
        <v>0</v>
      </c>
      <c r="KS35" s="6">
        <f t="shared" si="9"/>
        <v>0</v>
      </c>
      <c r="KT35" s="6">
        <f t="shared" si="9"/>
        <v>0</v>
      </c>
      <c r="KU35" s="6">
        <f t="shared" si="9"/>
        <v>0</v>
      </c>
      <c r="KV35" s="6">
        <f t="shared" si="9"/>
        <v>0</v>
      </c>
      <c r="KW35" s="6">
        <f t="shared" si="9"/>
        <v>0</v>
      </c>
      <c r="KX35" s="6">
        <f t="shared" si="9"/>
        <v>0</v>
      </c>
      <c r="KY35" s="6">
        <f t="shared" si="9"/>
        <v>0</v>
      </c>
      <c r="KZ35" s="6">
        <f t="shared" si="9"/>
        <v>0</v>
      </c>
      <c r="LA35" s="6">
        <f t="shared" si="9"/>
        <v>0</v>
      </c>
      <c r="LB35" s="6">
        <f t="shared" si="9"/>
        <v>0</v>
      </c>
      <c r="LC35" s="6">
        <f t="shared" si="9"/>
        <v>0</v>
      </c>
      <c r="LD35" s="6">
        <f t="shared" si="9"/>
        <v>0</v>
      </c>
      <c r="LE35" s="6">
        <f t="shared" si="9"/>
        <v>0</v>
      </c>
      <c r="LF35" s="6">
        <f t="shared" si="9"/>
        <v>0</v>
      </c>
      <c r="LG35" s="6">
        <f t="shared" si="9"/>
        <v>0</v>
      </c>
      <c r="LH35" s="6">
        <f t="shared" si="9"/>
        <v>0</v>
      </c>
      <c r="LI35" s="6">
        <f t="shared" si="9"/>
        <v>0</v>
      </c>
      <c r="LJ35" s="6">
        <f t="shared" si="9"/>
        <v>0</v>
      </c>
      <c r="LK35" s="6">
        <f t="shared" si="9"/>
        <v>0</v>
      </c>
      <c r="LL35" s="6">
        <f t="shared" si="9"/>
        <v>0</v>
      </c>
      <c r="LM35" s="6">
        <f t="shared" si="9"/>
        <v>0</v>
      </c>
      <c r="LN35" s="6">
        <f t="shared" si="9"/>
        <v>0</v>
      </c>
      <c r="LO35" s="6">
        <f t="shared" si="9"/>
        <v>0</v>
      </c>
      <c r="LP35" s="6">
        <f t="shared" si="9"/>
        <v>0</v>
      </c>
      <c r="LQ35" s="6">
        <f t="shared" si="9"/>
        <v>0</v>
      </c>
      <c r="LR35" s="6">
        <f t="shared" si="9"/>
        <v>0</v>
      </c>
      <c r="LS35" s="6">
        <f t="shared" si="9"/>
        <v>0</v>
      </c>
      <c r="LT35" s="6">
        <f t="shared" si="9"/>
        <v>0</v>
      </c>
      <c r="LU35" s="6">
        <f t="shared" si="9"/>
        <v>0</v>
      </c>
      <c r="LV35" s="6">
        <f t="shared" si="9"/>
        <v>0</v>
      </c>
      <c r="LW35" s="6">
        <f t="shared" si="9"/>
        <v>0</v>
      </c>
      <c r="LX35" s="6">
        <f t="shared" si="9"/>
        <v>0</v>
      </c>
      <c r="LY35" s="6">
        <f t="shared" si="9"/>
        <v>0</v>
      </c>
      <c r="LZ35" s="6">
        <f t="shared" si="9"/>
        <v>0</v>
      </c>
      <c r="MA35" s="6">
        <f t="shared" si="9"/>
        <v>0</v>
      </c>
      <c r="MB35" s="6">
        <f t="shared" si="9"/>
        <v>0</v>
      </c>
      <c r="MC35" s="6">
        <f t="shared" si="9"/>
        <v>0</v>
      </c>
      <c r="MD35" s="6">
        <f t="shared" si="9"/>
        <v>0</v>
      </c>
      <c r="ME35" s="6">
        <f t="shared" si="9"/>
        <v>0</v>
      </c>
      <c r="MF35" s="6">
        <f t="shared" si="9"/>
        <v>0</v>
      </c>
      <c r="MG35" s="6">
        <f t="shared" si="9"/>
        <v>0</v>
      </c>
      <c r="MH35" s="6">
        <f t="shared" si="9"/>
        <v>0</v>
      </c>
      <c r="MI35" s="6">
        <f t="shared" si="9"/>
        <v>0</v>
      </c>
      <c r="MJ35" s="6">
        <f t="shared" si="9"/>
        <v>0</v>
      </c>
      <c r="MK35" s="6">
        <f t="shared" si="9"/>
        <v>0</v>
      </c>
      <c r="ML35" s="6">
        <f t="shared" si="9"/>
        <v>0</v>
      </c>
      <c r="MM35" s="6">
        <f t="shared" si="9"/>
        <v>0</v>
      </c>
      <c r="MN35" s="6">
        <f t="shared" si="9"/>
        <v>0</v>
      </c>
    </row>
  </sheetData>
  <mergeCells count="207">
    <mergeCell ref="ND2:NK2"/>
    <mergeCell ref="AE1:AK1"/>
    <mergeCell ref="AL1:AR1"/>
    <mergeCell ref="AS1:AY1"/>
    <mergeCell ref="AZ1:BF1"/>
    <mergeCell ref="BG1:BM1"/>
    <mergeCell ref="BN1:BT1"/>
    <mergeCell ref="A1:A3"/>
    <mergeCell ref="B1:B3"/>
    <mergeCell ref="C1:I1"/>
    <mergeCell ref="J1:P1"/>
    <mergeCell ref="Q1:W1"/>
    <mergeCell ref="X1:AD1"/>
    <mergeCell ref="Q2:R2"/>
    <mergeCell ref="S2:T2"/>
    <mergeCell ref="U2:W2"/>
    <mergeCell ref="X2:Y2"/>
    <mergeCell ref="AN2:AO2"/>
    <mergeCell ref="AP2:AR2"/>
    <mergeCell ref="AS2:AT2"/>
    <mergeCell ref="AU2:AV2"/>
    <mergeCell ref="AW2:AY2"/>
    <mergeCell ref="AZ2:BA2"/>
    <mergeCell ref="Z2:AA2"/>
    <mergeCell ref="AB2:AD2"/>
    <mergeCell ref="DK1:DQ1"/>
    <mergeCell ref="DR1:DX1"/>
    <mergeCell ref="DY1:EE1"/>
    <mergeCell ref="EF1:EL1"/>
    <mergeCell ref="EM1:ES1"/>
    <mergeCell ref="ET1:EZ1"/>
    <mergeCell ref="BU1:CA1"/>
    <mergeCell ref="CB1:CH1"/>
    <mergeCell ref="CI1:CO1"/>
    <mergeCell ref="CP1:CV1"/>
    <mergeCell ref="CW1:DC1"/>
    <mergeCell ref="DD1:DJ1"/>
    <mergeCell ref="AE2:AF2"/>
    <mergeCell ref="AG2:AH2"/>
    <mergeCell ref="AI2:AK2"/>
    <mergeCell ref="AL2:AM2"/>
    <mergeCell ref="BP2:BQ2"/>
    <mergeCell ref="BR2:BT2"/>
    <mergeCell ref="BU2:BV2"/>
    <mergeCell ref="BW2:BX2"/>
    <mergeCell ref="BY2:CA2"/>
    <mergeCell ref="CB2:CC2"/>
    <mergeCell ref="BB2:BC2"/>
    <mergeCell ref="HE1:HK1"/>
    <mergeCell ref="HL1:HR1"/>
    <mergeCell ref="HS1:HY1"/>
    <mergeCell ref="HZ1:IF1"/>
    <mergeCell ref="FA1:FG1"/>
    <mergeCell ref="FH1:FN1"/>
    <mergeCell ref="FO1:FU1"/>
    <mergeCell ref="FV1:GB1"/>
    <mergeCell ref="GC1:GI1"/>
    <mergeCell ref="GJ1:GP1"/>
    <mergeCell ref="LM1:LS1"/>
    <mergeCell ref="LT1:LZ1"/>
    <mergeCell ref="MA1:MG1"/>
    <mergeCell ref="MH1:MN1"/>
    <mergeCell ref="C2:D2"/>
    <mergeCell ref="E2:F2"/>
    <mergeCell ref="G2:I2"/>
    <mergeCell ref="J2:K2"/>
    <mergeCell ref="L2:M2"/>
    <mergeCell ref="N2:P2"/>
    <mergeCell ref="JW1:KC1"/>
    <mergeCell ref="KD1:KJ1"/>
    <mergeCell ref="KK1:KQ1"/>
    <mergeCell ref="KR1:KX1"/>
    <mergeCell ref="KY1:LE1"/>
    <mergeCell ref="LF1:LL1"/>
    <mergeCell ref="IG1:IM1"/>
    <mergeCell ref="IN1:IT1"/>
    <mergeCell ref="IU1:JA1"/>
    <mergeCell ref="JB1:JH1"/>
    <mergeCell ref="JI1:JO1"/>
    <mergeCell ref="JP1:JV1"/>
    <mergeCell ref="GQ1:GW1"/>
    <mergeCell ref="GX1:HD1"/>
    <mergeCell ref="BD2:BF2"/>
    <mergeCell ref="BG2:BH2"/>
    <mergeCell ref="BI2:BJ2"/>
    <mergeCell ref="BK2:BM2"/>
    <mergeCell ref="BN2:BO2"/>
    <mergeCell ref="CR2:CS2"/>
    <mergeCell ref="CT2:CV2"/>
    <mergeCell ref="CW2:CX2"/>
    <mergeCell ref="CY2:CZ2"/>
    <mergeCell ref="DA2:DC2"/>
    <mergeCell ref="DD2:DE2"/>
    <mergeCell ref="CD2:CE2"/>
    <mergeCell ref="CF2:CH2"/>
    <mergeCell ref="CI2:CJ2"/>
    <mergeCell ref="CK2:CL2"/>
    <mergeCell ref="CM2:CO2"/>
    <mergeCell ref="CP2:CQ2"/>
    <mergeCell ref="DT2:DU2"/>
    <mergeCell ref="DV2:DX2"/>
    <mergeCell ref="DY2:DZ2"/>
    <mergeCell ref="EA2:EB2"/>
    <mergeCell ref="EC2:EE2"/>
    <mergeCell ref="EF2:EG2"/>
    <mergeCell ref="DF2:DG2"/>
    <mergeCell ref="DH2:DJ2"/>
    <mergeCell ref="DK2:DL2"/>
    <mergeCell ref="DM2:DN2"/>
    <mergeCell ref="DO2:DQ2"/>
    <mergeCell ref="DR2:DS2"/>
    <mergeCell ref="EV2:EW2"/>
    <mergeCell ref="EX2:EZ2"/>
    <mergeCell ref="FA2:FB2"/>
    <mergeCell ref="FC2:FD2"/>
    <mergeCell ref="FE2:FG2"/>
    <mergeCell ref="FH2:FI2"/>
    <mergeCell ref="EH2:EI2"/>
    <mergeCell ref="EJ2:EL2"/>
    <mergeCell ref="EM2:EN2"/>
    <mergeCell ref="EO2:EP2"/>
    <mergeCell ref="EQ2:ES2"/>
    <mergeCell ref="ET2:EU2"/>
    <mergeCell ref="FX2:FY2"/>
    <mergeCell ref="FZ2:GB2"/>
    <mergeCell ref="GC2:GD2"/>
    <mergeCell ref="GE2:GF2"/>
    <mergeCell ref="GG2:GI2"/>
    <mergeCell ref="GJ2:GK2"/>
    <mergeCell ref="FJ2:FK2"/>
    <mergeCell ref="FL2:FN2"/>
    <mergeCell ref="FO2:FP2"/>
    <mergeCell ref="FQ2:FR2"/>
    <mergeCell ref="FS2:FU2"/>
    <mergeCell ref="FV2:FW2"/>
    <mergeCell ref="GZ2:HA2"/>
    <mergeCell ref="HB2:HD2"/>
    <mergeCell ref="HE2:HF2"/>
    <mergeCell ref="HG2:HH2"/>
    <mergeCell ref="HI2:HK2"/>
    <mergeCell ref="HL2:HM2"/>
    <mergeCell ref="GL2:GM2"/>
    <mergeCell ref="GN2:GP2"/>
    <mergeCell ref="GQ2:GR2"/>
    <mergeCell ref="GS2:GT2"/>
    <mergeCell ref="GU2:GW2"/>
    <mergeCell ref="GX2:GY2"/>
    <mergeCell ref="IB2:IC2"/>
    <mergeCell ref="ID2:IF2"/>
    <mergeCell ref="IG2:IH2"/>
    <mergeCell ref="II2:IJ2"/>
    <mergeCell ref="IK2:IM2"/>
    <mergeCell ref="IN2:IO2"/>
    <mergeCell ref="HN2:HO2"/>
    <mergeCell ref="HP2:HR2"/>
    <mergeCell ref="HS2:HT2"/>
    <mergeCell ref="HU2:HV2"/>
    <mergeCell ref="HW2:HY2"/>
    <mergeCell ref="HZ2:IA2"/>
    <mergeCell ref="JD2:JE2"/>
    <mergeCell ref="JF2:JH2"/>
    <mergeCell ref="JI2:JJ2"/>
    <mergeCell ref="JK2:JL2"/>
    <mergeCell ref="JM2:JO2"/>
    <mergeCell ref="JP2:JQ2"/>
    <mergeCell ref="IP2:IQ2"/>
    <mergeCell ref="IR2:IT2"/>
    <mergeCell ref="IU2:IV2"/>
    <mergeCell ref="IW2:IX2"/>
    <mergeCell ref="IY2:JA2"/>
    <mergeCell ref="JB2:JC2"/>
    <mergeCell ref="KF2:KG2"/>
    <mergeCell ref="KH2:KJ2"/>
    <mergeCell ref="KK2:KL2"/>
    <mergeCell ref="KM2:KN2"/>
    <mergeCell ref="KO2:KQ2"/>
    <mergeCell ref="KR2:KS2"/>
    <mergeCell ref="JR2:JS2"/>
    <mergeCell ref="JT2:JV2"/>
    <mergeCell ref="JW2:JX2"/>
    <mergeCell ref="JY2:JZ2"/>
    <mergeCell ref="KA2:KC2"/>
    <mergeCell ref="KD2:KE2"/>
    <mergeCell ref="MP1:MR1"/>
    <mergeCell ref="A35:B35"/>
    <mergeCell ref="MJ2:MK2"/>
    <mergeCell ref="ML2:MN2"/>
    <mergeCell ref="MP2:MU2"/>
    <mergeCell ref="MW2:NB2"/>
    <mergeCell ref="LV2:LW2"/>
    <mergeCell ref="LX2:LZ2"/>
    <mergeCell ref="MA2:MB2"/>
    <mergeCell ref="MC2:MD2"/>
    <mergeCell ref="ME2:MG2"/>
    <mergeCell ref="MH2:MI2"/>
    <mergeCell ref="LH2:LI2"/>
    <mergeCell ref="LJ2:LL2"/>
    <mergeCell ref="LM2:LN2"/>
    <mergeCell ref="LO2:LP2"/>
    <mergeCell ref="LQ2:LS2"/>
    <mergeCell ref="LT2:LU2"/>
    <mergeCell ref="KT2:KU2"/>
    <mergeCell ref="KV2:KX2"/>
    <mergeCell ref="KY2:KZ2"/>
    <mergeCell ref="LA2:LB2"/>
    <mergeCell ref="LC2:LE2"/>
    <mergeCell ref="LF2:LG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K35"/>
  <sheetViews>
    <sheetView rightToLeft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S1" sqref="MS1"/>
    </sheetView>
  </sheetViews>
  <sheetFormatPr defaultRowHeight="14.25" x14ac:dyDescent="0.2"/>
  <cols>
    <col min="1" max="1" width="11" style="15" bestFit="1" customWidth="1"/>
    <col min="2" max="2" width="9" style="19"/>
    <col min="3" max="3" width="4.625" bestFit="1" customWidth="1"/>
    <col min="4" max="4" width="5.25" bestFit="1" customWidth="1"/>
    <col min="5" max="5" width="4.625" bestFit="1" customWidth="1"/>
    <col min="6" max="6" width="5.25" bestFit="1" customWidth="1"/>
    <col min="7" max="7" width="4.625" bestFit="1" customWidth="1"/>
    <col min="8" max="8" width="5.25" bestFit="1" customWidth="1"/>
    <col min="9" max="9" width="6.625" customWidth="1"/>
    <col min="10" max="10" width="4.625" bestFit="1" customWidth="1"/>
    <col min="11" max="11" width="5.25" bestFit="1" customWidth="1"/>
    <col min="12" max="12" width="4.625" bestFit="1" customWidth="1"/>
    <col min="13" max="13" width="5.25" bestFit="1" customWidth="1"/>
    <col min="14" max="14" width="4.625" bestFit="1" customWidth="1"/>
    <col min="15" max="15" width="5.25" bestFit="1" customWidth="1"/>
    <col min="16" max="16" width="6.625" customWidth="1"/>
    <col min="17" max="17" width="4.625" bestFit="1" customWidth="1"/>
    <col min="18" max="18" width="5.25" bestFit="1" customWidth="1"/>
    <col min="19" max="19" width="4.625" bestFit="1" customWidth="1"/>
    <col min="20" max="20" width="5.25" bestFit="1" customWidth="1"/>
    <col min="21" max="21" width="4.625" bestFit="1" customWidth="1"/>
    <col min="22" max="22" width="5.25" bestFit="1" customWidth="1"/>
    <col min="23" max="23" width="6.625" customWidth="1"/>
    <col min="24" max="24" width="4.625" bestFit="1" customWidth="1"/>
    <col min="25" max="25" width="5.25" bestFit="1" customWidth="1"/>
    <col min="26" max="26" width="4.625" bestFit="1" customWidth="1"/>
    <col min="27" max="27" width="5.25" bestFit="1" customWidth="1"/>
    <col min="28" max="28" width="4.625" bestFit="1" customWidth="1"/>
    <col min="29" max="29" width="5.25" bestFit="1" customWidth="1"/>
    <col min="30" max="30" width="5" bestFit="1" customWidth="1"/>
    <col min="31" max="31" width="4.625" bestFit="1" customWidth="1"/>
    <col min="32" max="32" width="5.25" bestFit="1" customWidth="1"/>
    <col min="33" max="33" width="4.625" bestFit="1" customWidth="1"/>
    <col min="34" max="34" width="5.25" bestFit="1" customWidth="1"/>
    <col min="35" max="35" width="4.625" bestFit="1" customWidth="1"/>
    <col min="36" max="36" width="5.25" bestFit="1" customWidth="1"/>
    <col min="37" max="37" width="6.625" customWidth="1"/>
    <col min="38" max="38" width="4.625" bestFit="1" customWidth="1"/>
    <col min="39" max="39" width="5.25" bestFit="1" customWidth="1"/>
    <col min="40" max="40" width="4.625" bestFit="1" customWidth="1"/>
    <col min="41" max="41" width="5.25" bestFit="1" customWidth="1"/>
    <col min="42" max="42" width="4.625" bestFit="1" customWidth="1"/>
    <col min="43" max="43" width="5.25" bestFit="1" customWidth="1"/>
    <col min="44" max="44" width="6.625" customWidth="1"/>
    <col min="45" max="45" width="4.625" bestFit="1" customWidth="1"/>
    <col min="46" max="46" width="5.25" bestFit="1" customWidth="1"/>
    <col min="47" max="47" width="4.625" bestFit="1" customWidth="1"/>
    <col min="48" max="48" width="5.25" bestFit="1" customWidth="1"/>
    <col min="49" max="49" width="4.625" bestFit="1" customWidth="1"/>
    <col min="50" max="50" width="5.25" bestFit="1" customWidth="1"/>
    <col min="51" max="51" width="6.625" customWidth="1"/>
    <col min="52" max="52" width="4.625" bestFit="1" customWidth="1"/>
    <col min="53" max="53" width="5.25" bestFit="1" customWidth="1"/>
    <col min="54" max="54" width="4.625" bestFit="1" customWidth="1"/>
    <col min="55" max="55" width="5.25" bestFit="1" customWidth="1"/>
    <col min="56" max="56" width="4.625" bestFit="1" customWidth="1"/>
    <col min="57" max="57" width="5.25" bestFit="1" customWidth="1"/>
    <col min="58" max="58" width="6.625" customWidth="1"/>
    <col min="59" max="59" width="4.625" bestFit="1" customWidth="1"/>
    <col min="60" max="60" width="5.25" bestFit="1" customWidth="1"/>
    <col min="61" max="61" width="4.625" bestFit="1" customWidth="1"/>
    <col min="62" max="62" width="5.25" bestFit="1" customWidth="1"/>
    <col min="63" max="63" width="4.625" bestFit="1" customWidth="1"/>
    <col min="64" max="64" width="5.25" bestFit="1" customWidth="1"/>
    <col min="65" max="65" width="6.625" customWidth="1"/>
    <col min="66" max="66" width="4.625" bestFit="1" customWidth="1"/>
    <col min="67" max="67" width="5.25" bestFit="1" customWidth="1"/>
    <col min="68" max="68" width="4.625" bestFit="1" customWidth="1"/>
    <col min="69" max="69" width="5.25" bestFit="1" customWidth="1"/>
    <col min="70" max="70" width="4.625" bestFit="1" customWidth="1"/>
    <col min="71" max="71" width="5.25" bestFit="1" customWidth="1"/>
    <col min="72" max="72" width="6.625" customWidth="1"/>
    <col min="73" max="73" width="4.625" bestFit="1" customWidth="1"/>
    <col min="74" max="74" width="5.25" bestFit="1" customWidth="1"/>
    <col min="75" max="75" width="4.625" bestFit="1" customWidth="1"/>
    <col min="76" max="76" width="5.25" bestFit="1" customWidth="1"/>
    <col min="77" max="77" width="4.625" bestFit="1" customWidth="1"/>
    <col min="78" max="78" width="5.25" bestFit="1" customWidth="1"/>
    <col min="79" max="79" width="6.625" customWidth="1"/>
    <col min="80" max="80" width="4.625" bestFit="1" customWidth="1"/>
    <col min="81" max="81" width="5.25" bestFit="1" customWidth="1"/>
    <col min="82" max="82" width="4.625" bestFit="1" customWidth="1"/>
    <col min="83" max="83" width="5.25" bestFit="1" customWidth="1"/>
    <col min="84" max="84" width="4.625" bestFit="1" customWidth="1"/>
    <col min="85" max="85" width="5.25" bestFit="1" customWidth="1"/>
    <col min="86" max="86" width="6.625" customWidth="1"/>
    <col min="87" max="87" width="4.625" bestFit="1" customWidth="1"/>
    <col min="88" max="88" width="5.25" bestFit="1" customWidth="1"/>
    <col min="89" max="89" width="4.625" bestFit="1" customWidth="1"/>
    <col min="90" max="90" width="5.25" bestFit="1" customWidth="1"/>
    <col min="91" max="91" width="4.625" bestFit="1" customWidth="1"/>
    <col min="92" max="92" width="5.25" bestFit="1" customWidth="1"/>
    <col min="93" max="93" width="6.625" customWidth="1"/>
    <col min="94" max="94" width="4.625" bestFit="1" customWidth="1"/>
    <col min="95" max="95" width="5.25" bestFit="1" customWidth="1"/>
    <col min="96" max="96" width="4.625" bestFit="1" customWidth="1"/>
    <col min="97" max="97" width="5.25" bestFit="1" customWidth="1"/>
    <col min="98" max="98" width="4.625" bestFit="1" customWidth="1"/>
    <col min="99" max="99" width="5.25" bestFit="1" customWidth="1"/>
    <col min="100" max="100" width="5" bestFit="1" customWidth="1"/>
    <col min="101" max="101" width="4.625" bestFit="1" customWidth="1"/>
    <col min="102" max="102" width="5.25" bestFit="1" customWidth="1"/>
    <col min="103" max="103" width="4.625" bestFit="1" customWidth="1"/>
    <col min="104" max="104" width="5.25" bestFit="1" customWidth="1"/>
    <col min="105" max="105" width="4.625" bestFit="1" customWidth="1"/>
    <col min="106" max="106" width="5.25" bestFit="1" customWidth="1"/>
    <col min="107" max="107" width="6.625" customWidth="1"/>
    <col min="108" max="108" width="4.625" bestFit="1" customWidth="1"/>
    <col min="109" max="109" width="5.25" bestFit="1" customWidth="1"/>
    <col min="110" max="110" width="4.625" bestFit="1" customWidth="1"/>
    <col min="111" max="111" width="5.25" bestFit="1" customWidth="1"/>
    <col min="112" max="112" width="4.625" bestFit="1" customWidth="1"/>
    <col min="113" max="113" width="5.25" bestFit="1" customWidth="1"/>
    <col min="114" max="114" width="6.625" customWidth="1"/>
    <col min="115" max="115" width="4.625" bestFit="1" customWidth="1"/>
    <col min="116" max="116" width="5.25" bestFit="1" customWidth="1"/>
    <col min="117" max="117" width="4.625" bestFit="1" customWidth="1"/>
    <col min="118" max="118" width="5.25" bestFit="1" customWidth="1"/>
    <col min="119" max="119" width="4.625" bestFit="1" customWidth="1"/>
    <col min="120" max="120" width="5.25" bestFit="1" customWidth="1"/>
    <col min="121" max="121" width="6.625" customWidth="1"/>
    <col min="122" max="122" width="4.625" bestFit="1" customWidth="1"/>
    <col min="123" max="123" width="5.25" bestFit="1" customWidth="1"/>
    <col min="124" max="124" width="4.625" bestFit="1" customWidth="1"/>
    <col min="125" max="125" width="5.25" bestFit="1" customWidth="1"/>
    <col min="126" max="126" width="4.625" bestFit="1" customWidth="1"/>
    <col min="127" max="127" width="5.25" bestFit="1" customWidth="1"/>
    <col min="128" max="128" width="6.625" customWidth="1"/>
    <col min="129" max="129" width="4.625" bestFit="1" customWidth="1"/>
    <col min="130" max="130" width="5.25" bestFit="1" customWidth="1"/>
    <col min="131" max="131" width="4.625" bestFit="1" customWidth="1"/>
    <col min="132" max="132" width="5.25" bestFit="1" customWidth="1"/>
    <col min="133" max="133" width="4.625" bestFit="1" customWidth="1"/>
    <col min="134" max="134" width="5.25" bestFit="1" customWidth="1"/>
    <col min="135" max="135" width="6.625" customWidth="1"/>
    <col min="136" max="136" width="4.625" bestFit="1" customWidth="1"/>
    <col min="137" max="137" width="5.25" bestFit="1" customWidth="1"/>
    <col min="138" max="138" width="4.625" bestFit="1" customWidth="1"/>
    <col min="139" max="139" width="5.25" bestFit="1" customWidth="1"/>
    <col min="140" max="140" width="4.625" bestFit="1" customWidth="1"/>
    <col min="141" max="141" width="5.25" bestFit="1" customWidth="1"/>
    <col min="142" max="142" width="6.625" customWidth="1"/>
    <col min="143" max="143" width="4.625" bestFit="1" customWidth="1"/>
    <col min="144" max="144" width="5.25" bestFit="1" customWidth="1"/>
    <col min="145" max="145" width="4.625" bestFit="1" customWidth="1"/>
    <col min="146" max="146" width="5.25" bestFit="1" customWidth="1"/>
    <col min="147" max="147" width="4.625" bestFit="1" customWidth="1"/>
    <col min="148" max="148" width="5.25" bestFit="1" customWidth="1"/>
    <col min="149" max="149" width="6.625" customWidth="1"/>
    <col min="150" max="150" width="4.625" bestFit="1" customWidth="1"/>
    <col min="151" max="151" width="5.25" bestFit="1" customWidth="1"/>
    <col min="152" max="152" width="4.625" bestFit="1" customWidth="1"/>
    <col min="153" max="153" width="5.25" bestFit="1" customWidth="1"/>
    <col min="154" max="154" width="4.625" bestFit="1" customWidth="1"/>
    <col min="155" max="155" width="5.25" bestFit="1" customWidth="1"/>
    <col min="156" max="156" width="6.625" customWidth="1"/>
    <col min="157" max="157" width="4.625" bestFit="1" customWidth="1"/>
    <col min="158" max="158" width="5.25" bestFit="1" customWidth="1"/>
    <col min="159" max="159" width="4.625" bestFit="1" customWidth="1"/>
    <col min="160" max="160" width="5.25" bestFit="1" customWidth="1"/>
    <col min="161" max="161" width="4.625" bestFit="1" customWidth="1"/>
    <col min="162" max="162" width="5.25" bestFit="1" customWidth="1"/>
    <col min="163" max="163" width="6.625" customWidth="1"/>
    <col min="164" max="164" width="4.625" bestFit="1" customWidth="1"/>
    <col min="165" max="165" width="5.25" bestFit="1" customWidth="1"/>
    <col min="166" max="166" width="4.625" bestFit="1" customWidth="1"/>
    <col min="167" max="167" width="5.25" bestFit="1" customWidth="1"/>
    <col min="168" max="168" width="4.625" bestFit="1" customWidth="1"/>
    <col min="169" max="169" width="5.25" bestFit="1" customWidth="1"/>
    <col min="170" max="170" width="5" bestFit="1" customWidth="1"/>
    <col min="171" max="171" width="4.625" bestFit="1" customWidth="1"/>
    <col min="172" max="172" width="5.25" bestFit="1" customWidth="1"/>
    <col min="173" max="173" width="4.625" bestFit="1" customWidth="1"/>
    <col min="174" max="174" width="5.25" bestFit="1" customWidth="1"/>
    <col min="175" max="175" width="4.625" bestFit="1" customWidth="1"/>
    <col min="176" max="176" width="5.25" bestFit="1" customWidth="1"/>
    <col min="177" max="177" width="6.625" customWidth="1"/>
    <col min="178" max="178" width="4.625" bestFit="1" customWidth="1"/>
    <col min="179" max="179" width="5.25" bestFit="1" customWidth="1"/>
    <col min="180" max="180" width="4.625" bestFit="1" customWidth="1"/>
    <col min="181" max="181" width="5.25" bestFit="1" customWidth="1"/>
    <col min="182" max="182" width="4.625" bestFit="1" customWidth="1"/>
    <col min="183" max="183" width="5.25" bestFit="1" customWidth="1"/>
    <col min="184" max="184" width="6.625" customWidth="1"/>
    <col min="185" max="185" width="4.625" bestFit="1" customWidth="1"/>
    <col min="186" max="186" width="5.25" bestFit="1" customWidth="1"/>
    <col min="187" max="187" width="4.625" bestFit="1" customWidth="1"/>
    <col min="188" max="188" width="5.25" bestFit="1" customWidth="1"/>
    <col min="189" max="189" width="4.625" bestFit="1" customWidth="1"/>
    <col min="190" max="190" width="5.25" bestFit="1" customWidth="1"/>
    <col min="191" max="191" width="6.625" customWidth="1"/>
    <col min="192" max="192" width="4.625" bestFit="1" customWidth="1"/>
    <col min="193" max="193" width="5.25" bestFit="1" customWidth="1"/>
    <col min="194" max="194" width="4.625" bestFit="1" customWidth="1"/>
    <col min="195" max="195" width="5.25" bestFit="1" customWidth="1"/>
    <col min="196" max="196" width="4.625" bestFit="1" customWidth="1"/>
    <col min="197" max="197" width="5.25" bestFit="1" customWidth="1"/>
    <col min="198" max="198" width="6.625" customWidth="1"/>
    <col min="199" max="199" width="4.625" bestFit="1" customWidth="1"/>
    <col min="200" max="200" width="5.25" bestFit="1" customWidth="1"/>
    <col min="201" max="201" width="4.625" bestFit="1" customWidth="1"/>
    <col min="202" max="202" width="5.25" bestFit="1" customWidth="1"/>
    <col min="203" max="203" width="4.625" bestFit="1" customWidth="1"/>
    <col min="204" max="204" width="5.25" bestFit="1" customWidth="1"/>
    <col min="205" max="205" width="6.625" customWidth="1"/>
    <col min="206" max="206" width="4.625" bestFit="1" customWidth="1"/>
    <col min="207" max="207" width="5.25" bestFit="1" customWidth="1"/>
    <col min="208" max="208" width="4.625" bestFit="1" customWidth="1"/>
    <col min="209" max="209" width="5.25" bestFit="1" customWidth="1"/>
    <col min="210" max="210" width="4.625" bestFit="1" customWidth="1"/>
    <col min="211" max="211" width="5.25" bestFit="1" customWidth="1"/>
    <col min="212" max="212" width="6.625" customWidth="1"/>
    <col min="213" max="213" width="4.625" bestFit="1" customWidth="1"/>
    <col min="214" max="214" width="5.25" bestFit="1" customWidth="1"/>
    <col min="215" max="215" width="4.625" bestFit="1" customWidth="1"/>
    <col min="216" max="216" width="5.25" bestFit="1" customWidth="1"/>
    <col min="217" max="217" width="4.625" bestFit="1" customWidth="1"/>
    <col min="218" max="218" width="5.25" bestFit="1" customWidth="1"/>
    <col min="219" max="219" width="6.625" customWidth="1"/>
    <col min="220" max="220" width="4.625" bestFit="1" customWidth="1"/>
    <col min="221" max="221" width="5.25" bestFit="1" customWidth="1"/>
    <col min="222" max="222" width="4.625" bestFit="1" customWidth="1"/>
    <col min="223" max="223" width="5.25" bestFit="1" customWidth="1"/>
    <col min="224" max="224" width="4.625" bestFit="1" customWidth="1"/>
    <col min="225" max="225" width="5.25" bestFit="1" customWidth="1"/>
    <col min="226" max="226" width="6.625" customWidth="1"/>
    <col min="227" max="227" width="4.625" bestFit="1" customWidth="1"/>
    <col min="228" max="228" width="5.25" bestFit="1" customWidth="1"/>
    <col min="229" max="229" width="4.625" bestFit="1" customWidth="1"/>
    <col min="230" max="230" width="5.25" bestFit="1" customWidth="1"/>
    <col min="231" max="231" width="4.625" bestFit="1" customWidth="1"/>
    <col min="232" max="232" width="5.25" bestFit="1" customWidth="1"/>
    <col min="233" max="233" width="6.625" customWidth="1"/>
    <col min="234" max="234" width="4.625" bestFit="1" customWidth="1"/>
    <col min="235" max="235" width="5.25" bestFit="1" customWidth="1"/>
    <col min="236" max="236" width="4.625" bestFit="1" customWidth="1"/>
    <col min="237" max="237" width="5.25" bestFit="1" customWidth="1"/>
    <col min="238" max="238" width="4.625" bestFit="1" customWidth="1"/>
    <col min="239" max="239" width="5.25" bestFit="1" customWidth="1"/>
    <col min="240" max="240" width="5" bestFit="1" customWidth="1"/>
    <col min="241" max="241" width="4.625" bestFit="1" customWidth="1"/>
    <col min="242" max="242" width="5.25" bestFit="1" customWidth="1"/>
    <col min="243" max="243" width="4.625" bestFit="1" customWidth="1"/>
    <col min="244" max="244" width="5.25" bestFit="1" customWidth="1"/>
    <col min="245" max="245" width="4.625" bestFit="1" customWidth="1"/>
    <col min="246" max="246" width="5.25" bestFit="1" customWidth="1"/>
    <col min="247" max="247" width="6.625" customWidth="1"/>
    <col min="248" max="248" width="4.625" bestFit="1" customWidth="1"/>
    <col min="249" max="249" width="5.25" bestFit="1" customWidth="1"/>
    <col min="250" max="250" width="4.625" bestFit="1" customWidth="1"/>
    <col min="251" max="251" width="5.25" bestFit="1" customWidth="1"/>
    <col min="252" max="252" width="4.625" bestFit="1" customWidth="1"/>
    <col min="253" max="253" width="5.25" bestFit="1" customWidth="1"/>
    <col min="254" max="254" width="6.625" customWidth="1"/>
    <col min="255" max="255" width="4.625" bestFit="1" customWidth="1"/>
    <col min="256" max="256" width="5.25" bestFit="1" customWidth="1"/>
    <col min="257" max="257" width="4.625" bestFit="1" customWidth="1"/>
    <col min="258" max="258" width="5.25" bestFit="1" customWidth="1"/>
    <col min="259" max="259" width="4.625" bestFit="1" customWidth="1"/>
    <col min="260" max="260" width="5.25" bestFit="1" customWidth="1"/>
    <col min="261" max="261" width="6.625" customWidth="1"/>
    <col min="262" max="262" width="4.625" bestFit="1" customWidth="1"/>
    <col min="263" max="263" width="5.25" bestFit="1" customWidth="1"/>
    <col min="264" max="264" width="4.625" bestFit="1" customWidth="1"/>
    <col min="265" max="265" width="5.25" bestFit="1" customWidth="1"/>
    <col min="266" max="266" width="4.625" bestFit="1" customWidth="1"/>
    <col min="267" max="267" width="5.25" bestFit="1" customWidth="1"/>
    <col min="268" max="268" width="6.625" customWidth="1"/>
    <col min="269" max="269" width="4.625" bestFit="1" customWidth="1"/>
    <col min="270" max="270" width="5.25" bestFit="1" customWidth="1"/>
    <col min="271" max="271" width="4.625" bestFit="1" customWidth="1"/>
    <col min="272" max="272" width="5.25" bestFit="1" customWidth="1"/>
    <col min="273" max="273" width="4.625" bestFit="1" customWidth="1"/>
    <col min="274" max="274" width="5.25" bestFit="1" customWidth="1"/>
    <col min="275" max="275" width="6.625" customWidth="1"/>
    <col min="276" max="276" width="4.625" bestFit="1" customWidth="1"/>
    <col min="277" max="277" width="5.25" bestFit="1" customWidth="1"/>
    <col min="278" max="278" width="4.625" bestFit="1" customWidth="1"/>
    <col min="279" max="279" width="5.25" bestFit="1" customWidth="1"/>
    <col min="280" max="280" width="4.625" bestFit="1" customWidth="1"/>
    <col min="281" max="281" width="5.25" bestFit="1" customWidth="1"/>
    <col min="282" max="282" width="6.625" customWidth="1"/>
    <col min="283" max="283" width="4.625" bestFit="1" customWidth="1"/>
    <col min="284" max="284" width="5.25" bestFit="1" customWidth="1"/>
    <col min="285" max="285" width="4.625" bestFit="1" customWidth="1"/>
    <col min="286" max="286" width="5.25" bestFit="1" customWidth="1"/>
    <col min="287" max="287" width="4.625" bestFit="1" customWidth="1"/>
    <col min="288" max="288" width="5.25" bestFit="1" customWidth="1"/>
    <col min="289" max="289" width="6.625" customWidth="1"/>
    <col min="290" max="290" width="4.625" bestFit="1" customWidth="1"/>
    <col min="291" max="291" width="5.25" bestFit="1" customWidth="1"/>
    <col min="292" max="292" width="4.625" bestFit="1" customWidth="1"/>
    <col min="293" max="293" width="5.25" bestFit="1" customWidth="1"/>
    <col min="294" max="294" width="4.625" bestFit="1" customWidth="1"/>
    <col min="295" max="295" width="5.25" bestFit="1" customWidth="1"/>
    <col min="296" max="296" width="6.625" customWidth="1"/>
    <col min="297" max="297" width="4.625" bestFit="1" customWidth="1"/>
    <col min="298" max="298" width="5.25" bestFit="1" customWidth="1"/>
    <col min="299" max="299" width="4.625" bestFit="1" customWidth="1"/>
    <col min="300" max="300" width="5.25" bestFit="1" customWidth="1"/>
    <col min="301" max="301" width="4.625" bestFit="1" customWidth="1"/>
    <col min="302" max="302" width="5.25" bestFit="1" customWidth="1"/>
    <col min="303" max="303" width="6.625" customWidth="1"/>
    <col min="304" max="304" width="4.625" bestFit="1" customWidth="1"/>
    <col min="305" max="305" width="5.25" bestFit="1" customWidth="1"/>
    <col min="306" max="306" width="4.625" bestFit="1" customWidth="1"/>
    <col min="307" max="307" width="5.25" bestFit="1" customWidth="1"/>
    <col min="308" max="308" width="4.625" bestFit="1" customWidth="1"/>
    <col min="309" max="309" width="5.25" bestFit="1" customWidth="1"/>
    <col min="310" max="310" width="5" bestFit="1" customWidth="1"/>
    <col min="311" max="311" width="4.625" bestFit="1" customWidth="1"/>
    <col min="312" max="312" width="5.25" bestFit="1" customWidth="1"/>
    <col min="313" max="313" width="4.625" bestFit="1" customWidth="1"/>
    <col min="314" max="314" width="5.25" bestFit="1" customWidth="1"/>
    <col min="315" max="315" width="4.625" bestFit="1" customWidth="1"/>
    <col min="316" max="316" width="5.25" bestFit="1" customWidth="1"/>
    <col min="317" max="317" width="6.625" customWidth="1"/>
    <col min="318" max="318" width="4.625" bestFit="1" customWidth="1"/>
    <col min="319" max="319" width="5.25" bestFit="1" customWidth="1"/>
    <col min="320" max="320" width="4.625" bestFit="1" customWidth="1"/>
    <col min="321" max="321" width="5.25" bestFit="1" customWidth="1"/>
    <col min="322" max="322" width="4.625" bestFit="1" customWidth="1"/>
    <col min="323" max="323" width="5.25" bestFit="1" customWidth="1"/>
    <col min="324" max="324" width="6.625" customWidth="1"/>
    <col min="325" max="325" width="4.625" bestFit="1" customWidth="1"/>
    <col min="326" max="326" width="5.25" bestFit="1" customWidth="1"/>
    <col min="327" max="327" width="4.625" bestFit="1" customWidth="1"/>
    <col min="328" max="328" width="5.25" bestFit="1" customWidth="1"/>
    <col min="329" max="329" width="4.625" bestFit="1" customWidth="1"/>
    <col min="330" max="330" width="5.25" bestFit="1" customWidth="1"/>
    <col min="331" max="331" width="6.625" customWidth="1"/>
    <col min="332" max="332" width="4.625" bestFit="1" customWidth="1"/>
    <col min="333" max="333" width="5.25" bestFit="1" customWidth="1"/>
    <col min="334" max="334" width="4.625" bestFit="1" customWidth="1"/>
    <col min="335" max="335" width="5.25" bestFit="1" customWidth="1"/>
    <col min="336" max="336" width="4.625" bestFit="1" customWidth="1"/>
    <col min="337" max="337" width="5.25" bestFit="1" customWidth="1"/>
    <col min="338" max="338" width="6.625" customWidth="1"/>
    <col min="339" max="339" width="4.625" bestFit="1" customWidth="1"/>
    <col min="340" max="340" width="5.25" bestFit="1" customWidth="1"/>
    <col min="341" max="341" width="4.625" bestFit="1" customWidth="1"/>
    <col min="342" max="342" width="5.25" bestFit="1" customWidth="1"/>
    <col min="343" max="343" width="4.625" bestFit="1" customWidth="1"/>
    <col min="344" max="344" width="5.25" bestFit="1" customWidth="1"/>
    <col min="345" max="345" width="6.625" customWidth="1"/>
    <col min="346" max="346" width="4.625" bestFit="1" customWidth="1"/>
    <col min="347" max="347" width="5.25" bestFit="1" customWidth="1"/>
    <col min="348" max="348" width="4.625" bestFit="1" customWidth="1"/>
    <col min="349" max="349" width="5.25" bestFit="1" customWidth="1"/>
    <col min="350" max="350" width="4.625" bestFit="1" customWidth="1"/>
    <col min="351" max="351" width="5.25" bestFit="1" customWidth="1"/>
    <col min="352" max="352" width="6.625" customWidth="1"/>
    <col min="354" max="354" width="12.125" bestFit="1" customWidth="1"/>
    <col min="355" max="355" width="4" bestFit="1" customWidth="1"/>
    <col min="356" max="356" width="4.75" bestFit="1" customWidth="1"/>
    <col min="357" max="357" width="11.75" bestFit="1" customWidth="1"/>
    <col min="358" max="358" width="4" bestFit="1" customWidth="1"/>
    <col min="359" max="359" width="4.75" bestFit="1" customWidth="1"/>
    <col min="360" max="360" width="3.625" customWidth="1"/>
    <col min="361" max="361" width="12" bestFit="1" customWidth="1"/>
    <col min="362" max="362" width="4" bestFit="1" customWidth="1"/>
    <col min="363" max="363" width="4.75" bestFit="1" customWidth="1"/>
    <col min="364" max="364" width="13" bestFit="1" customWidth="1"/>
    <col min="365" max="365" width="4" bestFit="1" customWidth="1"/>
    <col min="366" max="366" width="4.75" bestFit="1" customWidth="1"/>
    <col min="367" max="367" width="3.625" customWidth="1"/>
    <col min="368" max="368" width="12" bestFit="1" customWidth="1"/>
    <col min="369" max="369" width="4" bestFit="1" customWidth="1"/>
    <col min="370" max="370" width="4.75" bestFit="1" customWidth="1"/>
    <col min="371" max="371" width="4.625" customWidth="1"/>
    <col min="372" max="372" width="11.75" bestFit="1" customWidth="1"/>
    <col min="373" max="373" width="4.75" bestFit="1" customWidth="1"/>
    <col min="374" max="374" width="4.625" bestFit="1" customWidth="1"/>
    <col min="375" max="375" width="4.625" customWidth="1"/>
  </cols>
  <sheetData>
    <row r="1" spans="1:375" ht="17.25" customHeight="1" thickTop="1" thickBot="1" x14ac:dyDescent="0.3">
      <c r="A1" s="70" t="s">
        <v>49</v>
      </c>
      <c r="B1" s="72" t="s">
        <v>48</v>
      </c>
      <c r="C1" s="159" t="s">
        <v>8</v>
      </c>
      <c r="D1" s="159"/>
      <c r="E1" s="159"/>
      <c r="F1" s="159"/>
      <c r="G1" s="159"/>
      <c r="H1" s="159"/>
      <c r="I1" s="159"/>
      <c r="J1" s="159" t="s">
        <v>9</v>
      </c>
      <c r="K1" s="159"/>
      <c r="L1" s="159"/>
      <c r="M1" s="159"/>
      <c r="N1" s="159"/>
      <c r="O1" s="159"/>
      <c r="P1" s="159"/>
      <c r="Q1" s="159" t="s">
        <v>10</v>
      </c>
      <c r="R1" s="159"/>
      <c r="S1" s="159"/>
      <c r="T1" s="159"/>
      <c r="U1" s="159"/>
      <c r="V1" s="159"/>
      <c r="W1" s="159"/>
      <c r="X1" s="159" t="s">
        <v>11</v>
      </c>
      <c r="Y1" s="159"/>
      <c r="Z1" s="159"/>
      <c r="AA1" s="159"/>
      <c r="AB1" s="159"/>
      <c r="AC1" s="159"/>
      <c r="AD1" s="159"/>
      <c r="AE1" s="159" t="s">
        <v>12</v>
      </c>
      <c r="AF1" s="159"/>
      <c r="AG1" s="159"/>
      <c r="AH1" s="159"/>
      <c r="AI1" s="159"/>
      <c r="AJ1" s="159"/>
      <c r="AK1" s="159"/>
      <c r="AL1" s="159" t="s">
        <v>13</v>
      </c>
      <c r="AM1" s="159"/>
      <c r="AN1" s="159"/>
      <c r="AO1" s="159"/>
      <c r="AP1" s="159"/>
      <c r="AQ1" s="159"/>
      <c r="AR1" s="159"/>
      <c r="AS1" s="159" t="s">
        <v>14</v>
      </c>
      <c r="AT1" s="159"/>
      <c r="AU1" s="159"/>
      <c r="AV1" s="159"/>
      <c r="AW1" s="159"/>
      <c r="AX1" s="159"/>
      <c r="AY1" s="159"/>
      <c r="AZ1" s="159" t="s">
        <v>15</v>
      </c>
      <c r="BA1" s="159"/>
      <c r="BB1" s="159"/>
      <c r="BC1" s="159"/>
      <c r="BD1" s="159"/>
      <c r="BE1" s="159"/>
      <c r="BF1" s="159"/>
      <c r="BG1" s="159" t="s">
        <v>16</v>
      </c>
      <c r="BH1" s="159"/>
      <c r="BI1" s="159"/>
      <c r="BJ1" s="159"/>
      <c r="BK1" s="159"/>
      <c r="BL1" s="159"/>
      <c r="BM1" s="159"/>
      <c r="BN1" s="159" t="s">
        <v>17</v>
      </c>
      <c r="BO1" s="159"/>
      <c r="BP1" s="159"/>
      <c r="BQ1" s="159"/>
      <c r="BR1" s="159"/>
      <c r="BS1" s="159"/>
      <c r="BT1" s="159"/>
      <c r="BU1" s="159" t="s">
        <v>18</v>
      </c>
      <c r="BV1" s="159"/>
      <c r="BW1" s="159"/>
      <c r="BX1" s="159"/>
      <c r="BY1" s="159"/>
      <c r="BZ1" s="159"/>
      <c r="CA1" s="159"/>
      <c r="CB1" s="159" t="s">
        <v>19</v>
      </c>
      <c r="CC1" s="159"/>
      <c r="CD1" s="159"/>
      <c r="CE1" s="159"/>
      <c r="CF1" s="159"/>
      <c r="CG1" s="159"/>
      <c r="CH1" s="159"/>
      <c r="CI1" s="159" t="s">
        <v>20</v>
      </c>
      <c r="CJ1" s="159"/>
      <c r="CK1" s="159"/>
      <c r="CL1" s="159"/>
      <c r="CM1" s="159"/>
      <c r="CN1" s="159"/>
      <c r="CO1" s="159"/>
      <c r="CP1" s="159" t="s">
        <v>21</v>
      </c>
      <c r="CQ1" s="159"/>
      <c r="CR1" s="159"/>
      <c r="CS1" s="159"/>
      <c r="CT1" s="159"/>
      <c r="CU1" s="159"/>
      <c r="CV1" s="159"/>
      <c r="CW1" s="159" t="s">
        <v>22</v>
      </c>
      <c r="CX1" s="159"/>
      <c r="CY1" s="159"/>
      <c r="CZ1" s="159"/>
      <c r="DA1" s="159"/>
      <c r="DB1" s="159"/>
      <c r="DC1" s="159"/>
      <c r="DD1" s="159" t="s">
        <v>23</v>
      </c>
      <c r="DE1" s="159"/>
      <c r="DF1" s="159"/>
      <c r="DG1" s="159"/>
      <c r="DH1" s="159"/>
      <c r="DI1" s="159"/>
      <c r="DJ1" s="159"/>
      <c r="DK1" s="159" t="s">
        <v>24</v>
      </c>
      <c r="DL1" s="159"/>
      <c r="DM1" s="159"/>
      <c r="DN1" s="159"/>
      <c r="DO1" s="159"/>
      <c r="DP1" s="159"/>
      <c r="DQ1" s="159"/>
      <c r="DR1" s="159" t="s">
        <v>25</v>
      </c>
      <c r="DS1" s="159"/>
      <c r="DT1" s="159"/>
      <c r="DU1" s="159"/>
      <c r="DV1" s="159"/>
      <c r="DW1" s="159"/>
      <c r="DX1" s="159"/>
      <c r="DY1" s="159" t="s">
        <v>26</v>
      </c>
      <c r="DZ1" s="159"/>
      <c r="EA1" s="159"/>
      <c r="EB1" s="159"/>
      <c r="EC1" s="159"/>
      <c r="ED1" s="159"/>
      <c r="EE1" s="159"/>
      <c r="EF1" s="159" t="s">
        <v>27</v>
      </c>
      <c r="EG1" s="159"/>
      <c r="EH1" s="159"/>
      <c r="EI1" s="159"/>
      <c r="EJ1" s="159"/>
      <c r="EK1" s="159"/>
      <c r="EL1" s="159"/>
      <c r="EM1" s="162" t="s">
        <v>28</v>
      </c>
      <c r="EN1" s="163"/>
      <c r="EO1" s="163"/>
      <c r="EP1" s="163"/>
      <c r="EQ1" s="163"/>
      <c r="ER1" s="163"/>
      <c r="ES1" s="164"/>
      <c r="ET1" s="162" t="s">
        <v>29</v>
      </c>
      <c r="EU1" s="163"/>
      <c r="EV1" s="163"/>
      <c r="EW1" s="163"/>
      <c r="EX1" s="163"/>
      <c r="EY1" s="163"/>
      <c r="EZ1" s="164"/>
      <c r="FA1" s="162" t="s">
        <v>30</v>
      </c>
      <c r="FB1" s="163"/>
      <c r="FC1" s="163"/>
      <c r="FD1" s="163"/>
      <c r="FE1" s="163"/>
      <c r="FF1" s="163"/>
      <c r="FG1" s="164"/>
      <c r="FH1" s="162" t="s">
        <v>31</v>
      </c>
      <c r="FI1" s="163"/>
      <c r="FJ1" s="163"/>
      <c r="FK1" s="163"/>
      <c r="FL1" s="163"/>
      <c r="FM1" s="163"/>
      <c r="FN1" s="164"/>
      <c r="FO1" s="162" t="s">
        <v>32</v>
      </c>
      <c r="FP1" s="163"/>
      <c r="FQ1" s="163"/>
      <c r="FR1" s="163"/>
      <c r="FS1" s="163"/>
      <c r="FT1" s="163"/>
      <c r="FU1" s="164"/>
      <c r="FV1" s="162" t="s">
        <v>33</v>
      </c>
      <c r="FW1" s="163"/>
      <c r="FX1" s="163"/>
      <c r="FY1" s="163"/>
      <c r="FZ1" s="163"/>
      <c r="GA1" s="163"/>
      <c r="GB1" s="164"/>
      <c r="GC1" s="162" t="s">
        <v>34</v>
      </c>
      <c r="GD1" s="163"/>
      <c r="GE1" s="163"/>
      <c r="GF1" s="163"/>
      <c r="GG1" s="163"/>
      <c r="GH1" s="163"/>
      <c r="GI1" s="164"/>
      <c r="GJ1" s="162" t="s">
        <v>35</v>
      </c>
      <c r="GK1" s="163"/>
      <c r="GL1" s="163"/>
      <c r="GM1" s="163"/>
      <c r="GN1" s="163"/>
      <c r="GO1" s="163"/>
      <c r="GP1" s="164"/>
      <c r="GQ1" s="162" t="s">
        <v>36</v>
      </c>
      <c r="GR1" s="163"/>
      <c r="GS1" s="163"/>
      <c r="GT1" s="163"/>
      <c r="GU1" s="163"/>
      <c r="GV1" s="163"/>
      <c r="GW1" s="164"/>
      <c r="GX1" s="162" t="s">
        <v>37</v>
      </c>
      <c r="GY1" s="163"/>
      <c r="GZ1" s="163"/>
      <c r="HA1" s="163"/>
      <c r="HB1" s="163"/>
      <c r="HC1" s="163"/>
      <c r="HD1" s="164"/>
      <c r="HE1" s="162" t="s">
        <v>38</v>
      </c>
      <c r="HF1" s="163"/>
      <c r="HG1" s="163"/>
      <c r="HH1" s="163"/>
      <c r="HI1" s="163"/>
      <c r="HJ1" s="163"/>
      <c r="HK1" s="164"/>
      <c r="HL1" s="162" t="s">
        <v>39</v>
      </c>
      <c r="HM1" s="163"/>
      <c r="HN1" s="163"/>
      <c r="HO1" s="163"/>
      <c r="HP1" s="163"/>
      <c r="HQ1" s="163"/>
      <c r="HR1" s="164"/>
      <c r="HS1" s="159" t="s">
        <v>40</v>
      </c>
      <c r="HT1" s="159"/>
      <c r="HU1" s="159"/>
      <c r="HV1" s="159"/>
      <c r="HW1" s="159"/>
      <c r="HX1" s="159"/>
      <c r="HY1" s="159"/>
      <c r="HZ1" s="159" t="s">
        <v>41</v>
      </c>
      <c r="IA1" s="159"/>
      <c r="IB1" s="159"/>
      <c r="IC1" s="159"/>
      <c r="ID1" s="159"/>
      <c r="IE1" s="159"/>
      <c r="IF1" s="159"/>
      <c r="IG1" s="159" t="s">
        <v>42</v>
      </c>
      <c r="IH1" s="159"/>
      <c r="II1" s="159"/>
      <c r="IJ1" s="159"/>
      <c r="IK1" s="159"/>
      <c r="IL1" s="159"/>
      <c r="IM1" s="159"/>
      <c r="IN1" s="159" t="s">
        <v>43</v>
      </c>
      <c r="IO1" s="159"/>
      <c r="IP1" s="159"/>
      <c r="IQ1" s="159"/>
      <c r="IR1" s="159"/>
      <c r="IS1" s="159"/>
      <c r="IT1" s="159"/>
      <c r="IU1" s="159" t="s">
        <v>44</v>
      </c>
      <c r="IV1" s="159"/>
      <c r="IW1" s="159"/>
      <c r="IX1" s="159"/>
      <c r="IY1" s="159"/>
      <c r="IZ1" s="159"/>
      <c r="JA1" s="159"/>
      <c r="JB1" s="159" t="s">
        <v>45</v>
      </c>
      <c r="JC1" s="159"/>
      <c r="JD1" s="159"/>
      <c r="JE1" s="159"/>
      <c r="JF1" s="159"/>
      <c r="JG1" s="159"/>
      <c r="JH1" s="159"/>
      <c r="JI1" s="159" t="s">
        <v>46</v>
      </c>
      <c r="JJ1" s="159"/>
      <c r="JK1" s="159"/>
      <c r="JL1" s="159"/>
      <c r="JM1" s="159"/>
      <c r="JN1" s="159"/>
      <c r="JO1" s="159"/>
      <c r="JP1" s="159" t="s">
        <v>47</v>
      </c>
      <c r="JQ1" s="159"/>
      <c r="JR1" s="159"/>
      <c r="JS1" s="159"/>
      <c r="JT1" s="159"/>
      <c r="JU1" s="159"/>
      <c r="JV1" s="159"/>
      <c r="JW1" s="159"/>
      <c r="JX1" s="159"/>
      <c r="JY1" s="159"/>
      <c r="JZ1" s="159"/>
      <c r="KA1" s="159"/>
      <c r="KB1" s="159"/>
      <c r="KC1" s="159"/>
      <c r="KD1" s="159"/>
      <c r="KE1" s="159"/>
      <c r="KF1" s="159"/>
      <c r="KG1" s="159"/>
      <c r="KH1" s="159"/>
      <c r="KI1" s="159"/>
      <c r="KJ1" s="159"/>
      <c r="KK1" s="159"/>
      <c r="KL1" s="159"/>
      <c r="KM1" s="159"/>
      <c r="KN1" s="159"/>
      <c r="KO1" s="159"/>
      <c r="KP1" s="159"/>
      <c r="KQ1" s="159"/>
      <c r="KR1" s="159"/>
      <c r="KS1" s="159"/>
      <c r="KT1" s="159"/>
      <c r="KU1" s="159"/>
      <c r="KV1" s="159"/>
      <c r="KW1" s="159"/>
      <c r="KX1" s="159"/>
      <c r="KY1" s="159"/>
      <c r="KZ1" s="159"/>
      <c r="LA1" s="159"/>
      <c r="LB1" s="159"/>
      <c r="LC1" s="159"/>
      <c r="LD1" s="159"/>
      <c r="LE1" s="159"/>
      <c r="LF1" s="159"/>
      <c r="LG1" s="159"/>
      <c r="LH1" s="159"/>
      <c r="LI1" s="159"/>
      <c r="LJ1" s="159"/>
      <c r="LK1" s="159"/>
      <c r="LL1" s="159"/>
      <c r="LM1" s="159"/>
      <c r="LN1" s="159"/>
      <c r="LO1" s="159"/>
      <c r="LP1" s="159"/>
      <c r="LQ1" s="159"/>
      <c r="LR1" s="159"/>
      <c r="LS1" s="159"/>
      <c r="LT1" s="159"/>
      <c r="LU1" s="159"/>
      <c r="LV1" s="159"/>
      <c r="LW1" s="159"/>
      <c r="LX1" s="159"/>
      <c r="LY1" s="159"/>
      <c r="LZ1" s="159"/>
      <c r="MA1" s="159"/>
      <c r="MB1" s="159"/>
      <c r="MC1" s="159"/>
      <c r="MD1" s="159"/>
      <c r="ME1" s="159"/>
      <c r="MF1" s="159"/>
      <c r="MG1" s="159"/>
      <c r="MH1" s="159"/>
      <c r="MI1" s="159"/>
      <c r="MJ1" s="159"/>
      <c r="MK1" s="159"/>
      <c r="ML1" s="159"/>
      <c r="MM1" s="159"/>
      <c r="MN1" s="159"/>
      <c r="MP1" s="157" t="s">
        <v>152</v>
      </c>
      <c r="MQ1" s="158"/>
      <c r="MR1" s="158"/>
    </row>
    <row r="2" spans="1:375" ht="17.25" thickTop="1" thickBot="1" x14ac:dyDescent="0.3">
      <c r="A2" s="70"/>
      <c r="B2" s="72"/>
      <c r="C2" s="74" t="s">
        <v>3</v>
      </c>
      <c r="D2" s="74"/>
      <c r="E2" s="160" t="s">
        <v>4</v>
      </c>
      <c r="F2" s="160"/>
      <c r="G2" s="161" t="s">
        <v>5</v>
      </c>
      <c r="H2" s="161"/>
      <c r="I2" s="161"/>
      <c r="J2" s="74" t="s">
        <v>3</v>
      </c>
      <c r="K2" s="74"/>
      <c r="L2" s="160" t="s">
        <v>4</v>
      </c>
      <c r="M2" s="160"/>
      <c r="N2" s="161" t="s">
        <v>5</v>
      </c>
      <c r="O2" s="161"/>
      <c r="P2" s="161"/>
      <c r="Q2" s="74" t="s">
        <v>3</v>
      </c>
      <c r="R2" s="74"/>
      <c r="S2" s="160" t="s">
        <v>4</v>
      </c>
      <c r="T2" s="160"/>
      <c r="U2" s="161" t="s">
        <v>5</v>
      </c>
      <c r="V2" s="161"/>
      <c r="W2" s="161"/>
      <c r="X2" s="74" t="s">
        <v>3</v>
      </c>
      <c r="Y2" s="74"/>
      <c r="Z2" s="160" t="s">
        <v>4</v>
      </c>
      <c r="AA2" s="160"/>
      <c r="AB2" s="161" t="s">
        <v>5</v>
      </c>
      <c r="AC2" s="161"/>
      <c r="AD2" s="161"/>
      <c r="AE2" s="74" t="s">
        <v>3</v>
      </c>
      <c r="AF2" s="74"/>
      <c r="AG2" s="160" t="s">
        <v>4</v>
      </c>
      <c r="AH2" s="160"/>
      <c r="AI2" s="161" t="s">
        <v>5</v>
      </c>
      <c r="AJ2" s="161"/>
      <c r="AK2" s="161"/>
      <c r="AL2" s="74" t="s">
        <v>3</v>
      </c>
      <c r="AM2" s="74"/>
      <c r="AN2" s="160" t="s">
        <v>4</v>
      </c>
      <c r="AO2" s="160"/>
      <c r="AP2" s="161" t="s">
        <v>5</v>
      </c>
      <c r="AQ2" s="161"/>
      <c r="AR2" s="161"/>
      <c r="AS2" s="74" t="s">
        <v>3</v>
      </c>
      <c r="AT2" s="74"/>
      <c r="AU2" s="160" t="s">
        <v>4</v>
      </c>
      <c r="AV2" s="160"/>
      <c r="AW2" s="161" t="s">
        <v>5</v>
      </c>
      <c r="AX2" s="161"/>
      <c r="AY2" s="161"/>
      <c r="AZ2" s="74" t="s">
        <v>3</v>
      </c>
      <c r="BA2" s="74"/>
      <c r="BB2" s="160" t="s">
        <v>4</v>
      </c>
      <c r="BC2" s="160"/>
      <c r="BD2" s="161" t="s">
        <v>5</v>
      </c>
      <c r="BE2" s="161"/>
      <c r="BF2" s="161"/>
      <c r="BG2" s="74" t="s">
        <v>3</v>
      </c>
      <c r="BH2" s="74"/>
      <c r="BI2" s="160" t="s">
        <v>4</v>
      </c>
      <c r="BJ2" s="160"/>
      <c r="BK2" s="161" t="s">
        <v>5</v>
      </c>
      <c r="BL2" s="161"/>
      <c r="BM2" s="161"/>
      <c r="BN2" s="74" t="s">
        <v>3</v>
      </c>
      <c r="BO2" s="74"/>
      <c r="BP2" s="160" t="s">
        <v>4</v>
      </c>
      <c r="BQ2" s="160"/>
      <c r="BR2" s="161" t="s">
        <v>5</v>
      </c>
      <c r="BS2" s="161"/>
      <c r="BT2" s="161"/>
      <c r="BU2" s="74" t="s">
        <v>3</v>
      </c>
      <c r="BV2" s="74"/>
      <c r="BW2" s="160" t="s">
        <v>4</v>
      </c>
      <c r="BX2" s="160"/>
      <c r="BY2" s="161" t="s">
        <v>5</v>
      </c>
      <c r="BZ2" s="161"/>
      <c r="CA2" s="161"/>
      <c r="CB2" s="74" t="s">
        <v>3</v>
      </c>
      <c r="CC2" s="74"/>
      <c r="CD2" s="160" t="s">
        <v>4</v>
      </c>
      <c r="CE2" s="160"/>
      <c r="CF2" s="161" t="s">
        <v>5</v>
      </c>
      <c r="CG2" s="161"/>
      <c r="CH2" s="161"/>
      <c r="CI2" s="74" t="s">
        <v>3</v>
      </c>
      <c r="CJ2" s="74"/>
      <c r="CK2" s="160" t="s">
        <v>4</v>
      </c>
      <c r="CL2" s="160"/>
      <c r="CM2" s="161" t="s">
        <v>5</v>
      </c>
      <c r="CN2" s="161"/>
      <c r="CO2" s="161"/>
      <c r="CP2" s="74" t="s">
        <v>3</v>
      </c>
      <c r="CQ2" s="74"/>
      <c r="CR2" s="160" t="s">
        <v>4</v>
      </c>
      <c r="CS2" s="160"/>
      <c r="CT2" s="161" t="s">
        <v>5</v>
      </c>
      <c r="CU2" s="161"/>
      <c r="CV2" s="161"/>
      <c r="CW2" s="74" t="s">
        <v>3</v>
      </c>
      <c r="CX2" s="74"/>
      <c r="CY2" s="160" t="s">
        <v>4</v>
      </c>
      <c r="CZ2" s="160"/>
      <c r="DA2" s="161" t="s">
        <v>5</v>
      </c>
      <c r="DB2" s="161"/>
      <c r="DC2" s="161"/>
      <c r="DD2" s="74" t="s">
        <v>3</v>
      </c>
      <c r="DE2" s="74"/>
      <c r="DF2" s="160" t="s">
        <v>4</v>
      </c>
      <c r="DG2" s="160"/>
      <c r="DH2" s="161" t="s">
        <v>5</v>
      </c>
      <c r="DI2" s="161"/>
      <c r="DJ2" s="161"/>
      <c r="DK2" s="74" t="s">
        <v>3</v>
      </c>
      <c r="DL2" s="74"/>
      <c r="DM2" s="160" t="s">
        <v>4</v>
      </c>
      <c r="DN2" s="160"/>
      <c r="DO2" s="161" t="s">
        <v>5</v>
      </c>
      <c r="DP2" s="161"/>
      <c r="DQ2" s="161"/>
      <c r="DR2" s="74" t="s">
        <v>3</v>
      </c>
      <c r="DS2" s="74"/>
      <c r="DT2" s="160" t="s">
        <v>4</v>
      </c>
      <c r="DU2" s="160"/>
      <c r="DV2" s="161" t="s">
        <v>5</v>
      </c>
      <c r="DW2" s="161"/>
      <c r="DX2" s="161"/>
      <c r="DY2" s="74" t="s">
        <v>3</v>
      </c>
      <c r="DZ2" s="74"/>
      <c r="EA2" s="160" t="s">
        <v>4</v>
      </c>
      <c r="EB2" s="160"/>
      <c r="EC2" s="161" t="s">
        <v>5</v>
      </c>
      <c r="ED2" s="161"/>
      <c r="EE2" s="161"/>
      <c r="EF2" s="74" t="s">
        <v>3</v>
      </c>
      <c r="EG2" s="74"/>
      <c r="EH2" s="160" t="s">
        <v>4</v>
      </c>
      <c r="EI2" s="160"/>
      <c r="EJ2" s="161" t="s">
        <v>5</v>
      </c>
      <c r="EK2" s="161"/>
      <c r="EL2" s="161"/>
      <c r="EM2" s="74" t="s">
        <v>3</v>
      </c>
      <c r="EN2" s="74"/>
      <c r="EO2" s="160" t="s">
        <v>4</v>
      </c>
      <c r="EP2" s="160"/>
      <c r="EQ2" s="161" t="s">
        <v>5</v>
      </c>
      <c r="ER2" s="161"/>
      <c r="ES2" s="161"/>
      <c r="ET2" s="74" t="s">
        <v>3</v>
      </c>
      <c r="EU2" s="74"/>
      <c r="EV2" s="160" t="s">
        <v>4</v>
      </c>
      <c r="EW2" s="160"/>
      <c r="EX2" s="161" t="s">
        <v>5</v>
      </c>
      <c r="EY2" s="161"/>
      <c r="EZ2" s="161"/>
      <c r="FA2" s="74" t="s">
        <v>3</v>
      </c>
      <c r="FB2" s="74"/>
      <c r="FC2" s="160" t="s">
        <v>4</v>
      </c>
      <c r="FD2" s="160"/>
      <c r="FE2" s="161" t="s">
        <v>5</v>
      </c>
      <c r="FF2" s="161"/>
      <c r="FG2" s="161"/>
      <c r="FH2" s="74" t="s">
        <v>3</v>
      </c>
      <c r="FI2" s="74"/>
      <c r="FJ2" s="160" t="s">
        <v>4</v>
      </c>
      <c r="FK2" s="160"/>
      <c r="FL2" s="161" t="s">
        <v>5</v>
      </c>
      <c r="FM2" s="161"/>
      <c r="FN2" s="161"/>
      <c r="FO2" s="74" t="s">
        <v>3</v>
      </c>
      <c r="FP2" s="74"/>
      <c r="FQ2" s="160" t="s">
        <v>4</v>
      </c>
      <c r="FR2" s="160"/>
      <c r="FS2" s="161" t="s">
        <v>5</v>
      </c>
      <c r="FT2" s="161"/>
      <c r="FU2" s="161"/>
      <c r="FV2" s="74" t="s">
        <v>3</v>
      </c>
      <c r="FW2" s="74"/>
      <c r="FX2" s="160" t="s">
        <v>4</v>
      </c>
      <c r="FY2" s="160"/>
      <c r="FZ2" s="161" t="s">
        <v>5</v>
      </c>
      <c r="GA2" s="161"/>
      <c r="GB2" s="161"/>
      <c r="GC2" s="74" t="s">
        <v>3</v>
      </c>
      <c r="GD2" s="74"/>
      <c r="GE2" s="160" t="s">
        <v>4</v>
      </c>
      <c r="GF2" s="160"/>
      <c r="GG2" s="161" t="s">
        <v>5</v>
      </c>
      <c r="GH2" s="161"/>
      <c r="GI2" s="161"/>
      <c r="GJ2" s="74" t="s">
        <v>3</v>
      </c>
      <c r="GK2" s="74"/>
      <c r="GL2" s="160" t="s">
        <v>4</v>
      </c>
      <c r="GM2" s="160"/>
      <c r="GN2" s="161" t="s">
        <v>5</v>
      </c>
      <c r="GO2" s="161"/>
      <c r="GP2" s="161"/>
      <c r="GQ2" s="74" t="s">
        <v>3</v>
      </c>
      <c r="GR2" s="74"/>
      <c r="GS2" s="160" t="s">
        <v>4</v>
      </c>
      <c r="GT2" s="160"/>
      <c r="GU2" s="161" t="s">
        <v>5</v>
      </c>
      <c r="GV2" s="161"/>
      <c r="GW2" s="161"/>
      <c r="GX2" s="74" t="s">
        <v>3</v>
      </c>
      <c r="GY2" s="74"/>
      <c r="GZ2" s="160" t="s">
        <v>4</v>
      </c>
      <c r="HA2" s="160"/>
      <c r="HB2" s="161" t="s">
        <v>5</v>
      </c>
      <c r="HC2" s="161"/>
      <c r="HD2" s="161"/>
      <c r="HE2" s="74" t="s">
        <v>3</v>
      </c>
      <c r="HF2" s="74"/>
      <c r="HG2" s="160" t="s">
        <v>4</v>
      </c>
      <c r="HH2" s="160"/>
      <c r="HI2" s="161" t="s">
        <v>5</v>
      </c>
      <c r="HJ2" s="161"/>
      <c r="HK2" s="161"/>
      <c r="HL2" s="74" t="s">
        <v>3</v>
      </c>
      <c r="HM2" s="74"/>
      <c r="HN2" s="160" t="s">
        <v>4</v>
      </c>
      <c r="HO2" s="160"/>
      <c r="HP2" s="161" t="s">
        <v>5</v>
      </c>
      <c r="HQ2" s="161"/>
      <c r="HR2" s="161"/>
      <c r="HS2" s="74" t="s">
        <v>3</v>
      </c>
      <c r="HT2" s="74"/>
      <c r="HU2" s="160" t="s">
        <v>4</v>
      </c>
      <c r="HV2" s="160"/>
      <c r="HW2" s="161" t="s">
        <v>5</v>
      </c>
      <c r="HX2" s="161"/>
      <c r="HY2" s="161"/>
      <c r="HZ2" s="74" t="s">
        <v>3</v>
      </c>
      <c r="IA2" s="74"/>
      <c r="IB2" s="160" t="s">
        <v>4</v>
      </c>
      <c r="IC2" s="160"/>
      <c r="ID2" s="161" t="s">
        <v>5</v>
      </c>
      <c r="IE2" s="161"/>
      <c r="IF2" s="161"/>
      <c r="IG2" s="74" t="s">
        <v>3</v>
      </c>
      <c r="IH2" s="74"/>
      <c r="II2" s="160" t="s">
        <v>4</v>
      </c>
      <c r="IJ2" s="160"/>
      <c r="IK2" s="161" t="s">
        <v>5</v>
      </c>
      <c r="IL2" s="161"/>
      <c r="IM2" s="161"/>
      <c r="IN2" s="74" t="s">
        <v>3</v>
      </c>
      <c r="IO2" s="74"/>
      <c r="IP2" s="160" t="s">
        <v>4</v>
      </c>
      <c r="IQ2" s="160"/>
      <c r="IR2" s="161" t="s">
        <v>5</v>
      </c>
      <c r="IS2" s="161"/>
      <c r="IT2" s="161"/>
      <c r="IU2" s="74" t="s">
        <v>3</v>
      </c>
      <c r="IV2" s="74"/>
      <c r="IW2" s="160" t="s">
        <v>4</v>
      </c>
      <c r="IX2" s="160"/>
      <c r="IY2" s="161" t="s">
        <v>5</v>
      </c>
      <c r="IZ2" s="161"/>
      <c r="JA2" s="161"/>
      <c r="JB2" s="74" t="s">
        <v>3</v>
      </c>
      <c r="JC2" s="74"/>
      <c r="JD2" s="160" t="s">
        <v>4</v>
      </c>
      <c r="JE2" s="160"/>
      <c r="JF2" s="161" t="s">
        <v>5</v>
      </c>
      <c r="JG2" s="161"/>
      <c r="JH2" s="161"/>
      <c r="JI2" s="74" t="s">
        <v>3</v>
      </c>
      <c r="JJ2" s="74"/>
      <c r="JK2" s="160" t="s">
        <v>4</v>
      </c>
      <c r="JL2" s="160"/>
      <c r="JM2" s="161" t="s">
        <v>5</v>
      </c>
      <c r="JN2" s="161"/>
      <c r="JO2" s="161"/>
      <c r="JP2" s="74" t="s">
        <v>3</v>
      </c>
      <c r="JQ2" s="74"/>
      <c r="JR2" s="160" t="s">
        <v>4</v>
      </c>
      <c r="JS2" s="160"/>
      <c r="JT2" s="161" t="s">
        <v>5</v>
      </c>
      <c r="JU2" s="161"/>
      <c r="JV2" s="161"/>
      <c r="JW2" s="74" t="s">
        <v>3</v>
      </c>
      <c r="JX2" s="74"/>
      <c r="JY2" s="160" t="s">
        <v>4</v>
      </c>
      <c r="JZ2" s="160"/>
      <c r="KA2" s="161" t="s">
        <v>5</v>
      </c>
      <c r="KB2" s="161"/>
      <c r="KC2" s="161"/>
      <c r="KD2" s="74" t="s">
        <v>3</v>
      </c>
      <c r="KE2" s="74"/>
      <c r="KF2" s="160" t="s">
        <v>4</v>
      </c>
      <c r="KG2" s="160"/>
      <c r="KH2" s="161" t="s">
        <v>5</v>
      </c>
      <c r="KI2" s="161"/>
      <c r="KJ2" s="161"/>
      <c r="KK2" s="74" t="s">
        <v>3</v>
      </c>
      <c r="KL2" s="74"/>
      <c r="KM2" s="160" t="s">
        <v>4</v>
      </c>
      <c r="KN2" s="160"/>
      <c r="KO2" s="161" t="s">
        <v>5</v>
      </c>
      <c r="KP2" s="161"/>
      <c r="KQ2" s="161"/>
      <c r="KR2" s="74" t="s">
        <v>3</v>
      </c>
      <c r="KS2" s="74"/>
      <c r="KT2" s="160" t="s">
        <v>4</v>
      </c>
      <c r="KU2" s="160"/>
      <c r="KV2" s="161" t="s">
        <v>5</v>
      </c>
      <c r="KW2" s="161"/>
      <c r="KX2" s="161"/>
      <c r="KY2" s="74" t="s">
        <v>3</v>
      </c>
      <c r="KZ2" s="74"/>
      <c r="LA2" s="160" t="s">
        <v>4</v>
      </c>
      <c r="LB2" s="160"/>
      <c r="LC2" s="161" t="s">
        <v>5</v>
      </c>
      <c r="LD2" s="161"/>
      <c r="LE2" s="161"/>
      <c r="LF2" s="74" t="s">
        <v>3</v>
      </c>
      <c r="LG2" s="74"/>
      <c r="LH2" s="160" t="s">
        <v>4</v>
      </c>
      <c r="LI2" s="160"/>
      <c r="LJ2" s="161" t="s">
        <v>5</v>
      </c>
      <c r="LK2" s="161"/>
      <c r="LL2" s="161"/>
      <c r="LM2" s="74" t="s">
        <v>3</v>
      </c>
      <c r="LN2" s="74"/>
      <c r="LO2" s="160" t="s">
        <v>4</v>
      </c>
      <c r="LP2" s="160"/>
      <c r="LQ2" s="161" t="s">
        <v>5</v>
      </c>
      <c r="LR2" s="161"/>
      <c r="LS2" s="161"/>
      <c r="LT2" s="74" t="s">
        <v>3</v>
      </c>
      <c r="LU2" s="74"/>
      <c r="LV2" s="160" t="s">
        <v>4</v>
      </c>
      <c r="LW2" s="160"/>
      <c r="LX2" s="161" t="s">
        <v>5</v>
      </c>
      <c r="LY2" s="161"/>
      <c r="LZ2" s="161"/>
      <c r="MA2" s="74" t="s">
        <v>3</v>
      </c>
      <c r="MB2" s="74"/>
      <c r="MC2" s="160" t="s">
        <v>4</v>
      </c>
      <c r="MD2" s="160"/>
      <c r="ME2" s="161" t="s">
        <v>5</v>
      </c>
      <c r="MF2" s="161"/>
      <c r="MG2" s="161"/>
      <c r="MH2" s="74" t="s">
        <v>3</v>
      </c>
      <c r="MI2" s="74"/>
      <c r="MJ2" s="160" t="s">
        <v>4</v>
      </c>
      <c r="MK2" s="160"/>
      <c r="ML2" s="161" t="s">
        <v>5</v>
      </c>
      <c r="MM2" s="161"/>
      <c r="MN2" s="161"/>
      <c r="MP2" s="157" t="s">
        <v>50</v>
      </c>
      <c r="MQ2" s="158"/>
      <c r="MR2" s="158"/>
      <c r="MS2" s="158"/>
      <c r="MT2" s="158"/>
      <c r="MU2" s="168"/>
      <c r="MW2" s="169" t="s">
        <v>91</v>
      </c>
      <c r="MX2" s="170"/>
      <c r="MY2" s="170"/>
      <c r="MZ2" s="170"/>
      <c r="NA2" s="170"/>
      <c r="NB2" s="171"/>
      <c r="ND2" s="165" t="s">
        <v>92</v>
      </c>
      <c r="NE2" s="166"/>
      <c r="NF2" s="166"/>
      <c r="NG2" s="166"/>
      <c r="NH2" s="166"/>
      <c r="NI2" s="166"/>
      <c r="NJ2" s="166"/>
      <c r="NK2" s="167"/>
    </row>
    <row r="3" spans="1:375" ht="17.25" thickTop="1" thickBot="1" x14ac:dyDescent="0.25">
      <c r="A3" s="71"/>
      <c r="B3" s="73"/>
      <c r="C3" s="37" t="s">
        <v>6</v>
      </c>
      <c r="D3" s="37" t="s">
        <v>0</v>
      </c>
      <c r="E3" s="38" t="s">
        <v>6</v>
      </c>
      <c r="F3" s="38" t="s">
        <v>0</v>
      </c>
      <c r="G3" s="39" t="s">
        <v>6</v>
      </c>
      <c r="H3" s="39" t="s">
        <v>0</v>
      </c>
      <c r="I3" s="13" t="s">
        <v>1</v>
      </c>
      <c r="J3" s="37" t="s">
        <v>6</v>
      </c>
      <c r="K3" s="37" t="s">
        <v>0</v>
      </c>
      <c r="L3" s="38" t="s">
        <v>6</v>
      </c>
      <c r="M3" s="38" t="s">
        <v>0</v>
      </c>
      <c r="N3" s="39" t="s">
        <v>6</v>
      </c>
      <c r="O3" s="39" t="s">
        <v>0</v>
      </c>
      <c r="P3" s="13" t="s">
        <v>1</v>
      </c>
      <c r="Q3" s="37" t="s">
        <v>6</v>
      </c>
      <c r="R3" s="37" t="s">
        <v>0</v>
      </c>
      <c r="S3" s="38" t="s">
        <v>6</v>
      </c>
      <c r="T3" s="38" t="s">
        <v>0</v>
      </c>
      <c r="U3" s="39" t="s">
        <v>6</v>
      </c>
      <c r="V3" s="39" t="s">
        <v>0</v>
      </c>
      <c r="W3" s="13" t="s">
        <v>1</v>
      </c>
      <c r="X3" s="37" t="s">
        <v>6</v>
      </c>
      <c r="Y3" s="37" t="s">
        <v>0</v>
      </c>
      <c r="Z3" s="38" t="s">
        <v>6</v>
      </c>
      <c r="AA3" s="38" t="s">
        <v>0</v>
      </c>
      <c r="AB3" s="39" t="s">
        <v>6</v>
      </c>
      <c r="AC3" s="39" t="s">
        <v>0</v>
      </c>
      <c r="AD3" s="13" t="s">
        <v>1</v>
      </c>
      <c r="AE3" s="37" t="s">
        <v>6</v>
      </c>
      <c r="AF3" s="37" t="s">
        <v>0</v>
      </c>
      <c r="AG3" s="38" t="s">
        <v>6</v>
      </c>
      <c r="AH3" s="38" t="s">
        <v>0</v>
      </c>
      <c r="AI3" s="39" t="s">
        <v>6</v>
      </c>
      <c r="AJ3" s="39" t="s">
        <v>0</v>
      </c>
      <c r="AK3" s="13" t="s">
        <v>1</v>
      </c>
      <c r="AL3" s="37" t="s">
        <v>6</v>
      </c>
      <c r="AM3" s="37" t="s">
        <v>0</v>
      </c>
      <c r="AN3" s="38" t="s">
        <v>6</v>
      </c>
      <c r="AO3" s="38" t="s">
        <v>0</v>
      </c>
      <c r="AP3" s="39" t="s">
        <v>6</v>
      </c>
      <c r="AQ3" s="39" t="s">
        <v>0</v>
      </c>
      <c r="AR3" s="13" t="s">
        <v>1</v>
      </c>
      <c r="AS3" s="37" t="s">
        <v>6</v>
      </c>
      <c r="AT3" s="37" t="s">
        <v>0</v>
      </c>
      <c r="AU3" s="38" t="s">
        <v>6</v>
      </c>
      <c r="AV3" s="38" t="s">
        <v>0</v>
      </c>
      <c r="AW3" s="39" t="s">
        <v>6</v>
      </c>
      <c r="AX3" s="39" t="s">
        <v>0</v>
      </c>
      <c r="AY3" s="13" t="s">
        <v>1</v>
      </c>
      <c r="AZ3" s="37" t="s">
        <v>6</v>
      </c>
      <c r="BA3" s="37" t="s">
        <v>0</v>
      </c>
      <c r="BB3" s="38" t="s">
        <v>6</v>
      </c>
      <c r="BC3" s="38" t="s">
        <v>0</v>
      </c>
      <c r="BD3" s="39" t="s">
        <v>6</v>
      </c>
      <c r="BE3" s="39" t="s">
        <v>0</v>
      </c>
      <c r="BF3" s="13" t="s">
        <v>1</v>
      </c>
      <c r="BG3" s="37" t="s">
        <v>6</v>
      </c>
      <c r="BH3" s="37" t="s">
        <v>0</v>
      </c>
      <c r="BI3" s="38" t="s">
        <v>6</v>
      </c>
      <c r="BJ3" s="38" t="s">
        <v>0</v>
      </c>
      <c r="BK3" s="39" t="s">
        <v>6</v>
      </c>
      <c r="BL3" s="39" t="s">
        <v>0</v>
      </c>
      <c r="BM3" s="13" t="s">
        <v>1</v>
      </c>
      <c r="BN3" s="37" t="s">
        <v>6</v>
      </c>
      <c r="BO3" s="37" t="s">
        <v>0</v>
      </c>
      <c r="BP3" s="38" t="s">
        <v>6</v>
      </c>
      <c r="BQ3" s="38" t="s">
        <v>0</v>
      </c>
      <c r="BR3" s="39" t="s">
        <v>6</v>
      </c>
      <c r="BS3" s="39" t="s">
        <v>0</v>
      </c>
      <c r="BT3" s="13" t="s">
        <v>1</v>
      </c>
      <c r="BU3" s="37" t="s">
        <v>6</v>
      </c>
      <c r="BV3" s="37" t="s">
        <v>0</v>
      </c>
      <c r="BW3" s="38" t="s">
        <v>6</v>
      </c>
      <c r="BX3" s="38" t="s">
        <v>0</v>
      </c>
      <c r="BY3" s="39" t="s">
        <v>6</v>
      </c>
      <c r="BZ3" s="39" t="s">
        <v>0</v>
      </c>
      <c r="CA3" s="13" t="s">
        <v>1</v>
      </c>
      <c r="CB3" s="37" t="s">
        <v>6</v>
      </c>
      <c r="CC3" s="37" t="s">
        <v>0</v>
      </c>
      <c r="CD3" s="38" t="s">
        <v>6</v>
      </c>
      <c r="CE3" s="38" t="s">
        <v>0</v>
      </c>
      <c r="CF3" s="39" t="s">
        <v>6</v>
      </c>
      <c r="CG3" s="39" t="s">
        <v>0</v>
      </c>
      <c r="CH3" s="13" t="s">
        <v>1</v>
      </c>
      <c r="CI3" s="37" t="s">
        <v>6</v>
      </c>
      <c r="CJ3" s="37" t="s">
        <v>0</v>
      </c>
      <c r="CK3" s="38" t="s">
        <v>6</v>
      </c>
      <c r="CL3" s="38" t="s">
        <v>0</v>
      </c>
      <c r="CM3" s="39" t="s">
        <v>6</v>
      </c>
      <c r="CN3" s="39" t="s">
        <v>0</v>
      </c>
      <c r="CO3" s="13" t="s">
        <v>1</v>
      </c>
      <c r="CP3" s="37" t="s">
        <v>6</v>
      </c>
      <c r="CQ3" s="37" t="s">
        <v>0</v>
      </c>
      <c r="CR3" s="38" t="s">
        <v>6</v>
      </c>
      <c r="CS3" s="38" t="s">
        <v>0</v>
      </c>
      <c r="CT3" s="39" t="s">
        <v>6</v>
      </c>
      <c r="CU3" s="39" t="s">
        <v>0</v>
      </c>
      <c r="CV3" s="13" t="s">
        <v>1</v>
      </c>
      <c r="CW3" s="37" t="s">
        <v>6</v>
      </c>
      <c r="CX3" s="37" t="s">
        <v>0</v>
      </c>
      <c r="CY3" s="38" t="s">
        <v>6</v>
      </c>
      <c r="CZ3" s="38" t="s">
        <v>0</v>
      </c>
      <c r="DA3" s="39" t="s">
        <v>6</v>
      </c>
      <c r="DB3" s="39" t="s">
        <v>0</v>
      </c>
      <c r="DC3" s="13" t="s">
        <v>1</v>
      </c>
      <c r="DD3" s="37" t="s">
        <v>6</v>
      </c>
      <c r="DE3" s="37" t="s">
        <v>0</v>
      </c>
      <c r="DF3" s="38" t="s">
        <v>6</v>
      </c>
      <c r="DG3" s="38" t="s">
        <v>0</v>
      </c>
      <c r="DH3" s="39" t="s">
        <v>6</v>
      </c>
      <c r="DI3" s="39" t="s">
        <v>0</v>
      </c>
      <c r="DJ3" s="13" t="s">
        <v>1</v>
      </c>
      <c r="DK3" s="37" t="s">
        <v>6</v>
      </c>
      <c r="DL3" s="37" t="s">
        <v>0</v>
      </c>
      <c r="DM3" s="38" t="s">
        <v>6</v>
      </c>
      <c r="DN3" s="38" t="s">
        <v>0</v>
      </c>
      <c r="DO3" s="39" t="s">
        <v>6</v>
      </c>
      <c r="DP3" s="39" t="s">
        <v>0</v>
      </c>
      <c r="DQ3" s="13" t="s">
        <v>1</v>
      </c>
      <c r="DR3" s="37" t="s">
        <v>6</v>
      </c>
      <c r="DS3" s="37" t="s">
        <v>0</v>
      </c>
      <c r="DT3" s="38" t="s">
        <v>6</v>
      </c>
      <c r="DU3" s="38" t="s">
        <v>0</v>
      </c>
      <c r="DV3" s="39" t="s">
        <v>6</v>
      </c>
      <c r="DW3" s="39" t="s">
        <v>0</v>
      </c>
      <c r="DX3" s="13" t="s">
        <v>1</v>
      </c>
      <c r="DY3" s="37" t="s">
        <v>6</v>
      </c>
      <c r="DZ3" s="37" t="s">
        <v>0</v>
      </c>
      <c r="EA3" s="38" t="s">
        <v>6</v>
      </c>
      <c r="EB3" s="38" t="s">
        <v>0</v>
      </c>
      <c r="EC3" s="39" t="s">
        <v>6</v>
      </c>
      <c r="ED3" s="39" t="s">
        <v>0</v>
      </c>
      <c r="EE3" s="13" t="s">
        <v>1</v>
      </c>
      <c r="EF3" s="37" t="s">
        <v>6</v>
      </c>
      <c r="EG3" s="37" t="s">
        <v>0</v>
      </c>
      <c r="EH3" s="38" t="s">
        <v>6</v>
      </c>
      <c r="EI3" s="38" t="s">
        <v>0</v>
      </c>
      <c r="EJ3" s="39" t="s">
        <v>6</v>
      </c>
      <c r="EK3" s="39" t="s">
        <v>0</v>
      </c>
      <c r="EL3" s="13" t="s">
        <v>1</v>
      </c>
      <c r="EM3" s="37" t="s">
        <v>6</v>
      </c>
      <c r="EN3" s="37" t="s">
        <v>0</v>
      </c>
      <c r="EO3" s="38" t="s">
        <v>6</v>
      </c>
      <c r="EP3" s="38" t="s">
        <v>0</v>
      </c>
      <c r="EQ3" s="39" t="s">
        <v>6</v>
      </c>
      <c r="ER3" s="39" t="s">
        <v>0</v>
      </c>
      <c r="ES3" s="13" t="s">
        <v>1</v>
      </c>
      <c r="ET3" s="37" t="s">
        <v>6</v>
      </c>
      <c r="EU3" s="37" t="s">
        <v>0</v>
      </c>
      <c r="EV3" s="38" t="s">
        <v>6</v>
      </c>
      <c r="EW3" s="38" t="s">
        <v>0</v>
      </c>
      <c r="EX3" s="39" t="s">
        <v>6</v>
      </c>
      <c r="EY3" s="39" t="s">
        <v>0</v>
      </c>
      <c r="EZ3" s="13" t="s">
        <v>1</v>
      </c>
      <c r="FA3" s="37" t="s">
        <v>6</v>
      </c>
      <c r="FB3" s="37" t="s">
        <v>0</v>
      </c>
      <c r="FC3" s="38" t="s">
        <v>6</v>
      </c>
      <c r="FD3" s="38" t="s">
        <v>0</v>
      </c>
      <c r="FE3" s="39" t="s">
        <v>6</v>
      </c>
      <c r="FF3" s="39" t="s">
        <v>0</v>
      </c>
      <c r="FG3" s="13" t="s">
        <v>1</v>
      </c>
      <c r="FH3" s="37" t="s">
        <v>6</v>
      </c>
      <c r="FI3" s="37" t="s">
        <v>0</v>
      </c>
      <c r="FJ3" s="38" t="s">
        <v>6</v>
      </c>
      <c r="FK3" s="38" t="s">
        <v>0</v>
      </c>
      <c r="FL3" s="39" t="s">
        <v>6</v>
      </c>
      <c r="FM3" s="39" t="s">
        <v>0</v>
      </c>
      <c r="FN3" s="13" t="s">
        <v>1</v>
      </c>
      <c r="FO3" s="37" t="s">
        <v>6</v>
      </c>
      <c r="FP3" s="37" t="s">
        <v>0</v>
      </c>
      <c r="FQ3" s="38" t="s">
        <v>6</v>
      </c>
      <c r="FR3" s="38" t="s">
        <v>0</v>
      </c>
      <c r="FS3" s="39" t="s">
        <v>6</v>
      </c>
      <c r="FT3" s="39" t="s">
        <v>0</v>
      </c>
      <c r="FU3" s="13" t="s">
        <v>1</v>
      </c>
      <c r="FV3" s="37" t="s">
        <v>6</v>
      </c>
      <c r="FW3" s="37" t="s">
        <v>0</v>
      </c>
      <c r="FX3" s="38" t="s">
        <v>6</v>
      </c>
      <c r="FY3" s="38" t="s">
        <v>0</v>
      </c>
      <c r="FZ3" s="39" t="s">
        <v>6</v>
      </c>
      <c r="GA3" s="39" t="s">
        <v>0</v>
      </c>
      <c r="GB3" s="13" t="s">
        <v>1</v>
      </c>
      <c r="GC3" s="37" t="s">
        <v>6</v>
      </c>
      <c r="GD3" s="37" t="s">
        <v>0</v>
      </c>
      <c r="GE3" s="38" t="s">
        <v>6</v>
      </c>
      <c r="GF3" s="38" t="s">
        <v>0</v>
      </c>
      <c r="GG3" s="39" t="s">
        <v>6</v>
      </c>
      <c r="GH3" s="39" t="s">
        <v>0</v>
      </c>
      <c r="GI3" s="13" t="s">
        <v>1</v>
      </c>
      <c r="GJ3" s="37" t="s">
        <v>6</v>
      </c>
      <c r="GK3" s="37" t="s">
        <v>0</v>
      </c>
      <c r="GL3" s="38" t="s">
        <v>6</v>
      </c>
      <c r="GM3" s="38" t="s">
        <v>0</v>
      </c>
      <c r="GN3" s="39" t="s">
        <v>6</v>
      </c>
      <c r="GO3" s="39" t="s">
        <v>0</v>
      </c>
      <c r="GP3" s="13" t="s">
        <v>1</v>
      </c>
      <c r="GQ3" s="37" t="s">
        <v>6</v>
      </c>
      <c r="GR3" s="37" t="s">
        <v>0</v>
      </c>
      <c r="GS3" s="38" t="s">
        <v>6</v>
      </c>
      <c r="GT3" s="38" t="s">
        <v>0</v>
      </c>
      <c r="GU3" s="39" t="s">
        <v>6</v>
      </c>
      <c r="GV3" s="39" t="s">
        <v>0</v>
      </c>
      <c r="GW3" s="13" t="s">
        <v>1</v>
      </c>
      <c r="GX3" s="37" t="s">
        <v>6</v>
      </c>
      <c r="GY3" s="37" t="s">
        <v>0</v>
      </c>
      <c r="GZ3" s="38" t="s">
        <v>6</v>
      </c>
      <c r="HA3" s="38" t="s">
        <v>0</v>
      </c>
      <c r="HB3" s="39" t="s">
        <v>6</v>
      </c>
      <c r="HC3" s="39" t="s">
        <v>0</v>
      </c>
      <c r="HD3" s="13" t="s">
        <v>1</v>
      </c>
      <c r="HE3" s="37" t="s">
        <v>6</v>
      </c>
      <c r="HF3" s="37" t="s">
        <v>0</v>
      </c>
      <c r="HG3" s="38" t="s">
        <v>6</v>
      </c>
      <c r="HH3" s="38" t="s">
        <v>0</v>
      </c>
      <c r="HI3" s="39" t="s">
        <v>6</v>
      </c>
      <c r="HJ3" s="39" t="s">
        <v>0</v>
      </c>
      <c r="HK3" s="13" t="s">
        <v>1</v>
      </c>
      <c r="HL3" s="37" t="s">
        <v>6</v>
      </c>
      <c r="HM3" s="37" t="s">
        <v>0</v>
      </c>
      <c r="HN3" s="38" t="s">
        <v>6</v>
      </c>
      <c r="HO3" s="38" t="s">
        <v>0</v>
      </c>
      <c r="HP3" s="39" t="s">
        <v>6</v>
      </c>
      <c r="HQ3" s="39" t="s">
        <v>0</v>
      </c>
      <c r="HR3" s="13" t="s">
        <v>1</v>
      </c>
      <c r="HS3" s="37" t="s">
        <v>6</v>
      </c>
      <c r="HT3" s="37" t="s">
        <v>0</v>
      </c>
      <c r="HU3" s="38" t="s">
        <v>6</v>
      </c>
      <c r="HV3" s="38" t="s">
        <v>0</v>
      </c>
      <c r="HW3" s="39" t="s">
        <v>6</v>
      </c>
      <c r="HX3" s="39" t="s">
        <v>0</v>
      </c>
      <c r="HY3" s="13" t="s">
        <v>1</v>
      </c>
      <c r="HZ3" s="37" t="s">
        <v>6</v>
      </c>
      <c r="IA3" s="37" t="s">
        <v>0</v>
      </c>
      <c r="IB3" s="38" t="s">
        <v>6</v>
      </c>
      <c r="IC3" s="38" t="s">
        <v>0</v>
      </c>
      <c r="ID3" s="39" t="s">
        <v>6</v>
      </c>
      <c r="IE3" s="39" t="s">
        <v>0</v>
      </c>
      <c r="IF3" s="13" t="s">
        <v>1</v>
      </c>
      <c r="IG3" s="37" t="s">
        <v>6</v>
      </c>
      <c r="IH3" s="37" t="s">
        <v>0</v>
      </c>
      <c r="II3" s="38" t="s">
        <v>6</v>
      </c>
      <c r="IJ3" s="38" t="s">
        <v>0</v>
      </c>
      <c r="IK3" s="39" t="s">
        <v>6</v>
      </c>
      <c r="IL3" s="39" t="s">
        <v>0</v>
      </c>
      <c r="IM3" s="13" t="s">
        <v>1</v>
      </c>
      <c r="IN3" s="37" t="s">
        <v>6</v>
      </c>
      <c r="IO3" s="37" t="s">
        <v>0</v>
      </c>
      <c r="IP3" s="38" t="s">
        <v>6</v>
      </c>
      <c r="IQ3" s="38" t="s">
        <v>0</v>
      </c>
      <c r="IR3" s="39" t="s">
        <v>6</v>
      </c>
      <c r="IS3" s="39" t="s">
        <v>0</v>
      </c>
      <c r="IT3" s="13" t="s">
        <v>1</v>
      </c>
      <c r="IU3" s="37" t="s">
        <v>6</v>
      </c>
      <c r="IV3" s="37" t="s">
        <v>0</v>
      </c>
      <c r="IW3" s="38" t="s">
        <v>6</v>
      </c>
      <c r="IX3" s="38" t="s">
        <v>0</v>
      </c>
      <c r="IY3" s="39" t="s">
        <v>6</v>
      </c>
      <c r="IZ3" s="39" t="s">
        <v>0</v>
      </c>
      <c r="JA3" s="13" t="s">
        <v>1</v>
      </c>
      <c r="JB3" s="37" t="s">
        <v>6</v>
      </c>
      <c r="JC3" s="37" t="s">
        <v>0</v>
      </c>
      <c r="JD3" s="38" t="s">
        <v>6</v>
      </c>
      <c r="JE3" s="38" t="s">
        <v>0</v>
      </c>
      <c r="JF3" s="39" t="s">
        <v>6</v>
      </c>
      <c r="JG3" s="39" t="s">
        <v>0</v>
      </c>
      <c r="JH3" s="13" t="s">
        <v>1</v>
      </c>
      <c r="JI3" s="37" t="s">
        <v>6</v>
      </c>
      <c r="JJ3" s="37" t="s">
        <v>0</v>
      </c>
      <c r="JK3" s="38" t="s">
        <v>6</v>
      </c>
      <c r="JL3" s="38" t="s">
        <v>0</v>
      </c>
      <c r="JM3" s="39" t="s">
        <v>6</v>
      </c>
      <c r="JN3" s="39" t="s">
        <v>0</v>
      </c>
      <c r="JO3" s="13" t="s">
        <v>1</v>
      </c>
      <c r="JP3" s="37" t="s">
        <v>6</v>
      </c>
      <c r="JQ3" s="37" t="s">
        <v>0</v>
      </c>
      <c r="JR3" s="38" t="s">
        <v>6</v>
      </c>
      <c r="JS3" s="38" t="s">
        <v>0</v>
      </c>
      <c r="JT3" s="39" t="s">
        <v>6</v>
      </c>
      <c r="JU3" s="39" t="s">
        <v>0</v>
      </c>
      <c r="JV3" s="13" t="s">
        <v>1</v>
      </c>
      <c r="JW3" s="37" t="s">
        <v>6</v>
      </c>
      <c r="JX3" s="37" t="s">
        <v>0</v>
      </c>
      <c r="JY3" s="38" t="s">
        <v>6</v>
      </c>
      <c r="JZ3" s="38" t="s">
        <v>0</v>
      </c>
      <c r="KA3" s="39" t="s">
        <v>6</v>
      </c>
      <c r="KB3" s="39" t="s">
        <v>0</v>
      </c>
      <c r="KC3" s="13" t="s">
        <v>1</v>
      </c>
      <c r="KD3" s="37" t="s">
        <v>6</v>
      </c>
      <c r="KE3" s="37" t="s">
        <v>0</v>
      </c>
      <c r="KF3" s="38" t="s">
        <v>6</v>
      </c>
      <c r="KG3" s="38" t="s">
        <v>0</v>
      </c>
      <c r="KH3" s="39" t="s">
        <v>6</v>
      </c>
      <c r="KI3" s="39" t="s">
        <v>0</v>
      </c>
      <c r="KJ3" s="13" t="s">
        <v>1</v>
      </c>
      <c r="KK3" s="37" t="s">
        <v>6</v>
      </c>
      <c r="KL3" s="37" t="s">
        <v>0</v>
      </c>
      <c r="KM3" s="38" t="s">
        <v>6</v>
      </c>
      <c r="KN3" s="38" t="s">
        <v>0</v>
      </c>
      <c r="KO3" s="39" t="s">
        <v>6</v>
      </c>
      <c r="KP3" s="39" t="s">
        <v>0</v>
      </c>
      <c r="KQ3" s="13" t="s">
        <v>1</v>
      </c>
      <c r="KR3" s="37" t="s">
        <v>6</v>
      </c>
      <c r="KS3" s="37" t="s">
        <v>0</v>
      </c>
      <c r="KT3" s="38" t="s">
        <v>6</v>
      </c>
      <c r="KU3" s="38" t="s">
        <v>0</v>
      </c>
      <c r="KV3" s="39" t="s">
        <v>6</v>
      </c>
      <c r="KW3" s="39" t="s">
        <v>0</v>
      </c>
      <c r="KX3" s="13" t="s">
        <v>1</v>
      </c>
      <c r="KY3" s="37" t="s">
        <v>6</v>
      </c>
      <c r="KZ3" s="37" t="s">
        <v>0</v>
      </c>
      <c r="LA3" s="38" t="s">
        <v>6</v>
      </c>
      <c r="LB3" s="38" t="s">
        <v>0</v>
      </c>
      <c r="LC3" s="39" t="s">
        <v>6</v>
      </c>
      <c r="LD3" s="39" t="s">
        <v>0</v>
      </c>
      <c r="LE3" s="13" t="s">
        <v>1</v>
      </c>
      <c r="LF3" s="37" t="s">
        <v>6</v>
      </c>
      <c r="LG3" s="37" t="s">
        <v>0</v>
      </c>
      <c r="LH3" s="38" t="s">
        <v>6</v>
      </c>
      <c r="LI3" s="38" t="s">
        <v>0</v>
      </c>
      <c r="LJ3" s="39" t="s">
        <v>6</v>
      </c>
      <c r="LK3" s="39" t="s">
        <v>0</v>
      </c>
      <c r="LL3" s="13" t="s">
        <v>1</v>
      </c>
      <c r="LM3" s="37" t="s">
        <v>6</v>
      </c>
      <c r="LN3" s="37" t="s">
        <v>0</v>
      </c>
      <c r="LO3" s="38" t="s">
        <v>6</v>
      </c>
      <c r="LP3" s="38" t="s">
        <v>0</v>
      </c>
      <c r="LQ3" s="39" t="s">
        <v>6</v>
      </c>
      <c r="LR3" s="39" t="s">
        <v>0</v>
      </c>
      <c r="LS3" s="13" t="s">
        <v>1</v>
      </c>
      <c r="LT3" s="37" t="s">
        <v>6</v>
      </c>
      <c r="LU3" s="37" t="s">
        <v>0</v>
      </c>
      <c r="LV3" s="38" t="s">
        <v>6</v>
      </c>
      <c r="LW3" s="38" t="s">
        <v>0</v>
      </c>
      <c r="LX3" s="39" t="s">
        <v>6</v>
      </c>
      <c r="LY3" s="39" t="s">
        <v>0</v>
      </c>
      <c r="LZ3" s="13" t="s">
        <v>1</v>
      </c>
      <c r="MA3" s="37" t="s">
        <v>6</v>
      </c>
      <c r="MB3" s="37" t="s">
        <v>0</v>
      </c>
      <c r="MC3" s="38" t="s">
        <v>6</v>
      </c>
      <c r="MD3" s="38" t="s">
        <v>0</v>
      </c>
      <c r="ME3" s="39" t="s">
        <v>6</v>
      </c>
      <c r="MF3" s="39" t="s">
        <v>0</v>
      </c>
      <c r="MG3" s="13" t="s">
        <v>1</v>
      </c>
      <c r="MH3" s="37" t="s">
        <v>6</v>
      </c>
      <c r="MI3" s="37" t="s">
        <v>0</v>
      </c>
      <c r="MJ3" s="38" t="s">
        <v>6</v>
      </c>
      <c r="MK3" s="38" t="s">
        <v>0</v>
      </c>
      <c r="ML3" s="39" t="s">
        <v>6</v>
      </c>
      <c r="MM3" s="39" t="s">
        <v>0</v>
      </c>
      <c r="MN3" s="13" t="s">
        <v>1</v>
      </c>
      <c r="MP3" s="1" t="s">
        <v>51</v>
      </c>
      <c r="MQ3" s="1" t="s">
        <v>6</v>
      </c>
      <c r="MR3" s="1" t="s">
        <v>0</v>
      </c>
      <c r="MS3" s="1" t="s">
        <v>51</v>
      </c>
      <c r="MT3" s="1" t="s">
        <v>6</v>
      </c>
      <c r="MU3" s="1" t="s">
        <v>0</v>
      </c>
      <c r="MW3" s="2" t="s">
        <v>51</v>
      </c>
      <c r="MX3" s="2" t="s">
        <v>6</v>
      </c>
      <c r="MY3" s="2" t="s">
        <v>0</v>
      </c>
      <c r="MZ3" s="2" t="s">
        <v>51</v>
      </c>
      <c r="NA3" s="2" t="s">
        <v>6</v>
      </c>
      <c r="NB3" s="2" t="s">
        <v>0</v>
      </c>
      <c r="ND3" s="3" t="s">
        <v>51</v>
      </c>
      <c r="NE3" s="3" t="s">
        <v>6</v>
      </c>
      <c r="NF3" s="3" t="s">
        <v>0</v>
      </c>
      <c r="NG3" s="3" t="s">
        <v>162</v>
      </c>
      <c r="NH3" s="3" t="s">
        <v>51</v>
      </c>
      <c r="NI3" s="3" t="s">
        <v>6</v>
      </c>
      <c r="NJ3" s="3" t="s">
        <v>0</v>
      </c>
      <c r="NK3" s="3" t="s">
        <v>162</v>
      </c>
    </row>
    <row r="4" spans="1:375" ht="16.5" thickTop="1" thickBot="1" x14ac:dyDescent="0.25">
      <c r="A4" s="14"/>
      <c r="B4" s="16"/>
      <c r="C4" s="1"/>
      <c r="D4" s="1"/>
      <c r="E4" s="2"/>
      <c r="F4" s="2"/>
      <c r="G4" s="3"/>
      <c r="H4" s="3"/>
      <c r="I4" s="4"/>
      <c r="J4" s="1"/>
      <c r="K4" s="1"/>
      <c r="L4" s="2"/>
      <c r="M4" s="2"/>
      <c r="N4" s="3"/>
      <c r="O4" s="3"/>
      <c r="P4" s="4"/>
      <c r="Q4" s="1"/>
      <c r="R4" s="1"/>
      <c r="S4" s="2"/>
      <c r="T4" s="2"/>
      <c r="U4" s="3"/>
      <c r="V4" s="3"/>
      <c r="W4" s="4"/>
      <c r="X4" s="1"/>
      <c r="Y4" s="1"/>
      <c r="Z4" s="2"/>
      <c r="AA4" s="2"/>
      <c r="AB4" s="3"/>
      <c r="AC4" s="3"/>
      <c r="AD4" s="4"/>
      <c r="AE4" s="1"/>
      <c r="AF4" s="1"/>
      <c r="AG4" s="2"/>
      <c r="AH4" s="2"/>
      <c r="AI4" s="3"/>
      <c r="AJ4" s="3"/>
      <c r="AK4" s="4"/>
      <c r="AL4" s="1"/>
      <c r="AM4" s="1"/>
      <c r="AN4" s="2"/>
      <c r="AO4" s="2"/>
      <c r="AP4" s="3"/>
      <c r="AQ4" s="3"/>
      <c r="AR4" s="4"/>
      <c r="AS4" s="1"/>
      <c r="AT4" s="1"/>
      <c r="AU4" s="2"/>
      <c r="AV4" s="2"/>
      <c r="AW4" s="3"/>
      <c r="AX4" s="3"/>
      <c r="AY4" s="4"/>
      <c r="AZ4" s="1"/>
      <c r="BA4" s="1"/>
      <c r="BB4" s="2"/>
      <c r="BC4" s="2"/>
      <c r="BD4" s="3"/>
      <c r="BE4" s="3"/>
      <c r="BF4" s="4"/>
      <c r="BG4" s="1"/>
      <c r="BH4" s="1"/>
      <c r="BI4" s="2"/>
      <c r="BJ4" s="2"/>
      <c r="BK4" s="3"/>
      <c r="BL4" s="3"/>
      <c r="BM4" s="4"/>
      <c r="BN4" s="1"/>
      <c r="BO4" s="1"/>
      <c r="BP4" s="2"/>
      <c r="BQ4" s="2"/>
      <c r="BR4" s="3"/>
      <c r="BS4" s="3"/>
      <c r="BT4" s="4"/>
      <c r="BU4" s="1"/>
      <c r="BV4" s="1"/>
      <c r="BW4" s="2"/>
      <c r="BX4" s="2"/>
      <c r="BY4" s="3"/>
      <c r="BZ4" s="3"/>
      <c r="CA4" s="4"/>
      <c r="CB4" s="1"/>
      <c r="CC4" s="1"/>
      <c r="CD4" s="2"/>
      <c r="CE4" s="2"/>
      <c r="CF4" s="3"/>
      <c r="CG4" s="3"/>
      <c r="CH4" s="4"/>
      <c r="CI4" s="1"/>
      <c r="CJ4" s="1"/>
      <c r="CK4" s="2"/>
      <c r="CL4" s="2"/>
      <c r="CM4" s="3"/>
      <c r="CN4" s="3"/>
      <c r="CO4" s="4"/>
      <c r="CP4" s="1"/>
      <c r="CQ4" s="1"/>
      <c r="CR4" s="2"/>
      <c r="CS4" s="2"/>
      <c r="CT4" s="3"/>
      <c r="CU4" s="3"/>
      <c r="CV4" s="4"/>
      <c r="CW4" s="1"/>
      <c r="CX4" s="1"/>
      <c r="CY4" s="2"/>
      <c r="CZ4" s="2"/>
      <c r="DA4" s="3"/>
      <c r="DB4" s="3"/>
      <c r="DC4" s="4"/>
      <c r="DD4" s="1"/>
      <c r="DE4" s="1"/>
      <c r="DF4" s="2"/>
      <c r="DG4" s="2"/>
      <c r="DH4" s="3"/>
      <c r="DI4" s="3"/>
      <c r="DJ4" s="4"/>
      <c r="DK4" s="1"/>
      <c r="DL4" s="1"/>
      <c r="DM4" s="2"/>
      <c r="DN4" s="2"/>
      <c r="DO4" s="3"/>
      <c r="DP4" s="3"/>
      <c r="DQ4" s="4"/>
      <c r="DR4" s="1"/>
      <c r="DS4" s="1"/>
      <c r="DT4" s="2"/>
      <c r="DU4" s="2"/>
      <c r="DV4" s="3"/>
      <c r="DW4" s="3"/>
      <c r="DX4" s="4"/>
      <c r="DY4" s="1"/>
      <c r="DZ4" s="1"/>
      <c r="EA4" s="2"/>
      <c r="EB4" s="2"/>
      <c r="EC4" s="3"/>
      <c r="ED4" s="3"/>
      <c r="EE4" s="4"/>
      <c r="EF4" s="1"/>
      <c r="EG4" s="1"/>
      <c r="EH4" s="2"/>
      <c r="EI4" s="2"/>
      <c r="EJ4" s="3"/>
      <c r="EK4" s="3"/>
      <c r="EL4" s="4"/>
      <c r="EM4" s="1"/>
      <c r="EN4" s="1"/>
      <c r="EO4" s="2"/>
      <c r="EP4" s="2"/>
      <c r="EQ4" s="3"/>
      <c r="ER4" s="3"/>
      <c r="ES4" s="4"/>
      <c r="ET4" s="1"/>
      <c r="EU4" s="1"/>
      <c r="EV4" s="2"/>
      <c r="EW4" s="2"/>
      <c r="EX4" s="3"/>
      <c r="EY4" s="3"/>
      <c r="EZ4" s="4"/>
      <c r="FA4" s="1"/>
      <c r="FB4" s="1"/>
      <c r="FC4" s="2"/>
      <c r="FD4" s="2"/>
      <c r="FE4" s="3"/>
      <c r="FF4" s="3"/>
      <c r="FG4" s="4"/>
      <c r="FH4" s="1"/>
      <c r="FI4" s="1"/>
      <c r="FJ4" s="2"/>
      <c r="FK4" s="2"/>
      <c r="FL4" s="3"/>
      <c r="FM4" s="3"/>
      <c r="FN4" s="4"/>
      <c r="FO4" s="1"/>
      <c r="FP4" s="1"/>
      <c r="FQ4" s="2"/>
      <c r="FR4" s="2"/>
      <c r="FS4" s="3"/>
      <c r="FT4" s="3"/>
      <c r="FU4" s="4"/>
      <c r="FV4" s="1"/>
      <c r="FW4" s="1"/>
      <c r="FX4" s="2"/>
      <c r="FY4" s="2"/>
      <c r="FZ4" s="3"/>
      <c r="GA4" s="3"/>
      <c r="GB4" s="4"/>
      <c r="GC4" s="1"/>
      <c r="GD4" s="1"/>
      <c r="GE4" s="2"/>
      <c r="GF4" s="2"/>
      <c r="GG4" s="3"/>
      <c r="GH4" s="3"/>
      <c r="GI4" s="4"/>
      <c r="GJ4" s="1"/>
      <c r="GK4" s="1"/>
      <c r="GL4" s="2"/>
      <c r="GM4" s="2"/>
      <c r="GN4" s="3"/>
      <c r="GO4" s="3"/>
      <c r="GP4" s="4"/>
      <c r="GQ4" s="1"/>
      <c r="GR4" s="1"/>
      <c r="GS4" s="2"/>
      <c r="GT4" s="2"/>
      <c r="GU4" s="3"/>
      <c r="GV4" s="3"/>
      <c r="GW4" s="4"/>
      <c r="GX4" s="1"/>
      <c r="GY4" s="1"/>
      <c r="GZ4" s="2"/>
      <c r="HA4" s="2"/>
      <c r="HB4" s="3"/>
      <c r="HC4" s="3"/>
      <c r="HD4" s="4"/>
      <c r="HE4" s="1"/>
      <c r="HF4" s="1"/>
      <c r="HG4" s="2"/>
      <c r="HH4" s="2"/>
      <c r="HI4" s="3"/>
      <c r="HJ4" s="3"/>
      <c r="HK4" s="4"/>
      <c r="HL4" s="1"/>
      <c r="HM4" s="1"/>
      <c r="HN4" s="2"/>
      <c r="HO4" s="2"/>
      <c r="HP4" s="3"/>
      <c r="HQ4" s="3"/>
      <c r="HR4" s="4"/>
      <c r="HS4" s="1"/>
      <c r="HT4" s="1"/>
      <c r="HU4" s="2"/>
      <c r="HV4" s="2"/>
      <c r="HW4" s="3"/>
      <c r="HX4" s="3"/>
      <c r="HY4" s="4"/>
      <c r="HZ4" s="1"/>
      <c r="IA4" s="1"/>
      <c r="IB4" s="2"/>
      <c r="IC4" s="2"/>
      <c r="ID4" s="3"/>
      <c r="IE4" s="3"/>
      <c r="IF4" s="4"/>
      <c r="IG4" s="1"/>
      <c r="IH4" s="1"/>
      <c r="II4" s="2"/>
      <c r="IJ4" s="2"/>
      <c r="IK4" s="3"/>
      <c r="IL4" s="3"/>
      <c r="IM4" s="4"/>
      <c r="IN4" s="1"/>
      <c r="IO4" s="1"/>
      <c r="IP4" s="2"/>
      <c r="IQ4" s="2"/>
      <c r="IR4" s="3"/>
      <c r="IS4" s="3"/>
      <c r="IT4" s="4"/>
      <c r="IU4" s="1"/>
      <c r="IV4" s="1"/>
      <c r="IW4" s="2"/>
      <c r="IX4" s="2"/>
      <c r="IY4" s="3"/>
      <c r="IZ4" s="3"/>
      <c r="JA4" s="4"/>
      <c r="JB4" s="1"/>
      <c r="JC4" s="1"/>
      <c r="JD4" s="2"/>
      <c r="JE4" s="2"/>
      <c r="JF4" s="3"/>
      <c r="JG4" s="3"/>
      <c r="JH4" s="4"/>
      <c r="JI4" s="1"/>
      <c r="JJ4" s="1"/>
      <c r="JK4" s="2"/>
      <c r="JL4" s="2"/>
      <c r="JM4" s="3"/>
      <c r="JN4" s="3"/>
      <c r="JO4" s="4"/>
      <c r="JP4" s="1"/>
      <c r="JQ4" s="1"/>
      <c r="JR4" s="2"/>
      <c r="JS4" s="2"/>
      <c r="JT4" s="3"/>
      <c r="JU4" s="3"/>
      <c r="JV4" s="4"/>
      <c r="JW4" s="1"/>
      <c r="JX4" s="1"/>
      <c r="JY4" s="2"/>
      <c r="JZ4" s="2"/>
      <c r="KA4" s="3"/>
      <c r="KB4" s="3"/>
      <c r="KC4" s="4"/>
      <c r="KD4" s="1"/>
      <c r="KE4" s="1"/>
      <c r="KF4" s="2"/>
      <c r="KG4" s="2"/>
      <c r="KH4" s="3"/>
      <c r="KI4" s="3"/>
      <c r="KJ4" s="4"/>
      <c r="KK4" s="1"/>
      <c r="KL4" s="1"/>
      <c r="KM4" s="2"/>
      <c r="KN4" s="2"/>
      <c r="KO4" s="3"/>
      <c r="KP4" s="3"/>
      <c r="KQ4" s="4"/>
      <c r="KR4" s="1"/>
      <c r="KS4" s="1"/>
      <c r="KT4" s="2"/>
      <c r="KU4" s="2"/>
      <c r="KV4" s="3"/>
      <c r="KW4" s="3"/>
      <c r="KX4" s="4"/>
      <c r="KY4" s="1"/>
      <c r="KZ4" s="1"/>
      <c r="LA4" s="2"/>
      <c r="LB4" s="2"/>
      <c r="LC4" s="3"/>
      <c r="LD4" s="3"/>
      <c r="LE4" s="4"/>
      <c r="LF4" s="1"/>
      <c r="LG4" s="1"/>
      <c r="LH4" s="2"/>
      <c r="LI4" s="2"/>
      <c r="LJ4" s="3"/>
      <c r="LK4" s="3"/>
      <c r="LL4" s="4"/>
      <c r="LM4" s="1"/>
      <c r="LN4" s="1"/>
      <c r="LO4" s="2"/>
      <c r="LP4" s="2"/>
      <c r="LQ4" s="3"/>
      <c r="LR4" s="3"/>
      <c r="LS4" s="4"/>
      <c r="LT4" s="1"/>
      <c r="LU4" s="1"/>
      <c r="LV4" s="2"/>
      <c r="LW4" s="2"/>
      <c r="LX4" s="3"/>
      <c r="LY4" s="3"/>
      <c r="LZ4" s="4"/>
      <c r="MA4" s="1"/>
      <c r="MB4" s="1"/>
      <c r="MC4" s="2"/>
      <c r="MD4" s="2"/>
      <c r="ME4" s="3"/>
      <c r="MF4" s="3"/>
      <c r="MG4" s="4"/>
      <c r="MH4" s="1"/>
      <c r="MI4" s="1"/>
      <c r="MJ4" s="2"/>
      <c r="MK4" s="2"/>
      <c r="ML4" s="3"/>
      <c r="MM4" s="3"/>
      <c r="MN4" s="4"/>
      <c r="MP4" s="20" t="s">
        <v>52</v>
      </c>
      <c r="MQ4" s="23">
        <f>م.تحميل!$AL$7</f>
        <v>0</v>
      </c>
      <c r="MR4" s="23">
        <f>م.تحميل!$AM$7</f>
        <v>0</v>
      </c>
      <c r="MS4" s="20" t="s">
        <v>80</v>
      </c>
      <c r="MT4" s="23"/>
      <c r="MU4" s="23">
        <f>م.تحميل!$AM$169</f>
        <v>0</v>
      </c>
      <c r="MW4" s="22" t="s">
        <v>52</v>
      </c>
      <c r="MX4" s="24">
        <f>م.مرتجع!$AL$7</f>
        <v>0</v>
      </c>
      <c r="MY4" s="24">
        <f>م.مرتجع!$AM$7</f>
        <v>0</v>
      </c>
      <c r="MZ4" s="22" t="s">
        <v>80</v>
      </c>
      <c r="NA4" s="24"/>
      <c r="NB4" s="24">
        <f>م.مرتجع!$AM$169</f>
        <v>0</v>
      </c>
      <c r="ND4" s="21" t="s">
        <v>52</v>
      </c>
      <c r="NE4" s="25">
        <f>م.مبيع!$AL$7</f>
        <v>0</v>
      </c>
      <c r="NF4" s="25">
        <f>م.مبيع!$AM$7</f>
        <v>0</v>
      </c>
      <c r="NG4" s="25">
        <f>I35</f>
        <v>0</v>
      </c>
      <c r="NH4" s="21" t="s">
        <v>80</v>
      </c>
      <c r="NI4" s="25"/>
      <c r="NJ4" s="25">
        <f>م.مبيع!$AM$169</f>
        <v>0</v>
      </c>
      <c r="NK4" s="25">
        <f>HK35</f>
        <v>0</v>
      </c>
    </row>
    <row r="5" spans="1:375" ht="16.5" thickTop="1" thickBot="1" x14ac:dyDescent="0.25">
      <c r="A5" s="14"/>
      <c r="B5" s="16"/>
      <c r="C5" s="1"/>
      <c r="D5" s="1"/>
      <c r="E5" s="2"/>
      <c r="F5" s="2"/>
      <c r="G5" s="3"/>
      <c r="H5" s="3"/>
      <c r="I5" s="4"/>
      <c r="J5" s="1"/>
      <c r="K5" s="1"/>
      <c r="L5" s="2"/>
      <c r="M5" s="2"/>
      <c r="N5" s="3"/>
      <c r="O5" s="3"/>
      <c r="P5" s="4"/>
      <c r="Q5" s="1"/>
      <c r="R5" s="1"/>
      <c r="S5" s="2"/>
      <c r="T5" s="2"/>
      <c r="U5" s="3"/>
      <c r="V5" s="3"/>
      <c r="W5" s="4"/>
      <c r="X5" s="1"/>
      <c r="Y5" s="1"/>
      <c r="Z5" s="2"/>
      <c r="AA5" s="2"/>
      <c r="AB5" s="3"/>
      <c r="AC5" s="3"/>
      <c r="AD5" s="4"/>
      <c r="AE5" s="1"/>
      <c r="AF5" s="1"/>
      <c r="AG5" s="2"/>
      <c r="AH5" s="2"/>
      <c r="AI5" s="3"/>
      <c r="AJ5" s="3"/>
      <c r="AK5" s="4"/>
      <c r="AL5" s="1"/>
      <c r="AM5" s="1"/>
      <c r="AN5" s="2"/>
      <c r="AO5" s="2"/>
      <c r="AP5" s="3"/>
      <c r="AQ5" s="3"/>
      <c r="AR5" s="4"/>
      <c r="AS5" s="1"/>
      <c r="AT5" s="1"/>
      <c r="AU5" s="2"/>
      <c r="AV5" s="2"/>
      <c r="AW5" s="3"/>
      <c r="AX5" s="3"/>
      <c r="AY5" s="4"/>
      <c r="AZ5" s="1"/>
      <c r="BA5" s="1"/>
      <c r="BB5" s="2"/>
      <c r="BC5" s="2"/>
      <c r="BD5" s="3"/>
      <c r="BE5" s="3"/>
      <c r="BF5" s="4"/>
      <c r="BG5" s="1"/>
      <c r="BH5" s="1"/>
      <c r="BI5" s="2"/>
      <c r="BJ5" s="2"/>
      <c r="BK5" s="3"/>
      <c r="BL5" s="3"/>
      <c r="BM5" s="4"/>
      <c r="BN5" s="1"/>
      <c r="BO5" s="1"/>
      <c r="BP5" s="2"/>
      <c r="BQ5" s="2"/>
      <c r="BR5" s="3"/>
      <c r="BS5" s="3"/>
      <c r="BT5" s="4"/>
      <c r="BU5" s="1"/>
      <c r="BV5" s="1"/>
      <c r="BW5" s="2"/>
      <c r="BX5" s="2"/>
      <c r="BY5" s="3"/>
      <c r="BZ5" s="3"/>
      <c r="CA5" s="4"/>
      <c r="CB5" s="1"/>
      <c r="CC5" s="1"/>
      <c r="CD5" s="2"/>
      <c r="CE5" s="2"/>
      <c r="CF5" s="3"/>
      <c r="CG5" s="3"/>
      <c r="CH5" s="4"/>
      <c r="CI5" s="1"/>
      <c r="CJ5" s="1"/>
      <c r="CK5" s="2"/>
      <c r="CL5" s="2"/>
      <c r="CM5" s="3"/>
      <c r="CN5" s="3"/>
      <c r="CO5" s="4"/>
      <c r="CP5" s="1"/>
      <c r="CQ5" s="1"/>
      <c r="CR5" s="2"/>
      <c r="CS5" s="2"/>
      <c r="CT5" s="3"/>
      <c r="CU5" s="3"/>
      <c r="CV5" s="4"/>
      <c r="CW5" s="1"/>
      <c r="CX5" s="1"/>
      <c r="CY5" s="2"/>
      <c r="CZ5" s="2"/>
      <c r="DA5" s="3"/>
      <c r="DB5" s="3"/>
      <c r="DC5" s="4"/>
      <c r="DD5" s="1"/>
      <c r="DE5" s="1"/>
      <c r="DF5" s="2"/>
      <c r="DG5" s="2"/>
      <c r="DH5" s="3"/>
      <c r="DI5" s="3"/>
      <c r="DJ5" s="4"/>
      <c r="DK5" s="1"/>
      <c r="DL5" s="1"/>
      <c r="DM5" s="2"/>
      <c r="DN5" s="2"/>
      <c r="DO5" s="3"/>
      <c r="DP5" s="3"/>
      <c r="DQ5" s="4"/>
      <c r="DR5" s="1"/>
      <c r="DS5" s="1"/>
      <c r="DT5" s="2"/>
      <c r="DU5" s="2"/>
      <c r="DV5" s="3"/>
      <c r="DW5" s="3"/>
      <c r="DX5" s="4"/>
      <c r="DY5" s="1"/>
      <c r="DZ5" s="1"/>
      <c r="EA5" s="2"/>
      <c r="EB5" s="2"/>
      <c r="EC5" s="3"/>
      <c r="ED5" s="3"/>
      <c r="EE5" s="4"/>
      <c r="EF5" s="1"/>
      <c r="EG5" s="1"/>
      <c r="EH5" s="2"/>
      <c r="EI5" s="2"/>
      <c r="EJ5" s="3"/>
      <c r="EK5" s="3"/>
      <c r="EL5" s="4"/>
      <c r="EM5" s="1"/>
      <c r="EN5" s="1"/>
      <c r="EO5" s="2"/>
      <c r="EP5" s="2"/>
      <c r="EQ5" s="3"/>
      <c r="ER5" s="3"/>
      <c r="ES5" s="4"/>
      <c r="ET5" s="1"/>
      <c r="EU5" s="1"/>
      <c r="EV5" s="2"/>
      <c r="EW5" s="2"/>
      <c r="EX5" s="3"/>
      <c r="EY5" s="3"/>
      <c r="EZ5" s="4"/>
      <c r="FA5" s="1"/>
      <c r="FB5" s="1"/>
      <c r="FC5" s="2"/>
      <c r="FD5" s="2"/>
      <c r="FE5" s="3"/>
      <c r="FF5" s="3"/>
      <c r="FG5" s="4"/>
      <c r="FH5" s="1"/>
      <c r="FI5" s="1"/>
      <c r="FJ5" s="2"/>
      <c r="FK5" s="2"/>
      <c r="FL5" s="3"/>
      <c r="FM5" s="3"/>
      <c r="FN5" s="4"/>
      <c r="FO5" s="1"/>
      <c r="FP5" s="1"/>
      <c r="FQ5" s="2"/>
      <c r="FR5" s="2"/>
      <c r="FS5" s="3"/>
      <c r="FT5" s="3"/>
      <c r="FU5" s="4"/>
      <c r="FV5" s="1"/>
      <c r="FW5" s="1"/>
      <c r="FX5" s="2"/>
      <c r="FY5" s="2"/>
      <c r="FZ5" s="3"/>
      <c r="GA5" s="3"/>
      <c r="GB5" s="4"/>
      <c r="GC5" s="1"/>
      <c r="GD5" s="1"/>
      <c r="GE5" s="2"/>
      <c r="GF5" s="2"/>
      <c r="GG5" s="3"/>
      <c r="GH5" s="3"/>
      <c r="GI5" s="4"/>
      <c r="GJ5" s="1"/>
      <c r="GK5" s="1"/>
      <c r="GL5" s="2"/>
      <c r="GM5" s="2"/>
      <c r="GN5" s="3"/>
      <c r="GO5" s="3"/>
      <c r="GP5" s="4"/>
      <c r="GQ5" s="1"/>
      <c r="GR5" s="1"/>
      <c r="GS5" s="2"/>
      <c r="GT5" s="2"/>
      <c r="GU5" s="3"/>
      <c r="GV5" s="3"/>
      <c r="GW5" s="4"/>
      <c r="GX5" s="1"/>
      <c r="GY5" s="1"/>
      <c r="GZ5" s="2"/>
      <c r="HA5" s="2"/>
      <c r="HB5" s="3"/>
      <c r="HC5" s="3"/>
      <c r="HD5" s="4"/>
      <c r="HE5" s="1"/>
      <c r="HF5" s="1"/>
      <c r="HG5" s="2"/>
      <c r="HH5" s="2"/>
      <c r="HI5" s="3"/>
      <c r="HJ5" s="3"/>
      <c r="HK5" s="4"/>
      <c r="HL5" s="1"/>
      <c r="HM5" s="1"/>
      <c r="HN5" s="2"/>
      <c r="HO5" s="2"/>
      <c r="HP5" s="3"/>
      <c r="HQ5" s="3"/>
      <c r="HR5" s="4"/>
      <c r="HS5" s="1"/>
      <c r="HT5" s="1"/>
      <c r="HU5" s="2"/>
      <c r="HV5" s="2"/>
      <c r="HW5" s="3"/>
      <c r="HX5" s="3"/>
      <c r="HY5" s="4"/>
      <c r="HZ5" s="1"/>
      <c r="IA5" s="1"/>
      <c r="IB5" s="2"/>
      <c r="IC5" s="2"/>
      <c r="ID5" s="3"/>
      <c r="IE5" s="3"/>
      <c r="IF5" s="4"/>
      <c r="IG5" s="1"/>
      <c r="IH5" s="1"/>
      <c r="II5" s="2"/>
      <c r="IJ5" s="2"/>
      <c r="IK5" s="3"/>
      <c r="IL5" s="3"/>
      <c r="IM5" s="4"/>
      <c r="IN5" s="1"/>
      <c r="IO5" s="1"/>
      <c r="IP5" s="2"/>
      <c r="IQ5" s="2"/>
      <c r="IR5" s="3"/>
      <c r="IS5" s="3"/>
      <c r="IT5" s="4"/>
      <c r="IU5" s="1"/>
      <c r="IV5" s="1"/>
      <c r="IW5" s="2"/>
      <c r="IX5" s="2"/>
      <c r="IY5" s="3"/>
      <c r="IZ5" s="3"/>
      <c r="JA5" s="4"/>
      <c r="JB5" s="1"/>
      <c r="JC5" s="1"/>
      <c r="JD5" s="2"/>
      <c r="JE5" s="2"/>
      <c r="JF5" s="3"/>
      <c r="JG5" s="3"/>
      <c r="JH5" s="4"/>
      <c r="JI5" s="1"/>
      <c r="JJ5" s="1"/>
      <c r="JK5" s="2"/>
      <c r="JL5" s="2"/>
      <c r="JM5" s="3"/>
      <c r="JN5" s="3"/>
      <c r="JO5" s="4"/>
      <c r="JP5" s="1"/>
      <c r="JQ5" s="1"/>
      <c r="JR5" s="2"/>
      <c r="JS5" s="2"/>
      <c r="JT5" s="3"/>
      <c r="JU5" s="3"/>
      <c r="JV5" s="4"/>
      <c r="JW5" s="1"/>
      <c r="JX5" s="1"/>
      <c r="JY5" s="2"/>
      <c r="JZ5" s="2"/>
      <c r="KA5" s="3"/>
      <c r="KB5" s="3"/>
      <c r="KC5" s="4"/>
      <c r="KD5" s="1"/>
      <c r="KE5" s="1"/>
      <c r="KF5" s="2"/>
      <c r="KG5" s="2"/>
      <c r="KH5" s="3"/>
      <c r="KI5" s="3"/>
      <c r="KJ5" s="4"/>
      <c r="KK5" s="1"/>
      <c r="KL5" s="1"/>
      <c r="KM5" s="2"/>
      <c r="KN5" s="2"/>
      <c r="KO5" s="3"/>
      <c r="KP5" s="3"/>
      <c r="KQ5" s="4"/>
      <c r="KR5" s="1"/>
      <c r="KS5" s="1"/>
      <c r="KT5" s="2"/>
      <c r="KU5" s="2"/>
      <c r="KV5" s="3"/>
      <c r="KW5" s="3"/>
      <c r="KX5" s="4"/>
      <c r="KY5" s="1"/>
      <c r="KZ5" s="1"/>
      <c r="LA5" s="2"/>
      <c r="LB5" s="2"/>
      <c r="LC5" s="3"/>
      <c r="LD5" s="3"/>
      <c r="LE5" s="4"/>
      <c r="LF5" s="1"/>
      <c r="LG5" s="1"/>
      <c r="LH5" s="2"/>
      <c r="LI5" s="2"/>
      <c r="LJ5" s="3"/>
      <c r="LK5" s="3"/>
      <c r="LL5" s="4"/>
      <c r="LM5" s="1"/>
      <c r="LN5" s="1"/>
      <c r="LO5" s="2"/>
      <c r="LP5" s="2"/>
      <c r="LQ5" s="3"/>
      <c r="LR5" s="3"/>
      <c r="LS5" s="4"/>
      <c r="LT5" s="1"/>
      <c r="LU5" s="1"/>
      <c r="LV5" s="2"/>
      <c r="LW5" s="2"/>
      <c r="LX5" s="3"/>
      <c r="LY5" s="3"/>
      <c r="LZ5" s="4"/>
      <c r="MA5" s="1"/>
      <c r="MB5" s="1"/>
      <c r="MC5" s="2"/>
      <c r="MD5" s="2"/>
      <c r="ME5" s="3"/>
      <c r="MF5" s="3"/>
      <c r="MG5" s="4"/>
      <c r="MH5" s="1"/>
      <c r="MI5" s="1"/>
      <c r="MJ5" s="2"/>
      <c r="MK5" s="2"/>
      <c r="ML5" s="3"/>
      <c r="MM5" s="3"/>
      <c r="MN5" s="4"/>
      <c r="MP5" s="20" t="s">
        <v>58</v>
      </c>
      <c r="MQ5" s="23">
        <f>م.تحميل!$AL$11</f>
        <v>0</v>
      </c>
      <c r="MR5" s="23">
        <f>م.تحميل!$AM$11</f>
        <v>0</v>
      </c>
      <c r="MS5" s="20" t="s">
        <v>81</v>
      </c>
      <c r="MT5" s="23"/>
      <c r="MU5" s="23">
        <f>م.تحميل!$AM$173</f>
        <v>0</v>
      </c>
      <c r="MW5" s="22" t="s">
        <v>58</v>
      </c>
      <c r="MX5" s="24">
        <f>م.مرتجع!$AL$11</f>
        <v>0</v>
      </c>
      <c r="MY5" s="24">
        <f>م.مرتجع!$AM$11</f>
        <v>0</v>
      </c>
      <c r="MZ5" s="22" t="s">
        <v>81</v>
      </c>
      <c r="NA5" s="24"/>
      <c r="NB5" s="24">
        <f>م.مرتجع!$AM$173</f>
        <v>0</v>
      </c>
      <c r="ND5" s="21" t="s">
        <v>58</v>
      </c>
      <c r="NE5" s="25">
        <f>م.مبيع!$AL$11</f>
        <v>0</v>
      </c>
      <c r="NF5" s="25">
        <f>م.مبيع!$AM$11</f>
        <v>0</v>
      </c>
      <c r="NG5" s="25">
        <f>P35</f>
        <v>0</v>
      </c>
      <c r="NH5" s="21" t="s">
        <v>81</v>
      </c>
      <c r="NI5" s="25"/>
      <c r="NJ5" s="25">
        <f>م.مبيع!$AM$173</f>
        <v>0</v>
      </c>
      <c r="NK5" s="25">
        <f>HR35</f>
        <v>0</v>
      </c>
    </row>
    <row r="6" spans="1:375" ht="16.5" thickTop="1" thickBot="1" x14ac:dyDescent="0.25">
      <c r="A6" s="14"/>
      <c r="B6" s="16"/>
      <c r="C6" s="1"/>
      <c r="D6" s="1"/>
      <c r="E6" s="2"/>
      <c r="F6" s="2"/>
      <c r="G6" s="3"/>
      <c r="H6" s="3"/>
      <c r="I6" s="4"/>
      <c r="J6" s="1"/>
      <c r="K6" s="1"/>
      <c r="L6" s="2"/>
      <c r="M6" s="2"/>
      <c r="N6" s="3"/>
      <c r="O6" s="3"/>
      <c r="P6" s="4"/>
      <c r="Q6" s="1"/>
      <c r="R6" s="1"/>
      <c r="S6" s="2"/>
      <c r="T6" s="2"/>
      <c r="U6" s="3"/>
      <c r="V6" s="3"/>
      <c r="W6" s="4"/>
      <c r="X6" s="1"/>
      <c r="Y6" s="1"/>
      <c r="Z6" s="2"/>
      <c r="AA6" s="2"/>
      <c r="AB6" s="3"/>
      <c r="AC6" s="3"/>
      <c r="AD6" s="4"/>
      <c r="AE6" s="1"/>
      <c r="AF6" s="1"/>
      <c r="AG6" s="2"/>
      <c r="AH6" s="2"/>
      <c r="AI6" s="3"/>
      <c r="AJ6" s="3"/>
      <c r="AK6" s="4"/>
      <c r="AL6" s="1"/>
      <c r="AM6" s="1"/>
      <c r="AN6" s="2"/>
      <c r="AO6" s="2"/>
      <c r="AP6" s="3"/>
      <c r="AQ6" s="3"/>
      <c r="AR6" s="4"/>
      <c r="AS6" s="1"/>
      <c r="AT6" s="1"/>
      <c r="AU6" s="2"/>
      <c r="AV6" s="2"/>
      <c r="AW6" s="3"/>
      <c r="AX6" s="3"/>
      <c r="AY6" s="4"/>
      <c r="AZ6" s="1"/>
      <c r="BA6" s="1"/>
      <c r="BB6" s="2"/>
      <c r="BC6" s="2"/>
      <c r="BD6" s="3"/>
      <c r="BE6" s="3"/>
      <c r="BF6" s="4"/>
      <c r="BG6" s="1"/>
      <c r="BH6" s="1"/>
      <c r="BI6" s="2"/>
      <c r="BJ6" s="2"/>
      <c r="BK6" s="3"/>
      <c r="BL6" s="3"/>
      <c r="BM6" s="4"/>
      <c r="BN6" s="1"/>
      <c r="BO6" s="1"/>
      <c r="BP6" s="2"/>
      <c r="BQ6" s="2"/>
      <c r="BR6" s="3"/>
      <c r="BS6" s="3"/>
      <c r="BT6" s="4"/>
      <c r="BU6" s="1"/>
      <c r="BV6" s="1"/>
      <c r="BW6" s="2"/>
      <c r="BX6" s="2"/>
      <c r="BY6" s="3"/>
      <c r="BZ6" s="3"/>
      <c r="CA6" s="4"/>
      <c r="CB6" s="1"/>
      <c r="CC6" s="1"/>
      <c r="CD6" s="2"/>
      <c r="CE6" s="2"/>
      <c r="CF6" s="3"/>
      <c r="CG6" s="3"/>
      <c r="CH6" s="4"/>
      <c r="CI6" s="1"/>
      <c r="CJ6" s="1"/>
      <c r="CK6" s="2"/>
      <c r="CL6" s="2"/>
      <c r="CM6" s="3"/>
      <c r="CN6" s="3"/>
      <c r="CO6" s="4"/>
      <c r="CP6" s="1"/>
      <c r="CQ6" s="1"/>
      <c r="CR6" s="2"/>
      <c r="CS6" s="2"/>
      <c r="CT6" s="3"/>
      <c r="CU6" s="3"/>
      <c r="CV6" s="4"/>
      <c r="CW6" s="1"/>
      <c r="CX6" s="1"/>
      <c r="CY6" s="2"/>
      <c r="CZ6" s="2"/>
      <c r="DA6" s="3"/>
      <c r="DB6" s="3"/>
      <c r="DC6" s="4"/>
      <c r="DD6" s="1"/>
      <c r="DE6" s="1"/>
      <c r="DF6" s="2"/>
      <c r="DG6" s="2"/>
      <c r="DH6" s="3"/>
      <c r="DI6" s="3"/>
      <c r="DJ6" s="4"/>
      <c r="DK6" s="1"/>
      <c r="DL6" s="1"/>
      <c r="DM6" s="2"/>
      <c r="DN6" s="2"/>
      <c r="DO6" s="3"/>
      <c r="DP6" s="3"/>
      <c r="DQ6" s="4"/>
      <c r="DR6" s="1"/>
      <c r="DS6" s="1"/>
      <c r="DT6" s="2"/>
      <c r="DU6" s="2"/>
      <c r="DV6" s="3"/>
      <c r="DW6" s="3"/>
      <c r="DX6" s="4"/>
      <c r="DY6" s="1"/>
      <c r="DZ6" s="1"/>
      <c r="EA6" s="2"/>
      <c r="EB6" s="2"/>
      <c r="EC6" s="3"/>
      <c r="ED6" s="3"/>
      <c r="EE6" s="4"/>
      <c r="EF6" s="1"/>
      <c r="EG6" s="1"/>
      <c r="EH6" s="2"/>
      <c r="EI6" s="2"/>
      <c r="EJ6" s="3"/>
      <c r="EK6" s="3"/>
      <c r="EL6" s="4"/>
      <c r="EM6" s="1"/>
      <c r="EN6" s="1"/>
      <c r="EO6" s="2"/>
      <c r="EP6" s="2"/>
      <c r="EQ6" s="3"/>
      <c r="ER6" s="3"/>
      <c r="ES6" s="4"/>
      <c r="ET6" s="1"/>
      <c r="EU6" s="1"/>
      <c r="EV6" s="2"/>
      <c r="EW6" s="2"/>
      <c r="EX6" s="3"/>
      <c r="EY6" s="3"/>
      <c r="EZ6" s="4"/>
      <c r="FA6" s="1"/>
      <c r="FB6" s="1"/>
      <c r="FC6" s="2"/>
      <c r="FD6" s="2"/>
      <c r="FE6" s="3"/>
      <c r="FF6" s="3"/>
      <c r="FG6" s="4"/>
      <c r="FH6" s="1"/>
      <c r="FI6" s="1"/>
      <c r="FJ6" s="2"/>
      <c r="FK6" s="2"/>
      <c r="FL6" s="3"/>
      <c r="FM6" s="3"/>
      <c r="FN6" s="4"/>
      <c r="FO6" s="1"/>
      <c r="FP6" s="1"/>
      <c r="FQ6" s="2"/>
      <c r="FR6" s="2"/>
      <c r="FS6" s="3"/>
      <c r="FT6" s="3"/>
      <c r="FU6" s="4"/>
      <c r="FV6" s="1"/>
      <c r="FW6" s="1"/>
      <c r="FX6" s="2"/>
      <c r="FY6" s="2"/>
      <c r="FZ6" s="3"/>
      <c r="GA6" s="3"/>
      <c r="GB6" s="4"/>
      <c r="GC6" s="1"/>
      <c r="GD6" s="1"/>
      <c r="GE6" s="2"/>
      <c r="GF6" s="2"/>
      <c r="GG6" s="3"/>
      <c r="GH6" s="3"/>
      <c r="GI6" s="4"/>
      <c r="GJ6" s="1"/>
      <c r="GK6" s="1"/>
      <c r="GL6" s="2"/>
      <c r="GM6" s="2"/>
      <c r="GN6" s="3"/>
      <c r="GO6" s="3"/>
      <c r="GP6" s="4"/>
      <c r="GQ6" s="1"/>
      <c r="GR6" s="1"/>
      <c r="GS6" s="2"/>
      <c r="GT6" s="2"/>
      <c r="GU6" s="3"/>
      <c r="GV6" s="3"/>
      <c r="GW6" s="4"/>
      <c r="GX6" s="1"/>
      <c r="GY6" s="1"/>
      <c r="GZ6" s="2"/>
      <c r="HA6" s="2"/>
      <c r="HB6" s="3"/>
      <c r="HC6" s="3"/>
      <c r="HD6" s="4"/>
      <c r="HE6" s="1"/>
      <c r="HF6" s="1"/>
      <c r="HG6" s="2"/>
      <c r="HH6" s="2"/>
      <c r="HI6" s="3"/>
      <c r="HJ6" s="3"/>
      <c r="HK6" s="4"/>
      <c r="HL6" s="1"/>
      <c r="HM6" s="1"/>
      <c r="HN6" s="2"/>
      <c r="HO6" s="2"/>
      <c r="HP6" s="3"/>
      <c r="HQ6" s="3"/>
      <c r="HR6" s="4"/>
      <c r="HS6" s="1"/>
      <c r="HT6" s="1"/>
      <c r="HU6" s="2"/>
      <c r="HV6" s="2"/>
      <c r="HW6" s="3"/>
      <c r="HX6" s="3"/>
      <c r="HY6" s="4"/>
      <c r="HZ6" s="1"/>
      <c r="IA6" s="1"/>
      <c r="IB6" s="2"/>
      <c r="IC6" s="2"/>
      <c r="ID6" s="3"/>
      <c r="IE6" s="3"/>
      <c r="IF6" s="4"/>
      <c r="IG6" s="1"/>
      <c r="IH6" s="1"/>
      <c r="II6" s="2"/>
      <c r="IJ6" s="2"/>
      <c r="IK6" s="3"/>
      <c r="IL6" s="3"/>
      <c r="IM6" s="4"/>
      <c r="IN6" s="1"/>
      <c r="IO6" s="1"/>
      <c r="IP6" s="2"/>
      <c r="IQ6" s="2"/>
      <c r="IR6" s="3"/>
      <c r="IS6" s="3"/>
      <c r="IT6" s="4"/>
      <c r="IU6" s="1"/>
      <c r="IV6" s="1"/>
      <c r="IW6" s="2"/>
      <c r="IX6" s="2"/>
      <c r="IY6" s="3"/>
      <c r="IZ6" s="3"/>
      <c r="JA6" s="4"/>
      <c r="JB6" s="1"/>
      <c r="JC6" s="1"/>
      <c r="JD6" s="2"/>
      <c r="JE6" s="2"/>
      <c r="JF6" s="3"/>
      <c r="JG6" s="3"/>
      <c r="JH6" s="4"/>
      <c r="JI6" s="1"/>
      <c r="JJ6" s="1"/>
      <c r="JK6" s="2"/>
      <c r="JL6" s="2"/>
      <c r="JM6" s="3"/>
      <c r="JN6" s="3"/>
      <c r="JO6" s="4"/>
      <c r="JP6" s="1"/>
      <c r="JQ6" s="1"/>
      <c r="JR6" s="2"/>
      <c r="JS6" s="2"/>
      <c r="JT6" s="3"/>
      <c r="JU6" s="3"/>
      <c r="JV6" s="4"/>
      <c r="JW6" s="1"/>
      <c r="JX6" s="1"/>
      <c r="JY6" s="2"/>
      <c r="JZ6" s="2"/>
      <c r="KA6" s="3"/>
      <c r="KB6" s="3"/>
      <c r="KC6" s="4"/>
      <c r="KD6" s="1"/>
      <c r="KE6" s="1"/>
      <c r="KF6" s="2"/>
      <c r="KG6" s="2"/>
      <c r="KH6" s="3"/>
      <c r="KI6" s="3"/>
      <c r="KJ6" s="4"/>
      <c r="KK6" s="1"/>
      <c r="KL6" s="1"/>
      <c r="KM6" s="2"/>
      <c r="KN6" s="2"/>
      <c r="KO6" s="3"/>
      <c r="KP6" s="3"/>
      <c r="KQ6" s="4"/>
      <c r="KR6" s="1"/>
      <c r="KS6" s="1"/>
      <c r="KT6" s="2"/>
      <c r="KU6" s="2"/>
      <c r="KV6" s="3"/>
      <c r="KW6" s="3"/>
      <c r="KX6" s="4"/>
      <c r="KY6" s="1"/>
      <c r="KZ6" s="1"/>
      <c r="LA6" s="2"/>
      <c r="LB6" s="2"/>
      <c r="LC6" s="3"/>
      <c r="LD6" s="3"/>
      <c r="LE6" s="4"/>
      <c r="LF6" s="1"/>
      <c r="LG6" s="1"/>
      <c r="LH6" s="2"/>
      <c r="LI6" s="2"/>
      <c r="LJ6" s="3"/>
      <c r="LK6" s="3"/>
      <c r="LL6" s="4"/>
      <c r="LM6" s="1"/>
      <c r="LN6" s="1"/>
      <c r="LO6" s="2"/>
      <c r="LP6" s="2"/>
      <c r="LQ6" s="3"/>
      <c r="LR6" s="3"/>
      <c r="LS6" s="4"/>
      <c r="LT6" s="1"/>
      <c r="LU6" s="1"/>
      <c r="LV6" s="2"/>
      <c r="LW6" s="2"/>
      <c r="LX6" s="3"/>
      <c r="LY6" s="3"/>
      <c r="LZ6" s="4"/>
      <c r="MA6" s="1"/>
      <c r="MB6" s="1"/>
      <c r="MC6" s="2"/>
      <c r="MD6" s="2"/>
      <c r="ME6" s="3"/>
      <c r="MF6" s="3"/>
      <c r="MG6" s="4"/>
      <c r="MH6" s="1"/>
      <c r="MI6" s="1"/>
      <c r="MJ6" s="2"/>
      <c r="MK6" s="2"/>
      <c r="ML6" s="3"/>
      <c r="MM6" s="3"/>
      <c r="MN6" s="4"/>
      <c r="MP6" s="20" t="s">
        <v>59</v>
      </c>
      <c r="MQ6" s="23">
        <f>م.تحميل!$AL$15</f>
        <v>0</v>
      </c>
      <c r="MR6" s="23">
        <f>م.تحميل!$AM$15</f>
        <v>0</v>
      </c>
      <c r="MS6" s="20" t="s">
        <v>82</v>
      </c>
      <c r="MT6" s="23">
        <f>م.تحميل!$AL$131</f>
        <v>0</v>
      </c>
      <c r="MU6" s="23">
        <f>م.تحميل!$AM$131</f>
        <v>0</v>
      </c>
      <c r="MW6" s="22" t="s">
        <v>59</v>
      </c>
      <c r="MX6" s="24">
        <f>م.مرتجع!$AL$15</f>
        <v>0</v>
      </c>
      <c r="MY6" s="24">
        <f>م.مرتجع!$AM$15</f>
        <v>0</v>
      </c>
      <c r="MZ6" s="22" t="s">
        <v>82</v>
      </c>
      <c r="NA6" s="24">
        <f>م.مرتجع!$AL$131</f>
        <v>0</v>
      </c>
      <c r="NB6" s="24">
        <f>م.مرتجع!$AM$131</f>
        <v>0</v>
      </c>
      <c r="ND6" s="21" t="s">
        <v>59</v>
      </c>
      <c r="NE6" s="25">
        <f>م.مبيع!$AL$15</f>
        <v>0</v>
      </c>
      <c r="NF6" s="25">
        <f>م.مبيع!$AM$15</f>
        <v>0</v>
      </c>
      <c r="NG6" s="25">
        <f>W35</f>
        <v>0</v>
      </c>
      <c r="NH6" s="21" t="s">
        <v>82</v>
      </c>
      <c r="NI6" s="25">
        <f>م.مبيع!$AL$131</f>
        <v>0</v>
      </c>
      <c r="NJ6" s="25">
        <f>م.مبيع!$AM$131</f>
        <v>0</v>
      </c>
      <c r="NK6" s="25">
        <f>HY35</f>
        <v>0</v>
      </c>
    </row>
    <row r="7" spans="1:375" ht="16.5" thickTop="1" thickBot="1" x14ac:dyDescent="0.25">
      <c r="A7" s="14"/>
      <c r="B7" s="16"/>
      <c r="C7" s="1"/>
      <c r="D7" s="1"/>
      <c r="E7" s="2"/>
      <c r="F7" s="2"/>
      <c r="G7" s="3"/>
      <c r="H7" s="3"/>
      <c r="I7" s="4"/>
      <c r="J7" s="1"/>
      <c r="K7" s="1"/>
      <c r="L7" s="2"/>
      <c r="M7" s="2"/>
      <c r="N7" s="3"/>
      <c r="O7" s="3"/>
      <c r="P7" s="4"/>
      <c r="Q7" s="1"/>
      <c r="R7" s="1"/>
      <c r="S7" s="2"/>
      <c r="T7" s="2"/>
      <c r="U7" s="3"/>
      <c r="V7" s="3"/>
      <c r="W7" s="4"/>
      <c r="X7" s="1"/>
      <c r="Y7" s="1"/>
      <c r="Z7" s="2"/>
      <c r="AA7" s="2"/>
      <c r="AB7" s="3"/>
      <c r="AC7" s="3"/>
      <c r="AD7" s="4"/>
      <c r="AE7" s="1"/>
      <c r="AF7" s="1"/>
      <c r="AG7" s="2"/>
      <c r="AH7" s="2"/>
      <c r="AI7" s="3"/>
      <c r="AJ7" s="3"/>
      <c r="AK7" s="4"/>
      <c r="AL7" s="1"/>
      <c r="AM7" s="1"/>
      <c r="AN7" s="2"/>
      <c r="AO7" s="2"/>
      <c r="AP7" s="3"/>
      <c r="AQ7" s="3"/>
      <c r="AR7" s="4"/>
      <c r="AS7" s="1"/>
      <c r="AT7" s="1"/>
      <c r="AU7" s="2"/>
      <c r="AV7" s="2"/>
      <c r="AW7" s="3"/>
      <c r="AX7" s="3"/>
      <c r="AY7" s="4"/>
      <c r="AZ7" s="1"/>
      <c r="BA7" s="1"/>
      <c r="BB7" s="2"/>
      <c r="BC7" s="2"/>
      <c r="BD7" s="3"/>
      <c r="BE7" s="3"/>
      <c r="BF7" s="4"/>
      <c r="BG7" s="1"/>
      <c r="BH7" s="1"/>
      <c r="BI7" s="2"/>
      <c r="BJ7" s="2"/>
      <c r="BK7" s="3"/>
      <c r="BL7" s="3"/>
      <c r="BM7" s="4"/>
      <c r="BN7" s="1"/>
      <c r="BO7" s="1"/>
      <c r="BP7" s="2"/>
      <c r="BQ7" s="2"/>
      <c r="BR7" s="3"/>
      <c r="BS7" s="3"/>
      <c r="BT7" s="4"/>
      <c r="BU7" s="1"/>
      <c r="BV7" s="1"/>
      <c r="BW7" s="2"/>
      <c r="BX7" s="2"/>
      <c r="BY7" s="3"/>
      <c r="BZ7" s="3"/>
      <c r="CA7" s="4"/>
      <c r="CB7" s="1"/>
      <c r="CC7" s="1"/>
      <c r="CD7" s="2"/>
      <c r="CE7" s="2"/>
      <c r="CF7" s="3"/>
      <c r="CG7" s="3"/>
      <c r="CH7" s="4"/>
      <c r="CI7" s="1"/>
      <c r="CJ7" s="1"/>
      <c r="CK7" s="2"/>
      <c r="CL7" s="2"/>
      <c r="CM7" s="3"/>
      <c r="CN7" s="3"/>
      <c r="CO7" s="4"/>
      <c r="CP7" s="1"/>
      <c r="CQ7" s="1"/>
      <c r="CR7" s="2"/>
      <c r="CS7" s="2"/>
      <c r="CT7" s="3"/>
      <c r="CU7" s="3"/>
      <c r="CV7" s="4"/>
      <c r="CW7" s="1"/>
      <c r="CX7" s="1"/>
      <c r="CY7" s="2"/>
      <c r="CZ7" s="2"/>
      <c r="DA7" s="3"/>
      <c r="DB7" s="3"/>
      <c r="DC7" s="4"/>
      <c r="DD7" s="1"/>
      <c r="DE7" s="1"/>
      <c r="DF7" s="2"/>
      <c r="DG7" s="2"/>
      <c r="DH7" s="3"/>
      <c r="DI7" s="3"/>
      <c r="DJ7" s="4"/>
      <c r="DK7" s="1"/>
      <c r="DL7" s="1"/>
      <c r="DM7" s="2"/>
      <c r="DN7" s="2"/>
      <c r="DO7" s="3"/>
      <c r="DP7" s="3"/>
      <c r="DQ7" s="4"/>
      <c r="DR7" s="1"/>
      <c r="DS7" s="1"/>
      <c r="DT7" s="2"/>
      <c r="DU7" s="2"/>
      <c r="DV7" s="3"/>
      <c r="DW7" s="3"/>
      <c r="DX7" s="4"/>
      <c r="DY7" s="1"/>
      <c r="DZ7" s="1"/>
      <c r="EA7" s="2"/>
      <c r="EB7" s="2"/>
      <c r="EC7" s="3"/>
      <c r="ED7" s="3"/>
      <c r="EE7" s="4"/>
      <c r="EF7" s="1"/>
      <c r="EG7" s="1"/>
      <c r="EH7" s="2"/>
      <c r="EI7" s="2"/>
      <c r="EJ7" s="3"/>
      <c r="EK7" s="3"/>
      <c r="EL7" s="4"/>
      <c r="EM7" s="1"/>
      <c r="EN7" s="1"/>
      <c r="EO7" s="2"/>
      <c r="EP7" s="2"/>
      <c r="EQ7" s="3"/>
      <c r="ER7" s="3"/>
      <c r="ES7" s="4"/>
      <c r="ET7" s="1"/>
      <c r="EU7" s="1"/>
      <c r="EV7" s="2"/>
      <c r="EW7" s="2"/>
      <c r="EX7" s="3"/>
      <c r="EY7" s="3"/>
      <c r="EZ7" s="4"/>
      <c r="FA7" s="1"/>
      <c r="FB7" s="1"/>
      <c r="FC7" s="2"/>
      <c r="FD7" s="2"/>
      <c r="FE7" s="3"/>
      <c r="FF7" s="3"/>
      <c r="FG7" s="4"/>
      <c r="FH7" s="1"/>
      <c r="FI7" s="1"/>
      <c r="FJ7" s="2"/>
      <c r="FK7" s="2"/>
      <c r="FL7" s="3"/>
      <c r="FM7" s="3"/>
      <c r="FN7" s="4"/>
      <c r="FO7" s="1"/>
      <c r="FP7" s="1"/>
      <c r="FQ7" s="2"/>
      <c r="FR7" s="2"/>
      <c r="FS7" s="3"/>
      <c r="FT7" s="3"/>
      <c r="FU7" s="4"/>
      <c r="FV7" s="1"/>
      <c r="FW7" s="1"/>
      <c r="FX7" s="2"/>
      <c r="FY7" s="2"/>
      <c r="FZ7" s="3"/>
      <c r="GA7" s="3"/>
      <c r="GB7" s="4"/>
      <c r="GC7" s="1"/>
      <c r="GD7" s="1"/>
      <c r="GE7" s="2"/>
      <c r="GF7" s="2"/>
      <c r="GG7" s="3"/>
      <c r="GH7" s="3"/>
      <c r="GI7" s="4"/>
      <c r="GJ7" s="1"/>
      <c r="GK7" s="1"/>
      <c r="GL7" s="2"/>
      <c r="GM7" s="2"/>
      <c r="GN7" s="3"/>
      <c r="GO7" s="3"/>
      <c r="GP7" s="4"/>
      <c r="GQ7" s="1"/>
      <c r="GR7" s="1"/>
      <c r="GS7" s="2"/>
      <c r="GT7" s="2"/>
      <c r="GU7" s="3"/>
      <c r="GV7" s="3"/>
      <c r="GW7" s="4"/>
      <c r="GX7" s="1"/>
      <c r="GY7" s="1"/>
      <c r="GZ7" s="2"/>
      <c r="HA7" s="2"/>
      <c r="HB7" s="3"/>
      <c r="HC7" s="3"/>
      <c r="HD7" s="4"/>
      <c r="HE7" s="1"/>
      <c r="HF7" s="1"/>
      <c r="HG7" s="2"/>
      <c r="HH7" s="2"/>
      <c r="HI7" s="3"/>
      <c r="HJ7" s="3"/>
      <c r="HK7" s="4"/>
      <c r="HL7" s="1"/>
      <c r="HM7" s="1"/>
      <c r="HN7" s="2"/>
      <c r="HO7" s="2"/>
      <c r="HP7" s="3"/>
      <c r="HQ7" s="3"/>
      <c r="HR7" s="4"/>
      <c r="HS7" s="1"/>
      <c r="HT7" s="1"/>
      <c r="HU7" s="2"/>
      <c r="HV7" s="2"/>
      <c r="HW7" s="3"/>
      <c r="HX7" s="3"/>
      <c r="HY7" s="4"/>
      <c r="HZ7" s="1"/>
      <c r="IA7" s="1"/>
      <c r="IB7" s="2"/>
      <c r="IC7" s="2"/>
      <c r="ID7" s="3"/>
      <c r="IE7" s="3"/>
      <c r="IF7" s="4"/>
      <c r="IG7" s="1"/>
      <c r="IH7" s="1"/>
      <c r="II7" s="2"/>
      <c r="IJ7" s="2"/>
      <c r="IK7" s="3"/>
      <c r="IL7" s="3"/>
      <c r="IM7" s="4"/>
      <c r="IN7" s="1"/>
      <c r="IO7" s="1"/>
      <c r="IP7" s="2"/>
      <c r="IQ7" s="2"/>
      <c r="IR7" s="3"/>
      <c r="IS7" s="3"/>
      <c r="IT7" s="4"/>
      <c r="IU7" s="1"/>
      <c r="IV7" s="1"/>
      <c r="IW7" s="2"/>
      <c r="IX7" s="2"/>
      <c r="IY7" s="3"/>
      <c r="IZ7" s="3"/>
      <c r="JA7" s="4"/>
      <c r="JB7" s="1"/>
      <c r="JC7" s="1"/>
      <c r="JD7" s="2"/>
      <c r="JE7" s="2"/>
      <c r="JF7" s="3"/>
      <c r="JG7" s="3"/>
      <c r="JH7" s="4"/>
      <c r="JI7" s="1"/>
      <c r="JJ7" s="1"/>
      <c r="JK7" s="2"/>
      <c r="JL7" s="2"/>
      <c r="JM7" s="3"/>
      <c r="JN7" s="3"/>
      <c r="JO7" s="4"/>
      <c r="JP7" s="1"/>
      <c r="JQ7" s="1"/>
      <c r="JR7" s="2"/>
      <c r="JS7" s="2"/>
      <c r="JT7" s="3"/>
      <c r="JU7" s="3"/>
      <c r="JV7" s="4"/>
      <c r="JW7" s="1"/>
      <c r="JX7" s="1"/>
      <c r="JY7" s="2"/>
      <c r="JZ7" s="2"/>
      <c r="KA7" s="3"/>
      <c r="KB7" s="3"/>
      <c r="KC7" s="4"/>
      <c r="KD7" s="1"/>
      <c r="KE7" s="1"/>
      <c r="KF7" s="2"/>
      <c r="KG7" s="2"/>
      <c r="KH7" s="3"/>
      <c r="KI7" s="3"/>
      <c r="KJ7" s="4"/>
      <c r="KK7" s="1"/>
      <c r="KL7" s="1"/>
      <c r="KM7" s="2"/>
      <c r="KN7" s="2"/>
      <c r="KO7" s="3"/>
      <c r="KP7" s="3"/>
      <c r="KQ7" s="4"/>
      <c r="KR7" s="1"/>
      <c r="KS7" s="1"/>
      <c r="KT7" s="2"/>
      <c r="KU7" s="2"/>
      <c r="KV7" s="3"/>
      <c r="KW7" s="3"/>
      <c r="KX7" s="4"/>
      <c r="KY7" s="1"/>
      <c r="KZ7" s="1"/>
      <c r="LA7" s="2"/>
      <c r="LB7" s="2"/>
      <c r="LC7" s="3"/>
      <c r="LD7" s="3"/>
      <c r="LE7" s="4"/>
      <c r="LF7" s="1"/>
      <c r="LG7" s="1"/>
      <c r="LH7" s="2"/>
      <c r="LI7" s="2"/>
      <c r="LJ7" s="3"/>
      <c r="LK7" s="3"/>
      <c r="LL7" s="4"/>
      <c r="LM7" s="1"/>
      <c r="LN7" s="1"/>
      <c r="LO7" s="2"/>
      <c r="LP7" s="2"/>
      <c r="LQ7" s="3"/>
      <c r="LR7" s="3"/>
      <c r="LS7" s="4"/>
      <c r="LT7" s="1"/>
      <c r="LU7" s="1"/>
      <c r="LV7" s="2"/>
      <c r="LW7" s="2"/>
      <c r="LX7" s="3"/>
      <c r="LY7" s="3"/>
      <c r="LZ7" s="4"/>
      <c r="MA7" s="1"/>
      <c r="MB7" s="1"/>
      <c r="MC7" s="2"/>
      <c r="MD7" s="2"/>
      <c r="ME7" s="3"/>
      <c r="MF7" s="3"/>
      <c r="MG7" s="4"/>
      <c r="MH7" s="1"/>
      <c r="MI7" s="1"/>
      <c r="MJ7" s="2"/>
      <c r="MK7" s="2"/>
      <c r="ML7" s="3"/>
      <c r="MM7" s="3"/>
      <c r="MN7" s="4"/>
      <c r="MP7" s="20" t="s">
        <v>60</v>
      </c>
      <c r="MQ7" s="23">
        <f>م.تحميل!$AL$19</f>
        <v>0</v>
      </c>
      <c r="MR7" s="23">
        <f>م.تحميل!$AM$19</f>
        <v>0</v>
      </c>
      <c r="MS7" s="20" t="s">
        <v>83</v>
      </c>
      <c r="MT7" s="23">
        <f>م.تحميل!$AL$135</f>
        <v>0</v>
      </c>
      <c r="MU7" s="23">
        <f>م.تحميل!$AM$135</f>
        <v>0</v>
      </c>
      <c r="MW7" s="22" t="s">
        <v>60</v>
      </c>
      <c r="MX7" s="24">
        <f>م.مرتجع!$AL$19</f>
        <v>0</v>
      </c>
      <c r="MY7" s="24">
        <f>م.مرتجع!$AM$19</f>
        <v>0</v>
      </c>
      <c r="MZ7" s="22" t="s">
        <v>83</v>
      </c>
      <c r="NA7" s="24">
        <f>م.مرتجع!$AL$135</f>
        <v>0</v>
      </c>
      <c r="NB7" s="24">
        <f>م.مرتجع!$AM$135</f>
        <v>0</v>
      </c>
      <c r="ND7" s="21" t="s">
        <v>60</v>
      </c>
      <c r="NE7" s="25">
        <f>م.مبيع!$AL$19</f>
        <v>0</v>
      </c>
      <c r="NF7" s="25">
        <f>م.مبيع!$AM$19</f>
        <v>0</v>
      </c>
      <c r="NG7" s="25">
        <f>AD35</f>
        <v>0</v>
      </c>
      <c r="NH7" s="21" t="s">
        <v>83</v>
      </c>
      <c r="NI7" s="25">
        <f>م.مبيع!$AL$135</f>
        <v>0</v>
      </c>
      <c r="NJ7" s="25">
        <f>م.مبيع!$AM$135</f>
        <v>0</v>
      </c>
      <c r="NK7" s="25">
        <f>IF35</f>
        <v>0</v>
      </c>
    </row>
    <row r="8" spans="1:375" ht="16.5" thickTop="1" thickBot="1" x14ac:dyDescent="0.25">
      <c r="A8" s="14"/>
      <c r="B8" s="16"/>
      <c r="C8" s="1"/>
      <c r="D8" s="5"/>
      <c r="E8" s="2"/>
      <c r="F8" s="2"/>
      <c r="G8" s="3"/>
      <c r="H8" s="3"/>
      <c r="I8" s="4"/>
      <c r="J8" s="1"/>
      <c r="K8" s="5"/>
      <c r="L8" s="2"/>
      <c r="M8" s="2"/>
      <c r="N8" s="3"/>
      <c r="O8" s="3"/>
      <c r="P8" s="4"/>
      <c r="Q8" s="1"/>
      <c r="R8" s="5"/>
      <c r="S8" s="2"/>
      <c r="T8" s="2"/>
      <c r="U8" s="3"/>
      <c r="V8" s="3"/>
      <c r="W8" s="4"/>
      <c r="X8" s="1"/>
      <c r="Y8" s="5"/>
      <c r="Z8" s="2"/>
      <c r="AA8" s="2"/>
      <c r="AB8" s="3"/>
      <c r="AC8" s="3"/>
      <c r="AD8" s="4"/>
      <c r="AE8" s="1"/>
      <c r="AF8" s="5"/>
      <c r="AG8" s="2"/>
      <c r="AH8" s="2"/>
      <c r="AI8" s="3"/>
      <c r="AJ8" s="3"/>
      <c r="AK8" s="4"/>
      <c r="AL8" s="1"/>
      <c r="AM8" s="5"/>
      <c r="AN8" s="2"/>
      <c r="AO8" s="2"/>
      <c r="AP8" s="3"/>
      <c r="AQ8" s="3"/>
      <c r="AR8" s="4"/>
      <c r="AS8" s="1"/>
      <c r="AT8" s="5"/>
      <c r="AU8" s="2"/>
      <c r="AV8" s="2"/>
      <c r="AW8" s="3"/>
      <c r="AX8" s="3"/>
      <c r="AY8" s="4"/>
      <c r="AZ8" s="1"/>
      <c r="BA8" s="5"/>
      <c r="BB8" s="2"/>
      <c r="BC8" s="2"/>
      <c r="BD8" s="3"/>
      <c r="BE8" s="3"/>
      <c r="BF8" s="4"/>
      <c r="BG8" s="1"/>
      <c r="BH8" s="5"/>
      <c r="BI8" s="2"/>
      <c r="BJ8" s="2"/>
      <c r="BK8" s="3"/>
      <c r="BL8" s="3"/>
      <c r="BM8" s="4"/>
      <c r="BN8" s="1"/>
      <c r="BO8" s="5"/>
      <c r="BP8" s="2"/>
      <c r="BQ8" s="2"/>
      <c r="BR8" s="3"/>
      <c r="BS8" s="3"/>
      <c r="BT8" s="4"/>
      <c r="BU8" s="1"/>
      <c r="BV8" s="5"/>
      <c r="BW8" s="2"/>
      <c r="BX8" s="2"/>
      <c r="BY8" s="3"/>
      <c r="BZ8" s="3"/>
      <c r="CA8" s="4"/>
      <c r="CB8" s="1"/>
      <c r="CC8" s="5"/>
      <c r="CD8" s="2"/>
      <c r="CE8" s="2"/>
      <c r="CF8" s="3"/>
      <c r="CG8" s="3"/>
      <c r="CH8" s="4"/>
      <c r="CI8" s="1"/>
      <c r="CJ8" s="5"/>
      <c r="CK8" s="2"/>
      <c r="CL8" s="2"/>
      <c r="CM8" s="3"/>
      <c r="CN8" s="3"/>
      <c r="CO8" s="4"/>
      <c r="CP8" s="1"/>
      <c r="CQ8" s="5"/>
      <c r="CR8" s="2"/>
      <c r="CS8" s="2"/>
      <c r="CT8" s="3"/>
      <c r="CU8" s="3"/>
      <c r="CV8" s="4"/>
      <c r="CW8" s="1"/>
      <c r="CX8" s="5"/>
      <c r="CY8" s="2"/>
      <c r="CZ8" s="2"/>
      <c r="DA8" s="3"/>
      <c r="DB8" s="3"/>
      <c r="DC8" s="4"/>
      <c r="DD8" s="1"/>
      <c r="DE8" s="5"/>
      <c r="DF8" s="2"/>
      <c r="DG8" s="2"/>
      <c r="DH8" s="3"/>
      <c r="DI8" s="3"/>
      <c r="DJ8" s="4"/>
      <c r="DK8" s="1"/>
      <c r="DL8" s="5"/>
      <c r="DM8" s="2"/>
      <c r="DN8" s="2"/>
      <c r="DO8" s="3"/>
      <c r="DP8" s="3"/>
      <c r="DQ8" s="4"/>
      <c r="DR8" s="1"/>
      <c r="DS8" s="5"/>
      <c r="DT8" s="2"/>
      <c r="DU8" s="2"/>
      <c r="DV8" s="3"/>
      <c r="DW8" s="3"/>
      <c r="DX8" s="4"/>
      <c r="DY8" s="1"/>
      <c r="DZ8" s="5"/>
      <c r="EA8" s="2"/>
      <c r="EB8" s="2"/>
      <c r="EC8" s="3"/>
      <c r="ED8" s="3"/>
      <c r="EE8" s="4"/>
      <c r="EF8" s="1"/>
      <c r="EG8" s="5"/>
      <c r="EH8" s="2"/>
      <c r="EI8" s="2"/>
      <c r="EJ8" s="3"/>
      <c r="EK8" s="3"/>
      <c r="EL8" s="4"/>
      <c r="EM8" s="1"/>
      <c r="EN8" s="5"/>
      <c r="EO8" s="2"/>
      <c r="EP8" s="2"/>
      <c r="EQ8" s="3"/>
      <c r="ER8" s="3"/>
      <c r="ES8" s="4"/>
      <c r="ET8" s="1"/>
      <c r="EU8" s="5"/>
      <c r="EV8" s="2"/>
      <c r="EW8" s="2"/>
      <c r="EX8" s="3"/>
      <c r="EY8" s="3"/>
      <c r="EZ8" s="4"/>
      <c r="FA8" s="1"/>
      <c r="FB8" s="5"/>
      <c r="FC8" s="2"/>
      <c r="FD8" s="2"/>
      <c r="FE8" s="3"/>
      <c r="FF8" s="3"/>
      <c r="FG8" s="4"/>
      <c r="FH8" s="1"/>
      <c r="FI8" s="5"/>
      <c r="FJ8" s="2"/>
      <c r="FK8" s="2"/>
      <c r="FL8" s="3"/>
      <c r="FM8" s="3"/>
      <c r="FN8" s="4"/>
      <c r="FO8" s="1"/>
      <c r="FP8" s="5"/>
      <c r="FQ8" s="2"/>
      <c r="FR8" s="2"/>
      <c r="FS8" s="3"/>
      <c r="FT8" s="3"/>
      <c r="FU8" s="4"/>
      <c r="FV8" s="1"/>
      <c r="FW8" s="5"/>
      <c r="FX8" s="2"/>
      <c r="FY8" s="2"/>
      <c r="FZ8" s="3"/>
      <c r="GA8" s="3"/>
      <c r="GB8" s="4"/>
      <c r="GC8" s="1"/>
      <c r="GD8" s="5"/>
      <c r="GE8" s="2"/>
      <c r="GF8" s="2"/>
      <c r="GG8" s="3"/>
      <c r="GH8" s="3"/>
      <c r="GI8" s="4"/>
      <c r="GJ8" s="1"/>
      <c r="GK8" s="5"/>
      <c r="GL8" s="2"/>
      <c r="GM8" s="2"/>
      <c r="GN8" s="3"/>
      <c r="GO8" s="3"/>
      <c r="GP8" s="4"/>
      <c r="GQ8" s="1"/>
      <c r="GR8" s="5"/>
      <c r="GS8" s="2"/>
      <c r="GT8" s="2"/>
      <c r="GU8" s="3"/>
      <c r="GV8" s="3"/>
      <c r="GW8" s="4"/>
      <c r="GX8" s="1"/>
      <c r="GY8" s="5"/>
      <c r="GZ8" s="2"/>
      <c r="HA8" s="2"/>
      <c r="HB8" s="3"/>
      <c r="HC8" s="3"/>
      <c r="HD8" s="4"/>
      <c r="HE8" s="1"/>
      <c r="HF8" s="5"/>
      <c r="HG8" s="2"/>
      <c r="HH8" s="2"/>
      <c r="HI8" s="3"/>
      <c r="HJ8" s="3"/>
      <c r="HK8" s="4"/>
      <c r="HL8" s="1"/>
      <c r="HM8" s="5"/>
      <c r="HN8" s="2"/>
      <c r="HO8" s="2"/>
      <c r="HP8" s="3"/>
      <c r="HQ8" s="3"/>
      <c r="HR8" s="4"/>
      <c r="HS8" s="1"/>
      <c r="HT8" s="5"/>
      <c r="HU8" s="2"/>
      <c r="HV8" s="2"/>
      <c r="HW8" s="3"/>
      <c r="HX8" s="3"/>
      <c r="HY8" s="4"/>
      <c r="HZ8" s="1"/>
      <c r="IA8" s="5"/>
      <c r="IB8" s="2"/>
      <c r="IC8" s="2"/>
      <c r="ID8" s="3"/>
      <c r="IE8" s="3"/>
      <c r="IF8" s="4"/>
      <c r="IG8" s="1"/>
      <c r="IH8" s="5"/>
      <c r="II8" s="2"/>
      <c r="IJ8" s="2"/>
      <c r="IK8" s="3"/>
      <c r="IL8" s="3"/>
      <c r="IM8" s="4"/>
      <c r="IN8" s="1"/>
      <c r="IO8" s="5"/>
      <c r="IP8" s="2"/>
      <c r="IQ8" s="2"/>
      <c r="IR8" s="3"/>
      <c r="IS8" s="3"/>
      <c r="IT8" s="4"/>
      <c r="IU8" s="1"/>
      <c r="IV8" s="5"/>
      <c r="IW8" s="2"/>
      <c r="IX8" s="2"/>
      <c r="IY8" s="3"/>
      <c r="IZ8" s="3"/>
      <c r="JA8" s="4"/>
      <c r="JB8" s="1"/>
      <c r="JC8" s="5"/>
      <c r="JD8" s="2"/>
      <c r="JE8" s="2"/>
      <c r="JF8" s="3"/>
      <c r="JG8" s="3"/>
      <c r="JH8" s="4"/>
      <c r="JI8" s="1"/>
      <c r="JJ8" s="5"/>
      <c r="JK8" s="2"/>
      <c r="JL8" s="2"/>
      <c r="JM8" s="3"/>
      <c r="JN8" s="3"/>
      <c r="JO8" s="4"/>
      <c r="JP8" s="1"/>
      <c r="JQ8" s="5"/>
      <c r="JR8" s="2"/>
      <c r="JS8" s="2"/>
      <c r="JT8" s="3"/>
      <c r="JU8" s="3"/>
      <c r="JV8" s="4"/>
      <c r="JW8" s="1"/>
      <c r="JX8" s="5"/>
      <c r="JY8" s="2"/>
      <c r="JZ8" s="2"/>
      <c r="KA8" s="3"/>
      <c r="KB8" s="3"/>
      <c r="KC8" s="4"/>
      <c r="KD8" s="1"/>
      <c r="KE8" s="5"/>
      <c r="KF8" s="2"/>
      <c r="KG8" s="2"/>
      <c r="KH8" s="3"/>
      <c r="KI8" s="3"/>
      <c r="KJ8" s="4"/>
      <c r="KK8" s="1"/>
      <c r="KL8" s="5"/>
      <c r="KM8" s="2"/>
      <c r="KN8" s="2"/>
      <c r="KO8" s="3"/>
      <c r="KP8" s="3"/>
      <c r="KQ8" s="4"/>
      <c r="KR8" s="1"/>
      <c r="KS8" s="5"/>
      <c r="KT8" s="2"/>
      <c r="KU8" s="2"/>
      <c r="KV8" s="3"/>
      <c r="KW8" s="3"/>
      <c r="KX8" s="4"/>
      <c r="KY8" s="1"/>
      <c r="KZ8" s="5"/>
      <c r="LA8" s="2"/>
      <c r="LB8" s="2"/>
      <c r="LC8" s="3"/>
      <c r="LD8" s="3"/>
      <c r="LE8" s="4"/>
      <c r="LF8" s="1"/>
      <c r="LG8" s="5"/>
      <c r="LH8" s="2"/>
      <c r="LI8" s="2"/>
      <c r="LJ8" s="3"/>
      <c r="LK8" s="3"/>
      <c r="LL8" s="4"/>
      <c r="LM8" s="1"/>
      <c r="LN8" s="5"/>
      <c r="LO8" s="2"/>
      <c r="LP8" s="2"/>
      <c r="LQ8" s="3"/>
      <c r="LR8" s="3"/>
      <c r="LS8" s="4"/>
      <c r="LT8" s="1"/>
      <c r="LU8" s="5"/>
      <c r="LV8" s="2"/>
      <c r="LW8" s="2"/>
      <c r="LX8" s="3"/>
      <c r="LY8" s="3"/>
      <c r="LZ8" s="4"/>
      <c r="MA8" s="1"/>
      <c r="MB8" s="5"/>
      <c r="MC8" s="2"/>
      <c r="MD8" s="2"/>
      <c r="ME8" s="3"/>
      <c r="MF8" s="3"/>
      <c r="MG8" s="4"/>
      <c r="MH8" s="1"/>
      <c r="MI8" s="5"/>
      <c r="MJ8" s="2"/>
      <c r="MK8" s="2"/>
      <c r="ML8" s="3"/>
      <c r="MM8" s="3"/>
      <c r="MN8" s="4"/>
      <c r="MP8" s="20" t="s">
        <v>61</v>
      </c>
      <c r="MQ8" s="23">
        <f>م.تحميل!$AL$23</f>
        <v>0</v>
      </c>
      <c r="MR8" s="23">
        <f>م.تحميل!$AM$23</f>
        <v>0</v>
      </c>
      <c r="MS8" s="20" t="s">
        <v>84</v>
      </c>
      <c r="MT8" s="23">
        <f>م.تحميل!$AL$139</f>
        <v>0</v>
      </c>
      <c r="MU8" s="23">
        <f>م.تحميل!$AM$139</f>
        <v>0</v>
      </c>
      <c r="MW8" s="22" t="s">
        <v>61</v>
      </c>
      <c r="MX8" s="24">
        <f>م.مرتجع!$AL$23</f>
        <v>0</v>
      </c>
      <c r="MY8" s="24">
        <f>م.مرتجع!$AM$23</f>
        <v>0</v>
      </c>
      <c r="MZ8" s="22" t="s">
        <v>84</v>
      </c>
      <c r="NA8" s="24">
        <f>م.مرتجع!$AL$139</f>
        <v>0</v>
      </c>
      <c r="NB8" s="24">
        <f>م.مرتجع!$AM$139</f>
        <v>0</v>
      </c>
      <c r="ND8" s="21" t="s">
        <v>61</v>
      </c>
      <c r="NE8" s="25">
        <f>م.مبيع!$AL$23</f>
        <v>0</v>
      </c>
      <c r="NF8" s="25">
        <f>م.مبيع!$AM$23</f>
        <v>0</v>
      </c>
      <c r="NG8" s="25">
        <f>AK35</f>
        <v>0</v>
      </c>
      <c r="NH8" s="21" t="s">
        <v>84</v>
      </c>
      <c r="NI8" s="25">
        <f>م.مبيع!$AL$139</f>
        <v>0</v>
      </c>
      <c r="NJ8" s="25">
        <f>م.مبيع!$AM$139</f>
        <v>0</v>
      </c>
      <c r="NK8" s="25">
        <f>IM35</f>
        <v>0</v>
      </c>
    </row>
    <row r="9" spans="1:375" ht="16.5" thickTop="1" thickBot="1" x14ac:dyDescent="0.25">
      <c r="A9" s="14"/>
      <c r="B9" s="16"/>
      <c r="C9" s="1"/>
      <c r="D9" s="1"/>
      <c r="E9" s="2"/>
      <c r="F9" s="2"/>
      <c r="G9" s="3"/>
      <c r="H9" s="3"/>
      <c r="I9" s="4"/>
      <c r="J9" s="1"/>
      <c r="K9" s="1"/>
      <c r="L9" s="2"/>
      <c r="M9" s="2"/>
      <c r="N9" s="3"/>
      <c r="O9" s="3"/>
      <c r="P9" s="4"/>
      <c r="Q9" s="1"/>
      <c r="R9" s="1"/>
      <c r="S9" s="2"/>
      <c r="T9" s="2"/>
      <c r="U9" s="3"/>
      <c r="V9" s="3"/>
      <c r="W9" s="4"/>
      <c r="X9" s="1"/>
      <c r="Y9" s="1"/>
      <c r="Z9" s="2"/>
      <c r="AA9" s="2"/>
      <c r="AB9" s="3"/>
      <c r="AC9" s="3"/>
      <c r="AD9" s="4"/>
      <c r="AE9" s="1"/>
      <c r="AF9" s="1"/>
      <c r="AG9" s="2"/>
      <c r="AH9" s="2"/>
      <c r="AI9" s="3"/>
      <c r="AJ9" s="3"/>
      <c r="AK9" s="4"/>
      <c r="AL9" s="1"/>
      <c r="AM9" s="1"/>
      <c r="AN9" s="2"/>
      <c r="AO9" s="2"/>
      <c r="AP9" s="3"/>
      <c r="AQ9" s="3"/>
      <c r="AR9" s="4"/>
      <c r="AS9" s="1"/>
      <c r="AT9" s="1"/>
      <c r="AU9" s="2"/>
      <c r="AV9" s="2"/>
      <c r="AW9" s="3"/>
      <c r="AX9" s="3"/>
      <c r="AY9" s="4"/>
      <c r="AZ9" s="1"/>
      <c r="BA9" s="1"/>
      <c r="BB9" s="2"/>
      <c r="BC9" s="2"/>
      <c r="BD9" s="3"/>
      <c r="BE9" s="3"/>
      <c r="BF9" s="4"/>
      <c r="BG9" s="1"/>
      <c r="BH9" s="1"/>
      <c r="BI9" s="2"/>
      <c r="BJ9" s="2"/>
      <c r="BK9" s="3"/>
      <c r="BL9" s="3"/>
      <c r="BM9" s="4"/>
      <c r="BN9" s="1"/>
      <c r="BO9" s="1"/>
      <c r="BP9" s="2"/>
      <c r="BQ9" s="2"/>
      <c r="BR9" s="3"/>
      <c r="BS9" s="3"/>
      <c r="BT9" s="4"/>
      <c r="BU9" s="1"/>
      <c r="BV9" s="1"/>
      <c r="BW9" s="2"/>
      <c r="BX9" s="2"/>
      <c r="BY9" s="3"/>
      <c r="BZ9" s="3"/>
      <c r="CA9" s="4"/>
      <c r="CB9" s="1"/>
      <c r="CC9" s="1"/>
      <c r="CD9" s="2"/>
      <c r="CE9" s="2"/>
      <c r="CF9" s="3"/>
      <c r="CG9" s="3"/>
      <c r="CH9" s="4"/>
      <c r="CI9" s="1"/>
      <c r="CJ9" s="1"/>
      <c r="CK9" s="2"/>
      <c r="CL9" s="2"/>
      <c r="CM9" s="3"/>
      <c r="CN9" s="3"/>
      <c r="CO9" s="4"/>
      <c r="CP9" s="1"/>
      <c r="CQ9" s="1"/>
      <c r="CR9" s="2"/>
      <c r="CS9" s="2"/>
      <c r="CT9" s="3"/>
      <c r="CU9" s="3"/>
      <c r="CV9" s="4"/>
      <c r="CW9" s="1"/>
      <c r="CX9" s="1"/>
      <c r="CY9" s="2"/>
      <c r="CZ9" s="2"/>
      <c r="DA9" s="3"/>
      <c r="DB9" s="3"/>
      <c r="DC9" s="4"/>
      <c r="DD9" s="1"/>
      <c r="DE9" s="1"/>
      <c r="DF9" s="2"/>
      <c r="DG9" s="2"/>
      <c r="DH9" s="3"/>
      <c r="DI9" s="3"/>
      <c r="DJ9" s="4"/>
      <c r="DK9" s="1"/>
      <c r="DL9" s="1"/>
      <c r="DM9" s="2"/>
      <c r="DN9" s="2"/>
      <c r="DO9" s="3"/>
      <c r="DP9" s="3"/>
      <c r="DQ9" s="4"/>
      <c r="DR9" s="1"/>
      <c r="DS9" s="1"/>
      <c r="DT9" s="2"/>
      <c r="DU9" s="2"/>
      <c r="DV9" s="3"/>
      <c r="DW9" s="3"/>
      <c r="DX9" s="4"/>
      <c r="DY9" s="1"/>
      <c r="DZ9" s="1"/>
      <c r="EA9" s="2"/>
      <c r="EB9" s="2"/>
      <c r="EC9" s="3"/>
      <c r="ED9" s="3"/>
      <c r="EE9" s="4"/>
      <c r="EF9" s="1"/>
      <c r="EG9" s="1"/>
      <c r="EH9" s="2"/>
      <c r="EI9" s="2"/>
      <c r="EJ9" s="3"/>
      <c r="EK9" s="3"/>
      <c r="EL9" s="4"/>
      <c r="EM9" s="1"/>
      <c r="EN9" s="1"/>
      <c r="EO9" s="2"/>
      <c r="EP9" s="2"/>
      <c r="EQ9" s="3"/>
      <c r="ER9" s="3"/>
      <c r="ES9" s="4"/>
      <c r="ET9" s="1"/>
      <c r="EU9" s="1"/>
      <c r="EV9" s="2"/>
      <c r="EW9" s="2"/>
      <c r="EX9" s="3"/>
      <c r="EY9" s="3"/>
      <c r="EZ9" s="4"/>
      <c r="FA9" s="1"/>
      <c r="FB9" s="1"/>
      <c r="FC9" s="2"/>
      <c r="FD9" s="2"/>
      <c r="FE9" s="3"/>
      <c r="FF9" s="3"/>
      <c r="FG9" s="4"/>
      <c r="FH9" s="1"/>
      <c r="FI9" s="1"/>
      <c r="FJ9" s="2"/>
      <c r="FK9" s="2"/>
      <c r="FL9" s="3"/>
      <c r="FM9" s="3"/>
      <c r="FN9" s="4"/>
      <c r="FO9" s="1"/>
      <c r="FP9" s="1"/>
      <c r="FQ9" s="2"/>
      <c r="FR9" s="2"/>
      <c r="FS9" s="3"/>
      <c r="FT9" s="3"/>
      <c r="FU9" s="4"/>
      <c r="FV9" s="1"/>
      <c r="FW9" s="1"/>
      <c r="FX9" s="2"/>
      <c r="FY9" s="2"/>
      <c r="FZ9" s="3"/>
      <c r="GA9" s="3"/>
      <c r="GB9" s="4"/>
      <c r="GC9" s="1"/>
      <c r="GD9" s="1"/>
      <c r="GE9" s="2"/>
      <c r="GF9" s="2"/>
      <c r="GG9" s="3"/>
      <c r="GH9" s="3"/>
      <c r="GI9" s="4"/>
      <c r="GJ9" s="1"/>
      <c r="GK9" s="1"/>
      <c r="GL9" s="2"/>
      <c r="GM9" s="2"/>
      <c r="GN9" s="3"/>
      <c r="GO9" s="3"/>
      <c r="GP9" s="4"/>
      <c r="GQ9" s="1"/>
      <c r="GR9" s="1"/>
      <c r="GS9" s="2"/>
      <c r="GT9" s="2"/>
      <c r="GU9" s="3"/>
      <c r="GV9" s="3"/>
      <c r="GW9" s="4"/>
      <c r="GX9" s="1"/>
      <c r="GY9" s="1"/>
      <c r="GZ9" s="2"/>
      <c r="HA9" s="2"/>
      <c r="HB9" s="3"/>
      <c r="HC9" s="3"/>
      <c r="HD9" s="4"/>
      <c r="HE9" s="1"/>
      <c r="HF9" s="1"/>
      <c r="HG9" s="2"/>
      <c r="HH9" s="2"/>
      <c r="HI9" s="3"/>
      <c r="HJ9" s="3"/>
      <c r="HK9" s="4"/>
      <c r="HL9" s="1"/>
      <c r="HM9" s="1"/>
      <c r="HN9" s="2"/>
      <c r="HO9" s="2"/>
      <c r="HP9" s="3"/>
      <c r="HQ9" s="3"/>
      <c r="HR9" s="4"/>
      <c r="HS9" s="1"/>
      <c r="HT9" s="1"/>
      <c r="HU9" s="2"/>
      <c r="HV9" s="2"/>
      <c r="HW9" s="3"/>
      <c r="HX9" s="3"/>
      <c r="HY9" s="4"/>
      <c r="HZ9" s="1"/>
      <c r="IA9" s="1"/>
      <c r="IB9" s="2"/>
      <c r="IC9" s="2"/>
      <c r="ID9" s="3"/>
      <c r="IE9" s="3"/>
      <c r="IF9" s="4"/>
      <c r="IG9" s="1"/>
      <c r="IH9" s="1"/>
      <c r="II9" s="2"/>
      <c r="IJ9" s="2"/>
      <c r="IK9" s="3"/>
      <c r="IL9" s="3"/>
      <c r="IM9" s="4"/>
      <c r="IN9" s="1"/>
      <c r="IO9" s="1"/>
      <c r="IP9" s="2"/>
      <c r="IQ9" s="2"/>
      <c r="IR9" s="3"/>
      <c r="IS9" s="3"/>
      <c r="IT9" s="4"/>
      <c r="IU9" s="1"/>
      <c r="IV9" s="1"/>
      <c r="IW9" s="2"/>
      <c r="IX9" s="2"/>
      <c r="IY9" s="3"/>
      <c r="IZ9" s="3"/>
      <c r="JA9" s="4"/>
      <c r="JB9" s="1"/>
      <c r="JC9" s="1"/>
      <c r="JD9" s="2"/>
      <c r="JE9" s="2"/>
      <c r="JF9" s="3"/>
      <c r="JG9" s="3"/>
      <c r="JH9" s="4"/>
      <c r="JI9" s="1"/>
      <c r="JJ9" s="1"/>
      <c r="JK9" s="2"/>
      <c r="JL9" s="2"/>
      <c r="JM9" s="3"/>
      <c r="JN9" s="3"/>
      <c r="JO9" s="4"/>
      <c r="JP9" s="1"/>
      <c r="JQ9" s="1"/>
      <c r="JR9" s="2"/>
      <c r="JS9" s="2"/>
      <c r="JT9" s="3"/>
      <c r="JU9" s="3"/>
      <c r="JV9" s="4"/>
      <c r="JW9" s="1"/>
      <c r="JX9" s="1"/>
      <c r="JY9" s="2"/>
      <c r="JZ9" s="2"/>
      <c r="KA9" s="3"/>
      <c r="KB9" s="3"/>
      <c r="KC9" s="4"/>
      <c r="KD9" s="1"/>
      <c r="KE9" s="1"/>
      <c r="KF9" s="2"/>
      <c r="KG9" s="2"/>
      <c r="KH9" s="3"/>
      <c r="KI9" s="3"/>
      <c r="KJ9" s="4"/>
      <c r="KK9" s="1"/>
      <c r="KL9" s="1"/>
      <c r="KM9" s="2"/>
      <c r="KN9" s="2"/>
      <c r="KO9" s="3"/>
      <c r="KP9" s="3"/>
      <c r="KQ9" s="4"/>
      <c r="KR9" s="1"/>
      <c r="KS9" s="1"/>
      <c r="KT9" s="2"/>
      <c r="KU9" s="2"/>
      <c r="KV9" s="3"/>
      <c r="KW9" s="3"/>
      <c r="KX9" s="4"/>
      <c r="KY9" s="1"/>
      <c r="KZ9" s="1"/>
      <c r="LA9" s="2"/>
      <c r="LB9" s="2"/>
      <c r="LC9" s="3"/>
      <c r="LD9" s="3"/>
      <c r="LE9" s="4"/>
      <c r="LF9" s="1"/>
      <c r="LG9" s="1"/>
      <c r="LH9" s="2"/>
      <c r="LI9" s="2"/>
      <c r="LJ9" s="3"/>
      <c r="LK9" s="3"/>
      <c r="LL9" s="4"/>
      <c r="LM9" s="1"/>
      <c r="LN9" s="1"/>
      <c r="LO9" s="2"/>
      <c r="LP9" s="2"/>
      <c r="LQ9" s="3"/>
      <c r="LR9" s="3"/>
      <c r="LS9" s="4"/>
      <c r="LT9" s="1"/>
      <c r="LU9" s="1"/>
      <c r="LV9" s="2"/>
      <c r="LW9" s="2"/>
      <c r="LX9" s="3"/>
      <c r="LY9" s="3"/>
      <c r="LZ9" s="4"/>
      <c r="MA9" s="1"/>
      <c r="MB9" s="1"/>
      <c r="MC9" s="2"/>
      <c r="MD9" s="2"/>
      <c r="ME9" s="3"/>
      <c r="MF9" s="3"/>
      <c r="MG9" s="4"/>
      <c r="MH9" s="1"/>
      <c r="MI9" s="1"/>
      <c r="MJ9" s="2"/>
      <c r="MK9" s="2"/>
      <c r="ML9" s="3"/>
      <c r="MM9" s="3"/>
      <c r="MN9" s="4"/>
      <c r="MP9" s="20" t="s">
        <v>62</v>
      </c>
      <c r="MQ9" s="23">
        <f>م.تحميل!$AL$27</f>
        <v>0</v>
      </c>
      <c r="MR9" s="23">
        <f>م.تحميل!$AM$27</f>
        <v>0</v>
      </c>
      <c r="MS9" s="20" t="s">
        <v>85</v>
      </c>
      <c r="MT9" s="23">
        <f>م.تحميل!$AL$143</f>
        <v>0</v>
      </c>
      <c r="MU9" s="23">
        <f>م.تحميل!$AM$143</f>
        <v>0</v>
      </c>
      <c r="MW9" s="22" t="s">
        <v>62</v>
      </c>
      <c r="MX9" s="24">
        <f>م.مرتجع!$AL$27</f>
        <v>0</v>
      </c>
      <c r="MY9" s="24">
        <f>م.مرتجع!$AM$27</f>
        <v>0</v>
      </c>
      <c r="MZ9" s="22" t="s">
        <v>85</v>
      </c>
      <c r="NA9" s="24">
        <f>م.مرتجع!$AL$143</f>
        <v>0</v>
      </c>
      <c r="NB9" s="24">
        <f>م.مرتجع!$AM$143</f>
        <v>0</v>
      </c>
      <c r="ND9" s="21" t="s">
        <v>62</v>
      </c>
      <c r="NE9" s="25">
        <f>م.مبيع!$AL$27</f>
        <v>0</v>
      </c>
      <c r="NF9" s="25">
        <f>م.مبيع!$AM$27</f>
        <v>0</v>
      </c>
      <c r="NG9" s="25">
        <f>AR35</f>
        <v>0</v>
      </c>
      <c r="NH9" s="21" t="s">
        <v>85</v>
      </c>
      <c r="NI9" s="25">
        <f>م.مبيع!$AL$143</f>
        <v>0</v>
      </c>
      <c r="NJ9" s="25">
        <f>م.مبيع!$AM$143</f>
        <v>0</v>
      </c>
      <c r="NK9" s="25">
        <f>IT35</f>
        <v>0</v>
      </c>
    </row>
    <row r="10" spans="1:375" ht="16.5" thickTop="1" thickBot="1" x14ac:dyDescent="0.25">
      <c r="A10" s="14"/>
      <c r="B10" s="16"/>
      <c r="C10" s="1"/>
      <c r="D10" s="1"/>
      <c r="E10" s="2"/>
      <c r="F10" s="2"/>
      <c r="G10" s="3"/>
      <c r="H10" s="3"/>
      <c r="I10" s="4"/>
      <c r="J10" s="1"/>
      <c r="K10" s="1"/>
      <c r="L10" s="2"/>
      <c r="M10" s="2"/>
      <c r="N10" s="3"/>
      <c r="O10" s="3"/>
      <c r="P10" s="4"/>
      <c r="Q10" s="1"/>
      <c r="R10" s="1"/>
      <c r="S10" s="2"/>
      <c r="T10" s="2"/>
      <c r="U10" s="3"/>
      <c r="V10" s="3"/>
      <c r="W10" s="4"/>
      <c r="X10" s="1"/>
      <c r="Y10" s="1"/>
      <c r="Z10" s="2"/>
      <c r="AA10" s="2"/>
      <c r="AB10" s="3"/>
      <c r="AC10" s="3"/>
      <c r="AD10" s="4"/>
      <c r="AE10" s="1"/>
      <c r="AF10" s="1"/>
      <c r="AG10" s="2"/>
      <c r="AH10" s="2"/>
      <c r="AI10" s="3"/>
      <c r="AJ10" s="3"/>
      <c r="AK10" s="4"/>
      <c r="AL10" s="1"/>
      <c r="AM10" s="1"/>
      <c r="AN10" s="2"/>
      <c r="AO10" s="2"/>
      <c r="AP10" s="3"/>
      <c r="AQ10" s="3"/>
      <c r="AR10" s="4"/>
      <c r="AS10" s="1"/>
      <c r="AT10" s="1"/>
      <c r="AU10" s="2"/>
      <c r="AV10" s="2"/>
      <c r="AW10" s="3"/>
      <c r="AX10" s="3"/>
      <c r="AY10" s="4"/>
      <c r="AZ10" s="1"/>
      <c r="BA10" s="1"/>
      <c r="BB10" s="2"/>
      <c r="BC10" s="2"/>
      <c r="BD10" s="3"/>
      <c r="BE10" s="3"/>
      <c r="BF10" s="4"/>
      <c r="BG10" s="1"/>
      <c r="BH10" s="1"/>
      <c r="BI10" s="2"/>
      <c r="BJ10" s="2"/>
      <c r="BK10" s="3"/>
      <c r="BL10" s="3"/>
      <c r="BM10" s="4"/>
      <c r="BN10" s="1"/>
      <c r="BO10" s="1"/>
      <c r="BP10" s="2"/>
      <c r="BQ10" s="2"/>
      <c r="BR10" s="3"/>
      <c r="BS10" s="3"/>
      <c r="BT10" s="4"/>
      <c r="BU10" s="1"/>
      <c r="BV10" s="1"/>
      <c r="BW10" s="2"/>
      <c r="BX10" s="2"/>
      <c r="BY10" s="3"/>
      <c r="BZ10" s="3"/>
      <c r="CA10" s="4"/>
      <c r="CB10" s="1"/>
      <c r="CC10" s="1"/>
      <c r="CD10" s="2"/>
      <c r="CE10" s="2"/>
      <c r="CF10" s="3"/>
      <c r="CG10" s="3"/>
      <c r="CH10" s="4"/>
      <c r="CI10" s="1"/>
      <c r="CJ10" s="1"/>
      <c r="CK10" s="2"/>
      <c r="CL10" s="2"/>
      <c r="CM10" s="3"/>
      <c r="CN10" s="3"/>
      <c r="CO10" s="4"/>
      <c r="CP10" s="1"/>
      <c r="CQ10" s="1"/>
      <c r="CR10" s="2"/>
      <c r="CS10" s="2"/>
      <c r="CT10" s="3"/>
      <c r="CU10" s="3"/>
      <c r="CV10" s="4"/>
      <c r="CW10" s="1"/>
      <c r="CX10" s="1"/>
      <c r="CY10" s="2"/>
      <c r="CZ10" s="2"/>
      <c r="DA10" s="3"/>
      <c r="DB10" s="3"/>
      <c r="DC10" s="4"/>
      <c r="DD10" s="1"/>
      <c r="DE10" s="1"/>
      <c r="DF10" s="2"/>
      <c r="DG10" s="2"/>
      <c r="DH10" s="3"/>
      <c r="DI10" s="3"/>
      <c r="DJ10" s="4"/>
      <c r="DK10" s="1"/>
      <c r="DL10" s="1"/>
      <c r="DM10" s="2"/>
      <c r="DN10" s="2"/>
      <c r="DO10" s="3"/>
      <c r="DP10" s="3"/>
      <c r="DQ10" s="4"/>
      <c r="DR10" s="1"/>
      <c r="DS10" s="1"/>
      <c r="DT10" s="2"/>
      <c r="DU10" s="2"/>
      <c r="DV10" s="3"/>
      <c r="DW10" s="3"/>
      <c r="DX10" s="4"/>
      <c r="DY10" s="1"/>
      <c r="DZ10" s="1"/>
      <c r="EA10" s="2"/>
      <c r="EB10" s="2"/>
      <c r="EC10" s="3"/>
      <c r="ED10" s="3"/>
      <c r="EE10" s="4"/>
      <c r="EF10" s="1"/>
      <c r="EG10" s="1"/>
      <c r="EH10" s="2"/>
      <c r="EI10" s="2"/>
      <c r="EJ10" s="3"/>
      <c r="EK10" s="3"/>
      <c r="EL10" s="4"/>
      <c r="EM10" s="1"/>
      <c r="EN10" s="1"/>
      <c r="EO10" s="2"/>
      <c r="EP10" s="2"/>
      <c r="EQ10" s="3"/>
      <c r="ER10" s="3"/>
      <c r="ES10" s="4"/>
      <c r="ET10" s="1"/>
      <c r="EU10" s="1"/>
      <c r="EV10" s="2"/>
      <c r="EW10" s="2"/>
      <c r="EX10" s="3"/>
      <c r="EY10" s="3"/>
      <c r="EZ10" s="4"/>
      <c r="FA10" s="1"/>
      <c r="FB10" s="1"/>
      <c r="FC10" s="2"/>
      <c r="FD10" s="2"/>
      <c r="FE10" s="3"/>
      <c r="FF10" s="3"/>
      <c r="FG10" s="4"/>
      <c r="FH10" s="1"/>
      <c r="FI10" s="1"/>
      <c r="FJ10" s="2"/>
      <c r="FK10" s="2"/>
      <c r="FL10" s="3"/>
      <c r="FM10" s="3"/>
      <c r="FN10" s="4"/>
      <c r="FO10" s="1"/>
      <c r="FP10" s="1"/>
      <c r="FQ10" s="2"/>
      <c r="FR10" s="2"/>
      <c r="FS10" s="3"/>
      <c r="FT10" s="3"/>
      <c r="FU10" s="4"/>
      <c r="FV10" s="1"/>
      <c r="FW10" s="1"/>
      <c r="FX10" s="2"/>
      <c r="FY10" s="2"/>
      <c r="FZ10" s="3"/>
      <c r="GA10" s="3"/>
      <c r="GB10" s="4"/>
      <c r="GC10" s="1"/>
      <c r="GD10" s="1"/>
      <c r="GE10" s="2"/>
      <c r="GF10" s="2"/>
      <c r="GG10" s="3"/>
      <c r="GH10" s="3"/>
      <c r="GI10" s="4"/>
      <c r="GJ10" s="1"/>
      <c r="GK10" s="1"/>
      <c r="GL10" s="2"/>
      <c r="GM10" s="2"/>
      <c r="GN10" s="3"/>
      <c r="GO10" s="3"/>
      <c r="GP10" s="4"/>
      <c r="GQ10" s="1"/>
      <c r="GR10" s="1"/>
      <c r="GS10" s="2"/>
      <c r="GT10" s="2"/>
      <c r="GU10" s="3"/>
      <c r="GV10" s="3"/>
      <c r="GW10" s="4"/>
      <c r="GX10" s="1"/>
      <c r="GY10" s="1"/>
      <c r="GZ10" s="2"/>
      <c r="HA10" s="2"/>
      <c r="HB10" s="3"/>
      <c r="HC10" s="3"/>
      <c r="HD10" s="4"/>
      <c r="HE10" s="1"/>
      <c r="HF10" s="1"/>
      <c r="HG10" s="2"/>
      <c r="HH10" s="2"/>
      <c r="HI10" s="3"/>
      <c r="HJ10" s="3"/>
      <c r="HK10" s="4"/>
      <c r="HL10" s="1"/>
      <c r="HM10" s="1"/>
      <c r="HN10" s="2"/>
      <c r="HO10" s="2"/>
      <c r="HP10" s="3"/>
      <c r="HQ10" s="3"/>
      <c r="HR10" s="4"/>
      <c r="HS10" s="1"/>
      <c r="HT10" s="1"/>
      <c r="HU10" s="2"/>
      <c r="HV10" s="2"/>
      <c r="HW10" s="3"/>
      <c r="HX10" s="3"/>
      <c r="HY10" s="4"/>
      <c r="HZ10" s="1"/>
      <c r="IA10" s="1"/>
      <c r="IB10" s="2"/>
      <c r="IC10" s="2"/>
      <c r="ID10" s="3"/>
      <c r="IE10" s="3"/>
      <c r="IF10" s="4"/>
      <c r="IG10" s="1"/>
      <c r="IH10" s="1"/>
      <c r="II10" s="2"/>
      <c r="IJ10" s="2"/>
      <c r="IK10" s="3"/>
      <c r="IL10" s="3"/>
      <c r="IM10" s="4"/>
      <c r="IN10" s="1"/>
      <c r="IO10" s="1"/>
      <c r="IP10" s="2"/>
      <c r="IQ10" s="2"/>
      <c r="IR10" s="3"/>
      <c r="IS10" s="3"/>
      <c r="IT10" s="4"/>
      <c r="IU10" s="1"/>
      <c r="IV10" s="1"/>
      <c r="IW10" s="2"/>
      <c r="IX10" s="2"/>
      <c r="IY10" s="3"/>
      <c r="IZ10" s="3"/>
      <c r="JA10" s="4"/>
      <c r="JB10" s="1"/>
      <c r="JC10" s="1"/>
      <c r="JD10" s="2"/>
      <c r="JE10" s="2"/>
      <c r="JF10" s="3"/>
      <c r="JG10" s="3"/>
      <c r="JH10" s="4"/>
      <c r="JI10" s="1"/>
      <c r="JJ10" s="1"/>
      <c r="JK10" s="2"/>
      <c r="JL10" s="2"/>
      <c r="JM10" s="3"/>
      <c r="JN10" s="3"/>
      <c r="JO10" s="4"/>
      <c r="JP10" s="1"/>
      <c r="JQ10" s="1"/>
      <c r="JR10" s="2"/>
      <c r="JS10" s="2"/>
      <c r="JT10" s="3"/>
      <c r="JU10" s="3"/>
      <c r="JV10" s="4"/>
      <c r="JW10" s="1"/>
      <c r="JX10" s="1"/>
      <c r="JY10" s="2"/>
      <c r="JZ10" s="2"/>
      <c r="KA10" s="3"/>
      <c r="KB10" s="3"/>
      <c r="KC10" s="4"/>
      <c r="KD10" s="1"/>
      <c r="KE10" s="1"/>
      <c r="KF10" s="2"/>
      <c r="KG10" s="2"/>
      <c r="KH10" s="3"/>
      <c r="KI10" s="3"/>
      <c r="KJ10" s="4"/>
      <c r="KK10" s="1"/>
      <c r="KL10" s="1"/>
      <c r="KM10" s="2"/>
      <c r="KN10" s="2"/>
      <c r="KO10" s="3"/>
      <c r="KP10" s="3"/>
      <c r="KQ10" s="4"/>
      <c r="KR10" s="1"/>
      <c r="KS10" s="1"/>
      <c r="KT10" s="2"/>
      <c r="KU10" s="2"/>
      <c r="KV10" s="3"/>
      <c r="KW10" s="3"/>
      <c r="KX10" s="4"/>
      <c r="KY10" s="1"/>
      <c r="KZ10" s="1"/>
      <c r="LA10" s="2"/>
      <c r="LB10" s="2"/>
      <c r="LC10" s="3"/>
      <c r="LD10" s="3"/>
      <c r="LE10" s="4"/>
      <c r="LF10" s="1"/>
      <c r="LG10" s="1"/>
      <c r="LH10" s="2"/>
      <c r="LI10" s="2"/>
      <c r="LJ10" s="3"/>
      <c r="LK10" s="3"/>
      <c r="LL10" s="4"/>
      <c r="LM10" s="1"/>
      <c r="LN10" s="1"/>
      <c r="LO10" s="2"/>
      <c r="LP10" s="2"/>
      <c r="LQ10" s="3"/>
      <c r="LR10" s="3"/>
      <c r="LS10" s="4"/>
      <c r="LT10" s="1"/>
      <c r="LU10" s="1"/>
      <c r="LV10" s="2"/>
      <c r="LW10" s="2"/>
      <c r="LX10" s="3"/>
      <c r="LY10" s="3"/>
      <c r="LZ10" s="4"/>
      <c r="MA10" s="1"/>
      <c r="MB10" s="1"/>
      <c r="MC10" s="2"/>
      <c r="MD10" s="2"/>
      <c r="ME10" s="3"/>
      <c r="MF10" s="3"/>
      <c r="MG10" s="4"/>
      <c r="MH10" s="1"/>
      <c r="MI10" s="1"/>
      <c r="MJ10" s="2"/>
      <c r="MK10" s="2"/>
      <c r="ML10" s="3"/>
      <c r="MM10" s="3"/>
      <c r="MN10" s="4"/>
      <c r="MP10" s="20" t="s">
        <v>63</v>
      </c>
      <c r="MQ10" s="23">
        <f>م.تحميل!$AL$31</f>
        <v>0</v>
      </c>
      <c r="MR10" s="23">
        <f>م.تحميل!$AM$31</f>
        <v>0</v>
      </c>
      <c r="MS10" s="20" t="s">
        <v>86</v>
      </c>
      <c r="MT10" s="23">
        <f>م.تحميل!$AL$147</f>
        <v>0</v>
      </c>
      <c r="MU10" s="23">
        <f>م.تحميل!$AM$147</f>
        <v>0</v>
      </c>
      <c r="MW10" s="22" t="s">
        <v>63</v>
      </c>
      <c r="MX10" s="24">
        <f>م.مرتجع!$AL$31</f>
        <v>0</v>
      </c>
      <c r="MY10" s="24">
        <f>م.مرتجع!$AM$31</f>
        <v>0</v>
      </c>
      <c r="MZ10" s="22" t="s">
        <v>86</v>
      </c>
      <c r="NA10" s="24">
        <f>م.مرتجع!$AL$147</f>
        <v>0</v>
      </c>
      <c r="NB10" s="24">
        <f>م.مرتجع!$AM$147</f>
        <v>0</v>
      </c>
      <c r="ND10" s="21" t="s">
        <v>63</v>
      </c>
      <c r="NE10" s="25">
        <f>م.مبيع!$AL$31</f>
        <v>0</v>
      </c>
      <c r="NF10" s="25">
        <f>م.مبيع!$AM$31</f>
        <v>0</v>
      </c>
      <c r="NG10" s="25">
        <f>AY35</f>
        <v>0</v>
      </c>
      <c r="NH10" s="21" t="s">
        <v>86</v>
      </c>
      <c r="NI10" s="25">
        <f>م.مبيع!$AL$147</f>
        <v>0</v>
      </c>
      <c r="NJ10" s="25">
        <f>م.مبيع!$AM$147</f>
        <v>0</v>
      </c>
      <c r="NK10" s="25">
        <f>JA35</f>
        <v>0</v>
      </c>
    </row>
    <row r="11" spans="1:375" ht="16.5" thickTop="1" thickBot="1" x14ac:dyDescent="0.25">
      <c r="A11" s="14"/>
      <c r="B11" s="16"/>
      <c r="C11" s="1"/>
      <c r="D11" s="1"/>
      <c r="E11" s="2"/>
      <c r="F11" s="2"/>
      <c r="G11" s="3"/>
      <c r="H11" s="3"/>
      <c r="I11" s="4"/>
      <c r="J11" s="1"/>
      <c r="K11" s="1"/>
      <c r="L11" s="2"/>
      <c r="M11" s="2"/>
      <c r="N11" s="3"/>
      <c r="O11" s="3"/>
      <c r="P11" s="4"/>
      <c r="Q11" s="1"/>
      <c r="R11" s="1"/>
      <c r="S11" s="2"/>
      <c r="T11" s="2"/>
      <c r="U11" s="3"/>
      <c r="V11" s="3"/>
      <c r="W11" s="4"/>
      <c r="X11" s="1"/>
      <c r="Y11" s="1"/>
      <c r="Z11" s="2"/>
      <c r="AA11" s="2"/>
      <c r="AB11" s="3"/>
      <c r="AC11" s="3"/>
      <c r="AD11" s="4"/>
      <c r="AE11" s="1"/>
      <c r="AF11" s="1"/>
      <c r="AG11" s="2"/>
      <c r="AH11" s="2"/>
      <c r="AI11" s="3"/>
      <c r="AJ11" s="3"/>
      <c r="AK11" s="4"/>
      <c r="AL11" s="1"/>
      <c r="AM11" s="1"/>
      <c r="AN11" s="2"/>
      <c r="AO11" s="2"/>
      <c r="AP11" s="3"/>
      <c r="AQ11" s="3"/>
      <c r="AR11" s="4"/>
      <c r="AS11" s="1"/>
      <c r="AT11" s="1"/>
      <c r="AU11" s="2"/>
      <c r="AV11" s="2"/>
      <c r="AW11" s="3"/>
      <c r="AX11" s="3"/>
      <c r="AY11" s="4"/>
      <c r="AZ11" s="1"/>
      <c r="BA11" s="1"/>
      <c r="BB11" s="2"/>
      <c r="BC11" s="2"/>
      <c r="BD11" s="3"/>
      <c r="BE11" s="3"/>
      <c r="BF11" s="4"/>
      <c r="BG11" s="1"/>
      <c r="BH11" s="1"/>
      <c r="BI11" s="2"/>
      <c r="BJ11" s="2"/>
      <c r="BK11" s="3"/>
      <c r="BL11" s="3"/>
      <c r="BM11" s="4"/>
      <c r="BN11" s="1"/>
      <c r="BO11" s="1"/>
      <c r="BP11" s="2"/>
      <c r="BQ11" s="2"/>
      <c r="BR11" s="3"/>
      <c r="BS11" s="3"/>
      <c r="BT11" s="4"/>
      <c r="BU11" s="1"/>
      <c r="BV11" s="1"/>
      <c r="BW11" s="2"/>
      <c r="BX11" s="2"/>
      <c r="BY11" s="3"/>
      <c r="BZ11" s="3"/>
      <c r="CA11" s="4"/>
      <c r="CB11" s="1"/>
      <c r="CC11" s="1"/>
      <c r="CD11" s="2"/>
      <c r="CE11" s="2"/>
      <c r="CF11" s="3"/>
      <c r="CG11" s="3"/>
      <c r="CH11" s="4"/>
      <c r="CI11" s="1"/>
      <c r="CJ11" s="1"/>
      <c r="CK11" s="2"/>
      <c r="CL11" s="2"/>
      <c r="CM11" s="3"/>
      <c r="CN11" s="3"/>
      <c r="CO11" s="4"/>
      <c r="CP11" s="1"/>
      <c r="CQ11" s="1"/>
      <c r="CR11" s="2"/>
      <c r="CS11" s="2"/>
      <c r="CT11" s="3"/>
      <c r="CU11" s="3"/>
      <c r="CV11" s="4"/>
      <c r="CW11" s="1"/>
      <c r="CX11" s="1"/>
      <c r="CY11" s="2"/>
      <c r="CZ11" s="2"/>
      <c r="DA11" s="3"/>
      <c r="DB11" s="3"/>
      <c r="DC11" s="4"/>
      <c r="DD11" s="1"/>
      <c r="DE11" s="1"/>
      <c r="DF11" s="2"/>
      <c r="DG11" s="2"/>
      <c r="DH11" s="3"/>
      <c r="DI11" s="3"/>
      <c r="DJ11" s="4"/>
      <c r="DK11" s="1"/>
      <c r="DL11" s="1"/>
      <c r="DM11" s="2"/>
      <c r="DN11" s="2"/>
      <c r="DO11" s="3"/>
      <c r="DP11" s="3"/>
      <c r="DQ11" s="4"/>
      <c r="DR11" s="1"/>
      <c r="DS11" s="1"/>
      <c r="DT11" s="2"/>
      <c r="DU11" s="2"/>
      <c r="DV11" s="3"/>
      <c r="DW11" s="3"/>
      <c r="DX11" s="4"/>
      <c r="DY11" s="1"/>
      <c r="DZ11" s="1"/>
      <c r="EA11" s="2"/>
      <c r="EB11" s="2"/>
      <c r="EC11" s="3"/>
      <c r="ED11" s="3"/>
      <c r="EE11" s="4"/>
      <c r="EF11" s="1"/>
      <c r="EG11" s="1"/>
      <c r="EH11" s="2"/>
      <c r="EI11" s="2"/>
      <c r="EJ11" s="3"/>
      <c r="EK11" s="3"/>
      <c r="EL11" s="4"/>
      <c r="EM11" s="1"/>
      <c r="EN11" s="1"/>
      <c r="EO11" s="2"/>
      <c r="EP11" s="2"/>
      <c r="EQ11" s="3"/>
      <c r="ER11" s="3"/>
      <c r="ES11" s="4"/>
      <c r="ET11" s="1"/>
      <c r="EU11" s="1"/>
      <c r="EV11" s="2"/>
      <c r="EW11" s="2"/>
      <c r="EX11" s="3"/>
      <c r="EY11" s="3"/>
      <c r="EZ11" s="4"/>
      <c r="FA11" s="1"/>
      <c r="FB11" s="1"/>
      <c r="FC11" s="2"/>
      <c r="FD11" s="2"/>
      <c r="FE11" s="3"/>
      <c r="FF11" s="3"/>
      <c r="FG11" s="4"/>
      <c r="FH11" s="1"/>
      <c r="FI11" s="1"/>
      <c r="FJ11" s="2"/>
      <c r="FK11" s="2"/>
      <c r="FL11" s="3"/>
      <c r="FM11" s="3"/>
      <c r="FN11" s="4"/>
      <c r="FO11" s="1"/>
      <c r="FP11" s="1"/>
      <c r="FQ11" s="2"/>
      <c r="FR11" s="2"/>
      <c r="FS11" s="3"/>
      <c r="FT11" s="3"/>
      <c r="FU11" s="4"/>
      <c r="FV11" s="1"/>
      <c r="FW11" s="1"/>
      <c r="FX11" s="2"/>
      <c r="FY11" s="2"/>
      <c r="FZ11" s="3"/>
      <c r="GA11" s="3"/>
      <c r="GB11" s="4"/>
      <c r="GC11" s="1"/>
      <c r="GD11" s="1"/>
      <c r="GE11" s="2"/>
      <c r="GF11" s="2"/>
      <c r="GG11" s="3"/>
      <c r="GH11" s="3"/>
      <c r="GI11" s="4"/>
      <c r="GJ11" s="1"/>
      <c r="GK11" s="1"/>
      <c r="GL11" s="2"/>
      <c r="GM11" s="2"/>
      <c r="GN11" s="3"/>
      <c r="GO11" s="3"/>
      <c r="GP11" s="4"/>
      <c r="GQ11" s="1"/>
      <c r="GR11" s="1"/>
      <c r="GS11" s="2"/>
      <c r="GT11" s="2"/>
      <c r="GU11" s="3"/>
      <c r="GV11" s="3"/>
      <c r="GW11" s="4"/>
      <c r="GX11" s="1"/>
      <c r="GY11" s="1"/>
      <c r="GZ11" s="2"/>
      <c r="HA11" s="2"/>
      <c r="HB11" s="3"/>
      <c r="HC11" s="3"/>
      <c r="HD11" s="4"/>
      <c r="HE11" s="1"/>
      <c r="HF11" s="1"/>
      <c r="HG11" s="2"/>
      <c r="HH11" s="2"/>
      <c r="HI11" s="3"/>
      <c r="HJ11" s="3"/>
      <c r="HK11" s="4"/>
      <c r="HL11" s="1"/>
      <c r="HM11" s="1"/>
      <c r="HN11" s="2"/>
      <c r="HO11" s="2"/>
      <c r="HP11" s="3"/>
      <c r="HQ11" s="3"/>
      <c r="HR11" s="4"/>
      <c r="HS11" s="1"/>
      <c r="HT11" s="1"/>
      <c r="HU11" s="2"/>
      <c r="HV11" s="2"/>
      <c r="HW11" s="3"/>
      <c r="HX11" s="3"/>
      <c r="HY11" s="4"/>
      <c r="HZ11" s="1"/>
      <c r="IA11" s="1"/>
      <c r="IB11" s="2"/>
      <c r="IC11" s="2"/>
      <c r="ID11" s="3"/>
      <c r="IE11" s="3"/>
      <c r="IF11" s="4"/>
      <c r="IG11" s="1"/>
      <c r="IH11" s="1"/>
      <c r="II11" s="2"/>
      <c r="IJ11" s="2"/>
      <c r="IK11" s="3"/>
      <c r="IL11" s="3"/>
      <c r="IM11" s="4"/>
      <c r="IN11" s="1"/>
      <c r="IO11" s="1"/>
      <c r="IP11" s="2"/>
      <c r="IQ11" s="2"/>
      <c r="IR11" s="3"/>
      <c r="IS11" s="3"/>
      <c r="IT11" s="4"/>
      <c r="IU11" s="1"/>
      <c r="IV11" s="1"/>
      <c r="IW11" s="2"/>
      <c r="IX11" s="2"/>
      <c r="IY11" s="3"/>
      <c r="IZ11" s="3"/>
      <c r="JA11" s="4"/>
      <c r="JB11" s="1"/>
      <c r="JC11" s="1"/>
      <c r="JD11" s="2"/>
      <c r="JE11" s="2"/>
      <c r="JF11" s="3"/>
      <c r="JG11" s="3"/>
      <c r="JH11" s="4"/>
      <c r="JI11" s="1"/>
      <c r="JJ11" s="1"/>
      <c r="JK11" s="2"/>
      <c r="JL11" s="2"/>
      <c r="JM11" s="3"/>
      <c r="JN11" s="3"/>
      <c r="JO11" s="4"/>
      <c r="JP11" s="1"/>
      <c r="JQ11" s="1"/>
      <c r="JR11" s="2"/>
      <c r="JS11" s="2"/>
      <c r="JT11" s="3"/>
      <c r="JU11" s="3"/>
      <c r="JV11" s="4"/>
      <c r="JW11" s="1"/>
      <c r="JX11" s="1"/>
      <c r="JY11" s="2"/>
      <c r="JZ11" s="2"/>
      <c r="KA11" s="3"/>
      <c r="KB11" s="3"/>
      <c r="KC11" s="4"/>
      <c r="KD11" s="1"/>
      <c r="KE11" s="1"/>
      <c r="KF11" s="2"/>
      <c r="KG11" s="2"/>
      <c r="KH11" s="3"/>
      <c r="KI11" s="3"/>
      <c r="KJ11" s="4"/>
      <c r="KK11" s="1"/>
      <c r="KL11" s="1"/>
      <c r="KM11" s="2"/>
      <c r="KN11" s="2"/>
      <c r="KO11" s="3"/>
      <c r="KP11" s="3"/>
      <c r="KQ11" s="4"/>
      <c r="KR11" s="1"/>
      <c r="KS11" s="1"/>
      <c r="KT11" s="2"/>
      <c r="KU11" s="2"/>
      <c r="KV11" s="3"/>
      <c r="KW11" s="3"/>
      <c r="KX11" s="4"/>
      <c r="KY11" s="1"/>
      <c r="KZ11" s="1"/>
      <c r="LA11" s="2"/>
      <c r="LB11" s="2"/>
      <c r="LC11" s="3"/>
      <c r="LD11" s="3"/>
      <c r="LE11" s="4"/>
      <c r="LF11" s="1"/>
      <c r="LG11" s="1"/>
      <c r="LH11" s="2"/>
      <c r="LI11" s="2"/>
      <c r="LJ11" s="3"/>
      <c r="LK11" s="3"/>
      <c r="LL11" s="4"/>
      <c r="LM11" s="1"/>
      <c r="LN11" s="1"/>
      <c r="LO11" s="2"/>
      <c r="LP11" s="2"/>
      <c r="LQ11" s="3"/>
      <c r="LR11" s="3"/>
      <c r="LS11" s="4"/>
      <c r="LT11" s="1"/>
      <c r="LU11" s="1"/>
      <c r="LV11" s="2"/>
      <c r="LW11" s="2"/>
      <c r="LX11" s="3"/>
      <c r="LY11" s="3"/>
      <c r="LZ11" s="4"/>
      <c r="MA11" s="1"/>
      <c r="MB11" s="1"/>
      <c r="MC11" s="2"/>
      <c r="MD11" s="2"/>
      <c r="ME11" s="3"/>
      <c r="MF11" s="3"/>
      <c r="MG11" s="4"/>
      <c r="MH11" s="1"/>
      <c r="MI11" s="1"/>
      <c r="MJ11" s="2"/>
      <c r="MK11" s="2"/>
      <c r="ML11" s="3"/>
      <c r="MM11" s="3"/>
      <c r="MN11" s="4"/>
      <c r="MP11" s="20" t="s">
        <v>53</v>
      </c>
      <c r="MQ11" s="23">
        <f>م.تحميل!$AL$40</f>
        <v>0</v>
      </c>
      <c r="MR11" s="23">
        <f>م.تحميل!$AM$40</f>
        <v>0</v>
      </c>
      <c r="MS11" s="20" t="s">
        <v>89</v>
      </c>
      <c r="MT11" s="23">
        <f>م.تحميل!$AL$151</f>
        <v>0</v>
      </c>
      <c r="MU11" s="23">
        <f>م.تحميل!$AM$151</f>
        <v>0</v>
      </c>
      <c r="MW11" s="22" t="s">
        <v>53</v>
      </c>
      <c r="MX11" s="24">
        <f>م.مرتجع!$AL$40</f>
        <v>0</v>
      </c>
      <c r="MY11" s="24">
        <f>م.مرتجع!$AM$40</f>
        <v>0</v>
      </c>
      <c r="MZ11" s="22" t="s">
        <v>89</v>
      </c>
      <c r="NA11" s="24">
        <f>م.مرتجع!$AL$151</f>
        <v>0</v>
      </c>
      <c r="NB11" s="24">
        <f>م.مرتجع!$AM$151</f>
        <v>0</v>
      </c>
      <c r="ND11" s="21" t="s">
        <v>53</v>
      </c>
      <c r="NE11" s="25">
        <f>م.مبيع!$AL$40</f>
        <v>0</v>
      </c>
      <c r="NF11" s="25">
        <f>م.مبيع!$AM$40</f>
        <v>0</v>
      </c>
      <c r="NG11" s="25">
        <f>BF35</f>
        <v>0</v>
      </c>
      <c r="NH11" s="21" t="s">
        <v>89</v>
      </c>
      <c r="NI11" s="25">
        <f>م.مبيع!$AL$151</f>
        <v>0</v>
      </c>
      <c r="NJ11" s="25">
        <f>م.مبيع!$AM$151</f>
        <v>0</v>
      </c>
      <c r="NK11" s="25">
        <f>JH35</f>
        <v>0</v>
      </c>
    </row>
    <row r="12" spans="1:375" ht="16.5" thickTop="1" thickBot="1" x14ac:dyDescent="0.25">
      <c r="A12" s="14"/>
      <c r="B12" s="16"/>
      <c r="C12" s="1"/>
      <c r="D12" s="1"/>
      <c r="E12" s="2"/>
      <c r="F12" s="2"/>
      <c r="G12" s="3"/>
      <c r="H12" s="3"/>
      <c r="I12" s="4"/>
      <c r="J12" s="1"/>
      <c r="K12" s="1"/>
      <c r="L12" s="2"/>
      <c r="M12" s="2"/>
      <c r="N12" s="3"/>
      <c r="O12" s="3"/>
      <c r="P12" s="4"/>
      <c r="Q12" s="1"/>
      <c r="R12" s="1"/>
      <c r="S12" s="2"/>
      <c r="T12" s="2"/>
      <c r="U12" s="3"/>
      <c r="V12" s="3"/>
      <c r="W12" s="4"/>
      <c r="X12" s="1"/>
      <c r="Y12" s="1"/>
      <c r="Z12" s="2"/>
      <c r="AA12" s="2"/>
      <c r="AB12" s="3"/>
      <c r="AC12" s="3"/>
      <c r="AD12" s="4"/>
      <c r="AE12" s="1"/>
      <c r="AF12" s="1"/>
      <c r="AG12" s="2"/>
      <c r="AH12" s="2"/>
      <c r="AI12" s="3"/>
      <c r="AJ12" s="3"/>
      <c r="AK12" s="4"/>
      <c r="AL12" s="1"/>
      <c r="AM12" s="1"/>
      <c r="AN12" s="2"/>
      <c r="AO12" s="2"/>
      <c r="AP12" s="3"/>
      <c r="AQ12" s="3"/>
      <c r="AR12" s="4"/>
      <c r="AS12" s="1"/>
      <c r="AT12" s="1"/>
      <c r="AU12" s="2"/>
      <c r="AV12" s="2"/>
      <c r="AW12" s="3"/>
      <c r="AX12" s="3"/>
      <c r="AY12" s="4"/>
      <c r="AZ12" s="1"/>
      <c r="BA12" s="1"/>
      <c r="BB12" s="2"/>
      <c r="BC12" s="2"/>
      <c r="BD12" s="3"/>
      <c r="BE12" s="3"/>
      <c r="BF12" s="4"/>
      <c r="BG12" s="1"/>
      <c r="BH12" s="1"/>
      <c r="BI12" s="2"/>
      <c r="BJ12" s="2"/>
      <c r="BK12" s="3"/>
      <c r="BL12" s="3"/>
      <c r="BM12" s="4"/>
      <c r="BN12" s="1"/>
      <c r="BO12" s="1"/>
      <c r="BP12" s="2"/>
      <c r="BQ12" s="2"/>
      <c r="BR12" s="3"/>
      <c r="BS12" s="3"/>
      <c r="BT12" s="4"/>
      <c r="BU12" s="1"/>
      <c r="BV12" s="1"/>
      <c r="BW12" s="2"/>
      <c r="BX12" s="2"/>
      <c r="BY12" s="3"/>
      <c r="BZ12" s="3"/>
      <c r="CA12" s="4"/>
      <c r="CB12" s="1"/>
      <c r="CC12" s="1"/>
      <c r="CD12" s="2"/>
      <c r="CE12" s="2"/>
      <c r="CF12" s="3"/>
      <c r="CG12" s="3"/>
      <c r="CH12" s="4"/>
      <c r="CI12" s="1"/>
      <c r="CJ12" s="1"/>
      <c r="CK12" s="2"/>
      <c r="CL12" s="2"/>
      <c r="CM12" s="3"/>
      <c r="CN12" s="3"/>
      <c r="CO12" s="4"/>
      <c r="CP12" s="1"/>
      <c r="CQ12" s="1"/>
      <c r="CR12" s="2"/>
      <c r="CS12" s="2"/>
      <c r="CT12" s="3"/>
      <c r="CU12" s="3"/>
      <c r="CV12" s="4"/>
      <c r="CW12" s="1"/>
      <c r="CX12" s="1"/>
      <c r="CY12" s="2"/>
      <c r="CZ12" s="2"/>
      <c r="DA12" s="3"/>
      <c r="DB12" s="3"/>
      <c r="DC12" s="4"/>
      <c r="DD12" s="1"/>
      <c r="DE12" s="1"/>
      <c r="DF12" s="2"/>
      <c r="DG12" s="2"/>
      <c r="DH12" s="3"/>
      <c r="DI12" s="3"/>
      <c r="DJ12" s="4"/>
      <c r="DK12" s="1"/>
      <c r="DL12" s="1"/>
      <c r="DM12" s="2"/>
      <c r="DN12" s="2"/>
      <c r="DO12" s="3"/>
      <c r="DP12" s="3"/>
      <c r="DQ12" s="4"/>
      <c r="DR12" s="1"/>
      <c r="DS12" s="1"/>
      <c r="DT12" s="2"/>
      <c r="DU12" s="2"/>
      <c r="DV12" s="3"/>
      <c r="DW12" s="3"/>
      <c r="DX12" s="4"/>
      <c r="DY12" s="1"/>
      <c r="DZ12" s="1"/>
      <c r="EA12" s="2"/>
      <c r="EB12" s="2"/>
      <c r="EC12" s="3"/>
      <c r="ED12" s="3"/>
      <c r="EE12" s="4"/>
      <c r="EF12" s="1"/>
      <c r="EG12" s="1"/>
      <c r="EH12" s="2"/>
      <c r="EI12" s="2"/>
      <c r="EJ12" s="3"/>
      <c r="EK12" s="3"/>
      <c r="EL12" s="4"/>
      <c r="EM12" s="1"/>
      <c r="EN12" s="1"/>
      <c r="EO12" s="2"/>
      <c r="EP12" s="2"/>
      <c r="EQ12" s="3"/>
      <c r="ER12" s="3"/>
      <c r="ES12" s="4"/>
      <c r="ET12" s="1"/>
      <c r="EU12" s="1"/>
      <c r="EV12" s="2"/>
      <c r="EW12" s="2"/>
      <c r="EX12" s="3"/>
      <c r="EY12" s="3"/>
      <c r="EZ12" s="4"/>
      <c r="FA12" s="1"/>
      <c r="FB12" s="1"/>
      <c r="FC12" s="2"/>
      <c r="FD12" s="2"/>
      <c r="FE12" s="3"/>
      <c r="FF12" s="3"/>
      <c r="FG12" s="4"/>
      <c r="FH12" s="1"/>
      <c r="FI12" s="1"/>
      <c r="FJ12" s="2"/>
      <c r="FK12" s="2"/>
      <c r="FL12" s="3"/>
      <c r="FM12" s="3"/>
      <c r="FN12" s="4"/>
      <c r="FO12" s="1"/>
      <c r="FP12" s="1"/>
      <c r="FQ12" s="2"/>
      <c r="FR12" s="2"/>
      <c r="FS12" s="3"/>
      <c r="FT12" s="3"/>
      <c r="FU12" s="4"/>
      <c r="FV12" s="1"/>
      <c r="FW12" s="1"/>
      <c r="FX12" s="2"/>
      <c r="FY12" s="2"/>
      <c r="FZ12" s="3"/>
      <c r="GA12" s="3"/>
      <c r="GB12" s="4"/>
      <c r="GC12" s="1"/>
      <c r="GD12" s="1"/>
      <c r="GE12" s="2"/>
      <c r="GF12" s="2"/>
      <c r="GG12" s="3"/>
      <c r="GH12" s="3"/>
      <c r="GI12" s="4"/>
      <c r="GJ12" s="1"/>
      <c r="GK12" s="1"/>
      <c r="GL12" s="2"/>
      <c r="GM12" s="2"/>
      <c r="GN12" s="3"/>
      <c r="GO12" s="3"/>
      <c r="GP12" s="4"/>
      <c r="GQ12" s="1"/>
      <c r="GR12" s="1"/>
      <c r="GS12" s="2"/>
      <c r="GT12" s="2"/>
      <c r="GU12" s="3"/>
      <c r="GV12" s="3"/>
      <c r="GW12" s="4"/>
      <c r="GX12" s="1"/>
      <c r="GY12" s="1"/>
      <c r="GZ12" s="2"/>
      <c r="HA12" s="2"/>
      <c r="HB12" s="3"/>
      <c r="HC12" s="3"/>
      <c r="HD12" s="4"/>
      <c r="HE12" s="1"/>
      <c r="HF12" s="1"/>
      <c r="HG12" s="2"/>
      <c r="HH12" s="2"/>
      <c r="HI12" s="3"/>
      <c r="HJ12" s="3"/>
      <c r="HK12" s="4"/>
      <c r="HL12" s="1"/>
      <c r="HM12" s="1"/>
      <c r="HN12" s="2"/>
      <c r="HO12" s="2"/>
      <c r="HP12" s="3"/>
      <c r="HQ12" s="3"/>
      <c r="HR12" s="4"/>
      <c r="HS12" s="1"/>
      <c r="HT12" s="1"/>
      <c r="HU12" s="2"/>
      <c r="HV12" s="2"/>
      <c r="HW12" s="3"/>
      <c r="HX12" s="3"/>
      <c r="HY12" s="4"/>
      <c r="HZ12" s="1"/>
      <c r="IA12" s="1"/>
      <c r="IB12" s="2"/>
      <c r="IC12" s="2"/>
      <c r="ID12" s="3"/>
      <c r="IE12" s="3"/>
      <c r="IF12" s="4"/>
      <c r="IG12" s="1"/>
      <c r="IH12" s="1"/>
      <c r="II12" s="2"/>
      <c r="IJ12" s="2"/>
      <c r="IK12" s="3"/>
      <c r="IL12" s="3"/>
      <c r="IM12" s="4"/>
      <c r="IN12" s="1"/>
      <c r="IO12" s="1"/>
      <c r="IP12" s="2"/>
      <c r="IQ12" s="2"/>
      <c r="IR12" s="3"/>
      <c r="IS12" s="3"/>
      <c r="IT12" s="4"/>
      <c r="IU12" s="1"/>
      <c r="IV12" s="1"/>
      <c r="IW12" s="2"/>
      <c r="IX12" s="2"/>
      <c r="IY12" s="3"/>
      <c r="IZ12" s="3"/>
      <c r="JA12" s="4"/>
      <c r="JB12" s="1"/>
      <c r="JC12" s="1"/>
      <c r="JD12" s="2"/>
      <c r="JE12" s="2"/>
      <c r="JF12" s="3"/>
      <c r="JG12" s="3"/>
      <c r="JH12" s="4"/>
      <c r="JI12" s="1"/>
      <c r="JJ12" s="1"/>
      <c r="JK12" s="2"/>
      <c r="JL12" s="2"/>
      <c r="JM12" s="3"/>
      <c r="JN12" s="3"/>
      <c r="JO12" s="4"/>
      <c r="JP12" s="1"/>
      <c r="JQ12" s="1"/>
      <c r="JR12" s="2"/>
      <c r="JS12" s="2"/>
      <c r="JT12" s="3"/>
      <c r="JU12" s="3"/>
      <c r="JV12" s="4"/>
      <c r="JW12" s="1"/>
      <c r="JX12" s="1"/>
      <c r="JY12" s="2"/>
      <c r="JZ12" s="2"/>
      <c r="KA12" s="3"/>
      <c r="KB12" s="3"/>
      <c r="KC12" s="4"/>
      <c r="KD12" s="1"/>
      <c r="KE12" s="1"/>
      <c r="KF12" s="2"/>
      <c r="KG12" s="2"/>
      <c r="KH12" s="3"/>
      <c r="KI12" s="3"/>
      <c r="KJ12" s="4"/>
      <c r="KK12" s="1"/>
      <c r="KL12" s="1"/>
      <c r="KM12" s="2"/>
      <c r="KN12" s="2"/>
      <c r="KO12" s="3"/>
      <c r="KP12" s="3"/>
      <c r="KQ12" s="4"/>
      <c r="KR12" s="1"/>
      <c r="KS12" s="1"/>
      <c r="KT12" s="2"/>
      <c r="KU12" s="2"/>
      <c r="KV12" s="3"/>
      <c r="KW12" s="3"/>
      <c r="KX12" s="4"/>
      <c r="KY12" s="1"/>
      <c r="KZ12" s="1"/>
      <c r="LA12" s="2"/>
      <c r="LB12" s="2"/>
      <c r="LC12" s="3"/>
      <c r="LD12" s="3"/>
      <c r="LE12" s="4"/>
      <c r="LF12" s="1"/>
      <c r="LG12" s="1"/>
      <c r="LH12" s="2"/>
      <c r="LI12" s="2"/>
      <c r="LJ12" s="3"/>
      <c r="LK12" s="3"/>
      <c r="LL12" s="4"/>
      <c r="LM12" s="1"/>
      <c r="LN12" s="1"/>
      <c r="LO12" s="2"/>
      <c r="LP12" s="2"/>
      <c r="LQ12" s="3"/>
      <c r="LR12" s="3"/>
      <c r="LS12" s="4"/>
      <c r="LT12" s="1"/>
      <c r="LU12" s="1"/>
      <c r="LV12" s="2"/>
      <c r="LW12" s="2"/>
      <c r="LX12" s="3"/>
      <c r="LY12" s="3"/>
      <c r="LZ12" s="4"/>
      <c r="MA12" s="1"/>
      <c r="MB12" s="1"/>
      <c r="MC12" s="2"/>
      <c r="MD12" s="2"/>
      <c r="ME12" s="3"/>
      <c r="MF12" s="3"/>
      <c r="MG12" s="4"/>
      <c r="MH12" s="1"/>
      <c r="MI12" s="1"/>
      <c r="MJ12" s="2"/>
      <c r="MK12" s="2"/>
      <c r="ML12" s="3"/>
      <c r="MM12" s="3"/>
      <c r="MN12" s="4"/>
      <c r="MP12" s="20" t="s">
        <v>54</v>
      </c>
      <c r="MQ12" s="23">
        <f>م.تحميل!$AL$44</f>
        <v>0</v>
      </c>
      <c r="MR12" s="23">
        <f>م.تحميل!$AM$44</f>
        <v>0</v>
      </c>
      <c r="MS12" s="20" t="s">
        <v>87</v>
      </c>
      <c r="MT12" s="23">
        <f>م.تحميل!$AL$155</f>
        <v>0</v>
      </c>
      <c r="MU12" s="23">
        <f>م.تحميل!$AM$155</f>
        <v>0</v>
      </c>
      <c r="MW12" s="22" t="s">
        <v>54</v>
      </c>
      <c r="MX12" s="24">
        <f>م.مرتجع!$AL$44</f>
        <v>0</v>
      </c>
      <c r="MY12" s="24">
        <f>م.مرتجع!$AM$44</f>
        <v>0</v>
      </c>
      <c r="MZ12" s="22" t="s">
        <v>87</v>
      </c>
      <c r="NA12" s="24">
        <f>م.مرتجع!$AL$155</f>
        <v>0</v>
      </c>
      <c r="NB12" s="24">
        <f>م.مرتجع!$AM$155</f>
        <v>0</v>
      </c>
      <c r="ND12" s="21" t="s">
        <v>54</v>
      </c>
      <c r="NE12" s="25">
        <f>م.مبيع!$AL$44</f>
        <v>0</v>
      </c>
      <c r="NF12" s="25">
        <f>م.مبيع!$AM$44</f>
        <v>0</v>
      </c>
      <c r="NG12" s="25">
        <f>BM35</f>
        <v>0</v>
      </c>
      <c r="NH12" s="21" t="s">
        <v>87</v>
      </c>
      <c r="NI12" s="25">
        <f>م.مبيع!$AL$155</f>
        <v>0</v>
      </c>
      <c r="NJ12" s="25">
        <f>م.مبيع!$AM$155</f>
        <v>0</v>
      </c>
      <c r="NK12" s="25">
        <f>JO35</f>
        <v>0</v>
      </c>
    </row>
    <row r="13" spans="1:375" ht="16.5" thickTop="1" thickBot="1" x14ac:dyDescent="0.25">
      <c r="A13" s="14"/>
      <c r="B13" s="16"/>
      <c r="C13" s="1"/>
      <c r="D13" s="1"/>
      <c r="E13" s="2"/>
      <c r="F13" s="2"/>
      <c r="G13" s="3"/>
      <c r="H13" s="3"/>
      <c r="I13" s="4"/>
      <c r="J13" s="1"/>
      <c r="K13" s="1"/>
      <c r="L13" s="2"/>
      <c r="M13" s="2"/>
      <c r="N13" s="3"/>
      <c r="O13" s="3"/>
      <c r="P13" s="4"/>
      <c r="Q13" s="1"/>
      <c r="R13" s="1"/>
      <c r="S13" s="2"/>
      <c r="T13" s="2"/>
      <c r="U13" s="3"/>
      <c r="V13" s="3"/>
      <c r="W13" s="4"/>
      <c r="X13" s="1"/>
      <c r="Y13" s="1"/>
      <c r="Z13" s="2"/>
      <c r="AA13" s="2"/>
      <c r="AB13" s="3"/>
      <c r="AC13" s="3"/>
      <c r="AD13" s="4"/>
      <c r="AE13" s="1"/>
      <c r="AF13" s="1"/>
      <c r="AG13" s="2"/>
      <c r="AH13" s="2"/>
      <c r="AI13" s="3"/>
      <c r="AJ13" s="3"/>
      <c r="AK13" s="4"/>
      <c r="AL13" s="1"/>
      <c r="AM13" s="1"/>
      <c r="AN13" s="2"/>
      <c r="AO13" s="2"/>
      <c r="AP13" s="3"/>
      <c r="AQ13" s="3"/>
      <c r="AR13" s="4"/>
      <c r="AS13" s="1"/>
      <c r="AT13" s="1"/>
      <c r="AU13" s="2"/>
      <c r="AV13" s="2"/>
      <c r="AW13" s="3"/>
      <c r="AX13" s="3"/>
      <c r="AY13" s="4"/>
      <c r="AZ13" s="1"/>
      <c r="BA13" s="1"/>
      <c r="BB13" s="2"/>
      <c r="BC13" s="2"/>
      <c r="BD13" s="3"/>
      <c r="BE13" s="3"/>
      <c r="BF13" s="4"/>
      <c r="BG13" s="1"/>
      <c r="BH13" s="1"/>
      <c r="BI13" s="2"/>
      <c r="BJ13" s="2"/>
      <c r="BK13" s="3"/>
      <c r="BL13" s="3"/>
      <c r="BM13" s="4"/>
      <c r="BN13" s="1"/>
      <c r="BO13" s="1"/>
      <c r="BP13" s="2"/>
      <c r="BQ13" s="2"/>
      <c r="BR13" s="3"/>
      <c r="BS13" s="3"/>
      <c r="BT13" s="4"/>
      <c r="BU13" s="1"/>
      <c r="BV13" s="1"/>
      <c r="BW13" s="2"/>
      <c r="BX13" s="2"/>
      <c r="BY13" s="3"/>
      <c r="BZ13" s="3"/>
      <c r="CA13" s="4"/>
      <c r="CB13" s="1"/>
      <c r="CC13" s="1"/>
      <c r="CD13" s="2"/>
      <c r="CE13" s="2"/>
      <c r="CF13" s="3"/>
      <c r="CG13" s="3"/>
      <c r="CH13" s="4"/>
      <c r="CI13" s="1"/>
      <c r="CJ13" s="1"/>
      <c r="CK13" s="2"/>
      <c r="CL13" s="2"/>
      <c r="CM13" s="3"/>
      <c r="CN13" s="3"/>
      <c r="CO13" s="4"/>
      <c r="CP13" s="1"/>
      <c r="CQ13" s="1"/>
      <c r="CR13" s="2"/>
      <c r="CS13" s="2"/>
      <c r="CT13" s="3"/>
      <c r="CU13" s="3"/>
      <c r="CV13" s="4"/>
      <c r="CW13" s="1"/>
      <c r="CX13" s="1"/>
      <c r="CY13" s="2"/>
      <c r="CZ13" s="2"/>
      <c r="DA13" s="3"/>
      <c r="DB13" s="3"/>
      <c r="DC13" s="4"/>
      <c r="DD13" s="1"/>
      <c r="DE13" s="1"/>
      <c r="DF13" s="2"/>
      <c r="DG13" s="2"/>
      <c r="DH13" s="3"/>
      <c r="DI13" s="3"/>
      <c r="DJ13" s="4"/>
      <c r="DK13" s="1"/>
      <c r="DL13" s="1"/>
      <c r="DM13" s="2"/>
      <c r="DN13" s="2"/>
      <c r="DO13" s="3"/>
      <c r="DP13" s="3"/>
      <c r="DQ13" s="4"/>
      <c r="DR13" s="1"/>
      <c r="DS13" s="1"/>
      <c r="DT13" s="2"/>
      <c r="DU13" s="2"/>
      <c r="DV13" s="3"/>
      <c r="DW13" s="3"/>
      <c r="DX13" s="4"/>
      <c r="DY13" s="1"/>
      <c r="DZ13" s="1"/>
      <c r="EA13" s="2"/>
      <c r="EB13" s="2"/>
      <c r="EC13" s="3"/>
      <c r="ED13" s="3"/>
      <c r="EE13" s="4"/>
      <c r="EF13" s="1"/>
      <c r="EG13" s="1"/>
      <c r="EH13" s="2"/>
      <c r="EI13" s="2"/>
      <c r="EJ13" s="3"/>
      <c r="EK13" s="3"/>
      <c r="EL13" s="4"/>
      <c r="EM13" s="1"/>
      <c r="EN13" s="1"/>
      <c r="EO13" s="2"/>
      <c r="EP13" s="2"/>
      <c r="EQ13" s="3"/>
      <c r="ER13" s="3"/>
      <c r="ES13" s="4"/>
      <c r="ET13" s="1"/>
      <c r="EU13" s="1"/>
      <c r="EV13" s="2"/>
      <c r="EW13" s="2"/>
      <c r="EX13" s="3"/>
      <c r="EY13" s="3"/>
      <c r="EZ13" s="4"/>
      <c r="FA13" s="1"/>
      <c r="FB13" s="1"/>
      <c r="FC13" s="2"/>
      <c r="FD13" s="2"/>
      <c r="FE13" s="3"/>
      <c r="FF13" s="3"/>
      <c r="FG13" s="4"/>
      <c r="FH13" s="1"/>
      <c r="FI13" s="1"/>
      <c r="FJ13" s="2"/>
      <c r="FK13" s="2"/>
      <c r="FL13" s="3"/>
      <c r="FM13" s="3"/>
      <c r="FN13" s="4"/>
      <c r="FO13" s="1"/>
      <c r="FP13" s="1"/>
      <c r="FQ13" s="2"/>
      <c r="FR13" s="2"/>
      <c r="FS13" s="3"/>
      <c r="FT13" s="3"/>
      <c r="FU13" s="4"/>
      <c r="FV13" s="1"/>
      <c r="FW13" s="1"/>
      <c r="FX13" s="2"/>
      <c r="FY13" s="2"/>
      <c r="FZ13" s="3"/>
      <c r="GA13" s="3"/>
      <c r="GB13" s="4"/>
      <c r="GC13" s="1"/>
      <c r="GD13" s="1"/>
      <c r="GE13" s="2"/>
      <c r="GF13" s="2"/>
      <c r="GG13" s="3"/>
      <c r="GH13" s="3"/>
      <c r="GI13" s="4"/>
      <c r="GJ13" s="1"/>
      <c r="GK13" s="1"/>
      <c r="GL13" s="2"/>
      <c r="GM13" s="2"/>
      <c r="GN13" s="3"/>
      <c r="GO13" s="3"/>
      <c r="GP13" s="4"/>
      <c r="GQ13" s="1"/>
      <c r="GR13" s="1"/>
      <c r="GS13" s="2"/>
      <c r="GT13" s="2"/>
      <c r="GU13" s="3"/>
      <c r="GV13" s="3"/>
      <c r="GW13" s="4"/>
      <c r="GX13" s="1"/>
      <c r="GY13" s="1"/>
      <c r="GZ13" s="2"/>
      <c r="HA13" s="2"/>
      <c r="HB13" s="3"/>
      <c r="HC13" s="3"/>
      <c r="HD13" s="4"/>
      <c r="HE13" s="1"/>
      <c r="HF13" s="1"/>
      <c r="HG13" s="2"/>
      <c r="HH13" s="2"/>
      <c r="HI13" s="3"/>
      <c r="HJ13" s="3"/>
      <c r="HK13" s="4"/>
      <c r="HL13" s="1"/>
      <c r="HM13" s="1"/>
      <c r="HN13" s="2"/>
      <c r="HO13" s="2"/>
      <c r="HP13" s="3"/>
      <c r="HQ13" s="3"/>
      <c r="HR13" s="4"/>
      <c r="HS13" s="1"/>
      <c r="HT13" s="1"/>
      <c r="HU13" s="2"/>
      <c r="HV13" s="2"/>
      <c r="HW13" s="3"/>
      <c r="HX13" s="3"/>
      <c r="HY13" s="4"/>
      <c r="HZ13" s="1"/>
      <c r="IA13" s="1"/>
      <c r="IB13" s="2"/>
      <c r="IC13" s="2"/>
      <c r="ID13" s="3"/>
      <c r="IE13" s="3"/>
      <c r="IF13" s="4"/>
      <c r="IG13" s="1"/>
      <c r="IH13" s="1"/>
      <c r="II13" s="2"/>
      <c r="IJ13" s="2"/>
      <c r="IK13" s="3"/>
      <c r="IL13" s="3"/>
      <c r="IM13" s="4"/>
      <c r="IN13" s="1"/>
      <c r="IO13" s="1"/>
      <c r="IP13" s="2"/>
      <c r="IQ13" s="2"/>
      <c r="IR13" s="3"/>
      <c r="IS13" s="3"/>
      <c r="IT13" s="4"/>
      <c r="IU13" s="1"/>
      <c r="IV13" s="1"/>
      <c r="IW13" s="2"/>
      <c r="IX13" s="2"/>
      <c r="IY13" s="3"/>
      <c r="IZ13" s="3"/>
      <c r="JA13" s="4"/>
      <c r="JB13" s="1"/>
      <c r="JC13" s="1"/>
      <c r="JD13" s="2"/>
      <c r="JE13" s="2"/>
      <c r="JF13" s="3"/>
      <c r="JG13" s="3"/>
      <c r="JH13" s="4"/>
      <c r="JI13" s="1"/>
      <c r="JJ13" s="1"/>
      <c r="JK13" s="2"/>
      <c r="JL13" s="2"/>
      <c r="JM13" s="3"/>
      <c r="JN13" s="3"/>
      <c r="JO13" s="4"/>
      <c r="JP13" s="1"/>
      <c r="JQ13" s="1"/>
      <c r="JR13" s="2"/>
      <c r="JS13" s="2"/>
      <c r="JT13" s="3"/>
      <c r="JU13" s="3"/>
      <c r="JV13" s="4"/>
      <c r="JW13" s="1"/>
      <c r="JX13" s="1"/>
      <c r="JY13" s="2"/>
      <c r="JZ13" s="2"/>
      <c r="KA13" s="3"/>
      <c r="KB13" s="3"/>
      <c r="KC13" s="4"/>
      <c r="KD13" s="1"/>
      <c r="KE13" s="1"/>
      <c r="KF13" s="2"/>
      <c r="KG13" s="2"/>
      <c r="KH13" s="3"/>
      <c r="KI13" s="3"/>
      <c r="KJ13" s="4"/>
      <c r="KK13" s="1"/>
      <c r="KL13" s="1"/>
      <c r="KM13" s="2"/>
      <c r="KN13" s="2"/>
      <c r="KO13" s="3"/>
      <c r="KP13" s="3"/>
      <c r="KQ13" s="4"/>
      <c r="KR13" s="1"/>
      <c r="KS13" s="1"/>
      <c r="KT13" s="2"/>
      <c r="KU13" s="2"/>
      <c r="KV13" s="3"/>
      <c r="KW13" s="3"/>
      <c r="KX13" s="4"/>
      <c r="KY13" s="1"/>
      <c r="KZ13" s="1"/>
      <c r="LA13" s="2"/>
      <c r="LB13" s="2"/>
      <c r="LC13" s="3"/>
      <c r="LD13" s="3"/>
      <c r="LE13" s="4"/>
      <c r="LF13" s="1"/>
      <c r="LG13" s="1"/>
      <c r="LH13" s="2"/>
      <c r="LI13" s="2"/>
      <c r="LJ13" s="3"/>
      <c r="LK13" s="3"/>
      <c r="LL13" s="4"/>
      <c r="LM13" s="1"/>
      <c r="LN13" s="1"/>
      <c r="LO13" s="2"/>
      <c r="LP13" s="2"/>
      <c r="LQ13" s="3"/>
      <c r="LR13" s="3"/>
      <c r="LS13" s="4"/>
      <c r="LT13" s="1"/>
      <c r="LU13" s="1"/>
      <c r="LV13" s="2"/>
      <c r="LW13" s="2"/>
      <c r="LX13" s="3"/>
      <c r="LY13" s="3"/>
      <c r="LZ13" s="4"/>
      <c r="MA13" s="1"/>
      <c r="MB13" s="1"/>
      <c r="MC13" s="2"/>
      <c r="MD13" s="2"/>
      <c r="ME13" s="3"/>
      <c r="MF13" s="3"/>
      <c r="MG13" s="4"/>
      <c r="MH13" s="1"/>
      <c r="MI13" s="1"/>
      <c r="MJ13" s="2"/>
      <c r="MK13" s="2"/>
      <c r="ML13" s="3"/>
      <c r="MM13" s="3"/>
      <c r="MN13" s="4"/>
      <c r="MP13" s="20" t="s">
        <v>7</v>
      </c>
      <c r="MQ13" s="23"/>
      <c r="MR13" s="23">
        <f>م.تحميل!$AM$48</f>
        <v>0</v>
      </c>
      <c r="MS13" s="20" t="s">
        <v>88</v>
      </c>
      <c r="MT13" s="23"/>
      <c r="MU13" s="23">
        <f>م.تحميل!$AM$159</f>
        <v>0</v>
      </c>
      <c r="MW13" s="22" t="s">
        <v>7</v>
      </c>
      <c r="MX13" s="24"/>
      <c r="MY13" s="24">
        <f>م.مرتجع!$AM$48</f>
        <v>0</v>
      </c>
      <c r="MZ13" s="22" t="s">
        <v>88</v>
      </c>
      <c r="NA13" s="24"/>
      <c r="NB13" s="24">
        <f>م.مرتجع!$AM$159</f>
        <v>0</v>
      </c>
      <c r="ND13" s="21" t="s">
        <v>7</v>
      </c>
      <c r="NE13" s="25"/>
      <c r="NF13" s="25">
        <f>م.مبيع!$AM$48</f>
        <v>0</v>
      </c>
      <c r="NG13" s="25">
        <f>BT35</f>
        <v>0</v>
      </c>
      <c r="NH13" s="21" t="s">
        <v>88</v>
      </c>
      <c r="NI13" s="25"/>
      <c r="NJ13" s="25">
        <f>م.مبيع!$AM$159</f>
        <v>0</v>
      </c>
      <c r="NK13" s="25">
        <f>JV35</f>
        <v>0</v>
      </c>
    </row>
    <row r="14" spans="1:375" ht="16.5" thickTop="1" thickBot="1" x14ac:dyDescent="0.25">
      <c r="A14" s="14"/>
      <c r="B14" s="16"/>
      <c r="C14" s="1"/>
      <c r="D14" s="1"/>
      <c r="E14" s="2"/>
      <c r="F14" s="2"/>
      <c r="G14" s="3"/>
      <c r="H14" s="3"/>
      <c r="I14" s="4"/>
      <c r="J14" s="1"/>
      <c r="K14" s="1"/>
      <c r="L14" s="2"/>
      <c r="M14" s="2"/>
      <c r="N14" s="3"/>
      <c r="O14" s="3"/>
      <c r="P14" s="4"/>
      <c r="Q14" s="1"/>
      <c r="R14" s="1"/>
      <c r="S14" s="2"/>
      <c r="T14" s="2"/>
      <c r="U14" s="3"/>
      <c r="V14" s="3"/>
      <c r="W14" s="4"/>
      <c r="X14" s="1"/>
      <c r="Y14" s="1"/>
      <c r="Z14" s="2"/>
      <c r="AA14" s="2"/>
      <c r="AB14" s="3"/>
      <c r="AC14" s="3"/>
      <c r="AD14" s="4"/>
      <c r="AE14" s="1"/>
      <c r="AF14" s="1"/>
      <c r="AG14" s="2"/>
      <c r="AH14" s="2"/>
      <c r="AI14" s="3"/>
      <c r="AJ14" s="3"/>
      <c r="AK14" s="4"/>
      <c r="AL14" s="1"/>
      <c r="AM14" s="1"/>
      <c r="AN14" s="2"/>
      <c r="AO14" s="2"/>
      <c r="AP14" s="3"/>
      <c r="AQ14" s="3"/>
      <c r="AR14" s="4"/>
      <c r="AS14" s="1"/>
      <c r="AT14" s="1"/>
      <c r="AU14" s="2"/>
      <c r="AV14" s="2"/>
      <c r="AW14" s="3"/>
      <c r="AX14" s="3"/>
      <c r="AY14" s="4"/>
      <c r="AZ14" s="1"/>
      <c r="BA14" s="1"/>
      <c r="BB14" s="2"/>
      <c r="BC14" s="2"/>
      <c r="BD14" s="3"/>
      <c r="BE14" s="3"/>
      <c r="BF14" s="4"/>
      <c r="BG14" s="1"/>
      <c r="BH14" s="1"/>
      <c r="BI14" s="2"/>
      <c r="BJ14" s="2"/>
      <c r="BK14" s="3"/>
      <c r="BL14" s="3"/>
      <c r="BM14" s="4"/>
      <c r="BN14" s="1"/>
      <c r="BO14" s="1"/>
      <c r="BP14" s="2"/>
      <c r="BQ14" s="2"/>
      <c r="BR14" s="3"/>
      <c r="BS14" s="3"/>
      <c r="BT14" s="4"/>
      <c r="BU14" s="1"/>
      <c r="BV14" s="1"/>
      <c r="BW14" s="2"/>
      <c r="BX14" s="2"/>
      <c r="BY14" s="3"/>
      <c r="BZ14" s="3"/>
      <c r="CA14" s="4"/>
      <c r="CB14" s="1"/>
      <c r="CC14" s="1"/>
      <c r="CD14" s="2"/>
      <c r="CE14" s="2"/>
      <c r="CF14" s="3"/>
      <c r="CG14" s="3"/>
      <c r="CH14" s="4"/>
      <c r="CI14" s="1"/>
      <c r="CJ14" s="1"/>
      <c r="CK14" s="2"/>
      <c r="CL14" s="2"/>
      <c r="CM14" s="3"/>
      <c r="CN14" s="3"/>
      <c r="CO14" s="4"/>
      <c r="CP14" s="1"/>
      <c r="CQ14" s="1"/>
      <c r="CR14" s="2"/>
      <c r="CS14" s="2"/>
      <c r="CT14" s="3"/>
      <c r="CU14" s="3"/>
      <c r="CV14" s="4"/>
      <c r="CW14" s="1"/>
      <c r="CX14" s="1"/>
      <c r="CY14" s="2"/>
      <c r="CZ14" s="2"/>
      <c r="DA14" s="3"/>
      <c r="DB14" s="3"/>
      <c r="DC14" s="4"/>
      <c r="DD14" s="1"/>
      <c r="DE14" s="1"/>
      <c r="DF14" s="2"/>
      <c r="DG14" s="2"/>
      <c r="DH14" s="3"/>
      <c r="DI14" s="3"/>
      <c r="DJ14" s="4"/>
      <c r="DK14" s="1"/>
      <c r="DL14" s="1"/>
      <c r="DM14" s="2"/>
      <c r="DN14" s="2"/>
      <c r="DO14" s="3"/>
      <c r="DP14" s="3"/>
      <c r="DQ14" s="4"/>
      <c r="DR14" s="1"/>
      <c r="DS14" s="1"/>
      <c r="DT14" s="2"/>
      <c r="DU14" s="2"/>
      <c r="DV14" s="3"/>
      <c r="DW14" s="3"/>
      <c r="DX14" s="4"/>
      <c r="DY14" s="1"/>
      <c r="DZ14" s="1"/>
      <c r="EA14" s="2"/>
      <c r="EB14" s="2"/>
      <c r="EC14" s="3"/>
      <c r="ED14" s="3"/>
      <c r="EE14" s="4"/>
      <c r="EF14" s="1"/>
      <c r="EG14" s="1"/>
      <c r="EH14" s="2"/>
      <c r="EI14" s="2"/>
      <c r="EJ14" s="3"/>
      <c r="EK14" s="3"/>
      <c r="EL14" s="4"/>
      <c r="EM14" s="1"/>
      <c r="EN14" s="1"/>
      <c r="EO14" s="2"/>
      <c r="EP14" s="2"/>
      <c r="EQ14" s="3"/>
      <c r="ER14" s="3"/>
      <c r="ES14" s="4"/>
      <c r="ET14" s="1"/>
      <c r="EU14" s="1"/>
      <c r="EV14" s="2"/>
      <c r="EW14" s="2"/>
      <c r="EX14" s="3"/>
      <c r="EY14" s="3"/>
      <c r="EZ14" s="4"/>
      <c r="FA14" s="1"/>
      <c r="FB14" s="1"/>
      <c r="FC14" s="2"/>
      <c r="FD14" s="2"/>
      <c r="FE14" s="3"/>
      <c r="FF14" s="3"/>
      <c r="FG14" s="4"/>
      <c r="FH14" s="1"/>
      <c r="FI14" s="1"/>
      <c r="FJ14" s="2"/>
      <c r="FK14" s="2"/>
      <c r="FL14" s="3"/>
      <c r="FM14" s="3"/>
      <c r="FN14" s="4"/>
      <c r="FO14" s="1"/>
      <c r="FP14" s="1"/>
      <c r="FQ14" s="2"/>
      <c r="FR14" s="2"/>
      <c r="FS14" s="3"/>
      <c r="FT14" s="3"/>
      <c r="FU14" s="4"/>
      <c r="FV14" s="1"/>
      <c r="FW14" s="1"/>
      <c r="FX14" s="2"/>
      <c r="FY14" s="2"/>
      <c r="FZ14" s="3"/>
      <c r="GA14" s="3"/>
      <c r="GB14" s="4"/>
      <c r="GC14" s="1"/>
      <c r="GD14" s="1"/>
      <c r="GE14" s="2"/>
      <c r="GF14" s="2"/>
      <c r="GG14" s="3"/>
      <c r="GH14" s="3"/>
      <c r="GI14" s="4"/>
      <c r="GJ14" s="1"/>
      <c r="GK14" s="1"/>
      <c r="GL14" s="2"/>
      <c r="GM14" s="2"/>
      <c r="GN14" s="3"/>
      <c r="GO14" s="3"/>
      <c r="GP14" s="4"/>
      <c r="GQ14" s="1"/>
      <c r="GR14" s="1"/>
      <c r="GS14" s="2"/>
      <c r="GT14" s="2"/>
      <c r="GU14" s="3"/>
      <c r="GV14" s="3"/>
      <c r="GW14" s="4"/>
      <c r="GX14" s="1"/>
      <c r="GY14" s="1"/>
      <c r="GZ14" s="2"/>
      <c r="HA14" s="2"/>
      <c r="HB14" s="3"/>
      <c r="HC14" s="3"/>
      <c r="HD14" s="4"/>
      <c r="HE14" s="1"/>
      <c r="HF14" s="1"/>
      <c r="HG14" s="2"/>
      <c r="HH14" s="2"/>
      <c r="HI14" s="3"/>
      <c r="HJ14" s="3"/>
      <c r="HK14" s="4"/>
      <c r="HL14" s="1"/>
      <c r="HM14" s="1"/>
      <c r="HN14" s="2"/>
      <c r="HO14" s="2"/>
      <c r="HP14" s="3"/>
      <c r="HQ14" s="3"/>
      <c r="HR14" s="4"/>
      <c r="HS14" s="1"/>
      <c r="HT14" s="1"/>
      <c r="HU14" s="2"/>
      <c r="HV14" s="2"/>
      <c r="HW14" s="3"/>
      <c r="HX14" s="3"/>
      <c r="HY14" s="4"/>
      <c r="HZ14" s="1"/>
      <c r="IA14" s="1"/>
      <c r="IB14" s="2"/>
      <c r="IC14" s="2"/>
      <c r="ID14" s="3"/>
      <c r="IE14" s="3"/>
      <c r="IF14" s="4"/>
      <c r="IG14" s="1"/>
      <c r="IH14" s="1"/>
      <c r="II14" s="2"/>
      <c r="IJ14" s="2"/>
      <c r="IK14" s="3"/>
      <c r="IL14" s="3"/>
      <c r="IM14" s="4"/>
      <c r="IN14" s="1"/>
      <c r="IO14" s="1"/>
      <c r="IP14" s="2"/>
      <c r="IQ14" s="2"/>
      <c r="IR14" s="3"/>
      <c r="IS14" s="3"/>
      <c r="IT14" s="4"/>
      <c r="IU14" s="1"/>
      <c r="IV14" s="1"/>
      <c r="IW14" s="2"/>
      <c r="IX14" s="2"/>
      <c r="IY14" s="3"/>
      <c r="IZ14" s="3"/>
      <c r="JA14" s="4"/>
      <c r="JB14" s="1"/>
      <c r="JC14" s="1"/>
      <c r="JD14" s="2"/>
      <c r="JE14" s="2"/>
      <c r="JF14" s="3"/>
      <c r="JG14" s="3"/>
      <c r="JH14" s="4"/>
      <c r="JI14" s="1"/>
      <c r="JJ14" s="1"/>
      <c r="JK14" s="2"/>
      <c r="JL14" s="2"/>
      <c r="JM14" s="3"/>
      <c r="JN14" s="3"/>
      <c r="JO14" s="4"/>
      <c r="JP14" s="1"/>
      <c r="JQ14" s="1"/>
      <c r="JR14" s="2"/>
      <c r="JS14" s="2"/>
      <c r="JT14" s="3"/>
      <c r="JU14" s="3"/>
      <c r="JV14" s="4"/>
      <c r="JW14" s="1"/>
      <c r="JX14" s="1"/>
      <c r="JY14" s="2"/>
      <c r="JZ14" s="2"/>
      <c r="KA14" s="3"/>
      <c r="KB14" s="3"/>
      <c r="KC14" s="4"/>
      <c r="KD14" s="1"/>
      <c r="KE14" s="1"/>
      <c r="KF14" s="2"/>
      <c r="KG14" s="2"/>
      <c r="KH14" s="3"/>
      <c r="KI14" s="3"/>
      <c r="KJ14" s="4"/>
      <c r="KK14" s="1"/>
      <c r="KL14" s="1"/>
      <c r="KM14" s="2"/>
      <c r="KN14" s="2"/>
      <c r="KO14" s="3"/>
      <c r="KP14" s="3"/>
      <c r="KQ14" s="4"/>
      <c r="KR14" s="1"/>
      <c r="KS14" s="1"/>
      <c r="KT14" s="2"/>
      <c r="KU14" s="2"/>
      <c r="KV14" s="3"/>
      <c r="KW14" s="3"/>
      <c r="KX14" s="4"/>
      <c r="KY14" s="1"/>
      <c r="KZ14" s="1"/>
      <c r="LA14" s="2"/>
      <c r="LB14" s="2"/>
      <c r="LC14" s="3"/>
      <c r="LD14" s="3"/>
      <c r="LE14" s="4"/>
      <c r="LF14" s="1"/>
      <c r="LG14" s="1"/>
      <c r="LH14" s="2"/>
      <c r="LI14" s="2"/>
      <c r="LJ14" s="3"/>
      <c r="LK14" s="3"/>
      <c r="LL14" s="4"/>
      <c r="LM14" s="1"/>
      <c r="LN14" s="1"/>
      <c r="LO14" s="2"/>
      <c r="LP14" s="2"/>
      <c r="LQ14" s="3"/>
      <c r="LR14" s="3"/>
      <c r="LS14" s="4"/>
      <c r="LT14" s="1"/>
      <c r="LU14" s="1"/>
      <c r="LV14" s="2"/>
      <c r="LW14" s="2"/>
      <c r="LX14" s="3"/>
      <c r="LY14" s="3"/>
      <c r="LZ14" s="4"/>
      <c r="MA14" s="1"/>
      <c r="MB14" s="1"/>
      <c r="MC14" s="2"/>
      <c r="MD14" s="2"/>
      <c r="ME14" s="3"/>
      <c r="MF14" s="3"/>
      <c r="MG14" s="4"/>
      <c r="MH14" s="1"/>
      <c r="MI14" s="1"/>
      <c r="MJ14" s="2"/>
      <c r="MK14" s="2"/>
      <c r="ML14" s="3"/>
      <c r="MM14" s="3"/>
      <c r="MN14" s="4"/>
      <c r="MP14" s="20" t="s">
        <v>55</v>
      </c>
      <c r="MQ14" s="23"/>
      <c r="MR14" s="23">
        <f>م.تحميل!$AM$52</f>
        <v>0</v>
      </c>
      <c r="MS14" s="20"/>
      <c r="MT14" s="23"/>
      <c r="MU14" s="23"/>
      <c r="MW14" s="22" t="s">
        <v>55</v>
      </c>
      <c r="MX14" s="24"/>
      <c r="MY14" s="24">
        <f>م.مرتجع!$AM$52</f>
        <v>0</v>
      </c>
      <c r="MZ14" s="22"/>
      <c r="NA14" s="24"/>
      <c r="NB14" s="24"/>
      <c r="ND14" s="21" t="s">
        <v>55</v>
      </c>
      <c r="NE14" s="25"/>
      <c r="NF14" s="25">
        <f>م.مبيع!$AM$52</f>
        <v>0</v>
      </c>
      <c r="NG14" s="25">
        <f>CA35</f>
        <v>0</v>
      </c>
      <c r="NH14" s="21"/>
      <c r="NI14" s="25"/>
      <c r="NJ14" s="25"/>
      <c r="NK14" s="25"/>
    </row>
    <row r="15" spans="1:375" ht="16.5" thickTop="1" thickBot="1" x14ac:dyDescent="0.25">
      <c r="A15" s="14"/>
      <c r="B15" s="16"/>
      <c r="C15" s="1"/>
      <c r="D15" s="1"/>
      <c r="E15" s="2"/>
      <c r="F15" s="2"/>
      <c r="G15" s="3"/>
      <c r="H15" s="3"/>
      <c r="I15" s="4"/>
      <c r="J15" s="1"/>
      <c r="K15" s="1"/>
      <c r="L15" s="2"/>
      <c r="M15" s="2"/>
      <c r="N15" s="3"/>
      <c r="O15" s="3"/>
      <c r="P15" s="4"/>
      <c r="Q15" s="1"/>
      <c r="R15" s="1"/>
      <c r="S15" s="2"/>
      <c r="T15" s="2"/>
      <c r="U15" s="3"/>
      <c r="V15" s="3"/>
      <c r="W15" s="4"/>
      <c r="X15" s="1"/>
      <c r="Y15" s="1"/>
      <c r="Z15" s="2"/>
      <c r="AA15" s="2"/>
      <c r="AB15" s="3"/>
      <c r="AC15" s="3"/>
      <c r="AD15" s="4"/>
      <c r="AE15" s="1"/>
      <c r="AF15" s="1"/>
      <c r="AG15" s="2"/>
      <c r="AH15" s="2"/>
      <c r="AI15" s="3"/>
      <c r="AJ15" s="3"/>
      <c r="AK15" s="4"/>
      <c r="AL15" s="1"/>
      <c r="AM15" s="1"/>
      <c r="AN15" s="2"/>
      <c r="AO15" s="2"/>
      <c r="AP15" s="3"/>
      <c r="AQ15" s="3"/>
      <c r="AR15" s="4"/>
      <c r="AS15" s="1"/>
      <c r="AT15" s="1"/>
      <c r="AU15" s="2"/>
      <c r="AV15" s="2"/>
      <c r="AW15" s="3"/>
      <c r="AX15" s="3"/>
      <c r="AY15" s="4"/>
      <c r="AZ15" s="1"/>
      <c r="BA15" s="1"/>
      <c r="BB15" s="2"/>
      <c r="BC15" s="2"/>
      <c r="BD15" s="3"/>
      <c r="BE15" s="3"/>
      <c r="BF15" s="4"/>
      <c r="BG15" s="1"/>
      <c r="BH15" s="1"/>
      <c r="BI15" s="2"/>
      <c r="BJ15" s="2"/>
      <c r="BK15" s="3"/>
      <c r="BL15" s="3"/>
      <c r="BM15" s="4"/>
      <c r="BN15" s="1"/>
      <c r="BO15" s="1"/>
      <c r="BP15" s="2"/>
      <c r="BQ15" s="2"/>
      <c r="BR15" s="3"/>
      <c r="BS15" s="3"/>
      <c r="BT15" s="4"/>
      <c r="BU15" s="1"/>
      <c r="BV15" s="1"/>
      <c r="BW15" s="2"/>
      <c r="BX15" s="2"/>
      <c r="BY15" s="3"/>
      <c r="BZ15" s="3"/>
      <c r="CA15" s="4"/>
      <c r="CB15" s="1"/>
      <c r="CC15" s="1"/>
      <c r="CD15" s="2"/>
      <c r="CE15" s="2"/>
      <c r="CF15" s="3"/>
      <c r="CG15" s="3"/>
      <c r="CH15" s="4"/>
      <c r="CI15" s="1"/>
      <c r="CJ15" s="1"/>
      <c r="CK15" s="2"/>
      <c r="CL15" s="2"/>
      <c r="CM15" s="3"/>
      <c r="CN15" s="3"/>
      <c r="CO15" s="4"/>
      <c r="CP15" s="1"/>
      <c r="CQ15" s="1"/>
      <c r="CR15" s="2"/>
      <c r="CS15" s="2"/>
      <c r="CT15" s="3"/>
      <c r="CU15" s="3"/>
      <c r="CV15" s="4"/>
      <c r="CW15" s="1"/>
      <c r="CX15" s="1"/>
      <c r="CY15" s="2"/>
      <c r="CZ15" s="2"/>
      <c r="DA15" s="3"/>
      <c r="DB15" s="3"/>
      <c r="DC15" s="4"/>
      <c r="DD15" s="1"/>
      <c r="DE15" s="1"/>
      <c r="DF15" s="2"/>
      <c r="DG15" s="2"/>
      <c r="DH15" s="3"/>
      <c r="DI15" s="3"/>
      <c r="DJ15" s="4"/>
      <c r="DK15" s="1"/>
      <c r="DL15" s="1"/>
      <c r="DM15" s="2"/>
      <c r="DN15" s="2"/>
      <c r="DO15" s="3"/>
      <c r="DP15" s="3"/>
      <c r="DQ15" s="4"/>
      <c r="DR15" s="1"/>
      <c r="DS15" s="1"/>
      <c r="DT15" s="2"/>
      <c r="DU15" s="2"/>
      <c r="DV15" s="3"/>
      <c r="DW15" s="3"/>
      <c r="DX15" s="4"/>
      <c r="DY15" s="1"/>
      <c r="DZ15" s="1"/>
      <c r="EA15" s="2"/>
      <c r="EB15" s="2"/>
      <c r="EC15" s="3"/>
      <c r="ED15" s="3"/>
      <c r="EE15" s="4"/>
      <c r="EF15" s="1"/>
      <c r="EG15" s="1"/>
      <c r="EH15" s="2"/>
      <c r="EI15" s="2"/>
      <c r="EJ15" s="3"/>
      <c r="EK15" s="3"/>
      <c r="EL15" s="4"/>
      <c r="EM15" s="1"/>
      <c r="EN15" s="1"/>
      <c r="EO15" s="2"/>
      <c r="EP15" s="2"/>
      <c r="EQ15" s="3"/>
      <c r="ER15" s="3"/>
      <c r="ES15" s="4"/>
      <c r="ET15" s="1"/>
      <c r="EU15" s="1"/>
      <c r="EV15" s="2"/>
      <c r="EW15" s="2"/>
      <c r="EX15" s="3"/>
      <c r="EY15" s="3"/>
      <c r="EZ15" s="4"/>
      <c r="FA15" s="1"/>
      <c r="FB15" s="1"/>
      <c r="FC15" s="2"/>
      <c r="FD15" s="2"/>
      <c r="FE15" s="3"/>
      <c r="FF15" s="3"/>
      <c r="FG15" s="4"/>
      <c r="FH15" s="1"/>
      <c r="FI15" s="1"/>
      <c r="FJ15" s="2"/>
      <c r="FK15" s="2"/>
      <c r="FL15" s="3"/>
      <c r="FM15" s="3"/>
      <c r="FN15" s="4"/>
      <c r="FO15" s="1"/>
      <c r="FP15" s="1"/>
      <c r="FQ15" s="2"/>
      <c r="FR15" s="2"/>
      <c r="FS15" s="3"/>
      <c r="FT15" s="3"/>
      <c r="FU15" s="4"/>
      <c r="FV15" s="1"/>
      <c r="FW15" s="1"/>
      <c r="FX15" s="2"/>
      <c r="FY15" s="2"/>
      <c r="FZ15" s="3"/>
      <c r="GA15" s="3"/>
      <c r="GB15" s="4"/>
      <c r="GC15" s="1"/>
      <c r="GD15" s="1"/>
      <c r="GE15" s="2"/>
      <c r="GF15" s="2"/>
      <c r="GG15" s="3"/>
      <c r="GH15" s="3"/>
      <c r="GI15" s="4"/>
      <c r="GJ15" s="1"/>
      <c r="GK15" s="1"/>
      <c r="GL15" s="2"/>
      <c r="GM15" s="2"/>
      <c r="GN15" s="3"/>
      <c r="GO15" s="3"/>
      <c r="GP15" s="4"/>
      <c r="GQ15" s="1"/>
      <c r="GR15" s="1"/>
      <c r="GS15" s="2"/>
      <c r="GT15" s="2"/>
      <c r="GU15" s="3"/>
      <c r="GV15" s="3"/>
      <c r="GW15" s="4"/>
      <c r="GX15" s="1"/>
      <c r="GY15" s="1"/>
      <c r="GZ15" s="2"/>
      <c r="HA15" s="2"/>
      <c r="HB15" s="3"/>
      <c r="HC15" s="3"/>
      <c r="HD15" s="4"/>
      <c r="HE15" s="1"/>
      <c r="HF15" s="1"/>
      <c r="HG15" s="2"/>
      <c r="HH15" s="2"/>
      <c r="HI15" s="3"/>
      <c r="HJ15" s="3"/>
      <c r="HK15" s="4"/>
      <c r="HL15" s="1"/>
      <c r="HM15" s="1"/>
      <c r="HN15" s="2"/>
      <c r="HO15" s="2"/>
      <c r="HP15" s="3"/>
      <c r="HQ15" s="3"/>
      <c r="HR15" s="4"/>
      <c r="HS15" s="1"/>
      <c r="HT15" s="1"/>
      <c r="HU15" s="2"/>
      <c r="HV15" s="2"/>
      <c r="HW15" s="3"/>
      <c r="HX15" s="3"/>
      <c r="HY15" s="4"/>
      <c r="HZ15" s="1"/>
      <c r="IA15" s="1"/>
      <c r="IB15" s="2"/>
      <c r="IC15" s="2"/>
      <c r="ID15" s="3"/>
      <c r="IE15" s="3"/>
      <c r="IF15" s="4"/>
      <c r="IG15" s="1"/>
      <c r="IH15" s="1"/>
      <c r="II15" s="2"/>
      <c r="IJ15" s="2"/>
      <c r="IK15" s="3"/>
      <c r="IL15" s="3"/>
      <c r="IM15" s="4"/>
      <c r="IN15" s="1"/>
      <c r="IO15" s="1"/>
      <c r="IP15" s="2"/>
      <c r="IQ15" s="2"/>
      <c r="IR15" s="3"/>
      <c r="IS15" s="3"/>
      <c r="IT15" s="4"/>
      <c r="IU15" s="1"/>
      <c r="IV15" s="1"/>
      <c r="IW15" s="2"/>
      <c r="IX15" s="2"/>
      <c r="IY15" s="3"/>
      <c r="IZ15" s="3"/>
      <c r="JA15" s="4"/>
      <c r="JB15" s="1"/>
      <c r="JC15" s="1"/>
      <c r="JD15" s="2"/>
      <c r="JE15" s="2"/>
      <c r="JF15" s="3"/>
      <c r="JG15" s="3"/>
      <c r="JH15" s="4"/>
      <c r="JI15" s="1"/>
      <c r="JJ15" s="1"/>
      <c r="JK15" s="2"/>
      <c r="JL15" s="2"/>
      <c r="JM15" s="3"/>
      <c r="JN15" s="3"/>
      <c r="JO15" s="4"/>
      <c r="JP15" s="1"/>
      <c r="JQ15" s="1"/>
      <c r="JR15" s="2"/>
      <c r="JS15" s="2"/>
      <c r="JT15" s="3"/>
      <c r="JU15" s="3"/>
      <c r="JV15" s="4"/>
      <c r="JW15" s="1"/>
      <c r="JX15" s="1"/>
      <c r="JY15" s="2"/>
      <c r="JZ15" s="2"/>
      <c r="KA15" s="3"/>
      <c r="KB15" s="3"/>
      <c r="KC15" s="4"/>
      <c r="KD15" s="1"/>
      <c r="KE15" s="1"/>
      <c r="KF15" s="2"/>
      <c r="KG15" s="2"/>
      <c r="KH15" s="3"/>
      <c r="KI15" s="3"/>
      <c r="KJ15" s="4"/>
      <c r="KK15" s="1"/>
      <c r="KL15" s="1"/>
      <c r="KM15" s="2"/>
      <c r="KN15" s="2"/>
      <c r="KO15" s="3"/>
      <c r="KP15" s="3"/>
      <c r="KQ15" s="4"/>
      <c r="KR15" s="1"/>
      <c r="KS15" s="1"/>
      <c r="KT15" s="2"/>
      <c r="KU15" s="2"/>
      <c r="KV15" s="3"/>
      <c r="KW15" s="3"/>
      <c r="KX15" s="4"/>
      <c r="KY15" s="1"/>
      <c r="KZ15" s="1"/>
      <c r="LA15" s="2"/>
      <c r="LB15" s="2"/>
      <c r="LC15" s="3"/>
      <c r="LD15" s="3"/>
      <c r="LE15" s="4"/>
      <c r="LF15" s="1"/>
      <c r="LG15" s="1"/>
      <c r="LH15" s="2"/>
      <c r="LI15" s="2"/>
      <c r="LJ15" s="3"/>
      <c r="LK15" s="3"/>
      <c r="LL15" s="4"/>
      <c r="LM15" s="1"/>
      <c r="LN15" s="1"/>
      <c r="LO15" s="2"/>
      <c r="LP15" s="2"/>
      <c r="LQ15" s="3"/>
      <c r="LR15" s="3"/>
      <c r="LS15" s="4"/>
      <c r="LT15" s="1"/>
      <c r="LU15" s="1"/>
      <c r="LV15" s="2"/>
      <c r="LW15" s="2"/>
      <c r="LX15" s="3"/>
      <c r="LY15" s="3"/>
      <c r="LZ15" s="4"/>
      <c r="MA15" s="1"/>
      <c r="MB15" s="1"/>
      <c r="MC15" s="2"/>
      <c r="MD15" s="2"/>
      <c r="ME15" s="3"/>
      <c r="MF15" s="3"/>
      <c r="MG15" s="4"/>
      <c r="MH15" s="1"/>
      <c r="MI15" s="1"/>
      <c r="MJ15" s="2"/>
      <c r="MK15" s="2"/>
      <c r="ML15" s="3"/>
      <c r="MM15" s="3"/>
      <c r="MN15" s="4"/>
      <c r="MP15" s="20" t="s">
        <v>56</v>
      </c>
      <c r="MQ15" s="23">
        <f>م.تحميل!$AL$61</f>
        <v>0</v>
      </c>
      <c r="MR15" s="23">
        <f>م.تحميل!$AM$61</f>
        <v>0</v>
      </c>
      <c r="MS15" s="20"/>
      <c r="MT15" s="23"/>
      <c r="MU15" s="23"/>
      <c r="MW15" s="22" t="s">
        <v>56</v>
      </c>
      <c r="MX15" s="24">
        <f>م.مرتجع!$AL$61</f>
        <v>0</v>
      </c>
      <c r="MY15" s="24">
        <f>م.مرتجع!$AM$61</f>
        <v>0</v>
      </c>
      <c r="MZ15" s="22"/>
      <c r="NA15" s="24"/>
      <c r="NB15" s="24"/>
      <c r="ND15" s="21" t="s">
        <v>56</v>
      </c>
      <c r="NE15" s="25">
        <f>م.مبيع!$AL$61</f>
        <v>0</v>
      </c>
      <c r="NF15" s="25">
        <f>م.مبيع!$AM$61</f>
        <v>0</v>
      </c>
      <c r="NG15" s="25">
        <f>CH35</f>
        <v>0</v>
      </c>
      <c r="NH15" s="21"/>
      <c r="NI15" s="25"/>
      <c r="NJ15" s="25"/>
      <c r="NK15" s="25"/>
    </row>
    <row r="16" spans="1:375" ht="16.5" thickTop="1" thickBot="1" x14ac:dyDescent="0.25">
      <c r="A16" s="14"/>
      <c r="B16" s="16"/>
      <c r="C16" s="1"/>
      <c r="D16" s="1"/>
      <c r="E16" s="2"/>
      <c r="F16" s="2"/>
      <c r="G16" s="3"/>
      <c r="H16" s="3"/>
      <c r="I16" s="4"/>
      <c r="J16" s="1"/>
      <c r="K16" s="1"/>
      <c r="L16" s="2"/>
      <c r="M16" s="2"/>
      <c r="N16" s="3"/>
      <c r="O16" s="3"/>
      <c r="P16" s="4"/>
      <c r="Q16" s="1"/>
      <c r="R16" s="1"/>
      <c r="S16" s="2"/>
      <c r="T16" s="2"/>
      <c r="U16" s="3"/>
      <c r="V16" s="3"/>
      <c r="W16" s="4"/>
      <c r="X16" s="1"/>
      <c r="Y16" s="1"/>
      <c r="Z16" s="2"/>
      <c r="AA16" s="2"/>
      <c r="AB16" s="3"/>
      <c r="AC16" s="3"/>
      <c r="AD16" s="4"/>
      <c r="AE16" s="1"/>
      <c r="AF16" s="1"/>
      <c r="AG16" s="2"/>
      <c r="AH16" s="2"/>
      <c r="AI16" s="3"/>
      <c r="AJ16" s="3"/>
      <c r="AK16" s="4"/>
      <c r="AL16" s="1"/>
      <c r="AM16" s="1"/>
      <c r="AN16" s="2"/>
      <c r="AO16" s="2"/>
      <c r="AP16" s="3"/>
      <c r="AQ16" s="3"/>
      <c r="AR16" s="4"/>
      <c r="AS16" s="1"/>
      <c r="AT16" s="1"/>
      <c r="AU16" s="2"/>
      <c r="AV16" s="2"/>
      <c r="AW16" s="3"/>
      <c r="AX16" s="3"/>
      <c r="AY16" s="4"/>
      <c r="AZ16" s="1"/>
      <c r="BA16" s="1"/>
      <c r="BB16" s="2"/>
      <c r="BC16" s="2"/>
      <c r="BD16" s="3"/>
      <c r="BE16" s="3"/>
      <c r="BF16" s="4"/>
      <c r="BG16" s="1"/>
      <c r="BH16" s="1"/>
      <c r="BI16" s="2"/>
      <c r="BJ16" s="2"/>
      <c r="BK16" s="3"/>
      <c r="BL16" s="3"/>
      <c r="BM16" s="4"/>
      <c r="BN16" s="1"/>
      <c r="BO16" s="1"/>
      <c r="BP16" s="2"/>
      <c r="BQ16" s="2"/>
      <c r="BR16" s="3"/>
      <c r="BS16" s="3"/>
      <c r="BT16" s="4"/>
      <c r="BU16" s="1"/>
      <c r="BV16" s="1"/>
      <c r="BW16" s="2"/>
      <c r="BX16" s="2"/>
      <c r="BY16" s="3"/>
      <c r="BZ16" s="3"/>
      <c r="CA16" s="4"/>
      <c r="CB16" s="1"/>
      <c r="CC16" s="1"/>
      <c r="CD16" s="2"/>
      <c r="CE16" s="2"/>
      <c r="CF16" s="3"/>
      <c r="CG16" s="3"/>
      <c r="CH16" s="4"/>
      <c r="CI16" s="1"/>
      <c r="CJ16" s="1"/>
      <c r="CK16" s="2"/>
      <c r="CL16" s="2"/>
      <c r="CM16" s="3"/>
      <c r="CN16" s="3"/>
      <c r="CO16" s="4"/>
      <c r="CP16" s="1"/>
      <c r="CQ16" s="1"/>
      <c r="CR16" s="2"/>
      <c r="CS16" s="2"/>
      <c r="CT16" s="3"/>
      <c r="CU16" s="3"/>
      <c r="CV16" s="4"/>
      <c r="CW16" s="1"/>
      <c r="CX16" s="1"/>
      <c r="CY16" s="2"/>
      <c r="CZ16" s="2"/>
      <c r="DA16" s="3"/>
      <c r="DB16" s="3"/>
      <c r="DC16" s="4"/>
      <c r="DD16" s="1"/>
      <c r="DE16" s="1"/>
      <c r="DF16" s="2"/>
      <c r="DG16" s="2"/>
      <c r="DH16" s="3"/>
      <c r="DI16" s="3"/>
      <c r="DJ16" s="4"/>
      <c r="DK16" s="1"/>
      <c r="DL16" s="1"/>
      <c r="DM16" s="2"/>
      <c r="DN16" s="2"/>
      <c r="DO16" s="3"/>
      <c r="DP16" s="3"/>
      <c r="DQ16" s="4"/>
      <c r="DR16" s="1"/>
      <c r="DS16" s="1"/>
      <c r="DT16" s="2"/>
      <c r="DU16" s="2"/>
      <c r="DV16" s="3"/>
      <c r="DW16" s="3"/>
      <c r="DX16" s="4"/>
      <c r="DY16" s="1"/>
      <c r="DZ16" s="1"/>
      <c r="EA16" s="2"/>
      <c r="EB16" s="2"/>
      <c r="EC16" s="3"/>
      <c r="ED16" s="3"/>
      <c r="EE16" s="4"/>
      <c r="EF16" s="1"/>
      <c r="EG16" s="1"/>
      <c r="EH16" s="2"/>
      <c r="EI16" s="2"/>
      <c r="EJ16" s="3"/>
      <c r="EK16" s="3"/>
      <c r="EL16" s="4"/>
      <c r="EM16" s="1"/>
      <c r="EN16" s="1"/>
      <c r="EO16" s="2"/>
      <c r="EP16" s="2"/>
      <c r="EQ16" s="3"/>
      <c r="ER16" s="3"/>
      <c r="ES16" s="4"/>
      <c r="ET16" s="1"/>
      <c r="EU16" s="1"/>
      <c r="EV16" s="2"/>
      <c r="EW16" s="2"/>
      <c r="EX16" s="3"/>
      <c r="EY16" s="3"/>
      <c r="EZ16" s="4"/>
      <c r="FA16" s="1"/>
      <c r="FB16" s="1"/>
      <c r="FC16" s="2"/>
      <c r="FD16" s="2"/>
      <c r="FE16" s="3"/>
      <c r="FF16" s="3"/>
      <c r="FG16" s="4"/>
      <c r="FH16" s="1"/>
      <c r="FI16" s="1"/>
      <c r="FJ16" s="2"/>
      <c r="FK16" s="2"/>
      <c r="FL16" s="3"/>
      <c r="FM16" s="3"/>
      <c r="FN16" s="4"/>
      <c r="FO16" s="1"/>
      <c r="FP16" s="1"/>
      <c r="FQ16" s="2"/>
      <c r="FR16" s="2"/>
      <c r="FS16" s="3"/>
      <c r="FT16" s="3"/>
      <c r="FU16" s="4"/>
      <c r="FV16" s="1"/>
      <c r="FW16" s="1"/>
      <c r="FX16" s="2"/>
      <c r="FY16" s="2"/>
      <c r="FZ16" s="3"/>
      <c r="GA16" s="3"/>
      <c r="GB16" s="4"/>
      <c r="GC16" s="1"/>
      <c r="GD16" s="1"/>
      <c r="GE16" s="2"/>
      <c r="GF16" s="2"/>
      <c r="GG16" s="3"/>
      <c r="GH16" s="3"/>
      <c r="GI16" s="4"/>
      <c r="GJ16" s="1"/>
      <c r="GK16" s="1"/>
      <c r="GL16" s="2"/>
      <c r="GM16" s="2"/>
      <c r="GN16" s="3"/>
      <c r="GO16" s="3"/>
      <c r="GP16" s="4"/>
      <c r="GQ16" s="1"/>
      <c r="GR16" s="1"/>
      <c r="GS16" s="2"/>
      <c r="GT16" s="2"/>
      <c r="GU16" s="3"/>
      <c r="GV16" s="3"/>
      <c r="GW16" s="4"/>
      <c r="GX16" s="1"/>
      <c r="GY16" s="1"/>
      <c r="GZ16" s="2"/>
      <c r="HA16" s="2"/>
      <c r="HB16" s="3"/>
      <c r="HC16" s="3"/>
      <c r="HD16" s="4"/>
      <c r="HE16" s="1"/>
      <c r="HF16" s="1"/>
      <c r="HG16" s="2"/>
      <c r="HH16" s="2"/>
      <c r="HI16" s="3"/>
      <c r="HJ16" s="3"/>
      <c r="HK16" s="4"/>
      <c r="HL16" s="1"/>
      <c r="HM16" s="1"/>
      <c r="HN16" s="2"/>
      <c r="HO16" s="2"/>
      <c r="HP16" s="3"/>
      <c r="HQ16" s="3"/>
      <c r="HR16" s="4"/>
      <c r="HS16" s="1"/>
      <c r="HT16" s="1"/>
      <c r="HU16" s="2"/>
      <c r="HV16" s="2"/>
      <c r="HW16" s="3"/>
      <c r="HX16" s="3"/>
      <c r="HY16" s="4"/>
      <c r="HZ16" s="1"/>
      <c r="IA16" s="1"/>
      <c r="IB16" s="2"/>
      <c r="IC16" s="2"/>
      <c r="ID16" s="3"/>
      <c r="IE16" s="3"/>
      <c r="IF16" s="4"/>
      <c r="IG16" s="1"/>
      <c r="IH16" s="1"/>
      <c r="II16" s="2"/>
      <c r="IJ16" s="2"/>
      <c r="IK16" s="3"/>
      <c r="IL16" s="3"/>
      <c r="IM16" s="4"/>
      <c r="IN16" s="1"/>
      <c r="IO16" s="1"/>
      <c r="IP16" s="2"/>
      <c r="IQ16" s="2"/>
      <c r="IR16" s="3"/>
      <c r="IS16" s="3"/>
      <c r="IT16" s="4"/>
      <c r="IU16" s="1"/>
      <c r="IV16" s="1"/>
      <c r="IW16" s="2"/>
      <c r="IX16" s="2"/>
      <c r="IY16" s="3"/>
      <c r="IZ16" s="3"/>
      <c r="JA16" s="4"/>
      <c r="JB16" s="1"/>
      <c r="JC16" s="1"/>
      <c r="JD16" s="2"/>
      <c r="JE16" s="2"/>
      <c r="JF16" s="3"/>
      <c r="JG16" s="3"/>
      <c r="JH16" s="4"/>
      <c r="JI16" s="1"/>
      <c r="JJ16" s="1"/>
      <c r="JK16" s="2"/>
      <c r="JL16" s="2"/>
      <c r="JM16" s="3"/>
      <c r="JN16" s="3"/>
      <c r="JO16" s="4"/>
      <c r="JP16" s="1"/>
      <c r="JQ16" s="1"/>
      <c r="JR16" s="2"/>
      <c r="JS16" s="2"/>
      <c r="JT16" s="3"/>
      <c r="JU16" s="3"/>
      <c r="JV16" s="4"/>
      <c r="JW16" s="1"/>
      <c r="JX16" s="1"/>
      <c r="JY16" s="2"/>
      <c r="JZ16" s="2"/>
      <c r="KA16" s="3"/>
      <c r="KB16" s="3"/>
      <c r="KC16" s="4"/>
      <c r="KD16" s="1"/>
      <c r="KE16" s="1"/>
      <c r="KF16" s="2"/>
      <c r="KG16" s="2"/>
      <c r="KH16" s="3"/>
      <c r="KI16" s="3"/>
      <c r="KJ16" s="4"/>
      <c r="KK16" s="1"/>
      <c r="KL16" s="1"/>
      <c r="KM16" s="2"/>
      <c r="KN16" s="2"/>
      <c r="KO16" s="3"/>
      <c r="KP16" s="3"/>
      <c r="KQ16" s="4"/>
      <c r="KR16" s="1"/>
      <c r="KS16" s="1"/>
      <c r="KT16" s="2"/>
      <c r="KU16" s="2"/>
      <c r="KV16" s="3"/>
      <c r="KW16" s="3"/>
      <c r="KX16" s="4"/>
      <c r="KY16" s="1"/>
      <c r="KZ16" s="1"/>
      <c r="LA16" s="2"/>
      <c r="LB16" s="2"/>
      <c r="LC16" s="3"/>
      <c r="LD16" s="3"/>
      <c r="LE16" s="4"/>
      <c r="LF16" s="1"/>
      <c r="LG16" s="1"/>
      <c r="LH16" s="2"/>
      <c r="LI16" s="2"/>
      <c r="LJ16" s="3"/>
      <c r="LK16" s="3"/>
      <c r="LL16" s="4"/>
      <c r="LM16" s="1"/>
      <c r="LN16" s="1"/>
      <c r="LO16" s="2"/>
      <c r="LP16" s="2"/>
      <c r="LQ16" s="3"/>
      <c r="LR16" s="3"/>
      <c r="LS16" s="4"/>
      <c r="LT16" s="1"/>
      <c r="LU16" s="1"/>
      <c r="LV16" s="2"/>
      <c r="LW16" s="2"/>
      <c r="LX16" s="3"/>
      <c r="LY16" s="3"/>
      <c r="LZ16" s="4"/>
      <c r="MA16" s="1"/>
      <c r="MB16" s="1"/>
      <c r="MC16" s="2"/>
      <c r="MD16" s="2"/>
      <c r="ME16" s="3"/>
      <c r="MF16" s="3"/>
      <c r="MG16" s="4"/>
      <c r="MH16" s="1"/>
      <c r="MI16" s="1"/>
      <c r="MJ16" s="2"/>
      <c r="MK16" s="2"/>
      <c r="ML16" s="3"/>
      <c r="MM16" s="3"/>
      <c r="MN16" s="4"/>
      <c r="MP16" s="20" t="s">
        <v>57</v>
      </c>
      <c r="MQ16" s="23">
        <f>م.تحميل!$AL$70</f>
        <v>0</v>
      </c>
      <c r="MR16" s="23">
        <f>م.تحميل!$AM$70</f>
        <v>0</v>
      </c>
      <c r="MS16" s="20"/>
      <c r="MT16" s="23"/>
      <c r="MU16" s="23"/>
      <c r="MW16" s="22" t="s">
        <v>57</v>
      </c>
      <c r="MX16" s="24">
        <f>م.مرتجع!$AL$70</f>
        <v>0</v>
      </c>
      <c r="MY16" s="24">
        <f>م.مرتجع!$AM$70</f>
        <v>0</v>
      </c>
      <c r="MZ16" s="22"/>
      <c r="NA16" s="24"/>
      <c r="NB16" s="24"/>
      <c r="ND16" s="21" t="s">
        <v>57</v>
      </c>
      <c r="NE16" s="25">
        <f>م.مبيع!$AL$70</f>
        <v>0</v>
      </c>
      <c r="NF16" s="25">
        <f>م.مبيع!$AM$70</f>
        <v>0</v>
      </c>
      <c r="NG16" s="25">
        <f>CO35</f>
        <v>0</v>
      </c>
      <c r="NH16" s="21"/>
      <c r="NI16" s="25"/>
      <c r="NJ16" s="25"/>
      <c r="NK16" s="25"/>
    </row>
    <row r="17" spans="1:375" ht="16.5" thickTop="1" thickBot="1" x14ac:dyDescent="0.25">
      <c r="A17" s="14"/>
      <c r="B17" s="16"/>
      <c r="C17" s="1"/>
      <c r="D17" s="1"/>
      <c r="E17" s="2"/>
      <c r="F17" s="2"/>
      <c r="G17" s="3"/>
      <c r="H17" s="3"/>
      <c r="I17" s="4"/>
      <c r="J17" s="1"/>
      <c r="K17" s="1"/>
      <c r="L17" s="2"/>
      <c r="M17" s="2"/>
      <c r="N17" s="3"/>
      <c r="O17" s="3"/>
      <c r="P17" s="4"/>
      <c r="Q17" s="1"/>
      <c r="R17" s="1"/>
      <c r="S17" s="2"/>
      <c r="T17" s="2"/>
      <c r="U17" s="3"/>
      <c r="V17" s="3"/>
      <c r="W17" s="4"/>
      <c r="X17" s="1"/>
      <c r="Y17" s="1"/>
      <c r="Z17" s="2"/>
      <c r="AA17" s="2"/>
      <c r="AB17" s="3"/>
      <c r="AC17" s="3"/>
      <c r="AD17" s="4"/>
      <c r="AE17" s="1"/>
      <c r="AF17" s="1"/>
      <c r="AG17" s="2"/>
      <c r="AH17" s="2"/>
      <c r="AI17" s="3"/>
      <c r="AJ17" s="3"/>
      <c r="AK17" s="4"/>
      <c r="AL17" s="1"/>
      <c r="AM17" s="1"/>
      <c r="AN17" s="2"/>
      <c r="AO17" s="2"/>
      <c r="AP17" s="3"/>
      <c r="AQ17" s="3"/>
      <c r="AR17" s="4"/>
      <c r="AS17" s="1"/>
      <c r="AT17" s="1"/>
      <c r="AU17" s="2"/>
      <c r="AV17" s="2"/>
      <c r="AW17" s="3"/>
      <c r="AX17" s="3"/>
      <c r="AY17" s="4"/>
      <c r="AZ17" s="1"/>
      <c r="BA17" s="1"/>
      <c r="BB17" s="2"/>
      <c r="BC17" s="2"/>
      <c r="BD17" s="3"/>
      <c r="BE17" s="3"/>
      <c r="BF17" s="4"/>
      <c r="BG17" s="1"/>
      <c r="BH17" s="1"/>
      <c r="BI17" s="2"/>
      <c r="BJ17" s="2"/>
      <c r="BK17" s="3"/>
      <c r="BL17" s="3"/>
      <c r="BM17" s="4"/>
      <c r="BN17" s="1"/>
      <c r="BO17" s="1"/>
      <c r="BP17" s="2"/>
      <c r="BQ17" s="2"/>
      <c r="BR17" s="3"/>
      <c r="BS17" s="3"/>
      <c r="BT17" s="4"/>
      <c r="BU17" s="1"/>
      <c r="BV17" s="1"/>
      <c r="BW17" s="2"/>
      <c r="BX17" s="2"/>
      <c r="BY17" s="3"/>
      <c r="BZ17" s="3"/>
      <c r="CA17" s="4"/>
      <c r="CB17" s="1"/>
      <c r="CC17" s="1"/>
      <c r="CD17" s="2"/>
      <c r="CE17" s="2"/>
      <c r="CF17" s="3"/>
      <c r="CG17" s="3"/>
      <c r="CH17" s="4"/>
      <c r="CI17" s="1"/>
      <c r="CJ17" s="1"/>
      <c r="CK17" s="2"/>
      <c r="CL17" s="2"/>
      <c r="CM17" s="3"/>
      <c r="CN17" s="3"/>
      <c r="CO17" s="4"/>
      <c r="CP17" s="1"/>
      <c r="CQ17" s="1"/>
      <c r="CR17" s="2"/>
      <c r="CS17" s="2"/>
      <c r="CT17" s="3"/>
      <c r="CU17" s="3"/>
      <c r="CV17" s="4"/>
      <c r="CW17" s="1"/>
      <c r="CX17" s="1"/>
      <c r="CY17" s="2"/>
      <c r="CZ17" s="2"/>
      <c r="DA17" s="3"/>
      <c r="DB17" s="3"/>
      <c r="DC17" s="4"/>
      <c r="DD17" s="1"/>
      <c r="DE17" s="1"/>
      <c r="DF17" s="2"/>
      <c r="DG17" s="2"/>
      <c r="DH17" s="3"/>
      <c r="DI17" s="3"/>
      <c r="DJ17" s="4"/>
      <c r="DK17" s="1"/>
      <c r="DL17" s="1"/>
      <c r="DM17" s="2"/>
      <c r="DN17" s="2"/>
      <c r="DO17" s="3"/>
      <c r="DP17" s="3"/>
      <c r="DQ17" s="4"/>
      <c r="DR17" s="1"/>
      <c r="DS17" s="1"/>
      <c r="DT17" s="2"/>
      <c r="DU17" s="2"/>
      <c r="DV17" s="3"/>
      <c r="DW17" s="3"/>
      <c r="DX17" s="4"/>
      <c r="DY17" s="1"/>
      <c r="DZ17" s="1"/>
      <c r="EA17" s="2"/>
      <c r="EB17" s="2"/>
      <c r="EC17" s="3"/>
      <c r="ED17" s="3"/>
      <c r="EE17" s="4"/>
      <c r="EF17" s="1"/>
      <c r="EG17" s="1"/>
      <c r="EH17" s="2"/>
      <c r="EI17" s="2"/>
      <c r="EJ17" s="3"/>
      <c r="EK17" s="3"/>
      <c r="EL17" s="4"/>
      <c r="EM17" s="1"/>
      <c r="EN17" s="1"/>
      <c r="EO17" s="2"/>
      <c r="EP17" s="2"/>
      <c r="EQ17" s="3"/>
      <c r="ER17" s="3"/>
      <c r="ES17" s="4"/>
      <c r="ET17" s="1"/>
      <c r="EU17" s="1"/>
      <c r="EV17" s="2"/>
      <c r="EW17" s="2"/>
      <c r="EX17" s="3"/>
      <c r="EY17" s="3"/>
      <c r="EZ17" s="4"/>
      <c r="FA17" s="1"/>
      <c r="FB17" s="1"/>
      <c r="FC17" s="2"/>
      <c r="FD17" s="2"/>
      <c r="FE17" s="3"/>
      <c r="FF17" s="3"/>
      <c r="FG17" s="4"/>
      <c r="FH17" s="1"/>
      <c r="FI17" s="1"/>
      <c r="FJ17" s="2"/>
      <c r="FK17" s="2"/>
      <c r="FL17" s="3"/>
      <c r="FM17" s="3"/>
      <c r="FN17" s="4"/>
      <c r="FO17" s="1"/>
      <c r="FP17" s="1"/>
      <c r="FQ17" s="2"/>
      <c r="FR17" s="2"/>
      <c r="FS17" s="3"/>
      <c r="FT17" s="3"/>
      <c r="FU17" s="4"/>
      <c r="FV17" s="1"/>
      <c r="FW17" s="1"/>
      <c r="FX17" s="2"/>
      <c r="FY17" s="2"/>
      <c r="FZ17" s="3"/>
      <c r="GA17" s="3"/>
      <c r="GB17" s="4"/>
      <c r="GC17" s="1"/>
      <c r="GD17" s="1"/>
      <c r="GE17" s="2"/>
      <c r="GF17" s="2"/>
      <c r="GG17" s="3"/>
      <c r="GH17" s="3"/>
      <c r="GI17" s="4"/>
      <c r="GJ17" s="1"/>
      <c r="GK17" s="1"/>
      <c r="GL17" s="2"/>
      <c r="GM17" s="2"/>
      <c r="GN17" s="3"/>
      <c r="GO17" s="3"/>
      <c r="GP17" s="4"/>
      <c r="GQ17" s="1"/>
      <c r="GR17" s="1"/>
      <c r="GS17" s="2"/>
      <c r="GT17" s="2"/>
      <c r="GU17" s="3"/>
      <c r="GV17" s="3"/>
      <c r="GW17" s="4"/>
      <c r="GX17" s="1"/>
      <c r="GY17" s="1"/>
      <c r="GZ17" s="2"/>
      <c r="HA17" s="2"/>
      <c r="HB17" s="3"/>
      <c r="HC17" s="3"/>
      <c r="HD17" s="4"/>
      <c r="HE17" s="1"/>
      <c r="HF17" s="1"/>
      <c r="HG17" s="2"/>
      <c r="HH17" s="2"/>
      <c r="HI17" s="3"/>
      <c r="HJ17" s="3"/>
      <c r="HK17" s="4"/>
      <c r="HL17" s="1"/>
      <c r="HM17" s="1"/>
      <c r="HN17" s="2"/>
      <c r="HO17" s="2"/>
      <c r="HP17" s="3"/>
      <c r="HQ17" s="3"/>
      <c r="HR17" s="4"/>
      <c r="HS17" s="1"/>
      <c r="HT17" s="1"/>
      <c r="HU17" s="2"/>
      <c r="HV17" s="2"/>
      <c r="HW17" s="3"/>
      <c r="HX17" s="3"/>
      <c r="HY17" s="4"/>
      <c r="HZ17" s="1"/>
      <c r="IA17" s="1"/>
      <c r="IB17" s="2"/>
      <c r="IC17" s="2"/>
      <c r="ID17" s="3"/>
      <c r="IE17" s="3"/>
      <c r="IF17" s="4"/>
      <c r="IG17" s="1"/>
      <c r="IH17" s="1"/>
      <c r="II17" s="2"/>
      <c r="IJ17" s="2"/>
      <c r="IK17" s="3"/>
      <c r="IL17" s="3"/>
      <c r="IM17" s="4"/>
      <c r="IN17" s="1"/>
      <c r="IO17" s="1"/>
      <c r="IP17" s="2"/>
      <c r="IQ17" s="2"/>
      <c r="IR17" s="3"/>
      <c r="IS17" s="3"/>
      <c r="IT17" s="4"/>
      <c r="IU17" s="1"/>
      <c r="IV17" s="1"/>
      <c r="IW17" s="2"/>
      <c r="IX17" s="2"/>
      <c r="IY17" s="3"/>
      <c r="IZ17" s="3"/>
      <c r="JA17" s="4"/>
      <c r="JB17" s="1"/>
      <c r="JC17" s="1"/>
      <c r="JD17" s="2"/>
      <c r="JE17" s="2"/>
      <c r="JF17" s="3"/>
      <c r="JG17" s="3"/>
      <c r="JH17" s="4"/>
      <c r="JI17" s="1"/>
      <c r="JJ17" s="1"/>
      <c r="JK17" s="2"/>
      <c r="JL17" s="2"/>
      <c r="JM17" s="3"/>
      <c r="JN17" s="3"/>
      <c r="JO17" s="4"/>
      <c r="JP17" s="1"/>
      <c r="JQ17" s="1"/>
      <c r="JR17" s="2"/>
      <c r="JS17" s="2"/>
      <c r="JT17" s="3"/>
      <c r="JU17" s="3"/>
      <c r="JV17" s="4"/>
      <c r="JW17" s="1"/>
      <c r="JX17" s="1"/>
      <c r="JY17" s="2"/>
      <c r="JZ17" s="2"/>
      <c r="KA17" s="3"/>
      <c r="KB17" s="3"/>
      <c r="KC17" s="4"/>
      <c r="KD17" s="1"/>
      <c r="KE17" s="1"/>
      <c r="KF17" s="2"/>
      <c r="KG17" s="2"/>
      <c r="KH17" s="3"/>
      <c r="KI17" s="3"/>
      <c r="KJ17" s="4"/>
      <c r="KK17" s="1"/>
      <c r="KL17" s="1"/>
      <c r="KM17" s="2"/>
      <c r="KN17" s="2"/>
      <c r="KO17" s="3"/>
      <c r="KP17" s="3"/>
      <c r="KQ17" s="4"/>
      <c r="KR17" s="1"/>
      <c r="KS17" s="1"/>
      <c r="KT17" s="2"/>
      <c r="KU17" s="2"/>
      <c r="KV17" s="3"/>
      <c r="KW17" s="3"/>
      <c r="KX17" s="4"/>
      <c r="KY17" s="1"/>
      <c r="KZ17" s="1"/>
      <c r="LA17" s="2"/>
      <c r="LB17" s="2"/>
      <c r="LC17" s="3"/>
      <c r="LD17" s="3"/>
      <c r="LE17" s="4"/>
      <c r="LF17" s="1"/>
      <c r="LG17" s="1"/>
      <c r="LH17" s="2"/>
      <c r="LI17" s="2"/>
      <c r="LJ17" s="3"/>
      <c r="LK17" s="3"/>
      <c r="LL17" s="4"/>
      <c r="LM17" s="1"/>
      <c r="LN17" s="1"/>
      <c r="LO17" s="2"/>
      <c r="LP17" s="2"/>
      <c r="LQ17" s="3"/>
      <c r="LR17" s="3"/>
      <c r="LS17" s="4"/>
      <c r="LT17" s="1"/>
      <c r="LU17" s="1"/>
      <c r="LV17" s="2"/>
      <c r="LW17" s="2"/>
      <c r="LX17" s="3"/>
      <c r="LY17" s="3"/>
      <c r="LZ17" s="4"/>
      <c r="MA17" s="1"/>
      <c r="MB17" s="1"/>
      <c r="MC17" s="2"/>
      <c r="MD17" s="2"/>
      <c r="ME17" s="3"/>
      <c r="MF17" s="3"/>
      <c r="MG17" s="4"/>
      <c r="MH17" s="1"/>
      <c r="MI17" s="1"/>
      <c r="MJ17" s="2"/>
      <c r="MK17" s="2"/>
      <c r="ML17" s="3"/>
      <c r="MM17" s="3"/>
      <c r="MN17" s="4"/>
      <c r="MP17" s="20" t="s">
        <v>64</v>
      </c>
      <c r="MQ17" s="23">
        <f>م.تحميل!$AL$74</f>
        <v>0</v>
      </c>
      <c r="MR17" s="23">
        <f>م.تحميل!$AM$74</f>
        <v>0</v>
      </c>
      <c r="MS17" s="20"/>
      <c r="MT17" s="23"/>
      <c r="MU17" s="23"/>
      <c r="MW17" s="22" t="s">
        <v>64</v>
      </c>
      <c r="MX17" s="24">
        <f>م.مرتجع!$AL$74</f>
        <v>0</v>
      </c>
      <c r="MY17" s="24">
        <f>م.مرتجع!$AM$74</f>
        <v>0</v>
      </c>
      <c r="MZ17" s="22"/>
      <c r="NA17" s="24"/>
      <c r="NB17" s="24"/>
      <c r="ND17" s="21" t="s">
        <v>64</v>
      </c>
      <c r="NE17" s="25">
        <f>م.مبيع!$AL$74</f>
        <v>0</v>
      </c>
      <c r="NF17" s="25">
        <f>م.مبيع!$AM$74</f>
        <v>0</v>
      </c>
      <c r="NG17" s="25">
        <f>CV35</f>
        <v>0</v>
      </c>
      <c r="NH17" s="21"/>
      <c r="NI17" s="25"/>
      <c r="NJ17" s="25"/>
      <c r="NK17" s="25"/>
    </row>
    <row r="18" spans="1:375" ht="16.5" thickTop="1" thickBot="1" x14ac:dyDescent="0.25">
      <c r="A18" s="14"/>
      <c r="B18" s="16"/>
      <c r="C18" s="1"/>
      <c r="D18" s="1"/>
      <c r="E18" s="2"/>
      <c r="F18" s="2"/>
      <c r="G18" s="3"/>
      <c r="H18" s="3"/>
      <c r="I18" s="4"/>
      <c r="J18" s="1"/>
      <c r="K18" s="1"/>
      <c r="L18" s="2"/>
      <c r="M18" s="2"/>
      <c r="N18" s="3"/>
      <c r="O18" s="3"/>
      <c r="P18" s="4"/>
      <c r="Q18" s="1"/>
      <c r="R18" s="1"/>
      <c r="S18" s="2"/>
      <c r="T18" s="2"/>
      <c r="U18" s="3"/>
      <c r="V18" s="3"/>
      <c r="W18" s="4"/>
      <c r="X18" s="1"/>
      <c r="Y18" s="1"/>
      <c r="Z18" s="2"/>
      <c r="AA18" s="2"/>
      <c r="AB18" s="3"/>
      <c r="AC18" s="3"/>
      <c r="AD18" s="4"/>
      <c r="AE18" s="1"/>
      <c r="AF18" s="1"/>
      <c r="AG18" s="2"/>
      <c r="AH18" s="2"/>
      <c r="AI18" s="3"/>
      <c r="AJ18" s="3"/>
      <c r="AK18" s="4"/>
      <c r="AL18" s="1"/>
      <c r="AM18" s="1"/>
      <c r="AN18" s="2"/>
      <c r="AO18" s="2"/>
      <c r="AP18" s="3"/>
      <c r="AQ18" s="3"/>
      <c r="AR18" s="4"/>
      <c r="AS18" s="1"/>
      <c r="AT18" s="1"/>
      <c r="AU18" s="2"/>
      <c r="AV18" s="2"/>
      <c r="AW18" s="3"/>
      <c r="AX18" s="3"/>
      <c r="AY18" s="4"/>
      <c r="AZ18" s="1"/>
      <c r="BA18" s="1"/>
      <c r="BB18" s="2"/>
      <c r="BC18" s="2"/>
      <c r="BD18" s="3"/>
      <c r="BE18" s="3"/>
      <c r="BF18" s="4"/>
      <c r="BG18" s="1"/>
      <c r="BH18" s="1"/>
      <c r="BI18" s="2"/>
      <c r="BJ18" s="2"/>
      <c r="BK18" s="3"/>
      <c r="BL18" s="3"/>
      <c r="BM18" s="4"/>
      <c r="BN18" s="1"/>
      <c r="BO18" s="1"/>
      <c r="BP18" s="2"/>
      <c r="BQ18" s="2"/>
      <c r="BR18" s="3"/>
      <c r="BS18" s="3"/>
      <c r="BT18" s="4"/>
      <c r="BU18" s="1"/>
      <c r="BV18" s="1"/>
      <c r="BW18" s="2"/>
      <c r="BX18" s="2"/>
      <c r="BY18" s="3"/>
      <c r="BZ18" s="3"/>
      <c r="CA18" s="4"/>
      <c r="CB18" s="1"/>
      <c r="CC18" s="1"/>
      <c r="CD18" s="2"/>
      <c r="CE18" s="2"/>
      <c r="CF18" s="3"/>
      <c r="CG18" s="3"/>
      <c r="CH18" s="4"/>
      <c r="CI18" s="1"/>
      <c r="CJ18" s="1"/>
      <c r="CK18" s="2"/>
      <c r="CL18" s="2"/>
      <c r="CM18" s="3"/>
      <c r="CN18" s="3"/>
      <c r="CO18" s="4"/>
      <c r="CP18" s="1"/>
      <c r="CQ18" s="1"/>
      <c r="CR18" s="2"/>
      <c r="CS18" s="2"/>
      <c r="CT18" s="3"/>
      <c r="CU18" s="3"/>
      <c r="CV18" s="4"/>
      <c r="CW18" s="1"/>
      <c r="CX18" s="1"/>
      <c r="CY18" s="2"/>
      <c r="CZ18" s="2"/>
      <c r="DA18" s="3"/>
      <c r="DB18" s="3"/>
      <c r="DC18" s="4"/>
      <c r="DD18" s="1"/>
      <c r="DE18" s="1"/>
      <c r="DF18" s="2"/>
      <c r="DG18" s="2"/>
      <c r="DH18" s="3"/>
      <c r="DI18" s="3"/>
      <c r="DJ18" s="4"/>
      <c r="DK18" s="1"/>
      <c r="DL18" s="1"/>
      <c r="DM18" s="2"/>
      <c r="DN18" s="2"/>
      <c r="DO18" s="3"/>
      <c r="DP18" s="3"/>
      <c r="DQ18" s="4"/>
      <c r="DR18" s="1"/>
      <c r="DS18" s="1"/>
      <c r="DT18" s="2"/>
      <c r="DU18" s="2"/>
      <c r="DV18" s="3"/>
      <c r="DW18" s="3"/>
      <c r="DX18" s="4"/>
      <c r="DY18" s="1"/>
      <c r="DZ18" s="1"/>
      <c r="EA18" s="2"/>
      <c r="EB18" s="2"/>
      <c r="EC18" s="3"/>
      <c r="ED18" s="3"/>
      <c r="EE18" s="4"/>
      <c r="EF18" s="1"/>
      <c r="EG18" s="1"/>
      <c r="EH18" s="2"/>
      <c r="EI18" s="2"/>
      <c r="EJ18" s="3"/>
      <c r="EK18" s="3"/>
      <c r="EL18" s="4"/>
      <c r="EM18" s="1"/>
      <c r="EN18" s="1"/>
      <c r="EO18" s="2"/>
      <c r="EP18" s="2"/>
      <c r="EQ18" s="3"/>
      <c r="ER18" s="3"/>
      <c r="ES18" s="4"/>
      <c r="ET18" s="1"/>
      <c r="EU18" s="1"/>
      <c r="EV18" s="2"/>
      <c r="EW18" s="2"/>
      <c r="EX18" s="3"/>
      <c r="EY18" s="3"/>
      <c r="EZ18" s="4"/>
      <c r="FA18" s="1"/>
      <c r="FB18" s="1"/>
      <c r="FC18" s="2"/>
      <c r="FD18" s="2"/>
      <c r="FE18" s="3"/>
      <c r="FF18" s="3"/>
      <c r="FG18" s="4"/>
      <c r="FH18" s="1"/>
      <c r="FI18" s="1"/>
      <c r="FJ18" s="2"/>
      <c r="FK18" s="2"/>
      <c r="FL18" s="3"/>
      <c r="FM18" s="3"/>
      <c r="FN18" s="4"/>
      <c r="FO18" s="1"/>
      <c r="FP18" s="1"/>
      <c r="FQ18" s="2"/>
      <c r="FR18" s="2"/>
      <c r="FS18" s="3"/>
      <c r="FT18" s="3"/>
      <c r="FU18" s="4"/>
      <c r="FV18" s="1"/>
      <c r="FW18" s="1"/>
      <c r="FX18" s="2"/>
      <c r="FY18" s="2"/>
      <c r="FZ18" s="3"/>
      <c r="GA18" s="3"/>
      <c r="GB18" s="4"/>
      <c r="GC18" s="1"/>
      <c r="GD18" s="1"/>
      <c r="GE18" s="2"/>
      <c r="GF18" s="2"/>
      <c r="GG18" s="3"/>
      <c r="GH18" s="3"/>
      <c r="GI18" s="4"/>
      <c r="GJ18" s="1"/>
      <c r="GK18" s="1"/>
      <c r="GL18" s="2"/>
      <c r="GM18" s="2"/>
      <c r="GN18" s="3"/>
      <c r="GO18" s="3"/>
      <c r="GP18" s="4"/>
      <c r="GQ18" s="1"/>
      <c r="GR18" s="1"/>
      <c r="GS18" s="2"/>
      <c r="GT18" s="2"/>
      <c r="GU18" s="3"/>
      <c r="GV18" s="3"/>
      <c r="GW18" s="4"/>
      <c r="GX18" s="1"/>
      <c r="GY18" s="1"/>
      <c r="GZ18" s="2"/>
      <c r="HA18" s="2"/>
      <c r="HB18" s="3"/>
      <c r="HC18" s="3"/>
      <c r="HD18" s="4"/>
      <c r="HE18" s="1"/>
      <c r="HF18" s="1"/>
      <c r="HG18" s="2"/>
      <c r="HH18" s="2"/>
      <c r="HI18" s="3"/>
      <c r="HJ18" s="3"/>
      <c r="HK18" s="4"/>
      <c r="HL18" s="1"/>
      <c r="HM18" s="1"/>
      <c r="HN18" s="2"/>
      <c r="HO18" s="2"/>
      <c r="HP18" s="3"/>
      <c r="HQ18" s="3"/>
      <c r="HR18" s="4"/>
      <c r="HS18" s="1"/>
      <c r="HT18" s="1"/>
      <c r="HU18" s="2"/>
      <c r="HV18" s="2"/>
      <c r="HW18" s="3"/>
      <c r="HX18" s="3"/>
      <c r="HY18" s="4"/>
      <c r="HZ18" s="1"/>
      <c r="IA18" s="1"/>
      <c r="IB18" s="2"/>
      <c r="IC18" s="2"/>
      <c r="ID18" s="3"/>
      <c r="IE18" s="3"/>
      <c r="IF18" s="4"/>
      <c r="IG18" s="1"/>
      <c r="IH18" s="1"/>
      <c r="II18" s="2"/>
      <c r="IJ18" s="2"/>
      <c r="IK18" s="3"/>
      <c r="IL18" s="3"/>
      <c r="IM18" s="4"/>
      <c r="IN18" s="1"/>
      <c r="IO18" s="1"/>
      <c r="IP18" s="2"/>
      <c r="IQ18" s="2"/>
      <c r="IR18" s="3"/>
      <c r="IS18" s="3"/>
      <c r="IT18" s="4"/>
      <c r="IU18" s="1"/>
      <c r="IV18" s="1"/>
      <c r="IW18" s="2"/>
      <c r="IX18" s="2"/>
      <c r="IY18" s="3"/>
      <c r="IZ18" s="3"/>
      <c r="JA18" s="4"/>
      <c r="JB18" s="1"/>
      <c r="JC18" s="1"/>
      <c r="JD18" s="2"/>
      <c r="JE18" s="2"/>
      <c r="JF18" s="3"/>
      <c r="JG18" s="3"/>
      <c r="JH18" s="4"/>
      <c r="JI18" s="1"/>
      <c r="JJ18" s="1"/>
      <c r="JK18" s="2"/>
      <c r="JL18" s="2"/>
      <c r="JM18" s="3"/>
      <c r="JN18" s="3"/>
      <c r="JO18" s="4"/>
      <c r="JP18" s="1"/>
      <c r="JQ18" s="1"/>
      <c r="JR18" s="2"/>
      <c r="JS18" s="2"/>
      <c r="JT18" s="3"/>
      <c r="JU18" s="3"/>
      <c r="JV18" s="4"/>
      <c r="JW18" s="1"/>
      <c r="JX18" s="1"/>
      <c r="JY18" s="2"/>
      <c r="JZ18" s="2"/>
      <c r="KA18" s="3"/>
      <c r="KB18" s="3"/>
      <c r="KC18" s="4"/>
      <c r="KD18" s="1"/>
      <c r="KE18" s="1"/>
      <c r="KF18" s="2"/>
      <c r="KG18" s="2"/>
      <c r="KH18" s="3"/>
      <c r="KI18" s="3"/>
      <c r="KJ18" s="4"/>
      <c r="KK18" s="1"/>
      <c r="KL18" s="1"/>
      <c r="KM18" s="2"/>
      <c r="KN18" s="2"/>
      <c r="KO18" s="3"/>
      <c r="KP18" s="3"/>
      <c r="KQ18" s="4"/>
      <c r="KR18" s="1"/>
      <c r="KS18" s="1"/>
      <c r="KT18" s="2"/>
      <c r="KU18" s="2"/>
      <c r="KV18" s="3"/>
      <c r="KW18" s="3"/>
      <c r="KX18" s="4"/>
      <c r="KY18" s="1"/>
      <c r="KZ18" s="1"/>
      <c r="LA18" s="2"/>
      <c r="LB18" s="2"/>
      <c r="LC18" s="3"/>
      <c r="LD18" s="3"/>
      <c r="LE18" s="4"/>
      <c r="LF18" s="1"/>
      <c r="LG18" s="1"/>
      <c r="LH18" s="2"/>
      <c r="LI18" s="2"/>
      <c r="LJ18" s="3"/>
      <c r="LK18" s="3"/>
      <c r="LL18" s="4"/>
      <c r="LM18" s="1"/>
      <c r="LN18" s="1"/>
      <c r="LO18" s="2"/>
      <c r="LP18" s="2"/>
      <c r="LQ18" s="3"/>
      <c r="LR18" s="3"/>
      <c r="LS18" s="4"/>
      <c r="LT18" s="1"/>
      <c r="LU18" s="1"/>
      <c r="LV18" s="2"/>
      <c r="LW18" s="2"/>
      <c r="LX18" s="3"/>
      <c r="LY18" s="3"/>
      <c r="LZ18" s="4"/>
      <c r="MA18" s="1"/>
      <c r="MB18" s="1"/>
      <c r="MC18" s="2"/>
      <c r="MD18" s="2"/>
      <c r="ME18" s="3"/>
      <c r="MF18" s="3"/>
      <c r="MG18" s="4"/>
      <c r="MH18" s="1"/>
      <c r="MI18" s="1"/>
      <c r="MJ18" s="2"/>
      <c r="MK18" s="2"/>
      <c r="ML18" s="3"/>
      <c r="MM18" s="3"/>
      <c r="MN18" s="4"/>
      <c r="MP18" s="20" t="s">
        <v>65</v>
      </c>
      <c r="MQ18" s="23">
        <f>م.تحميل!$AL$78</f>
        <v>0</v>
      </c>
      <c r="MR18" s="23">
        <f>م.تحميل!$AM$78</f>
        <v>0</v>
      </c>
      <c r="MS18" s="20"/>
      <c r="MT18" s="23"/>
      <c r="MU18" s="23"/>
      <c r="MW18" s="22" t="s">
        <v>65</v>
      </c>
      <c r="MX18" s="24">
        <f>م.مرتجع!$AL$78</f>
        <v>0</v>
      </c>
      <c r="MY18" s="24">
        <f>م.مرتجع!$AM$78</f>
        <v>0</v>
      </c>
      <c r="MZ18" s="22"/>
      <c r="NA18" s="24"/>
      <c r="NB18" s="24"/>
      <c r="ND18" s="21" t="s">
        <v>65</v>
      </c>
      <c r="NE18" s="25">
        <f>م.مبيع!$AL$78</f>
        <v>0</v>
      </c>
      <c r="NF18" s="25">
        <f>م.مبيع!$AM$78</f>
        <v>0</v>
      </c>
      <c r="NG18" s="25">
        <f>DC35</f>
        <v>0</v>
      </c>
      <c r="NH18" s="21"/>
      <c r="NI18" s="25"/>
      <c r="NJ18" s="25"/>
      <c r="NK18" s="25"/>
    </row>
    <row r="19" spans="1:375" ht="16.5" thickTop="1" thickBot="1" x14ac:dyDescent="0.25">
      <c r="A19" s="14"/>
      <c r="B19" s="16"/>
      <c r="C19" s="1"/>
      <c r="D19" s="1"/>
      <c r="E19" s="2"/>
      <c r="F19" s="2"/>
      <c r="G19" s="3"/>
      <c r="H19" s="3"/>
      <c r="I19" s="4"/>
      <c r="J19" s="1"/>
      <c r="K19" s="1"/>
      <c r="L19" s="2"/>
      <c r="M19" s="2"/>
      <c r="N19" s="3"/>
      <c r="O19" s="3"/>
      <c r="P19" s="4"/>
      <c r="Q19" s="1"/>
      <c r="R19" s="1"/>
      <c r="S19" s="2"/>
      <c r="T19" s="2"/>
      <c r="U19" s="3"/>
      <c r="V19" s="3"/>
      <c r="W19" s="4"/>
      <c r="X19" s="1"/>
      <c r="Y19" s="1"/>
      <c r="Z19" s="2"/>
      <c r="AA19" s="2"/>
      <c r="AB19" s="3"/>
      <c r="AC19" s="3"/>
      <c r="AD19" s="4"/>
      <c r="AE19" s="1"/>
      <c r="AF19" s="1"/>
      <c r="AG19" s="2"/>
      <c r="AH19" s="2"/>
      <c r="AI19" s="3"/>
      <c r="AJ19" s="3"/>
      <c r="AK19" s="4"/>
      <c r="AL19" s="1"/>
      <c r="AM19" s="1"/>
      <c r="AN19" s="2"/>
      <c r="AO19" s="2"/>
      <c r="AP19" s="3"/>
      <c r="AQ19" s="3"/>
      <c r="AR19" s="4"/>
      <c r="AS19" s="1"/>
      <c r="AT19" s="1"/>
      <c r="AU19" s="2"/>
      <c r="AV19" s="2"/>
      <c r="AW19" s="3"/>
      <c r="AX19" s="3"/>
      <c r="AY19" s="4"/>
      <c r="AZ19" s="1"/>
      <c r="BA19" s="1"/>
      <c r="BB19" s="2"/>
      <c r="BC19" s="2"/>
      <c r="BD19" s="3"/>
      <c r="BE19" s="3"/>
      <c r="BF19" s="4"/>
      <c r="BG19" s="1"/>
      <c r="BH19" s="1"/>
      <c r="BI19" s="2"/>
      <c r="BJ19" s="2"/>
      <c r="BK19" s="3"/>
      <c r="BL19" s="3"/>
      <c r="BM19" s="4"/>
      <c r="BN19" s="1"/>
      <c r="BO19" s="1"/>
      <c r="BP19" s="2"/>
      <c r="BQ19" s="2"/>
      <c r="BR19" s="3"/>
      <c r="BS19" s="3"/>
      <c r="BT19" s="4"/>
      <c r="BU19" s="1"/>
      <c r="BV19" s="1"/>
      <c r="BW19" s="2"/>
      <c r="BX19" s="2"/>
      <c r="BY19" s="3"/>
      <c r="BZ19" s="3"/>
      <c r="CA19" s="4"/>
      <c r="CB19" s="1"/>
      <c r="CC19" s="1"/>
      <c r="CD19" s="2"/>
      <c r="CE19" s="2"/>
      <c r="CF19" s="3"/>
      <c r="CG19" s="3"/>
      <c r="CH19" s="4"/>
      <c r="CI19" s="1"/>
      <c r="CJ19" s="1"/>
      <c r="CK19" s="2"/>
      <c r="CL19" s="2"/>
      <c r="CM19" s="3"/>
      <c r="CN19" s="3"/>
      <c r="CO19" s="4"/>
      <c r="CP19" s="1"/>
      <c r="CQ19" s="1"/>
      <c r="CR19" s="2"/>
      <c r="CS19" s="2"/>
      <c r="CT19" s="3"/>
      <c r="CU19" s="3"/>
      <c r="CV19" s="4"/>
      <c r="CW19" s="1"/>
      <c r="CX19" s="1"/>
      <c r="CY19" s="2"/>
      <c r="CZ19" s="2"/>
      <c r="DA19" s="3"/>
      <c r="DB19" s="3"/>
      <c r="DC19" s="4"/>
      <c r="DD19" s="1"/>
      <c r="DE19" s="1"/>
      <c r="DF19" s="2"/>
      <c r="DG19" s="2"/>
      <c r="DH19" s="3"/>
      <c r="DI19" s="3"/>
      <c r="DJ19" s="4"/>
      <c r="DK19" s="1"/>
      <c r="DL19" s="1"/>
      <c r="DM19" s="2"/>
      <c r="DN19" s="2"/>
      <c r="DO19" s="3"/>
      <c r="DP19" s="3"/>
      <c r="DQ19" s="4"/>
      <c r="DR19" s="1"/>
      <c r="DS19" s="1"/>
      <c r="DT19" s="2"/>
      <c r="DU19" s="2"/>
      <c r="DV19" s="3"/>
      <c r="DW19" s="3"/>
      <c r="DX19" s="4"/>
      <c r="DY19" s="1"/>
      <c r="DZ19" s="1"/>
      <c r="EA19" s="2"/>
      <c r="EB19" s="2"/>
      <c r="EC19" s="3"/>
      <c r="ED19" s="3"/>
      <c r="EE19" s="4"/>
      <c r="EF19" s="1"/>
      <c r="EG19" s="1"/>
      <c r="EH19" s="2"/>
      <c r="EI19" s="2"/>
      <c r="EJ19" s="3"/>
      <c r="EK19" s="3"/>
      <c r="EL19" s="4"/>
      <c r="EM19" s="1"/>
      <c r="EN19" s="1"/>
      <c r="EO19" s="2"/>
      <c r="EP19" s="2"/>
      <c r="EQ19" s="3"/>
      <c r="ER19" s="3"/>
      <c r="ES19" s="4"/>
      <c r="ET19" s="1"/>
      <c r="EU19" s="1"/>
      <c r="EV19" s="2"/>
      <c r="EW19" s="2"/>
      <c r="EX19" s="3"/>
      <c r="EY19" s="3"/>
      <c r="EZ19" s="4"/>
      <c r="FA19" s="1"/>
      <c r="FB19" s="1"/>
      <c r="FC19" s="2"/>
      <c r="FD19" s="2"/>
      <c r="FE19" s="3"/>
      <c r="FF19" s="3"/>
      <c r="FG19" s="4"/>
      <c r="FH19" s="1"/>
      <c r="FI19" s="1"/>
      <c r="FJ19" s="2"/>
      <c r="FK19" s="2"/>
      <c r="FL19" s="3"/>
      <c r="FM19" s="3"/>
      <c r="FN19" s="4"/>
      <c r="FO19" s="1"/>
      <c r="FP19" s="1"/>
      <c r="FQ19" s="2"/>
      <c r="FR19" s="2"/>
      <c r="FS19" s="3"/>
      <c r="FT19" s="3"/>
      <c r="FU19" s="4"/>
      <c r="FV19" s="1"/>
      <c r="FW19" s="1"/>
      <c r="FX19" s="2"/>
      <c r="FY19" s="2"/>
      <c r="FZ19" s="3"/>
      <c r="GA19" s="3"/>
      <c r="GB19" s="4"/>
      <c r="GC19" s="1"/>
      <c r="GD19" s="1"/>
      <c r="GE19" s="2"/>
      <c r="GF19" s="2"/>
      <c r="GG19" s="3"/>
      <c r="GH19" s="3"/>
      <c r="GI19" s="4"/>
      <c r="GJ19" s="1"/>
      <c r="GK19" s="1"/>
      <c r="GL19" s="2"/>
      <c r="GM19" s="2"/>
      <c r="GN19" s="3"/>
      <c r="GO19" s="3"/>
      <c r="GP19" s="4"/>
      <c r="GQ19" s="1"/>
      <c r="GR19" s="1"/>
      <c r="GS19" s="2"/>
      <c r="GT19" s="2"/>
      <c r="GU19" s="3"/>
      <c r="GV19" s="3"/>
      <c r="GW19" s="4"/>
      <c r="GX19" s="1"/>
      <c r="GY19" s="1"/>
      <c r="GZ19" s="2"/>
      <c r="HA19" s="2"/>
      <c r="HB19" s="3"/>
      <c r="HC19" s="3"/>
      <c r="HD19" s="4"/>
      <c r="HE19" s="1"/>
      <c r="HF19" s="1"/>
      <c r="HG19" s="2"/>
      <c r="HH19" s="2"/>
      <c r="HI19" s="3"/>
      <c r="HJ19" s="3"/>
      <c r="HK19" s="4"/>
      <c r="HL19" s="1"/>
      <c r="HM19" s="1"/>
      <c r="HN19" s="2"/>
      <c r="HO19" s="2"/>
      <c r="HP19" s="3"/>
      <c r="HQ19" s="3"/>
      <c r="HR19" s="4"/>
      <c r="HS19" s="1"/>
      <c r="HT19" s="1"/>
      <c r="HU19" s="2"/>
      <c r="HV19" s="2"/>
      <c r="HW19" s="3"/>
      <c r="HX19" s="3"/>
      <c r="HY19" s="4"/>
      <c r="HZ19" s="1"/>
      <c r="IA19" s="1"/>
      <c r="IB19" s="2"/>
      <c r="IC19" s="2"/>
      <c r="ID19" s="3"/>
      <c r="IE19" s="3"/>
      <c r="IF19" s="4"/>
      <c r="IG19" s="1"/>
      <c r="IH19" s="1"/>
      <c r="II19" s="2"/>
      <c r="IJ19" s="2"/>
      <c r="IK19" s="3"/>
      <c r="IL19" s="3"/>
      <c r="IM19" s="4"/>
      <c r="IN19" s="1"/>
      <c r="IO19" s="1"/>
      <c r="IP19" s="2"/>
      <c r="IQ19" s="2"/>
      <c r="IR19" s="3"/>
      <c r="IS19" s="3"/>
      <c r="IT19" s="4"/>
      <c r="IU19" s="1"/>
      <c r="IV19" s="1"/>
      <c r="IW19" s="2"/>
      <c r="IX19" s="2"/>
      <c r="IY19" s="3"/>
      <c r="IZ19" s="3"/>
      <c r="JA19" s="4"/>
      <c r="JB19" s="1"/>
      <c r="JC19" s="1"/>
      <c r="JD19" s="2"/>
      <c r="JE19" s="2"/>
      <c r="JF19" s="3"/>
      <c r="JG19" s="3"/>
      <c r="JH19" s="4"/>
      <c r="JI19" s="1"/>
      <c r="JJ19" s="1"/>
      <c r="JK19" s="2"/>
      <c r="JL19" s="2"/>
      <c r="JM19" s="3"/>
      <c r="JN19" s="3"/>
      <c r="JO19" s="4"/>
      <c r="JP19" s="1"/>
      <c r="JQ19" s="1"/>
      <c r="JR19" s="2"/>
      <c r="JS19" s="2"/>
      <c r="JT19" s="3"/>
      <c r="JU19" s="3"/>
      <c r="JV19" s="4"/>
      <c r="JW19" s="1"/>
      <c r="JX19" s="1"/>
      <c r="JY19" s="2"/>
      <c r="JZ19" s="2"/>
      <c r="KA19" s="3"/>
      <c r="KB19" s="3"/>
      <c r="KC19" s="4"/>
      <c r="KD19" s="1"/>
      <c r="KE19" s="1"/>
      <c r="KF19" s="2"/>
      <c r="KG19" s="2"/>
      <c r="KH19" s="3"/>
      <c r="KI19" s="3"/>
      <c r="KJ19" s="4"/>
      <c r="KK19" s="1"/>
      <c r="KL19" s="1"/>
      <c r="KM19" s="2"/>
      <c r="KN19" s="2"/>
      <c r="KO19" s="3"/>
      <c r="KP19" s="3"/>
      <c r="KQ19" s="4"/>
      <c r="KR19" s="1"/>
      <c r="KS19" s="1"/>
      <c r="KT19" s="2"/>
      <c r="KU19" s="2"/>
      <c r="KV19" s="3"/>
      <c r="KW19" s="3"/>
      <c r="KX19" s="4"/>
      <c r="KY19" s="1"/>
      <c r="KZ19" s="1"/>
      <c r="LA19" s="2"/>
      <c r="LB19" s="2"/>
      <c r="LC19" s="3"/>
      <c r="LD19" s="3"/>
      <c r="LE19" s="4"/>
      <c r="LF19" s="1"/>
      <c r="LG19" s="1"/>
      <c r="LH19" s="2"/>
      <c r="LI19" s="2"/>
      <c r="LJ19" s="3"/>
      <c r="LK19" s="3"/>
      <c r="LL19" s="4"/>
      <c r="LM19" s="1"/>
      <c r="LN19" s="1"/>
      <c r="LO19" s="2"/>
      <c r="LP19" s="2"/>
      <c r="LQ19" s="3"/>
      <c r="LR19" s="3"/>
      <c r="LS19" s="4"/>
      <c r="LT19" s="1"/>
      <c r="LU19" s="1"/>
      <c r="LV19" s="2"/>
      <c r="LW19" s="2"/>
      <c r="LX19" s="3"/>
      <c r="LY19" s="3"/>
      <c r="LZ19" s="4"/>
      <c r="MA19" s="1"/>
      <c r="MB19" s="1"/>
      <c r="MC19" s="2"/>
      <c r="MD19" s="2"/>
      <c r="ME19" s="3"/>
      <c r="MF19" s="3"/>
      <c r="MG19" s="4"/>
      <c r="MH19" s="1"/>
      <c r="MI19" s="1"/>
      <c r="MJ19" s="2"/>
      <c r="MK19" s="2"/>
      <c r="ML19" s="3"/>
      <c r="MM19" s="3"/>
      <c r="MN19" s="4"/>
      <c r="MP19" s="20" t="s">
        <v>66</v>
      </c>
      <c r="MQ19" s="23"/>
      <c r="MR19" s="23">
        <f>م.تحميل!$AM$83</f>
        <v>0</v>
      </c>
      <c r="MS19" s="20"/>
      <c r="MT19" s="23"/>
      <c r="MU19" s="23"/>
      <c r="MW19" s="22" t="s">
        <v>66</v>
      </c>
      <c r="MX19" s="24"/>
      <c r="MY19" s="24">
        <f>م.مرتجع!$AM$83</f>
        <v>0</v>
      </c>
      <c r="MZ19" s="22"/>
      <c r="NA19" s="24"/>
      <c r="NB19" s="24"/>
      <c r="ND19" s="21" t="s">
        <v>66</v>
      </c>
      <c r="NE19" s="25"/>
      <c r="NF19" s="25">
        <f>م.مبيع!$AM$83</f>
        <v>0</v>
      </c>
      <c r="NG19" s="25">
        <f>DJ35</f>
        <v>0</v>
      </c>
      <c r="NH19" s="21"/>
      <c r="NI19" s="25"/>
      <c r="NJ19" s="25"/>
      <c r="NK19" s="25"/>
    </row>
    <row r="20" spans="1:375" ht="16.5" thickTop="1" thickBot="1" x14ac:dyDescent="0.25">
      <c r="A20" s="14"/>
      <c r="B20" s="16"/>
      <c r="C20" s="1"/>
      <c r="D20" s="1"/>
      <c r="E20" s="2"/>
      <c r="F20" s="2"/>
      <c r="G20" s="3"/>
      <c r="H20" s="3"/>
      <c r="I20" s="4"/>
      <c r="J20" s="1"/>
      <c r="K20" s="1"/>
      <c r="L20" s="2"/>
      <c r="M20" s="2"/>
      <c r="N20" s="3"/>
      <c r="O20" s="3"/>
      <c r="P20" s="4"/>
      <c r="Q20" s="1"/>
      <c r="R20" s="1"/>
      <c r="S20" s="2"/>
      <c r="T20" s="2"/>
      <c r="U20" s="3"/>
      <c r="V20" s="3"/>
      <c r="W20" s="4"/>
      <c r="X20" s="1"/>
      <c r="Y20" s="1"/>
      <c r="Z20" s="2"/>
      <c r="AA20" s="2"/>
      <c r="AB20" s="3"/>
      <c r="AC20" s="3"/>
      <c r="AD20" s="4"/>
      <c r="AE20" s="1"/>
      <c r="AF20" s="1"/>
      <c r="AG20" s="2"/>
      <c r="AH20" s="2"/>
      <c r="AI20" s="3"/>
      <c r="AJ20" s="3"/>
      <c r="AK20" s="4"/>
      <c r="AL20" s="1"/>
      <c r="AM20" s="1"/>
      <c r="AN20" s="2"/>
      <c r="AO20" s="2"/>
      <c r="AP20" s="3"/>
      <c r="AQ20" s="3"/>
      <c r="AR20" s="4"/>
      <c r="AS20" s="1"/>
      <c r="AT20" s="1"/>
      <c r="AU20" s="2"/>
      <c r="AV20" s="2"/>
      <c r="AW20" s="3"/>
      <c r="AX20" s="3"/>
      <c r="AY20" s="4"/>
      <c r="AZ20" s="1"/>
      <c r="BA20" s="1"/>
      <c r="BB20" s="2"/>
      <c r="BC20" s="2"/>
      <c r="BD20" s="3"/>
      <c r="BE20" s="3"/>
      <c r="BF20" s="4"/>
      <c r="BG20" s="1"/>
      <c r="BH20" s="1"/>
      <c r="BI20" s="2"/>
      <c r="BJ20" s="2"/>
      <c r="BK20" s="3"/>
      <c r="BL20" s="3"/>
      <c r="BM20" s="4"/>
      <c r="BN20" s="1"/>
      <c r="BO20" s="1"/>
      <c r="BP20" s="2"/>
      <c r="BQ20" s="2"/>
      <c r="BR20" s="3"/>
      <c r="BS20" s="3"/>
      <c r="BT20" s="4"/>
      <c r="BU20" s="1"/>
      <c r="BV20" s="1"/>
      <c r="BW20" s="2"/>
      <c r="BX20" s="2"/>
      <c r="BY20" s="3"/>
      <c r="BZ20" s="3"/>
      <c r="CA20" s="4"/>
      <c r="CB20" s="1"/>
      <c r="CC20" s="1"/>
      <c r="CD20" s="2"/>
      <c r="CE20" s="2"/>
      <c r="CF20" s="3"/>
      <c r="CG20" s="3"/>
      <c r="CH20" s="4"/>
      <c r="CI20" s="1"/>
      <c r="CJ20" s="1"/>
      <c r="CK20" s="2"/>
      <c r="CL20" s="2"/>
      <c r="CM20" s="3"/>
      <c r="CN20" s="3"/>
      <c r="CO20" s="4"/>
      <c r="CP20" s="1"/>
      <c r="CQ20" s="1"/>
      <c r="CR20" s="2"/>
      <c r="CS20" s="2"/>
      <c r="CT20" s="3"/>
      <c r="CU20" s="3"/>
      <c r="CV20" s="4"/>
      <c r="CW20" s="1"/>
      <c r="CX20" s="1"/>
      <c r="CY20" s="2"/>
      <c r="CZ20" s="2"/>
      <c r="DA20" s="3"/>
      <c r="DB20" s="3"/>
      <c r="DC20" s="4"/>
      <c r="DD20" s="1"/>
      <c r="DE20" s="1"/>
      <c r="DF20" s="2"/>
      <c r="DG20" s="2"/>
      <c r="DH20" s="3"/>
      <c r="DI20" s="3"/>
      <c r="DJ20" s="4"/>
      <c r="DK20" s="1"/>
      <c r="DL20" s="1"/>
      <c r="DM20" s="2"/>
      <c r="DN20" s="2"/>
      <c r="DO20" s="3"/>
      <c r="DP20" s="3"/>
      <c r="DQ20" s="4"/>
      <c r="DR20" s="1"/>
      <c r="DS20" s="1"/>
      <c r="DT20" s="2"/>
      <c r="DU20" s="2"/>
      <c r="DV20" s="3"/>
      <c r="DW20" s="3"/>
      <c r="DX20" s="4"/>
      <c r="DY20" s="1"/>
      <c r="DZ20" s="1"/>
      <c r="EA20" s="2"/>
      <c r="EB20" s="2"/>
      <c r="EC20" s="3"/>
      <c r="ED20" s="3"/>
      <c r="EE20" s="4"/>
      <c r="EF20" s="1"/>
      <c r="EG20" s="1"/>
      <c r="EH20" s="2"/>
      <c r="EI20" s="2"/>
      <c r="EJ20" s="3"/>
      <c r="EK20" s="3"/>
      <c r="EL20" s="4"/>
      <c r="EM20" s="1"/>
      <c r="EN20" s="1"/>
      <c r="EO20" s="2"/>
      <c r="EP20" s="2"/>
      <c r="EQ20" s="3"/>
      <c r="ER20" s="3"/>
      <c r="ES20" s="4"/>
      <c r="ET20" s="1"/>
      <c r="EU20" s="1"/>
      <c r="EV20" s="2"/>
      <c r="EW20" s="2"/>
      <c r="EX20" s="3"/>
      <c r="EY20" s="3"/>
      <c r="EZ20" s="4"/>
      <c r="FA20" s="1"/>
      <c r="FB20" s="1"/>
      <c r="FC20" s="2"/>
      <c r="FD20" s="2"/>
      <c r="FE20" s="3"/>
      <c r="FF20" s="3"/>
      <c r="FG20" s="4"/>
      <c r="FH20" s="1"/>
      <c r="FI20" s="1"/>
      <c r="FJ20" s="2"/>
      <c r="FK20" s="2"/>
      <c r="FL20" s="3"/>
      <c r="FM20" s="3"/>
      <c r="FN20" s="4"/>
      <c r="FO20" s="1"/>
      <c r="FP20" s="1"/>
      <c r="FQ20" s="2"/>
      <c r="FR20" s="2"/>
      <c r="FS20" s="3"/>
      <c r="FT20" s="3"/>
      <c r="FU20" s="4"/>
      <c r="FV20" s="1"/>
      <c r="FW20" s="1"/>
      <c r="FX20" s="2"/>
      <c r="FY20" s="2"/>
      <c r="FZ20" s="3"/>
      <c r="GA20" s="3"/>
      <c r="GB20" s="4"/>
      <c r="GC20" s="1"/>
      <c r="GD20" s="1"/>
      <c r="GE20" s="2"/>
      <c r="GF20" s="2"/>
      <c r="GG20" s="3"/>
      <c r="GH20" s="3"/>
      <c r="GI20" s="4"/>
      <c r="GJ20" s="1"/>
      <c r="GK20" s="1"/>
      <c r="GL20" s="2"/>
      <c r="GM20" s="2"/>
      <c r="GN20" s="3"/>
      <c r="GO20" s="3"/>
      <c r="GP20" s="4"/>
      <c r="GQ20" s="1"/>
      <c r="GR20" s="1"/>
      <c r="GS20" s="2"/>
      <c r="GT20" s="2"/>
      <c r="GU20" s="3"/>
      <c r="GV20" s="3"/>
      <c r="GW20" s="4"/>
      <c r="GX20" s="1"/>
      <c r="GY20" s="1"/>
      <c r="GZ20" s="2"/>
      <c r="HA20" s="2"/>
      <c r="HB20" s="3"/>
      <c r="HC20" s="3"/>
      <c r="HD20" s="4"/>
      <c r="HE20" s="1"/>
      <c r="HF20" s="1"/>
      <c r="HG20" s="2"/>
      <c r="HH20" s="2"/>
      <c r="HI20" s="3"/>
      <c r="HJ20" s="3"/>
      <c r="HK20" s="4"/>
      <c r="HL20" s="1"/>
      <c r="HM20" s="1"/>
      <c r="HN20" s="2"/>
      <c r="HO20" s="2"/>
      <c r="HP20" s="3"/>
      <c r="HQ20" s="3"/>
      <c r="HR20" s="4"/>
      <c r="HS20" s="1"/>
      <c r="HT20" s="1"/>
      <c r="HU20" s="2"/>
      <c r="HV20" s="2"/>
      <c r="HW20" s="3"/>
      <c r="HX20" s="3"/>
      <c r="HY20" s="4"/>
      <c r="HZ20" s="1"/>
      <c r="IA20" s="1"/>
      <c r="IB20" s="2"/>
      <c r="IC20" s="2"/>
      <c r="ID20" s="3"/>
      <c r="IE20" s="3"/>
      <c r="IF20" s="4"/>
      <c r="IG20" s="1"/>
      <c r="IH20" s="1"/>
      <c r="II20" s="2"/>
      <c r="IJ20" s="2"/>
      <c r="IK20" s="3"/>
      <c r="IL20" s="3"/>
      <c r="IM20" s="4"/>
      <c r="IN20" s="1"/>
      <c r="IO20" s="1"/>
      <c r="IP20" s="2"/>
      <c r="IQ20" s="2"/>
      <c r="IR20" s="3"/>
      <c r="IS20" s="3"/>
      <c r="IT20" s="4"/>
      <c r="IU20" s="1"/>
      <c r="IV20" s="1"/>
      <c r="IW20" s="2"/>
      <c r="IX20" s="2"/>
      <c r="IY20" s="3"/>
      <c r="IZ20" s="3"/>
      <c r="JA20" s="4"/>
      <c r="JB20" s="1"/>
      <c r="JC20" s="1"/>
      <c r="JD20" s="2"/>
      <c r="JE20" s="2"/>
      <c r="JF20" s="3"/>
      <c r="JG20" s="3"/>
      <c r="JH20" s="4"/>
      <c r="JI20" s="1"/>
      <c r="JJ20" s="1"/>
      <c r="JK20" s="2"/>
      <c r="JL20" s="2"/>
      <c r="JM20" s="3"/>
      <c r="JN20" s="3"/>
      <c r="JO20" s="4"/>
      <c r="JP20" s="1"/>
      <c r="JQ20" s="1"/>
      <c r="JR20" s="2"/>
      <c r="JS20" s="2"/>
      <c r="JT20" s="3"/>
      <c r="JU20" s="3"/>
      <c r="JV20" s="4"/>
      <c r="JW20" s="1"/>
      <c r="JX20" s="1"/>
      <c r="JY20" s="2"/>
      <c r="JZ20" s="2"/>
      <c r="KA20" s="3"/>
      <c r="KB20" s="3"/>
      <c r="KC20" s="4"/>
      <c r="KD20" s="1"/>
      <c r="KE20" s="1"/>
      <c r="KF20" s="2"/>
      <c r="KG20" s="2"/>
      <c r="KH20" s="3"/>
      <c r="KI20" s="3"/>
      <c r="KJ20" s="4"/>
      <c r="KK20" s="1"/>
      <c r="KL20" s="1"/>
      <c r="KM20" s="2"/>
      <c r="KN20" s="2"/>
      <c r="KO20" s="3"/>
      <c r="KP20" s="3"/>
      <c r="KQ20" s="4"/>
      <c r="KR20" s="1"/>
      <c r="KS20" s="1"/>
      <c r="KT20" s="2"/>
      <c r="KU20" s="2"/>
      <c r="KV20" s="3"/>
      <c r="KW20" s="3"/>
      <c r="KX20" s="4"/>
      <c r="KY20" s="1"/>
      <c r="KZ20" s="1"/>
      <c r="LA20" s="2"/>
      <c r="LB20" s="2"/>
      <c r="LC20" s="3"/>
      <c r="LD20" s="3"/>
      <c r="LE20" s="4"/>
      <c r="LF20" s="1"/>
      <c r="LG20" s="1"/>
      <c r="LH20" s="2"/>
      <c r="LI20" s="2"/>
      <c r="LJ20" s="3"/>
      <c r="LK20" s="3"/>
      <c r="LL20" s="4"/>
      <c r="LM20" s="1"/>
      <c r="LN20" s="1"/>
      <c r="LO20" s="2"/>
      <c r="LP20" s="2"/>
      <c r="LQ20" s="3"/>
      <c r="LR20" s="3"/>
      <c r="LS20" s="4"/>
      <c r="LT20" s="1"/>
      <c r="LU20" s="1"/>
      <c r="LV20" s="2"/>
      <c r="LW20" s="2"/>
      <c r="LX20" s="3"/>
      <c r="LY20" s="3"/>
      <c r="LZ20" s="4"/>
      <c r="MA20" s="1"/>
      <c r="MB20" s="1"/>
      <c r="MC20" s="2"/>
      <c r="MD20" s="2"/>
      <c r="ME20" s="3"/>
      <c r="MF20" s="3"/>
      <c r="MG20" s="4"/>
      <c r="MH20" s="1"/>
      <c r="MI20" s="1"/>
      <c r="MJ20" s="2"/>
      <c r="MK20" s="2"/>
      <c r="ML20" s="3"/>
      <c r="MM20" s="3"/>
      <c r="MN20" s="4"/>
      <c r="MP20" s="20" t="s">
        <v>67</v>
      </c>
      <c r="MQ20" s="23"/>
      <c r="MR20" s="23">
        <f>م.تحميل!$AM$35</f>
        <v>0</v>
      </c>
      <c r="MS20" s="20"/>
      <c r="MT20" s="23"/>
      <c r="MU20" s="23"/>
      <c r="MW20" s="22" t="s">
        <v>67</v>
      </c>
      <c r="MX20" s="24"/>
      <c r="MY20" s="24">
        <f>م.مرتجع!$AM$35</f>
        <v>0</v>
      </c>
      <c r="MZ20" s="22"/>
      <c r="NA20" s="24"/>
      <c r="NB20" s="24"/>
      <c r="ND20" s="21" t="s">
        <v>67</v>
      </c>
      <c r="NE20" s="25"/>
      <c r="NF20" s="25">
        <f>م.مبيع!$AM$35</f>
        <v>0</v>
      </c>
      <c r="NG20" s="25">
        <f>DQ35</f>
        <v>0</v>
      </c>
      <c r="NH20" s="21"/>
      <c r="NI20" s="25"/>
      <c r="NJ20" s="25"/>
      <c r="NK20" s="25"/>
    </row>
    <row r="21" spans="1:375" ht="16.5" thickTop="1" thickBot="1" x14ac:dyDescent="0.25">
      <c r="A21" s="14"/>
      <c r="B21" s="16"/>
      <c r="C21" s="1"/>
      <c r="D21" s="1"/>
      <c r="E21" s="2"/>
      <c r="F21" s="2"/>
      <c r="G21" s="3"/>
      <c r="H21" s="3"/>
      <c r="I21" s="4"/>
      <c r="J21" s="1"/>
      <c r="K21" s="1"/>
      <c r="L21" s="2"/>
      <c r="M21" s="2"/>
      <c r="N21" s="3"/>
      <c r="O21" s="3"/>
      <c r="P21" s="4"/>
      <c r="Q21" s="1"/>
      <c r="R21" s="1"/>
      <c r="S21" s="2"/>
      <c r="T21" s="2"/>
      <c r="U21" s="3"/>
      <c r="V21" s="3"/>
      <c r="W21" s="4"/>
      <c r="X21" s="1"/>
      <c r="Y21" s="1"/>
      <c r="Z21" s="2"/>
      <c r="AA21" s="2"/>
      <c r="AB21" s="3"/>
      <c r="AC21" s="3"/>
      <c r="AD21" s="4"/>
      <c r="AE21" s="1"/>
      <c r="AF21" s="1"/>
      <c r="AG21" s="2"/>
      <c r="AH21" s="2"/>
      <c r="AI21" s="3"/>
      <c r="AJ21" s="3"/>
      <c r="AK21" s="4"/>
      <c r="AL21" s="1"/>
      <c r="AM21" s="1"/>
      <c r="AN21" s="2"/>
      <c r="AO21" s="2"/>
      <c r="AP21" s="3"/>
      <c r="AQ21" s="3"/>
      <c r="AR21" s="4"/>
      <c r="AS21" s="1"/>
      <c r="AT21" s="1"/>
      <c r="AU21" s="2"/>
      <c r="AV21" s="2"/>
      <c r="AW21" s="3"/>
      <c r="AX21" s="3"/>
      <c r="AY21" s="4"/>
      <c r="AZ21" s="1"/>
      <c r="BA21" s="1"/>
      <c r="BB21" s="2"/>
      <c r="BC21" s="2"/>
      <c r="BD21" s="3"/>
      <c r="BE21" s="3"/>
      <c r="BF21" s="4"/>
      <c r="BG21" s="1"/>
      <c r="BH21" s="1"/>
      <c r="BI21" s="2"/>
      <c r="BJ21" s="2"/>
      <c r="BK21" s="3"/>
      <c r="BL21" s="3"/>
      <c r="BM21" s="4"/>
      <c r="BN21" s="1"/>
      <c r="BO21" s="1"/>
      <c r="BP21" s="2"/>
      <c r="BQ21" s="2"/>
      <c r="BR21" s="3"/>
      <c r="BS21" s="3"/>
      <c r="BT21" s="4"/>
      <c r="BU21" s="1"/>
      <c r="BV21" s="1"/>
      <c r="BW21" s="2"/>
      <c r="BX21" s="2"/>
      <c r="BY21" s="3"/>
      <c r="BZ21" s="3"/>
      <c r="CA21" s="4"/>
      <c r="CB21" s="1"/>
      <c r="CC21" s="1"/>
      <c r="CD21" s="2"/>
      <c r="CE21" s="2"/>
      <c r="CF21" s="3"/>
      <c r="CG21" s="3"/>
      <c r="CH21" s="4"/>
      <c r="CI21" s="1"/>
      <c r="CJ21" s="1"/>
      <c r="CK21" s="2"/>
      <c r="CL21" s="2"/>
      <c r="CM21" s="3"/>
      <c r="CN21" s="3"/>
      <c r="CO21" s="4"/>
      <c r="CP21" s="1"/>
      <c r="CQ21" s="1"/>
      <c r="CR21" s="2"/>
      <c r="CS21" s="2"/>
      <c r="CT21" s="3"/>
      <c r="CU21" s="3"/>
      <c r="CV21" s="4"/>
      <c r="CW21" s="1"/>
      <c r="CX21" s="1"/>
      <c r="CY21" s="2"/>
      <c r="CZ21" s="2"/>
      <c r="DA21" s="3"/>
      <c r="DB21" s="3"/>
      <c r="DC21" s="4"/>
      <c r="DD21" s="1"/>
      <c r="DE21" s="1"/>
      <c r="DF21" s="2"/>
      <c r="DG21" s="2"/>
      <c r="DH21" s="3"/>
      <c r="DI21" s="3"/>
      <c r="DJ21" s="4"/>
      <c r="DK21" s="1"/>
      <c r="DL21" s="1"/>
      <c r="DM21" s="2"/>
      <c r="DN21" s="2"/>
      <c r="DO21" s="3"/>
      <c r="DP21" s="3"/>
      <c r="DQ21" s="4"/>
      <c r="DR21" s="1"/>
      <c r="DS21" s="1"/>
      <c r="DT21" s="2"/>
      <c r="DU21" s="2"/>
      <c r="DV21" s="3"/>
      <c r="DW21" s="3"/>
      <c r="DX21" s="4"/>
      <c r="DY21" s="1"/>
      <c r="DZ21" s="1"/>
      <c r="EA21" s="2"/>
      <c r="EB21" s="2"/>
      <c r="EC21" s="3"/>
      <c r="ED21" s="3"/>
      <c r="EE21" s="4"/>
      <c r="EF21" s="1"/>
      <c r="EG21" s="1"/>
      <c r="EH21" s="2"/>
      <c r="EI21" s="2"/>
      <c r="EJ21" s="3"/>
      <c r="EK21" s="3"/>
      <c r="EL21" s="4"/>
      <c r="EM21" s="1"/>
      <c r="EN21" s="1"/>
      <c r="EO21" s="2"/>
      <c r="EP21" s="2"/>
      <c r="EQ21" s="3"/>
      <c r="ER21" s="3"/>
      <c r="ES21" s="4"/>
      <c r="ET21" s="1"/>
      <c r="EU21" s="1"/>
      <c r="EV21" s="2"/>
      <c r="EW21" s="2"/>
      <c r="EX21" s="3"/>
      <c r="EY21" s="3"/>
      <c r="EZ21" s="4"/>
      <c r="FA21" s="1"/>
      <c r="FB21" s="1"/>
      <c r="FC21" s="2"/>
      <c r="FD21" s="2"/>
      <c r="FE21" s="3"/>
      <c r="FF21" s="3"/>
      <c r="FG21" s="4"/>
      <c r="FH21" s="1"/>
      <c r="FI21" s="1"/>
      <c r="FJ21" s="2"/>
      <c r="FK21" s="2"/>
      <c r="FL21" s="3"/>
      <c r="FM21" s="3"/>
      <c r="FN21" s="4"/>
      <c r="FO21" s="1"/>
      <c r="FP21" s="1"/>
      <c r="FQ21" s="2"/>
      <c r="FR21" s="2"/>
      <c r="FS21" s="3"/>
      <c r="FT21" s="3"/>
      <c r="FU21" s="4"/>
      <c r="FV21" s="1"/>
      <c r="FW21" s="1"/>
      <c r="FX21" s="2"/>
      <c r="FY21" s="2"/>
      <c r="FZ21" s="3"/>
      <c r="GA21" s="3"/>
      <c r="GB21" s="4"/>
      <c r="GC21" s="1"/>
      <c r="GD21" s="1"/>
      <c r="GE21" s="2"/>
      <c r="GF21" s="2"/>
      <c r="GG21" s="3"/>
      <c r="GH21" s="3"/>
      <c r="GI21" s="4"/>
      <c r="GJ21" s="1"/>
      <c r="GK21" s="1"/>
      <c r="GL21" s="2"/>
      <c r="GM21" s="2"/>
      <c r="GN21" s="3"/>
      <c r="GO21" s="3"/>
      <c r="GP21" s="4"/>
      <c r="GQ21" s="1"/>
      <c r="GR21" s="1"/>
      <c r="GS21" s="2"/>
      <c r="GT21" s="2"/>
      <c r="GU21" s="3"/>
      <c r="GV21" s="3"/>
      <c r="GW21" s="4"/>
      <c r="GX21" s="1"/>
      <c r="GY21" s="1"/>
      <c r="GZ21" s="2"/>
      <c r="HA21" s="2"/>
      <c r="HB21" s="3"/>
      <c r="HC21" s="3"/>
      <c r="HD21" s="4"/>
      <c r="HE21" s="1"/>
      <c r="HF21" s="1"/>
      <c r="HG21" s="2"/>
      <c r="HH21" s="2"/>
      <c r="HI21" s="3"/>
      <c r="HJ21" s="3"/>
      <c r="HK21" s="4"/>
      <c r="HL21" s="1"/>
      <c r="HM21" s="1"/>
      <c r="HN21" s="2"/>
      <c r="HO21" s="2"/>
      <c r="HP21" s="3"/>
      <c r="HQ21" s="3"/>
      <c r="HR21" s="4"/>
      <c r="HS21" s="1"/>
      <c r="HT21" s="1"/>
      <c r="HU21" s="2"/>
      <c r="HV21" s="2"/>
      <c r="HW21" s="3"/>
      <c r="HX21" s="3"/>
      <c r="HY21" s="4"/>
      <c r="HZ21" s="1"/>
      <c r="IA21" s="1"/>
      <c r="IB21" s="2"/>
      <c r="IC21" s="2"/>
      <c r="ID21" s="3"/>
      <c r="IE21" s="3"/>
      <c r="IF21" s="4"/>
      <c r="IG21" s="1"/>
      <c r="IH21" s="1"/>
      <c r="II21" s="2"/>
      <c r="IJ21" s="2"/>
      <c r="IK21" s="3"/>
      <c r="IL21" s="3"/>
      <c r="IM21" s="4"/>
      <c r="IN21" s="1"/>
      <c r="IO21" s="1"/>
      <c r="IP21" s="2"/>
      <c r="IQ21" s="2"/>
      <c r="IR21" s="3"/>
      <c r="IS21" s="3"/>
      <c r="IT21" s="4"/>
      <c r="IU21" s="1"/>
      <c r="IV21" s="1"/>
      <c r="IW21" s="2"/>
      <c r="IX21" s="2"/>
      <c r="IY21" s="3"/>
      <c r="IZ21" s="3"/>
      <c r="JA21" s="4"/>
      <c r="JB21" s="1"/>
      <c r="JC21" s="1"/>
      <c r="JD21" s="2"/>
      <c r="JE21" s="2"/>
      <c r="JF21" s="3"/>
      <c r="JG21" s="3"/>
      <c r="JH21" s="4"/>
      <c r="JI21" s="1"/>
      <c r="JJ21" s="1"/>
      <c r="JK21" s="2"/>
      <c r="JL21" s="2"/>
      <c r="JM21" s="3"/>
      <c r="JN21" s="3"/>
      <c r="JO21" s="4"/>
      <c r="JP21" s="1"/>
      <c r="JQ21" s="1"/>
      <c r="JR21" s="2"/>
      <c r="JS21" s="2"/>
      <c r="JT21" s="3"/>
      <c r="JU21" s="3"/>
      <c r="JV21" s="4"/>
      <c r="JW21" s="1"/>
      <c r="JX21" s="1"/>
      <c r="JY21" s="2"/>
      <c r="JZ21" s="2"/>
      <c r="KA21" s="3"/>
      <c r="KB21" s="3"/>
      <c r="KC21" s="4"/>
      <c r="KD21" s="1"/>
      <c r="KE21" s="1"/>
      <c r="KF21" s="2"/>
      <c r="KG21" s="2"/>
      <c r="KH21" s="3"/>
      <c r="KI21" s="3"/>
      <c r="KJ21" s="4"/>
      <c r="KK21" s="1"/>
      <c r="KL21" s="1"/>
      <c r="KM21" s="2"/>
      <c r="KN21" s="2"/>
      <c r="KO21" s="3"/>
      <c r="KP21" s="3"/>
      <c r="KQ21" s="4"/>
      <c r="KR21" s="1"/>
      <c r="KS21" s="1"/>
      <c r="KT21" s="2"/>
      <c r="KU21" s="2"/>
      <c r="KV21" s="3"/>
      <c r="KW21" s="3"/>
      <c r="KX21" s="4"/>
      <c r="KY21" s="1"/>
      <c r="KZ21" s="1"/>
      <c r="LA21" s="2"/>
      <c r="LB21" s="2"/>
      <c r="LC21" s="3"/>
      <c r="LD21" s="3"/>
      <c r="LE21" s="4"/>
      <c r="LF21" s="1"/>
      <c r="LG21" s="1"/>
      <c r="LH21" s="2"/>
      <c r="LI21" s="2"/>
      <c r="LJ21" s="3"/>
      <c r="LK21" s="3"/>
      <c r="LL21" s="4"/>
      <c r="LM21" s="1"/>
      <c r="LN21" s="1"/>
      <c r="LO21" s="2"/>
      <c r="LP21" s="2"/>
      <c r="LQ21" s="3"/>
      <c r="LR21" s="3"/>
      <c r="LS21" s="4"/>
      <c r="LT21" s="1"/>
      <c r="LU21" s="1"/>
      <c r="LV21" s="2"/>
      <c r="LW21" s="2"/>
      <c r="LX21" s="3"/>
      <c r="LY21" s="3"/>
      <c r="LZ21" s="4"/>
      <c r="MA21" s="1"/>
      <c r="MB21" s="1"/>
      <c r="MC21" s="2"/>
      <c r="MD21" s="2"/>
      <c r="ME21" s="3"/>
      <c r="MF21" s="3"/>
      <c r="MG21" s="4"/>
      <c r="MH21" s="1"/>
      <c r="MI21" s="1"/>
      <c r="MJ21" s="2"/>
      <c r="MK21" s="2"/>
      <c r="ML21" s="3"/>
      <c r="MM21" s="3"/>
      <c r="MN21" s="4"/>
      <c r="MP21" s="20" t="s">
        <v>68</v>
      </c>
      <c r="MQ21" s="23"/>
      <c r="MR21" s="23">
        <f>م.تحميل!$AM$164</f>
        <v>0</v>
      </c>
      <c r="MS21" s="20"/>
      <c r="MT21" s="23"/>
      <c r="MU21" s="23"/>
      <c r="MW21" s="22" t="s">
        <v>68</v>
      </c>
      <c r="MX21" s="24"/>
      <c r="MY21" s="24">
        <f>م.مرتجع!$AM$164</f>
        <v>0</v>
      </c>
      <c r="MZ21" s="22"/>
      <c r="NA21" s="24"/>
      <c r="NB21" s="24"/>
      <c r="ND21" s="21" t="s">
        <v>68</v>
      </c>
      <c r="NE21" s="25"/>
      <c r="NF21" s="25">
        <f>م.مبيع!$AM$164</f>
        <v>0</v>
      </c>
      <c r="NG21" s="25">
        <f>DX35</f>
        <v>0</v>
      </c>
      <c r="NH21" s="21"/>
      <c r="NI21" s="25"/>
      <c r="NJ21" s="25"/>
      <c r="NK21" s="25"/>
    </row>
    <row r="22" spans="1:375" ht="16.5" thickTop="1" thickBot="1" x14ac:dyDescent="0.25">
      <c r="A22" s="14"/>
      <c r="B22" s="16"/>
      <c r="C22" s="1"/>
      <c r="D22" s="1"/>
      <c r="E22" s="2"/>
      <c r="F22" s="2"/>
      <c r="G22" s="3"/>
      <c r="H22" s="3"/>
      <c r="I22" s="4"/>
      <c r="J22" s="1"/>
      <c r="K22" s="1"/>
      <c r="L22" s="2"/>
      <c r="M22" s="2"/>
      <c r="N22" s="3"/>
      <c r="O22" s="3"/>
      <c r="P22" s="4"/>
      <c r="Q22" s="1"/>
      <c r="R22" s="1"/>
      <c r="S22" s="2"/>
      <c r="T22" s="2"/>
      <c r="U22" s="3"/>
      <c r="V22" s="3"/>
      <c r="W22" s="4"/>
      <c r="X22" s="1"/>
      <c r="Y22" s="1"/>
      <c r="Z22" s="2"/>
      <c r="AA22" s="2"/>
      <c r="AB22" s="3"/>
      <c r="AC22" s="3"/>
      <c r="AD22" s="4"/>
      <c r="AE22" s="1"/>
      <c r="AF22" s="1"/>
      <c r="AG22" s="2"/>
      <c r="AH22" s="2"/>
      <c r="AI22" s="3"/>
      <c r="AJ22" s="3"/>
      <c r="AK22" s="4"/>
      <c r="AL22" s="1"/>
      <c r="AM22" s="1"/>
      <c r="AN22" s="2"/>
      <c r="AO22" s="2"/>
      <c r="AP22" s="3"/>
      <c r="AQ22" s="3"/>
      <c r="AR22" s="4"/>
      <c r="AS22" s="1"/>
      <c r="AT22" s="1"/>
      <c r="AU22" s="2"/>
      <c r="AV22" s="2"/>
      <c r="AW22" s="3"/>
      <c r="AX22" s="3"/>
      <c r="AY22" s="4"/>
      <c r="AZ22" s="1"/>
      <c r="BA22" s="1"/>
      <c r="BB22" s="2"/>
      <c r="BC22" s="2"/>
      <c r="BD22" s="3"/>
      <c r="BE22" s="3"/>
      <c r="BF22" s="4"/>
      <c r="BG22" s="1"/>
      <c r="BH22" s="1"/>
      <c r="BI22" s="2"/>
      <c r="BJ22" s="2"/>
      <c r="BK22" s="3"/>
      <c r="BL22" s="3"/>
      <c r="BM22" s="4"/>
      <c r="BN22" s="1"/>
      <c r="BO22" s="1"/>
      <c r="BP22" s="2"/>
      <c r="BQ22" s="2"/>
      <c r="BR22" s="3"/>
      <c r="BS22" s="3"/>
      <c r="BT22" s="4"/>
      <c r="BU22" s="1"/>
      <c r="BV22" s="1"/>
      <c r="BW22" s="2"/>
      <c r="BX22" s="2"/>
      <c r="BY22" s="3"/>
      <c r="BZ22" s="3"/>
      <c r="CA22" s="4"/>
      <c r="CB22" s="1"/>
      <c r="CC22" s="1"/>
      <c r="CD22" s="2"/>
      <c r="CE22" s="2"/>
      <c r="CF22" s="3"/>
      <c r="CG22" s="3"/>
      <c r="CH22" s="4"/>
      <c r="CI22" s="1"/>
      <c r="CJ22" s="1"/>
      <c r="CK22" s="2"/>
      <c r="CL22" s="2"/>
      <c r="CM22" s="3"/>
      <c r="CN22" s="3"/>
      <c r="CO22" s="4"/>
      <c r="CP22" s="1"/>
      <c r="CQ22" s="1"/>
      <c r="CR22" s="2"/>
      <c r="CS22" s="2"/>
      <c r="CT22" s="3"/>
      <c r="CU22" s="3"/>
      <c r="CV22" s="4"/>
      <c r="CW22" s="1"/>
      <c r="CX22" s="1"/>
      <c r="CY22" s="2"/>
      <c r="CZ22" s="2"/>
      <c r="DA22" s="3"/>
      <c r="DB22" s="3"/>
      <c r="DC22" s="4"/>
      <c r="DD22" s="1"/>
      <c r="DE22" s="1"/>
      <c r="DF22" s="2"/>
      <c r="DG22" s="2"/>
      <c r="DH22" s="3"/>
      <c r="DI22" s="3"/>
      <c r="DJ22" s="4"/>
      <c r="DK22" s="1"/>
      <c r="DL22" s="1"/>
      <c r="DM22" s="2"/>
      <c r="DN22" s="2"/>
      <c r="DO22" s="3"/>
      <c r="DP22" s="3"/>
      <c r="DQ22" s="4"/>
      <c r="DR22" s="1"/>
      <c r="DS22" s="1"/>
      <c r="DT22" s="2"/>
      <c r="DU22" s="2"/>
      <c r="DV22" s="3"/>
      <c r="DW22" s="3"/>
      <c r="DX22" s="4"/>
      <c r="DY22" s="1"/>
      <c r="DZ22" s="1"/>
      <c r="EA22" s="2"/>
      <c r="EB22" s="2"/>
      <c r="EC22" s="3"/>
      <c r="ED22" s="3"/>
      <c r="EE22" s="4"/>
      <c r="EF22" s="1"/>
      <c r="EG22" s="1"/>
      <c r="EH22" s="2"/>
      <c r="EI22" s="2"/>
      <c r="EJ22" s="3"/>
      <c r="EK22" s="3"/>
      <c r="EL22" s="4"/>
      <c r="EM22" s="1"/>
      <c r="EN22" s="1"/>
      <c r="EO22" s="2"/>
      <c r="EP22" s="2"/>
      <c r="EQ22" s="3"/>
      <c r="ER22" s="3"/>
      <c r="ES22" s="4"/>
      <c r="ET22" s="1"/>
      <c r="EU22" s="1"/>
      <c r="EV22" s="2"/>
      <c r="EW22" s="2"/>
      <c r="EX22" s="3"/>
      <c r="EY22" s="3"/>
      <c r="EZ22" s="4"/>
      <c r="FA22" s="1"/>
      <c r="FB22" s="1"/>
      <c r="FC22" s="2"/>
      <c r="FD22" s="2"/>
      <c r="FE22" s="3"/>
      <c r="FF22" s="3"/>
      <c r="FG22" s="4"/>
      <c r="FH22" s="1"/>
      <c r="FI22" s="1"/>
      <c r="FJ22" s="2"/>
      <c r="FK22" s="2"/>
      <c r="FL22" s="3"/>
      <c r="FM22" s="3"/>
      <c r="FN22" s="4"/>
      <c r="FO22" s="1"/>
      <c r="FP22" s="1"/>
      <c r="FQ22" s="2"/>
      <c r="FR22" s="2"/>
      <c r="FS22" s="3"/>
      <c r="FT22" s="3"/>
      <c r="FU22" s="4"/>
      <c r="FV22" s="1"/>
      <c r="FW22" s="1"/>
      <c r="FX22" s="2"/>
      <c r="FY22" s="2"/>
      <c r="FZ22" s="3"/>
      <c r="GA22" s="3"/>
      <c r="GB22" s="4"/>
      <c r="GC22" s="1"/>
      <c r="GD22" s="1"/>
      <c r="GE22" s="2"/>
      <c r="GF22" s="2"/>
      <c r="GG22" s="3"/>
      <c r="GH22" s="3"/>
      <c r="GI22" s="4"/>
      <c r="GJ22" s="1"/>
      <c r="GK22" s="1"/>
      <c r="GL22" s="2"/>
      <c r="GM22" s="2"/>
      <c r="GN22" s="3"/>
      <c r="GO22" s="3"/>
      <c r="GP22" s="4"/>
      <c r="GQ22" s="1"/>
      <c r="GR22" s="1"/>
      <c r="GS22" s="2"/>
      <c r="GT22" s="2"/>
      <c r="GU22" s="3"/>
      <c r="GV22" s="3"/>
      <c r="GW22" s="4"/>
      <c r="GX22" s="1"/>
      <c r="GY22" s="1"/>
      <c r="GZ22" s="2"/>
      <c r="HA22" s="2"/>
      <c r="HB22" s="3"/>
      <c r="HC22" s="3"/>
      <c r="HD22" s="4"/>
      <c r="HE22" s="1"/>
      <c r="HF22" s="1"/>
      <c r="HG22" s="2"/>
      <c r="HH22" s="2"/>
      <c r="HI22" s="3"/>
      <c r="HJ22" s="3"/>
      <c r="HK22" s="4"/>
      <c r="HL22" s="1"/>
      <c r="HM22" s="1"/>
      <c r="HN22" s="2"/>
      <c r="HO22" s="2"/>
      <c r="HP22" s="3"/>
      <c r="HQ22" s="3"/>
      <c r="HR22" s="4"/>
      <c r="HS22" s="1"/>
      <c r="HT22" s="1"/>
      <c r="HU22" s="2"/>
      <c r="HV22" s="2"/>
      <c r="HW22" s="3"/>
      <c r="HX22" s="3"/>
      <c r="HY22" s="4"/>
      <c r="HZ22" s="1"/>
      <c r="IA22" s="1"/>
      <c r="IB22" s="2"/>
      <c r="IC22" s="2"/>
      <c r="ID22" s="3"/>
      <c r="IE22" s="3"/>
      <c r="IF22" s="4"/>
      <c r="IG22" s="1"/>
      <c r="IH22" s="1"/>
      <c r="II22" s="2"/>
      <c r="IJ22" s="2"/>
      <c r="IK22" s="3"/>
      <c r="IL22" s="3"/>
      <c r="IM22" s="4"/>
      <c r="IN22" s="1"/>
      <c r="IO22" s="1"/>
      <c r="IP22" s="2"/>
      <c r="IQ22" s="2"/>
      <c r="IR22" s="3"/>
      <c r="IS22" s="3"/>
      <c r="IT22" s="4"/>
      <c r="IU22" s="1"/>
      <c r="IV22" s="1"/>
      <c r="IW22" s="2"/>
      <c r="IX22" s="2"/>
      <c r="IY22" s="3"/>
      <c r="IZ22" s="3"/>
      <c r="JA22" s="4"/>
      <c r="JB22" s="1"/>
      <c r="JC22" s="1"/>
      <c r="JD22" s="2"/>
      <c r="JE22" s="2"/>
      <c r="JF22" s="3"/>
      <c r="JG22" s="3"/>
      <c r="JH22" s="4"/>
      <c r="JI22" s="1"/>
      <c r="JJ22" s="1"/>
      <c r="JK22" s="2"/>
      <c r="JL22" s="2"/>
      <c r="JM22" s="3"/>
      <c r="JN22" s="3"/>
      <c r="JO22" s="4"/>
      <c r="JP22" s="1"/>
      <c r="JQ22" s="1"/>
      <c r="JR22" s="2"/>
      <c r="JS22" s="2"/>
      <c r="JT22" s="3"/>
      <c r="JU22" s="3"/>
      <c r="JV22" s="4"/>
      <c r="JW22" s="1"/>
      <c r="JX22" s="1"/>
      <c r="JY22" s="2"/>
      <c r="JZ22" s="2"/>
      <c r="KA22" s="3"/>
      <c r="KB22" s="3"/>
      <c r="KC22" s="4"/>
      <c r="KD22" s="1"/>
      <c r="KE22" s="1"/>
      <c r="KF22" s="2"/>
      <c r="KG22" s="2"/>
      <c r="KH22" s="3"/>
      <c r="KI22" s="3"/>
      <c r="KJ22" s="4"/>
      <c r="KK22" s="1"/>
      <c r="KL22" s="1"/>
      <c r="KM22" s="2"/>
      <c r="KN22" s="2"/>
      <c r="KO22" s="3"/>
      <c r="KP22" s="3"/>
      <c r="KQ22" s="4"/>
      <c r="KR22" s="1"/>
      <c r="KS22" s="1"/>
      <c r="KT22" s="2"/>
      <c r="KU22" s="2"/>
      <c r="KV22" s="3"/>
      <c r="KW22" s="3"/>
      <c r="KX22" s="4"/>
      <c r="KY22" s="1"/>
      <c r="KZ22" s="1"/>
      <c r="LA22" s="2"/>
      <c r="LB22" s="2"/>
      <c r="LC22" s="3"/>
      <c r="LD22" s="3"/>
      <c r="LE22" s="4"/>
      <c r="LF22" s="1"/>
      <c r="LG22" s="1"/>
      <c r="LH22" s="2"/>
      <c r="LI22" s="2"/>
      <c r="LJ22" s="3"/>
      <c r="LK22" s="3"/>
      <c r="LL22" s="4"/>
      <c r="LM22" s="1"/>
      <c r="LN22" s="1"/>
      <c r="LO22" s="2"/>
      <c r="LP22" s="2"/>
      <c r="LQ22" s="3"/>
      <c r="LR22" s="3"/>
      <c r="LS22" s="4"/>
      <c r="LT22" s="1"/>
      <c r="LU22" s="1"/>
      <c r="LV22" s="2"/>
      <c r="LW22" s="2"/>
      <c r="LX22" s="3"/>
      <c r="LY22" s="3"/>
      <c r="LZ22" s="4"/>
      <c r="MA22" s="1"/>
      <c r="MB22" s="1"/>
      <c r="MC22" s="2"/>
      <c r="MD22" s="2"/>
      <c r="ME22" s="3"/>
      <c r="MF22" s="3"/>
      <c r="MG22" s="4"/>
      <c r="MH22" s="1"/>
      <c r="MI22" s="1"/>
      <c r="MJ22" s="2"/>
      <c r="MK22" s="2"/>
      <c r="ML22" s="3"/>
      <c r="MM22" s="3"/>
      <c r="MN22" s="4"/>
      <c r="MP22" s="46" t="s">
        <v>69</v>
      </c>
      <c r="MQ22" s="47"/>
      <c r="MR22" s="48"/>
      <c r="MS22" s="20"/>
      <c r="MT22" s="23"/>
      <c r="MU22" s="23"/>
      <c r="MW22" s="49" t="s">
        <v>69</v>
      </c>
      <c r="MX22" s="24"/>
      <c r="MY22" s="24"/>
      <c r="MZ22" s="22"/>
      <c r="NA22" s="24"/>
      <c r="NB22" s="24"/>
      <c r="ND22" s="21" t="s">
        <v>69</v>
      </c>
      <c r="NE22" s="25"/>
      <c r="NF22" s="25"/>
      <c r="NG22" s="25"/>
      <c r="NH22" s="21"/>
      <c r="NI22" s="25"/>
      <c r="NJ22" s="25"/>
      <c r="NK22" s="25"/>
    </row>
    <row r="23" spans="1:375" ht="16.5" thickTop="1" thickBot="1" x14ac:dyDescent="0.25">
      <c r="A23" s="14"/>
      <c r="B23" s="16"/>
      <c r="C23" s="1"/>
      <c r="D23" s="1"/>
      <c r="E23" s="2"/>
      <c r="F23" s="2"/>
      <c r="G23" s="3"/>
      <c r="H23" s="3"/>
      <c r="I23" s="4"/>
      <c r="J23" s="1"/>
      <c r="K23" s="1"/>
      <c r="L23" s="2"/>
      <c r="M23" s="2"/>
      <c r="N23" s="3"/>
      <c r="O23" s="3"/>
      <c r="P23" s="4"/>
      <c r="Q23" s="1"/>
      <c r="R23" s="1"/>
      <c r="S23" s="2"/>
      <c r="T23" s="2"/>
      <c r="U23" s="3"/>
      <c r="V23" s="3"/>
      <c r="W23" s="4"/>
      <c r="X23" s="1"/>
      <c r="Y23" s="1"/>
      <c r="Z23" s="2"/>
      <c r="AA23" s="2"/>
      <c r="AB23" s="3"/>
      <c r="AC23" s="3"/>
      <c r="AD23" s="4"/>
      <c r="AE23" s="1"/>
      <c r="AF23" s="1"/>
      <c r="AG23" s="2"/>
      <c r="AH23" s="2"/>
      <c r="AI23" s="3"/>
      <c r="AJ23" s="3"/>
      <c r="AK23" s="4"/>
      <c r="AL23" s="1"/>
      <c r="AM23" s="1"/>
      <c r="AN23" s="2"/>
      <c r="AO23" s="2"/>
      <c r="AP23" s="3"/>
      <c r="AQ23" s="3"/>
      <c r="AR23" s="4"/>
      <c r="AS23" s="1"/>
      <c r="AT23" s="1"/>
      <c r="AU23" s="2"/>
      <c r="AV23" s="2"/>
      <c r="AW23" s="3"/>
      <c r="AX23" s="3"/>
      <c r="AY23" s="4"/>
      <c r="AZ23" s="1"/>
      <c r="BA23" s="1"/>
      <c r="BB23" s="2"/>
      <c r="BC23" s="2"/>
      <c r="BD23" s="3"/>
      <c r="BE23" s="3"/>
      <c r="BF23" s="4"/>
      <c r="BG23" s="1"/>
      <c r="BH23" s="1"/>
      <c r="BI23" s="2"/>
      <c r="BJ23" s="2"/>
      <c r="BK23" s="3"/>
      <c r="BL23" s="3"/>
      <c r="BM23" s="4"/>
      <c r="BN23" s="1"/>
      <c r="BO23" s="1"/>
      <c r="BP23" s="2"/>
      <c r="BQ23" s="2"/>
      <c r="BR23" s="3"/>
      <c r="BS23" s="3"/>
      <c r="BT23" s="4"/>
      <c r="BU23" s="1"/>
      <c r="BV23" s="1"/>
      <c r="BW23" s="2"/>
      <c r="BX23" s="2"/>
      <c r="BY23" s="3"/>
      <c r="BZ23" s="3"/>
      <c r="CA23" s="4"/>
      <c r="CB23" s="1"/>
      <c r="CC23" s="1"/>
      <c r="CD23" s="2"/>
      <c r="CE23" s="2"/>
      <c r="CF23" s="3"/>
      <c r="CG23" s="3"/>
      <c r="CH23" s="4"/>
      <c r="CI23" s="1"/>
      <c r="CJ23" s="1"/>
      <c r="CK23" s="2"/>
      <c r="CL23" s="2"/>
      <c r="CM23" s="3"/>
      <c r="CN23" s="3"/>
      <c r="CO23" s="4"/>
      <c r="CP23" s="1"/>
      <c r="CQ23" s="1"/>
      <c r="CR23" s="2"/>
      <c r="CS23" s="2"/>
      <c r="CT23" s="3"/>
      <c r="CU23" s="3"/>
      <c r="CV23" s="4"/>
      <c r="CW23" s="1"/>
      <c r="CX23" s="1"/>
      <c r="CY23" s="2"/>
      <c r="CZ23" s="2"/>
      <c r="DA23" s="3"/>
      <c r="DB23" s="3"/>
      <c r="DC23" s="4"/>
      <c r="DD23" s="1"/>
      <c r="DE23" s="1"/>
      <c r="DF23" s="2"/>
      <c r="DG23" s="2"/>
      <c r="DH23" s="3"/>
      <c r="DI23" s="3"/>
      <c r="DJ23" s="4"/>
      <c r="DK23" s="1"/>
      <c r="DL23" s="1"/>
      <c r="DM23" s="2"/>
      <c r="DN23" s="2"/>
      <c r="DO23" s="3"/>
      <c r="DP23" s="3"/>
      <c r="DQ23" s="4"/>
      <c r="DR23" s="1"/>
      <c r="DS23" s="1"/>
      <c r="DT23" s="2"/>
      <c r="DU23" s="2"/>
      <c r="DV23" s="3"/>
      <c r="DW23" s="3"/>
      <c r="DX23" s="4"/>
      <c r="DY23" s="1"/>
      <c r="DZ23" s="1"/>
      <c r="EA23" s="2"/>
      <c r="EB23" s="2"/>
      <c r="EC23" s="3"/>
      <c r="ED23" s="3"/>
      <c r="EE23" s="4"/>
      <c r="EF23" s="1"/>
      <c r="EG23" s="1"/>
      <c r="EH23" s="2"/>
      <c r="EI23" s="2"/>
      <c r="EJ23" s="3"/>
      <c r="EK23" s="3"/>
      <c r="EL23" s="4"/>
      <c r="EM23" s="1"/>
      <c r="EN23" s="1"/>
      <c r="EO23" s="2"/>
      <c r="EP23" s="2"/>
      <c r="EQ23" s="3"/>
      <c r="ER23" s="3"/>
      <c r="ES23" s="4"/>
      <c r="ET23" s="1"/>
      <c r="EU23" s="1"/>
      <c r="EV23" s="2"/>
      <c r="EW23" s="2"/>
      <c r="EX23" s="3"/>
      <c r="EY23" s="3"/>
      <c r="EZ23" s="4"/>
      <c r="FA23" s="1"/>
      <c r="FB23" s="1"/>
      <c r="FC23" s="2"/>
      <c r="FD23" s="2"/>
      <c r="FE23" s="3"/>
      <c r="FF23" s="3"/>
      <c r="FG23" s="4"/>
      <c r="FH23" s="1"/>
      <c r="FI23" s="1"/>
      <c r="FJ23" s="2"/>
      <c r="FK23" s="2"/>
      <c r="FL23" s="3"/>
      <c r="FM23" s="3"/>
      <c r="FN23" s="4"/>
      <c r="FO23" s="1"/>
      <c r="FP23" s="1"/>
      <c r="FQ23" s="2"/>
      <c r="FR23" s="2"/>
      <c r="FS23" s="3"/>
      <c r="FT23" s="3"/>
      <c r="FU23" s="4"/>
      <c r="FV23" s="1"/>
      <c r="FW23" s="1"/>
      <c r="FX23" s="2"/>
      <c r="FY23" s="2"/>
      <c r="FZ23" s="3"/>
      <c r="GA23" s="3"/>
      <c r="GB23" s="4"/>
      <c r="GC23" s="1"/>
      <c r="GD23" s="1"/>
      <c r="GE23" s="2"/>
      <c r="GF23" s="2"/>
      <c r="GG23" s="3"/>
      <c r="GH23" s="3"/>
      <c r="GI23" s="4"/>
      <c r="GJ23" s="1"/>
      <c r="GK23" s="1"/>
      <c r="GL23" s="2"/>
      <c r="GM23" s="2"/>
      <c r="GN23" s="3"/>
      <c r="GO23" s="3"/>
      <c r="GP23" s="4"/>
      <c r="GQ23" s="1"/>
      <c r="GR23" s="1"/>
      <c r="GS23" s="2"/>
      <c r="GT23" s="2"/>
      <c r="GU23" s="3"/>
      <c r="GV23" s="3"/>
      <c r="GW23" s="4"/>
      <c r="GX23" s="1"/>
      <c r="GY23" s="1"/>
      <c r="GZ23" s="2"/>
      <c r="HA23" s="2"/>
      <c r="HB23" s="3"/>
      <c r="HC23" s="3"/>
      <c r="HD23" s="4"/>
      <c r="HE23" s="1"/>
      <c r="HF23" s="1"/>
      <c r="HG23" s="2"/>
      <c r="HH23" s="2"/>
      <c r="HI23" s="3"/>
      <c r="HJ23" s="3"/>
      <c r="HK23" s="4"/>
      <c r="HL23" s="1"/>
      <c r="HM23" s="1"/>
      <c r="HN23" s="2"/>
      <c r="HO23" s="2"/>
      <c r="HP23" s="3"/>
      <c r="HQ23" s="3"/>
      <c r="HR23" s="4"/>
      <c r="HS23" s="1"/>
      <c r="HT23" s="1"/>
      <c r="HU23" s="2"/>
      <c r="HV23" s="2"/>
      <c r="HW23" s="3"/>
      <c r="HX23" s="3"/>
      <c r="HY23" s="4"/>
      <c r="HZ23" s="1"/>
      <c r="IA23" s="1"/>
      <c r="IB23" s="2"/>
      <c r="IC23" s="2"/>
      <c r="ID23" s="3"/>
      <c r="IE23" s="3"/>
      <c r="IF23" s="4"/>
      <c r="IG23" s="1"/>
      <c r="IH23" s="1"/>
      <c r="II23" s="2"/>
      <c r="IJ23" s="2"/>
      <c r="IK23" s="3"/>
      <c r="IL23" s="3"/>
      <c r="IM23" s="4"/>
      <c r="IN23" s="1"/>
      <c r="IO23" s="1"/>
      <c r="IP23" s="2"/>
      <c r="IQ23" s="2"/>
      <c r="IR23" s="3"/>
      <c r="IS23" s="3"/>
      <c r="IT23" s="4"/>
      <c r="IU23" s="1"/>
      <c r="IV23" s="1"/>
      <c r="IW23" s="2"/>
      <c r="IX23" s="2"/>
      <c r="IY23" s="3"/>
      <c r="IZ23" s="3"/>
      <c r="JA23" s="4"/>
      <c r="JB23" s="1"/>
      <c r="JC23" s="1"/>
      <c r="JD23" s="2"/>
      <c r="JE23" s="2"/>
      <c r="JF23" s="3"/>
      <c r="JG23" s="3"/>
      <c r="JH23" s="4"/>
      <c r="JI23" s="1"/>
      <c r="JJ23" s="1"/>
      <c r="JK23" s="2"/>
      <c r="JL23" s="2"/>
      <c r="JM23" s="3"/>
      <c r="JN23" s="3"/>
      <c r="JO23" s="4"/>
      <c r="JP23" s="1"/>
      <c r="JQ23" s="1"/>
      <c r="JR23" s="2"/>
      <c r="JS23" s="2"/>
      <c r="JT23" s="3"/>
      <c r="JU23" s="3"/>
      <c r="JV23" s="4"/>
      <c r="JW23" s="1"/>
      <c r="JX23" s="1"/>
      <c r="JY23" s="2"/>
      <c r="JZ23" s="2"/>
      <c r="KA23" s="3"/>
      <c r="KB23" s="3"/>
      <c r="KC23" s="4"/>
      <c r="KD23" s="1"/>
      <c r="KE23" s="1"/>
      <c r="KF23" s="2"/>
      <c r="KG23" s="2"/>
      <c r="KH23" s="3"/>
      <c r="KI23" s="3"/>
      <c r="KJ23" s="4"/>
      <c r="KK23" s="1"/>
      <c r="KL23" s="1"/>
      <c r="KM23" s="2"/>
      <c r="KN23" s="2"/>
      <c r="KO23" s="3"/>
      <c r="KP23" s="3"/>
      <c r="KQ23" s="4"/>
      <c r="KR23" s="1"/>
      <c r="KS23" s="1"/>
      <c r="KT23" s="2"/>
      <c r="KU23" s="2"/>
      <c r="KV23" s="3"/>
      <c r="KW23" s="3"/>
      <c r="KX23" s="4"/>
      <c r="KY23" s="1"/>
      <c r="KZ23" s="1"/>
      <c r="LA23" s="2"/>
      <c r="LB23" s="2"/>
      <c r="LC23" s="3"/>
      <c r="LD23" s="3"/>
      <c r="LE23" s="4"/>
      <c r="LF23" s="1"/>
      <c r="LG23" s="1"/>
      <c r="LH23" s="2"/>
      <c r="LI23" s="2"/>
      <c r="LJ23" s="3"/>
      <c r="LK23" s="3"/>
      <c r="LL23" s="4"/>
      <c r="LM23" s="1"/>
      <c r="LN23" s="1"/>
      <c r="LO23" s="2"/>
      <c r="LP23" s="2"/>
      <c r="LQ23" s="3"/>
      <c r="LR23" s="3"/>
      <c r="LS23" s="4"/>
      <c r="LT23" s="1"/>
      <c r="LU23" s="1"/>
      <c r="LV23" s="2"/>
      <c r="LW23" s="2"/>
      <c r="LX23" s="3"/>
      <c r="LY23" s="3"/>
      <c r="LZ23" s="4"/>
      <c r="MA23" s="1"/>
      <c r="MB23" s="1"/>
      <c r="MC23" s="2"/>
      <c r="MD23" s="2"/>
      <c r="ME23" s="3"/>
      <c r="MF23" s="3"/>
      <c r="MG23" s="4"/>
      <c r="MH23" s="1"/>
      <c r="MI23" s="1"/>
      <c r="MJ23" s="2"/>
      <c r="MK23" s="2"/>
      <c r="ML23" s="3"/>
      <c r="MM23" s="3"/>
      <c r="MN23" s="4"/>
      <c r="MP23" s="20" t="s">
        <v>70</v>
      </c>
      <c r="MQ23" s="23"/>
      <c r="MR23" s="23">
        <f>م.تحميل!$AM$56</f>
        <v>0</v>
      </c>
      <c r="MS23" s="20"/>
      <c r="MT23" s="23"/>
      <c r="MU23" s="23"/>
      <c r="MW23" s="22" t="s">
        <v>70</v>
      </c>
      <c r="MX23" s="24"/>
      <c r="MY23" s="24">
        <f>م.مرتجع!$AM$56</f>
        <v>0</v>
      </c>
      <c r="MZ23" s="22"/>
      <c r="NA23" s="24"/>
      <c r="NB23" s="24"/>
      <c r="ND23" s="21" t="s">
        <v>70</v>
      </c>
      <c r="NE23" s="25"/>
      <c r="NF23" s="25">
        <f>م.مبيع!$AM$56</f>
        <v>0</v>
      </c>
      <c r="NG23" s="25">
        <f>EE35</f>
        <v>0</v>
      </c>
      <c r="NH23" s="21"/>
      <c r="NI23" s="25"/>
      <c r="NJ23" s="25"/>
      <c r="NK23" s="25"/>
    </row>
    <row r="24" spans="1:375" ht="16.5" thickTop="1" thickBot="1" x14ac:dyDescent="0.25">
      <c r="A24" s="14"/>
      <c r="B24" s="16"/>
      <c r="C24" s="1"/>
      <c r="D24" s="1"/>
      <c r="E24" s="2"/>
      <c r="F24" s="2"/>
      <c r="G24" s="3"/>
      <c r="H24" s="3"/>
      <c r="I24" s="4"/>
      <c r="J24" s="1"/>
      <c r="K24" s="1"/>
      <c r="L24" s="2"/>
      <c r="M24" s="2"/>
      <c r="N24" s="3"/>
      <c r="O24" s="3"/>
      <c r="P24" s="4"/>
      <c r="Q24" s="1"/>
      <c r="R24" s="1"/>
      <c r="S24" s="2"/>
      <c r="T24" s="2"/>
      <c r="U24" s="3"/>
      <c r="V24" s="3"/>
      <c r="W24" s="4"/>
      <c r="X24" s="1"/>
      <c r="Y24" s="1"/>
      <c r="Z24" s="2"/>
      <c r="AA24" s="2"/>
      <c r="AB24" s="3"/>
      <c r="AC24" s="3"/>
      <c r="AD24" s="4"/>
      <c r="AE24" s="1"/>
      <c r="AF24" s="1"/>
      <c r="AG24" s="2"/>
      <c r="AH24" s="2"/>
      <c r="AI24" s="3"/>
      <c r="AJ24" s="3"/>
      <c r="AK24" s="4"/>
      <c r="AL24" s="1"/>
      <c r="AM24" s="1"/>
      <c r="AN24" s="2"/>
      <c r="AO24" s="2"/>
      <c r="AP24" s="3"/>
      <c r="AQ24" s="3"/>
      <c r="AR24" s="4"/>
      <c r="AS24" s="1"/>
      <c r="AT24" s="1"/>
      <c r="AU24" s="2"/>
      <c r="AV24" s="2"/>
      <c r="AW24" s="3"/>
      <c r="AX24" s="3"/>
      <c r="AY24" s="4"/>
      <c r="AZ24" s="1"/>
      <c r="BA24" s="1"/>
      <c r="BB24" s="2"/>
      <c r="BC24" s="2"/>
      <c r="BD24" s="3"/>
      <c r="BE24" s="3"/>
      <c r="BF24" s="4"/>
      <c r="BG24" s="1"/>
      <c r="BH24" s="1"/>
      <c r="BI24" s="2"/>
      <c r="BJ24" s="2"/>
      <c r="BK24" s="3"/>
      <c r="BL24" s="3"/>
      <c r="BM24" s="4"/>
      <c r="BN24" s="1"/>
      <c r="BO24" s="1"/>
      <c r="BP24" s="2"/>
      <c r="BQ24" s="2"/>
      <c r="BR24" s="3"/>
      <c r="BS24" s="3"/>
      <c r="BT24" s="4"/>
      <c r="BU24" s="1"/>
      <c r="BV24" s="1"/>
      <c r="BW24" s="2"/>
      <c r="BX24" s="2"/>
      <c r="BY24" s="3"/>
      <c r="BZ24" s="3"/>
      <c r="CA24" s="4"/>
      <c r="CB24" s="1"/>
      <c r="CC24" s="1"/>
      <c r="CD24" s="2"/>
      <c r="CE24" s="2"/>
      <c r="CF24" s="3"/>
      <c r="CG24" s="3"/>
      <c r="CH24" s="4"/>
      <c r="CI24" s="1"/>
      <c r="CJ24" s="1"/>
      <c r="CK24" s="2"/>
      <c r="CL24" s="2"/>
      <c r="CM24" s="3"/>
      <c r="CN24" s="3"/>
      <c r="CO24" s="4"/>
      <c r="CP24" s="1"/>
      <c r="CQ24" s="1"/>
      <c r="CR24" s="2"/>
      <c r="CS24" s="2"/>
      <c r="CT24" s="3"/>
      <c r="CU24" s="3"/>
      <c r="CV24" s="4"/>
      <c r="CW24" s="1"/>
      <c r="CX24" s="1"/>
      <c r="CY24" s="2"/>
      <c r="CZ24" s="2"/>
      <c r="DA24" s="3"/>
      <c r="DB24" s="3"/>
      <c r="DC24" s="4"/>
      <c r="DD24" s="1"/>
      <c r="DE24" s="1"/>
      <c r="DF24" s="2"/>
      <c r="DG24" s="2"/>
      <c r="DH24" s="3"/>
      <c r="DI24" s="3"/>
      <c r="DJ24" s="4"/>
      <c r="DK24" s="1"/>
      <c r="DL24" s="1"/>
      <c r="DM24" s="2"/>
      <c r="DN24" s="2"/>
      <c r="DO24" s="3"/>
      <c r="DP24" s="3"/>
      <c r="DQ24" s="4"/>
      <c r="DR24" s="1"/>
      <c r="DS24" s="1"/>
      <c r="DT24" s="2"/>
      <c r="DU24" s="2"/>
      <c r="DV24" s="3"/>
      <c r="DW24" s="3"/>
      <c r="DX24" s="4"/>
      <c r="DY24" s="1"/>
      <c r="DZ24" s="1"/>
      <c r="EA24" s="2"/>
      <c r="EB24" s="2"/>
      <c r="EC24" s="3"/>
      <c r="ED24" s="3"/>
      <c r="EE24" s="4"/>
      <c r="EF24" s="1"/>
      <c r="EG24" s="1"/>
      <c r="EH24" s="2"/>
      <c r="EI24" s="2"/>
      <c r="EJ24" s="3"/>
      <c r="EK24" s="3"/>
      <c r="EL24" s="4"/>
      <c r="EM24" s="1"/>
      <c r="EN24" s="1"/>
      <c r="EO24" s="2"/>
      <c r="EP24" s="2"/>
      <c r="EQ24" s="3"/>
      <c r="ER24" s="3"/>
      <c r="ES24" s="4"/>
      <c r="ET24" s="1"/>
      <c r="EU24" s="1"/>
      <c r="EV24" s="2"/>
      <c r="EW24" s="2"/>
      <c r="EX24" s="3"/>
      <c r="EY24" s="3"/>
      <c r="EZ24" s="4"/>
      <c r="FA24" s="1"/>
      <c r="FB24" s="1"/>
      <c r="FC24" s="2"/>
      <c r="FD24" s="2"/>
      <c r="FE24" s="3"/>
      <c r="FF24" s="3"/>
      <c r="FG24" s="4"/>
      <c r="FH24" s="1"/>
      <c r="FI24" s="1"/>
      <c r="FJ24" s="2"/>
      <c r="FK24" s="2"/>
      <c r="FL24" s="3"/>
      <c r="FM24" s="3"/>
      <c r="FN24" s="4"/>
      <c r="FO24" s="1"/>
      <c r="FP24" s="1"/>
      <c r="FQ24" s="2"/>
      <c r="FR24" s="2"/>
      <c r="FS24" s="3"/>
      <c r="FT24" s="3"/>
      <c r="FU24" s="4"/>
      <c r="FV24" s="1"/>
      <c r="FW24" s="1"/>
      <c r="FX24" s="2"/>
      <c r="FY24" s="2"/>
      <c r="FZ24" s="3"/>
      <c r="GA24" s="3"/>
      <c r="GB24" s="4"/>
      <c r="GC24" s="1"/>
      <c r="GD24" s="1"/>
      <c r="GE24" s="2"/>
      <c r="GF24" s="2"/>
      <c r="GG24" s="3"/>
      <c r="GH24" s="3"/>
      <c r="GI24" s="4"/>
      <c r="GJ24" s="1"/>
      <c r="GK24" s="1"/>
      <c r="GL24" s="2"/>
      <c r="GM24" s="2"/>
      <c r="GN24" s="3"/>
      <c r="GO24" s="3"/>
      <c r="GP24" s="4"/>
      <c r="GQ24" s="1"/>
      <c r="GR24" s="1"/>
      <c r="GS24" s="2"/>
      <c r="GT24" s="2"/>
      <c r="GU24" s="3"/>
      <c r="GV24" s="3"/>
      <c r="GW24" s="4"/>
      <c r="GX24" s="1"/>
      <c r="GY24" s="1"/>
      <c r="GZ24" s="2"/>
      <c r="HA24" s="2"/>
      <c r="HB24" s="3"/>
      <c r="HC24" s="3"/>
      <c r="HD24" s="4"/>
      <c r="HE24" s="1"/>
      <c r="HF24" s="1"/>
      <c r="HG24" s="2"/>
      <c r="HH24" s="2"/>
      <c r="HI24" s="3"/>
      <c r="HJ24" s="3"/>
      <c r="HK24" s="4"/>
      <c r="HL24" s="1"/>
      <c r="HM24" s="1"/>
      <c r="HN24" s="2"/>
      <c r="HO24" s="2"/>
      <c r="HP24" s="3"/>
      <c r="HQ24" s="3"/>
      <c r="HR24" s="4"/>
      <c r="HS24" s="1"/>
      <c r="HT24" s="1"/>
      <c r="HU24" s="2"/>
      <c r="HV24" s="2"/>
      <c r="HW24" s="3"/>
      <c r="HX24" s="3"/>
      <c r="HY24" s="4"/>
      <c r="HZ24" s="1"/>
      <c r="IA24" s="1"/>
      <c r="IB24" s="2"/>
      <c r="IC24" s="2"/>
      <c r="ID24" s="3"/>
      <c r="IE24" s="3"/>
      <c r="IF24" s="4"/>
      <c r="IG24" s="1"/>
      <c r="IH24" s="1"/>
      <c r="II24" s="2"/>
      <c r="IJ24" s="2"/>
      <c r="IK24" s="3"/>
      <c r="IL24" s="3"/>
      <c r="IM24" s="4"/>
      <c r="IN24" s="1"/>
      <c r="IO24" s="1"/>
      <c r="IP24" s="2"/>
      <c r="IQ24" s="2"/>
      <c r="IR24" s="3"/>
      <c r="IS24" s="3"/>
      <c r="IT24" s="4"/>
      <c r="IU24" s="1"/>
      <c r="IV24" s="1"/>
      <c r="IW24" s="2"/>
      <c r="IX24" s="2"/>
      <c r="IY24" s="3"/>
      <c r="IZ24" s="3"/>
      <c r="JA24" s="4"/>
      <c r="JB24" s="1"/>
      <c r="JC24" s="1"/>
      <c r="JD24" s="2"/>
      <c r="JE24" s="2"/>
      <c r="JF24" s="3"/>
      <c r="JG24" s="3"/>
      <c r="JH24" s="4"/>
      <c r="JI24" s="1"/>
      <c r="JJ24" s="1"/>
      <c r="JK24" s="2"/>
      <c r="JL24" s="2"/>
      <c r="JM24" s="3"/>
      <c r="JN24" s="3"/>
      <c r="JO24" s="4"/>
      <c r="JP24" s="1"/>
      <c r="JQ24" s="1"/>
      <c r="JR24" s="2"/>
      <c r="JS24" s="2"/>
      <c r="JT24" s="3"/>
      <c r="JU24" s="3"/>
      <c r="JV24" s="4"/>
      <c r="JW24" s="1"/>
      <c r="JX24" s="1"/>
      <c r="JY24" s="2"/>
      <c r="JZ24" s="2"/>
      <c r="KA24" s="3"/>
      <c r="KB24" s="3"/>
      <c r="KC24" s="4"/>
      <c r="KD24" s="1"/>
      <c r="KE24" s="1"/>
      <c r="KF24" s="2"/>
      <c r="KG24" s="2"/>
      <c r="KH24" s="3"/>
      <c r="KI24" s="3"/>
      <c r="KJ24" s="4"/>
      <c r="KK24" s="1"/>
      <c r="KL24" s="1"/>
      <c r="KM24" s="2"/>
      <c r="KN24" s="2"/>
      <c r="KO24" s="3"/>
      <c r="KP24" s="3"/>
      <c r="KQ24" s="4"/>
      <c r="KR24" s="1"/>
      <c r="KS24" s="1"/>
      <c r="KT24" s="2"/>
      <c r="KU24" s="2"/>
      <c r="KV24" s="3"/>
      <c r="KW24" s="3"/>
      <c r="KX24" s="4"/>
      <c r="KY24" s="1"/>
      <c r="KZ24" s="1"/>
      <c r="LA24" s="2"/>
      <c r="LB24" s="2"/>
      <c r="LC24" s="3"/>
      <c r="LD24" s="3"/>
      <c r="LE24" s="4"/>
      <c r="LF24" s="1"/>
      <c r="LG24" s="1"/>
      <c r="LH24" s="2"/>
      <c r="LI24" s="2"/>
      <c r="LJ24" s="3"/>
      <c r="LK24" s="3"/>
      <c r="LL24" s="4"/>
      <c r="LM24" s="1"/>
      <c r="LN24" s="1"/>
      <c r="LO24" s="2"/>
      <c r="LP24" s="2"/>
      <c r="LQ24" s="3"/>
      <c r="LR24" s="3"/>
      <c r="LS24" s="4"/>
      <c r="LT24" s="1"/>
      <c r="LU24" s="1"/>
      <c r="LV24" s="2"/>
      <c r="LW24" s="2"/>
      <c r="LX24" s="3"/>
      <c r="LY24" s="3"/>
      <c r="LZ24" s="4"/>
      <c r="MA24" s="1"/>
      <c r="MB24" s="1"/>
      <c r="MC24" s="2"/>
      <c r="MD24" s="2"/>
      <c r="ME24" s="3"/>
      <c r="MF24" s="3"/>
      <c r="MG24" s="4"/>
      <c r="MH24" s="1"/>
      <c r="MI24" s="1"/>
      <c r="MJ24" s="2"/>
      <c r="MK24" s="2"/>
      <c r="ML24" s="3"/>
      <c r="MM24" s="3"/>
      <c r="MN24" s="4"/>
      <c r="MP24" s="20" t="s">
        <v>71</v>
      </c>
      <c r="MQ24" s="23"/>
      <c r="MR24" s="23">
        <f>م.تحميل!$AM$65</f>
        <v>0</v>
      </c>
      <c r="MS24" s="20"/>
      <c r="MT24" s="23"/>
      <c r="MU24" s="23"/>
      <c r="MW24" s="22" t="s">
        <v>71</v>
      </c>
      <c r="MX24" s="24"/>
      <c r="MY24" s="24">
        <f>م.مرتجع!$AM$65</f>
        <v>0</v>
      </c>
      <c r="MZ24" s="22"/>
      <c r="NA24" s="24"/>
      <c r="NB24" s="24"/>
      <c r="ND24" s="21" t="s">
        <v>71</v>
      </c>
      <c r="NE24" s="25"/>
      <c r="NF24" s="25">
        <f>م.مبيع!$AM$65</f>
        <v>0</v>
      </c>
      <c r="NG24" s="25">
        <f>EL35</f>
        <v>0</v>
      </c>
      <c r="NH24" s="21"/>
      <c r="NI24" s="25"/>
      <c r="NJ24" s="25"/>
      <c r="NK24" s="25"/>
    </row>
    <row r="25" spans="1:375" ht="16.5" thickTop="1" thickBot="1" x14ac:dyDescent="0.25">
      <c r="A25" s="14"/>
      <c r="B25" s="16"/>
      <c r="C25" s="1"/>
      <c r="D25" s="1"/>
      <c r="E25" s="2"/>
      <c r="F25" s="2"/>
      <c r="G25" s="3"/>
      <c r="H25" s="3"/>
      <c r="I25" s="4"/>
      <c r="J25" s="1"/>
      <c r="K25" s="1"/>
      <c r="L25" s="2"/>
      <c r="M25" s="2"/>
      <c r="N25" s="3"/>
      <c r="O25" s="3"/>
      <c r="P25" s="4"/>
      <c r="Q25" s="1"/>
      <c r="R25" s="1"/>
      <c r="S25" s="2"/>
      <c r="T25" s="2"/>
      <c r="U25" s="3"/>
      <c r="V25" s="3"/>
      <c r="W25" s="4"/>
      <c r="X25" s="1"/>
      <c r="Y25" s="1"/>
      <c r="Z25" s="2"/>
      <c r="AA25" s="2"/>
      <c r="AB25" s="3"/>
      <c r="AC25" s="3"/>
      <c r="AD25" s="4"/>
      <c r="AE25" s="1"/>
      <c r="AF25" s="1"/>
      <c r="AG25" s="2"/>
      <c r="AH25" s="2"/>
      <c r="AI25" s="3"/>
      <c r="AJ25" s="3"/>
      <c r="AK25" s="4"/>
      <c r="AL25" s="1"/>
      <c r="AM25" s="1"/>
      <c r="AN25" s="2"/>
      <c r="AO25" s="2"/>
      <c r="AP25" s="3"/>
      <c r="AQ25" s="3"/>
      <c r="AR25" s="4"/>
      <c r="AS25" s="1"/>
      <c r="AT25" s="1"/>
      <c r="AU25" s="2"/>
      <c r="AV25" s="2"/>
      <c r="AW25" s="3"/>
      <c r="AX25" s="3"/>
      <c r="AY25" s="4"/>
      <c r="AZ25" s="1"/>
      <c r="BA25" s="1"/>
      <c r="BB25" s="2"/>
      <c r="BC25" s="2"/>
      <c r="BD25" s="3"/>
      <c r="BE25" s="3"/>
      <c r="BF25" s="4"/>
      <c r="BG25" s="1"/>
      <c r="BH25" s="1"/>
      <c r="BI25" s="2"/>
      <c r="BJ25" s="2"/>
      <c r="BK25" s="3"/>
      <c r="BL25" s="3"/>
      <c r="BM25" s="4"/>
      <c r="BN25" s="1"/>
      <c r="BO25" s="1"/>
      <c r="BP25" s="2"/>
      <c r="BQ25" s="2"/>
      <c r="BR25" s="3"/>
      <c r="BS25" s="3"/>
      <c r="BT25" s="4"/>
      <c r="BU25" s="1"/>
      <c r="BV25" s="1"/>
      <c r="BW25" s="2"/>
      <c r="BX25" s="2"/>
      <c r="BY25" s="3"/>
      <c r="BZ25" s="3"/>
      <c r="CA25" s="4"/>
      <c r="CB25" s="1"/>
      <c r="CC25" s="1"/>
      <c r="CD25" s="2"/>
      <c r="CE25" s="2"/>
      <c r="CF25" s="3"/>
      <c r="CG25" s="3"/>
      <c r="CH25" s="4"/>
      <c r="CI25" s="1"/>
      <c r="CJ25" s="1"/>
      <c r="CK25" s="2"/>
      <c r="CL25" s="2"/>
      <c r="CM25" s="3"/>
      <c r="CN25" s="3"/>
      <c r="CO25" s="4"/>
      <c r="CP25" s="1"/>
      <c r="CQ25" s="1"/>
      <c r="CR25" s="2"/>
      <c r="CS25" s="2"/>
      <c r="CT25" s="3"/>
      <c r="CU25" s="3"/>
      <c r="CV25" s="4"/>
      <c r="CW25" s="1"/>
      <c r="CX25" s="1"/>
      <c r="CY25" s="2"/>
      <c r="CZ25" s="2"/>
      <c r="DA25" s="3"/>
      <c r="DB25" s="3"/>
      <c r="DC25" s="4"/>
      <c r="DD25" s="1"/>
      <c r="DE25" s="1"/>
      <c r="DF25" s="2"/>
      <c r="DG25" s="2"/>
      <c r="DH25" s="3"/>
      <c r="DI25" s="3"/>
      <c r="DJ25" s="4"/>
      <c r="DK25" s="1"/>
      <c r="DL25" s="1"/>
      <c r="DM25" s="2"/>
      <c r="DN25" s="2"/>
      <c r="DO25" s="3"/>
      <c r="DP25" s="3"/>
      <c r="DQ25" s="4"/>
      <c r="DR25" s="1"/>
      <c r="DS25" s="1"/>
      <c r="DT25" s="2"/>
      <c r="DU25" s="2"/>
      <c r="DV25" s="3"/>
      <c r="DW25" s="3"/>
      <c r="DX25" s="4"/>
      <c r="DY25" s="1"/>
      <c r="DZ25" s="1"/>
      <c r="EA25" s="2"/>
      <c r="EB25" s="2"/>
      <c r="EC25" s="3"/>
      <c r="ED25" s="3"/>
      <c r="EE25" s="4"/>
      <c r="EF25" s="1"/>
      <c r="EG25" s="1"/>
      <c r="EH25" s="2"/>
      <c r="EI25" s="2"/>
      <c r="EJ25" s="3"/>
      <c r="EK25" s="3"/>
      <c r="EL25" s="4"/>
      <c r="EM25" s="1"/>
      <c r="EN25" s="1"/>
      <c r="EO25" s="2"/>
      <c r="EP25" s="2"/>
      <c r="EQ25" s="3"/>
      <c r="ER25" s="3"/>
      <c r="ES25" s="4"/>
      <c r="ET25" s="1"/>
      <c r="EU25" s="1"/>
      <c r="EV25" s="2"/>
      <c r="EW25" s="2"/>
      <c r="EX25" s="3"/>
      <c r="EY25" s="3"/>
      <c r="EZ25" s="4"/>
      <c r="FA25" s="1"/>
      <c r="FB25" s="1"/>
      <c r="FC25" s="2"/>
      <c r="FD25" s="2"/>
      <c r="FE25" s="3"/>
      <c r="FF25" s="3"/>
      <c r="FG25" s="4"/>
      <c r="FH25" s="1"/>
      <c r="FI25" s="1"/>
      <c r="FJ25" s="2"/>
      <c r="FK25" s="2"/>
      <c r="FL25" s="3"/>
      <c r="FM25" s="3"/>
      <c r="FN25" s="4"/>
      <c r="FO25" s="1"/>
      <c r="FP25" s="1"/>
      <c r="FQ25" s="2"/>
      <c r="FR25" s="2"/>
      <c r="FS25" s="3"/>
      <c r="FT25" s="3"/>
      <c r="FU25" s="4"/>
      <c r="FV25" s="1"/>
      <c r="FW25" s="1"/>
      <c r="FX25" s="2"/>
      <c r="FY25" s="2"/>
      <c r="FZ25" s="3"/>
      <c r="GA25" s="3"/>
      <c r="GB25" s="4"/>
      <c r="GC25" s="1"/>
      <c r="GD25" s="1"/>
      <c r="GE25" s="2"/>
      <c r="GF25" s="2"/>
      <c r="GG25" s="3"/>
      <c r="GH25" s="3"/>
      <c r="GI25" s="4"/>
      <c r="GJ25" s="1"/>
      <c r="GK25" s="1"/>
      <c r="GL25" s="2"/>
      <c r="GM25" s="2"/>
      <c r="GN25" s="3"/>
      <c r="GO25" s="3"/>
      <c r="GP25" s="4"/>
      <c r="GQ25" s="1"/>
      <c r="GR25" s="1"/>
      <c r="GS25" s="2"/>
      <c r="GT25" s="2"/>
      <c r="GU25" s="3"/>
      <c r="GV25" s="3"/>
      <c r="GW25" s="4"/>
      <c r="GX25" s="1"/>
      <c r="GY25" s="1"/>
      <c r="GZ25" s="2"/>
      <c r="HA25" s="2"/>
      <c r="HB25" s="3"/>
      <c r="HC25" s="3"/>
      <c r="HD25" s="4"/>
      <c r="HE25" s="1"/>
      <c r="HF25" s="1"/>
      <c r="HG25" s="2"/>
      <c r="HH25" s="2"/>
      <c r="HI25" s="3"/>
      <c r="HJ25" s="3"/>
      <c r="HK25" s="4"/>
      <c r="HL25" s="1"/>
      <c r="HM25" s="1"/>
      <c r="HN25" s="2"/>
      <c r="HO25" s="2"/>
      <c r="HP25" s="3"/>
      <c r="HQ25" s="3"/>
      <c r="HR25" s="4"/>
      <c r="HS25" s="1"/>
      <c r="HT25" s="1"/>
      <c r="HU25" s="2"/>
      <c r="HV25" s="2"/>
      <c r="HW25" s="3"/>
      <c r="HX25" s="3"/>
      <c r="HY25" s="4"/>
      <c r="HZ25" s="1"/>
      <c r="IA25" s="1"/>
      <c r="IB25" s="2"/>
      <c r="IC25" s="2"/>
      <c r="ID25" s="3"/>
      <c r="IE25" s="3"/>
      <c r="IF25" s="4"/>
      <c r="IG25" s="1"/>
      <c r="IH25" s="1"/>
      <c r="II25" s="2"/>
      <c r="IJ25" s="2"/>
      <c r="IK25" s="3"/>
      <c r="IL25" s="3"/>
      <c r="IM25" s="4"/>
      <c r="IN25" s="1"/>
      <c r="IO25" s="1"/>
      <c r="IP25" s="2"/>
      <c r="IQ25" s="2"/>
      <c r="IR25" s="3"/>
      <c r="IS25" s="3"/>
      <c r="IT25" s="4"/>
      <c r="IU25" s="1"/>
      <c r="IV25" s="1"/>
      <c r="IW25" s="2"/>
      <c r="IX25" s="2"/>
      <c r="IY25" s="3"/>
      <c r="IZ25" s="3"/>
      <c r="JA25" s="4"/>
      <c r="JB25" s="1"/>
      <c r="JC25" s="1"/>
      <c r="JD25" s="2"/>
      <c r="JE25" s="2"/>
      <c r="JF25" s="3"/>
      <c r="JG25" s="3"/>
      <c r="JH25" s="4"/>
      <c r="JI25" s="1"/>
      <c r="JJ25" s="1"/>
      <c r="JK25" s="2"/>
      <c r="JL25" s="2"/>
      <c r="JM25" s="3"/>
      <c r="JN25" s="3"/>
      <c r="JO25" s="4"/>
      <c r="JP25" s="1"/>
      <c r="JQ25" s="1"/>
      <c r="JR25" s="2"/>
      <c r="JS25" s="2"/>
      <c r="JT25" s="3"/>
      <c r="JU25" s="3"/>
      <c r="JV25" s="4"/>
      <c r="JW25" s="1"/>
      <c r="JX25" s="1"/>
      <c r="JY25" s="2"/>
      <c r="JZ25" s="2"/>
      <c r="KA25" s="3"/>
      <c r="KB25" s="3"/>
      <c r="KC25" s="4"/>
      <c r="KD25" s="1"/>
      <c r="KE25" s="1"/>
      <c r="KF25" s="2"/>
      <c r="KG25" s="2"/>
      <c r="KH25" s="3"/>
      <c r="KI25" s="3"/>
      <c r="KJ25" s="4"/>
      <c r="KK25" s="1"/>
      <c r="KL25" s="1"/>
      <c r="KM25" s="2"/>
      <c r="KN25" s="2"/>
      <c r="KO25" s="3"/>
      <c r="KP25" s="3"/>
      <c r="KQ25" s="4"/>
      <c r="KR25" s="1"/>
      <c r="KS25" s="1"/>
      <c r="KT25" s="2"/>
      <c r="KU25" s="2"/>
      <c r="KV25" s="3"/>
      <c r="KW25" s="3"/>
      <c r="KX25" s="4"/>
      <c r="KY25" s="1"/>
      <c r="KZ25" s="1"/>
      <c r="LA25" s="2"/>
      <c r="LB25" s="2"/>
      <c r="LC25" s="3"/>
      <c r="LD25" s="3"/>
      <c r="LE25" s="4"/>
      <c r="LF25" s="1"/>
      <c r="LG25" s="1"/>
      <c r="LH25" s="2"/>
      <c r="LI25" s="2"/>
      <c r="LJ25" s="3"/>
      <c r="LK25" s="3"/>
      <c r="LL25" s="4"/>
      <c r="LM25" s="1"/>
      <c r="LN25" s="1"/>
      <c r="LO25" s="2"/>
      <c r="LP25" s="2"/>
      <c r="LQ25" s="3"/>
      <c r="LR25" s="3"/>
      <c r="LS25" s="4"/>
      <c r="LT25" s="1"/>
      <c r="LU25" s="1"/>
      <c r="LV25" s="2"/>
      <c r="LW25" s="2"/>
      <c r="LX25" s="3"/>
      <c r="LY25" s="3"/>
      <c r="LZ25" s="4"/>
      <c r="MA25" s="1"/>
      <c r="MB25" s="1"/>
      <c r="MC25" s="2"/>
      <c r="MD25" s="2"/>
      <c r="ME25" s="3"/>
      <c r="MF25" s="3"/>
      <c r="MG25" s="4"/>
      <c r="MH25" s="1"/>
      <c r="MI25" s="1"/>
      <c r="MJ25" s="2"/>
      <c r="MK25" s="2"/>
      <c r="ML25" s="3"/>
      <c r="MM25" s="3"/>
      <c r="MN25" s="4"/>
      <c r="MP25" s="20" t="s">
        <v>72</v>
      </c>
      <c r="MQ25" s="23">
        <f>م.تحميل!$AL$88</f>
        <v>0</v>
      </c>
      <c r="MR25" s="23">
        <f>م.تحميل!$AM$88</f>
        <v>0</v>
      </c>
      <c r="MS25" s="20"/>
      <c r="MT25" s="23"/>
      <c r="MU25" s="23"/>
      <c r="MW25" s="22" t="s">
        <v>72</v>
      </c>
      <c r="MX25" s="24">
        <f>م.مرتجع!$AL$88</f>
        <v>0</v>
      </c>
      <c r="MY25" s="24">
        <f>م.مرتجع!$AM$88</f>
        <v>0</v>
      </c>
      <c r="MZ25" s="22"/>
      <c r="NA25" s="24"/>
      <c r="NB25" s="24"/>
      <c r="ND25" s="21" t="s">
        <v>72</v>
      </c>
      <c r="NE25" s="25">
        <f>م.مبيع!$AL$88</f>
        <v>0</v>
      </c>
      <c r="NF25" s="25">
        <f>م.مبيع!$AM$88</f>
        <v>0</v>
      </c>
      <c r="NG25" s="25">
        <f>ES35</f>
        <v>0</v>
      </c>
      <c r="NH25" s="21"/>
      <c r="NI25" s="25"/>
      <c r="NJ25" s="25"/>
      <c r="NK25" s="25"/>
    </row>
    <row r="26" spans="1:375" ht="16.5" thickTop="1" thickBot="1" x14ac:dyDescent="0.25">
      <c r="A26" s="14"/>
      <c r="B26" s="16"/>
      <c r="C26" s="1"/>
      <c r="D26" s="1"/>
      <c r="E26" s="2"/>
      <c r="F26" s="2"/>
      <c r="G26" s="3"/>
      <c r="H26" s="3"/>
      <c r="I26" s="4"/>
      <c r="J26" s="1"/>
      <c r="K26" s="1"/>
      <c r="L26" s="2"/>
      <c r="M26" s="2"/>
      <c r="N26" s="3"/>
      <c r="O26" s="3"/>
      <c r="P26" s="4"/>
      <c r="Q26" s="1"/>
      <c r="R26" s="1"/>
      <c r="S26" s="2"/>
      <c r="T26" s="2"/>
      <c r="U26" s="3"/>
      <c r="V26" s="3"/>
      <c r="W26" s="4"/>
      <c r="X26" s="1"/>
      <c r="Y26" s="1"/>
      <c r="Z26" s="2"/>
      <c r="AA26" s="2"/>
      <c r="AB26" s="3"/>
      <c r="AC26" s="3"/>
      <c r="AD26" s="4"/>
      <c r="AE26" s="1"/>
      <c r="AF26" s="1"/>
      <c r="AG26" s="2"/>
      <c r="AH26" s="2"/>
      <c r="AI26" s="3"/>
      <c r="AJ26" s="3"/>
      <c r="AK26" s="4"/>
      <c r="AL26" s="1"/>
      <c r="AM26" s="1"/>
      <c r="AN26" s="2"/>
      <c r="AO26" s="2"/>
      <c r="AP26" s="3"/>
      <c r="AQ26" s="3"/>
      <c r="AR26" s="4"/>
      <c r="AS26" s="1"/>
      <c r="AT26" s="1"/>
      <c r="AU26" s="2"/>
      <c r="AV26" s="2"/>
      <c r="AW26" s="3"/>
      <c r="AX26" s="3"/>
      <c r="AY26" s="4"/>
      <c r="AZ26" s="1"/>
      <c r="BA26" s="1"/>
      <c r="BB26" s="2"/>
      <c r="BC26" s="2"/>
      <c r="BD26" s="3"/>
      <c r="BE26" s="3"/>
      <c r="BF26" s="4"/>
      <c r="BG26" s="1"/>
      <c r="BH26" s="1"/>
      <c r="BI26" s="2"/>
      <c r="BJ26" s="2"/>
      <c r="BK26" s="3"/>
      <c r="BL26" s="3"/>
      <c r="BM26" s="4"/>
      <c r="BN26" s="1"/>
      <c r="BO26" s="1"/>
      <c r="BP26" s="2"/>
      <c r="BQ26" s="2"/>
      <c r="BR26" s="3"/>
      <c r="BS26" s="3"/>
      <c r="BT26" s="4"/>
      <c r="BU26" s="1"/>
      <c r="BV26" s="1"/>
      <c r="BW26" s="2"/>
      <c r="BX26" s="2"/>
      <c r="BY26" s="3"/>
      <c r="BZ26" s="3"/>
      <c r="CA26" s="4"/>
      <c r="CB26" s="1"/>
      <c r="CC26" s="1"/>
      <c r="CD26" s="2"/>
      <c r="CE26" s="2"/>
      <c r="CF26" s="3"/>
      <c r="CG26" s="3"/>
      <c r="CH26" s="4"/>
      <c r="CI26" s="1"/>
      <c r="CJ26" s="1"/>
      <c r="CK26" s="2"/>
      <c r="CL26" s="2"/>
      <c r="CM26" s="3"/>
      <c r="CN26" s="3"/>
      <c r="CO26" s="4"/>
      <c r="CP26" s="1"/>
      <c r="CQ26" s="1"/>
      <c r="CR26" s="2"/>
      <c r="CS26" s="2"/>
      <c r="CT26" s="3"/>
      <c r="CU26" s="3"/>
      <c r="CV26" s="4"/>
      <c r="CW26" s="1"/>
      <c r="CX26" s="1"/>
      <c r="CY26" s="2"/>
      <c r="CZ26" s="2"/>
      <c r="DA26" s="3"/>
      <c r="DB26" s="3"/>
      <c r="DC26" s="4"/>
      <c r="DD26" s="1"/>
      <c r="DE26" s="1"/>
      <c r="DF26" s="2"/>
      <c r="DG26" s="2"/>
      <c r="DH26" s="3"/>
      <c r="DI26" s="3"/>
      <c r="DJ26" s="4"/>
      <c r="DK26" s="1"/>
      <c r="DL26" s="1"/>
      <c r="DM26" s="2"/>
      <c r="DN26" s="2"/>
      <c r="DO26" s="3"/>
      <c r="DP26" s="3"/>
      <c r="DQ26" s="4"/>
      <c r="DR26" s="1"/>
      <c r="DS26" s="1"/>
      <c r="DT26" s="2"/>
      <c r="DU26" s="2"/>
      <c r="DV26" s="3"/>
      <c r="DW26" s="3"/>
      <c r="DX26" s="4"/>
      <c r="DY26" s="1"/>
      <c r="DZ26" s="1"/>
      <c r="EA26" s="2"/>
      <c r="EB26" s="2"/>
      <c r="EC26" s="3"/>
      <c r="ED26" s="3"/>
      <c r="EE26" s="4"/>
      <c r="EF26" s="1"/>
      <c r="EG26" s="1"/>
      <c r="EH26" s="2"/>
      <c r="EI26" s="2"/>
      <c r="EJ26" s="3"/>
      <c r="EK26" s="3"/>
      <c r="EL26" s="4"/>
      <c r="EM26" s="1"/>
      <c r="EN26" s="1"/>
      <c r="EO26" s="2"/>
      <c r="EP26" s="2"/>
      <c r="EQ26" s="3"/>
      <c r="ER26" s="3"/>
      <c r="ES26" s="4"/>
      <c r="ET26" s="1"/>
      <c r="EU26" s="1"/>
      <c r="EV26" s="2"/>
      <c r="EW26" s="2"/>
      <c r="EX26" s="3"/>
      <c r="EY26" s="3"/>
      <c r="EZ26" s="4"/>
      <c r="FA26" s="1"/>
      <c r="FB26" s="1"/>
      <c r="FC26" s="2"/>
      <c r="FD26" s="2"/>
      <c r="FE26" s="3"/>
      <c r="FF26" s="3"/>
      <c r="FG26" s="4"/>
      <c r="FH26" s="1"/>
      <c r="FI26" s="1"/>
      <c r="FJ26" s="2"/>
      <c r="FK26" s="2"/>
      <c r="FL26" s="3"/>
      <c r="FM26" s="3"/>
      <c r="FN26" s="4"/>
      <c r="FO26" s="1"/>
      <c r="FP26" s="1"/>
      <c r="FQ26" s="2"/>
      <c r="FR26" s="2"/>
      <c r="FS26" s="3"/>
      <c r="FT26" s="3"/>
      <c r="FU26" s="4"/>
      <c r="FV26" s="1"/>
      <c r="FW26" s="1"/>
      <c r="FX26" s="2"/>
      <c r="FY26" s="2"/>
      <c r="FZ26" s="3"/>
      <c r="GA26" s="3"/>
      <c r="GB26" s="4"/>
      <c r="GC26" s="1"/>
      <c r="GD26" s="1"/>
      <c r="GE26" s="2"/>
      <c r="GF26" s="2"/>
      <c r="GG26" s="3"/>
      <c r="GH26" s="3"/>
      <c r="GI26" s="4"/>
      <c r="GJ26" s="1"/>
      <c r="GK26" s="1"/>
      <c r="GL26" s="2"/>
      <c r="GM26" s="2"/>
      <c r="GN26" s="3"/>
      <c r="GO26" s="3"/>
      <c r="GP26" s="4"/>
      <c r="GQ26" s="1"/>
      <c r="GR26" s="1"/>
      <c r="GS26" s="2"/>
      <c r="GT26" s="2"/>
      <c r="GU26" s="3"/>
      <c r="GV26" s="3"/>
      <c r="GW26" s="4"/>
      <c r="GX26" s="1"/>
      <c r="GY26" s="1"/>
      <c r="GZ26" s="2"/>
      <c r="HA26" s="2"/>
      <c r="HB26" s="3"/>
      <c r="HC26" s="3"/>
      <c r="HD26" s="4"/>
      <c r="HE26" s="1"/>
      <c r="HF26" s="1"/>
      <c r="HG26" s="2"/>
      <c r="HH26" s="2"/>
      <c r="HI26" s="3"/>
      <c r="HJ26" s="3"/>
      <c r="HK26" s="4"/>
      <c r="HL26" s="1"/>
      <c r="HM26" s="1"/>
      <c r="HN26" s="2"/>
      <c r="HO26" s="2"/>
      <c r="HP26" s="3"/>
      <c r="HQ26" s="3"/>
      <c r="HR26" s="4"/>
      <c r="HS26" s="1"/>
      <c r="HT26" s="1"/>
      <c r="HU26" s="2"/>
      <c r="HV26" s="2"/>
      <c r="HW26" s="3"/>
      <c r="HX26" s="3"/>
      <c r="HY26" s="4"/>
      <c r="HZ26" s="1"/>
      <c r="IA26" s="1"/>
      <c r="IB26" s="2"/>
      <c r="IC26" s="2"/>
      <c r="ID26" s="3"/>
      <c r="IE26" s="3"/>
      <c r="IF26" s="4"/>
      <c r="IG26" s="1"/>
      <c r="IH26" s="1"/>
      <c r="II26" s="2"/>
      <c r="IJ26" s="2"/>
      <c r="IK26" s="3"/>
      <c r="IL26" s="3"/>
      <c r="IM26" s="4"/>
      <c r="IN26" s="1"/>
      <c r="IO26" s="1"/>
      <c r="IP26" s="2"/>
      <c r="IQ26" s="2"/>
      <c r="IR26" s="3"/>
      <c r="IS26" s="3"/>
      <c r="IT26" s="4"/>
      <c r="IU26" s="1"/>
      <c r="IV26" s="1"/>
      <c r="IW26" s="2"/>
      <c r="IX26" s="2"/>
      <c r="IY26" s="3"/>
      <c r="IZ26" s="3"/>
      <c r="JA26" s="4"/>
      <c r="JB26" s="1"/>
      <c r="JC26" s="1"/>
      <c r="JD26" s="2"/>
      <c r="JE26" s="2"/>
      <c r="JF26" s="3"/>
      <c r="JG26" s="3"/>
      <c r="JH26" s="4"/>
      <c r="JI26" s="1"/>
      <c r="JJ26" s="1"/>
      <c r="JK26" s="2"/>
      <c r="JL26" s="2"/>
      <c r="JM26" s="3"/>
      <c r="JN26" s="3"/>
      <c r="JO26" s="4"/>
      <c r="JP26" s="1"/>
      <c r="JQ26" s="1"/>
      <c r="JR26" s="2"/>
      <c r="JS26" s="2"/>
      <c r="JT26" s="3"/>
      <c r="JU26" s="3"/>
      <c r="JV26" s="4"/>
      <c r="JW26" s="1"/>
      <c r="JX26" s="1"/>
      <c r="JY26" s="2"/>
      <c r="JZ26" s="2"/>
      <c r="KA26" s="3"/>
      <c r="KB26" s="3"/>
      <c r="KC26" s="4"/>
      <c r="KD26" s="1"/>
      <c r="KE26" s="1"/>
      <c r="KF26" s="2"/>
      <c r="KG26" s="2"/>
      <c r="KH26" s="3"/>
      <c r="KI26" s="3"/>
      <c r="KJ26" s="4"/>
      <c r="KK26" s="1"/>
      <c r="KL26" s="1"/>
      <c r="KM26" s="2"/>
      <c r="KN26" s="2"/>
      <c r="KO26" s="3"/>
      <c r="KP26" s="3"/>
      <c r="KQ26" s="4"/>
      <c r="KR26" s="1"/>
      <c r="KS26" s="1"/>
      <c r="KT26" s="2"/>
      <c r="KU26" s="2"/>
      <c r="KV26" s="3"/>
      <c r="KW26" s="3"/>
      <c r="KX26" s="4"/>
      <c r="KY26" s="1"/>
      <c r="KZ26" s="1"/>
      <c r="LA26" s="2"/>
      <c r="LB26" s="2"/>
      <c r="LC26" s="3"/>
      <c r="LD26" s="3"/>
      <c r="LE26" s="4"/>
      <c r="LF26" s="1"/>
      <c r="LG26" s="1"/>
      <c r="LH26" s="2"/>
      <c r="LI26" s="2"/>
      <c r="LJ26" s="3"/>
      <c r="LK26" s="3"/>
      <c r="LL26" s="4"/>
      <c r="LM26" s="1"/>
      <c r="LN26" s="1"/>
      <c r="LO26" s="2"/>
      <c r="LP26" s="2"/>
      <c r="LQ26" s="3"/>
      <c r="LR26" s="3"/>
      <c r="LS26" s="4"/>
      <c r="LT26" s="1"/>
      <c r="LU26" s="1"/>
      <c r="LV26" s="2"/>
      <c r="LW26" s="2"/>
      <c r="LX26" s="3"/>
      <c r="LY26" s="3"/>
      <c r="LZ26" s="4"/>
      <c r="MA26" s="1"/>
      <c r="MB26" s="1"/>
      <c r="MC26" s="2"/>
      <c r="MD26" s="2"/>
      <c r="ME26" s="3"/>
      <c r="MF26" s="3"/>
      <c r="MG26" s="4"/>
      <c r="MH26" s="1"/>
      <c r="MI26" s="1"/>
      <c r="MJ26" s="2"/>
      <c r="MK26" s="2"/>
      <c r="ML26" s="3"/>
      <c r="MM26" s="3"/>
      <c r="MN26" s="4"/>
      <c r="MP26" s="20" t="s">
        <v>73</v>
      </c>
      <c r="MQ26" s="23">
        <f>م.تحميل!$AL$92</f>
        <v>0</v>
      </c>
      <c r="MR26" s="23">
        <f>م.تحميل!$AM$92</f>
        <v>0</v>
      </c>
      <c r="MS26" s="20"/>
      <c r="MT26" s="23"/>
      <c r="MU26" s="23"/>
      <c r="MW26" s="22" t="s">
        <v>73</v>
      </c>
      <c r="MX26" s="24">
        <f>م.مرتجع!$AL$92</f>
        <v>0</v>
      </c>
      <c r="MY26" s="24">
        <f>م.مرتجع!$AM$92</f>
        <v>0</v>
      </c>
      <c r="MZ26" s="22"/>
      <c r="NA26" s="24"/>
      <c r="NB26" s="24"/>
      <c r="ND26" s="21" t="s">
        <v>73</v>
      </c>
      <c r="NE26" s="25">
        <f>م.مبيع!$AL$92</f>
        <v>0</v>
      </c>
      <c r="NF26" s="25">
        <f>م.مبيع!$AM$92</f>
        <v>0</v>
      </c>
      <c r="NG26" s="25">
        <f>EZ35</f>
        <v>0</v>
      </c>
      <c r="NH26" s="21"/>
      <c r="NI26" s="25"/>
      <c r="NJ26" s="25"/>
      <c r="NK26" s="25"/>
    </row>
    <row r="27" spans="1:375" ht="16.5" thickTop="1" thickBot="1" x14ac:dyDescent="0.25">
      <c r="A27" s="14"/>
      <c r="B27" s="16"/>
      <c r="C27" s="1"/>
      <c r="D27" s="1"/>
      <c r="E27" s="2"/>
      <c r="F27" s="2"/>
      <c r="G27" s="3"/>
      <c r="H27" s="3"/>
      <c r="I27" s="4"/>
      <c r="J27" s="1"/>
      <c r="K27" s="1"/>
      <c r="L27" s="2"/>
      <c r="M27" s="2"/>
      <c r="N27" s="3"/>
      <c r="O27" s="3"/>
      <c r="P27" s="4"/>
      <c r="Q27" s="1"/>
      <c r="R27" s="1"/>
      <c r="S27" s="2"/>
      <c r="T27" s="2"/>
      <c r="U27" s="3"/>
      <c r="V27" s="3"/>
      <c r="W27" s="4"/>
      <c r="X27" s="1"/>
      <c r="Y27" s="1"/>
      <c r="Z27" s="2"/>
      <c r="AA27" s="2"/>
      <c r="AB27" s="3"/>
      <c r="AC27" s="3"/>
      <c r="AD27" s="4"/>
      <c r="AE27" s="1"/>
      <c r="AF27" s="1"/>
      <c r="AG27" s="2"/>
      <c r="AH27" s="2"/>
      <c r="AI27" s="3"/>
      <c r="AJ27" s="3"/>
      <c r="AK27" s="4"/>
      <c r="AL27" s="1"/>
      <c r="AM27" s="1"/>
      <c r="AN27" s="2"/>
      <c r="AO27" s="2"/>
      <c r="AP27" s="3"/>
      <c r="AQ27" s="3"/>
      <c r="AR27" s="4"/>
      <c r="AS27" s="1"/>
      <c r="AT27" s="1"/>
      <c r="AU27" s="2"/>
      <c r="AV27" s="2"/>
      <c r="AW27" s="3"/>
      <c r="AX27" s="3"/>
      <c r="AY27" s="4"/>
      <c r="AZ27" s="1"/>
      <c r="BA27" s="1"/>
      <c r="BB27" s="2"/>
      <c r="BC27" s="2"/>
      <c r="BD27" s="3"/>
      <c r="BE27" s="3"/>
      <c r="BF27" s="4"/>
      <c r="BG27" s="1"/>
      <c r="BH27" s="1"/>
      <c r="BI27" s="2"/>
      <c r="BJ27" s="2"/>
      <c r="BK27" s="3"/>
      <c r="BL27" s="3"/>
      <c r="BM27" s="4"/>
      <c r="BN27" s="1"/>
      <c r="BO27" s="1"/>
      <c r="BP27" s="2"/>
      <c r="BQ27" s="2"/>
      <c r="BR27" s="3"/>
      <c r="BS27" s="3"/>
      <c r="BT27" s="4"/>
      <c r="BU27" s="1"/>
      <c r="BV27" s="1"/>
      <c r="BW27" s="2"/>
      <c r="BX27" s="2"/>
      <c r="BY27" s="3"/>
      <c r="BZ27" s="3"/>
      <c r="CA27" s="4"/>
      <c r="CB27" s="1"/>
      <c r="CC27" s="1"/>
      <c r="CD27" s="2"/>
      <c r="CE27" s="2"/>
      <c r="CF27" s="3"/>
      <c r="CG27" s="3"/>
      <c r="CH27" s="4"/>
      <c r="CI27" s="1"/>
      <c r="CJ27" s="1"/>
      <c r="CK27" s="2"/>
      <c r="CL27" s="2"/>
      <c r="CM27" s="3"/>
      <c r="CN27" s="3"/>
      <c r="CO27" s="4"/>
      <c r="CP27" s="1"/>
      <c r="CQ27" s="1"/>
      <c r="CR27" s="2"/>
      <c r="CS27" s="2"/>
      <c r="CT27" s="3"/>
      <c r="CU27" s="3"/>
      <c r="CV27" s="4"/>
      <c r="CW27" s="1"/>
      <c r="CX27" s="1"/>
      <c r="CY27" s="2"/>
      <c r="CZ27" s="2"/>
      <c r="DA27" s="3"/>
      <c r="DB27" s="3"/>
      <c r="DC27" s="4"/>
      <c r="DD27" s="1"/>
      <c r="DE27" s="1"/>
      <c r="DF27" s="2"/>
      <c r="DG27" s="2"/>
      <c r="DH27" s="3"/>
      <c r="DI27" s="3"/>
      <c r="DJ27" s="4"/>
      <c r="DK27" s="1"/>
      <c r="DL27" s="1"/>
      <c r="DM27" s="2"/>
      <c r="DN27" s="2"/>
      <c r="DO27" s="3"/>
      <c r="DP27" s="3"/>
      <c r="DQ27" s="4"/>
      <c r="DR27" s="1"/>
      <c r="DS27" s="1"/>
      <c r="DT27" s="2"/>
      <c r="DU27" s="2"/>
      <c r="DV27" s="3"/>
      <c r="DW27" s="3"/>
      <c r="DX27" s="4"/>
      <c r="DY27" s="1"/>
      <c r="DZ27" s="1"/>
      <c r="EA27" s="2"/>
      <c r="EB27" s="2"/>
      <c r="EC27" s="3"/>
      <c r="ED27" s="3"/>
      <c r="EE27" s="4"/>
      <c r="EF27" s="1"/>
      <c r="EG27" s="1"/>
      <c r="EH27" s="2"/>
      <c r="EI27" s="2"/>
      <c r="EJ27" s="3"/>
      <c r="EK27" s="3"/>
      <c r="EL27" s="4"/>
      <c r="EM27" s="1"/>
      <c r="EN27" s="1"/>
      <c r="EO27" s="2"/>
      <c r="EP27" s="2"/>
      <c r="EQ27" s="3"/>
      <c r="ER27" s="3"/>
      <c r="ES27" s="4"/>
      <c r="ET27" s="1"/>
      <c r="EU27" s="1"/>
      <c r="EV27" s="2"/>
      <c r="EW27" s="2"/>
      <c r="EX27" s="3"/>
      <c r="EY27" s="3"/>
      <c r="EZ27" s="4"/>
      <c r="FA27" s="1"/>
      <c r="FB27" s="1"/>
      <c r="FC27" s="2"/>
      <c r="FD27" s="2"/>
      <c r="FE27" s="3"/>
      <c r="FF27" s="3"/>
      <c r="FG27" s="4"/>
      <c r="FH27" s="1"/>
      <c r="FI27" s="1"/>
      <c r="FJ27" s="2"/>
      <c r="FK27" s="2"/>
      <c r="FL27" s="3"/>
      <c r="FM27" s="3"/>
      <c r="FN27" s="4"/>
      <c r="FO27" s="1"/>
      <c r="FP27" s="1"/>
      <c r="FQ27" s="2"/>
      <c r="FR27" s="2"/>
      <c r="FS27" s="3"/>
      <c r="FT27" s="3"/>
      <c r="FU27" s="4"/>
      <c r="FV27" s="1"/>
      <c r="FW27" s="1"/>
      <c r="FX27" s="2"/>
      <c r="FY27" s="2"/>
      <c r="FZ27" s="3"/>
      <c r="GA27" s="3"/>
      <c r="GB27" s="4"/>
      <c r="GC27" s="1"/>
      <c r="GD27" s="1"/>
      <c r="GE27" s="2"/>
      <c r="GF27" s="2"/>
      <c r="GG27" s="3"/>
      <c r="GH27" s="3"/>
      <c r="GI27" s="4"/>
      <c r="GJ27" s="1"/>
      <c r="GK27" s="1"/>
      <c r="GL27" s="2"/>
      <c r="GM27" s="2"/>
      <c r="GN27" s="3"/>
      <c r="GO27" s="3"/>
      <c r="GP27" s="4"/>
      <c r="GQ27" s="1"/>
      <c r="GR27" s="1"/>
      <c r="GS27" s="2"/>
      <c r="GT27" s="2"/>
      <c r="GU27" s="3"/>
      <c r="GV27" s="3"/>
      <c r="GW27" s="4"/>
      <c r="GX27" s="1"/>
      <c r="GY27" s="1"/>
      <c r="GZ27" s="2"/>
      <c r="HA27" s="2"/>
      <c r="HB27" s="3"/>
      <c r="HC27" s="3"/>
      <c r="HD27" s="4"/>
      <c r="HE27" s="1"/>
      <c r="HF27" s="1"/>
      <c r="HG27" s="2"/>
      <c r="HH27" s="2"/>
      <c r="HI27" s="3"/>
      <c r="HJ27" s="3"/>
      <c r="HK27" s="4"/>
      <c r="HL27" s="1"/>
      <c r="HM27" s="1"/>
      <c r="HN27" s="2"/>
      <c r="HO27" s="2"/>
      <c r="HP27" s="3"/>
      <c r="HQ27" s="3"/>
      <c r="HR27" s="4"/>
      <c r="HS27" s="1"/>
      <c r="HT27" s="1"/>
      <c r="HU27" s="2"/>
      <c r="HV27" s="2"/>
      <c r="HW27" s="3"/>
      <c r="HX27" s="3"/>
      <c r="HY27" s="4"/>
      <c r="HZ27" s="1"/>
      <c r="IA27" s="1"/>
      <c r="IB27" s="2"/>
      <c r="IC27" s="2"/>
      <c r="ID27" s="3"/>
      <c r="IE27" s="3"/>
      <c r="IF27" s="4"/>
      <c r="IG27" s="1"/>
      <c r="IH27" s="1"/>
      <c r="II27" s="2"/>
      <c r="IJ27" s="2"/>
      <c r="IK27" s="3"/>
      <c r="IL27" s="3"/>
      <c r="IM27" s="4"/>
      <c r="IN27" s="1"/>
      <c r="IO27" s="1"/>
      <c r="IP27" s="2"/>
      <c r="IQ27" s="2"/>
      <c r="IR27" s="3"/>
      <c r="IS27" s="3"/>
      <c r="IT27" s="4"/>
      <c r="IU27" s="1"/>
      <c r="IV27" s="1"/>
      <c r="IW27" s="2"/>
      <c r="IX27" s="2"/>
      <c r="IY27" s="3"/>
      <c r="IZ27" s="3"/>
      <c r="JA27" s="4"/>
      <c r="JB27" s="1"/>
      <c r="JC27" s="1"/>
      <c r="JD27" s="2"/>
      <c r="JE27" s="2"/>
      <c r="JF27" s="3"/>
      <c r="JG27" s="3"/>
      <c r="JH27" s="4"/>
      <c r="JI27" s="1"/>
      <c r="JJ27" s="1"/>
      <c r="JK27" s="2"/>
      <c r="JL27" s="2"/>
      <c r="JM27" s="3"/>
      <c r="JN27" s="3"/>
      <c r="JO27" s="4"/>
      <c r="JP27" s="1"/>
      <c r="JQ27" s="1"/>
      <c r="JR27" s="2"/>
      <c r="JS27" s="2"/>
      <c r="JT27" s="3"/>
      <c r="JU27" s="3"/>
      <c r="JV27" s="4"/>
      <c r="JW27" s="1"/>
      <c r="JX27" s="1"/>
      <c r="JY27" s="2"/>
      <c r="JZ27" s="2"/>
      <c r="KA27" s="3"/>
      <c r="KB27" s="3"/>
      <c r="KC27" s="4"/>
      <c r="KD27" s="1"/>
      <c r="KE27" s="1"/>
      <c r="KF27" s="2"/>
      <c r="KG27" s="2"/>
      <c r="KH27" s="3"/>
      <c r="KI27" s="3"/>
      <c r="KJ27" s="4"/>
      <c r="KK27" s="1"/>
      <c r="KL27" s="1"/>
      <c r="KM27" s="2"/>
      <c r="KN27" s="2"/>
      <c r="KO27" s="3"/>
      <c r="KP27" s="3"/>
      <c r="KQ27" s="4"/>
      <c r="KR27" s="1"/>
      <c r="KS27" s="1"/>
      <c r="KT27" s="2"/>
      <c r="KU27" s="2"/>
      <c r="KV27" s="3"/>
      <c r="KW27" s="3"/>
      <c r="KX27" s="4"/>
      <c r="KY27" s="1"/>
      <c r="KZ27" s="1"/>
      <c r="LA27" s="2"/>
      <c r="LB27" s="2"/>
      <c r="LC27" s="3"/>
      <c r="LD27" s="3"/>
      <c r="LE27" s="4"/>
      <c r="LF27" s="1"/>
      <c r="LG27" s="1"/>
      <c r="LH27" s="2"/>
      <c r="LI27" s="2"/>
      <c r="LJ27" s="3"/>
      <c r="LK27" s="3"/>
      <c r="LL27" s="4"/>
      <c r="LM27" s="1"/>
      <c r="LN27" s="1"/>
      <c r="LO27" s="2"/>
      <c r="LP27" s="2"/>
      <c r="LQ27" s="3"/>
      <c r="LR27" s="3"/>
      <c r="LS27" s="4"/>
      <c r="LT27" s="1"/>
      <c r="LU27" s="1"/>
      <c r="LV27" s="2"/>
      <c r="LW27" s="2"/>
      <c r="LX27" s="3"/>
      <c r="LY27" s="3"/>
      <c r="LZ27" s="4"/>
      <c r="MA27" s="1"/>
      <c r="MB27" s="1"/>
      <c r="MC27" s="2"/>
      <c r="MD27" s="2"/>
      <c r="ME27" s="3"/>
      <c r="MF27" s="3"/>
      <c r="MG27" s="4"/>
      <c r="MH27" s="1"/>
      <c r="MI27" s="1"/>
      <c r="MJ27" s="2"/>
      <c r="MK27" s="2"/>
      <c r="ML27" s="3"/>
      <c r="MM27" s="3"/>
      <c r="MN27" s="4"/>
      <c r="MP27" s="20" t="s">
        <v>74</v>
      </c>
      <c r="MQ27" s="23">
        <f>م.تحميل!$AL$96</f>
        <v>0</v>
      </c>
      <c r="MR27" s="23">
        <f>م.تحميل!$AM$96</f>
        <v>0</v>
      </c>
      <c r="MS27" s="20"/>
      <c r="MT27" s="23"/>
      <c r="MU27" s="23"/>
      <c r="MW27" s="22" t="s">
        <v>74</v>
      </c>
      <c r="MX27" s="24">
        <f>م.مرتجع!$AL$96</f>
        <v>0</v>
      </c>
      <c r="MY27" s="24">
        <f>م.مرتجع!$AM$96</f>
        <v>0</v>
      </c>
      <c r="MZ27" s="22"/>
      <c r="NA27" s="24"/>
      <c r="NB27" s="24"/>
      <c r="ND27" s="21" t="s">
        <v>74</v>
      </c>
      <c r="NE27" s="25">
        <f>م.مبيع!$AL$96</f>
        <v>0</v>
      </c>
      <c r="NF27" s="25">
        <f>م.مبيع!$AM$96</f>
        <v>0</v>
      </c>
      <c r="NG27" s="25">
        <f>FG35</f>
        <v>0</v>
      </c>
      <c r="NH27" s="21"/>
      <c r="NI27" s="25"/>
      <c r="NJ27" s="25"/>
      <c r="NK27" s="25"/>
    </row>
    <row r="28" spans="1:375" ht="16.5" thickTop="1" thickBot="1" x14ac:dyDescent="0.25">
      <c r="A28" s="14"/>
      <c r="B28" s="16"/>
      <c r="C28" s="1"/>
      <c r="D28" s="1"/>
      <c r="E28" s="2"/>
      <c r="F28" s="2"/>
      <c r="G28" s="3"/>
      <c r="H28" s="3"/>
      <c r="I28" s="4"/>
      <c r="J28" s="1"/>
      <c r="K28" s="1"/>
      <c r="L28" s="2"/>
      <c r="M28" s="2"/>
      <c r="N28" s="3"/>
      <c r="O28" s="3"/>
      <c r="P28" s="4"/>
      <c r="Q28" s="1"/>
      <c r="R28" s="1"/>
      <c r="S28" s="2"/>
      <c r="T28" s="2"/>
      <c r="U28" s="3"/>
      <c r="V28" s="3"/>
      <c r="W28" s="4"/>
      <c r="X28" s="1"/>
      <c r="Y28" s="1"/>
      <c r="Z28" s="2"/>
      <c r="AA28" s="2"/>
      <c r="AB28" s="3"/>
      <c r="AC28" s="3"/>
      <c r="AD28" s="4"/>
      <c r="AE28" s="1"/>
      <c r="AF28" s="1"/>
      <c r="AG28" s="2"/>
      <c r="AH28" s="2"/>
      <c r="AI28" s="3"/>
      <c r="AJ28" s="3"/>
      <c r="AK28" s="4"/>
      <c r="AL28" s="1"/>
      <c r="AM28" s="1"/>
      <c r="AN28" s="2"/>
      <c r="AO28" s="2"/>
      <c r="AP28" s="3"/>
      <c r="AQ28" s="3"/>
      <c r="AR28" s="4"/>
      <c r="AS28" s="1"/>
      <c r="AT28" s="1"/>
      <c r="AU28" s="2"/>
      <c r="AV28" s="2"/>
      <c r="AW28" s="3"/>
      <c r="AX28" s="3"/>
      <c r="AY28" s="4"/>
      <c r="AZ28" s="1"/>
      <c r="BA28" s="1"/>
      <c r="BB28" s="2"/>
      <c r="BC28" s="2"/>
      <c r="BD28" s="3"/>
      <c r="BE28" s="3"/>
      <c r="BF28" s="4"/>
      <c r="BG28" s="1"/>
      <c r="BH28" s="1"/>
      <c r="BI28" s="2"/>
      <c r="BJ28" s="2"/>
      <c r="BK28" s="3"/>
      <c r="BL28" s="3"/>
      <c r="BM28" s="4"/>
      <c r="BN28" s="1"/>
      <c r="BO28" s="1"/>
      <c r="BP28" s="2"/>
      <c r="BQ28" s="2"/>
      <c r="BR28" s="3"/>
      <c r="BS28" s="3"/>
      <c r="BT28" s="4"/>
      <c r="BU28" s="1"/>
      <c r="BV28" s="1"/>
      <c r="BW28" s="2"/>
      <c r="BX28" s="2"/>
      <c r="BY28" s="3"/>
      <c r="BZ28" s="3"/>
      <c r="CA28" s="4"/>
      <c r="CB28" s="1"/>
      <c r="CC28" s="1"/>
      <c r="CD28" s="2"/>
      <c r="CE28" s="2"/>
      <c r="CF28" s="3"/>
      <c r="CG28" s="3"/>
      <c r="CH28" s="4"/>
      <c r="CI28" s="1"/>
      <c r="CJ28" s="1"/>
      <c r="CK28" s="2"/>
      <c r="CL28" s="2"/>
      <c r="CM28" s="3"/>
      <c r="CN28" s="3"/>
      <c r="CO28" s="4"/>
      <c r="CP28" s="1"/>
      <c r="CQ28" s="1"/>
      <c r="CR28" s="2"/>
      <c r="CS28" s="2"/>
      <c r="CT28" s="3"/>
      <c r="CU28" s="3"/>
      <c r="CV28" s="4"/>
      <c r="CW28" s="1"/>
      <c r="CX28" s="1"/>
      <c r="CY28" s="2"/>
      <c r="CZ28" s="2"/>
      <c r="DA28" s="3"/>
      <c r="DB28" s="3"/>
      <c r="DC28" s="4"/>
      <c r="DD28" s="1"/>
      <c r="DE28" s="1"/>
      <c r="DF28" s="2"/>
      <c r="DG28" s="2"/>
      <c r="DH28" s="3"/>
      <c r="DI28" s="3"/>
      <c r="DJ28" s="4"/>
      <c r="DK28" s="1"/>
      <c r="DL28" s="1"/>
      <c r="DM28" s="2"/>
      <c r="DN28" s="2"/>
      <c r="DO28" s="3"/>
      <c r="DP28" s="3"/>
      <c r="DQ28" s="4"/>
      <c r="DR28" s="1"/>
      <c r="DS28" s="1"/>
      <c r="DT28" s="2"/>
      <c r="DU28" s="2"/>
      <c r="DV28" s="3"/>
      <c r="DW28" s="3"/>
      <c r="DX28" s="4"/>
      <c r="DY28" s="1"/>
      <c r="DZ28" s="1"/>
      <c r="EA28" s="2"/>
      <c r="EB28" s="2"/>
      <c r="EC28" s="3"/>
      <c r="ED28" s="3"/>
      <c r="EE28" s="4"/>
      <c r="EF28" s="1"/>
      <c r="EG28" s="1"/>
      <c r="EH28" s="2"/>
      <c r="EI28" s="2"/>
      <c r="EJ28" s="3"/>
      <c r="EK28" s="3"/>
      <c r="EL28" s="4"/>
      <c r="EM28" s="1"/>
      <c r="EN28" s="1"/>
      <c r="EO28" s="2"/>
      <c r="EP28" s="2"/>
      <c r="EQ28" s="3"/>
      <c r="ER28" s="3"/>
      <c r="ES28" s="4"/>
      <c r="ET28" s="1"/>
      <c r="EU28" s="1"/>
      <c r="EV28" s="2"/>
      <c r="EW28" s="2"/>
      <c r="EX28" s="3"/>
      <c r="EY28" s="3"/>
      <c r="EZ28" s="4"/>
      <c r="FA28" s="1"/>
      <c r="FB28" s="1"/>
      <c r="FC28" s="2"/>
      <c r="FD28" s="2"/>
      <c r="FE28" s="3"/>
      <c r="FF28" s="3"/>
      <c r="FG28" s="4"/>
      <c r="FH28" s="1"/>
      <c r="FI28" s="1"/>
      <c r="FJ28" s="2"/>
      <c r="FK28" s="2"/>
      <c r="FL28" s="3"/>
      <c r="FM28" s="3"/>
      <c r="FN28" s="4"/>
      <c r="FO28" s="1"/>
      <c r="FP28" s="1"/>
      <c r="FQ28" s="2"/>
      <c r="FR28" s="2"/>
      <c r="FS28" s="3"/>
      <c r="FT28" s="3"/>
      <c r="FU28" s="4"/>
      <c r="FV28" s="1"/>
      <c r="FW28" s="1"/>
      <c r="FX28" s="2"/>
      <c r="FY28" s="2"/>
      <c r="FZ28" s="3"/>
      <c r="GA28" s="3"/>
      <c r="GB28" s="4"/>
      <c r="GC28" s="1"/>
      <c r="GD28" s="1"/>
      <c r="GE28" s="2"/>
      <c r="GF28" s="2"/>
      <c r="GG28" s="3"/>
      <c r="GH28" s="3"/>
      <c r="GI28" s="4"/>
      <c r="GJ28" s="1"/>
      <c r="GK28" s="1"/>
      <c r="GL28" s="2"/>
      <c r="GM28" s="2"/>
      <c r="GN28" s="3"/>
      <c r="GO28" s="3"/>
      <c r="GP28" s="4"/>
      <c r="GQ28" s="1"/>
      <c r="GR28" s="1"/>
      <c r="GS28" s="2"/>
      <c r="GT28" s="2"/>
      <c r="GU28" s="3"/>
      <c r="GV28" s="3"/>
      <c r="GW28" s="4"/>
      <c r="GX28" s="1"/>
      <c r="GY28" s="1"/>
      <c r="GZ28" s="2"/>
      <c r="HA28" s="2"/>
      <c r="HB28" s="3"/>
      <c r="HC28" s="3"/>
      <c r="HD28" s="4"/>
      <c r="HE28" s="1"/>
      <c r="HF28" s="1"/>
      <c r="HG28" s="2"/>
      <c r="HH28" s="2"/>
      <c r="HI28" s="3"/>
      <c r="HJ28" s="3"/>
      <c r="HK28" s="4"/>
      <c r="HL28" s="1"/>
      <c r="HM28" s="1"/>
      <c r="HN28" s="2"/>
      <c r="HO28" s="2"/>
      <c r="HP28" s="3"/>
      <c r="HQ28" s="3"/>
      <c r="HR28" s="4"/>
      <c r="HS28" s="1"/>
      <c r="HT28" s="1"/>
      <c r="HU28" s="2"/>
      <c r="HV28" s="2"/>
      <c r="HW28" s="3"/>
      <c r="HX28" s="3"/>
      <c r="HY28" s="4"/>
      <c r="HZ28" s="1"/>
      <c r="IA28" s="1"/>
      <c r="IB28" s="2"/>
      <c r="IC28" s="2"/>
      <c r="ID28" s="3"/>
      <c r="IE28" s="3"/>
      <c r="IF28" s="4"/>
      <c r="IG28" s="1"/>
      <c r="IH28" s="1"/>
      <c r="II28" s="2"/>
      <c r="IJ28" s="2"/>
      <c r="IK28" s="3"/>
      <c r="IL28" s="3"/>
      <c r="IM28" s="4"/>
      <c r="IN28" s="1"/>
      <c r="IO28" s="1"/>
      <c r="IP28" s="2"/>
      <c r="IQ28" s="2"/>
      <c r="IR28" s="3"/>
      <c r="IS28" s="3"/>
      <c r="IT28" s="4"/>
      <c r="IU28" s="1"/>
      <c r="IV28" s="1"/>
      <c r="IW28" s="2"/>
      <c r="IX28" s="2"/>
      <c r="IY28" s="3"/>
      <c r="IZ28" s="3"/>
      <c r="JA28" s="4"/>
      <c r="JB28" s="1"/>
      <c r="JC28" s="1"/>
      <c r="JD28" s="2"/>
      <c r="JE28" s="2"/>
      <c r="JF28" s="3"/>
      <c r="JG28" s="3"/>
      <c r="JH28" s="4"/>
      <c r="JI28" s="1"/>
      <c r="JJ28" s="1"/>
      <c r="JK28" s="2"/>
      <c r="JL28" s="2"/>
      <c r="JM28" s="3"/>
      <c r="JN28" s="3"/>
      <c r="JO28" s="4"/>
      <c r="JP28" s="1"/>
      <c r="JQ28" s="1"/>
      <c r="JR28" s="2"/>
      <c r="JS28" s="2"/>
      <c r="JT28" s="3"/>
      <c r="JU28" s="3"/>
      <c r="JV28" s="4"/>
      <c r="JW28" s="1"/>
      <c r="JX28" s="1"/>
      <c r="JY28" s="2"/>
      <c r="JZ28" s="2"/>
      <c r="KA28" s="3"/>
      <c r="KB28" s="3"/>
      <c r="KC28" s="4"/>
      <c r="KD28" s="1"/>
      <c r="KE28" s="1"/>
      <c r="KF28" s="2"/>
      <c r="KG28" s="2"/>
      <c r="KH28" s="3"/>
      <c r="KI28" s="3"/>
      <c r="KJ28" s="4"/>
      <c r="KK28" s="1"/>
      <c r="KL28" s="1"/>
      <c r="KM28" s="2"/>
      <c r="KN28" s="2"/>
      <c r="KO28" s="3"/>
      <c r="KP28" s="3"/>
      <c r="KQ28" s="4"/>
      <c r="KR28" s="1"/>
      <c r="KS28" s="1"/>
      <c r="KT28" s="2"/>
      <c r="KU28" s="2"/>
      <c r="KV28" s="3"/>
      <c r="KW28" s="3"/>
      <c r="KX28" s="4"/>
      <c r="KY28" s="1"/>
      <c r="KZ28" s="1"/>
      <c r="LA28" s="2"/>
      <c r="LB28" s="2"/>
      <c r="LC28" s="3"/>
      <c r="LD28" s="3"/>
      <c r="LE28" s="4"/>
      <c r="LF28" s="1"/>
      <c r="LG28" s="1"/>
      <c r="LH28" s="2"/>
      <c r="LI28" s="2"/>
      <c r="LJ28" s="3"/>
      <c r="LK28" s="3"/>
      <c r="LL28" s="4"/>
      <c r="LM28" s="1"/>
      <c r="LN28" s="1"/>
      <c r="LO28" s="2"/>
      <c r="LP28" s="2"/>
      <c r="LQ28" s="3"/>
      <c r="LR28" s="3"/>
      <c r="LS28" s="4"/>
      <c r="LT28" s="1"/>
      <c r="LU28" s="1"/>
      <c r="LV28" s="2"/>
      <c r="LW28" s="2"/>
      <c r="LX28" s="3"/>
      <c r="LY28" s="3"/>
      <c r="LZ28" s="4"/>
      <c r="MA28" s="1"/>
      <c r="MB28" s="1"/>
      <c r="MC28" s="2"/>
      <c r="MD28" s="2"/>
      <c r="ME28" s="3"/>
      <c r="MF28" s="3"/>
      <c r="MG28" s="4"/>
      <c r="MH28" s="1"/>
      <c r="MI28" s="1"/>
      <c r="MJ28" s="2"/>
      <c r="MK28" s="2"/>
      <c r="ML28" s="3"/>
      <c r="MM28" s="3"/>
      <c r="MN28" s="4"/>
      <c r="MP28" s="20" t="s">
        <v>75</v>
      </c>
      <c r="MQ28" s="23"/>
      <c r="MR28" s="23">
        <f>م.تحميل!$AM$100</f>
        <v>0</v>
      </c>
      <c r="MS28" s="20"/>
      <c r="MT28" s="23"/>
      <c r="MU28" s="23"/>
      <c r="MW28" s="22" t="s">
        <v>75</v>
      </c>
      <c r="MX28" s="24"/>
      <c r="MY28" s="24">
        <f>م.مرتجع!$AM$100</f>
        <v>0</v>
      </c>
      <c r="MZ28" s="22"/>
      <c r="NA28" s="24"/>
      <c r="NB28" s="24"/>
      <c r="ND28" s="21" t="s">
        <v>75</v>
      </c>
      <c r="NE28" s="25"/>
      <c r="NF28" s="25">
        <f>م.مبيع!$AM$100</f>
        <v>0</v>
      </c>
      <c r="NG28" s="25">
        <f>FN35</f>
        <v>0</v>
      </c>
      <c r="NH28" s="21"/>
      <c r="NI28" s="25"/>
      <c r="NJ28" s="25"/>
      <c r="NK28" s="25"/>
    </row>
    <row r="29" spans="1:375" ht="16.5" thickTop="1" thickBot="1" x14ac:dyDescent="0.25">
      <c r="A29" s="14"/>
      <c r="B29" s="17"/>
      <c r="C29" s="1"/>
      <c r="D29" s="1"/>
      <c r="E29" s="2"/>
      <c r="F29" s="2"/>
      <c r="G29" s="3"/>
      <c r="H29" s="3"/>
      <c r="I29" s="4"/>
      <c r="J29" s="1"/>
      <c r="K29" s="1"/>
      <c r="L29" s="2"/>
      <c r="M29" s="2"/>
      <c r="N29" s="3"/>
      <c r="O29" s="3"/>
      <c r="P29" s="4"/>
      <c r="Q29" s="1"/>
      <c r="R29" s="1"/>
      <c r="S29" s="2"/>
      <c r="T29" s="2"/>
      <c r="U29" s="3"/>
      <c r="V29" s="3"/>
      <c r="W29" s="4"/>
      <c r="X29" s="1"/>
      <c r="Y29" s="1"/>
      <c r="Z29" s="2"/>
      <c r="AA29" s="2"/>
      <c r="AB29" s="3"/>
      <c r="AC29" s="3"/>
      <c r="AD29" s="4"/>
      <c r="AE29" s="1"/>
      <c r="AF29" s="1"/>
      <c r="AG29" s="2"/>
      <c r="AH29" s="2"/>
      <c r="AI29" s="3"/>
      <c r="AJ29" s="3"/>
      <c r="AK29" s="4"/>
      <c r="AL29" s="1"/>
      <c r="AM29" s="1"/>
      <c r="AN29" s="2"/>
      <c r="AO29" s="2"/>
      <c r="AP29" s="3"/>
      <c r="AQ29" s="3"/>
      <c r="AR29" s="4"/>
      <c r="AS29" s="1"/>
      <c r="AT29" s="1"/>
      <c r="AU29" s="2"/>
      <c r="AV29" s="2"/>
      <c r="AW29" s="3"/>
      <c r="AX29" s="3"/>
      <c r="AY29" s="4"/>
      <c r="AZ29" s="1"/>
      <c r="BA29" s="1"/>
      <c r="BB29" s="2"/>
      <c r="BC29" s="2"/>
      <c r="BD29" s="3"/>
      <c r="BE29" s="3"/>
      <c r="BF29" s="4"/>
      <c r="BG29" s="1"/>
      <c r="BH29" s="1"/>
      <c r="BI29" s="2"/>
      <c r="BJ29" s="2"/>
      <c r="BK29" s="3"/>
      <c r="BL29" s="3"/>
      <c r="BM29" s="4"/>
      <c r="BN29" s="1"/>
      <c r="BO29" s="1"/>
      <c r="BP29" s="2"/>
      <c r="BQ29" s="2"/>
      <c r="BR29" s="3"/>
      <c r="BS29" s="3"/>
      <c r="BT29" s="4"/>
      <c r="BU29" s="1"/>
      <c r="BV29" s="1"/>
      <c r="BW29" s="2"/>
      <c r="BX29" s="2"/>
      <c r="BY29" s="3"/>
      <c r="BZ29" s="3"/>
      <c r="CA29" s="4"/>
      <c r="CB29" s="1"/>
      <c r="CC29" s="1"/>
      <c r="CD29" s="2"/>
      <c r="CE29" s="2"/>
      <c r="CF29" s="3"/>
      <c r="CG29" s="3"/>
      <c r="CH29" s="4"/>
      <c r="CI29" s="1"/>
      <c r="CJ29" s="1"/>
      <c r="CK29" s="2"/>
      <c r="CL29" s="2"/>
      <c r="CM29" s="3"/>
      <c r="CN29" s="3"/>
      <c r="CO29" s="4"/>
      <c r="CP29" s="1"/>
      <c r="CQ29" s="1"/>
      <c r="CR29" s="2"/>
      <c r="CS29" s="2"/>
      <c r="CT29" s="3"/>
      <c r="CU29" s="3"/>
      <c r="CV29" s="4"/>
      <c r="CW29" s="1"/>
      <c r="CX29" s="1"/>
      <c r="CY29" s="2"/>
      <c r="CZ29" s="2"/>
      <c r="DA29" s="3"/>
      <c r="DB29" s="3"/>
      <c r="DC29" s="4"/>
      <c r="DD29" s="1"/>
      <c r="DE29" s="1"/>
      <c r="DF29" s="2"/>
      <c r="DG29" s="2"/>
      <c r="DH29" s="3"/>
      <c r="DI29" s="3"/>
      <c r="DJ29" s="4"/>
      <c r="DK29" s="1"/>
      <c r="DL29" s="1"/>
      <c r="DM29" s="2"/>
      <c r="DN29" s="2"/>
      <c r="DO29" s="3"/>
      <c r="DP29" s="3"/>
      <c r="DQ29" s="4"/>
      <c r="DR29" s="1"/>
      <c r="DS29" s="1"/>
      <c r="DT29" s="2"/>
      <c r="DU29" s="2"/>
      <c r="DV29" s="3"/>
      <c r="DW29" s="3"/>
      <c r="DX29" s="4"/>
      <c r="DY29" s="1"/>
      <c r="DZ29" s="1"/>
      <c r="EA29" s="2"/>
      <c r="EB29" s="2"/>
      <c r="EC29" s="3"/>
      <c r="ED29" s="3"/>
      <c r="EE29" s="4"/>
      <c r="EF29" s="1"/>
      <c r="EG29" s="1"/>
      <c r="EH29" s="2"/>
      <c r="EI29" s="2"/>
      <c r="EJ29" s="3"/>
      <c r="EK29" s="3"/>
      <c r="EL29" s="4"/>
      <c r="EM29" s="1"/>
      <c r="EN29" s="1"/>
      <c r="EO29" s="2"/>
      <c r="EP29" s="2"/>
      <c r="EQ29" s="3"/>
      <c r="ER29" s="3"/>
      <c r="ES29" s="4"/>
      <c r="ET29" s="1"/>
      <c r="EU29" s="1"/>
      <c r="EV29" s="2"/>
      <c r="EW29" s="2"/>
      <c r="EX29" s="3"/>
      <c r="EY29" s="3"/>
      <c r="EZ29" s="4"/>
      <c r="FA29" s="1"/>
      <c r="FB29" s="1"/>
      <c r="FC29" s="2"/>
      <c r="FD29" s="2"/>
      <c r="FE29" s="3"/>
      <c r="FF29" s="3"/>
      <c r="FG29" s="4"/>
      <c r="FH29" s="1"/>
      <c r="FI29" s="1"/>
      <c r="FJ29" s="2"/>
      <c r="FK29" s="2"/>
      <c r="FL29" s="3"/>
      <c r="FM29" s="3"/>
      <c r="FN29" s="4"/>
      <c r="FO29" s="1"/>
      <c r="FP29" s="1"/>
      <c r="FQ29" s="2"/>
      <c r="FR29" s="2"/>
      <c r="FS29" s="3"/>
      <c r="FT29" s="3"/>
      <c r="FU29" s="4"/>
      <c r="FV29" s="1"/>
      <c r="FW29" s="1"/>
      <c r="FX29" s="2"/>
      <c r="FY29" s="2"/>
      <c r="FZ29" s="3"/>
      <c r="GA29" s="3"/>
      <c r="GB29" s="4"/>
      <c r="GC29" s="1"/>
      <c r="GD29" s="1"/>
      <c r="GE29" s="2"/>
      <c r="GF29" s="2"/>
      <c r="GG29" s="3"/>
      <c r="GH29" s="3"/>
      <c r="GI29" s="4"/>
      <c r="GJ29" s="1"/>
      <c r="GK29" s="1"/>
      <c r="GL29" s="2"/>
      <c r="GM29" s="2"/>
      <c r="GN29" s="3"/>
      <c r="GO29" s="3"/>
      <c r="GP29" s="4"/>
      <c r="GQ29" s="1"/>
      <c r="GR29" s="1"/>
      <c r="GS29" s="2"/>
      <c r="GT29" s="2"/>
      <c r="GU29" s="3"/>
      <c r="GV29" s="3"/>
      <c r="GW29" s="4"/>
      <c r="GX29" s="1"/>
      <c r="GY29" s="1"/>
      <c r="GZ29" s="2"/>
      <c r="HA29" s="2"/>
      <c r="HB29" s="3"/>
      <c r="HC29" s="3"/>
      <c r="HD29" s="4"/>
      <c r="HE29" s="1"/>
      <c r="HF29" s="1"/>
      <c r="HG29" s="2"/>
      <c r="HH29" s="2"/>
      <c r="HI29" s="3"/>
      <c r="HJ29" s="3"/>
      <c r="HK29" s="4"/>
      <c r="HL29" s="1"/>
      <c r="HM29" s="1"/>
      <c r="HN29" s="2"/>
      <c r="HO29" s="2"/>
      <c r="HP29" s="3"/>
      <c r="HQ29" s="3"/>
      <c r="HR29" s="4"/>
      <c r="HS29" s="1"/>
      <c r="HT29" s="1"/>
      <c r="HU29" s="2"/>
      <c r="HV29" s="2"/>
      <c r="HW29" s="3"/>
      <c r="HX29" s="3"/>
      <c r="HY29" s="4"/>
      <c r="HZ29" s="1"/>
      <c r="IA29" s="1"/>
      <c r="IB29" s="2"/>
      <c r="IC29" s="2"/>
      <c r="ID29" s="3"/>
      <c r="IE29" s="3"/>
      <c r="IF29" s="4"/>
      <c r="IG29" s="1"/>
      <c r="IH29" s="1"/>
      <c r="II29" s="2"/>
      <c r="IJ29" s="2"/>
      <c r="IK29" s="3"/>
      <c r="IL29" s="3"/>
      <c r="IM29" s="4"/>
      <c r="IN29" s="1"/>
      <c r="IO29" s="1"/>
      <c r="IP29" s="2"/>
      <c r="IQ29" s="2"/>
      <c r="IR29" s="3"/>
      <c r="IS29" s="3"/>
      <c r="IT29" s="4"/>
      <c r="IU29" s="1"/>
      <c r="IV29" s="1"/>
      <c r="IW29" s="2"/>
      <c r="IX29" s="2"/>
      <c r="IY29" s="3"/>
      <c r="IZ29" s="3"/>
      <c r="JA29" s="4"/>
      <c r="JB29" s="1"/>
      <c r="JC29" s="1"/>
      <c r="JD29" s="2"/>
      <c r="JE29" s="2"/>
      <c r="JF29" s="3"/>
      <c r="JG29" s="3"/>
      <c r="JH29" s="4"/>
      <c r="JI29" s="1"/>
      <c r="JJ29" s="1"/>
      <c r="JK29" s="2"/>
      <c r="JL29" s="2"/>
      <c r="JM29" s="3"/>
      <c r="JN29" s="3"/>
      <c r="JO29" s="4"/>
      <c r="JP29" s="1"/>
      <c r="JQ29" s="1"/>
      <c r="JR29" s="2"/>
      <c r="JS29" s="2"/>
      <c r="JT29" s="3"/>
      <c r="JU29" s="3"/>
      <c r="JV29" s="4"/>
      <c r="JW29" s="1"/>
      <c r="JX29" s="1"/>
      <c r="JY29" s="2"/>
      <c r="JZ29" s="2"/>
      <c r="KA29" s="3"/>
      <c r="KB29" s="3"/>
      <c r="KC29" s="4"/>
      <c r="KD29" s="1"/>
      <c r="KE29" s="1"/>
      <c r="KF29" s="2"/>
      <c r="KG29" s="2"/>
      <c r="KH29" s="3"/>
      <c r="KI29" s="3"/>
      <c r="KJ29" s="4"/>
      <c r="KK29" s="1"/>
      <c r="KL29" s="1"/>
      <c r="KM29" s="2"/>
      <c r="KN29" s="2"/>
      <c r="KO29" s="3"/>
      <c r="KP29" s="3"/>
      <c r="KQ29" s="4"/>
      <c r="KR29" s="1"/>
      <c r="KS29" s="1"/>
      <c r="KT29" s="2"/>
      <c r="KU29" s="2"/>
      <c r="KV29" s="3"/>
      <c r="KW29" s="3"/>
      <c r="KX29" s="4"/>
      <c r="KY29" s="1"/>
      <c r="KZ29" s="1"/>
      <c r="LA29" s="2"/>
      <c r="LB29" s="2"/>
      <c r="LC29" s="3"/>
      <c r="LD29" s="3"/>
      <c r="LE29" s="4"/>
      <c r="LF29" s="1"/>
      <c r="LG29" s="1"/>
      <c r="LH29" s="2"/>
      <c r="LI29" s="2"/>
      <c r="LJ29" s="3"/>
      <c r="LK29" s="3"/>
      <c r="LL29" s="4"/>
      <c r="LM29" s="1"/>
      <c r="LN29" s="1"/>
      <c r="LO29" s="2"/>
      <c r="LP29" s="2"/>
      <c r="LQ29" s="3"/>
      <c r="LR29" s="3"/>
      <c r="LS29" s="4"/>
      <c r="LT29" s="1"/>
      <c r="LU29" s="1"/>
      <c r="LV29" s="2"/>
      <c r="LW29" s="2"/>
      <c r="LX29" s="3"/>
      <c r="LY29" s="3"/>
      <c r="LZ29" s="4"/>
      <c r="MA29" s="1"/>
      <c r="MB29" s="1"/>
      <c r="MC29" s="2"/>
      <c r="MD29" s="2"/>
      <c r="ME29" s="3"/>
      <c r="MF29" s="3"/>
      <c r="MG29" s="4"/>
      <c r="MH29" s="1"/>
      <c r="MI29" s="1"/>
      <c r="MJ29" s="2"/>
      <c r="MK29" s="2"/>
      <c r="ML29" s="3"/>
      <c r="MM29" s="3"/>
      <c r="MN29" s="4"/>
      <c r="MP29" s="20" t="s">
        <v>90</v>
      </c>
      <c r="MQ29" s="23">
        <f>م.تحميل!$AL$105</f>
        <v>0</v>
      </c>
      <c r="MR29" s="23">
        <f>م.تحميل!$AM$105</f>
        <v>0</v>
      </c>
      <c r="MS29" s="20"/>
      <c r="MT29" s="23"/>
      <c r="MU29" s="23"/>
      <c r="MW29" s="22" t="s">
        <v>90</v>
      </c>
      <c r="MX29" s="24">
        <f>م.مرتجع!$AL$105</f>
        <v>0</v>
      </c>
      <c r="MY29" s="24">
        <f>م.مرتجع!$AM$105</f>
        <v>0</v>
      </c>
      <c r="MZ29" s="22"/>
      <c r="NA29" s="24"/>
      <c r="NB29" s="24"/>
      <c r="ND29" s="21" t="s">
        <v>90</v>
      </c>
      <c r="NE29" s="25">
        <f>م.مبيع!$AL$105</f>
        <v>0</v>
      </c>
      <c r="NF29" s="25">
        <f>م.مبيع!$AM$105</f>
        <v>0</v>
      </c>
      <c r="NG29" s="25">
        <f>FU35</f>
        <v>0</v>
      </c>
      <c r="NH29" s="21"/>
      <c r="NI29" s="25"/>
      <c r="NJ29" s="25"/>
      <c r="NK29" s="25"/>
    </row>
    <row r="30" spans="1:375" ht="16.5" thickTop="1" thickBot="1" x14ac:dyDescent="0.3">
      <c r="A30" s="14"/>
      <c r="B30" s="18"/>
      <c r="C30" s="6"/>
      <c r="D30" s="6"/>
      <c r="E30" s="7"/>
      <c r="F30" s="7"/>
      <c r="G30" s="8"/>
      <c r="H30" s="8"/>
      <c r="I30" s="9"/>
      <c r="J30" s="6"/>
      <c r="K30" s="6"/>
      <c r="L30" s="7"/>
      <c r="M30" s="7"/>
      <c r="N30" s="8"/>
      <c r="O30" s="8"/>
      <c r="P30" s="9"/>
      <c r="Q30" s="6"/>
      <c r="R30" s="6"/>
      <c r="S30" s="7"/>
      <c r="T30" s="7"/>
      <c r="U30" s="8"/>
      <c r="V30" s="8"/>
      <c r="W30" s="9"/>
      <c r="X30" s="6"/>
      <c r="Y30" s="6"/>
      <c r="Z30" s="7"/>
      <c r="AA30" s="7"/>
      <c r="AB30" s="8"/>
      <c r="AC30" s="8"/>
      <c r="AD30" s="9"/>
      <c r="AE30" s="6"/>
      <c r="AF30" s="6"/>
      <c r="AG30" s="7"/>
      <c r="AH30" s="7"/>
      <c r="AI30" s="8"/>
      <c r="AJ30" s="8"/>
      <c r="AK30" s="9"/>
      <c r="AL30" s="6"/>
      <c r="AM30" s="6"/>
      <c r="AN30" s="7"/>
      <c r="AO30" s="7"/>
      <c r="AP30" s="8"/>
      <c r="AQ30" s="8"/>
      <c r="AR30" s="9"/>
      <c r="AS30" s="6"/>
      <c r="AT30" s="6"/>
      <c r="AU30" s="7"/>
      <c r="AV30" s="7"/>
      <c r="AW30" s="8"/>
      <c r="AX30" s="8"/>
      <c r="AY30" s="9"/>
      <c r="AZ30" s="6"/>
      <c r="BA30" s="6"/>
      <c r="BB30" s="7"/>
      <c r="BC30" s="7"/>
      <c r="BD30" s="8"/>
      <c r="BE30" s="8"/>
      <c r="BF30" s="9"/>
      <c r="BG30" s="6"/>
      <c r="BH30" s="6"/>
      <c r="BI30" s="7"/>
      <c r="BJ30" s="7"/>
      <c r="BK30" s="8"/>
      <c r="BL30" s="8"/>
      <c r="BM30" s="9"/>
      <c r="BN30" s="6"/>
      <c r="BO30" s="6"/>
      <c r="BP30" s="7"/>
      <c r="BQ30" s="7"/>
      <c r="BR30" s="8"/>
      <c r="BS30" s="8"/>
      <c r="BT30" s="9"/>
      <c r="BU30" s="6"/>
      <c r="BV30" s="6"/>
      <c r="BW30" s="7"/>
      <c r="BX30" s="7"/>
      <c r="BY30" s="8"/>
      <c r="BZ30" s="8"/>
      <c r="CA30" s="9"/>
      <c r="CB30" s="6"/>
      <c r="CC30" s="6"/>
      <c r="CD30" s="7"/>
      <c r="CE30" s="7"/>
      <c r="CF30" s="8"/>
      <c r="CG30" s="8"/>
      <c r="CH30" s="9"/>
      <c r="CI30" s="6"/>
      <c r="CJ30" s="6"/>
      <c r="CK30" s="7"/>
      <c r="CL30" s="7"/>
      <c r="CM30" s="8"/>
      <c r="CN30" s="8"/>
      <c r="CO30" s="9"/>
      <c r="CP30" s="6"/>
      <c r="CQ30" s="6"/>
      <c r="CR30" s="7"/>
      <c r="CS30" s="7"/>
      <c r="CT30" s="8"/>
      <c r="CU30" s="8"/>
      <c r="CV30" s="9"/>
      <c r="CW30" s="6"/>
      <c r="CX30" s="6"/>
      <c r="CY30" s="7"/>
      <c r="CZ30" s="7"/>
      <c r="DA30" s="8"/>
      <c r="DB30" s="8"/>
      <c r="DC30" s="9"/>
      <c r="DD30" s="6"/>
      <c r="DE30" s="6"/>
      <c r="DF30" s="7"/>
      <c r="DG30" s="7"/>
      <c r="DH30" s="8"/>
      <c r="DI30" s="8"/>
      <c r="DJ30" s="9"/>
      <c r="DK30" s="6"/>
      <c r="DL30" s="6"/>
      <c r="DM30" s="7"/>
      <c r="DN30" s="7"/>
      <c r="DO30" s="8"/>
      <c r="DP30" s="8"/>
      <c r="DQ30" s="9"/>
      <c r="DR30" s="6"/>
      <c r="DS30" s="6"/>
      <c r="DT30" s="7"/>
      <c r="DU30" s="7"/>
      <c r="DV30" s="8"/>
      <c r="DW30" s="8"/>
      <c r="DX30" s="9"/>
      <c r="DY30" s="6"/>
      <c r="DZ30" s="6"/>
      <c r="EA30" s="7"/>
      <c r="EB30" s="7"/>
      <c r="EC30" s="8"/>
      <c r="ED30" s="8"/>
      <c r="EE30" s="9"/>
      <c r="EF30" s="6"/>
      <c r="EG30" s="6"/>
      <c r="EH30" s="7"/>
      <c r="EI30" s="7"/>
      <c r="EJ30" s="8"/>
      <c r="EK30" s="8"/>
      <c r="EL30" s="9"/>
      <c r="EM30" s="6"/>
      <c r="EN30" s="6"/>
      <c r="EO30" s="7"/>
      <c r="EP30" s="7"/>
      <c r="EQ30" s="8"/>
      <c r="ER30" s="8"/>
      <c r="ES30" s="9"/>
      <c r="ET30" s="6"/>
      <c r="EU30" s="6"/>
      <c r="EV30" s="7"/>
      <c r="EW30" s="7"/>
      <c r="EX30" s="8"/>
      <c r="EY30" s="8"/>
      <c r="EZ30" s="9"/>
      <c r="FA30" s="6"/>
      <c r="FB30" s="6"/>
      <c r="FC30" s="7"/>
      <c r="FD30" s="7"/>
      <c r="FE30" s="8"/>
      <c r="FF30" s="8"/>
      <c r="FG30" s="9"/>
      <c r="FH30" s="6"/>
      <c r="FI30" s="6"/>
      <c r="FJ30" s="7"/>
      <c r="FK30" s="7"/>
      <c r="FL30" s="8"/>
      <c r="FM30" s="8"/>
      <c r="FN30" s="9"/>
      <c r="FO30" s="6"/>
      <c r="FP30" s="6"/>
      <c r="FQ30" s="7"/>
      <c r="FR30" s="7"/>
      <c r="FS30" s="8"/>
      <c r="FT30" s="8"/>
      <c r="FU30" s="9"/>
      <c r="FV30" s="6"/>
      <c r="FW30" s="6"/>
      <c r="FX30" s="7"/>
      <c r="FY30" s="7"/>
      <c r="FZ30" s="8"/>
      <c r="GA30" s="8"/>
      <c r="GB30" s="9"/>
      <c r="GC30" s="6"/>
      <c r="GD30" s="6"/>
      <c r="GE30" s="7"/>
      <c r="GF30" s="7"/>
      <c r="GG30" s="8"/>
      <c r="GH30" s="8"/>
      <c r="GI30" s="9"/>
      <c r="GJ30" s="6"/>
      <c r="GK30" s="6"/>
      <c r="GL30" s="7"/>
      <c r="GM30" s="7"/>
      <c r="GN30" s="8"/>
      <c r="GO30" s="8"/>
      <c r="GP30" s="9"/>
      <c r="GQ30" s="6"/>
      <c r="GR30" s="6"/>
      <c r="GS30" s="7"/>
      <c r="GT30" s="7"/>
      <c r="GU30" s="8"/>
      <c r="GV30" s="8"/>
      <c r="GW30" s="9"/>
      <c r="GX30" s="6"/>
      <c r="GY30" s="6"/>
      <c r="GZ30" s="7"/>
      <c r="HA30" s="7"/>
      <c r="HB30" s="8"/>
      <c r="HC30" s="8"/>
      <c r="HD30" s="9"/>
      <c r="HE30" s="6"/>
      <c r="HF30" s="6"/>
      <c r="HG30" s="7"/>
      <c r="HH30" s="7"/>
      <c r="HI30" s="8"/>
      <c r="HJ30" s="8"/>
      <c r="HK30" s="9"/>
      <c r="HL30" s="6"/>
      <c r="HM30" s="6"/>
      <c r="HN30" s="7"/>
      <c r="HO30" s="7"/>
      <c r="HP30" s="8"/>
      <c r="HQ30" s="8"/>
      <c r="HR30" s="9"/>
      <c r="HS30" s="6"/>
      <c r="HT30" s="6"/>
      <c r="HU30" s="7"/>
      <c r="HV30" s="7"/>
      <c r="HW30" s="8"/>
      <c r="HX30" s="8"/>
      <c r="HY30" s="9"/>
      <c r="HZ30" s="6"/>
      <c r="IA30" s="6"/>
      <c r="IB30" s="7"/>
      <c r="IC30" s="7"/>
      <c r="ID30" s="8"/>
      <c r="IE30" s="8"/>
      <c r="IF30" s="9"/>
      <c r="IG30" s="6"/>
      <c r="IH30" s="6"/>
      <c r="II30" s="7"/>
      <c r="IJ30" s="7"/>
      <c r="IK30" s="8"/>
      <c r="IL30" s="8"/>
      <c r="IM30" s="9"/>
      <c r="IN30" s="6"/>
      <c r="IO30" s="6"/>
      <c r="IP30" s="7"/>
      <c r="IQ30" s="7"/>
      <c r="IR30" s="8"/>
      <c r="IS30" s="8"/>
      <c r="IT30" s="9"/>
      <c r="IU30" s="6"/>
      <c r="IV30" s="6"/>
      <c r="IW30" s="7"/>
      <c r="IX30" s="7"/>
      <c r="IY30" s="8"/>
      <c r="IZ30" s="8"/>
      <c r="JA30" s="9"/>
      <c r="JB30" s="6"/>
      <c r="JC30" s="6"/>
      <c r="JD30" s="7"/>
      <c r="JE30" s="7"/>
      <c r="JF30" s="8"/>
      <c r="JG30" s="8"/>
      <c r="JH30" s="9"/>
      <c r="JI30" s="6"/>
      <c r="JJ30" s="6"/>
      <c r="JK30" s="7"/>
      <c r="JL30" s="7"/>
      <c r="JM30" s="8"/>
      <c r="JN30" s="8"/>
      <c r="JO30" s="9"/>
      <c r="JP30" s="6"/>
      <c r="JQ30" s="6"/>
      <c r="JR30" s="7"/>
      <c r="JS30" s="7"/>
      <c r="JT30" s="8"/>
      <c r="JU30" s="8"/>
      <c r="JV30" s="9"/>
      <c r="JW30" s="6"/>
      <c r="JX30" s="6"/>
      <c r="JY30" s="7"/>
      <c r="JZ30" s="7"/>
      <c r="KA30" s="8"/>
      <c r="KB30" s="8"/>
      <c r="KC30" s="9"/>
      <c r="KD30" s="6"/>
      <c r="KE30" s="6"/>
      <c r="KF30" s="7"/>
      <c r="KG30" s="7"/>
      <c r="KH30" s="8"/>
      <c r="KI30" s="8"/>
      <c r="KJ30" s="9"/>
      <c r="KK30" s="6"/>
      <c r="KL30" s="6"/>
      <c r="KM30" s="7"/>
      <c r="KN30" s="7"/>
      <c r="KO30" s="8"/>
      <c r="KP30" s="8"/>
      <c r="KQ30" s="9"/>
      <c r="KR30" s="6"/>
      <c r="KS30" s="6"/>
      <c r="KT30" s="7"/>
      <c r="KU30" s="7"/>
      <c r="KV30" s="8"/>
      <c r="KW30" s="8"/>
      <c r="KX30" s="9"/>
      <c r="KY30" s="6"/>
      <c r="KZ30" s="6"/>
      <c r="LA30" s="7"/>
      <c r="LB30" s="7"/>
      <c r="LC30" s="8"/>
      <c r="LD30" s="8"/>
      <c r="LE30" s="9"/>
      <c r="LF30" s="6"/>
      <c r="LG30" s="6"/>
      <c r="LH30" s="7"/>
      <c r="LI30" s="7"/>
      <c r="LJ30" s="8"/>
      <c r="LK30" s="8"/>
      <c r="LL30" s="9"/>
      <c r="LM30" s="6"/>
      <c r="LN30" s="6"/>
      <c r="LO30" s="7"/>
      <c r="LP30" s="7"/>
      <c r="LQ30" s="8"/>
      <c r="LR30" s="8"/>
      <c r="LS30" s="9"/>
      <c r="LT30" s="6"/>
      <c r="LU30" s="6"/>
      <c r="LV30" s="7"/>
      <c r="LW30" s="7"/>
      <c r="LX30" s="8"/>
      <c r="LY30" s="8"/>
      <c r="LZ30" s="9"/>
      <c r="MA30" s="6"/>
      <c r="MB30" s="6"/>
      <c r="MC30" s="7"/>
      <c r="MD30" s="7"/>
      <c r="ME30" s="8"/>
      <c r="MF30" s="8"/>
      <c r="MG30" s="9"/>
      <c r="MH30" s="6"/>
      <c r="MI30" s="6"/>
      <c r="MJ30" s="7"/>
      <c r="MK30" s="7"/>
      <c r="ML30" s="8"/>
      <c r="MM30" s="8"/>
      <c r="MN30" s="9"/>
      <c r="MP30" s="20" t="s">
        <v>76</v>
      </c>
      <c r="MQ30" s="23">
        <f>م.تحميل!$AL$109</f>
        <v>0</v>
      </c>
      <c r="MR30" s="23">
        <f>م.تحميل!$AM$109</f>
        <v>0</v>
      </c>
      <c r="MS30" s="20"/>
      <c r="MT30" s="23"/>
      <c r="MU30" s="23"/>
      <c r="MW30" s="22" t="s">
        <v>76</v>
      </c>
      <c r="MX30" s="24">
        <f>م.مرتجع!$AL$109</f>
        <v>0</v>
      </c>
      <c r="MY30" s="24">
        <f>م.مرتجع!$AM$109</f>
        <v>0</v>
      </c>
      <c r="MZ30" s="22"/>
      <c r="NA30" s="24"/>
      <c r="NB30" s="24"/>
      <c r="ND30" s="21" t="s">
        <v>76</v>
      </c>
      <c r="NE30" s="25">
        <f>م.مبيع!$AL$109</f>
        <v>0</v>
      </c>
      <c r="NF30" s="25">
        <f>م.مبيع!$AM$109</f>
        <v>0</v>
      </c>
      <c r="NG30" s="25">
        <f>GB35</f>
        <v>0</v>
      </c>
      <c r="NH30" s="21"/>
      <c r="NI30" s="25"/>
      <c r="NJ30" s="25"/>
      <c r="NK30" s="25"/>
    </row>
    <row r="31" spans="1:375" ht="16.5" thickTop="1" thickBot="1" x14ac:dyDescent="0.3">
      <c r="A31" s="14"/>
      <c r="B31" s="18"/>
      <c r="C31" s="6"/>
      <c r="D31" s="6"/>
      <c r="E31" s="7"/>
      <c r="F31" s="7"/>
      <c r="G31" s="8"/>
      <c r="H31" s="8"/>
      <c r="I31" s="9"/>
      <c r="J31" s="6"/>
      <c r="K31" s="6"/>
      <c r="L31" s="7"/>
      <c r="M31" s="7"/>
      <c r="N31" s="8"/>
      <c r="O31" s="8"/>
      <c r="P31" s="9"/>
      <c r="Q31" s="6"/>
      <c r="R31" s="6"/>
      <c r="S31" s="7"/>
      <c r="T31" s="7"/>
      <c r="U31" s="8"/>
      <c r="V31" s="8"/>
      <c r="W31" s="9"/>
      <c r="X31" s="6"/>
      <c r="Y31" s="6"/>
      <c r="Z31" s="7"/>
      <c r="AA31" s="7"/>
      <c r="AB31" s="8"/>
      <c r="AC31" s="8"/>
      <c r="AD31" s="9"/>
      <c r="AE31" s="6"/>
      <c r="AF31" s="6"/>
      <c r="AG31" s="7"/>
      <c r="AH31" s="7"/>
      <c r="AI31" s="8"/>
      <c r="AJ31" s="8"/>
      <c r="AK31" s="9"/>
      <c r="AL31" s="6"/>
      <c r="AM31" s="6"/>
      <c r="AN31" s="7"/>
      <c r="AO31" s="7"/>
      <c r="AP31" s="8"/>
      <c r="AQ31" s="8"/>
      <c r="AR31" s="9"/>
      <c r="AS31" s="6"/>
      <c r="AT31" s="6"/>
      <c r="AU31" s="7"/>
      <c r="AV31" s="7"/>
      <c r="AW31" s="8"/>
      <c r="AX31" s="8"/>
      <c r="AY31" s="9"/>
      <c r="AZ31" s="6"/>
      <c r="BA31" s="6"/>
      <c r="BB31" s="7"/>
      <c r="BC31" s="7"/>
      <c r="BD31" s="8"/>
      <c r="BE31" s="8"/>
      <c r="BF31" s="9"/>
      <c r="BG31" s="6"/>
      <c r="BH31" s="6"/>
      <c r="BI31" s="7"/>
      <c r="BJ31" s="7"/>
      <c r="BK31" s="8"/>
      <c r="BL31" s="8"/>
      <c r="BM31" s="9"/>
      <c r="BN31" s="6"/>
      <c r="BO31" s="6"/>
      <c r="BP31" s="7"/>
      <c r="BQ31" s="7"/>
      <c r="BR31" s="8"/>
      <c r="BS31" s="8"/>
      <c r="BT31" s="9"/>
      <c r="BU31" s="6"/>
      <c r="BV31" s="6"/>
      <c r="BW31" s="7"/>
      <c r="BX31" s="7"/>
      <c r="BY31" s="8"/>
      <c r="BZ31" s="8"/>
      <c r="CA31" s="9"/>
      <c r="CB31" s="6"/>
      <c r="CC31" s="6"/>
      <c r="CD31" s="7"/>
      <c r="CE31" s="7"/>
      <c r="CF31" s="8"/>
      <c r="CG31" s="8"/>
      <c r="CH31" s="9"/>
      <c r="CI31" s="6"/>
      <c r="CJ31" s="6"/>
      <c r="CK31" s="7"/>
      <c r="CL31" s="7"/>
      <c r="CM31" s="8"/>
      <c r="CN31" s="8"/>
      <c r="CO31" s="9"/>
      <c r="CP31" s="6"/>
      <c r="CQ31" s="6"/>
      <c r="CR31" s="7"/>
      <c r="CS31" s="7"/>
      <c r="CT31" s="8"/>
      <c r="CU31" s="8"/>
      <c r="CV31" s="9"/>
      <c r="CW31" s="6"/>
      <c r="CX31" s="6"/>
      <c r="CY31" s="7"/>
      <c r="CZ31" s="7"/>
      <c r="DA31" s="8"/>
      <c r="DB31" s="8"/>
      <c r="DC31" s="9"/>
      <c r="DD31" s="6"/>
      <c r="DE31" s="6"/>
      <c r="DF31" s="7"/>
      <c r="DG31" s="7"/>
      <c r="DH31" s="8"/>
      <c r="DI31" s="8"/>
      <c r="DJ31" s="9"/>
      <c r="DK31" s="6"/>
      <c r="DL31" s="6"/>
      <c r="DM31" s="7"/>
      <c r="DN31" s="7"/>
      <c r="DO31" s="8"/>
      <c r="DP31" s="8"/>
      <c r="DQ31" s="9"/>
      <c r="DR31" s="6"/>
      <c r="DS31" s="6"/>
      <c r="DT31" s="7"/>
      <c r="DU31" s="7"/>
      <c r="DV31" s="8"/>
      <c r="DW31" s="8"/>
      <c r="DX31" s="9"/>
      <c r="DY31" s="6"/>
      <c r="DZ31" s="6"/>
      <c r="EA31" s="7"/>
      <c r="EB31" s="7"/>
      <c r="EC31" s="8"/>
      <c r="ED31" s="8"/>
      <c r="EE31" s="9"/>
      <c r="EF31" s="6"/>
      <c r="EG31" s="6"/>
      <c r="EH31" s="7"/>
      <c r="EI31" s="7"/>
      <c r="EJ31" s="8"/>
      <c r="EK31" s="8"/>
      <c r="EL31" s="9"/>
      <c r="EM31" s="6"/>
      <c r="EN31" s="6"/>
      <c r="EO31" s="7"/>
      <c r="EP31" s="7"/>
      <c r="EQ31" s="8"/>
      <c r="ER31" s="8"/>
      <c r="ES31" s="9"/>
      <c r="ET31" s="6"/>
      <c r="EU31" s="6"/>
      <c r="EV31" s="7"/>
      <c r="EW31" s="7"/>
      <c r="EX31" s="8"/>
      <c r="EY31" s="8"/>
      <c r="EZ31" s="9"/>
      <c r="FA31" s="6"/>
      <c r="FB31" s="6"/>
      <c r="FC31" s="7"/>
      <c r="FD31" s="7"/>
      <c r="FE31" s="8"/>
      <c r="FF31" s="8"/>
      <c r="FG31" s="9"/>
      <c r="FH31" s="6"/>
      <c r="FI31" s="6"/>
      <c r="FJ31" s="7"/>
      <c r="FK31" s="7"/>
      <c r="FL31" s="8"/>
      <c r="FM31" s="8"/>
      <c r="FN31" s="9"/>
      <c r="FO31" s="6"/>
      <c r="FP31" s="6"/>
      <c r="FQ31" s="7"/>
      <c r="FR31" s="7"/>
      <c r="FS31" s="8"/>
      <c r="FT31" s="8"/>
      <c r="FU31" s="9"/>
      <c r="FV31" s="6"/>
      <c r="FW31" s="6"/>
      <c r="FX31" s="7"/>
      <c r="FY31" s="7"/>
      <c r="FZ31" s="8"/>
      <c r="GA31" s="8"/>
      <c r="GB31" s="9"/>
      <c r="GC31" s="6"/>
      <c r="GD31" s="6"/>
      <c r="GE31" s="7"/>
      <c r="GF31" s="7"/>
      <c r="GG31" s="8"/>
      <c r="GH31" s="8"/>
      <c r="GI31" s="9"/>
      <c r="GJ31" s="6"/>
      <c r="GK31" s="6"/>
      <c r="GL31" s="7"/>
      <c r="GM31" s="7"/>
      <c r="GN31" s="8"/>
      <c r="GO31" s="8"/>
      <c r="GP31" s="9"/>
      <c r="GQ31" s="6"/>
      <c r="GR31" s="6"/>
      <c r="GS31" s="7"/>
      <c r="GT31" s="7"/>
      <c r="GU31" s="8"/>
      <c r="GV31" s="8"/>
      <c r="GW31" s="9"/>
      <c r="GX31" s="6"/>
      <c r="GY31" s="6"/>
      <c r="GZ31" s="7"/>
      <c r="HA31" s="7"/>
      <c r="HB31" s="8"/>
      <c r="HC31" s="8"/>
      <c r="HD31" s="9"/>
      <c r="HE31" s="6"/>
      <c r="HF31" s="6"/>
      <c r="HG31" s="7"/>
      <c r="HH31" s="7"/>
      <c r="HI31" s="8"/>
      <c r="HJ31" s="8"/>
      <c r="HK31" s="9"/>
      <c r="HL31" s="6"/>
      <c r="HM31" s="6"/>
      <c r="HN31" s="7"/>
      <c r="HO31" s="7"/>
      <c r="HP31" s="8"/>
      <c r="HQ31" s="8"/>
      <c r="HR31" s="9"/>
      <c r="HS31" s="6"/>
      <c r="HT31" s="6"/>
      <c r="HU31" s="7"/>
      <c r="HV31" s="7"/>
      <c r="HW31" s="8"/>
      <c r="HX31" s="8"/>
      <c r="HY31" s="9"/>
      <c r="HZ31" s="6"/>
      <c r="IA31" s="6"/>
      <c r="IB31" s="7"/>
      <c r="IC31" s="7"/>
      <c r="ID31" s="8"/>
      <c r="IE31" s="8"/>
      <c r="IF31" s="9"/>
      <c r="IG31" s="6"/>
      <c r="IH31" s="6"/>
      <c r="II31" s="7"/>
      <c r="IJ31" s="7"/>
      <c r="IK31" s="8"/>
      <c r="IL31" s="8"/>
      <c r="IM31" s="9"/>
      <c r="IN31" s="6"/>
      <c r="IO31" s="6"/>
      <c r="IP31" s="7"/>
      <c r="IQ31" s="7"/>
      <c r="IR31" s="8"/>
      <c r="IS31" s="8"/>
      <c r="IT31" s="9"/>
      <c r="IU31" s="6"/>
      <c r="IV31" s="6"/>
      <c r="IW31" s="7"/>
      <c r="IX31" s="7"/>
      <c r="IY31" s="8"/>
      <c r="IZ31" s="8"/>
      <c r="JA31" s="9"/>
      <c r="JB31" s="6"/>
      <c r="JC31" s="6"/>
      <c r="JD31" s="7"/>
      <c r="JE31" s="7"/>
      <c r="JF31" s="8"/>
      <c r="JG31" s="8"/>
      <c r="JH31" s="9"/>
      <c r="JI31" s="6"/>
      <c r="JJ31" s="6"/>
      <c r="JK31" s="7"/>
      <c r="JL31" s="7"/>
      <c r="JM31" s="8"/>
      <c r="JN31" s="8"/>
      <c r="JO31" s="9"/>
      <c r="JP31" s="6"/>
      <c r="JQ31" s="6"/>
      <c r="JR31" s="7"/>
      <c r="JS31" s="7"/>
      <c r="JT31" s="8"/>
      <c r="JU31" s="8"/>
      <c r="JV31" s="9"/>
      <c r="JW31" s="6"/>
      <c r="JX31" s="6"/>
      <c r="JY31" s="7"/>
      <c r="JZ31" s="7"/>
      <c r="KA31" s="8"/>
      <c r="KB31" s="8"/>
      <c r="KC31" s="9"/>
      <c r="KD31" s="6"/>
      <c r="KE31" s="6"/>
      <c r="KF31" s="7"/>
      <c r="KG31" s="7"/>
      <c r="KH31" s="8"/>
      <c r="KI31" s="8"/>
      <c r="KJ31" s="9"/>
      <c r="KK31" s="6"/>
      <c r="KL31" s="6"/>
      <c r="KM31" s="7"/>
      <c r="KN31" s="7"/>
      <c r="KO31" s="8"/>
      <c r="KP31" s="8"/>
      <c r="KQ31" s="9"/>
      <c r="KR31" s="6"/>
      <c r="KS31" s="6"/>
      <c r="KT31" s="7"/>
      <c r="KU31" s="7"/>
      <c r="KV31" s="8"/>
      <c r="KW31" s="8"/>
      <c r="KX31" s="9"/>
      <c r="KY31" s="6"/>
      <c r="KZ31" s="6"/>
      <c r="LA31" s="7"/>
      <c r="LB31" s="7"/>
      <c r="LC31" s="8"/>
      <c r="LD31" s="8"/>
      <c r="LE31" s="9"/>
      <c r="LF31" s="6"/>
      <c r="LG31" s="6"/>
      <c r="LH31" s="7"/>
      <c r="LI31" s="7"/>
      <c r="LJ31" s="8"/>
      <c r="LK31" s="8"/>
      <c r="LL31" s="9"/>
      <c r="LM31" s="6"/>
      <c r="LN31" s="6"/>
      <c r="LO31" s="7"/>
      <c r="LP31" s="7"/>
      <c r="LQ31" s="8"/>
      <c r="LR31" s="8"/>
      <c r="LS31" s="9"/>
      <c r="LT31" s="6"/>
      <c r="LU31" s="6"/>
      <c r="LV31" s="7"/>
      <c r="LW31" s="7"/>
      <c r="LX31" s="8"/>
      <c r="LY31" s="8"/>
      <c r="LZ31" s="9"/>
      <c r="MA31" s="6"/>
      <c r="MB31" s="6"/>
      <c r="MC31" s="7"/>
      <c r="MD31" s="7"/>
      <c r="ME31" s="8"/>
      <c r="MF31" s="8"/>
      <c r="MG31" s="9"/>
      <c r="MH31" s="6"/>
      <c r="MI31" s="6"/>
      <c r="MJ31" s="7"/>
      <c r="MK31" s="7"/>
      <c r="ML31" s="8"/>
      <c r="MM31" s="8"/>
      <c r="MN31" s="9"/>
      <c r="MP31" s="20" t="s">
        <v>77</v>
      </c>
      <c r="MQ31" s="23">
        <f>م.تحميل!$AL$114</f>
        <v>0</v>
      </c>
      <c r="MR31" s="23">
        <f>م.تحميل!$AM$114</f>
        <v>0</v>
      </c>
      <c r="MS31" s="20"/>
      <c r="MT31" s="23"/>
      <c r="MU31" s="23"/>
      <c r="MW31" s="22" t="s">
        <v>77</v>
      </c>
      <c r="MX31" s="24">
        <f>م.مرتجع!$AL$114</f>
        <v>0</v>
      </c>
      <c r="MY31" s="24">
        <f>م.مرتجع!$AM$114</f>
        <v>0</v>
      </c>
      <c r="MZ31" s="22"/>
      <c r="NA31" s="24"/>
      <c r="NB31" s="24"/>
      <c r="ND31" s="21" t="s">
        <v>77</v>
      </c>
      <c r="NE31" s="25">
        <f>م.مبيع!$AL$114</f>
        <v>0</v>
      </c>
      <c r="NF31" s="25">
        <f>م.مبيع!$AM$114</f>
        <v>0</v>
      </c>
      <c r="NG31" s="25">
        <f>GI35</f>
        <v>0</v>
      </c>
      <c r="NH31" s="21"/>
      <c r="NI31" s="25"/>
      <c r="NJ31" s="25"/>
      <c r="NK31" s="25"/>
    </row>
    <row r="32" spans="1:375" ht="16.5" thickTop="1" thickBot="1" x14ac:dyDescent="0.3">
      <c r="A32" s="14"/>
      <c r="B32" s="18"/>
      <c r="C32" s="6"/>
      <c r="D32" s="6"/>
      <c r="E32" s="7"/>
      <c r="F32" s="7"/>
      <c r="G32" s="8"/>
      <c r="H32" s="8"/>
      <c r="I32" s="9"/>
      <c r="J32" s="6"/>
      <c r="K32" s="6"/>
      <c r="L32" s="7"/>
      <c r="M32" s="7"/>
      <c r="N32" s="8"/>
      <c r="O32" s="8"/>
      <c r="P32" s="9"/>
      <c r="Q32" s="6"/>
      <c r="R32" s="6"/>
      <c r="S32" s="7"/>
      <c r="T32" s="7"/>
      <c r="U32" s="8"/>
      <c r="V32" s="8"/>
      <c r="W32" s="9"/>
      <c r="X32" s="6"/>
      <c r="Y32" s="6"/>
      <c r="Z32" s="7"/>
      <c r="AA32" s="7"/>
      <c r="AB32" s="8"/>
      <c r="AC32" s="8"/>
      <c r="AD32" s="9"/>
      <c r="AE32" s="6"/>
      <c r="AF32" s="6"/>
      <c r="AG32" s="7"/>
      <c r="AH32" s="7"/>
      <c r="AI32" s="8"/>
      <c r="AJ32" s="8"/>
      <c r="AK32" s="9"/>
      <c r="AL32" s="6"/>
      <c r="AM32" s="6"/>
      <c r="AN32" s="7"/>
      <c r="AO32" s="7"/>
      <c r="AP32" s="8"/>
      <c r="AQ32" s="8"/>
      <c r="AR32" s="9"/>
      <c r="AS32" s="6"/>
      <c r="AT32" s="6"/>
      <c r="AU32" s="7"/>
      <c r="AV32" s="7"/>
      <c r="AW32" s="8"/>
      <c r="AX32" s="8"/>
      <c r="AY32" s="9"/>
      <c r="AZ32" s="6"/>
      <c r="BA32" s="6"/>
      <c r="BB32" s="7"/>
      <c r="BC32" s="7"/>
      <c r="BD32" s="8"/>
      <c r="BE32" s="8"/>
      <c r="BF32" s="9"/>
      <c r="BG32" s="6"/>
      <c r="BH32" s="6"/>
      <c r="BI32" s="7"/>
      <c r="BJ32" s="7"/>
      <c r="BK32" s="8"/>
      <c r="BL32" s="8"/>
      <c r="BM32" s="9"/>
      <c r="BN32" s="6"/>
      <c r="BO32" s="6"/>
      <c r="BP32" s="7"/>
      <c r="BQ32" s="7"/>
      <c r="BR32" s="8"/>
      <c r="BS32" s="8"/>
      <c r="BT32" s="9"/>
      <c r="BU32" s="6"/>
      <c r="BV32" s="6"/>
      <c r="BW32" s="7"/>
      <c r="BX32" s="7"/>
      <c r="BY32" s="8"/>
      <c r="BZ32" s="8"/>
      <c r="CA32" s="9"/>
      <c r="CB32" s="6"/>
      <c r="CC32" s="6"/>
      <c r="CD32" s="7"/>
      <c r="CE32" s="7"/>
      <c r="CF32" s="8"/>
      <c r="CG32" s="8"/>
      <c r="CH32" s="9"/>
      <c r="CI32" s="6"/>
      <c r="CJ32" s="6"/>
      <c r="CK32" s="7"/>
      <c r="CL32" s="7"/>
      <c r="CM32" s="8"/>
      <c r="CN32" s="8"/>
      <c r="CO32" s="9"/>
      <c r="CP32" s="6"/>
      <c r="CQ32" s="6"/>
      <c r="CR32" s="7"/>
      <c r="CS32" s="7"/>
      <c r="CT32" s="8"/>
      <c r="CU32" s="8"/>
      <c r="CV32" s="9"/>
      <c r="CW32" s="6"/>
      <c r="CX32" s="6"/>
      <c r="CY32" s="7"/>
      <c r="CZ32" s="7"/>
      <c r="DA32" s="8"/>
      <c r="DB32" s="8"/>
      <c r="DC32" s="9"/>
      <c r="DD32" s="6"/>
      <c r="DE32" s="6"/>
      <c r="DF32" s="7"/>
      <c r="DG32" s="7"/>
      <c r="DH32" s="8"/>
      <c r="DI32" s="8"/>
      <c r="DJ32" s="9"/>
      <c r="DK32" s="6"/>
      <c r="DL32" s="6"/>
      <c r="DM32" s="7"/>
      <c r="DN32" s="7"/>
      <c r="DO32" s="8"/>
      <c r="DP32" s="8"/>
      <c r="DQ32" s="9"/>
      <c r="DR32" s="6"/>
      <c r="DS32" s="6"/>
      <c r="DT32" s="7"/>
      <c r="DU32" s="7"/>
      <c r="DV32" s="8"/>
      <c r="DW32" s="8"/>
      <c r="DX32" s="9"/>
      <c r="DY32" s="6"/>
      <c r="DZ32" s="6"/>
      <c r="EA32" s="7"/>
      <c r="EB32" s="7"/>
      <c r="EC32" s="8"/>
      <c r="ED32" s="8"/>
      <c r="EE32" s="9"/>
      <c r="EF32" s="6"/>
      <c r="EG32" s="6"/>
      <c r="EH32" s="7"/>
      <c r="EI32" s="7"/>
      <c r="EJ32" s="8"/>
      <c r="EK32" s="8"/>
      <c r="EL32" s="9"/>
      <c r="EM32" s="6"/>
      <c r="EN32" s="6"/>
      <c r="EO32" s="7"/>
      <c r="EP32" s="7"/>
      <c r="EQ32" s="8"/>
      <c r="ER32" s="8"/>
      <c r="ES32" s="9"/>
      <c r="ET32" s="6"/>
      <c r="EU32" s="6"/>
      <c r="EV32" s="7"/>
      <c r="EW32" s="7"/>
      <c r="EX32" s="8"/>
      <c r="EY32" s="8"/>
      <c r="EZ32" s="9"/>
      <c r="FA32" s="6"/>
      <c r="FB32" s="6"/>
      <c r="FC32" s="7"/>
      <c r="FD32" s="7"/>
      <c r="FE32" s="8"/>
      <c r="FF32" s="8"/>
      <c r="FG32" s="9"/>
      <c r="FH32" s="6"/>
      <c r="FI32" s="6"/>
      <c r="FJ32" s="7"/>
      <c r="FK32" s="7"/>
      <c r="FL32" s="8"/>
      <c r="FM32" s="8"/>
      <c r="FN32" s="9"/>
      <c r="FO32" s="6"/>
      <c r="FP32" s="6"/>
      <c r="FQ32" s="7"/>
      <c r="FR32" s="7"/>
      <c r="FS32" s="8"/>
      <c r="FT32" s="8"/>
      <c r="FU32" s="9"/>
      <c r="FV32" s="6"/>
      <c r="FW32" s="6"/>
      <c r="FX32" s="7"/>
      <c r="FY32" s="7"/>
      <c r="FZ32" s="8"/>
      <c r="GA32" s="8"/>
      <c r="GB32" s="9"/>
      <c r="GC32" s="6"/>
      <c r="GD32" s="6"/>
      <c r="GE32" s="7"/>
      <c r="GF32" s="7"/>
      <c r="GG32" s="8"/>
      <c r="GH32" s="8"/>
      <c r="GI32" s="9"/>
      <c r="GJ32" s="6"/>
      <c r="GK32" s="6"/>
      <c r="GL32" s="7"/>
      <c r="GM32" s="7"/>
      <c r="GN32" s="8"/>
      <c r="GO32" s="8"/>
      <c r="GP32" s="9"/>
      <c r="GQ32" s="6"/>
      <c r="GR32" s="6"/>
      <c r="GS32" s="7"/>
      <c r="GT32" s="7"/>
      <c r="GU32" s="8"/>
      <c r="GV32" s="8"/>
      <c r="GW32" s="9"/>
      <c r="GX32" s="6"/>
      <c r="GY32" s="6"/>
      <c r="GZ32" s="7"/>
      <c r="HA32" s="7"/>
      <c r="HB32" s="8"/>
      <c r="HC32" s="8"/>
      <c r="HD32" s="9"/>
      <c r="HE32" s="6"/>
      <c r="HF32" s="6"/>
      <c r="HG32" s="7"/>
      <c r="HH32" s="7"/>
      <c r="HI32" s="8"/>
      <c r="HJ32" s="8"/>
      <c r="HK32" s="9"/>
      <c r="HL32" s="6"/>
      <c r="HM32" s="6"/>
      <c r="HN32" s="7"/>
      <c r="HO32" s="7"/>
      <c r="HP32" s="8"/>
      <c r="HQ32" s="8"/>
      <c r="HR32" s="9"/>
      <c r="HS32" s="6"/>
      <c r="HT32" s="6"/>
      <c r="HU32" s="7"/>
      <c r="HV32" s="7"/>
      <c r="HW32" s="8"/>
      <c r="HX32" s="8"/>
      <c r="HY32" s="9"/>
      <c r="HZ32" s="6"/>
      <c r="IA32" s="6"/>
      <c r="IB32" s="7"/>
      <c r="IC32" s="7"/>
      <c r="ID32" s="8"/>
      <c r="IE32" s="8"/>
      <c r="IF32" s="9"/>
      <c r="IG32" s="6"/>
      <c r="IH32" s="6"/>
      <c r="II32" s="7"/>
      <c r="IJ32" s="7"/>
      <c r="IK32" s="8"/>
      <c r="IL32" s="8"/>
      <c r="IM32" s="9"/>
      <c r="IN32" s="6"/>
      <c r="IO32" s="6"/>
      <c r="IP32" s="7"/>
      <c r="IQ32" s="7"/>
      <c r="IR32" s="8"/>
      <c r="IS32" s="8"/>
      <c r="IT32" s="9"/>
      <c r="IU32" s="6"/>
      <c r="IV32" s="6"/>
      <c r="IW32" s="7"/>
      <c r="IX32" s="7"/>
      <c r="IY32" s="8"/>
      <c r="IZ32" s="8"/>
      <c r="JA32" s="9"/>
      <c r="JB32" s="6"/>
      <c r="JC32" s="6"/>
      <c r="JD32" s="7"/>
      <c r="JE32" s="7"/>
      <c r="JF32" s="8"/>
      <c r="JG32" s="8"/>
      <c r="JH32" s="9"/>
      <c r="JI32" s="6"/>
      <c r="JJ32" s="6"/>
      <c r="JK32" s="7"/>
      <c r="JL32" s="7"/>
      <c r="JM32" s="8"/>
      <c r="JN32" s="8"/>
      <c r="JO32" s="9"/>
      <c r="JP32" s="6"/>
      <c r="JQ32" s="6"/>
      <c r="JR32" s="7"/>
      <c r="JS32" s="7"/>
      <c r="JT32" s="8"/>
      <c r="JU32" s="8"/>
      <c r="JV32" s="9"/>
      <c r="JW32" s="6"/>
      <c r="JX32" s="6"/>
      <c r="JY32" s="7"/>
      <c r="JZ32" s="7"/>
      <c r="KA32" s="8"/>
      <c r="KB32" s="8"/>
      <c r="KC32" s="9"/>
      <c r="KD32" s="6"/>
      <c r="KE32" s="6"/>
      <c r="KF32" s="7"/>
      <c r="KG32" s="7"/>
      <c r="KH32" s="8"/>
      <c r="KI32" s="8"/>
      <c r="KJ32" s="9"/>
      <c r="KK32" s="6"/>
      <c r="KL32" s="6"/>
      <c r="KM32" s="7"/>
      <c r="KN32" s="7"/>
      <c r="KO32" s="8"/>
      <c r="KP32" s="8"/>
      <c r="KQ32" s="9"/>
      <c r="KR32" s="6"/>
      <c r="KS32" s="6"/>
      <c r="KT32" s="7"/>
      <c r="KU32" s="7"/>
      <c r="KV32" s="8"/>
      <c r="KW32" s="8"/>
      <c r="KX32" s="9"/>
      <c r="KY32" s="6"/>
      <c r="KZ32" s="6"/>
      <c r="LA32" s="7"/>
      <c r="LB32" s="7"/>
      <c r="LC32" s="8"/>
      <c r="LD32" s="8"/>
      <c r="LE32" s="9"/>
      <c r="LF32" s="6"/>
      <c r="LG32" s="6"/>
      <c r="LH32" s="7"/>
      <c r="LI32" s="7"/>
      <c r="LJ32" s="8"/>
      <c r="LK32" s="8"/>
      <c r="LL32" s="9"/>
      <c r="LM32" s="6"/>
      <c r="LN32" s="6"/>
      <c r="LO32" s="7"/>
      <c r="LP32" s="7"/>
      <c r="LQ32" s="8"/>
      <c r="LR32" s="8"/>
      <c r="LS32" s="9"/>
      <c r="LT32" s="6"/>
      <c r="LU32" s="6"/>
      <c r="LV32" s="7"/>
      <c r="LW32" s="7"/>
      <c r="LX32" s="8"/>
      <c r="LY32" s="8"/>
      <c r="LZ32" s="9"/>
      <c r="MA32" s="6"/>
      <c r="MB32" s="6"/>
      <c r="MC32" s="7"/>
      <c r="MD32" s="7"/>
      <c r="ME32" s="8"/>
      <c r="MF32" s="8"/>
      <c r="MG32" s="9"/>
      <c r="MH32" s="6"/>
      <c r="MI32" s="6"/>
      <c r="MJ32" s="7"/>
      <c r="MK32" s="7"/>
      <c r="ML32" s="8"/>
      <c r="MM32" s="8"/>
      <c r="MN32" s="9"/>
      <c r="MP32" s="20" t="s">
        <v>78</v>
      </c>
      <c r="MQ32" s="23">
        <f>م.تحميل!$AL$118</f>
        <v>0</v>
      </c>
      <c r="MR32" s="23">
        <f>م.تحميل!$AM$118</f>
        <v>0</v>
      </c>
      <c r="MS32" s="20"/>
      <c r="MT32" s="23"/>
      <c r="MU32" s="23"/>
      <c r="MW32" s="22" t="s">
        <v>78</v>
      </c>
      <c r="MX32" s="24">
        <f>م.مرتجع!$AL$118</f>
        <v>0</v>
      </c>
      <c r="MY32" s="24">
        <f>م.مرتجع!$AM$118</f>
        <v>0</v>
      </c>
      <c r="MZ32" s="22"/>
      <c r="NA32" s="24"/>
      <c r="NB32" s="24"/>
      <c r="ND32" s="21" t="s">
        <v>78</v>
      </c>
      <c r="NE32" s="25">
        <f>م.مبيع!$AL$118</f>
        <v>0</v>
      </c>
      <c r="NF32" s="25">
        <f>م.مبيع!$AM$118</f>
        <v>0</v>
      </c>
      <c r="NG32" s="25">
        <f>GP35</f>
        <v>0</v>
      </c>
      <c r="NH32" s="21"/>
      <c r="NI32" s="25"/>
      <c r="NJ32" s="25"/>
      <c r="NK32" s="25"/>
    </row>
    <row r="33" spans="1:375" ht="16.5" thickTop="1" thickBot="1" x14ac:dyDescent="0.3">
      <c r="A33" s="14"/>
      <c r="B33" s="18"/>
      <c r="C33" s="6"/>
      <c r="D33" s="6"/>
      <c r="E33" s="7"/>
      <c r="F33" s="7"/>
      <c r="G33" s="8"/>
      <c r="H33" s="8"/>
      <c r="I33" s="9"/>
      <c r="J33" s="6"/>
      <c r="K33" s="6"/>
      <c r="L33" s="7"/>
      <c r="M33" s="7"/>
      <c r="N33" s="8"/>
      <c r="O33" s="8"/>
      <c r="P33" s="9"/>
      <c r="Q33" s="6"/>
      <c r="R33" s="6"/>
      <c r="S33" s="7"/>
      <c r="T33" s="7"/>
      <c r="U33" s="8"/>
      <c r="V33" s="8"/>
      <c r="W33" s="9"/>
      <c r="X33" s="6"/>
      <c r="Y33" s="6"/>
      <c r="Z33" s="7"/>
      <c r="AA33" s="7"/>
      <c r="AB33" s="8"/>
      <c r="AC33" s="8"/>
      <c r="AD33" s="9"/>
      <c r="AE33" s="6"/>
      <c r="AF33" s="6"/>
      <c r="AG33" s="7"/>
      <c r="AH33" s="7"/>
      <c r="AI33" s="8"/>
      <c r="AJ33" s="8"/>
      <c r="AK33" s="9"/>
      <c r="AL33" s="6"/>
      <c r="AM33" s="6"/>
      <c r="AN33" s="7"/>
      <c r="AO33" s="7"/>
      <c r="AP33" s="8"/>
      <c r="AQ33" s="8"/>
      <c r="AR33" s="9"/>
      <c r="AS33" s="6"/>
      <c r="AT33" s="6"/>
      <c r="AU33" s="7"/>
      <c r="AV33" s="7"/>
      <c r="AW33" s="8"/>
      <c r="AX33" s="8"/>
      <c r="AY33" s="9"/>
      <c r="AZ33" s="6"/>
      <c r="BA33" s="6"/>
      <c r="BB33" s="7"/>
      <c r="BC33" s="7"/>
      <c r="BD33" s="8"/>
      <c r="BE33" s="8"/>
      <c r="BF33" s="9"/>
      <c r="BG33" s="6"/>
      <c r="BH33" s="6"/>
      <c r="BI33" s="7"/>
      <c r="BJ33" s="7"/>
      <c r="BK33" s="8"/>
      <c r="BL33" s="8"/>
      <c r="BM33" s="9"/>
      <c r="BN33" s="6"/>
      <c r="BO33" s="6"/>
      <c r="BP33" s="7"/>
      <c r="BQ33" s="7"/>
      <c r="BR33" s="8"/>
      <c r="BS33" s="8"/>
      <c r="BT33" s="9"/>
      <c r="BU33" s="6"/>
      <c r="BV33" s="6"/>
      <c r="BW33" s="7"/>
      <c r="BX33" s="7"/>
      <c r="BY33" s="8"/>
      <c r="BZ33" s="8"/>
      <c r="CA33" s="9"/>
      <c r="CB33" s="6"/>
      <c r="CC33" s="6"/>
      <c r="CD33" s="7"/>
      <c r="CE33" s="7"/>
      <c r="CF33" s="8"/>
      <c r="CG33" s="8"/>
      <c r="CH33" s="9"/>
      <c r="CI33" s="6"/>
      <c r="CJ33" s="6"/>
      <c r="CK33" s="7"/>
      <c r="CL33" s="7"/>
      <c r="CM33" s="8"/>
      <c r="CN33" s="8"/>
      <c r="CO33" s="9"/>
      <c r="CP33" s="6"/>
      <c r="CQ33" s="6"/>
      <c r="CR33" s="7"/>
      <c r="CS33" s="7"/>
      <c r="CT33" s="8"/>
      <c r="CU33" s="8"/>
      <c r="CV33" s="9"/>
      <c r="CW33" s="6"/>
      <c r="CX33" s="6"/>
      <c r="CY33" s="7"/>
      <c r="CZ33" s="7"/>
      <c r="DA33" s="8"/>
      <c r="DB33" s="8"/>
      <c r="DC33" s="9"/>
      <c r="DD33" s="6"/>
      <c r="DE33" s="6"/>
      <c r="DF33" s="7"/>
      <c r="DG33" s="7"/>
      <c r="DH33" s="8"/>
      <c r="DI33" s="8"/>
      <c r="DJ33" s="9"/>
      <c r="DK33" s="6"/>
      <c r="DL33" s="6"/>
      <c r="DM33" s="7"/>
      <c r="DN33" s="7"/>
      <c r="DO33" s="8"/>
      <c r="DP33" s="8"/>
      <c r="DQ33" s="9"/>
      <c r="DR33" s="6"/>
      <c r="DS33" s="6"/>
      <c r="DT33" s="7"/>
      <c r="DU33" s="7"/>
      <c r="DV33" s="8"/>
      <c r="DW33" s="8"/>
      <c r="DX33" s="9"/>
      <c r="DY33" s="6"/>
      <c r="DZ33" s="6"/>
      <c r="EA33" s="7"/>
      <c r="EB33" s="7"/>
      <c r="EC33" s="8"/>
      <c r="ED33" s="8"/>
      <c r="EE33" s="9"/>
      <c r="EF33" s="6"/>
      <c r="EG33" s="6"/>
      <c r="EH33" s="7"/>
      <c r="EI33" s="7"/>
      <c r="EJ33" s="8"/>
      <c r="EK33" s="8"/>
      <c r="EL33" s="9"/>
      <c r="EM33" s="6"/>
      <c r="EN33" s="6"/>
      <c r="EO33" s="7"/>
      <c r="EP33" s="7"/>
      <c r="EQ33" s="8"/>
      <c r="ER33" s="8"/>
      <c r="ES33" s="9"/>
      <c r="ET33" s="6"/>
      <c r="EU33" s="6"/>
      <c r="EV33" s="7"/>
      <c r="EW33" s="7"/>
      <c r="EX33" s="8"/>
      <c r="EY33" s="8"/>
      <c r="EZ33" s="9"/>
      <c r="FA33" s="6"/>
      <c r="FB33" s="6"/>
      <c r="FC33" s="7"/>
      <c r="FD33" s="7"/>
      <c r="FE33" s="8"/>
      <c r="FF33" s="8"/>
      <c r="FG33" s="9"/>
      <c r="FH33" s="6"/>
      <c r="FI33" s="6"/>
      <c r="FJ33" s="7"/>
      <c r="FK33" s="7"/>
      <c r="FL33" s="8"/>
      <c r="FM33" s="8"/>
      <c r="FN33" s="9"/>
      <c r="FO33" s="6"/>
      <c r="FP33" s="6"/>
      <c r="FQ33" s="7"/>
      <c r="FR33" s="7"/>
      <c r="FS33" s="8"/>
      <c r="FT33" s="8"/>
      <c r="FU33" s="9"/>
      <c r="FV33" s="6"/>
      <c r="FW33" s="6"/>
      <c r="FX33" s="7"/>
      <c r="FY33" s="7"/>
      <c r="FZ33" s="8"/>
      <c r="GA33" s="8"/>
      <c r="GB33" s="9"/>
      <c r="GC33" s="6"/>
      <c r="GD33" s="6"/>
      <c r="GE33" s="7"/>
      <c r="GF33" s="7"/>
      <c r="GG33" s="8"/>
      <c r="GH33" s="8"/>
      <c r="GI33" s="9"/>
      <c r="GJ33" s="6"/>
      <c r="GK33" s="6"/>
      <c r="GL33" s="7"/>
      <c r="GM33" s="7"/>
      <c r="GN33" s="8"/>
      <c r="GO33" s="8"/>
      <c r="GP33" s="9"/>
      <c r="GQ33" s="6"/>
      <c r="GR33" s="6"/>
      <c r="GS33" s="7"/>
      <c r="GT33" s="7"/>
      <c r="GU33" s="8"/>
      <c r="GV33" s="8"/>
      <c r="GW33" s="9"/>
      <c r="GX33" s="6"/>
      <c r="GY33" s="6"/>
      <c r="GZ33" s="7"/>
      <c r="HA33" s="7"/>
      <c r="HB33" s="8"/>
      <c r="HC33" s="8"/>
      <c r="HD33" s="9"/>
      <c r="HE33" s="6"/>
      <c r="HF33" s="6"/>
      <c r="HG33" s="7"/>
      <c r="HH33" s="7"/>
      <c r="HI33" s="8"/>
      <c r="HJ33" s="8"/>
      <c r="HK33" s="9"/>
      <c r="HL33" s="6"/>
      <c r="HM33" s="6"/>
      <c r="HN33" s="7"/>
      <c r="HO33" s="7"/>
      <c r="HP33" s="8"/>
      <c r="HQ33" s="8"/>
      <c r="HR33" s="9"/>
      <c r="HS33" s="6"/>
      <c r="HT33" s="6"/>
      <c r="HU33" s="7"/>
      <c r="HV33" s="7"/>
      <c r="HW33" s="8"/>
      <c r="HX33" s="8"/>
      <c r="HY33" s="9"/>
      <c r="HZ33" s="6"/>
      <c r="IA33" s="6"/>
      <c r="IB33" s="7"/>
      <c r="IC33" s="7"/>
      <c r="ID33" s="8"/>
      <c r="IE33" s="8"/>
      <c r="IF33" s="9"/>
      <c r="IG33" s="6"/>
      <c r="IH33" s="6"/>
      <c r="II33" s="7"/>
      <c r="IJ33" s="7"/>
      <c r="IK33" s="8"/>
      <c r="IL33" s="8"/>
      <c r="IM33" s="9"/>
      <c r="IN33" s="6"/>
      <c r="IO33" s="6"/>
      <c r="IP33" s="7"/>
      <c r="IQ33" s="7"/>
      <c r="IR33" s="8"/>
      <c r="IS33" s="8"/>
      <c r="IT33" s="9"/>
      <c r="IU33" s="6"/>
      <c r="IV33" s="6"/>
      <c r="IW33" s="7"/>
      <c r="IX33" s="7"/>
      <c r="IY33" s="8"/>
      <c r="IZ33" s="8"/>
      <c r="JA33" s="9"/>
      <c r="JB33" s="6"/>
      <c r="JC33" s="6"/>
      <c r="JD33" s="7"/>
      <c r="JE33" s="7"/>
      <c r="JF33" s="8"/>
      <c r="JG33" s="8"/>
      <c r="JH33" s="9"/>
      <c r="JI33" s="6"/>
      <c r="JJ33" s="6"/>
      <c r="JK33" s="7"/>
      <c r="JL33" s="7"/>
      <c r="JM33" s="8"/>
      <c r="JN33" s="8"/>
      <c r="JO33" s="9"/>
      <c r="JP33" s="6"/>
      <c r="JQ33" s="6"/>
      <c r="JR33" s="7"/>
      <c r="JS33" s="7"/>
      <c r="JT33" s="8"/>
      <c r="JU33" s="8"/>
      <c r="JV33" s="9"/>
      <c r="JW33" s="6"/>
      <c r="JX33" s="6"/>
      <c r="JY33" s="7"/>
      <c r="JZ33" s="7"/>
      <c r="KA33" s="8"/>
      <c r="KB33" s="8"/>
      <c r="KC33" s="9"/>
      <c r="KD33" s="6"/>
      <c r="KE33" s="6"/>
      <c r="KF33" s="7"/>
      <c r="KG33" s="7"/>
      <c r="KH33" s="8"/>
      <c r="KI33" s="8"/>
      <c r="KJ33" s="9"/>
      <c r="KK33" s="6"/>
      <c r="KL33" s="6"/>
      <c r="KM33" s="7"/>
      <c r="KN33" s="7"/>
      <c r="KO33" s="8"/>
      <c r="KP33" s="8"/>
      <c r="KQ33" s="9"/>
      <c r="KR33" s="6"/>
      <c r="KS33" s="6"/>
      <c r="KT33" s="7"/>
      <c r="KU33" s="7"/>
      <c r="KV33" s="8"/>
      <c r="KW33" s="8"/>
      <c r="KX33" s="9"/>
      <c r="KY33" s="6"/>
      <c r="KZ33" s="6"/>
      <c r="LA33" s="7"/>
      <c r="LB33" s="7"/>
      <c r="LC33" s="8"/>
      <c r="LD33" s="8"/>
      <c r="LE33" s="9"/>
      <c r="LF33" s="6"/>
      <c r="LG33" s="6"/>
      <c r="LH33" s="7"/>
      <c r="LI33" s="7"/>
      <c r="LJ33" s="8"/>
      <c r="LK33" s="8"/>
      <c r="LL33" s="9"/>
      <c r="LM33" s="6"/>
      <c r="LN33" s="6"/>
      <c r="LO33" s="7"/>
      <c r="LP33" s="7"/>
      <c r="LQ33" s="8"/>
      <c r="LR33" s="8"/>
      <c r="LS33" s="9"/>
      <c r="LT33" s="6"/>
      <c r="LU33" s="6"/>
      <c r="LV33" s="7"/>
      <c r="LW33" s="7"/>
      <c r="LX33" s="8"/>
      <c r="LY33" s="8"/>
      <c r="LZ33" s="9"/>
      <c r="MA33" s="6"/>
      <c r="MB33" s="6"/>
      <c r="MC33" s="7"/>
      <c r="MD33" s="7"/>
      <c r="ME33" s="8"/>
      <c r="MF33" s="8"/>
      <c r="MG33" s="9"/>
      <c r="MH33" s="6"/>
      <c r="MI33" s="6"/>
      <c r="MJ33" s="7"/>
      <c r="MK33" s="7"/>
      <c r="ML33" s="8"/>
      <c r="MM33" s="8"/>
      <c r="MN33" s="9"/>
      <c r="MP33" s="20" t="s">
        <v>79</v>
      </c>
      <c r="MQ33" s="23">
        <f>م.تحميل!$AL$122</f>
        <v>0</v>
      </c>
      <c r="MR33" s="23">
        <f>م.تحميل!$AM$122</f>
        <v>0</v>
      </c>
      <c r="MS33" s="20"/>
      <c r="MT33" s="23"/>
      <c r="MU33" s="23"/>
      <c r="MW33" s="22" t="s">
        <v>79</v>
      </c>
      <c r="MX33" s="24">
        <f>م.مرتجع!$AL$122</f>
        <v>0</v>
      </c>
      <c r="MY33" s="24">
        <f>م.مرتجع!$AM$122</f>
        <v>0</v>
      </c>
      <c r="MZ33" s="22"/>
      <c r="NA33" s="24"/>
      <c r="NB33" s="24"/>
      <c r="ND33" s="21" t="s">
        <v>79</v>
      </c>
      <c r="NE33" s="25">
        <f>م.مبيع!$AL$122</f>
        <v>0</v>
      </c>
      <c r="NF33" s="25">
        <f>م.مبيع!$AM$122</f>
        <v>0</v>
      </c>
      <c r="NG33" s="25">
        <f>GW35</f>
        <v>0</v>
      </c>
      <c r="NH33" s="21"/>
      <c r="NI33" s="25"/>
      <c r="NJ33" s="25"/>
      <c r="NK33" s="25"/>
    </row>
    <row r="34" spans="1:375" ht="16.5" thickTop="1" thickBot="1" x14ac:dyDescent="0.3">
      <c r="A34" s="14"/>
      <c r="B34" s="18"/>
      <c r="C34" s="6"/>
      <c r="D34" s="6"/>
      <c r="E34" s="7"/>
      <c r="F34" s="7"/>
      <c r="G34" s="8"/>
      <c r="H34" s="8"/>
      <c r="I34" s="9"/>
      <c r="J34" s="6"/>
      <c r="K34" s="6"/>
      <c r="L34" s="7"/>
      <c r="M34" s="7"/>
      <c r="N34" s="8"/>
      <c r="O34" s="8"/>
      <c r="P34" s="9"/>
      <c r="Q34" s="6"/>
      <c r="R34" s="6"/>
      <c r="S34" s="7"/>
      <c r="T34" s="7"/>
      <c r="U34" s="8"/>
      <c r="V34" s="8"/>
      <c r="W34" s="9"/>
      <c r="X34" s="6"/>
      <c r="Y34" s="6"/>
      <c r="Z34" s="7"/>
      <c r="AA34" s="7"/>
      <c r="AB34" s="8"/>
      <c r="AC34" s="8"/>
      <c r="AD34" s="9"/>
      <c r="AE34" s="6"/>
      <c r="AF34" s="6"/>
      <c r="AG34" s="7"/>
      <c r="AH34" s="7"/>
      <c r="AI34" s="8"/>
      <c r="AJ34" s="8"/>
      <c r="AK34" s="9"/>
      <c r="AL34" s="6"/>
      <c r="AM34" s="6"/>
      <c r="AN34" s="7"/>
      <c r="AO34" s="7"/>
      <c r="AP34" s="8"/>
      <c r="AQ34" s="8"/>
      <c r="AR34" s="9"/>
      <c r="AS34" s="6"/>
      <c r="AT34" s="6"/>
      <c r="AU34" s="7"/>
      <c r="AV34" s="7"/>
      <c r="AW34" s="8"/>
      <c r="AX34" s="8"/>
      <c r="AY34" s="9"/>
      <c r="AZ34" s="6"/>
      <c r="BA34" s="6"/>
      <c r="BB34" s="7"/>
      <c r="BC34" s="7"/>
      <c r="BD34" s="8"/>
      <c r="BE34" s="8"/>
      <c r="BF34" s="9"/>
      <c r="BG34" s="6"/>
      <c r="BH34" s="6"/>
      <c r="BI34" s="7"/>
      <c r="BJ34" s="7"/>
      <c r="BK34" s="8"/>
      <c r="BL34" s="8"/>
      <c r="BM34" s="9"/>
      <c r="BN34" s="6"/>
      <c r="BO34" s="6"/>
      <c r="BP34" s="7"/>
      <c r="BQ34" s="7"/>
      <c r="BR34" s="8"/>
      <c r="BS34" s="8"/>
      <c r="BT34" s="9"/>
      <c r="BU34" s="6"/>
      <c r="BV34" s="6"/>
      <c r="BW34" s="7"/>
      <c r="BX34" s="7"/>
      <c r="BY34" s="8"/>
      <c r="BZ34" s="8"/>
      <c r="CA34" s="9"/>
      <c r="CB34" s="6"/>
      <c r="CC34" s="6"/>
      <c r="CD34" s="7"/>
      <c r="CE34" s="7"/>
      <c r="CF34" s="8"/>
      <c r="CG34" s="8"/>
      <c r="CH34" s="9"/>
      <c r="CI34" s="6"/>
      <c r="CJ34" s="6"/>
      <c r="CK34" s="7"/>
      <c r="CL34" s="7"/>
      <c r="CM34" s="8"/>
      <c r="CN34" s="8"/>
      <c r="CO34" s="9"/>
      <c r="CP34" s="6"/>
      <c r="CQ34" s="6"/>
      <c r="CR34" s="7"/>
      <c r="CS34" s="7"/>
      <c r="CT34" s="8"/>
      <c r="CU34" s="8"/>
      <c r="CV34" s="9"/>
      <c r="CW34" s="6"/>
      <c r="CX34" s="6"/>
      <c r="CY34" s="7"/>
      <c r="CZ34" s="7"/>
      <c r="DA34" s="8"/>
      <c r="DB34" s="8"/>
      <c r="DC34" s="9"/>
      <c r="DD34" s="6"/>
      <c r="DE34" s="6"/>
      <c r="DF34" s="7"/>
      <c r="DG34" s="7"/>
      <c r="DH34" s="8"/>
      <c r="DI34" s="8"/>
      <c r="DJ34" s="9"/>
      <c r="DK34" s="6"/>
      <c r="DL34" s="6"/>
      <c r="DM34" s="7"/>
      <c r="DN34" s="7"/>
      <c r="DO34" s="8"/>
      <c r="DP34" s="8"/>
      <c r="DQ34" s="9"/>
      <c r="DR34" s="6"/>
      <c r="DS34" s="6"/>
      <c r="DT34" s="7"/>
      <c r="DU34" s="7"/>
      <c r="DV34" s="8"/>
      <c r="DW34" s="8"/>
      <c r="DX34" s="9"/>
      <c r="DY34" s="6"/>
      <c r="DZ34" s="6"/>
      <c r="EA34" s="7"/>
      <c r="EB34" s="7"/>
      <c r="EC34" s="8"/>
      <c r="ED34" s="8"/>
      <c r="EE34" s="9"/>
      <c r="EF34" s="6"/>
      <c r="EG34" s="6"/>
      <c r="EH34" s="7"/>
      <c r="EI34" s="7"/>
      <c r="EJ34" s="8"/>
      <c r="EK34" s="8"/>
      <c r="EL34" s="9"/>
      <c r="EM34" s="6"/>
      <c r="EN34" s="6"/>
      <c r="EO34" s="7"/>
      <c r="EP34" s="7"/>
      <c r="EQ34" s="8"/>
      <c r="ER34" s="8"/>
      <c r="ES34" s="9"/>
      <c r="ET34" s="6"/>
      <c r="EU34" s="6"/>
      <c r="EV34" s="7"/>
      <c r="EW34" s="7"/>
      <c r="EX34" s="8"/>
      <c r="EY34" s="8"/>
      <c r="EZ34" s="9"/>
      <c r="FA34" s="6"/>
      <c r="FB34" s="6"/>
      <c r="FC34" s="7"/>
      <c r="FD34" s="7"/>
      <c r="FE34" s="8"/>
      <c r="FF34" s="8"/>
      <c r="FG34" s="9"/>
      <c r="FH34" s="6"/>
      <c r="FI34" s="6"/>
      <c r="FJ34" s="7"/>
      <c r="FK34" s="7"/>
      <c r="FL34" s="8"/>
      <c r="FM34" s="8"/>
      <c r="FN34" s="9"/>
      <c r="FO34" s="6"/>
      <c r="FP34" s="6"/>
      <c r="FQ34" s="7"/>
      <c r="FR34" s="7"/>
      <c r="FS34" s="8"/>
      <c r="FT34" s="8"/>
      <c r="FU34" s="9"/>
      <c r="FV34" s="6"/>
      <c r="FW34" s="6"/>
      <c r="FX34" s="7"/>
      <c r="FY34" s="7"/>
      <c r="FZ34" s="8"/>
      <c r="GA34" s="8"/>
      <c r="GB34" s="9"/>
      <c r="GC34" s="6"/>
      <c r="GD34" s="6"/>
      <c r="GE34" s="7"/>
      <c r="GF34" s="7"/>
      <c r="GG34" s="8"/>
      <c r="GH34" s="8"/>
      <c r="GI34" s="9"/>
      <c r="GJ34" s="6"/>
      <c r="GK34" s="6"/>
      <c r="GL34" s="7"/>
      <c r="GM34" s="7"/>
      <c r="GN34" s="8"/>
      <c r="GO34" s="8"/>
      <c r="GP34" s="9"/>
      <c r="GQ34" s="6"/>
      <c r="GR34" s="6"/>
      <c r="GS34" s="7"/>
      <c r="GT34" s="7"/>
      <c r="GU34" s="8"/>
      <c r="GV34" s="8"/>
      <c r="GW34" s="9"/>
      <c r="GX34" s="6"/>
      <c r="GY34" s="6"/>
      <c r="GZ34" s="7"/>
      <c r="HA34" s="7"/>
      <c r="HB34" s="8"/>
      <c r="HC34" s="8"/>
      <c r="HD34" s="9"/>
      <c r="HE34" s="6"/>
      <c r="HF34" s="6"/>
      <c r="HG34" s="7"/>
      <c r="HH34" s="7"/>
      <c r="HI34" s="8"/>
      <c r="HJ34" s="8"/>
      <c r="HK34" s="9"/>
      <c r="HL34" s="6"/>
      <c r="HM34" s="6"/>
      <c r="HN34" s="7"/>
      <c r="HO34" s="7"/>
      <c r="HP34" s="8"/>
      <c r="HQ34" s="8"/>
      <c r="HR34" s="9"/>
      <c r="HS34" s="6"/>
      <c r="HT34" s="6"/>
      <c r="HU34" s="7"/>
      <c r="HV34" s="7"/>
      <c r="HW34" s="8"/>
      <c r="HX34" s="8"/>
      <c r="HY34" s="9"/>
      <c r="HZ34" s="6"/>
      <c r="IA34" s="6"/>
      <c r="IB34" s="7"/>
      <c r="IC34" s="7"/>
      <c r="ID34" s="8"/>
      <c r="IE34" s="8"/>
      <c r="IF34" s="9"/>
      <c r="IG34" s="6"/>
      <c r="IH34" s="6"/>
      <c r="II34" s="7"/>
      <c r="IJ34" s="7"/>
      <c r="IK34" s="8"/>
      <c r="IL34" s="8"/>
      <c r="IM34" s="9"/>
      <c r="IN34" s="6"/>
      <c r="IO34" s="6"/>
      <c r="IP34" s="7"/>
      <c r="IQ34" s="7"/>
      <c r="IR34" s="8"/>
      <c r="IS34" s="8"/>
      <c r="IT34" s="9"/>
      <c r="IU34" s="6"/>
      <c r="IV34" s="6"/>
      <c r="IW34" s="7"/>
      <c r="IX34" s="7"/>
      <c r="IY34" s="8"/>
      <c r="IZ34" s="8"/>
      <c r="JA34" s="9"/>
      <c r="JB34" s="6"/>
      <c r="JC34" s="6"/>
      <c r="JD34" s="7"/>
      <c r="JE34" s="7"/>
      <c r="JF34" s="8"/>
      <c r="JG34" s="8"/>
      <c r="JH34" s="9"/>
      <c r="JI34" s="6"/>
      <c r="JJ34" s="6"/>
      <c r="JK34" s="7"/>
      <c r="JL34" s="7"/>
      <c r="JM34" s="8"/>
      <c r="JN34" s="8"/>
      <c r="JO34" s="9"/>
      <c r="JP34" s="6"/>
      <c r="JQ34" s="6"/>
      <c r="JR34" s="7"/>
      <c r="JS34" s="7"/>
      <c r="JT34" s="8"/>
      <c r="JU34" s="8"/>
      <c r="JV34" s="9"/>
      <c r="JW34" s="6"/>
      <c r="JX34" s="6"/>
      <c r="JY34" s="7"/>
      <c r="JZ34" s="7"/>
      <c r="KA34" s="8"/>
      <c r="KB34" s="8"/>
      <c r="KC34" s="9"/>
      <c r="KD34" s="6"/>
      <c r="KE34" s="6"/>
      <c r="KF34" s="7"/>
      <c r="KG34" s="7"/>
      <c r="KH34" s="8"/>
      <c r="KI34" s="8"/>
      <c r="KJ34" s="9"/>
      <c r="KK34" s="6"/>
      <c r="KL34" s="6"/>
      <c r="KM34" s="7"/>
      <c r="KN34" s="7"/>
      <c r="KO34" s="8"/>
      <c r="KP34" s="8"/>
      <c r="KQ34" s="9"/>
      <c r="KR34" s="6"/>
      <c r="KS34" s="6"/>
      <c r="KT34" s="7"/>
      <c r="KU34" s="7"/>
      <c r="KV34" s="8"/>
      <c r="KW34" s="8"/>
      <c r="KX34" s="9"/>
      <c r="KY34" s="6"/>
      <c r="KZ34" s="6"/>
      <c r="LA34" s="7"/>
      <c r="LB34" s="7"/>
      <c r="LC34" s="8"/>
      <c r="LD34" s="8"/>
      <c r="LE34" s="9"/>
      <c r="LF34" s="6"/>
      <c r="LG34" s="6"/>
      <c r="LH34" s="7"/>
      <c r="LI34" s="7"/>
      <c r="LJ34" s="8"/>
      <c r="LK34" s="8"/>
      <c r="LL34" s="9"/>
      <c r="LM34" s="6"/>
      <c r="LN34" s="6"/>
      <c r="LO34" s="7"/>
      <c r="LP34" s="7"/>
      <c r="LQ34" s="8"/>
      <c r="LR34" s="8"/>
      <c r="LS34" s="9"/>
      <c r="LT34" s="6"/>
      <c r="LU34" s="6"/>
      <c r="LV34" s="7"/>
      <c r="LW34" s="7"/>
      <c r="LX34" s="8"/>
      <c r="LY34" s="8"/>
      <c r="LZ34" s="9"/>
      <c r="MA34" s="6"/>
      <c r="MB34" s="6"/>
      <c r="MC34" s="7"/>
      <c r="MD34" s="7"/>
      <c r="ME34" s="8"/>
      <c r="MF34" s="8"/>
      <c r="MG34" s="9"/>
      <c r="MH34" s="6"/>
      <c r="MI34" s="6"/>
      <c r="MJ34" s="7"/>
      <c r="MK34" s="7"/>
      <c r="ML34" s="8"/>
      <c r="MM34" s="8"/>
      <c r="MN34" s="9"/>
      <c r="MP34" s="20" t="s">
        <v>37</v>
      </c>
      <c r="MQ34" s="23"/>
      <c r="MR34" s="23">
        <f>م.تحميل!$AM$126</f>
        <v>0</v>
      </c>
      <c r="MS34" s="20"/>
      <c r="MT34" s="23"/>
      <c r="MU34" s="23"/>
      <c r="MW34" s="22" t="s">
        <v>37</v>
      </c>
      <c r="MX34" s="24"/>
      <c r="MY34" s="24">
        <f>م.مرتجع!$AM$126</f>
        <v>0</v>
      </c>
      <c r="MZ34" s="22"/>
      <c r="NA34" s="24"/>
      <c r="NB34" s="24"/>
      <c r="ND34" s="21" t="s">
        <v>37</v>
      </c>
      <c r="NE34" s="25"/>
      <c r="NF34" s="25">
        <f>م.مبيع!$AM$126</f>
        <v>0</v>
      </c>
      <c r="NG34" s="25">
        <f>HD35</f>
        <v>0</v>
      </c>
      <c r="NH34" s="21"/>
      <c r="NI34" s="25"/>
      <c r="NJ34" s="25"/>
      <c r="NK34" s="25"/>
    </row>
    <row r="35" spans="1:375" ht="16.5" thickTop="1" thickBot="1" x14ac:dyDescent="0.3">
      <c r="A35" s="77" t="s">
        <v>2</v>
      </c>
      <c r="B35" s="78"/>
      <c r="C35" s="6">
        <f>SUM(C4:C34)</f>
        <v>0</v>
      </c>
      <c r="D35" s="6">
        <f t="shared" ref="D35:I35" si="0">SUM(D4:D34)</f>
        <v>0</v>
      </c>
      <c r="E35" s="6">
        <f t="shared" si="0"/>
        <v>0</v>
      </c>
      <c r="F35" s="6">
        <f t="shared" si="0"/>
        <v>0</v>
      </c>
      <c r="G35" s="6">
        <f t="shared" si="0"/>
        <v>0</v>
      </c>
      <c r="H35" s="6">
        <f t="shared" si="0"/>
        <v>0</v>
      </c>
      <c r="I35" s="6">
        <f t="shared" si="0"/>
        <v>0</v>
      </c>
      <c r="J35" s="6">
        <f>SUM(J4:J34)</f>
        <v>0</v>
      </c>
      <c r="K35" s="6">
        <f t="shared" ref="K35:BT35" si="1">SUM(K4:K34)</f>
        <v>0</v>
      </c>
      <c r="L35" s="6">
        <f t="shared" si="1"/>
        <v>0</v>
      </c>
      <c r="M35" s="6">
        <f t="shared" si="1"/>
        <v>0</v>
      </c>
      <c r="N35" s="6">
        <f t="shared" si="1"/>
        <v>0</v>
      </c>
      <c r="O35" s="6">
        <f t="shared" si="1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6">
        <f t="shared" si="1"/>
        <v>0</v>
      </c>
      <c r="T35" s="6">
        <f t="shared" si="1"/>
        <v>0</v>
      </c>
      <c r="U35" s="6">
        <f t="shared" si="1"/>
        <v>0</v>
      </c>
      <c r="V35" s="6">
        <f t="shared" si="1"/>
        <v>0</v>
      </c>
      <c r="W35" s="6">
        <f t="shared" si="1"/>
        <v>0</v>
      </c>
      <c r="X35" s="6">
        <f t="shared" si="1"/>
        <v>0</v>
      </c>
      <c r="Y35" s="6">
        <f t="shared" si="1"/>
        <v>0</v>
      </c>
      <c r="Z35" s="6">
        <f t="shared" si="1"/>
        <v>0</v>
      </c>
      <c r="AA35" s="6">
        <f t="shared" si="1"/>
        <v>0</v>
      </c>
      <c r="AB35" s="6">
        <f t="shared" si="1"/>
        <v>0</v>
      </c>
      <c r="AC35" s="6">
        <f t="shared" si="1"/>
        <v>0</v>
      </c>
      <c r="AD35" s="6">
        <f t="shared" si="1"/>
        <v>0</v>
      </c>
      <c r="AE35" s="6">
        <f t="shared" si="1"/>
        <v>0</v>
      </c>
      <c r="AF35" s="6">
        <f t="shared" si="1"/>
        <v>0</v>
      </c>
      <c r="AG35" s="6">
        <f t="shared" si="1"/>
        <v>0</v>
      </c>
      <c r="AH35" s="6">
        <f t="shared" si="1"/>
        <v>0</v>
      </c>
      <c r="AI35" s="6">
        <f t="shared" si="1"/>
        <v>0</v>
      </c>
      <c r="AJ35" s="6">
        <f t="shared" si="1"/>
        <v>0</v>
      </c>
      <c r="AK35" s="6">
        <f t="shared" si="1"/>
        <v>0</v>
      </c>
      <c r="AL35" s="6">
        <f t="shared" si="1"/>
        <v>0</v>
      </c>
      <c r="AM35" s="6">
        <f t="shared" si="1"/>
        <v>0</v>
      </c>
      <c r="AN35" s="6">
        <f t="shared" si="1"/>
        <v>0</v>
      </c>
      <c r="AO35" s="6">
        <f t="shared" si="1"/>
        <v>0</v>
      </c>
      <c r="AP35" s="6">
        <f t="shared" si="1"/>
        <v>0</v>
      </c>
      <c r="AQ35" s="6">
        <f t="shared" si="1"/>
        <v>0</v>
      </c>
      <c r="AR35" s="6">
        <f t="shared" si="1"/>
        <v>0</v>
      </c>
      <c r="AS35" s="6">
        <f t="shared" si="1"/>
        <v>0</v>
      </c>
      <c r="AT35" s="6">
        <f t="shared" si="1"/>
        <v>0</v>
      </c>
      <c r="AU35" s="6">
        <f t="shared" si="1"/>
        <v>0</v>
      </c>
      <c r="AV35" s="6">
        <f t="shared" si="1"/>
        <v>0</v>
      </c>
      <c r="AW35" s="6">
        <f t="shared" si="1"/>
        <v>0</v>
      </c>
      <c r="AX35" s="6">
        <f t="shared" si="1"/>
        <v>0</v>
      </c>
      <c r="AY35" s="6">
        <f t="shared" si="1"/>
        <v>0</v>
      </c>
      <c r="AZ35" s="6">
        <f t="shared" si="1"/>
        <v>0</v>
      </c>
      <c r="BA35" s="6">
        <f t="shared" si="1"/>
        <v>0</v>
      </c>
      <c r="BB35" s="6">
        <f t="shared" si="1"/>
        <v>0</v>
      </c>
      <c r="BC35" s="6">
        <f t="shared" si="1"/>
        <v>0</v>
      </c>
      <c r="BD35" s="6">
        <f t="shared" si="1"/>
        <v>0</v>
      </c>
      <c r="BE35" s="6">
        <f t="shared" si="1"/>
        <v>0</v>
      </c>
      <c r="BF35" s="6">
        <f t="shared" si="1"/>
        <v>0</v>
      </c>
      <c r="BG35" s="6">
        <f t="shared" si="1"/>
        <v>0</v>
      </c>
      <c r="BH35" s="6">
        <f t="shared" si="1"/>
        <v>0</v>
      </c>
      <c r="BI35" s="6">
        <f t="shared" si="1"/>
        <v>0</v>
      </c>
      <c r="BJ35" s="6">
        <f t="shared" si="1"/>
        <v>0</v>
      </c>
      <c r="BK35" s="6">
        <f t="shared" si="1"/>
        <v>0</v>
      </c>
      <c r="BL35" s="6">
        <f t="shared" si="1"/>
        <v>0</v>
      </c>
      <c r="BM35" s="6">
        <f t="shared" si="1"/>
        <v>0</v>
      </c>
      <c r="BN35" s="6">
        <f t="shared" si="1"/>
        <v>0</v>
      </c>
      <c r="BO35" s="6">
        <f t="shared" si="1"/>
        <v>0</v>
      </c>
      <c r="BP35" s="6">
        <f t="shared" si="1"/>
        <v>0</v>
      </c>
      <c r="BQ35" s="6">
        <f t="shared" si="1"/>
        <v>0</v>
      </c>
      <c r="BR35" s="6">
        <f t="shared" si="1"/>
        <v>0</v>
      </c>
      <c r="BS35" s="6">
        <f t="shared" si="1"/>
        <v>0</v>
      </c>
      <c r="BT35" s="6">
        <f t="shared" si="1"/>
        <v>0</v>
      </c>
      <c r="BU35" s="6">
        <f>SUM(BU4:BU34)</f>
        <v>0</v>
      </c>
      <c r="BV35" s="6">
        <f t="shared" ref="BV35:CA35" si="2">SUM(BV4:BV34)</f>
        <v>0</v>
      </c>
      <c r="BW35" s="6">
        <f t="shared" si="2"/>
        <v>0</v>
      </c>
      <c r="BX35" s="6">
        <f t="shared" si="2"/>
        <v>0</v>
      </c>
      <c r="BY35" s="6">
        <f t="shared" si="2"/>
        <v>0</v>
      </c>
      <c r="BZ35" s="6">
        <f t="shared" si="2"/>
        <v>0</v>
      </c>
      <c r="CA35" s="6">
        <f t="shared" si="2"/>
        <v>0</v>
      </c>
      <c r="CB35" s="6">
        <f>SUM(CB4:CB34)</f>
        <v>0</v>
      </c>
      <c r="CC35" s="6">
        <f t="shared" ref="CC35:EL35" si="3">SUM(CC4:CC34)</f>
        <v>0</v>
      </c>
      <c r="CD35" s="6">
        <f t="shared" si="3"/>
        <v>0</v>
      </c>
      <c r="CE35" s="6">
        <f t="shared" si="3"/>
        <v>0</v>
      </c>
      <c r="CF35" s="6">
        <f t="shared" si="3"/>
        <v>0</v>
      </c>
      <c r="CG35" s="6">
        <f t="shared" si="3"/>
        <v>0</v>
      </c>
      <c r="CH35" s="6">
        <f t="shared" si="3"/>
        <v>0</v>
      </c>
      <c r="CI35" s="6">
        <f t="shared" si="3"/>
        <v>0</v>
      </c>
      <c r="CJ35" s="6">
        <f t="shared" si="3"/>
        <v>0</v>
      </c>
      <c r="CK35" s="6">
        <f t="shared" si="3"/>
        <v>0</v>
      </c>
      <c r="CL35" s="6">
        <f t="shared" si="3"/>
        <v>0</v>
      </c>
      <c r="CM35" s="6">
        <f t="shared" si="3"/>
        <v>0</v>
      </c>
      <c r="CN35" s="6">
        <f t="shared" si="3"/>
        <v>0</v>
      </c>
      <c r="CO35" s="6">
        <f t="shared" si="3"/>
        <v>0</v>
      </c>
      <c r="CP35" s="6">
        <f t="shared" si="3"/>
        <v>0</v>
      </c>
      <c r="CQ35" s="6">
        <f t="shared" si="3"/>
        <v>0</v>
      </c>
      <c r="CR35" s="6">
        <f t="shared" si="3"/>
        <v>0</v>
      </c>
      <c r="CS35" s="6">
        <f t="shared" si="3"/>
        <v>0</v>
      </c>
      <c r="CT35" s="6">
        <f t="shared" si="3"/>
        <v>0</v>
      </c>
      <c r="CU35" s="6">
        <f t="shared" si="3"/>
        <v>0</v>
      </c>
      <c r="CV35" s="6">
        <f t="shared" si="3"/>
        <v>0</v>
      </c>
      <c r="CW35" s="6">
        <f t="shared" si="3"/>
        <v>0</v>
      </c>
      <c r="CX35" s="6">
        <f t="shared" si="3"/>
        <v>0</v>
      </c>
      <c r="CY35" s="6">
        <f t="shared" si="3"/>
        <v>0</v>
      </c>
      <c r="CZ35" s="6">
        <f t="shared" si="3"/>
        <v>0</v>
      </c>
      <c r="DA35" s="6">
        <f t="shared" si="3"/>
        <v>0</v>
      </c>
      <c r="DB35" s="6">
        <f t="shared" si="3"/>
        <v>0</v>
      </c>
      <c r="DC35" s="6">
        <f t="shared" si="3"/>
        <v>0</v>
      </c>
      <c r="DD35" s="6">
        <f t="shared" si="3"/>
        <v>0</v>
      </c>
      <c r="DE35" s="6">
        <f t="shared" si="3"/>
        <v>0</v>
      </c>
      <c r="DF35" s="6">
        <f t="shared" si="3"/>
        <v>0</v>
      </c>
      <c r="DG35" s="6">
        <f t="shared" si="3"/>
        <v>0</v>
      </c>
      <c r="DH35" s="6">
        <f t="shared" si="3"/>
        <v>0</v>
      </c>
      <c r="DI35" s="6">
        <f t="shared" si="3"/>
        <v>0</v>
      </c>
      <c r="DJ35" s="6">
        <f t="shared" si="3"/>
        <v>0</v>
      </c>
      <c r="DK35" s="6">
        <f t="shared" si="3"/>
        <v>0</v>
      </c>
      <c r="DL35" s="6">
        <f t="shared" si="3"/>
        <v>0</v>
      </c>
      <c r="DM35" s="6">
        <f t="shared" si="3"/>
        <v>0</v>
      </c>
      <c r="DN35" s="6">
        <f t="shared" si="3"/>
        <v>0</v>
      </c>
      <c r="DO35" s="6">
        <f t="shared" si="3"/>
        <v>0</v>
      </c>
      <c r="DP35" s="6">
        <f t="shared" si="3"/>
        <v>0</v>
      </c>
      <c r="DQ35" s="6">
        <f t="shared" si="3"/>
        <v>0</v>
      </c>
      <c r="DR35" s="6">
        <f t="shared" si="3"/>
        <v>0</v>
      </c>
      <c r="DS35" s="6">
        <f t="shared" si="3"/>
        <v>0</v>
      </c>
      <c r="DT35" s="6">
        <f t="shared" si="3"/>
        <v>0</v>
      </c>
      <c r="DU35" s="6">
        <f t="shared" si="3"/>
        <v>0</v>
      </c>
      <c r="DV35" s="6">
        <f t="shared" si="3"/>
        <v>0</v>
      </c>
      <c r="DW35" s="6">
        <f t="shared" si="3"/>
        <v>0</v>
      </c>
      <c r="DX35" s="6">
        <f t="shared" si="3"/>
        <v>0</v>
      </c>
      <c r="DY35" s="6">
        <f t="shared" si="3"/>
        <v>0</v>
      </c>
      <c r="DZ35" s="6">
        <f t="shared" si="3"/>
        <v>0</v>
      </c>
      <c r="EA35" s="6">
        <f t="shared" si="3"/>
        <v>0</v>
      </c>
      <c r="EB35" s="6">
        <f t="shared" si="3"/>
        <v>0</v>
      </c>
      <c r="EC35" s="6">
        <f t="shared" si="3"/>
        <v>0</v>
      </c>
      <c r="ED35" s="6">
        <f t="shared" si="3"/>
        <v>0</v>
      </c>
      <c r="EE35" s="6">
        <f t="shared" si="3"/>
        <v>0</v>
      </c>
      <c r="EF35" s="6">
        <f t="shared" si="3"/>
        <v>0</v>
      </c>
      <c r="EG35" s="6">
        <f t="shared" si="3"/>
        <v>0</v>
      </c>
      <c r="EH35" s="6">
        <f t="shared" si="3"/>
        <v>0</v>
      </c>
      <c r="EI35" s="6">
        <f t="shared" si="3"/>
        <v>0</v>
      </c>
      <c r="EJ35" s="6">
        <f t="shared" si="3"/>
        <v>0</v>
      </c>
      <c r="EK35" s="6">
        <f t="shared" si="3"/>
        <v>0</v>
      </c>
      <c r="EL35" s="6">
        <f t="shared" si="3"/>
        <v>0</v>
      </c>
      <c r="EM35" s="6">
        <f>SUM(EM4:EM34)</f>
        <v>0</v>
      </c>
      <c r="EN35" s="6">
        <f t="shared" ref="EN35:ES35" si="4">SUM(EN4:EN34)</f>
        <v>0</v>
      </c>
      <c r="EO35" s="6">
        <f t="shared" si="4"/>
        <v>0</v>
      </c>
      <c r="EP35" s="6">
        <f t="shared" si="4"/>
        <v>0</v>
      </c>
      <c r="EQ35" s="6">
        <f t="shared" si="4"/>
        <v>0</v>
      </c>
      <c r="ER35" s="6">
        <f t="shared" si="4"/>
        <v>0</v>
      </c>
      <c r="ES35" s="6">
        <f t="shared" si="4"/>
        <v>0</v>
      </c>
      <c r="ET35" s="6">
        <f>SUM(ET4:ET34)</f>
        <v>0</v>
      </c>
      <c r="EU35" s="6">
        <f t="shared" ref="EU35:HD35" si="5">SUM(EU4:EU34)</f>
        <v>0</v>
      </c>
      <c r="EV35" s="6">
        <f t="shared" si="5"/>
        <v>0</v>
      </c>
      <c r="EW35" s="6">
        <f t="shared" si="5"/>
        <v>0</v>
      </c>
      <c r="EX35" s="6">
        <f t="shared" si="5"/>
        <v>0</v>
      </c>
      <c r="EY35" s="6">
        <f t="shared" si="5"/>
        <v>0</v>
      </c>
      <c r="EZ35" s="6">
        <f t="shared" si="5"/>
        <v>0</v>
      </c>
      <c r="FA35" s="6">
        <f t="shared" si="5"/>
        <v>0</v>
      </c>
      <c r="FB35" s="6">
        <f t="shared" si="5"/>
        <v>0</v>
      </c>
      <c r="FC35" s="6">
        <f t="shared" si="5"/>
        <v>0</v>
      </c>
      <c r="FD35" s="6">
        <f t="shared" si="5"/>
        <v>0</v>
      </c>
      <c r="FE35" s="6">
        <f t="shared" si="5"/>
        <v>0</v>
      </c>
      <c r="FF35" s="6">
        <f t="shared" si="5"/>
        <v>0</v>
      </c>
      <c r="FG35" s="6">
        <f t="shared" si="5"/>
        <v>0</v>
      </c>
      <c r="FH35" s="6">
        <f t="shared" si="5"/>
        <v>0</v>
      </c>
      <c r="FI35" s="6">
        <f t="shared" si="5"/>
        <v>0</v>
      </c>
      <c r="FJ35" s="6">
        <f t="shared" si="5"/>
        <v>0</v>
      </c>
      <c r="FK35" s="6">
        <f t="shared" si="5"/>
        <v>0</v>
      </c>
      <c r="FL35" s="6">
        <f t="shared" si="5"/>
        <v>0</v>
      </c>
      <c r="FM35" s="6">
        <f t="shared" si="5"/>
        <v>0</v>
      </c>
      <c r="FN35" s="6">
        <f t="shared" si="5"/>
        <v>0</v>
      </c>
      <c r="FO35" s="6">
        <f t="shared" si="5"/>
        <v>0</v>
      </c>
      <c r="FP35" s="6">
        <f t="shared" si="5"/>
        <v>0</v>
      </c>
      <c r="FQ35" s="6">
        <f t="shared" si="5"/>
        <v>0</v>
      </c>
      <c r="FR35" s="6">
        <f t="shared" si="5"/>
        <v>0</v>
      </c>
      <c r="FS35" s="6">
        <f t="shared" si="5"/>
        <v>0</v>
      </c>
      <c r="FT35" s="6">
        <f t="shared" si="5"/>
        <v>0</v>
      </c>
      <c r="FU35" s="6">
        <f t="shared" si="5"/>
        <v>0</v>
      </c>
      <c r="FV35" s="6">
        <f t="shared" si="5"/>
        <v>0</v>
      </c>
      <c r="FW35" s="6">
        <f t="shared" si="5"/>
        <v>0</v>
      </c>
      <c r="FX35" s="6">
        <f t="shared" si="5"/>
        <v>0</v>
      </c>
      <c r="FY35" s="6">
        <f t="shared" si="5"/>
        <v>0</v>
      </c>
      <c r="FZ35" s="6">
        <f t="shared" si="5"/>
        <v>0</v>
      </c>
      <c r="GA35" s="6">
        <f t="shared" si="5"/>
        <v>0</v>
      </c>
      <c r="GB35" s="6">
        <f t="shared" si="5"/>
        <v>0</v>
      </c>
      <c r="GC35" s="6">
        <f t="shared" si="5"/>
        <v>0</v>
      </c>
      <c r="GD35" s="6">
        <f t="shared" si="5"/>
        <v>0</v>
      </c>
      <c r="GE35" s="6">
        <f t="shared" si="5"/>
        <v>0</v>
      </c>
      <c r="GF35" s="6">
        <f t="shared" si="5"/>
        <v>0</v>
      </c>
      <c r="GG35" s="6">
        <f t="shared" si="5"/>
        <v>0</v>
      </c>
      <c r="GH35" s="6">
        <f t="shared" si="5"/>
        <v>0</v>
      </c>
      <c r="GI35" s="6">
        <f t="shared" si="5"/>
        <v>0</v>
      </c>
      <c r="GJ35" s="6">
        <f t="shared" si="5"/>
        <v>0</v>
      </c>
      <c r="GK35" s="6">
        <f t="shared" si="5"/>
        <v>0</v>
      </c>
      <c r="GL35" s="6">
        <f t="shared" si="5"/>
        <v>0</v>
      </c>
      <c r="GM35" s="6">
        <f t="shared" si="5"/>
        <v>0</v>
      </c>
      <c r="GN35" s="6">
        <f t="shared" si="5"/>
        <v>0</v>
      </c>
      <c r="GO35" s="6">
        <f t="shared" si="5"/>
        <v>0</v>
      </c>
      <c r="GP35" s="6">
        <f t="shared" si="5"/>
        <v>0</v>
      </c>
      <c r="GQ35" s="6">
        <f t="shared" si="5"/>
        <v>0</v>
      </c>
      <c r="GR35" s="6">
        <f t="shared" si="5"/>
        <v>0</v>
      </c>
      <c r="GS35" s="6">
        <f t="shared" si="5"/>
        <v>0</v>
      </c>
      <c r="GT35" s="6">
        <f t="shared" si="5"/>
        <v>0</v>
      </c>
      <c r="GU35" s="6">
        <f t="shared" si="5"/>
        <v>0</v>
      </c>
      <c r="GV35" s="6">
        <f t="shared" si="5"/>
        <v>0</v>
      </c>
      <c r="GW35" s="6">
        <f t="shared" si="5"/>
        <v>0</v>
      </c>
      <c r="GX35" s="6">
        <f t="shared" si="5"/>
        <v>0</v>
      </c>
      <c r="GY35" s="6">
        <f t="shared" si="5"/>
        <v>0</v>
      </c>
      <c r="GZ35" s="6">
        <f t="shared" si="5"/>
        <v>0</v>
      </c>
      <c r="HA35" s="6">
        <f t="shared" si="5"/>
        <v>0</v>
      </c>
      <c r="HB35" s="6">
        <f t="shared" si="5"/>
        <v>0</v>
      </c>
      <c r="HC35" s="6">
        <f t="shared" si="5"/>
        <v>0</v>
      </c>
      <c r="HD35" s="6">
        <f t="shared" si="5"/>
        <v>0</v>
      </c>
      <c r="HE35" s="6">
        <f>SUM(HE4:HE34)</f>
        <v>0</v>
      </c>
      <c r="HF35" s="6">
        <f t="shared" ref="HF35:HK35" si="6">SUM(HF4:HF34)</f>
        <v>0</v>
      </c>
      <c r="HG35" s="6">
        <f t="shared" si="6"/>
        <v>0</v>
      </c>
      <c r="HH35" s="6">
        <f t="shared" si="6"/>
        <v>0</v>
      </c>
      <c r="HI35" s="6">
        <f t="shared" si="6"/>
        <v>0</v>
      </c>
      <c r="HJ35" s="6">
        <f t="shared" si="6"/>
        <v>0</v>
      </c>
      <c r="HK35" s="6">
        <f t="shared" si="6"/>
        <v>0</v>
      </c>
      <c r="HL35" s="6">
        <f>SUM(HL4:HL34)</f>
        <v>0</v>
      </c>
      <c r="HM35" s="6">
        <f t="shared" ref="HM35:JV35" si="7">SUM(HM4:HM34)</f>
        <v>0</v>
      </c>
      <c r="HN35" s="6">
        <f t="shared" si="7"/>
        <v>0</v>
      </c>
      <c r="HO35" s="6">
        <f t="shared" si="7"/>
        <v>0</v>
      </c>
      <c r="HP35" s="6">
        <f t="shared" si="7"/>
        <v>0</v>
      </c>
      <c r="HQ35" s="6">
        <f t="shared" si="7"/>
        <v>0</v>
      </c>
      <c r="HR35" s="6">
        <f t="shared" si="7"/>
        <v>0</v>
      </c>
      <c r="HS35" s="6">
        <f t="shared" si="7"/>
        <v>0</v>
      </c>
      <c r="HT35" s="6">
        <f t="shared" si="7"/>
        <v>0</v>
      </c>
      <c r="HU35" s="6">
        <f t="shared" si="7"/>
        <v>0</v>
      </c>
      <c r="HV35" s="6">
        <f t="shared" si="7"/>
        <v>0</v>
      </c>
      <c r="HW35" s="6">
        <f t="shared" si="7"/>
        <v>0</v>
      </c>
      <c r="HX35" s="6">
        <f t="shared" si="7"/>
        <v>0</v>
      </c>
      <c r="HY35" s="6">
        <f t="shared" si="7"/>
        <v>0</v>
      </c>
      <c r="HZ35" s="6">
        <f t="shared" si="7"/>
        <v>0</v>
      </c>
      <c r="IA35" s="6">
        <f t="shared" si="7"/>
        <v>0</v>
      </c>
      <c r="IB35" s="6">
        <f t="shared" si="7"/>
        <v>0</v>
      </c>
      <c r="IC35" s="6">
        <f t="shared" si="7"/>
        <v>0</v>
      </c>
      <c r="ID35" s="6">
        <f t="shared" si="7"/>
        <v>0</v>
      </c>
      <c r="IE35" s="6">
        <f t="shared" si="7"/>
        <v>0</v>
      </c>
      <c r="IF35" s="6">
        <f t="shared" si="7"/>
        <v>0</v>
      </c>
      <c r="IG35" s="6">
        <f t="shared" si="7"/>
        <v>0</v>
      </c>
      <c r="IH35" s="6">
        <f t="shared" si="7"/>
        <v>0</v>
      </c>
      <c r="II35" s="6">
        <f t="shared" si="7"/>
        <v>0</v>
      </c>
      <c r="IJ35" s="6">
        <f t="shared" si="7"/>
        <v>0</v>
      </c>
      <c r="IK35" s="6">
        <f t="shared" si="7"/>
        <v>0</v>
      </c>
      <c r="IL35" s="6">
        <f t="shared" si="7"/>
        <v>0</v>
      </c>
      <c r="IM35" s="6">
        <f t="shared" si="7"/>
        <v>0</v>
      </c>
      <c r="IN35" s="6">
        <f t="shared" si="7"/>
        <v>0</v>
      </c>
      <c r="IO35" s="6">
        <f t="shared" si="7"/>
        <v>0</v>
      </c>
      <c r="IP35" s="6">
        <f t="shared" si="7"/>
        <v>0</v>
      </c>
      <c r="IQ35" s="6">
        <f t="shared" si="7"/>
        <v>0</v>
      </c>
      <c r="IR35" s="6">
        <f t="shared" si="7"/>
        <v>0</v>
      </c>
      <c r="IS35" s="6">
        <f t="shared" si="7"/>
        <v>0</v>
      </c>
      <c r="IT35" s="6">
        <f t="shared" si="7"/>
        <v>0</v>
      </c>
      <c r="IU35" s="6">
        <f t="shared" si="7"/>
        <v>0</v>
      </c>
      <c r="IV35" s="6">
        <f t="shared" si="7"/>
        <v>0</v>
      </c>
      <c r="IW35" s="6">
        <f t="shared" si="7"/>
        <v>0</v>
      </c>
      <c r="IX35" s="6">
        <f t="shared" si="7"/>
        <v>0</v>
      </c>
      <c r="IY35" s="6">
        <f t="shared" si="7"/>
        <v>0</v>
      </c>
      <c r="IZ35" s="6">
        <f t="shared" si="7"/>
        <v>0</v>
      </c>
      <c r="JA35" s="6">
        <f t="shared" si="7"/>
        <v>0</v>
      </c>
      <c r="JB35" s="6">
        <f t="shared" si="7"/>
        <v>0</v>
      </c>
      <c r="JC35" s="6">
        <f t="shared" si="7"/>
        <v>0</v>
      </c>
      <c r="JD35" s="6">
        <f t="shared" si="7"/>
        <v>0</v>
      </c>
      <c r="JE35" s="6">
        <f t="shared" si="7"/>
        <v>0</v>
      </c>
      <c r="JF35" s="6">
        <f t="shared" si="7"/>
        <v>0</v>
      </c>
      <c r="JG35" s="6">
        <f t="shared" si="7"/>
        <v>0</v>
      </c>
      <c r="JH35" s="6">
        <f t="shared" si="7"/>
        <v>0</v>
      </c>
      <c r="JI35" s="6">
        <f t="shared" si="7"/>
        <v>0</v>
      </c>
      <c r="JJ35" s="6">
        <f t="shared" si="7"/>
        <v>0</v>
      </c>
      <c r="JK35" s="6">
        <f t="shared" si="7"/>
        <v>0</v>
      </c>
      <c r="JL35" s="6">
        <f t="shared" si="7"/>
        <v>0</v>
      </c>
      <c r="JM35" s="6">
        <f t="shared" si="7"/>
        <v>0</v>
      </c>
      <c r="JN35" s="6">
        <f t="shared" si="7"/>
        <v>0</v>
      </c>
      <c r="JO35" s="6">
        <f t="shared" si="7"/>
        <v>0</v>
      </c>
      <c r="JP35" s="6">
        <f t="shared" si="7"/>
        <v>0</v>
      </c>
      <c r="JQ35" s="6">
        <f t="shared" si="7"/>
        <v>0</v>
      </c>
      <c r="JR35" s="6">
        <f t="shared" si="7"/>
        <v>0</v>
      </c>
      <c r="JS35" s="6">
        <f t="shared" si="7"/>
        <v>0</v>
      </c>
      <c r="JT35" s="6">
        <f t="shared" si="7"/>
        <v>0</v>
      </c>
      <c r="JU35" s="6">
        <f t="shared" si="7"/>
        <v>0</v>
      </c>
      <c r="JV35" s="6">
        <f t="shared" si="7"/>
        <v>0</v>
      </c>
      <c r="JW35" s="6">
        <f>SUM(JW4:JW34)</f>
        <v>0</v>
      </c>
      <c r="JX35" s="6">
        <f t="shared" ref="JX35:KC35" si="8">SUM(JX4:JX34)</f>
        <v>0</v>
      </c>
      <c r="JY35" s="6">
        <f t="shared" si="8"/>
        <v>0</v>
      </c>
      <c r="JZ35" s="6">
        <f t="shared" si="8"/>
        <v>0</v>
      </c>
      <c r="KA35" s="6">
        <f t="shared" si="8"/>
        <v>0</v>
      </c>
      <c r="KB35" s="6">
        <f t="shared" si="8"/>
        <v>0</v>
      </c>
      <c r="KC35" s="6">
        <f t="shared" si="8"/>
        <v>0</v>
      </c>
      <c r="KD35" s="6">
        <f>SUM(KD4:KD34)</f>
        <v>0</v>
      </c>
      <c r="KE35" s="6">
        <f t="shared" ref="KE35:MN35" si="9">SUM(KE4:KE34)</f>
        <v>0</v>
      </c>
      <c r="KF35" s="6">
        <f t="shared" si="9"/>
        <v>0</v>
      </c>
      <c r="KG35" s="6">
        <f t="shared" si="9"/>
        <v>0</v>
      </c>
      <c r="KH35" s="6">
        <f t="shared" si="9"/>
        <v>0</v>
      </c>
      <c r="KI35" s="6">
        <f t="shared" si="9"/>
        <v>0</v>
      </c>
      <c r="KJ35" s="6">
        <f t="shared" si="9"/>
        <v>0</v>
      </c>
      <c r="KK35" s="6">
        <f t="shared" si="9"/>
        <v>0</v>
      </c>
      <c r="KL35" s="6">
        <f t="shared" si="9"/>
        <v>0</v>
      </c>
      <c r="KM35" s="6">
        <f t="shared" si="9"/>
        <v>0</v>
      </c>
      <c r="KN35" s="6">
        <f t="shared" si="9"/>
        <v>0</v>
      </c>
      <c r="KO35" s="6">
        <f t="shared" si="9"/>
        <v>0</v>
      </c>
      <c r="KP35" s="6">
        <f t="shared" si="9"/>
        <v>0</v>
      </c>
      <c r="KQ35" s="6">
        <f t="shared" si="9"/>
        <v>0</v>
      </c>
      <c r="KR35" s="6">
        <f t="shared" si="9"/>
        <v>0</v>
      </c>
      <c r="KS35" s="6">
        <f t="shared" si="9"/>
        <v>0</v>
      </c>
      <c r="KT35" s="6">
        <f t="shared" si="9"/>
        <v>0</v>
      </c>
      <c r="KU35" s="6">
        <f t="shared" si="9"/>
        <v>0</v>
      </c>
      <c r="KV35" s="6">
        <f t="shared" si="9"/>
        <v>0</v>
      </c>
      <c r="KW35" s="6">
        <f t="shared" si="9"/>
        <v>0</v>
      </c>
      <c r="KX35" s="6">
        <f t="shared" si="9"/>
        <v>0</v>
      </c>
      <c r="KY35" s="6">
        <f t="shared" si="9"/>
        <v>0</v>
      </c>
      <c r="KZ35" s="6">
        <f t="shared" si="9"/>
        <v>0</v>
      </c>
      <c r="LA35" s="6">
        <f t="shared" si="9"/>
        <v>0</v>
      </c>
      <c r="LB35" s="6">
        <f t="shared" si="9"/>
        <v>0</v>
      </c>
      <c r="LC35" s="6">
        <f t="shared" si="9"/>
        <v>0</v>
      </c>
      <c r="LD35" s="6">
        <f t="shared" si="9"/>
        <v>0</v>
      </c>
      <c r="LE35" s="6">
        <f t="shared" si="9"/>
        <v>0</v>
      </c>
      <c r="LF35" s="6">
        <f t="shared" si="9"/>
        <v>0</v>
      </c>
      <c r="LG35" s="6">
        <f t="shared" si="9"/>
        <v>0</v>
      </c>
      <c r="LH35" s="6">
        <f t="shared" si="9"/>
        <v>0</v>
      </c>
      <c r="LI35" s="6">
        <f t="shared" si="9"/>
        <v>0</v>
      </c>
      <c r="LJ35" s="6">
        <f t="shared" si="9"/>
        <v>0</v>
      </c>
      <c r="LK35" s="6">
        <f t="shared" si="9"/>
        <v>0</v>
      </c>
      <c r="LL35" s="6">
        <f t="shared" si="9"/>
        <v>0</v>
      </c>
      <c r="LM35" s="6">
        <f t="shared" si="9"/>
        <v>0</v>
      </c>
      <c r="LN35" s="6">
        <f t="shared" si="9"/>
        <v>0</v>
      </c>
      <c r="LO35" s="6">
        <f t="shared" si="9"/>
        <v>0</v>
      </c>
      <c r="LP35" s="6">
        <f t="shared" si="9"/>
        <v>0</v>
      </c>
      <c r="LQ35" s="6">
        <f t="shared" si="9"/>
        <v>0</v>
      </c>
      <c r="LR35" s="6">
        <f t="shared" si="9"/>
        <v>0</v>
      </c>
      <c r="LS35" s="6">
        <f t="shared" si="9"/>
        <v>0</v>
      </c>
      <c r="LT35" s="6">
        <f t="shared" si="9"/>
        <v>0</v>
      </c>
      <c r="LU35" s="6">
        <f t="shared" si="9"/>
        <v>0</v>
      </c>
      <c r="LV35" s="6">
        <f t="shared" si="9"/>
        <v>0</v>
      </c>
      <c r="LW35" s="6">
        <f t="shared" si="9"/>
        <v>0</v>
      </c>
      <c r="LX35" s="6">
        <f t="shared" si="9"/>
        <v>0</v>
      </c>
      <c r="LY35" s="6">
        <f t="shared" si="9"/>
        <v>0</v>
      </c>
      <c r="LZ35" s="6">
        <f t="shared" si="9"/>
        <v>0</v>
      </c>
      <c r="MA35" s="6">
        <f t="shared" si="9"/>
        <v>0</v>
      </c>
      <c r="MB35" s="6">
        <f t="shared" si="9"/>
        <v>0</v>
      </c>
      <c r="MC35" s="6">
        <f t="shared" si="9"/>
        <v>0</v>
      </c>
      <c r="MD35" s="6">
        <f t="shared" si="9"/>
        <v>0</v>
      </c>
      <c r="ME35" s="6">
        <f t="shared" si="9"/>
        <v>0</v>
      </c>
      <c r="MF35" s="6">
        <f t="shared" si="9"/>
        <v>0</v>
      </c>
      <c r="MG35" s="6">
        <f t="shared" si="9"/>
        <v>0</v>
      </c>
      <c r="MH35" s="6">
        <f t="shared" si="9"/>
        <v>0</v>
      </c>
      <c r="MI35" s="6">
        <f t="shared" si="9"/>
        <v>0</v>
      </c>
      <c r="MJ35" s="6">
        <f t="shared" si="9"/>
        <v>0</v>
      </c>
      <c r="MK35" s="6">
        <f t="shared" si="9"/>
        <v>0</v>
      </c>
      <c r="ML35" s="6">
        <f t="shared" si="9"/>
        <v>0</v>
      </c>
      <c r="MM35" s="6">
        <f t="shared" si="9"/>
        <v>0</v>
      </c>
      <c r="MN35" s="6">
        <f t="shared" si="9"/>
        <v>0</v>
      </c>
    </row>
  </sheetData>
  <mergeCells count="207">
    <mergeCell ref="ND2:NK2"/>
    <mergeCell ref="AE1:AK1"/>
    <mergeCell ref="AL1:AR1"/>
    <mergeCell ref="AS1:AY1"/>
    <mergeCell ref="AZ1:BF1"/>
    <mergeCell ref="BG1:BM1"/>
    <mergeCell ref="BN1:BT1"/>
    <mergeCell ref="A1:A3"/>
    <mergeCell ref="B1:B3"/>
    <mergeCell ref="C1:I1"/>
    <mergeCell ref="J1:P1"/>
    <mergeCell ref="Q1:W1"/>
    <mergeCell ref="X1:AD1"/>
    <mergeCell ref="Q2:R2"/>
    <mergeCell ref="S2:T2"/>
    <mergeCell ref="U2:W2"/>
    <mergeCell ref="X2:Y2"/>
    <mergeCell ref="AN2:AO2"/>
    <mergeCell ref="AP2:AR2"/>
    <mergeCell ref="AS2:AT2"/>
    <mergeCell ref="AU2:AV2"/>
    <mergeCell ref="AW2:AY2"/>
    <mergeCell ref="AZ2:BA2"/>
    <mergeCell ref="Z2:AA2"/>
    <mergeCell ref="AB2:AD2"/>
    <mergeCell ref="DK1:DQ1"/>
    <mergeCell ref="DR1:DX1"/>
    <mergeCell ref="DY1:EE1"/>
    <mergeCell ref="EF1:EL1"/>
    <mergeCell ref="EM1:ES1"/>
    <mergeCell ref="ET1:EZ1"/>
    <mergeCell ref="BU1:CA1"/>
    <mergeCell ref="CB1:CH1"/>
    <mergeCell ref="CI1:CO1"/>
    <mergeCell ref="CP1:CV1"/>
    <mergeCell ref="CW1:DC1"/>
    <mergeCell ref="DD1:DJ1"/>
    <mergeCell ref="AE2:AF2"/>
    <mergeCell ref="AG2:AH2"/>
    <mergeCell ref="AI2:AK2"/>
    <mergeCell ref="AL2:AM2"/>
    <mergeCell ref="BP2:BQ2"/>
    <mergeCell ref="BR2:BT2"/>
    <mergeCell ref="BU2:BV2"/>
    <mergeCell ref="BW2:BX2"/>
    <mergeCell ref="BY2:CA2"/>
    <mergeCell ref="CB2:CC2"/>
    <mergeCell ref="BB2:BC2"/>
    <mergeCell ref="HE1:HK1"/>
    <mergeCell ref="HL1:HR1"/>
    <mergeCell ref="HS1:HY1"/>
    <mergeCell ref="HZ1:IF1"/>
    <mergeCell ref="FA1:FG1"/>
    <mergeCell ref="FH1:FN1"/>
    <mergeCell ref="FO1:FU1"/>
    <mergeCell ref="FV1:GB1"/>
    <mergeCell ref="GC1:GI1"/>
    <mergeCell ref="GJ1:GP1"/>
    <mergeCell ref="LM1:LS1"/>
    <mergeCell ref="LT1:LZ1"/>
    <mergeCell ref="MA1:MG1"/>
    <mergeCell ref="MH1:MN1"/>
    <mergeCell ref="C2:D2"/>
    <mergeCell ref="E2:F2"/>
    <mergeCell ref="G2:I2"/>
    <mergeCell ref="J2:K2"/>
    <mergeCell ref="L2:M2"/>
    <mergeCell ref="N2:P2"/>
    <mergeCell ref="JW1:KC1"/>
    <mergeCell ref="KD1:KJ1"/>
    <mergeCell ref="KK1:KQ1"/>
    <mergeCell ref="KR1:KX1"/>
    <mergeCell ref="KY1:LE1"/>
    <mergeCell ref="LF1:LL1"/>
    <mergeCell ref="IG1:IM1"/>
    <mergeCell ref="IN1:IT1"/>
    <mergeCell ref="IU1:JA1"/>
    <mergeCell ref="JB1:JH1"/>
    <mergeCell ref="JI1:JO1"/>
    <mergeCell ref="JP1:JV1"/>
    <mergeCell ref="GQ1:GW1"/>
    <mergeCell ref="GX1:HD1"/>
    <mergeCell ref="BD2:BF2"/>
    <mergeCell ref="BG2:BH2"/>
    <mergeCell ref="BI2:BJ2"/>
    <mergeCell ref="BK2:BM2"/>
    <mergeCell ref="BN2:BO2"/>
    <mergeCell ref="CR2:CS2"/>
    <mergeCell ref="CT2:CV2"/>
    <mergeCell ref="CW2:CX2"/>
    <mergeCell ref="CY2:CZ2"/>
    <mergeCell ref="DA2:DC2"/>
    <mergeCell ref="DD2:DE2"/>
    <mergeCell ref="CD2:CE2"/>
    <mergeCell ref="CF2:CH2"/>
    <mergeCell ref="CI2:CJ2"/>
    <mergeCell ref="CK2:CL2"/>
    <mergeCell ref="CM2:CO2"/>
    <mergeCell ref="CP2:CQ2"/>
    <mergeCell ref="DT2:DU2"/>
    <mergeCell ref="DV2:DX2"/>
    <mergeCell ref="DY2:DZ2"/>
    <mergeCell ref="EA2:EB2"/>
    <mergeCell ref="EC2:EE2"/>
    <mergeCell ref="EF2:EG2"/>
    <mergeCell ref="DF2:DG2"/>
    <mergeCell ref="DH2:DJ2"/>
    <mergeCell ref="DK2:DL2"/>
    <mergeCell ref="DM2:DN2"/>
    <mergeCell ref="DO2:DQ2"/>
    <mergeCell ref="DR2:DS2"/>
    <mergeCell ref="EV2:EW2"/>
    <mergeCell ref="EX2:EZ2"/>
    <mergeCell ref="FA2:FB2"/>
    <mergeCell ref="FC2:FD2"/>
    <mergeCell ref="FE2:FG2"/>
    <mergeCell ref="FH2:FI2"/>
    <mergeCell ref="EH2:EI2"/>
    <mergeCell ref="EJ2:EL2"/>
    <mergeCell ref="EM2:EN2"/>
    <mergeCell ref="EO2:EP2"/>
    <mergeCell ref="EQ2:ES2"/>
    <mergeCell ref="ET2:EU2"/>
    <mergeCell ref="FX2:FY2"/>
    <mergeCell ref="FZ2:GB2"/>
    <mergeCell ref="GC2:GD2"/>
    <mergeCell ref="GE2:GF2"/>
    <mergeCell ref="GG2:GI2"/>
    <mergeCell ref="GJ2:GK2"/>
    <mergeCell ref="FJ2:FK2"/>
    <mergeCell ref="FL2:FN2"/>
    <mergeCell ref="FO2:FP2"/>
    <mergeCell ref="FQ2:FR2"/>
    <mergeCell ref="FS2:FU2"/>
    <mergeCell ref="FV2:FW2"/>
    <mergeCell ref="GZ2:HA2"/>
    <mergeCell ref="HB2:HD2"/>
    <mergeCell ref="HE2:HF2"/>
    <mergeCell ref="HG2:HH2"/>
    <mergeCell ref="HI2:HK2"/>
    <mergeCell ref="HL2:HM2"/>
    <mergeCell ref="GL2:GM2"/>
    <mergeCell ref="GN2:GP2"/>
    <mergeCell ref="GQ2:GR2"/>
    <mergeCell ref="GS2:GT2"/>
    <mergeCell ref="GU2:GW2"/>
    <mergeCell ref="GX2:GY2"/>
    <mergeCell ref="IB2:IC2"/>
    <mergeCell ref="ID2:IF2"/>
    <mergeCell ref="IG2:IH2"/>
    <mergeCell ref="II2:IJ2"/>
    <mergeCell ref="IK2:IM2"/>
    <mergeCell ref="IN2:IO2"/>
    <mergeCell ref="HN2:HO2"/>
    <mergeCell ref="HP2:HR2"/>
    <mergeCell ref="HS2:HT2"/>
    <mergeCell ref="HU2:HV2"/>
    <mergeCell ref="HW2:HY2"/>
    <mergeCell ref="HZ2:IA2"/>
    <mergeCell ref="JD2:JE2"/>
    <mergeCell ref="JF2:JH2"/>
    <mergeCell ref="JI2:JJ2"/>
    <mergeCell ref="JK2:JL2"/>
    <mergeCell ref="JM2:JO2"/>
    <mergeCell ref="JP2:JQ2"/>
    <mergeCell ref="IP2:IQ2"/>
    <mergeCell ref="IR2:IT2"/>
    <mergeCell ref="IU2:IV2"/>
    <mergeCell ref="IW2:IX2"/>
    <mergeCell ref="IY2:JA2"/>
    <mergeCell ref="JB2:JC2"/>
    <mergeCell ref="KF2:KG2"/>
    <mergeCell ref="KH2:KJ2"/>
    <mergeCell ref="KK2:KL2"/>
    <mergeCell ref="KM2:KN2"/>
    <mergeCell ref="KO2:KQ2"/>
    <mergeCell ref="KR2:KS2"/>
    <mergeCell ref="JR2:JS2"/>
    <mergeCell ref="JT2:JV2"/>
    <mergeCell ref="JW2:JX2"/>
    <mergeCell ref="JY2:JZ2"/>
    <mergeCell ref="KA2:KC2"/>
    <mergeCell ref="KD2:KE2"/>
    <mergeCell ref="MP1:MR1"/>
    <mergeCell ref="A35:B35"/>
    <mergeCell ref="MJ2:MK2"/>
    <mergeCell ref="ML2:MN2"/>
    <mergeCell ref="MP2:MU2"/>
    <mergeCell ref="MW2:NB2"/>
    <mergeCell ref="LV2:LW2"/>
    <mergeCell ref="LX2:LZ2"/>
    <mergeCell ref="MA2:MB2"/>
    <mergeCell ref="MC2:MD2"/>
    <mergeCell ref="ME2:MG2"/>
    <mergeCell ref="MH2:MI2"/>
    <mergeCell ref="LH2:LI2"/>
    <mergeCell ref="LJ2:LL2"/>
    <mergeCell ref="LM2:LN2"/>
    <mergeCell ref="LO2:LP2"/>
    <mergeCell ref="LQ2:LS2"/>
    <mergeCell ref="LT2:LU2"/>
    <mergeCell ref="KT2:KU2"/>
    <mergeCell ref="KV2:KX2"/>
    <mergeCell ref="KY2:KZ2"/>
    <mergeCell ref="LA2:LB2"/>
    <mergeCell ref="LC2:LE2"/>
    <mergeCell ref="LF2:LG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N35"/>
  <sheetViews>
    <sheetView rightToLeft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" sqref="A5"/>
    </sheetView>
  </sheetViews>
  <sheetFormatPr defaultRowHeight="14.25" x14ac:dyDescent="0.2"/>
  <cols>
    <col min="1" max="1" width="11" style="15" bestFit="1" customWidth="1"/>
    <col min="2" max="2" width="9" style="19"/>
    <col min="3" max="3" width="4.625" bestFit="1" customWidth="1"/>
    <col min="4" max="4" width="5.25" bestFit="1" customWidth="1"/>
    <col min="5" max="5" width="4.625" bestFit="1" customWidth="1"/>
    <col min="6" max="6" width="5.25" bestFit="1" customWidth="1"/>
    <col min="7" max="7" width="4.625" bestFit="1" customWidth="1"/>
    <col min="8" max="8" width="5.25" bestFit="1" customWidth="1"/>
    <col min="9" max="9" width="6.625" customWidth="1"/>
    <col min="10" max="10" width="4.625" bestFit="1" customWidth="1"/>
    <col min="11" max="11" width="5.25" bestFit="1" customWidth="1"/>
    <col min="12" max="12" width="4.625" bestFit="1" customWidth="1"/>
    <col min="13" max="13" width="5.25" bestFit="1" customWidth="1"/>
    <col min="14" max="14" width="4.625" bestFit="1" customWidth="1"/>
    <col min="15" max="15" width="5.25" bestFit="1" customWidth="1"/>
    <col min="16" max="16" width="6.625" customWidth="1"/>
    <col min="17" max="17" width="4.625" bestFit="1" customWidth="1"/>
    <col min="18" max="18" width="5.25" bestFit="1" customWidth="1"/>
    <col min="19" max="19" width="4.625" bestFit="1" customWidth="1"/>
    <col min="20" max="20" width="5.25" bestFit="1" customWidth="1"/>
    <col min="21" max="21" width="4.625" bestFit="1" customWidth="1"/>
    <col min="22" max="22" width="5.25" bestFit="1" customWidth="1"/>
    <col min="23" max="23" width="6.625" customWidth="1"/>
    <col min="24" max="24" width="4.625" bestFit="1" customWidth="1"/>
    <col min="25" max="25" width="5.25" bestFit="1" customWidth="1"/>
    <col min="26" max="26" width="4.625" bestFit="1" customWidth="1"/>
    <col min="27" max="27" width="5.25" bestFit="1" customWidth="1"/>
    <col min="28" max="28" width="4.625" bestFit="1" customWidth="1"/>
    <col min="29" max="29" width="5.25" bestFit="1" customWidth="1"/>
    <col min="30" max="30" width="5" bestFit="1" customWidth="1"/>
    <col min="31" max="31" width="4.625" bestFit="1" customWidth="1"/>
    <col min="32" max="32" width="5.25" bestFit="1" customWidth="1"/>
    <col min="33" max="33" width="4.625" bestFit="1" customWidth="1"/>
    <col min="34" max="34" width="5.25" bestFit="1" customWidth="1"/>
    <col min="35" max="35" width="4.625" bestFit="1" customWidth="1"/>
    <col min="36" max="36" width="5.25" bestFit="1" customWidth="1"/>
    <col min="37" max="37" width="6.625" customWidth="1"/>
    <col min="38" max="38" width="4.625" bestFit="1" customWidth="1"/>
    <col min="39" max="39" width="5.25" bestFit="1" customWidth="1"/>
    <col min="40" max="40" width="4.625" bestFit="1" customWidth="1"/>
    <col min="41" max="41" width="5.25" bestFit="1" customWidth="1"/>
    <col min="42" max="42" width="4.625" bestFit="1" customWidth="1"/>
    <col min="43" max="43" width="5.25" bestFit="1" customWidth="1"/>
    <col min="44" max="44" width="6.625" customWidth="1"/>
    <col min="45" max="45" width="4.625" bestFit="1" customWidth="1"/>
    <col min="46" max="46" width="5.25" bestFit="1" customWidth="1"/>
    <col min="47" max="47" width="4.625" bestFit="1" customWidth="1"/>
    <col min="48" max="48" width="5.25" bestFit="1" customWidth="1"/>
    <col min="49" max="49" width="4.625" bestFit="1" customWidth="1"/>
    <col min="50" max="50" width="5.25" bestFit="1" customWidth="1"/>
    <col min="51" max="51" width="6.625" customWidth="1"/>
    <col min="52" max="52" width="4.625" bestFit="1" customWidth="1"/>
    <col min="53" max="53" width="5.25" bestFit="1" customWidth="1"/>
    <col min="54" max="54" width="4.625" bestFit="1" customWidth="1"/>
    <col min="55" max="55" width="5.25" bestFit="1" customWidth="1"/>
    <col min="56" max="56" width="4.625" bestFit="1" customWidth="1"/>
    <col min="57" max="57" width="5.25" bestFit="1" customWidth="1"/>
    <col min="58" max="58" width="6.625" customWidth="1"/>
    <col min="59" max="59" width="4.625" bestFit="1" customWidth="1"/>
    <col min="60" max="60" width="5.25" bestFit="1" customWidth="1"/>
    <col min="61" max="61" width="4.625" bestFit="1" customWidth="1"/>
    <col min="62" max="62" width="5.25" bestFit="1" customWidth="1"/>
    <col min="63" max="63" width="4.625" bestFit="1" customWidth="1"/>
    <col min="64" max="64" width="5.25" bestFit="1" customWidth="1"/>
    <col min="65" max="65" width="6.625" customWidth="1"/>
    <col min="66" max="66" width="4.625" bestFit="1" customWidth="1"/>
    <col min="67" max="67" width="5.25" bestFit="1" customWidth="1"/>
    <col min="68" max="68" width="4.625" bestFit="1" customWidth="1"/>
    <col min="69" max="69" width="5.25" bestFit="1" customWidth="1"/>
    <col min="70" max="70" width="4.625" bestFit="1" customWidth="1"/>
    <col min="71" max="71" width="5.25" bestFit="1" customWidth="1"/>
    <col min="72" max="72" width="6.625" customWidth="1"/>
    <col min="73" max="73" width="4.625" bestFit="1" customWidth="1"/>
    <col min="74" max="74" width="5.25" bestFit="1" customWidth="1"/>
    <col min="75" max="75" width="4.625" bestFit="1" customWidth="1"/>
    <col min="76" max="76" width="5.25" bestFit="1" customWidth="1"/>
    <col min="77" max="77" width="4.625" bestFit="1" customWidth="1"/>
    <col min="78" max="78" width="5.25" bestFit="1" customWidth="1"/>
    <col min="79" max="79" width="6.625" customWidth="1"/>
    <col min="80" max="80" width="4.625" bestFit="1" customWidth="1"/>
    <col min="81" max="81" width="5.25" bestFit="1" customWidth="1"/>
    <col min="82" max="82" width="4.625" bestFit="1" customWidth="1"/>
    <col min="83" max="83" width="5.25" bestFit="1" customWidth="1"/>
    <col min="84" max="84" width="4.625" bestFit="1" customWidth="1"/>
    <col min="85" max="85" width="5.25" bestFit="1" customWidth="1"/>
    <col min="86" max="86" width="6.625" customWidth="1"/>
    <col min="87" max="87" width="4.625" bestFit="1" customWidth="1"/>
    <col min="88" max="88" width="5.25" bestFit="1" customWidth="1"/>
    <col min="89" max="89" width="4.625" bestFit="1" customWidth="1"/>
    <col min="90" max="90" width="5.25" bestFit="1" customWidth="1"/>
    <col min="91" max="91" width="4.625" bestFit="1" customWidth="1"/>
    <col min="92" max="92" width="5.25" bestFit="1" customWidth="1"/>
    <col min="93" max="93" width="6.625" customWidth="1"/>
    <col min="94" max="94" width="4.625" bestFit="1" customWidth="1"/>
    <col min="95" max="95" width="5.25" bestFit="1" customWidth="1"/>
    <col min="96" max="96" width="4.625" bestFit="1" customWidth="1"/>
    <col min="97" max="97" width="5.25" bestFit="1" customWidth="1"/>
    <col min="98" max="98" width="4.625" bestFit="1" customWidth="1"/>
    <col min="99" max="99" width="5.25" bestFit="1" customWidth="1"/>
    <col min="100" max="100" width="5" bestFit="1" customWidth="1"/>
    <col min="101" max="101" width="4.625" bestFit="1" customWidth="1"/>
    <col min="102" max="102" width="5.25" bestFit="1" customWidth="1"/>
    <col min="103" max="103" width="4.625" bestFit="1" customWidth="1"/>
    <col min="104" max="104" width="5.25" bestFit="1" customWidth="1"/>
    <col min="105" max="105" width="4.625" bestFit="1" customWidth="1"/>
    <col min="106" max="106" width="5.25" bestFit="1" customWidth="1"/>
    <col min="107" max="107" width="6.625" customWidth="1"/>
    <col min="108" max="108" width="4.625" bestFit="1" customWidth="1"/>
    <col min="109" max="109" width="5.25" bestFit="1" customWidth="1"/>
    <col min="110" max="110" width="4.625" bestFit="1" customWidth="1"/>
    <col min="111" max="111" width="5.25" bestFit="1" customWidth="1"/>
    <col min="112" max="112" width="4.625" bestFit="1" customWidth="1"/>
    <col min="113" max="113" width="5.25" bestFit="1" customWidth="1"/>
    <col min="114" max="114" width="6.625" customWidth="1"/>
    <col min="115" max="115" width="4.625" bestFit="1" customWidth="1"/>
    <col min="116" max="116" width="5.25" bestFit="1" customWidth="1"/>
    <col min="117" max="117" width="4.625" bestFit="1" customWidth="1"/>
    <col min="118" max="118" width="5.25" bestFit="1" customWidth="1"/>
    <col min="119" max="119" width="4.625" bestFit="1" customWidth="1"/>
    <col min="120" max="120" width="5.25" bestFit="1" customWidth="1"/>
    <col min="121" max="121" width="6.625" customWidth="1"/>
    <col min="122" max="122" width="4.625" bestFit="1" customWidth="1"/>
    <col min="123" max="123" width="5.25" bestFit="1" customWidth="1"/>
    <col min="124" max="124" width="4.625" bestFit="1" customWidth="1"/>
    <col min="125" max="125" width="5.25" bestFit="1" customWidth="1"/>
    <col min="126" max="126" width="4.625" bestFit="1" customWidth="1"/>
    <col min="127" max="127" width="5.25" bestFit="1" customWidth="1"/>
    <col min="128" max="128" width="6.625" customWidth="1"/>
    <col min="129" max="129" width="4.625" bestFit="1" customWidth="1"/>
    <col min="130" max="130" width="5.25" bestFit="1" customWidth="1"/>
    <col min="131" max="131" width="4.625" bestFit="1" customWidth="1"/>
    <col min="132" max="132" width="5.25" bestFit="1" customWidth="1"/>
    <col min="133" max="133" width="4.625" bestFit="1" customWidth="1"/>
    <col min="134" max="134" width="5.25" bestFit="1" customWidth="1"/>
    <col min="135" max="135" width="6.625" customWidth="1"/>
    <col min="136" max="136" width="4.625" bestFit="1" customWidth="1"/>
    <col min="137" max="137" width="5.25" bestFit="1" customWidth="1"/>
    <col min="138" max="138" width="4.625" bestFit="1" customWidth="1"/>
    <col min="139" max="139" width="5.25" bestFit="1" customWidth="1"/>
    <col min="140" max="140" width="4.625" bestFit="1" customWidth="1"/>
    <col min="141" max="141" width="5.25" bestFit="1" customWidth="1"/>
    <col min="142" max="142" width="6.625" customWidth="1"/>
    <col min="143" max="143" width="4.625" bestFit="1" customWidth="1"/>
    <col min="144" max="144" width="5.25" bestFit="1" customWidth="1"/>
    <col min="145" max="145" width="4.625" bestFit="1" customWidth="1"/>
    <col min="146" max="146" width="5.25" bestFit="1" customWidth="1"/>
    <col min="147" max="147" width="4.625" bestFit="1" customWidth="1"/>
    <col min="148" max="148" width="5.25" bestFit="1" customWidth="1"/>
    <col min="149" max="149" width="6.625" customWidth="1"/>
    <col min="150" max="150" width="4.625" bestFit="1" customWidth="1"/>
    <col min="151" max="151" width="5.25" bestFit="1" customWidth="1"/>
    <col min="152" max="152" width="4.625" bestFit="1" customWidth="1"/>
    <col min="153" max="153" width="5.25" bestFit="1" customWidth="1"/>
    <col min="154" max="154" width="4.625" bestFit="1" customWidth="1"/>
    <col min="155" max="155" width="5.25" bestFit="1" customWidth="1"/>
    <col min="156" max="156" width="6.625" customWidth="1"/>
    <col min="157" max="157" width="4.625" bestFit="1" customWidth="1"/>
    <col min="158" max="158" width="5.25" bestFit="1" customWidth="1"/>
    <col min="159" max="159" width="4.625" bestFit="1" customWidth="1"/>
    <col min="160" max="160" width="5.25" bestFit="1" customWidth="1"/>
    <col min="161" max="161" width="4.625" bestFit="1" customWidth="1"/>
    <col min="162" max="162" width="5.25" bestFit="1" customWidth="1"/>
    <col min="163" max="163" width="6.625" customWidth="1"/>
    <col min="164" max="164" width="4.625" bestFit="1" customWidth="1"/>
    <col min="165" max="165" width="5.25" bestFit="1" customWidth="1"/>
    <col min="166" max="166" width="4.625" bestFit="1" customWidth="1"/>
    <col min="167" max="167" width="5.25" bestFit="1" customWidth="1"/>
    <col min="168" max="168" width="4.625" bestFit="1" customWidth="1"/>
    <col min="169" max="169" width="5.25" bestFit="1" customWidth="1"/>
    <col min="170" max="170" width="5" bestFit="1" customWidth="1"/>
    <col min="171" max="171" width="4.625" bestFit="1" customWidth="1"/>
    <col min="172" max="172" width="5.25" bestFit="1" customWidth="1"/>
    <col min="173" max="173" width="4.625" bestFit="1" customWidth="1"/>
    <col min="174" max="174" width="5.25" bestFit="1" customWidth="1"/>
    <col min="175" max="175" width="4.625" bestFit="1" customWidth="1"/>
    <col min="176" max="176" width="5.25" bestFit="1" customWidth="1"/>
    <col min="177" max="177" width="6.625" customWidth="1"/>
    <col min="178" max="178" width="4.625" bestFit="1" customWidth="1"/>
    <col min="179" max="179" width="5.25" bestFit="1" customWidth="1"/>
    <col min="180" max="180" width="4.625" bestFit="1" customWidth="1"/>
    <col min="181" max="181" width="5.25" bestFit="1" customWidth="1"/>
    <col min="182" max="182" width="4.625" bestFit="1" customWidth="1"/>
    <col min="183" max="183" width="5.25" bestFit="1" customWidth="1"/>
    <col min="184" max="184" width="6.625" customWidth="1"/>
    <col min="185" max="185" width="4.625" bestFit="1" customWidth="1"/>
    <col min="186" max="186" width="5.25" bestFit="1" customWidth="1"/>
    <col min="187" max="187" width="4.625" bestFit="1" customWidth="1"/>
    <col min="188" max="188" width="5.25" bestFit="1" customWidth="1"/>
    <col min="189" max="189" width="4.625" bestFit="1" customWidth="1"/>
    <col min="190" max="190" width="5.25" bestFit="1" customWidth="1"/>
    <col min="191" max="191" width="6.625" customWidth="1"/>
    <col min="192" max="192" width="4.625" bestFit="1" customWidth="1"/>
    <col min="193" max="193" width="5.25" bestFit="1" customWidth="1"/>
    <col min="194" max="194" width="4.625" bestFit="1" customWidth="1"/>
    <col min="195" max="195" width="5.25" bestFit="1" customWidth="1"/>
    <col min="196" max="196" width="4.625" bestFit="1" customWidth="1"/>
    <col min="197" max="197" width="5.25" bestFit="1" customWidth="1"/>
    <col min="198" max="198" width="6.625" customWidth="1"/>
    <col min="199" max="199" width="4.625" bestFit="1" customWidth="1"/>
    <col min="200" max="200" width="5.25" bestFit="1" customWidth="1"/>
    <col min="201" max="201" width="4.625" bestFit="1" customWidth="1"/>
    <col min="202" max="202" width="5.25" bestFit="1" customWidth="1"/>
    <col min="203" max="203" width="4.625" bestFit="1" customWidth="1"/>
    <col min="204" max="204" width="5.25" bestFit="1" customWidth="1"/>
    <col min="205" max="205" width="6.625" customWidth="1"/>
    <col min="206" max="206" width="4.625" bestFit="1" customWidth="1"/>
    <col min="207" max="207" width="5.25" bestFit="1" customWidth="1"/>
    <col min="208" max="208" width="4.625" bestFit="1" customWidth="1"/>
    <col min="209" max="209" width="5.25" bestFit="1" customWidth="1"/>
    <col min="210" max="210" width="4.625" bestFit="1" customWidth="1"/>
    <col min="211" max="211" width="5.25" bestFit="1" customWidth="1"/>
    <col min="212" max="212" width="6.625" customWidth="1"/>
    <col min="213" max="213" width="4.625" bestFit="1" customWidth="1"/>
    <col min="214" max="214" width="5.25" bestFit="1" customWidth="1"/>
    <col min="215" max="215" width="4.625" bestFit="1" customWidth="1"/>
    <col min="216" max="216" width="5.25" bestFit="1" customWidth="1"/>
    <col min="217" max="217" width="4.625" bestFit="1" customWidth="1"/>
    <col min="218" max="218" width="5.25" bestFit="1" customWidth="1"/>
    <col min="219" max="219" width="6.625" customWidth="1"/>
    <col min="220" max="220" width="4.625" bestFit="1" customWidth="1"/>
    <col min="221" max="221" width="5.25" bestFit="1" customWidth="1"/>
    <col min="222" max="222" width="4.625" bestFit="1" customWidth="1"/>
    <col min="223" max="223" width="5.25" bestFit="1" customWidth="1"/>
    <col min="224" max="224" width="4.625" bestFit="1" customWidth="1"/>
    <col min="225" max="225" width="5.25" bestFit="1" customWidth="1"/>
    <col min="226" max="226" width="6.625" customWidth="1"/>
    <col min="227" max="227" width="4.625" bestFit="1" customWidth="1"/>
    <col min="228" max="228" width="5.25" bestFit="1" customWidth="1"/>
    <col min="229" max="229" width="4.625" bestFit="1" customWidth="1"/>
    <col min="230" max="230" width="5.25" bestFit="1" customWidth="1"/>
    <col min="231" max="231" width="4.625" bestFit="1" customWidth="1"/>
    <col min="232" max="232" width="5.25" bestFit="1" customWidth="1"/>
    <col min="233" max="233" width="6.625" customWidth="1"/>
    <col min="234" max="234" width="4.625" bestFit="1" customWidth="1"/>
    <col min="235" max="235" width="5.25" bestFit="1" customWidth="1"/>
    <col min="236" max="236" width="4.625" bestFit="1" customWidth="1"/>
    <col min="237" max="237" width="5.25" bestFit="1" customWidth="1"/>
    <col min="238" max="238" width="4.625" bestFit="1" customWidth="1"/>
    <col min="239" max="239" width="5.25" bestFit="1" customWidth="1"/>
    <col min="240" max="240" width="5" bestFit="1" customWidth="1"/>
    <col min="241" max="241" width="4.625" bestFit="1" customWidth="1"/>
    <col min="242" max="242" width="5.25" bestFit="1" customWidth="1"/>
    <col min="243" max="243" width="4.625" bestFit="1" customWidth="1"/>
    <col min="244" max="244" width="5.25" bestFit="1" customWidth="1"/>
    <col min="245" max="245" width="4.625" bestFit="1" customWidth="1"/>
    <col min="246" max="246" width="5.25" bestFit="1" customWidth="1"/>
    <col min="247" max="247" width="6.625" customWidth="1"/>
    <col min="248" max="248" width="4.625" bestFit="1" customWidth="1"/>
    <col min="249" max="249" width="5.25" bestFit="1" customWidth="1"/>
    <col min="250" max="250" width="4.625" bestFit="1" customWidth="1"/>
    <col min="251" max="251" width="5.25" bestFit="1" customWidth="1"/>
    <col min="252" max="252" width="4.625" bestFit="1" customWidth="1"/>
    <col min="253" max="253" width="5.25" bestFit="1" customWidth="1"/>
    <col min="254" max="254" width="6.625" customWidth="1"/>
    <col min="255" max="255" width="4.625" bestFit="1" customWidth="1"/>
    <col min="256" max="256" width="5.25" bestFit="1" customWidth="1"/>
    <col min="257" max="257" width="4.625" bestFit="1" customWidth="1"/>
    <col min="258" max="258" width="5.25" bestFit="1" customWidth="1"/>
    <col min="259" max="259" width="4.625" bestFit="1" customWidth="1"/>
    <col min="260" max="260" width="5.25" bestFit="1" customWidth="1"/>
    <col min="261" max="261" width="6.625" customWidth="1"/>
    <col min="262" max="262" width="4.625" bestFit="1" customWidth="1"/>
    <col min="263" max="263" width="5.25" bestFit="1" customWidth="1"/>
    <col min="264" max="264" width="4.625" bestFit="1" customWidth="1"/>
    <col min="265" max="265" width="5.25" bestFit="1" customWidth="1"/>
    <col min="266" max="266" width="4.625" bestFit="1" customWidth="1"/>
    <col min="267" max="267" width="5.25" bestFit="1" customWidth="1"/>
    <col min="268" max="268" width="6.625" customWidth="1"/>
    <col min="269" max="269" width="4.625" bestFit="1" customWidth="1"/>
    <col min="270" max="270" width="5.25" bestFit="1" customWidth="1"/>
    <col min="271" max="271" width="4.625" bestFit="1" customWidth="1"/>
    <col min="272" max="272" width="5.25" bestFit="1" customWidth="1"/>
    <col min="273" max="273" width="4.625" bestFit="1" customWidth="1"/>
    <col min="274" max="274" width="5.25" bestFit="1" customWidth="1"/>
    <col min="275" max="275" width="6.625" customWidth="1"/>
    <col min="276" max="276" width="4.625" bestFit="1" customWidth="1"/>
    <col min="277" max="277" width="5.25" bestFit="1" customWidth="1"/>
    <col min="278" max="278" width="4.625" bestFit="1" customWidth="1"/>
    <col min="279" max="279" width="5.25" bestFit="1" customWidth="1"/>
    <col min="280" max="280" width="4.625" bestFit="1" customWidth="1"/>
    <col min="281" max="281" width="5.25" bestFit="1" customWidth="1"/>
    <col min="282" max="282" width="6.625" customWidth="1"/>
    <col min="283" max="283" width="4.625" bestFit="1" customWidth="1"/>
    <col min="284" max="284" width="5.25" bestFit="1" customWidth="1"/>
    <col min="285" max="285" width="4.625" bestFit="1" customWidth="1"/>
    <col min="286" max="286" width="5.25" bestFit="1" customWidth="1"/>
    <col min="287" max="287" width="4.625" bestFit="1" customWidth="1"/>
    <col min="288" max="288" width="5.25" bestFit="1" customWidth="1"/>
    <col min="289" max="289" width="6.625" customWidth="1"/>
    <col min="290" max="290" width="4.625" bestFit="1" customWidth="1"/>
    <col min="291" max="291" width="5.25" bestFit="1" customWidth="1"/>
    <col min="292" max="292" width="4.625" bestFit="1" customWidth="1"/>
    <col min="293" max="293" width="5.25" bestFit="1" customWidth="1"/>
    <col min="294" max="294" width="4.625" bestFit="1" customWidth="1"/>
    <col min="295" max="295" width="5.25" bestFit="1" customWidth="1"/>
    <col min="296" max="296" width="6.625" customWidth="1"/>
    <col min="297" max="297" width="4.625" bestFit="1" customWidth="1"/>
    <col min="298" max="298" width="5.25" bestFit="1" customWidth="1"/>
    <col min="299" max="299" width="4.625" bestFit="1" customWidth="1"/>
    <col min="300" max="300" width="5.25" bestFit="1" customWidth="1"/>
    <col min="301" max="301" width="4.625" bestFit="1" customWidth="1"/>
    <col min="302" max="302" width="5.25" bestFit="1" customWidth="1"/>
    <col min="303" max="303" width="6.625" customWidth="1"/>
    <col min="304" max="304" width="4.625" bestFit="1" customWidth="1"/>
    <col min="305" max="305" width="5.25" bestFit="1" customWidth="1"/>
    <col min="306" max="306" width="4.625" bestFit="1" customWidth="1"/>
    <col min="307" max="307" width="5.25" bestFit="1" customWidth="1"/>
    <col min="308" max="308" width="4.625" bestFit="1" customWidth="1"/>
    <col min="309" max="309" width="5.25" bestFit="1" customWidth="1"/>
    <col min="310" max="310" width="5" bestFit="1" customWidth="1"/>
    <col min="311" max="311" width="4.625" bestFit="1" customWidth="1"/>
    <col min="312" max="312" width="5.25" bestFit="1" customWidth="1"/>
    <col min="313" max="313" width="4.625" bestFit="1" customWidth="1"/>
    <col min="314" max="314" width="5.25" bestFit="1" customWidth="1"/>
    <col min="315" max="315" width="4.625" bestFit="1" customWidth="1"/>
    <col min="316" max="316" width="5.25" bestFit="1" customWidth="1"/>
    <col min="317" max="317" width="6.625" customWidth="1"/>
    <col min="318" max="318" width="4.625" bestFit="1" customWidth="1"/>
    <col min="319" max="319" width="5.25" bestFit="1" customWidth="1"/>
    <col min="320" max="320" width="4.625" bestFit="1" customWidth="1"/>
    <col min="321" max="321" width="5.25" bestFit="1" customWidth="1"/>
    <col min="322" max="322" width="4.625" bestFit="1" customWidth="1"/>
    <col min="323" max="323" width="5.25" bestFit="1" customWidth="1"/>
    <col min="324" max="324" width="6.625" customWidth="1"/>
    <col min="325" max="325" width="4.625" bestFit="1" customWidth="1"/>
    <col min="326" max="326" width="5.25" bestFit="1" customWidth="1"/>
    <col min="327" max="327" width="4.625" bestFit="1" customWidth="1"/>
    <col min="328" max="328" width="5.25" bestFit="1" customWidth="1"/>
    <col min="329" max="329" width="4.625" bestFit="1" customWidth="1"/>
    <col min="330" max="330" width="5.25" bestFit="1" customWidth="1"/>
    <col min="331" max="331" width="6.625" customWidth="1"/>
    <col min="332" max="332" width="4.625" bestFit="1" customWidth="1"/>
    <col min="333" max="333" width="5.25" bestFit="1" customWidth="1"/>
    <col min="334" max="334" width="4.625" bestFit="1" customWidth="1"/>
    <col min="335" max="335" width="5.25" bestFit="1" customWidth="1"/>
    <col min="336" max="336" width="4.625" bestFit="1" customWidth="1"/>
    <col min="337" max="337" width="5.25" bestFit="1" customWidth="1"/>
    <col min="338" max="338" width="6.625" customWidth="1"/>
    <col min="339" max="339" width="4.625" bestFit="1" customWidth="1"/>
    <col min="340" max="340" width="5.25" bestFit="1" customWidth="1"/>
    <col min="341" max="341" width="4.625" bestFit="1" customWidth="1"/>
    <col min="342" max="342" width="5.25" bestFit="1" customWidth="1"/>
    <col min="343" max="343" width="4.625" bestFit="1" customWidth="1"/>
    <col min="344" max="344" width="5.25" bestFit="1" customWidth="1"/>
    <col min="345" max="345" width="6.625" customWidth="1"/>
    <col min="346" max="346" width="4.625" bestFit="1" customWidth="1"/>
    <col min="347" max="347" width="5.25" bestFit="1" customWidth="1"/>
    <col min="348" max="348" width="4.625" bestFit="1" customWidth="1"/>
    <col min="349" max="349" width="5.25" bestFit="1" customWidth="1"/>
    <col min="350" max="350" width="4.625" bestFit="1" customWidth="1"/>
    <col min="351" max="351" width="5.25" bestFit="1" customWidth="1"/>
    <col min="352" max="352" width="6.625" customWidth="1"/>
  </cols>
  <sheetData>
    <row r="1" spans="1:352" ht="17.25" customHeight="1" thickTop="1" thickBot="1" x14ac:dyDescent="0.25">
      <c r="A1" s="70" t="s">
        <v>49</v>
      </c>
      <c r="B1" s="72" t="s">
        <v>48</v>
      </c>
      <c r="C1" s="159" t="s">
        <v>8</v>
      </c>
      <c r="D1" s="159"/>
      <c r="E1" s="159"/>
      <c r="F1" s="159"/>
      <c r="G1" s="159"/>
      <c r="H1" s="159"/>
      <c r="I1" s="159"/>
      <c r="J1" s="159" t="s">
        <v>9</v>
      </c>
      <c r="K1" s="159"/>
      <c r="L1" s="159"/>
      <c r="M1" s="159"/>
      <c r="N1" s="159"/>
      <c r="O1" s="159"/>
      <c r="P1" s="159"/>
      <c r="Q1" s="159" t="s">
        <v>10</v>
      </c>
      <c r="R1" s="159"/>
      <c r="S1" s="159"/>
      <c r="T1" s="159"/>
      <c r="U1" s="159"/>
      <c r="V1" s="159"/>
      <c r="W1" s="159"/>
      <c r="X1" s="159" t="s">
        <v>11</v>
      </c>
      <c r="Y1" s="159"/>
      <c r="Z1" s="159"/>
      <c r="AA1" s="159"/>
      <c r="AB1" s="159"/>
      <c r="AC1" s="159"/>
      <c r="AD1" s="159"/>
      <c r="AE1" s="159" t="s">
        <v>12</v>
      </c>
      <c r="AF1" s="159"/>
      <c r="AG1" s="159"/>
      <c r="AH1" s="159"/>
      <c r="AI1" s="159"/>
      <c r="AJ1" s="159"/>
      <c r="AK1" s="159"/>
      <c r="AL1" s="159" t="s">
        <v>13</v>
      </c>
      <c r="AM1" s="159"/>
      <c r="AN1" s="159"/>
      <c r="AO1" s="159"/>
      <c r="AP1" s="159"/>
      <c r="AQ1" s="159"/>
      <c r="AR1" s="159"/>
      <c r="AS1" s="159" t="s">
        <v>14</v>
      </c>
      <c r="AT1" s="159"/>
      <c r="AU1" s="159"/>
      <c r="AV1" s="159"/>
      <c r="AW1" s="159"/>
      <c r="AX1" s="159"/>
      <c r="AY1" s="159"/>
      <c r="AZ1" s="159" t="s">
        <v>15</v>
      </c>
      <c r="BA1" s="159"/>
      <c r="BB1" s="159"/>
      <c r="BC1" s="159"/>
      <c r="BD1" s="159"/>
      <c r="BE1" s="159"/>
      <c r="BF1" s="159"/>
      <c r="BG1" s="159" t="s">
        <v>16</v>
      </c>
      <c r="BH1" s="159"/>
      <c r="BI1" s="159"/>
      <c r="BJ1" s="159"/>
      <c r="BK1" s="159"/>
      <c r="BL1" s="159"/>
      <c r="BM1" s="159"/>
      <c r="BN1" s="159" t="s">
        <v>17</v>
      </c>
      <c r="BO1" s="159"/>
      <c r="BP1" s="159"/>
      <c r="BQ1" s="159"/>
      <c r="BR1" s="159"/>
      <c r="BS1" s="159"/>
      <c r="BT1" s="159"/>
      <c r="BU1" s="159" t="s">
        <v>18</v>
      </c>
      <c r="BV1" s="159"/>
      <c r="BW1" s="159"/>
      <c r="BX1" s="159"/>
      <c r="BY1" s="159"/>
      <c r="BZ1" s="159"/>
      <c r="CA1" s="159"/>
      <c r="CB1" s="159" t="s">
        <v>19</v>
      </c>
      <c r="CC1" s="159"/>
      <c r="CD1" s="159"/>
      <c r="CE1" s="159"/>
      <c r="CF1" s="159"/>
      <c r="CG1" s="159"/>
      <c r="CH1" s="159"/>
      <c r="CI1" s="159" t="s">
        <v>20</v>
      </c>
      <c r="CJ1" s="159"/>
      <c r="CK1" s="159"/>
      <c r="CL1" s="159"/>
      <c r="CM1" s="159"/>
      <c r="CN1" s="159"/>
      <c r="CO1" s="159"/>
      <c r="CP1" s="159" t="s">
        <v>21</v>
      </c>
      <c r="CQ1" s="159"/>
      <c r="CR1" s="159"/>
      <c r="CS1" s="159"/>
      <c r="CT1" s="159"/>
      <c r="CU1" s="159"/>
      <c r="CV1" s="159"/>
      <c r="CW1" s="159" t="s">
        <v>22</v>
      </c>
      <c r="CX1" s="159"/>
      <c r="CY1" s="159"/>
      <c r="CZ1" s="159"/>
      <c r="DA1" s="159"/>
      <c r="DB1" s="159"/>
      <c r="DC1" s="159"/>
      <c r="DD1" s="159" t="s">
        <v>23</v>
      </c>
      <c r="DE1" s="159"/>
      <c r="DF1" s="159"/>
      <c r="DG1" s="159"/>
      <c r="DH1" s="159"/>
      <c r="DI1" s="159"/>
      <c r="DJ1" s="159"/>
      <c r="DK1" s="159" t="s">
        <v>24</v>
      </c>
      <c r="DL1" s="159"/>
      <c r="DM1" s="159"/>
      <c r="DN1" s="159"/>
      <c r="DO1" s="159"/>
      <c r="DP1" s="159"/>
      <c r="DQ1" s="159"/>
      <c r="DR1" s="159" t="s">
        <v>25</v>
      </c>
      <c r="DS1" s="159"/>
      <c r="DT1" s="159"/>
      <c r="DU1" s="159"/>
      <c r="DV1" s="159"/>
      <c r="DW1" s="159"/>
      <c r="DX1" s="159"/>
      <c r="DY1" s="159" t="s">
        <v>26</v>
      </c>
      <c r="DZ1" s="159"/>
      <c r="EA1" s="159"/>
      <c r="EB1" s="159"/>
      <c r="EC1" s="159"/>
      <c r="ED1" s="159"/>
      <c r="EE1" s="159"/>
      <c r="EF1" s="159" t="s">
        <v>27</v>
      </c>
      <c r="EG1" s="159"/>
      <c r="EH1" s="159"/>
      <c r="EI1" s="159"/>
      <c r="EJ1" s="159"/>
      <c r="EK1" s="159"/>
      <c r="EL1" s="159"/>
      <c r="EM1" s="162" t="s">
        <v>28</v>
      </c>
      <c r="EN1" s="163"/>
      <c r="EO1" s="163"/>
      <c r="EP1" s="163"/>
      <c r="EQ1" s="163"/>
      <c r="ER1" s="163"/>
      <c r="ES1" s="164"/>
      <c r="ET1" s="162" t="s">
        <v>29</v>
      </c>
      <c r="EU1" s="163"/>
      <c r="EV1" s="163"/>
      <c r="EW1" s="163"/>
      <c r="EX1" s="163"/>
      <c r="EY1" s="163"/>
      <c r="EZ1" s="164"/>
      <c r="FA1" s="162" t="s">
        <v>30</v>
      </c>
      <c r="FB1" s="163"/>
      <c r="FC1" s="163"/>
      <c r="FD1" s="163"/>
      <c r="FE1" s="163"/>
      <c r="FF1" s="163"/>
      <c r="FG1" s="164"/>
      <c r="FH1" s="162" t="s">
        <v>31</v>
      </c>
      <c r="FI1" s="163"/>
      <c r="FJ1" s="163"/>
      <c r="FK1" s="163"/>
      <c r="FL1" s="163"/>
      <c r="FM1" s="163"/>
      <c r="FN1" s="164"/>
      <c r="FO1" s="162" t="s">
        <v>32</v>
      </c>
      <c r="FP1" s="163"/>
      <c r="FQ1" s="163"/>
      <c r="FR1" s="163"/>
      <c r="FS1" s="163"/>
      <c r="FT1" s="163"/>
      <c r="FU1" s="164"/>
      <c r="FV1" s="162" t="s">
        <v>33</v>
      </c>
      <c r="FW1" s="163"/>
      <c r="FX1" s="163"/>
      <c r="FY1" s="163"/>
      <c r="FZ1" s="163"/>
      <c r="GA1" s="163"/>
      <c r="GB1" s="164"/>
      <c r="GC1" s="162" t="s">
        <v>34</v>
      </c>
      <c r="GD1" s="163"/>
      <c r="GE1" s="163"/>
      <c r="GF1" s="163"/>
      <c r="GG1" s="163"/>
      <c r="GH1" s="163"/>
      <c r="GI1" s="164"/>
      <c r="GJ1" s="162" t="s">
        <v>35</v>
      </c>
      <c r="GK1" s="163"/>
      <c r="GL1" s="163"/>
      <c r="GM1" s="163"/>
      <c r="GN1" s="163"/>
      <c r="GO1" s="163"/>
      <c r="GP1" s="164"/>
      <c r="GQ1" s="162" t="s">
        <v>36</v>
      </c>
      <c r="GR1" s="163"/>
      <c r="GS1" s="163"/>
      <c r="GT1" s="163"/>
      <c r="GU1" s="163"/>
      <c r="GV1" s="163"/>
      <c r="GW1" s="164"/>
      <c r="GX1" s="162" t="s">
        <v>37</v>
      </c>
      <c r="GY1" s="163"/>
      <c r="GZ1" s="163"/>
      <c r="HA1" s="163"/>
      <c r="HB1" s="163"/>
      <c r="HC1" s="163"/>
      <c r="HD1" s="164"/>
      <c r="HE1" s="162" t="s">
        <v>38</v>
      </c>
      <c r="HF1" s="163"/>
      <c r="HG1" s="163"/>
      <c r="HH1" s="163"/>
      <c r="HI1" s="163"/>
      <c r="HJ1" s="163"/>
      <c r="HK1" s="164"/>
      <c r="HL1" s="162" t="s">
        <v>39</v>
      </c>
      <c r="HM1" s="163"/>
      <c r="HN1" s="163"/>
      <c r="HO1" s="163"/>
      <c r="HP1" s="163"/>
      <c r="HQ1" s="163"/>
      <c r="HR1" s="164"/>
      <c r="HS1" s="159" t="s">
        <v>40</v>
      </c>
      <c r="HT1" s="159"/>
      <c r="HU1" s="159"/>
      <c r="HV1" s="159"/>
      <c r="HW1" s="159"/>
      <c r="HX1" s="159"/>
      <c r="HY1" s="159"/>
      <c r="HZ1" s="159" t="s">
        <v>41</v>
      </c>
      <c r="IA1" s="159"/>
      <c r="IB1" s="159"/>
      <c r="IC1" s="159"/>
      <c r="ID1" s="159"/>
      <c r="IE1" s="159"/>
      <c r="IF1" s="159"/>
      <c r="IG1" s="159" t="s">
        <v>42</v>
      </c>
      <c r="IH1" s="159"/>
      <c r="II1" s="159"/>
      <c r="IJ1" s="159"/>
      <c r="IK1" s="159"/>
      <c r="IL1" s="159"/>
      <c r="IM1" s="159"/>
      <c r="IN1" s="159" t="s">
        <v>43</v>
      </c>
      <c r="IO1" s="159"/>
      <c r="IP1" s="159"/>
      <c r="IQ1" s="159"/>
      <c r="IR1" s="159"/>
      <c r="IS1" s="159"/>
      <c r="IT1" s="159"/>
      <c r="IU1" s="159" t="s">
        <v>44</v>
      </c>
      <c r="IV1" s="159"/>
      <c r="IW1" s="159"/>
      <c r="IX1" s="159"/>
      <c r="IY1" s="159"/>
      <c r="IZ1" s="159"/>
      <c r="JA1" s="159"/>
      <c r="JB1" s="159" t="s">
        <v>45</v>
      </c>
      <c r="JC1" s="159"/>
      <c r="JD1" s="159"/>
      <c r="JE1" s="159"/>
      <c r="JF1" s="159"/>
      <c r="JG1" s="159"/>
      <c r="JH1" s="159"/>
      <c r="JI1" s="159" t="s">
        <v>46</v>
      </c>
      <c r="JJ1" s="159"/>
      <c r="JK1" s="159"/>
      <c r="JL1" s="159"/>
      <c r="JM1" s="159"/>
      <c r="JN1" s="159"/>
      <c r="JO1" s="159"/>
      <c r="JP1" s="159" t="s">
        <v>47</v>
      </c>
      <c r="JQ1" s="159"/>
      <c r="JR1" s="159"/>
      <c r="JS1" s="159"/>
      <c r="JT1" s="159"/>
      <c r="JU1" s="159"/>
      <c r="JV1" s="159"/>
      <c r="JW1" s="159"/>
      <c r="JX1" s="159"/>
      <c r="JY1" s="159"/>
      <c r="JZ1" s="159"/>
      <c r="KA1" s="159"/>
      <c r="KB1" s="159"/>
      <c r="KC1" s="159"/>
      <c r="KD1" s="159"/>
      <c r="KE1" s="159"/>
      <c r="KF1" s="159"/>
      <c r="KG1" s="159"/>
      <c r="KH1" s="159"/>
      <c r="KI1" s="159"/>
      <c r="KJ1" s="159"/>
      <c r="KK1" s="159"/>
      <c r="KL1" s="159"/>
      <c r="KM1" s="159"/>
      <c r="KN1" s="159"/>
      <c r="KO1" s="159"/>
      <c r="KP1" s="159"/>
      <c r="KQ1" s="159"/>
      <c r="KR1" s="159"/>
      <c r="KS1" s="159"/>
      <c r="KT1" s="159"/>
      <c r="KU1" s="159"/>
      <c r="KV1" s="159"/>
      <c r="KW1" s="159"/>
      <c r="KX1" s="159"/>
      <c r="KY1" s="159"/>
      <c r="KZ1" s="159"/>
      <c r="LA1" s="159"/>
      <c r="LB1" s="159"/>
      <c r="LC1" s="159"/>
      <c r="LD1" s="159"/>
      <c r="LE1" s="159"/>
      <c r="LF1" s="159"/>
      <c r="LG1" s="159"/>
      <c r="LH1" s="159"/>
      <c r="LI1" s="159"/>
      <c r="LJ1" s="159"/>
      <c r="LK1" s="159"/>
      <c r="LL1" s="159"/>
      <c r="LM1" s="159"/>
      <c r="LN1" s="159"/>
      <c r="LO1" s="159"/>
      <c r="LP1" s="159"/>
      <c r="LQ1" s="159"/>
      <c r="LR1" s="159"/>
      <c r="LS1" s="159"/>
      <c r="LT1" s="159"/>
      <c r="LU1" s="159"/>
      <c r="LV1" s="159"/>
      <c r="LW1" s="159"/>
      <c r="LX1" s="159"/>
      <c r="LY1" s="159"/>
      <c r="LZ1" s="159"/>
      <c r="MA1" s="159"/>
      <c r="MB1" s="159"/>
      <c r="MC1" s="159"/>
      <c r="MD1" s="159"/>
      <c r="ME1" s="159"/>
      <c r="MF1" s="159"/>
      <c r="MG1" s="159"/>
      <c r="MH1" s="159"/>
      <c r="MI1" s="159"/>
      <c r="MJ1" s="159"/>
      <c r="MK1" s="159"/>
      <c r="ML1" s="159"/>
      <c r="MM1" s="159"/>
      <c r="MN1" s="159"/>
    </row>
    <row r="2" spans="1:352" ht="17.25" thickTop="1" thickBot="1" x14ac:dyDescent="0.25">
      <c r="A2" s="70"/>
      <c r="B2" s="72"/>
      <c r="C2" s="74" t="s">
        <v>3</v>
      </c>
      <c r="D2" s="74"/>
      <c r="E2" s="160" t="s">
        <v>4</v>
      </c>
      <c r="F2" s="160"/>
      <c r="G2" s="161" t="s">
        <v>5</v>
      </c>
      <c r="H2" s="161"/>
      <c r="I2" s="161"/>
      <c r="J2" s="74" t="s">
        <v>3</v>
      </c>
      <c r="K2" s="74"/>
      <c r="L2" s="160" t="s">
        <v>4</v>
      </c>
      <c r="M2" s="160"/>
      <c r="N2" s="161" t="s">
        <v>5</v>
      </c>
      <c r="O2" s="161"/>
      <c r="P2" s="161"/>
      <c r="Q2" s="74" t="s">
        <v>3</v>
      </c>
      <c r="R2" s="74"/>
      <c r="S2" s="160" t="s">
        <v>4</v>
      </c>
      <c r="T2" s="160"/>
      <c r="U2" s="161" t="s">
        <v>5</v>
      </c>
      <c r="V2" s="161"/>
      <c r="W2" s="161"/>
      <c r="X2" s="74" t="s">
        <v>3</v>
      </c>
      <c r="Y2" s="74"/>
      <c r="Z2" s="160" t="s">
        <v>4</v>
      </c>
      <c r="AA2" s="160"/>
      <c r="AB2" s="161" t="s">
        <v>5</v>
      </c>
      <c r="AC2" s="161"/>
      <c r="AD2" s="161"/>
      <c r="AE2" s="74" t="s">
        <v>3</v>
      </c>
      <c r="AF2" s="74"/>
      <c r="AG2" s="160" t="s">
        <v>4</v>
      </c>
      <c r="AH2" s="160"/>
      <c r="AI2" s="161" t="s">
        <v>5</v>
      </c>
      <c r="AJ2" s="161"/>
      <c r="AK2" s="161"/>
      <c r="AL2" s="74" t="s">
        <v>3</v>
      </c>
      <c r="AM2" s="74"/>
      <c r="AN2" s="160" t="s">
        <v>4</v>
      </c>
      <c r="AO2" s="160"/>
      <c r="AP2" s="161" t="s">
        <v>5</v>
      </c>
      <c r="AQ2" s="161"/>
      <c r="AR2" s="161"/>
      <c r="AS2" s="74" t="s">
        <v>3</v>
      </c>
      <c r="AT2" s="74"/>
      <c r="AU2" s="160" t="s">
        <v>4</v>
      </c>
      <c r="AV2" s="160"/>
      <c r="AW2" s="161" t="s">
        <v>5</v>
      </c>
      <c r="AX2" s="161"/>
      <c r="AY2" s="161"/>
      <c r="AZ2" s="74" t="s">
        <v>3</v>
      </c>
      <c r="BA2" s="74"/>
      <c r="BB2" s="160" t="s">
        <v>4</v>
      </c>
      <c r="BC2" s="160"/>
      <c r="BD2" s="161" t="s">
        <v>5</v>
      </c>
      <c r="BE2" s="161"/>
      <c r="BF2" s="161"/>
      <c r="BG2" s="74" t="s">
        <v>3</v>
      </c>
      <c r="BH2" s="74"/>
      <c r="BI2" s="160" t="s">
        <v>4</v>
      </c>
      <c r="BJ2" s="160"/>
      <c r="BK2" s="161" t="s">
        <v>5</v>
      </c>
      <c r="BL2" s="161"/>
      <c r="BM2" s="161"/>
      <c r="BN2" s="74" t="s">
        <v>3</v>
      </c>
      <c r="BO2" s="74"/>
      <c r="BP2" s="160" t="s">
        <v>4</v>
      </c>
      <c r="BQ2" s="160"/>
      <c r="BR2" s="161" t="s">
        <v>5</v>
      </c>
      <c r="BS2" s="161"/>
      <c r="BT2" s="161"/>
      <c r="BU2" s="74" t="s">
        <v>3</v>
      </c>
      <c r="BV2" s="74"/>
      <c r="BW2" s="160" t="s">
        <v>4</v>
      </c>
      <c r="BX2" s="160"/>
      <c r="BY2" s="161" t="s">
        <v>5</v>
      </c>
      <c r="BZ2" s="161"/>
      <c r="CA2" s="161"/>
      <c r="CB2" s="74" t="s">
        <v>3</v>
      </c>
      <c r="CC2" s="74"/>
      <c r="CD2" s="160" t="s">
        <v>4</v>
      </c>
      <c r="CE2" s="160"/>
      <c r="CF2" s="161" t="s">
        <v>5</v>
      </c>
      <c r="CG2" s="161"/>
      <c r="CH2" s="161"/>
      <c r="CI2" s="74" t="s">
        <v>3</v>
      </c>
      <c r="CJ2" s="74"/>
      <c r="CK2" s="160" t="s">
        <v>4</v>
      </c>
      <c r="CL2" s="160"/>
      <c r="CM2" s="161" t="s">
        <v>5</v>
      </c>
      <c r="CN2" s="161"/>
      <c r="CO2" s="161"/>
      <c r="CP2" s="74" t="s">
        <v>3</v>
      </c>
      <c r="CQ2" s="74"/>
      <c r="CR2" s="160" t="s">
        <v>4</v>
      </c>
      <c r="CS2" s="160"/>
      <c r="CT2" s="161" t="s">
        <v>5</v>
      </c>
      <c r="CU2" s="161"/>
      <c r="CV2" s="161"/>
      <c r="CW2" s="74" t="s">
        <v>3</v>
      </c>
      <c r="CX2" s="74"/>
      <c r="CY2" s="160" t="s">
        <v>4</v>
      </c>
      <c r="CZ2" s="160"/>
      <c r="DA2" s="161" t="s">
        <v>5</v>
      </c>
      <c r="DB2" s="161"/>
      <c r="DC2" s="161"/>
      <c r="DD2" s="74" t="s">
        <v>3</v>
      </c>
      <c r="DE2" s="74"/>
      <c r="DF2" s="160" t="s">
        <v>4</v>
      </c>
      <c r="DG2" s="160"/>
      <c r="DH2" s="161" t="s">
        <v>5</v>
      </c>
      <c r="DI2" s="161"/>
      <c r="DJ2" s="161"/>
      <c r="DK2" s="74" t="s">
        <v>3</v>
      </c>
      <c r="DL2" s="74"/>
      <c r="DM2" s="160" t="s">
        <v>4</v>
      </c>
      <c r="DN2" s="160"/>
      <c r="DO2" s="161" t="s">
        <v>5</v>
      </c>
      <c r="DP2" s="161"/>
      <c r="DQ2" s="161"/>
      <c r="DR2" s="74" t="s">
        <v>3</v>
      </c>
      <c r="DS2" s="74"/>
      <c r="DT2" s="160" t="s">
        <v>4</v>
      </c>
      <c r="DU2" s="160"/>
      <c r="DV2" s="161" t="s">
        <v>5</v>
      </c>
      <c r="DW2" s="161"/>
      <c r="DX2" s="161"/>
      <c r="DY2" s="74" t="s">
        <v>3</v>
      </c>
      <c r="DZ2" s="74"/>
      <c r="EA2" s="160" t="s">
        <v>4</v>
      </c>
      <c r="EB2" s="160"/>
      <c r="EC2" s="161" t="s">
        <v>5</v>
      </c>
      <c r="ED2" s="161"/>
      <c r="EE2" s="161"/>
      <c r="EF2" s="74" t="s">
        <v>3</v>
      </c>
      <c r="EG2" s="74"/>
      <c r="EH2" s="160" t="s">
        <v>4</v>
      </c>
      <c r="EI2" s="160"/>
      <c r="EJ2" s="161" t="s">
        <v>5</v>
      </c>
      <c r="EK2" s="161"/>
      <c r="EL2" s="161"/>
      <c r="EM2" s="74" t="s">
        <v>3</v>
      </c>
      <c r="EN2" s="74"/>
      <c r="EO2" s="160" t="s">
        <v>4</v>
      </c>
      <c r="EP2" s="160"/>
      <c r="EQ2" s="161" t="s">
        <v>5</v>
      </c>
      <c r="ER2" s="161"/>
      <c r="ES2" s="161"/>
      <c r="ET2" s="74" t="s">
        <v>3</v>
      </c>
      <c r="EU2" s="74"/>
      <c r="EV2" s="160" t="s">
        <v>4</v>
      </c>
      <c r="EW2" s="160"/>
      <c r="EX2" s="161" t="s">
        <v>5</v>
      </c>
      <c r="EY2" s="161"/>
      <c r="EZ2" s="161"/>
      <c r="FA2" s="74" t="s">
        <v>3</v>
      </c>
      <c r="FB2" s="74"/>
      <c r="FC2" s="160" t="s">
        <v>4</v>
      </c>
      <c r="FD2" s="160"/>
      <c r="FE2" s="161" t="s">
        <v>5</v>
      </c>
      <c r="FF2" s="161"/>
      <c r="FG2" s="161"/>
      <c r="FH2" s="74" t="s">
        <v>3</v>
      </c>
      <c r="FI2" s="74"/>
      <c r="FJ2" s="160" t="s">
        <v>4</v>
      </c>
      <c r="FK2" s="160"/>
      <c r="FL2" s="161" t="s">
        <v>5</v>
      </c>
      <c r="FM2" s="161"/>
      <c r="FN2" s="161"/>
      <c r="FO2" s="74" t="s">
        <v>3</v>
      </c>
      <c r="FP2" s="74"/>
      <c r="FQ2" s="160" t="s">
        <v>4</v>
      </c>
      <c r="FR2" s="160"/>
      <c r="FS2" s="161" t="s">
        <v>5</v>
      </c>
      <c r="FT2" s="161"/>
      <c r="FU2" s="161"/>
      <c r="FV2" s="74" t="s">
        <v>3</v>
      </c>
      <c r="FW2" s="74"/>
      <c r="FX2" s="160" t="s">
        <v>4</v>
      </c>
      <c r="FY2" s="160"/>
      <c r="FZ2" s="161" t="s">
        <v>5</v>
      </c>
      <c r="GA2" s="161"/>
      <c r="GB2" s="161"/>
      <c r="GC2" s="74" t="s">
        <v>3</v>
      </c>
      <c r="GD2" s="74"/>
      <c r="GE2" s="160" t="s">
        <v>4</v>
      </c>
      <c r="GF2" s="160"/>
      <c r="GG2" s="161" t="s">
        <v>5</v>
      </c>
      <c r="GH2" s="161"/>
      <c r="GI2" s="161"/>
      <c r="GJ2" s="74" t="s">
        <v>3</v>
      </c>
      <c r="GK2" s="74"/>
      <c r="GL2" s="160" t="s">
        <v>4</v>
      </c>
      <c r="GM2" s="160"/>
      <c r="GN2" s="161" t="s">
        <v>5</v>
      </c>
      <c r="GO2" s="161"/>
      <c r="GP2" s="161"/>
      <c r="GQ2" s="74" t="s">
        <v>3</v>
      </c>
      <c r="GR2" s="74"/>
      <c r="GS2" s="160" t="s">
        <v>4</v>
      </c>
      <c r="GT2" s="160"/>
      <c r="GU2" s="161" t="s">
        <v>5</v>
      </c>
      <c r="GV2" s="161"/>
      <c r="GW2" s="161"/>
      <c r="GX2" s="74" t="s">
        <v>3</v>
      </c>
      <c r="GY2" s="74"/>
      <c r="GZ2" s="160" t="s">
        <v>4</v>
      </c>
      <c r="HA2" s="160"/>
      <c r="HB2" s="161" t="s">
        <v>5</v>
      </c>
      <c r="HC2" s="161"/>
      <c r="HD2" s="161"/>
      <c r="HE2" s="74" t="s">
        <v>3</v>
      </c>
      <c r="HF2" s="74"/>
      <c r="HG2" s="160" t="s">
        <v>4</v>
      </c>
      <c r="HH2" s="160"/>
      <c r="HI2" s="161" t="s">
        <v>5</v>
      </c>
      <c r="HJ2" s="161"/>
      <c r="HK2" s="161"/>
      <c r="HL2" s="74" t="s">
        <v>3</v>
      </c>
      <c r="HM2" s="74"/>
      <c r="HN2" s="160" t="s">
        <v>4</v>
      </c>
      <c r="HO2" s="160"/>
      <c r="HP2" s="161" t="s">
        <v>5</v>
      </c>
      <c r="HQ2" s="161"/>
      <c r="HR2" s="161"/>
      <c r="HS2" s="74" t="s">
        <v>3</v>
      </c>
      <c r="HT2" s="74"/>
      <c r="HU2" s="160" t="s">
        <v>4</v>
      </c>
      <c r="HV2" s="160"/>
      <c r="HW2" s="161" t="s">
        <v>5</v>
      </c>
      <c r="HX2" s="161"/>
      <c r="HY2" s="161"/>
      <c r="HZ2" s="74" t="s">
        <v>3</v>
      </c>
      <c r="IA2" s="74"/>
      <c r="IB2" s="160" t="s">
        <v>4</v>
      </c>
      <c r="IC2" s="160"/>
      <c r="ID2" s="161" t="s">
        <v>5</v>
      </c>
      <c r="IE2" s="161"/>
      <c r="IF2" s="161"/>
      <c r="IG2" s="74" t="s">
        <v>3</v>
      </c>
      <c r="IH2" s="74"/>
      <c r="II2" s="160" t="s">
        <v>4</v>
      </c>
      <c r="IJ2" s="160"/>
      <c r="IK2" s="161" t="s">
        <v>5</v>
      </c>
      <c r="IL2" s="161"/>
      <c r="IM2" s="161"/>
      <c r="IN2" s="74" t="s">
        <v>3</v>
      </c>
      <c r="IO2" s="74"/>
      <c r="IP2" s="160" t="s">
        <v>4</v>
      </c>
      <c r="IQ2" s="160"/>
      <c r="IR2" s="161" t="s">
        <v>5</v>
      </c>
      <c r="IS2" s="161"/>
      <c r="IT2" s="161"/>
      <c r="IU2" s="74" t="s">
        <v>3</v>
      </c>
      <c r="IV2" s="74"/>
      <c r="IW2" s="160" t="s">
        <v>4</v>
      </c>
      <c r="IX2" s="160"/>
      <c r="IY2" s="161" t="s">
        <v>5</v>
      </c>
      <c r="IZ2" s="161"/>
      <c r="JA2" s="161"/>
      <c r="JB2" s="74" t="s">
        <v>3</v>
      </c>
      <c r="JC2" s="74"/>
      <c r="JD2" s="160" t="s">
        <v>4</v>
      </c>
      <c r="JE2" s="160"/>
      <c r="JF2" s="161" t="s">
        <v>5</v>
      </c>
      <c r="JG2" s="161"/>
      <c r="JH2" s="161"/>
      <c r="JI2" s="74" t="s">
        <v>3</v>
      </c>
      <c r="JJ2" s="74"/>
      <c r="JK2" s="160" t="s">
        <v>4</v>
      </c>
      <c r="JL2" s="160"/>
      <c r="JM2" s="161" t="s">
        <v>5</v>
      </c>
      <c r="JN2" s="161"/>
      <c r="JO2" s="161"/>
      <c r="JP2" s="74" t="s">
        <v>3</v>
      </c>
      <c r="JQ2" s="74"/>
      <c r="JR2" s="160" t="s">
        <v>4</v>
      </c>
      <c r="JS2" s="160"/>
      <c r="JT2" s="161" t="s">
        <v>5</v>
      </c>
      <c r="JU2" s="161"/>
      <c r="JV2" s="161"/>
      <c r="JW2" s="74" t="s">
        <v>3</v>
      </c>
      <c r="JX2" s="74"/>
      <c r="JY2" s="160" t="s">
        <v>4</v>
      </c>
      <c r="JZ2" s="160"/>
      <c r="KA2" s="161" t="s">
        <v>5</v>
      </c>
      <c r="KB2" s="161"/>
      <c r="KC2" s="161"/>
      <c r="KD2" s="74" t="s">
        <v>3</v>
      </c>
      <c r="KE2" s="74"/>
      <c r="KF2" s="160" t="s">
        <v>4</v>
      </c>
      <c r="KG2" s="160"/>
      <c r="KH2" s="161" t="s">
        <v>5</v>
      </c>
      <c r="KI2" s="161"/>
      <c r="KJ2" s="161"/>
      <c r="KK2" s="74" t="s">
        <v>3</v>
      </c>
      <c r="KL2" s="74"/>
      <c r="KM2" s="160" t="s">
        <v>4</v>
      </c>
      <c r="KN2" s="160"/>
      <c r="KO2" s="161" t="s">
        <v>5</v>
      </c>
      <c r="KP2" s="161"/>
      <c r="KQ2" s="161"/>
      <c r="KR2" s="74" t="s">
        <v>3</v>
      </c>
      <c r="KS2" s="74"/>
      <c r="KT2" s="160" t="s">
        <v>4</v>
      </c>
      <c r="KU2" s="160"/>
      <c r="KV2" s="161" t="s">
        <v>5</v>
      </c>
      <c r="KW2" s="161"/>
      <c r="KX2" s="161"/>
      <c r="KY2" s="74" t="s">
        <v>3</v>
      </c>
      <c r="KZ2" s="74"/>
      <c r="LA2" s="160" t="s">
        <v>4</v>
      </c>
      <c r="LB2" s="160"/>
      <c r="LC2" s="161" t="s">
        <v>5</v>
      </c>
      <c r="LD2" s="161"/>
      <c r="LE2" s="161"/>
      <c r="LF2" s="74" t="s">
        <v>3</v>
      </c>
      <c r="LG2" s="74"/>
      <c r="LH2" s="160" t="s">
        <v>4</v>
      </c>
      <c r="LI2" s="160"/>
      <c r="LJ2" s="161" t="s">
        <v>5</v>
      </c>
      <c r="LK2" s="161"/>
      <c r="LL2" s="161"/>
      <c r="LM2" s="74" t="s">
        <v>3</v>
      </c>
      <c r="LN2" s="74"/>
      <c r="LO2" s="160" t="s">
        <v>4</v>
      </c>
      <c r="LP2" s="160"/>
      <c r="LQ2" s="161" t="s">
        <v>5</v>
      </c>
      <c r="LR2" s="161"/>
      <c r="LS2" s="161"/>
      <c r="LT2" s="74" t="s">
        <v>3</v>
      </c>
      <c r="LU2" s="74"/>
      <c r="LV2" s="160" t="s">
        <v>4</v>
      </c>
      <c r="LW2" s="160"/>
      <c r="LX2" s="161" t="s">
        <v>5</v>
      </c>
      <c r="LY2" s="161"/>
      <c r="LZ2" s="161"/>
      <c r="MA2" s="74" t="s">
        <v>3</v>
      </c>
      <c r="MB2" s="74"/>
      <c r="MC2" s="160" t="s">
        <v>4</v>
      </c>
      <c r="MD2" s="160"/>
      <c r="ME2" s="161" t="s">
        <v>5</v>
      </c>
      <c r="MF2" s="161"/>
      <c r="MG2" s="161"/>
      <c r="MH2" s="74" t="s">
        <v>3</v>
      </c>
      <c r="MI2" s="74"/>
      <c r="MJ2" s="160" t="s">
        <v>4</v>
      </c>
      <c r="MK2" s="160"/>
      <c r="ML2" s="161" t="s">
        <v>5</v>
      </c>
      <c r="MM2" s="161"/>
      <c r="MN2" s="161"/>
    </row>
    <row r="3" spans="1:352" ht="17.25" thickTop="1" thickBot="1" x14ac:dyDescent="0.25">
      <c r="A3" s="71"/>
      <c r="B3" s="73"/>
      <c r="C3" s="10" t="s">
        <v>6</v>
      </c>
      <c r="D3" s="10" t="s">
        <v>0</v>
      </c>
      <c r="E3" s="11" t="s">
        <v>6</v>
      </c>
      <c r="F3" s="11" t="s">
        <v>0</v>
      </c>
      <c r="G3" s="12" t="s">
        <v>6</v>
      </c>
      <c r="H3" s="12" t="s">
        <v>0</v>
      </c>
      <c r="I3" s="13" t="s">
        <v>1</v>
      </c>
      <c r="J3" s="10" t="s">
        <v>6</v>
      </c>
      <c r="K3" s="10" t="s">
        <v>0</v>
      </c>
      <c r="L3" s="11" t="s">
        <v>6</v>
      </c>
      <c r="M3" s="11" t="s">
        <v>0</v>
      </c>
      <c r="N3" s="12" t="s">
        <v>6</v>
      </c>
      <c r="O3" s="12" t="s">
        <v>0</v>
      </c>
      <c r="P3" s="13" t="s">
        <v>1</v>
      </c>
      <c r="Q3" s="10" t="s">
        <v>6</v>
      </c>
      <c r="R3" s="10" t="s">
        <v>0</v>
      </c>
      <c r="S3" s="11" t="s">
        <v>6</v>
      </c>
      <c r="T3" s="11" t="s">
        <v>0</v>
      </c>
      <c r="U3" s="12" t="s">
        <v>6</v>
      </c>
      <c r="V3" s="12" t="s">
        <v>0</v>
      </c>
      <c r="W3" s="13" t="s">
        <v>1</v>
      </c>
      <c r="X3" s="10" t="s">
        <v>6</v>
      </c>
      <c r="Y3" s="10" t="s">
        <v>0</v>
      </c>
      <c r="Z3" s="11" t="s">
        <v>6</v>
      </c>
      <c r="AA3" s="11" t="s">
        <v>0</v>
      </c>
      <c r="AB3" s="12" t="s">
        <v>6</v>
      </c>
      <c r="AC3" s="12" t="s">
        <v>0</v>
      </c>
      <c r="AD3" s="13" t="s">
        <v>1</v>
      </c>
      <c r="AE3" s="10" t="s">
        <v>6</v>
      </c>
      <c r="AF3" s="10" t="s">
        <v>0</v>
      </c>
      <c r="AG3" s="11" t="s">
        <v>6</v>
      </c>
      <c r="AH3" s="11" t="s">
        <v>0</v>
      </c>
      <c r="AI3" s="12" t="s">
        <v>6</v>
      </c>
      <c r="AJ3" s="12" t="s">
        <v>0</v>
      </c>
      <c r="AK3" s="13" t="s">
        <v>1</v>
      </c>
      <c r="AL3" s="10" t="s">
        <v>6</v>
      </c>
      <c r="AM3" s="10" t="s">
        <v>0</v>
      </c>
      <c r="AN3" s="11" t="s">
        <v>6</v>
      </c>
      <c r="AO3" s="11" t="s">
        <v>0</v>
      </c>
      <c r="AP3" s="12" t="s">
        <v>6</v>
      </c>
      <c r="AQ3" s="12" t="s">
        <v>0</v>
      </c>
      <c r="AR3" s="13" t="s">
        <v>1</v>
      </c>
      <c r="AS3" s="10" t="s">
        <v>6</v>
      </c>
      <c r="AT3" s="10" t="s">
        <v>0</v>
      </c>
      <c r="AU3" s="11" t="s">
        <v>6</v>
      </c>
      <c r="AV3" s="11" t="s">
        <v>0</v>
      </c>
      <c r="AW3" s="12" t="s">
        <v>6</v>
      </c>
      <c r="AX3" s="12" t="s">
        <v>0</v>
      </c>
      <c r="AY3" s="13" t="s">
        <v>1</v>
      </c>
      <c r="AZ3" s="10" t="s">
        <v>6</v>
      </c>
      <c r="BA3" s="10" t="s">
        <v>0</v>
      </c>
      <c r="BB3" s="11" t="s">
        <v>6</v>
      </c>
      <c r="BC3" s="11" t="s">
        <v>0</v>
      </c>
      <c r="BD3" s="12" t="s">
        <v>6</v>
      </c>
      <c r="BE3" s="12" t="s">
        <v>0</v>
      </c>
      <c r="BF3" s="13" t="s">
        <v>1</v>
      </c>
      <c r="BG3" s="10" t="s">
        <v>6</v>
      </c>
      <c r="BH3" s="10" t="s">
        <v>0</v>
      </c>
      <c r="BI3" s="11" t="s">
        <v>6</v>
      </c>
      <c r="BJ3" s="11" t="s">
        <v>0</v>
      </c>
      <c r="BK3" s="12" t="s">
        <v>6</v>
      </c>
      <c r="BL3" s="12" t="s">
        <v>0</v>
      </c>
      <c r="BM3" s="13" t="s">
        <v>1</v>
      </c>
      <c r="BN3" s="10" t="s">
        <v>6</v>
      </c>
      <c r="BO3" s="10" t="s">
        <v>0</v>
      </c>
      <c r="BP3" s="11" t="s">
        <v>6</v>
      </c>
      <c r="BQ3" s="11" t="s">
        <v>0</v>
      </c>
      <c r="BR3" s="12" t="s">
        <v>6</v>
      </c>
      <c r="BS3" s="12" t="s">
        <v>0</v>
      </c>
      <c r="BT3" s="13" t="s">
        <v>1</v>
      </c>
      <c r="BU3" s="10" t="s">
        <v>6</v>
      </c>
      <c r="BV3" s="10" t="s">
        <v>0</v>
      </c>
      <c r="BW3" s="11" t="s">
        <v>6</v>
      </c>
      <c r="BX3" s="11" t="s">
        <v>0</v>
      </c>
      <c r="BY3" s="12" t="s">
        <v>6</v>
      </c>
      <c r="BZ3" s="12" t="s">
        <v>0</v>
      </c>
      <c r="CA3" s="13" t="s">
        <v>1</v>
      </c>
      <c r="CB3" s="10" t="s">
        <v>6</v>
      </c>
      <c r="CC3" s="10" t="s">
        <v>0</v>
      </c>
      <c r="CD3" s="11" t="s">
        <v>6</v>
      </c>
      <c r="CE3" s="11" t="s">
        <v>0</v>
      </c>
      <c r="CF3" s="12" t="s">
        <v>6</v>
      </c>
      <c r="CG3" s="12" t="s">
        <v>0</v>
      </c>
      <c r="CH3" s="13" t="s">
        <v>1</v>
      </c>
      <c r="CI3" s="10" t="s">
        <v>6</v>
      </c>
      <c r="CJ3" s="10" t="s">
        <v>0</v>
      </c>
      <c r="CK3" s="11" t="s">
        <v>6</v>
      </c>
      <c r="CL3" s="11" t="s">
        <v>0</v>
      </c>
      <c r="CM3" s="12" t="s">
        <v>6</v>
      </c>
      <c r="CN3" s="12" t="s">
        <v>0</v>
      </c>
      <c r="CO3" s="13" t="s">
        <v>1</v>
      </c>
      <c r="CP3" s="10" t="s">
        <v>6</v>
      </c>
      <c r="CQ3" s="10" t="s">
        <v>0</v>
      </c>
      <c r="CR3" s="11" t="s">
        <v>6</v>
      </c>
      <c r="CS3" s="11" t="s">
        <v>0</v>
      </c>
      <c r="CT3" s="12" t="s">
        <v>6</v>
      </c>
      <c r="CU3" s="12" t="s">
        <v>0</v>
      </c>
      <c r="CV3" s="13" t="s">
        <v>1</v>
      </c>
      <c r="CW3" s="10" t="s">
        <v>6</v>
      </c>
      <c r="CX3" s="10" t="s">
        <v>0</v>
      </c>
      <c r="CY3" s="11" t="s">
        <v>6</v>
      </c>
      <c r="CZ3" s="11" t="s">
        <v>0</v>
      </c>
      <c r="DA3" s="12" t="s">
        <v>6</v>
      </c>
      <c r="DB3" s="12" t="s">
        <v>0</v>
      </c>
      <c r="DC3" s="13" t="s">
        <v>1</v>
      </c>
      <c r="DD3" s="10" t="s">
        <v>6</v>
      </c>
      <c r="DE3" s="10" t="s">
        <v>0</v>
      </c>
      <c r="DF3" s="11" t="s">
        <v>6</v>
      </c>
      <c r="DG3" s="11" t="s">
        <v>0</v>
      </c>
      <c r="DH3" s="12" t="s">
        <v>6</v>
      </c>
      <c r="DI3" s="12" t="s">
        <v>0</v>
      </c>
      <c r="DJ3" s="13" t="s">
        <v>1</v>
      </c>
      <c r="DK3" s="10" t="s">
        <v>6</v>
      </c>
      <c r="DL3" s="10" t="s">
        <v>0</v>
      </c>
      <c r="DM3" s="11" t="s">
        <v>6</v>
      </c>
      <c r="DN3" s="11" t="s">
        <v>0</v>
      </c>
      <c r="DO3" s="12" t="s">
        <v>6</v>
      </c>
      <c r="DP3" s="12" t="s">
        <v>0</v>
      </c>
      <c r="DQ3" s="13" t="s">
        <v>1</v>
      </c>
      <c r="DR3" s="10" t="s">
        <v>6</v>
      </c>
      <c r="DS3" s="10" t="s">
        <v>0</v>
      </c>
      <c r="DT3" s="11" t="s">
        <v>6</v>
      </c>
      <c r="DU3" s="11" t="s">
        <v>0</v>
      </c>
      <c r="DV3" s="12" t="s">
        <v>6</v>
      </c>
      <c r="DW3" s="12" t="s">
        <v>0</v>
      </c>
      <c r="DX3" s="13" t="s">
        <v>1</v>
      </c>
      <c r="DY3" s="10" t="s">
        <v>6</v>
      </c>
      <c r="DZ3" s="10" t="s">
        <v>0</v>
      </c>
      <c r="EA3" s="11" t="s">
        <v>6</v>
      </c>
      <c r="EB3" s="11" t="s">
        <v>0</v>
      </c>
      <c r="EC3" s="12" t="s">
        <v>6</v>
      </c>
      <c r="ED3" s="12" t="s">
        <v>0</v>
      </c>
      <c r="EE3" s="13" t="s">
        <v>1</v>
      </c>
      <c r="EF3" s="10" t="s">
        <v>6</v>
      </c>
      <c r="EG3" s="10" t="s">
        <v>0</v>
      </c>
      <c r="EH3" s="11" t="s">
        <v>6</v>
      </c>
      <c r="EI3" s="11" t="s">
        <v>0</v>
      </c>
      <c r="EJ3" s="12" t="s">
        <v>6</v>
      </c>
      <c r="EK3" s="12" t="s">
        <v>0</v>
      </c>
      <c r="EL3" s="13" t="s">
        <v>1</v>
      </c>
      <c r="EM3" s="10" t="s">
        <v>6</v>
      </c>
      <c r="EN3" s="10" t="s">
        <v>0</v>
      </c>
      <c r="EO3" s="11" t="s">
        <v>6</v>
      </c>
      <c r="EP3" s="11" t="s">
        <v>0</v>
      </c>
      <c r="EQ3" s="12" t="s">
        <v>6</v>
      </c>
      <c r="ER3" s="12" t="s">
        <v>0</v>
      </c>
      <c r="ES3" s="13" t="s">
        <v>1</v>
      </c>
      <c r="ET3" s="10" t="s">
        <v>6</v>
      </c>
      <c r="EU3" s="10" t="s">
        <v>0</v>
      </c>
      <c r="EV3" s="11" t="s">
        <v>6</v>
      </c>
      <c r="EW3" s="11" t="s">
        <v>0</v>
      </c>
      <c r="EX3" s="12" t="s">
        <v>6</v>
      </c>
      <c r="EY3" s="12" t="s">
        <v>0</v>
      </c>
      <c r="EZ3" s="13" t="s">
        <v>1</v>
      </c>
      <c r="FA3" s="10" t="s">
        <v>6</v>
      </c>
      <c r="FB3" s="10" t="s">
        <v>0</v>
      </c>
      <c r="FC3" s="11" t="s">
        <v>6</v>
      </c>
      <c r="FD3" s="11" t="s">
        <v>0</v>
      </c>
      <c r="FE3" s="12" t="s">
        <v>6</v>
      </c>
      <c r="FF3" s="12" t="s">
        <v>0</v>
      </c>
      <c r="FG3" s="13" t="s">
        <v>1</v>
      </c>
      <c r="FH3" s="10" t="s">
        <v>6</v>
      </c>
      <c r="FI3" s="10" t="s">
        <v>0</v>
      </c>
      <c r="FJ3" s="11" t="s">
        <v>6</v>
      </c>
      <c r="FK3" s="11" t="s">
        <v>0</v>
      </c>
      <c r="FL3" s="12" t="s">
        <v>6</v>
      </c>
      <c r="FM3" s="12" t="s">
        <v>0</v>
      </c>
      <c r="FN3" s="13" t="s">
        <v>1</v>
      </c>
      <c r="FO3" s="10" t="s">
        <v>6</v>
      </c>
      <c r="FP3" s="10" t="s">
        <v>0</v>
      </c>
      <c r="FQ3" s="11" t="s">
        <v>6</v>
      </c>
      <c r="FR3" s="11" t="s">
        <v>0</v>
      </c>
      <c r="FS3" s="12" t="s">
        <v>6</v>
      </c>
      <c r="FT3" s="12" t="s">
        <v>0</v>
      </c>
      <c r="FU3" s="13" t="s">
        <v>1</v>
      </c>
      <c r="FV3" s="10" t="s">
        <v>6</v>
      </c>
      <c r="FW3" s="10" t="s">
        <v>0</v>
      </c>
      <c r="FX3" s="11" t="s">
        <v>6</v>
      </c>
      <c r="FY3" s="11" t="s">
        <v>0</v>
      </c>
      <c r="FZ3" s="12" t="s">
        <v>6</v>
      </c>
      <c r="GA3" s="12" t="s">
        <v>0</v>
      </c>
      <c r="GB3" s="13" t="s">
        <v>1</v>
      </c>
      <c r="GC3" s="10" t="s">
        <v>6</v>
      </c>
      <c r="GD3" s="10" t="s">
        <v>0</v>
      </c>
      <c r="GE3" s="11" t="s">
        <v>6</v>
      </c>
      <c r="GF3" s="11" t="s">
        <v>0</v>
      </c>
      <c r="GG3" s="12" t="s">
        <v>6</v>
      </c>
      <c r="GH3" s="12" t="s">
        <v>0</v>
      </c>
      <c r="GI3" s="13" t="s">
        <v>1</v>
      </c>
      <c r="GJ3" s="10" t="s">
        <v>6</v>
      </c>
      <c r="GK3" s="10" t="s">
        <v>0</v>
      </c>
      <c r="GL3" s="11" t="s">
        <v>6</v>
      </c>
      <c r="GM3" s="11" t="s">
        <v>0</v>
      </c>
      <c r="GN3" s="12" t="s">
        <v>6</v>
      </c>
      <c r="GO3" s="12" t="s">
        <v>0</v>
      </c>
      <c r="GP3" s="13" t="s">
        <v>1</v>
      </c>
      <c r="GQ3" s="10" t="s">
        <v>6</v>
      </c>
      <c r="GR3" s="10" t="s">
        <v>0</v>
      </c>
      <c r="GS3" s="11" t="s">
        <v>6</v>
      </c>
      <c r="GT3" s="11" t="s">
        <v>0</v>
      </c>
      <c r="GU3" s="12" t="s">
        <v>6</v>
      </c>
      <c r="GV3" s="12" t="s">
        <v>0</v>
      </c>
      <c r="GW3" s="13" t="s">
        <v>1</v>
      </c>
      <c r="GX3" s="10" t="s">
        <v>6</v>
      </c>
      <c r="GY3" s="10" t="s">
        <v>0</v>
      </c>
      <c r="GZ3" s="11" t="s">
        <v>6</v>
      </c>
      <c r="HA3" s="11" t="s">
        <v>0</v>
      </c>
      <c r="HB3" s="12" t="s">
        <v>6</v>
      </c>
      <c r="HC3" s="12" t="s">
        <v>0</v>
      </c>
      <c r="HD3" s="13" t="s">
        <v>1</v>
      </c>
      <c r="HE3" s="10" t="s">
        <v>6</v>
      </c>
      <c r="HF3" s="10" t="s">
        <v>0</v>
      </c>
      <c r="HG3" s="11" t="s">
        <v>6</v>
      </c>
      <c r="HH3" s="11" t="s">
        <v>0</v>
      </c>
      <c r="HI3" s="12" t="s">
        <v>6</v>
      </c>
      <c r="HJ3" s="12" t="s">
        <v>0</v>
      </c>
      <c r="HK3" s="13" t="s">
        <v>1</v>
      </c>
      <c r="HL3" s="10" t="s">
        <v>6</v>
      </c>
      <c r="HM3" s="10" t="s">
        <v>0</v>
      </c>
      <c r="HN3" s="11" t="s">
        <v>6</v>
      </c>
      <c r="HO3" s="11" t="s">
        <v>0</v>
      </c>
      <c r="HP3" s="12" t="s">
        <v>6</v>
      </c>
      <c r="HQ3" s="12" t="s">
        <v>0</v>
      </c>
      <c r="HR3" s="13" t="s">
        <v>1</v>
      </c>
      <c r="HS3" s="10" t="s">
        <v>6</v>
      </c>
      <c r="HT3" s="10" t="s">
        <v>0</v>
      </c>
      <c r="HU3" s="11" t="s">
        <v>6</v>
      </c>
      <c r="HV3" s="11" t="s">
        <v>0</v>
      </c>
      <c r="HW3" s="12" t="s">
        <v>6</v>
      </c>
      <c r="HX3" s="12" t="s">
        <v>0</v>
      </c>
      <c r="HY3" s="13" t="s">
        <v>1</v>
      </c>
      <c r="HZ3" s="10" t="s">
        <v>6</v>
      </c>
      <c r="IA3" s="10" t="s">
        <v>0</v>
      </c>
      <c r="IB3" s="11" t="s">
        <v>6</v>
      </c>
      <c r="IC3" s="11" t="s">
        <v>0</v>
      </c>
      <c r="ID3" s="12" t="s">
        <v>6</v>
      </c>
      <c r="IE3" s="12" t="s">
        <v>0</v>
      </c>
      <c r="IF3" s="13" t="s">
        <v>1</v>
      </c>
      <c r="IG3" s="10" t="s">
        <v>6</v>
      </c>
      <c r="IH3" s="10" t="s">
        <v>0</v>
      </c>
      <c r="II3" s="11" t="s">
        <v>6</v>
      </c>
      <c r="IJ3" s="11" t="s">
        <v>0</v>
      </c>
      <c r="IK3" s="12" t="s">
        <v>6</v>
      </c>
      <c r="IL3" s="12" t="s">
        <v>0</v>
      </c>
      <c r="IM3" s="13" t="s">
        <v>1</v>
      </c>
      <c r="IN3" s="10" t="s">
        <v>6</v>
      </c>
      <c r="IO3" s="10" t="s">
        <v>0</v>
      </c>
      <c r="IP3" s="11" t="s">
        <v>6</v>
      </c>
      <c r="IQ3" s="11" t="s">
        <v>0</v>
      </c>
      <c r="IR3" s="12" t="s">
        <v>6</v>
      </c>
      <c r="IS3" s="12" t="s">
        <v>0</v>
      </c>
      <c r="IT3" s="13" t="s">
        <v>1</v>
      </c>
      <c r="IU3" s="10" t="s">
        <v>6</v>
      </c>
      <c r="IV3" s="10" t="s">
        <v>0</v>
      </c>
      <c r="IW3" s="11" t="s">
        <v>6</v>
      </c>
      <c r="IX3" s="11" t="s">
        <v>0</v>
      </c>
      <c r="IY3" s="12" t="s">
        <v>6</v>
      </c>
      <c r="IZ3" s="12" t="s">
        <v>0</v>
      </c>
      <c r="JA3" s="13" t="s">
        <v>1</v>
      </c>
      <c r="JB3" s="10" t="s">
        <v>6</v>
      </c>
      <c r="JC3" s="10" t="s">
        <v>0</v>
      </c>
      <c r="JD3" s="11" t="s">
        <v>6</v>
      </c>
      <c r="JE3" s="11" t="s">
        <v>0</v>
      </c>
      <c r="JF3" s="12" t="s">
        <v>6</v>
      </c>
      <c r="JG3" s="12" t="s">
        <v>0</v>
      </c>
      <c r="JH3" s="13" t="s">
        <v>1</v>
      </c>
      <c r="JI3" s="10" t="s">
        <v>6</v>
      </c>
      <c r="JJ3" s="10" t="s">
        <v>0</v>
      </c>
      <c r="JK3" s="11" t="s">
        <v>6</v>
      </c>
      <c r="JL3" s="11" t="s">
        <v>0</v>
      </c>
      <c r="JM3" s="12" t="s">
        <v>6</v>
      </c>
      <c r="JN3" s="12" t="s">
        <v>0</v>
      </c>
      <c r="JO3" s="13" t="s">
        <v>1</v>
      </c>
      <c r="JP3" s="10" t="s">
        <v>6</v>
      </c>
      <c r="JQ3" s="10" t="s">
        <v>0</v>
      </c>
      <c r="JR3" s="11" t="s">
        <v>6</v>
      </c>
      <c r="JS3" s="11" t="s">
        <v>0</v>
      </c>
      <c r="JT3" s="12" t="s">
        <v>6</v>
      </c>
      <c r="JU3" s="12" t="s">
        <v>0</v>
      </c>
      <c r="JV3" s="13" t="s">
        <v>1</v>
      </c>
      <c r="JW3" s="10" t="s">
        <v>6</v>
      </c>
      <c r="JX3" s="10" t="s">
        <v>0</v>
      </c>
      <c r="JY3" s="11" t="s">
        <v>6</v>
      </c>
      <c r="JZ3" s="11" t="s">
        <v>0</v>
      </c>
      <c r="KA3" s="12" t="s">
        <v>6</v>
      </c>
      <c r="KB3" s="12" t="s">
        <v>0</v>
      </c>
      <c r="KC3" s="13" t="s">
        <v>1</v>
      </c>
      <c r="KD3" s="10" t="s">
        <v>6</v>
      </c>
      <c r="KE3" s="10" t="s">
        <v>0</v>
      </c>
      <c r="KF3" s="11" t="s">
        <v>6</v>
      </c>
      <c r="KG3" s="11" t="s">
        <v>0</v>
      </c>
      <c r="KH3" s="12" t="s">
        <v>6</v>
      </c>
      <c r="KI3" s="12" t="s">
        <v>0</v>
      </c>
      <c r="KJ3" s="13" t="s">
        <v>1</v>
      </c>
      <c r="KK3" s="10" t="s">
        <v>6</v>
      </c>
      <c r="KL3" s="10" t="s">
        <v>0</v>
      </c>
      <c r="KM3" s="11" t="s">
        <v>6</v>
      </c>
      <c r="KN3" s="11" t="s">
        <v>0</v>
      </c>
      <c r="KO3" s="12" t="s">
        <v>6</v>
      </c>
      <c r="KP3" s="12" t="s">
        <v>0</v>
      </c>
      <c r="KQ3" s="13" t="s">
        <v>1</v>
      </c>
      <c r="KR3" s="10" t="s">
        <v>6</v>
      </c>
      <c r="KS3" s="10" t="s">
        <v>0</v>
      </c>
      <c r="KT3" s="11" t="s">
        <v>6</v>
      </c>
      <c r="KU3" s="11" t="s">
        <v>0</v>
      </c>
      <c r="KV3" s="12" t="s">
        <v>6</v>
      </c>
      <c r="KW3" s="12" t="s">
        <v>0</v>
      </c>
      <c r="KX3" s="13" t="s">
        <v>1</v>
      </c>
      <c r="KY3" s="10" t="s">
        <v>6</v>
      </c>
      <c r="KZ3" s="10" t="s">
        <v>0</v>
      </c>
      <c r="LA3" s="11" t="s">
        <v>6</v>
      </c>
      <c r="LB3" s="11" t="s">
        <v>0</v>
      </c>
      <c r="LC3" s="12" t="s">
        <v>6</v>
      </c>
      <c r="LD3" s="12" t="s">
        <v>0</v>
      </c>
      <c r="LE3" s="13" t="s">
        <v>1</v>
      </c>
      <c r="LF3" s="10" t="s">
        <v>6</v>
      </c>
      <c r="LG3" s="10" t="s">
        <v>0</v>
      </c>
      <c r="LH3" s="11" t="s">
        <v>6</v>
      </c>
      <c r="LI3" s="11" t="s">
        <v>0</v>
      </c>
      <c r="LJ3" s="12" t="s">
        <v>6</v>
      </c>
      <c r="LK3" s="12" t="s">
        <v>0</v>
      </c>
      <c r="LL3" s="13" t="s">
        <v>1</v>
      </c>
      <c r="LM3" s="10" t="s">
        <v>6</v>
      </c>
      <c r="LN3" s="10" t="s">
        <v>0</v>
      </c>
      <c r="LO3" s="11" t="s">
        <v>6</v>
      </c>
      <c r="LP3" s="11" t="s">
        <v>0</v>
      </c>
      <c r="LQ3" s="12" t="s">
        <v>6</v>
      </c>
      <c r="LR3" s="12" t="s">
        <v>0</v>
      </c>
      <c r="LS3" s="13" t="s">
        <v>1</v>
      </c>
      <c r="LT3" s="10" t="s">
        <v>6</v>
      </c>
      <c r="LU3" s="10" t="s">
        <v>0</v>
      </c>
      <c r="LV3" s="11" t="s">
        <v>6</v>
      </c>
      <c r="LW3" s="11" t="s">
        <v>0</v>
      </c>
      <c r="LX3" s="12" t="s">
        <v>6</v>
      </c>
      <c r="LY3" s="12" t="s">
        <v>0</v>
      </c>
      <c r="LZ3" s="13" t="s">
        <v>1</v>
      </c>
      <c r="MA3" s="10" t="s">
        <v>6</v>
      </c>
      <c r="MB3" s="10" t="s">
        <v>0</v>
      </c>
      <c r="MC3" s="11" t="s">
        <v>6</v>
      </c>
      <c r="MD3" s="11" t="s">
        <v>0</v>
      </c>
      <c r="ME3" s="12" t="s">
        <v>6</v>
      </c>
      <c r="MF3" s="12" t="s">
        <v>0</v>
      </c>
      <c r="MG3" s="13" t="s">
        <v>1</v>
      </c>
      <c r="MH3" s="10" t="s">
        <v>6</v>
      </c>
      <c r="MI3" s="10" t="s">
        <v>0</v>
      </c>
      <c r="MJ3" s="11" t="s">
        <v>6</v>
      </c>
      <c r="MK3" s="11" t="s">
        <v>0</v>
      </c>
      <c r="ML3" s="12" t="s">
        <v>6</v>
      </c>
      <c r="MM3" s="12" t="s">
        <v>0</v>
      </c>
      <c r="MN3" s="13" t="s">
        <v>1</v>
      </c>
    </row>
    <row r="4" spans="1:352" ht="16.5" thickTop="1" thickBot="1" x14ac:dyDescent="0.25">
      <c r="A4" s="14"/>
      <c r="B4" s="16"/>
      <c r="C4" s="1"/>
      <c r="D4" s="1"/>
      <c r="E4" s="2"/>
      <c r="F4" s="2"/>
      <c r="G4" s="3"/>
      <c r="H4" s="3"/>
      <c r="I4" s="4"/>
      <c r="J4" s="1"/>
      <c r="K4" s="1"/>
      <c r="L4" s="2"/>
      <c r="M4" s="2"/>
      <c r="N4" s="3"/>
      <c r="O4" s="3"/>
      <c r="P4" s="4"/>
      <c r="Q4" s="1"/>
      <c r="R4" s="1"/>
      <c r="S4" s="2"/>
      <c r="T4" s="2"/>
      <c r="U4" s="3"/>
      <c r="V4" s="3"/>
      <c r="W4" s="4"/>
      <c r="X4" s="1"/>
      <c r="Y4" s="1"/>
      <c r="Z4" s="2"/>
      <c r="AA4" s="2"/>
      <c r="AB4" s="3"/>
      <c r="AC4" s="3"/>
      <c r="AD4" s="4"/>
      <c r="AE4" s="1"/>
      <c r="AF4" s="1"/>
      <c r="AG4" s="2"/>
      <c r="AH4" s="2"/>
      <c r="AI4" s="3"/>
      <c r="AJ4" s="3"/>
      <c r="AK4" s="4"/>
      <c r="AL4" s="1"/>
      <c r="AM4" s="1"/>
      <c r="AN4" s="2"/>
      <c r="AO4" s="2"/>
      <c r="AP4" s="3"/>
      <c r="AQ4" s="3"/>
      <c r="AR4" s="4"/>
      <c r="AS4" s="1"/>
      <c r="AT4" s="1"/>
      <c r="AU4" s="2"/>
      <c r="AV4" s="2"/>
      <c r="AW4" s="3"/>
      <c r="AX4" s="3"/>
      <c r="AY4" s="4"/>
      <c r="AZ4" s="1"/>
      <c r="BA4" s="1"/>
      <c r="BB4" s="2"/>
      <c r="BC4" s="2"/>
      <c r="BD4" s="3"/>
      <c r="BE4" s="3"/>
      <c r="BF4" s="4"/>
      <c r="BG4" s="1"/>
      <c r="BH4" s="1"/>
      <c r="BI4" s="2"/>
      <c r="BJ4" s="2"/>
      <c r="BK4" s="3"/>
      <c r="BL4" s="3"/>
      <c r="BM4" s="4"/>
      <c r="BN4" s="1"/>
      <c r="BO4" s="1"/>
      <c r="BP4" s="2"/>
      <c r="BQ4" s="2"/>
      <c r="BR4" s="3"/>
      <c r="BS4" s="3"/>
      <c r="BT4" s="4"/>
      <c r="BU4" s="1"/>
      <c r="BV4" s="1"/>
      <c r="BW4" s="2"/>
      <c r="BX4" s="2"/>
      <c r="BY4" s="3"/>
      <c r="BZ4" s="3"/>
      <c r="CA4" s="4"/>
      <c r="CB4" s="1"/>
      <c r="CC4" s="1"/>
      <c r="CD4" s="2"/>
      <c r="CE4" s="2"/>
      <c r="CF4" s="3"/>
      <c r="CG4" s="3"/>
      <c r="CH4" s="4"/>
      <c r="CI4" s="1"/>
      <c r="CJ4" s="1"/>
      <c r="CK4" s="2"/>
      <c r="CL4" s="2"/>
      <c r="CM4" s="3"/>
      <c r="CN4" s="3"/>
      <c r="CO4" s="4"/>
      <c r="CP4" s="1"/>
      <c r="CQ4" s="1"/>
      <c r="CR4" s="2"/>
      <c r="CS4" s="2"/>
      <c r="CT4" s="3"/>
      <c r="CU4" s="3"/>
      <c r="CV4" s="4"/>
      <c r="CW4" s="1"/>
      <c r="CX4" s="1"/>
      <c r="CY4" s="2"/>
      <c r="CZ4" s="2"/>
      <c r="DA4" s="3"/>
      <c r="DB4" s="3"/>
      <c r="DC4" s="4"/>
      <c r="DD4" s="1"/>
      <c r="DE4" s="1"/>
      <c r="DF4" s="2"/>
      <c r="DG4" s="2"/>
      <c r="DH4" s="3"/>
      <c r="DI4" s="3"/>
      <c r="DJ4" s="4"/>
      <c r="DK4" s="1"/>
      <c r="DL4" s="1"/>
      <c r="DM4" s="2"/>
      <c r="DN4" s="2"/>
      <c r="DO4" s="3"/>
      <c r="DP4" s="3"/>
      <c r="DQ4" s="4"/>
      <c r="DR4" s="1"/>
      <c r="DS4" s="1"/>
      <c r="DT4" s="2"/>
      <c r="DU4" s="2"/>
      <c r="DV4" s="3"/>
      <c r="DW4" s="3"/>
      <c r="DX4" s="4"/>
      <c r="DY4" s="1"/>
      <c r="DZ4" s="1"/>
      <c r="EA4" s="2"/>
      <c r="EB4" s="2"/>
      <c r="EC4" s="3"/>
      <c r="ED4" s="3"/>
      <c r="EE4" s="4"/>
      <c r="EF4" s="1"/>
      <c r="EG4" s="1"/>
      <c r="EH4" s="2"/>
      <c r="EI4" s="2"/>
      <c r="EJ4" s="3"/>
      <c r="EK4" s="3"/>
      <c r="EL4" s="4"/>
      <c r="EM4" s="1"/>
      <c r="EN4" s="1"/>
      <c r="EO4" s="2"/>
      <c r="EP4" s="2"/>
      <c r="EQ4" s="3"/>
      <c r="ER4" s="3"/>
      <c r="ES4" s="4"/>
      <c r="ET4" s="1"/>
      <c r="EU4" s="1"/>
      <c r="EV4" s="2"/>
      <c r="EW4" s="2"/>
      <c r="EX4" s="3"/>
      <c r="EY4" s="3"/>
      <c r="EZ4" s="4"/>
      <c r="FA4" s="1"/>
      <c r="FB4" s="1"/>
      <c r="FC4" s="2"/>
      <c r="FD4" s="2"/>
      <c r="FE4" s="3"/>
      <c r="FF4" s="3"/>
      <c r="FG4" s="4"/>
      <c r="FH4" s="1"/>
      <c r="FI4" s="1"/>
      <c r="FJ4" s="2"/>
      <c r="FK4" s="2"/>
      <c r="FL4" s="3"/>
      <c r="FM4" s="3"/>
      <c r="FN4" s="4"/>
      <c r="FO4" s="1"/>
      <c r="FP4" s="1"/>
      <c r="FQ4" s="2"/>
      <c r="FR4" s="2"/>
      <c r="FS4" s="3"/>
      <c r="FT4" s="3"/>
      <c r="FU4" s="4"/>
      <c r="FV4" s="1"/>
      <c r="FW4" s="1"/>
      <c r="FX4" s="2"/>
      <c r="FY4" s="2"/>
      <c r="FZ4" s="3"/>
      <c r="GA4" s="3"/>
      <c r="GB4" s="4"/>
      <c r="GC4" s="1"/>
      <c r="GD4" s="1"/>
      <c r="GE4" s="2"/>
      <c r="GF4" s="2"/>
      <c r="GG4" s="3"/>
      <c r="GH4" s="3"/>
      <c r="GI4" s="4"/>
      <c r="GJ4" s="1"/>
      <c r="GK4" s="1"/>
      <c r="GL4" s="2"/>
      <c r="GM4" s="2"/>
      <c r="GN4" s="3"/>
      <c r="GO4" s="3"/>
      <c r="GP4" s="4"/>
      <c r="GQ4" s="1"/>
      <c r="GR4" s="1"/>
      <c r="GS4" s="2"/>
      <c r="GT4" s="2"/>
      <c r="GU4" s="3"/>
      <c r="GV4" s="3"/>
      <c r="GW4" s="4"/>
      <c r="GX4" s="1"/>
      <c r="GY4" s="1"/>
      <c r="GZ4" s="2"/>
      <c r="HA4" s="2"/>
      <c r="HB4" s="3"/>
      <c r="HC4" s="3"/>
      <c r="HD4" s="4"/>
      <c r="HE4" s="1"/>
      <c r="HF4" s="1"/>
      <c r="HG4" s="2"/>
      <c r="HH4" s="2"/>
      <c r="HI4" s="3"/>
      <c r="HJ4" s="3"/>
      <c r="HK4" s="4"/>
      <c r="HL4" s="1"/>
      <c r="HM4" s="1"/>
      <c r="HN4" s="2"/>
      <c r="HO4" s="2"/>
      <c r="HP4" s="3"/>
      <c r="HQ4" s="3"/>
      <c r="HR4" s="4"/>
      <c r="HS4" s="1"/>
      <c r="HT4" s="1"/>
      <c r="HU4" s="2"/>
      <c r="HV4" s="2"/>
      <c r="HW4" s="3"/>
      <c r="HX4" s="3"/>
      <c r="HY4" s="4"/>
      <c r="HZ4" s="1"/>
      <c r="IA4" s="1"/>
      <c r="IB4" s="2"/>
      <c r="IC4" s="2"/>
      <c r="ID4" s="3"/>
      <c r="IE4" s="3"/>
      <c r="IF4" s="4"/>
      <c r="IG4" s="1"/>
      <c r="IH4" s="1"/>
      <c r="II4" s="2"/>
      <c r="IJ4" s="2"/>
      <c r="IK4" s="3"/>
      <c r="IL4" s="3"/>
      <c r="IM4" s="4"/>
      <c r="IN4" s="1"/>
      <c r="IO4" s="1"/>
      <c r="IP4" s="2"/>
      <c r="IQ4" s="2"/>
      <c r="IR4" s="3"/>
      <c r="IS4" s="3"/>
      <c r="IT4" s="4"/>
      <c r="IU4" s="1"/>
      <c r="IV4" s="1"/>
      <c r="IW4" s="2"/>
      <c r="IX4" s="2"/>
      <c r="IY4" s="3"/>
      <c r="IZ4" s="3"/>
      <c r="JA4" s="4"/>
      <c r="JB4" s="1"/>
      <c r="JC4" s="1"/>
      <c r="JD4" s="2"/>
      <c r="JE4" s="2"/>
      <c r="JF4" s="3"/>
      <c r="JG4" s="3"/>
      <c r="JH4" s="4"/>
      <c r="JI4" s="1"/>
      <c r="JJ4" s="1"/>
      <c r="JK4" s="2"/>
      <c r="JL4" s="2"/>
      <c r="JM4" s="3"/>
      <c r="JN4" s="3"/>
      <c r="JO4" s="4"/>
      <c r="JP4" s="1"/>
      <c r="JQ4" s="1"/>
      <c r="JR4" s="2"/>
      <c r="JS4" s="2"/>
      <c r="JT4" s="3"/>
      <c r="JU4" s="3"/>
      <c r="JV4" s="4"/>
      <c r="JW4" s="1"/>
      <c r="JX4" s="1"/>
      <c r="JY4" s="2"/>
      <c r="JZ4" s="2"/>
      <c r="KA4" s="3"/>
      <c r="KB4" s="3"/>
      <c r="KC4" s="4"/>
      <c r="KD4" s="1"/>
      <c r="KE4" s="1"/>
      <c r="KF4" s="2"/>
      <c r="KG4" s="2"/>
      <c r="KH4" s="3"/>
      <c r="KI4" s="3"/>
      <c r="KJ4" s="4"/>
      <c r="KK4" s="1"/>
      <c r="KL4" s="1"/>
      <c r="KM4" s="2"/>
      <c r="KN4" s="2"/>
      <c r="KO4" s="3"/>
      <c r="KP4" s="3"/>
      <c r="KQ4" s="4"/>
      <c r="KR4" s="1"/>
      <c r="KS4" s="1"/>
      <c r="KT4" s="2"/>
      <c r="KU4" s="2"/>
      <c r="KV4" s="3"/>
      <c r="KW4" s="3"/>
      <c r="KX4" s="4"/>
      <c r="KY4" s="1"/>
      <c r="KZ4" s="1"/>
      <c r="LA4" s="2"/>
      <c r="LB4" s="2"/>
      <c r="LC4" s="3"/>
      <c r="LD4" s="3"/>
      <c r="LE4" s="4"/>
      <c r="LF4" s="1"/>
      <c r="LG4" s="1"/>
      <c r="LH4" s="2"/>
      <c r="LI4" s="2"/>
      <c r="LJ4" s="3"/>
      <c r="LK4" s="3"/>
      <c r="LL4" s="4"/>
      <c r="LM4" s="1"/>
      <c r="LN4" s="1"/>
      <c r="LO4" s="2"/>
      <c r="LP4" s="2"/>
      <c r="LQ4" s="3"/>
      <c r="LR4" s="3"/>
      <c r="LS4" s="4"/>
      <c r="LT4" s="1"/>
      <c r="LU4" s="1"/>
      <c r="LV4" s="2"/>
      <c r="LW4" s="2"/>
      <c r="LX4" s="3"/>
      <c r="LY4" s="3"/>
      <c r="LZ4" s="4"/>
      <c r="MA4" s="1"/>
      <c r="MB4" s="1"/>
      <c r="MC4" s="2"/>
      <c r="MD4" s="2"/>
      <c r="ME4" s="3"/>
      <c r="MF4" s="3"/>
      <c r="MG4" s="4"/>
      <c r="MH4" s="1"/>
      <c r="MI4" s="1"/>
      <c r="MJ4" s="2"/>
      <c r="MK4" s="2"/>
      <c r="ML4" s="3"/>
      <c r="MM4" s="3"/>
      <c r="MN4" s="4"/>
    </row>
    <row r="5" spans="1:352" ht="16.5" thickTop="1" thickBot="1" x14ac:dyDescent="0.25">
      <c r="A5" s="14"/>
      <c r="B5" s="16"/>
      <c r="C5" s="1"/>
      <c r="D5" s="1"/>
      <c r="E5" s="2"/>
      <c r="F5" s="2"/>
      <c r="G5" s="3"/>
      <c r="H5" s="3"/>
      <c r="I5" s="4"/>
      <c r="J5" s="1"/>
      <c r="K5" s="1"/>
      <c r="L5" s="2"/>
      <c r="M5" s="2"/>
      <c r="N5" s="3"/>
      <c r="O5" s="3"/>
      <c r="P5" s="4"/>
      <c r="Q5" s="1"/>
      <c r="R5" s="1"/>
      <c r="S5" s="2"/>
      <c r="T5" s="2"/>
      <c r="U5" s="3"/>
      <c r="V5" s="3"/>
      <c r="W5" s="4"/>
      <c r="X5" s="1"/>
      <c r="Y5" s="1"/>
      <c r="Z5" s="2"/>
      <c r="AA5" s="2"/>
      <c r="AB5" s="3"/>
      <c r="AC5" s="3"/>
      <c r="AD5" s="4"/>
      <c r="AE5" s="1"/>
      <c r="AF5" s="1"/>
      <c r="AG5" s="2"/>
      <c r="AH5" s="2"/>
      <c r="AI5" s="3"/>
      <c r="AJ5" s="3"/>
      <c r="AK5" s="4"/>
      <c r="AL5" s="1"/>
      <c r="AM5" s="1"/>
      <c r="AN5" s="2"/>
      <c r="AO5" s="2"/>
      <c r="AP5" s="3"/>
      <c r="AQ5" s="3"/>
      <c r="AR5" s="4"/>
      <c r="AS5" s="1"/>
      <c r="AT5" s="1"/>
      <c r="AU5" s="2"/>
      <c r="AV5" s="2"/>
      <c r="AW5" s="3"/>
      <c r="AX5" s="3"/>
      <c r="AY5" s="4"/>
      <c r="AZ5" s="1"/>
      <c r="BA5" s="1"/>
      <c r="BB5" s="2"/>
      <c r="BC5" s="2"/>
      <c r="BD5" s="3"/>
      <c r="BE5" s="3"/>
      <c r="BF5" s="4"/>
      <c r="BG5" s="1"/>
      <c r="BH5" s="1"/>
      <c r="BI5" s="2"/>
      <c r="BJ5" s="2"/>
      <c r="BK5" s="3"/>
      <c r="BL5" s="3"/>
      <c r="BM5" s="4"/>
      <c r="BN5" s="1"/>
      <c r="BO5" s="1"/>
      <c r="BP5" s="2"/>
      <c r="BQ5" s="2"/>
      <c r="BR5" s="3"/>
      <c r="BS5" s="3"/>
      <c r="BT5" s="4"/>
      <c r="BU5" s="1"/>
      <c r="BV5" s="1"/>
      <c r="BW5" s="2"/>
      <c r="BX5" s="2"/>
      <c r="BY5" s="3"/>
      <c r="BZ5" s="3"/>
      <c r="CA5" s="4"/>
      <c r="CB5" s="1"/>
      <c r="CC5" s="1"/>
      <c r="CD5" s="2"/>
      <c r="CE5" s="2"/>
      <c r="CF5" s="3"/>
      <c r="CG5" s="3"/>
      <c r="CH5" s="4"/>
      <c r="CI5" s="1"/>
      <c r="CJ5" s="1"/>
      <c r="CK5" s="2"/>
      <c r="CL5" s="2"/>
      <c r="CM5" s="3"/>
      <c r="CN5" s="3"/>
      <c r="CO5" s="4"/>
      <c r="CP5" s="1"/>
      <c r="CQ5" s="1"/>
      <c r="CR5" s="2"/>
      <c r="CS5" s="2"/>
      <c r="CT5" s="3"/>
      <c r="CU5" s="3"/>
      <c r="CV5" s="4"/>
      <c r="CW5" s="1"/>
      <c r="CX5" s="1"/>
      <c r="CY5" s="2"/>
      <c r="CZ5" s="2"/>
      <c r="DA5" s="3"/>
      <c r="DB5" s="3"/>
      <c r="DC5" s="4"/>
      <c r="DD5" s="1"/>
      <c r="DE5" s="1"/>
      <c r="DF5" s="2"/>
      <c r="DG5" s="2"/>
      <c r="DH5" s="3"/>
      <c r="DI5" s="3"/>
      <c r="DJ5" s="4"/>
      <c r="DK5" s="1"/>
      <c r="DL5" s="1"/>
      <c r="DM5" s="2"/>
      <c r="DN5" s="2"/>
      <c r="DO5" s="3"/>
      <c r="DP5" s="3"/>
      <c r="DQ5" s="4"/>
      <c r="DR5" s="1"/>
      <c r="DS5" s="1"/>
      <c r="DT5" s="2"/>
      <c r="DU5" s="2"/>
      <c r="DV5" s="3"/>
      <c r="DW5" s="3"/>
      <c r="DX5" s="4"/>
      <c r="DY5" s="1"/>
      <c r="DZ5" s="1"/>
      <c r="EA5" s="2"/>
      <c r="EB5" s="2"/>
      <c r="EC5" s="3"/>
      <c r="ED5" s="3"/>
      <c r="EE5" s="4"/>
      <c r="EF5" s="1"/>
      <c r="EG5" s="1"/>
      <c r="EH5" s="2"/>
      <c r="EI5" s="2"/>
      <c r="EJ5" s="3"/>
      <c r="EK5" s="3"/>
      <c r="EL5" s="4"/>
      <c r="EM5" s="1"/>
      <c r="EN5" s="1"/>
      <c r="EO5" s="2"/>
      <c r="EP5" s="2"/>
      <c r="EQ5" s="3"/>
      <c r="ER5" s="3"/>
      <c r="ES5" s="4"/>
      <c r="ET5" s="1"/>
      <c r="EU5" s="1"/>
      <c r="EV5" s="2"/>
      <c r="EW5" s="2"/>
      <c r="EX5" s="3"/>
      <c r="EY5" s="3"/>
      <c r="EZ5" s="4"/>
      <c r="FA5" s="1"/>
      <c r="FB5" s="1"/>
      <c r="FC5" s="2"/>
      <c r="FD5" s="2"/>
      <c r="FE5" s="3"/>
      <c r="FF5" s="3"/>
      <c r="FG5" s="4"/>
      <c r="FH5" s="1"/>
      <c r="FI5" s="1"/>
      <c r="FJ5" s="2"/>
      <c r="FK5" s="2"/>
      <c r="FL5" s="3"/>
      <c r="FM5" s="3"/>
      <c r="FN5" s="4"/>
      <c r="FO5" s="1"/>
      <c r="FP5" s="1"/>
      <c r="FQ5" s="2"/>
      <c r="FR5" s="2"/>
      <c r="FS5" s="3"/>
      <c r="FT5" s="3"/>
      <c r="FU5" s="4"/>
      <c r="FV5" s="1"/>
      <c r="FW5" s="1"/>
      <c r="FX5" s="2"/>
      <c r="FY5" s="2"/>
      <c r="FZ5" s="3"/>
      <c r="GA5" s="3"/>
      <c r="GB5" s="4"/>
      <c r="GC5" s="1"/>
      <c r="GD5" s="1"/>
      <c r="GE5" s="2"/>
      <c r="GF5" s="2"/>
      <c r="GG5" s="3"/>
      <c r="GH5" s="3"/>
      <c r="GI5" s="4"/>
      <c r="GJ5" s="1"/>
      <c r="GK5" s="1"/>
      <c r="GL5" s="2"/>
      <c r="GM5" s="2"/>
      <c r="GN5" s="3"/>
      <c r="GO5" s="3"/>
      <c r="GP5" s="4"/>
      <c r="GQ5" s="1"/>
      <c r="GR5" s="1"/>
      <c r="GS5" s="2"/>
      <c r="GT5" s="2"/>
      <c r="GU5" s="3"/>
      <c r="GV5" s="3"/>
      <c r="GW5" s="4"/>
      <c r="GX5" s="1"/>
      <c r="GY5" s="1"/>
      <c r="GZ5" s="2"/>
      <c r="HA5" s="2"/>
      <c r="HB5" s="3"/>
      <c r="HC5" s="3"/>
      <c r="HD5" s="4"/>
      <c r="HE5" s="1"/>
      <c r="HF5" s="1"/>
      <c r="HG5" s="2"/>
      <c r="HH5" s="2"/>
      <c r="HI5" s="3"/>
      <c r="HJ5" s="3"/>
      <c r="HK5" s="4"/>
      <c r="HL5" s="1"/>
      <c r="HM5" s="1"/>
      <c r="HN5" s="2"/>
      <c r="HO5" s="2"/>
      <c r="HP5" s="3"/>
      <c r="HQ5" s="3"/>
      <c r="HR5" s="4"/>
      <c r="HS5" s="1"/>
      <c r="HT5" s="1"/>
      <c r="HU5" s="2"/>
      <c r="HV5" s="2"/>
      <c r="HW5" s="3"/>
      <c r="HX5" s="3"/>
      <c r="HY5" s="4"/>
      <c r="HZ5" s="1"/>
      <c r="IA5" s="1"/>
      <c r="IB5" s="2"/>
      <c r="IC5" s="2"/>
      <c r="ID5" s="3"/>
      <c r="IE5" s="3"/>
      <c r="IF5" s="4"/>
      <c r="IG5" s="1"/>
      <c r="IH5" s="1"/>
      <c r="II5" s="2"/>
      <c r="IJ5" s="2"/>
      <c r="IK5" s="3"/>
      <c r="IL5" s="3"/>
      <c r="IM5" s="4"/>
      <c r="IN5" s="1"/>
      <c r="IO5" s="1"/>
      <c r="IP5" s="2"/>
      <c r="IQ5" s="2"/>
      <c r="IR5" s="3"/>
      <c r="IS5" s="3"/>
      <c r="IT5" s="4"/>
      <c r="IU5" s="1"/>
      <c r="IV5" s="1"/>
      <c r="IW5" s="2"/>
      <c r="IX5" s="2"/>
      <c r="IY5" s="3"/>
      <c r="IZ5" s="3"/>
      <c r="JA5" s="4"/>
      <c r="JB5" s="1"/>
      <c r="JC5" s="1"/>
      <c r="JD5" s="2"/>
      <c r="JE5" s="2"/>
      <c r="JF5" s="3"/>
      <c r="JG5" s="3"/>
      <c r="JH5" s="4"/>
      <c r="JI5" s="1"/>
      <c r="JJ5" s="1"/>
      <c r="JK5" s="2"/>
      <c r="JL5" s="2"/>
      <c r="JM5" s="3"/>
      <c r="JN5" s="3"/>
      <c r="JO5" s="4"/>
      <c r="JP5" s="1"/>
      <c r="JQ5" s="1"/>
      <c r="JR5" s="2"/>
      <c r="JS5" s="2"/>
      <c r="JT5" s="3"/>
      <c r="JU5" s="3"/>
      <c r="JV5" s="4"/>
      <c r="JW5" s="1"/>
      <c r="JX5" s="1"/>
      <c r="JY5" s="2"/>
      <c r="JZ5" s="2"/>
      <c r="KA5" s="3"/>
      <c r="KB5" s="3"/>
      <c r="KC5" s="4"/>
      <c r="KD5" s="1"/>
      <c r="KE5" s="1"/>
      <c r="KF5" s="2"/>
      <c r="KG5" s="2"/>
      <c r="KH5" s="3"/>
      <c r="KI5" s="3"/>
      <c r="KJ5" s="4"/>
      <c r="KK5" s="1"/>
      <c r="KL5" s="1"/>
      <c r="KM5" s="2"/>
      <c r="KN5" s="2"/>
      <c r="KO5" s="3"/>
      <c r="KP5" s="3"/>
      <c r="KQ5" s="4"/>
      <c r="KR5" s="1"/>
      <c r="KS5" s="1"/>
      <c r="KT5" s="2"/>
      <c r="KU5" s="2"/>
      <c r="KV5" s="3"/>
      <c r="KW5" s="3"/>
      <c r="KX5" s="4"/>
      <c r="KY5" s="1"/>
      <c r="KZ5" s="1"/>
      <c r="LA5" s="2"/>
      <c r="LB5" s="2"/>
      <c r="LC5" s="3"/>
      <c r="LD5" s="3"/>
      <c r="LE5" s="4"/>
      <c r="LF5" s="1"/>
      <c r="LG5" s="1"/>
      <c r="LH5" s="2"/>
      <c r="LI5" s="2"/>
      <c r="LJ5" s="3"/>
      <c r="LK5" s="3"/>
      <c r="LL5" s="4"/>
      <c r="LM5" s="1"/>
      <c r="LN5" s="1"/>
      <c r="LO5" s="2"/>
      <c r="LP5" s="2"/>
      <c r="LQ5" s="3"/>
      <c r="LR5" s="3"/>
      <c r="LS5" s="4"/>
      <c r="LT5" s="1"/>
      <c r="LU5" s="1"/>
      <c r="LV5" s="2"/>
      <c r="LW5" s="2"/>
      <c r="LX5" s="3"/>
      <c r="LY5" s="3"/>
      <c r="LZ5" s="4"/>
      <c r="MA5" s="1"/>
      <c r="MB5" s="1"/>
      <c r="MC5" s="2"/>
      <c r="MD5" s="2"/>
      <c r="ME5" s="3"/>
      <c r="MF5" s="3"/>
      <c r="MG5" s="4"/>
      <c r="MH5" s="1"/>
      <c r="MI5" s="1"/>
      <c r="MJ5" s="2"/>
      <c r="MK5" s="2"/>
      <c r="ML5" s="3"/>
      <c r="MM5" s="3"/>
      <c r="MN5" s="4"/>
    </row>
    <row r="6" spans="1:352" ht="16.5" thickTop="1" thickBot="1" x14ac:dyDescent="0.25">
      <c r="A6" s="14"/>
      <c r="B6" s="16"/>
      <c r="C6" s="1"/>
      <c r="D6" s="1"/>
      <c r="E6" s="2"/>
      <c r="F6" s="2"/>
      <c r="G6" s="3"/>
      <c r="H6" s="3"/>
      <c r="I6" s="4"/>
      <c r="J6" s="1"/>
      <c r="K6" s="1"/>
      <c r="L6" s="2"/>
      <c r="M6" s="2"/>
      <c r="N6" s="3"/>
      <c r="O6" s="3"/>
      <c r="P6" s="4"/>
      <c r="Q6" s="1"/>
      <c r="R6" s="1"/>
      <c r="S6" s="2"/>
      <c r="T6" s="2"/>
      <c r="U6" s="3"/>
      <c r="V6" s="3"/>
      <c r="W6" s="4"/>
      <c r="X6" s="1"/>
      <c r="Y6" s="1"/>
      <c r="Z6" s="2"/>
      <c r="AA6" s="2"/>
      <c r="AB6" s="3"/>
      <c r="AC6" s="3"/>
      <c r="AD6" s="4"/>
      <c r="AE6" s="1"/>
      <c r="AF6" s="1"/>
      <c r="AG6" s="2"/>
      <c r="AH6" s="2"/>
      <c r="AI6" s="3"/>
      <c r="AJ6" s="3"/>
      <c r="AK6" s="4"/>
      <c r="AL6" s="1"/>
      <c r="AM6" s="1"/>
      <c r="AN6" s="2"/>
      <c r="AO6" s="2"/>
      <c r="AP6" s="3"/>
      <c r="AQ6" s="3"/>
      <c r="AR6" s="4"/>
      <c r="AS6" s="1"/>
      <c r="AT6" s="1"/>
      <c r="AU6" s="2"/>
      <c r="AV6" s="2"/>
      <c r="AW6" s="3"/>
      <c r="AX6" s="3"/>
      <c r="AY6" s="4"/>
      <c r="AZ6" s="1"/>
      <c r="BA6" s="1"/>
      <c r="BB6" s="2"/>
      <c r="BC6" s="2"/>
      <c r="BD6" s="3"/>
      <c r="BE6" s="3"/>
      <c r="BF6" s="4"/>
      <c r="BG6" s="1"/>
      <c r="BH6" s="1"/>
      <c r="BI6" s="2"/>
      <c r="BJ6" s="2"/>
      <c r="BK6" s="3"/>
      <c r="BL6" s="3"/>
      <c r="BM6" s="4"/>
      <c r="BN6" s="1"/>
      <c r="BO6" s="1"/>
      <c r="BP6" s="2"/>
      <c r="BQ6" s="2"/>
      <c r="BR6" s="3"/>
      <c r="BS6" s="3"/>
      <c r="BT6" s="4"/>
      <c r="BU6" s="1"/>
      <c r="BV6" s="1"/>
      <c r="BW6" s="2"/>
      <c r="BX6" s="2"/>
      <c r="BY6" s="3"/>
      <c r="BZ6" s="3"/>
      <c r="CA6" s="4"/>
      <c r="CB6" s="1"/>
      <c r="CC6" s="1"/>
      <c r="CD6" s="2"/>
      <c r="CE6" s="2"/>
      <c r="CF6" s="3"/>
      <c r="CG6" s="3"/>
      <c r="CH6" s="4"/>
      <c r="CI6" s="1"/>
      <c r="CJ6" s="1"/>
      <c r="CK6" s="2"/>
      <c r="CL6" s="2"/>
      <c r="CM6" s="3"/>
      <c r="CN6" s="3"/>
      <c r="CO6" s="4"/>
      <c r="CP6" s="1"/>
      <c r="CQ6" s="1"/>
      <c r="CR6" s="2"/>
      <c r="CS6" s="2"/>
      <c r="CT6" s="3"/>
      <c r="CU6" s="3"/>
      <c r="CV6" s="4"/>
      <c r="CW6" s="1"/>
      <c r="CX6" s="1"/>
      <c r="CY6" s="2"/>
      <c r="CZ6" s="2"/>
      <c r="DA6" s="3"/>
      <c r="DB6" s="3"/>
      <c r="DC6" s="4"/>
      <c r="DD6" s="1"/>
      <c r="DE6" s="1"/>
      <c r="DF6" s="2"/>
      <c r="DG6" s="2"/>
      <c r="DH6" s="3"/>
      <c r="DI6" s="3"/>
      <c r="DJ6" s="4"/>
      <c r="DK6" s="1"/>
      <c r="DL6" s="1"/>
      <c r="DM6" s="2"/>
      <c r="DN6" s="2"/>
      <c r="DO6" s="3"/>
      <c r="DP6" s="3"/>
      <c r="DQ6" s="4"/>
      <c r="DR6" s="1"/>
      <c r="DS6" s="1"/>
      <c r="DT6" s="2"/>
      <c r="DU6" s="2"/>
      <c r="DV6" s="3"/>
      <c r="DW6" s="3"/>
      <c r="DX6" s="4"/>
      <c r="DY6" s="1"/>
      <c r="DZ6" s="1"/>
      <c r="EA6" s="2"/>
      <c r="EB6" s="2"/>
      <c r="EC6" s="3"/>
      <c r="ED6" s="3"/>
      <c r="EE6" s="4"/>
      <c r="EF6" s="1"/>
      <c r="EG6" s="1"/>
      <c r="EH6" s="2"/>
      <c r="EI6" s="2"/>
      <c r="EJ6" s="3"/>
      <c r="EK6" s="3"/>
      <c r="EL6" s="4"/>
      <c r="EM6" s="1"/>
      <c r="EN6" s="1"/>
      <c r="EO6" s="2"/>
      <c r="EP6" s="2"/>
      <c r="EQ6" s="3"/>
      <c r="ER6" s="3"/>
      <c r="ES6" s="4"/>
      <c r="ET6" s="1"/>
      <c r="EU6" s="1"/>
      <c r="EV6" s="2"/>
      <c r="EW6" s="2"/>
      <c r="EX6" s="3"/>
      <c r="EY6" s="3"/>
      <c r="EZ6" s="4"/>
      <c r="FA6" s="1"/>
      <c r="FB6" s="1"/>
      <c r="FC6" s="2"/>
      <c r="FD6" s="2"/>
      <c r="FE6" s="3"/>
      <c r="FF6" s="3"/>
      <c r="FG6" s="4"/>
      <c r="FH6" s="1"/>
      <c r="FI6" s="1"/>
      <c r="FJ6" s="2"/>
      <c r="FK6" s="2"/>
      <c r="FL6" s="3"/>
      <c r="FM6" s="3"/>
      <c r="FN6" s="4"/>
      <c r="FO6" s="1"/>
      <c r="FP6" s="1"/>
      <c r="FQ6" s="2"/>
      <c r="FR6" s="2"/>
      <c r="FS6" s="3"/>
      <c r="FT6" s="3"/>
      <c r="FU6" s="4"/>
      <c r="FV6" s="1"/>
      <c r="FW6" s="1"/>
      <c r="FX6" s="2"/>
      <c r="FY6" s="2"/>
      <c r="FZ6" s="3"/>
      <c r="GA6" s="3"/>
      <c r="GB6" s="4"/>
      <c r="GC6" s="1"/>
      <c r="GD6" s="1"/>
      <c r="GE6" s="2"/>
      <c r="GF6" s="2"/>
      <c r="GG6" s="3"/>
      <c r="GH6" s="3"/>
      <c r="GI6" s="4"/>
      <c r="GJ6" s="1"/>
      <c r="GK6" s="1"/>
      <c r="GL6" s="2"/>
      <c r="GM6" s="2"/>
      <c r="GN6" s="3"/>
      <c r="GO6" s="3"/>
      <c r="GP6" s="4"/>
      <c r="GQ6" s="1"/>
      <c r="GR6" s="1"/>
      <c r="GS6" s="2"/>
      <c r="GT6" s="2"/>
      <c r="GU6" s="3"/>
      <c r="GV6" s="3"/>
      <c r="GW6" s="4"/>
      <c r="GX6" s="1"/>
      <c r="GY6" s="1"/>
      <c r="GZ6" s="2"/>
      <c r="HA6" s="2"/>
      <c r="HB6" s="3"/>
      <c r="HC6" s="3"/>
      <c r="HD6" s="4"/>
      <c r="HE6" s="1"/>
      <c r="HF6" s="1"/>
      <c r="HG6" s="2"/>
      <c r="HH6" s="2"/>
      <c r="HI6" s="3"/>
      <c r="HJ6" s="3"/>
      <c r="HK6" s="4"/>
      <c r="HL6" s="1"/>
      <c r="HM6" s="1"/>
      <c r="HN6" s="2"/>
      <c r="HO6" s="2"/>
      <c r="HP6" s="3"/>
      <c r="HQ6" s="3"/>
      <c r="HR6" s="4"/>
      <c r="HS6" s="1"/>
      <c r="HT6" s="1"/>
      <c r="HU6" s="2"/>
      <c r="HV6" s="2"/>
      <c r="HW6" s="3"/>
      <c r="HX6" s="3"/>
      <c r="HY6" s="4"/>
      <c r="HZ6" s="1"/>
      <c r="IA6" s="1"/>
      <c r="IB6" s="2"/>
      <c r="IC6" s="2"/>
      <c r="ID6" s="3"/>
      <c r="IE6" s="3"/>
      <c r="IF6" s="4"/>
      <c r="IG6" s="1"/>
      <c r="IH6" s="1"/>
      <c r="II6" s="2"/>
      <c r="IJ6" s="2"/>
      <c r="IK6" s="3"/>
      <c r="IL6" s="3"/>
      <c r="IM6" s="4"/>
      <c r="IN6" s="1"/>
      <c r="IO6" s="1"/>
      <c r="IP6" s="2"/>
      <c r="IQ6" s="2"/>
      <c r="IR6" s="3"/>
      <c r="IS6" s="3"/>
      <c r="IT6" s="4"/>
      <c r="IU6" s="1"/>
      <c r="IV6" s="1"/>
      <c r="IW6" s="2"/>
      <c r="IX6" s="2"/>
      <c r="IY6" s="3"/>
      <c r="IZ6" s="3"/>
      <c r="JA6" s="4"/>
      <c r="JB6" s="1"/>
      <c r="JC6" s="1"/>
      <c r="JD6" s="2"/>
      <c r="JE6" s="2"/>
      <c r="JF6" s="3"/>
      <c r="JG6" s="3"/>
      <c r="JH6" s="4"/>
      <c r="JI6" s="1"/>
      <c r="JJ6" s="1"/>
      <c r="JK6" s="2"/>
      <c r="JL6" s="2"/>
      <c r="JM6" s="3"/>
      <c r="JN6" s="3"/>
      <c r="JO6" s="4"/>
      <c r="JP6" s="1"/>
      <c r="JQ6" s="1"/>
      <c r="JR6" s="2"/>
      <c r="JS6" s="2"/>
      <c r="JT6" s="3"/>
      <c r="JU6" s="3"/>
      <c r="JV6" s="4"/>
      <c r="JW6" s="1"/>
      <c r="JX6" s="1"/>
      <c r="JY6" s="2"/>
      <c r="JZ6" s="2"/>
      <c r="KA6" s="3"/>
      <c r="KB6" s="3"/>
      <c r="KC6" s="4"/>
      <c r="KD6" s="1"/>
      <c r="KE6" s="1"/>
      <c r="KF6" s="2"/>
      <c r="KG6" s="2"/>
      <c r="KH6" s="3"/>
      <c r="KI6" s="3"/>
      <c r="KJ6" s="4"/>
      <c r="KK6" s="1"/>
      <c r="KL6" s="1"/>
      <c r="KM6" s="2"/>
      <c r="KN6" s="2"/>
      <c r="KO6" s="3"/>
      <c r="KP6" s="3"/>
      <c r="KQ6" s="4"/>
      <c r="KR6" s="1"/>
      <c r="KS6" s="1"/>
      <c r="KT6" s="2"/>
      <c r="KU6" s="2"/>
      <c r="KV6" s="3"/>
      <c r="KW6" s="3"/>
      <c r="KX6" s="4"/>
      <c r="KY6" s="1"/>
      <c r="KZ6" s="1"/>
      <c r="LA6" s="2"/>
      <c r="LB6" s="2"/>
      <c r="LC6" s="3"/>
      <c r="LD6" s="3"/>
      <c r="LE6" s="4"/>
      <c r="LF6" s="1"/>
      <c r="LG6" s="1"/>
      <c r="LH6" s="2"/>
      <c r="LI6" s="2"/>
      <c r="LJ6" s="3"/>
      <c r="LK6" s="3"/>
      <c r="LL6" s="4"/>
      <c r="LM6" s="1"/>
      <c r="LN6" s="1"/>
      <c r="LO6" s="2"/>
      <c r="LP6" s="2"/>
      <c r="LQ6" s="3"/>
      <c r="LR6" s="3"/>
      <c r="LS6" s="4"/>
      <c r="LT6" s="1"/>
      <c r="LU6" s="1"/>
      <c r="LV6" s="2"/>
      <c r="LW6" s="2"/>
      <c r="LX6" s="3"/>
      <c r="LY6" s="3"/>
      <c r="LZ6" s="4"/>
      <c r="MA6" s="1"/>
      <c r="MB6" s="1"/>
      <c r="MC6" s="2"/>
      <c r="MD6" s="2"/>
      <c r="ME6" s="3"/>
      <c r="MF6" s="3"/>
      <c r="MG6" s="4"/>
      <c r="MH6" s="1"/>
      <c r="MI6" s="1"/>
      <c r="MJ6" s="2"/>
      <c r="MK6" s="2"/>
      <c r="ML6" s="3"/>
      <c r="MM6" s="3"/>
      <c r="MN6" s="4"/>
    </row>
    <row r="7" spans="1:352" ht="16.5" thickTop="1" thickBot="1" x14ac:dyDescent="0.25">
      <c r="A7" s="14"/>
      <c r="B7" s="16"/>
      <c r="C7" s="1"/>
      <c r="D7" s="1"/>
      <c r="E7" s="2"/>
      <c r="F7" s="2"/>
      <c r="G7" s="3"/>
      <c r="H7" s="3"/>
      <c r="I7" s="4"/>
      <c r="J7" s="1"/>
      <c r="K7" s="1"/>
      <c r="L7" s="2"/>
      <c r="M7" s="2"/>
      <c r="N7" s="3"/>
      <c r="O7" s="3"/>
      <c r="P7" s="4"/>
      <c r="Q7" s="1"/>
      <c r="R7" s="1"/>
      <c r="S7" s="2"/>
      <c r="T7" s="2"/>
      <c r="U7" s="3"/>
      <c r="V7" s="3"/>
      <c r="W7" s="4"/>
      <c r="X7" s="1"/>
      <c r="Y7" s="1"/>
      <c r="Z7" s="2"/>
      <c r="AA7" s="2"/>
      <c r="AB7" s="3"/>
      <c r="AC7" s="3"/>
      <c r="AD7" s="4"/>
      <c r="AE7" s="1"/>
      <c r="AF7" s="1"/>
      <c r="AG7" s="2"/>
      <c r="AH7" s="2"/>
      <c r="AI7" s="3"/>
      <c r="AJ7" s="3"/>
      <c r="AK7" s="4"/>
      <c r="AL7" s="1"/>
      <c r="AM7" s="1"/>
      <c r="AN7" s="2"/>
      <c r="AO7" s="2"/>
      <c r="AP7" s="3"/>
      <c r="AQ7" s="3"/>
      <c r="AR7" s="4"/>
      <c r="AS7" s="1"/>
      <c r="AT7" s="1"/>
      <c r="AU7" s="2"/>
      <c r="AV7" s="2"/>
      <c r="AW7" s="3"/>
      <c r="AX7" s="3"/>
      <c r="AY7" s="4"/>
      <c r="AZ7" s="1"/>
      <c r="BA7" s="1"/>
      <c r="BB7" s="2"/>
      <c r="BC7" s="2"/>
      <c r="BD7" s="3"/>
      <c r="BE7" s="3"/>
      <c r="BF7" s="4"/>
      <c r="BG7" s="1"/>
      <c r="BH7" s="1"/>
      <c r="BI7" s="2"/>
      <c r="BJ7" s="2"/>
      <c r="BK7" s="3"/>
      <c r="BL7" s="3"/>
      <c r="BM7" s="4"/>
      <c r="BN7" s="1"/>
      <c r="BO7" s="1"/>
      <c r="BP7" s="2"/>
      <c r="BQ7" s="2"/>
      <c r="BR7" s="3"/>
      <c r="BS7" s="3"/>
      <c r="BT7" s="4"/>
      <c r="BU7" s="1"/>
      <c r="BV7" s="1"/>
      <c r="BW7" s="2"/>
      <c r="BX7" s="2"/>
      <c r="BY7" s="3"/>
      <c r="BZ7" s="3"/>
      <c r="CA7" s="4"/>
      <c r="CB7" s="1"/>
      <c r="CC7" s="1"/>
      <c r="CD7" s="2"/>
      <c r="CE7" s="2"/>
      <c r="CF7" s="3"/>
      <c r="CG7" s="3"/>
      <c r="CH7" s="4"/>
      <c r="CI7" s="1"/>
      <c r="CJ7" s="1"/>
      <c r="CK7" s="2"/>
      <c r="CL7" s="2"/>
      <c r="CM7" s="3"/>
      <c r="CN7" s="3"/>
      <c r="CO7" s="4"/>
      <c r="CP7" s="1"/>
      <c r="CQ7" s="1"/>
      <c r="CR7" s="2"/>
      <c r="CS7" s="2"/>
      <c r="CT7" s="3"/>
      <c r="CU7" s="3"/>
      <c r="CV7" s="4"/>
      <c r="CW7" s="1"/>
      <c r="CX7" s="1"/>
      <c r="CY7" s="2"/>
      <c r="CZ7" s="2"/>
      <c r="DA7" s="3"/>
      <c r="DB7" s="3"/>
      <c r="DC7" s="4"/>
      <c r="DD7" s="1"/>
      <c r="DE7" s="1"/>
      <c r="DF7" s="2"/>
      <c r="DG7" s="2"/>
      <c r="DH7" s="3"/>
      <c r="DI7" s="3"/>
      <c r="DJ7" s="4"/>
      <c r="DK7" s="1"/>
      <c r="DL7" s="1"/>
      <c r="DM7" s="2"/>
      <c r="DN7" s="2"/>
      <c r="DO7" s="3"/>
      <c r="DP7" s="3"/>
      <c r="DQ7" s="4"/>
      <c r="DR7" s="1"/>
      <c r="DS7" s="1"/>
      <c r="DT7" s="2"/>
      <c r="DU7" s="2"/>
      <c r="DV7" s="3"/>
      <c r="DW7" s="3"/>
      <c r="DX7" s="4"/>
      <c r="DY7" s="1"/>
      <c r="DZ7" s="1"/>
      <c r="EA7" s="2"/>
      <c r="EB7" s="2"/>
      <c r="EC7" s="3"/>
      <c r="ED7" s="3"/>
      <c r="EE7" s="4"/>
      <c r="EF7" s="1"/>
      <c r="EG7" s="1"/>
      <c r="EH7" s="2"/>
      <c r="EI7" s="2"/>
      <c r="EJ7" s="3"/>
      <c r="EK7" s="3"/>
      <c r="EL7" s="4"/>
      <c r="EM7" s="1"/>
      <c r="EN7" s="1"/>
      <c r="EO7" s="2"/>
      <c r="EP7" s="2"/>
      <c r="EQ7" s="3"/>
      <c r="ER7" s="3"/>
      <c r="ES7" s="4"/>
      <c r="ET7" s="1"/>
      <c r="EU7" s="1"/>
      <c r="EV7" s="2"/>
      <c r="EW7" s="2"/>
      <c r="EX7" s="3"/>
      <c r="EY7" s="3"/>
      <c r="EZ7" s="4"/>
      <c r="FA7" s="1"/>
      <c r="FB7" s="1"/>
      <c r="FC7" s="2"/>
      <c r="FD7" s="2"/>
      <c r="FE7" s="3"/>
      <c r="FF7" s="3"/>
      <c r="FG7" s="4"/>
      <c r="FH7" s="1"/>
      <c r="FI7" s="1"/>
      <c r="FJ7" s="2"/>
      <c r="FK7" s="2"/>
      <c r="FL7" s="3"/>
      <c r="FM7" s="3"/>
      <c r="FN7" s="4"/>
      <c r="FO7" s="1"/>
      <c r="FP7" s="1"/>
      <c r="FQ7" s="2"/>
      <c r="FR7" s="2"/>
      <c r="FS7" s="3"/>
      <c r="FT7" s="3"/>
      <c r="FU7" s="4"/>
      <c r="FV7" s="1"/>
      <c r="FW7" s="1"/>
      <c r="FX7" s="2"/>
      <c r="FY7" s="2"/>
      <c r="FZ7" s="3"/>
      <c r="GA7" s="3"/>
      <c r="GB7" s="4"/>
      <c r="GC7" s="1"/>
      <c r="GD7" s="1"/>
      <c r="GE7" s="2"/>
      <c r="GF7" s="2"/>
      <c r="GG7" s="3"/>
      <c r="GH7" s="3"/>
      <c r="GI7" s="4"/>
      <c r="GJ7" s="1"/>
      <c r="GK7" s="1"/>
      <c r="GL7" s="2"/>
      <c r="GM7" s="2"/>
      <c r="GN7" s="3"/>
      <c r="GO7" s="3"/>
      <c r="GP7" s="4"/>
      <c r="GQ7" s="1"/>
      <c r="GR7" s="1"/>
      <c r="GS7" s="2"/>
      <c r="GT7" s="2"/>
      <c r="GU7" s="3"/>
      <c r="GV7" s="3"/>
      <c r="GW7" s="4"/>
      <c r="GX7" s="1"/>
      <c r="GY7" s="1"/>
      <c r="GZ7" s="2"/>
      <c r="HA7" s="2"/>
      <c r="HB7" s="3"/>
      <c r="HC7" s="3"/>
      <c r="HD7" s="4"/>
      <c r="HE7" s="1"/>
      <c r="HF7" s="1"/>
      <c r="HG7" s="2"/>
      <c r="HH7" s="2"/>
      <c r="HI7" s="3"/>
      <c r="HJ7" s="3"/>
      <c r="HK7" s="4"/>
      <c r="HL7" s="1"/>
      <c r="HM7" s="1"/>
      <c r="HN7" s="2"/>
      <c r="HO7" s="2"/>
      <c r="HP7" s="3"/>
      <c r="HQ7" s="3"/>
      <c r="HR7" s="4"/>
      <c r="HS7" s="1"/>
      <c r="HT7" s="1"/>
      <c r="HU7" s="2"/>
      <c r="HV7" s="2"/>
      <c r="HW7" s="3"/>
      <c r="HX7" s="3"/>
      <c r="HY7" s="4"/>
      <c r="HZ7" s="1"/>
      <c r="IA7" s="1"/>
      <c r="IB7" s="2"/>
      <c r="IC7" s="2"/>
      <c r="ID7" s="3"/>
      <c r="IE7" s="3"/>
      <c r="IF7" s="4"/>
      <c r="IG7" s="1"/>
      <c r="IH7" s="1"/>
      <c r="II7" s="2"/>
      <c r="IJ7" s="2"/>
      <c r="IK7" s="3"/>
      <c r="IL7" s="3"/>
      <c r="IM7" s="4"/>
      <c r="IN7" s="1"/>
      <c r="IO7" s="1"/>
      <c r="IP7" s="2"/>
      <c r="IQ7" s="2"/>
      <c r="IR7" s="3"/>
      <c r="IS7" s="3"/>
      <c r="IT7" s="4"/>
      <c r="IU7" s="1"/>
      <c r="IV7" s="1"/>
      <c r="IW7" s="2"/>
      <c r="IX7" s="2"/>
      <c r="IY7" s="3"/>
      <c r="IZ7" s="3"/>
      <c r="JA7" s="4"/>
      <c r="JB7" s="1"/>
      <c r="JC7" s="1"/>
      <c r="JD7" s="2"/>
      <c r="JE7" s="2"/>
      <c r="JF7" s="3"/>
      <c r="JG7" s="3"/>
      <c r="JH7" s="4"/>
      <c r="JI7" s="1"/>
      <c r="JJ7" s="1"/>
      <c r="JK7" s="2"/>
      <c r="JL7" s="2"/>
      <c r="JM7" s="3"/>
      <c r="JN7" s="3"/>
      <c r="JO7" s="4"/>
      <c r="JP7" s="1"/>
      <c r="JQ7" s="1"/>
      <c r="JR7" s="2"/>
      <c r="JS7" s="2"/>
      <c r="JT7" s="3"/>
      <c r="JU7" s="3"/>
      <c r="JV7" s="4"/>
      <c r="JW7" s="1"/>
      <c r="JX7" s="1"/>
      <c r="JY7" s="2"/>
      <c r="JZ7" s="2"/>
      <c r="KA7" s="3"/>
      <c r="KB7" s="3"/>
      <c r="KC7" s="4"/>
      <c r="KD7" s="1"/>
      <c r="KE7" s="1"/>
      <c r="KF7" s="2"/>
      <c r="KG7" s="2"/>
      <c r="KH7" s="3"/>
      <c r="KI7" s="3"/>
      <c r="KJ7" s="4"/>
      <c r="KK7" s="1"/>
      <c r="KL7" s="1"/>
      <c r="KM7" s="2"/>
      <c r="KN7" s="2"/>
      <c r="KO7" s="3"/>
      <c r="KP7" s="3"/>
      <c r="KQ7" s="4"/>
      <c r="KR7" s="1"/>
      <c r="KS7" s="1"/>
      <c r="KT7" s="2"/>
      <c r="KU7" s="2"/>
      <c r="KV7" s="3"/>
      <c r="KW7" s="3"/>
      <c r="KX7" s="4"/>
      <c r="KY7" s="1"/>
      <c r="KZ7" s="1"/>
      <c r="LA7" s="2"/>
      <c r="LB7" s="2"/>
      <c r="LC7" s="3"/>
      <c r="LD7" s="3"/>
      <c r="LE7" s="4"/>
      <c r="LF7" s="1"/>
      <c r="LG7" s="1"/>
      <c r="LH7" s="2"/>
      <c r="LI7" s="2"/>
      <c r="LJ7" s="3"/>
      <c r="LK7" s="3"/>
      <c r="LL7" s="4"/>
      <c r="LM7" s="1"/>
      <c r="LN7" s="1"/>
      <c r="LO7" s="2"/>
      <c r="LP7" s="2"/>
      <c r="LQ7" s="3"/>
      <c r="LR7" s="3"/>
      <c r="LS7" s="4"/>
      <c r="LT7" s="1"/>
      <c r="LU7" s="1"/>
      <c r="LV7" s="2"/>
      <c r="LW7" s="2"/>
      <c r="LX7" s="3"/>
      <c r="LY7" s="3"/>
      <c r="LZ7" s="4"/>
      <c r="MA7" s="1"/>
      <c r="MB7" s="1"/>
      <c r="MC7" s="2"/>
      <c r="MD7" s="2"/>
      <c r="ME7" s="3"/>
      <c r="MF7" s="3"/>
      <c r="MG7" s="4"/>
      <c r="MH7" s="1"/>
      <c r="MI7" s="1"/>
      <c r="MJ7" s="2"/>
      <c r="MK7" s="2"/>
      <c r="ML7" s="3"/>
      <c r="MM7" s="3"/>
      <c r="MN7" s="4"/>
    </row>
    <row r="8" spans="1:352" ht="16.5" thickTop="1" thickBot="1" x14ac:dyDescent="0.25">
      <c r="A8" s="14"/>
      <c r="B8" s="16"/>
      <c r="C8" s="1"/>
      <c r="D8" s="5"/>
      <c r="E8" s="2"/>
      <c r="F8" s="2"/>
      <c r="G8" s="3"/>
      <c r="H8" s="3"/>
      <c r="I8" s="4"/>
      <c r="J8" s="1"/>
      <c r="K8" s="5"/>
      <c r="L8" s="2"/>
      <c r="M8" s="2"/>
      <c r="N8" s="3"/>
      <c r="O8" s="3"/>
      <c r="P8" s="4"/>
      <c r="Q8" s="1"/>
      <c r="R8" s="5"/>
      <c r="S8" s="2"/>
      <c r="T8" s="2"/>
      <c r="U8" s="3"/>
      <c r="V8" s="3"/>
      <c r="W8" s="4"/>
      <c r="X8" s="1"/>
      <c r="Y8" s="5"/>
      <c r="Z8" s="2"/>
      <c r="AA8" s="2"/>
      <c r="AB8" s="3"/>
      <c r="AC8" s="3"/>
      <c r="AD8" s="4"/>
      <c r="AE8" s="1"/>
      <c r="AF8" s="5"/>
      <c r="AG8" s="2"/>
      <c r="AH8" s="2"/>
      <c r="AI8" s="3"/>
      <c r="AJ8" s="3"/>
      <c r="AK8" s="4"/>
      <c r="AL8" s="1"/>
      <c r="AM8" s="5"/>
      <c r="AN8" s="2"/>
      <c r="AO8" s="2"/>
      <c r="AP8" s="3"/>
      <c r="AQ8" s="3"/>
      <c r="AR8" s="4"/>
      <c r="AS8" s="1"/>
      <c r="AT8" s="5"/>
      <c r="AU8" s="2"/>
      <c r="AV8" s="2"/>
      <c r="AW8" s="3"/>
      <c r="AX8" s="3"/>
      <c r="AY8" s="4"/>
      <c r="AZ8" s="1"/>
      <c r="BA8" s="5"/>
      <c r="BB8" s="2"/>
      <c r="BC8" s="2"/>
      <c r="BD8" s="3"/>
      <c r="BE8" s="3"/>
      <c r="BF8" s="4"/>
      <c r="BG8" s="1"/>
      <c r="BH8" s="5"/>
      <c r="BI8" s="2"/>
      <c r="BJ8" s="2"/>
      <c r="BK8" s="3"/>
      <c r="BL8" s="3"/>
      <c r="BM8" s="4"/>
      <c r="BN8" s="1"/>
      <c r="BO8" s="5"/>
      <c r="BP8" s="2"/>
      <c r="BQ8" s="2"/>
      <c r="BR8" s="3"/>
      <c r="BS8" s="3"/>
      <c r="BT8" s="4"/>
      <c r="BU8" s="1"/>
      <c r="BV8" s="5"/>
      <c r="BW8" s="2"/>
      <c r="BX8" s="2"/>
      <c r="BY8" s="3"/>
      <c r="BZ8" s="3"/>
      <c r="CA8" s="4"/>
      <c r="CB8" s="1"/>
      <c r="CC8" s="5"/>
      <c r="CD8" s="2"/>
      <c r="CE8" s="2"/>
      <c r="CF8" s="3"/>
      <c r="CG8" s="3"/>
      <c r="CH8" s="4"/>
      <c r="CI8" s="1"/>
      <c r="CJ8" s="5"/>
      <c r="CK8" s="2"/>
      <c r="CL8" s="2"/>
      <c r="CM8" s="3"/>
      <c r="CN8" s="3"/>
      <c r="CO8" s="4"/>
      <c r="CP8" s="1"/>
      <c r="CQ8" s="5"/>
      <c r="CR8" s="2"/>
      <c r="CS8" s="2"/>
      <c r="CT8" s="3"/>
      <c r="CU8" s="3"/>
      <c r="CV8" s="4"/>
      <c r="CW8" s="1"/>
      <c r="CX8" s="5"/>
      <c r="CY8" s="2"/>
      <c r="CZ8" s="2"/>
      <c r="DA8" s="3"/>
      <c r="DB8" s="3"/>
      <c r="DC8" s="4"/>
      <c r="DD8" s="1"/>
      <c r="DE8" s="5"/>
      <c r="DF8" s="2"/>
      <c r="DG8" s="2"/>
      <c r="DH8" s="3"/>
      <c r="DI8" s="3"/>
      <c r="DJ8" s="4"/>
      <c r="DK8" s="1"/>
      <c r="DL8" s="5"/>
      <c r="DM8" s="2"/>
      <c r="DN8" s="2"/>
      <c r="DO8" s="3"/>
      <c r="DP8" s="3"/>
      <c r="DQ8" s="4"/>
      <c r="DR8" s="1"/>
      <c r="DS8" s="5"/>
      <c r="DT8" s="2"/>
      <c r="DU8" s="2"/>
      <c r="DV8" s="3"/>
      <c r="DW8" s="3"/>
      <c r="DX8" s="4"/>
      <c r="DY8" s="1"/>
      <c r="DZ8" s="5"/>
      <c r="EA8" s="2"/>
      <c r="EB8" s="2"/>
      <c r="EC8" s="3"/>
      <c r="ED8" s="3"/>
      <c r="EE8" s="4"/>
      <c r="EF8" s="1"/>
      <c r="EG8" s="5"/>
      <c r="EH8" s="2"/>
      <c r="EI8" s="2"/>
      <c r="EJ8" s="3"/>
      <c r="EK8" s="3"/>
      <c r="EL8" s="4"/>
      <c r="EM8" s="1"/>
      <c r="EN8" s="5"/>
      <c r="EO8" s="2"/>
      <c r="EP8" s="2"/>
      <c r="EQ8" s="3"/>
      <c r="ER8" s="3"/>
      <c r="ES8" s="4"/>
      <c r="ET8" s="1"/>
      <c r="EU8" s="5"/>
      <c r="EV8" s="2"/>
      <c r="EW8" s="2"/>
      <c r="EX8" s="3"/>
      <c r="EY8" s="3"/>
      <c r="EZ8" s="4"/>
      <c r="FA8" s="1"/>
      <c r="FB8" s="5"/>
      <c r="FC8" s="2"/>
      <c r="FD8" s="2"/>
      <c r="FE8" s="3"/>
      <c r="FF8" s="3"/>
      <c r="FG8" s="4"/>
      <c r="FH8" s="1"/>
      <c r="FI8" s="5"/>
      <c r="FJ8" s="2"/>
      <c r="FK8" s="2"/>
      <c r="FL8" s="3"/>
      <c r="FM8" s="3"/>
      <c r="FN8" s="4"/>
      <c r="FO8" s="1"/>
      <c r="FP8" s="5"/>
      <c r="FQ8" s="2"/>
      <c r="FR8" s="2"/>
      <c r="FS8" s="3"/>
      <c r="FT8" s="3"/>
      <c r="FU8" s="4"/>
      <c r="FV8" s="1"/>
      <c r="FW8" s="5"/>
      <c r="FX8" s="2"/>
      <c r="FY8" s="2"/>
      <c r="FZ8" s="3"/>
      <c r="GA8" s="3"/>
      <c r="GB8" s="4"/>
      <c r="GC8" s="1"/>
      <c r="GD8" s="5"/>
      <c r="GE8" s="2"/>
      <c r="GF8" s="2"/>
      <c r="GG8" s="3"/>
      <c r="GH8" s="3"/>
      <c r="GI8" s="4"/>
      <c r="GJ8" s="1"/>
      <c r="GK8" s="5"/>
      <c r="GL8" s="2"/>
      <c r="GM8" s="2"/>
      <c r="GN8" s="3"/>
      <c r="GO8" s="3"/>
      <c r="GP8" s="4"/>
      <c r="GQ8" s="1"/>
      <c r="GR8" s="5"/>
      <c r="GS8" s="2"/>
      <c r="GT8" s="2"/>
      <c r="GU8" s="3"/>
      <c r="GV8" s="3"/>
      <c r="GW8" s="4"/>
      <c r="GX8" s="1"/>
      <c r="GY8" s="5"/>
      <c r="GZ8" s="2"/>
      <c r="HA8" s="2"/>
      <c r="HB8" s="3"/>
      <c r="HC8" s="3"/>
      <c r="HD8" s="4"/>
      <c r="HE8" s="1"/>
      <c r="HF8" s="5"/>
      <c r="HG8" s="2"/>
      <c r="HH8" s="2"/>
      <c r="HI8" s="3"/>
      <c r="HJ8" s="3"/>
      <c r="HK8" s="4"/>
      <c r="HL8" s="1"/>
      <c r="HM8" s="5"/>
      <c r="HN8" s="2"/>
      <c r="HO8" s="2"/>
      <c r="HP8" s="3"/>
      <c r="HQ8" s="3"/>
      <c r="HR8" s="4"/>
      <c r="HS8" s="1"/>
      <c r="HT8" s="5"/>
      <c r="HU8" s="2"/>
      <c r="HV8" s="2"/>
      <c r="HW8" s="3"/>
      <c r="HX8" s="3"/>
      <c r="HY8" s="4"/>
      <c r="HZ8" s="1"/>
      <c r="IA8" s="5"/>
      <c r="IB8" s="2"/>
      <c r="IC8" s="2"/>
      <c r="ID8" s="3"/>
      <c r="IE8" s="3"/>
      <c r="IF8" s="4"/>
      <c r="IG8" s="1"/>
      <c r="IH8" s="5"/>
      <c r="II8" s="2"/>
      <c r="IJ8" s="2"/>
      <c r="IK8" s="3"/>
      <c r="IL8" s="3"/>
      <c r="IM8" s="4"/>
      <c r="IN8" s="1"/>
      <c r="IO8" s="5"/>
      <c r="IP8" s="2"/>
      <c r="IQ8" s="2"/>
      <c r="IR8" s="3"/>
      <c r="IS8" s="3"/>
      <c r="IT8" s="4"/>
      <c r="IU8" s="1"/>
      <c r="IV8" s="5"/>
      <c r="IW8" s="2"/>
      <c r="IX8" s="2"/>
      <c r="IY8" s="3"/>
      <c r="IZ8" s="3"/>
      <c r="JA8" s="4"/>
      <c r="JB8" s="1"/>
      <c r="JC8" s="5"/>
      <c r="JD8" s="2"/>
      <c r="JE8" s="2"/>
      <c r="JF8" s="3"/>
      <c r="JG8" s="3"/>
      <c r="JH8" s="4"/>
      <c r="JI8" s="1"/>
      <c r="JJ8" s="5"/>
      <c r="JK8" s="2"/>
      <c r="JL8" s="2"/>
      <c r="JM8" s="3"/>
      <c r="JN8" s="3"/>
      <c r="JO8" s="4"/>
      <c r="JP8" s="1"/>
      <c r="JQ8" s="5"/>
      <c r="JR8" s="2"/>
      <c r="JS8" s="2"/>
      <c r="JT8" s="3"/>
      <c r="JU8" s="3"/>
      <c r="JV8" s="4"/>
      <c r="JW8" s="1"/>
      <c r="JX8" s="5"/>
      <c r="JY8" s="2"/>
      <c r="JZ8" s="2"/>
      <c r="KA8" s="3"/>
      <c r="KB8" s="3"/>
      <c r="KC8" s="4"/>
      <c r="KD8" s="1"/>
      <c r="KE8" s="5"/>
      <c r="KF8" s="2"/>
      <c r="KG8" s="2"/>
      <c r="KH8" s="3"/>
      <c r="KI8" s="3"/>
      <c r="KJ8" s="4"/>
      <c r="KK8" s="1"/>
      <c r="KL8" s="5"/>
      <c r="KM8" s="2"/>
      <c r="KN8" s="2"/>
      <c r="KO8" s="3"/>
      <c r="KP8" s="3"/>
      <c r="KQ8" s="4"/>
      <c r="KR8" s="1"/>
      <c r="KS8" s="5"/>
      <c r="KT8" s="2"/>
      <c r="KU8" s="2"/>
      <c r="KV8" s="3"/>
      <c r="KW8" s="3"/>
      <c r="KX8" s="4"/>
      <c r="KY8" s="1"/>
      <c r="KZ8" s="5"/>
      <c r="LA8" s="2"/>
      <c r="LB8" s="2"/>
      <c r="LC8" s="3"/>
      <c r="LD8" s="3"/>
      <c r="LE8" s="4"/>
      <c r="LF8" s="1"/>
      <c r="LG8" s="5"/>
      <c r="LH8" s="2"/>
      <c r="LI8" s="2"/>
      <c r="LJ8" s="3"/>
      <c r="LK8" s="3"/>
      <c r="LL8" s="4"/>
      <c r="LM8" s="1"/>
      <c r="LN8" s="5"/>
      <c r="LO8" s="2"/>
      <c r="LP8" s="2"/>
      <c r="LQ8" s="3"/>
      <c r="LR8" s="3"/>
      <c r="LS8" s="4"/>
      <c r="LT8" s="1"/>
      <c r="LU8" s="5"/>
      <c r="LV8" s="2"/>
      <c r="LW8" s="2"/>
      <c r="LX8" s="3"/>
      <c r="LY8" s="3"/>
      <c r="LZ8" s="4"/>
      <c r="MA8" s="1"/>
      <c r="MB8" s="5"/>
      <c r="MC8" s="2"/>
      <c r="MD8" s="2"/>
      <c r="ME8" s="3"/>
      <c r="MF8" s="3"/>
      <c r="MG8" s="4"/>
      <c r="MH8" s="1"/>
      <c r="MI8" s="5"/>
      <c r="MJ8" s="2"/>
      <c r="MK8" s="2"/>
      <c r="ML8" s="3"/>
      <c r="MM8" s="3"/>
      <c r="MN8" s="4"/>
    </row>
    <row r="9" spans="1:352" ht="16.5" thickTop="1" thickBot="1" x14ac:dyDescent="0.25">
      <c r="A9" s="14"/>
      <c r="B9" s="16"/>
      <c r="C9" s="1"/>
      <c r="D9" s="1"/>
      <c r="E9" s="2"/>
      <c r="F9" s="2"/>
      <c r="G9" s="3"/>
      <c r="H9" s="3"/>
      <c r="I9" s="4"/>
      <c r="J9" s="1"/>
      <c r="K9" s="1"/>
      <c r="L9" s="2"/>
      <c r="M9" s="2"/>
      <c r="N9" s="3"/>
      <c r="O9" s="3"/>
      <c r="P9" s="4"/>
      <c r="Q9" s="1"/>
      <c r="R9" s="1"/>
      <c r="S9" s="2"/>
      <c r="T9" s="2"/>
      <c r="U9" s="3"/>
      <c r="V9" s="3"/>
      <c r="W9" s="4"/>
      <c r="X9" s="1"/>
      <c r="Y9" s="1"/>
      <c r="Z9" s="2"/>
      <c r="AA9" s="2"/>
      <c r="AB9" s="3"/>
      <c r="AC9" s="3"/>
      <c r="AD9" s="4"/>
      <c r="AE9" s="1"/>
      <c r="AF9" s="1"/>
      <c r="AG9" s="2"/>
      <c r="AH9" s="2"/>
      <c r="AI9" s="3"/>
      <c r="AJ9" s="3"/>
      <c r="AK9" s="4"/>
      <c r="AL9" s="1"/>
      <c r="AM9" s="1"/>
      <c r="AN9" s="2"/>
      <c r="AO9" s="2"/>
      <c r="AP9" s="3"/>
      <c r="AQ9" s="3"/>
      <c r="AR9" s="4"/>
      <c r="AS9" s="1"/>
      <c r="AT9" s="1"/>
      <c r="AU9" s="2"/>
      <c r="AV9" s="2"/>
      <c r="AW9" s="3"/>
      <c r="AX9" s="3"/>
      <c r="AY9" s="4"/>
      <c r="AZ9" s="1"/>
      <c r="BA9" s="1"/>
      <c r="BB9" s="2"/>
      <c r="BC9" s="2"/>
      <c r="BD9" s="3"/>
      <c r="BE9" s="3"/>
      <c r="BF9" s="4"/>
      <c r="BG9" s="1"/>
      <c r="BH9" s="1"/>
      <c r="BI9" s="2"/>
      <c r="BJ9" s="2"/>
      <c r="BK9" s="3"/>
      <c r="BL9" s="3"/>
      <c r="BM9" s="4"/>
      <c r="BN9" s="1"/>
      <c r="BO9" s="1"/>
      <c r="BP9" s="2"/>
      <c r="BQ9" s="2"/>
      <c r="BR9" s="3"/>
      <c r="BS9" s="3"/>
      <c r="BT9" s="4"/>
      <c r="BU9" s="1"/>
      <c r="BV9" s="1"/>
      <c r="BW9" s="2"/>
      <c r="BX9" s="2"/>
      <c r="BY9" s="3"/>
      <c r="BZ9" s="3"/>
      <c r="CA9" s="4"/>
      <c r="CB9" s="1"/>
      <c r="CC9" s="1"/>
      <c r="CD9" s="2"/>
      <c r="CE9" s="2"/>
      <c r="CF9" s="3"/>
      <c r="CG9" s="3"/>
      <c r="CH9" s="4"/>
      <c r="CI9" s="1"/>
      <c r="CJ9" s="1"/>
      <c r="CK9" s="2"/>
      <c r="CL9" s="2"/>
      <c r="CM9" s="3"/>
      <c r="CN9" s="3"/>
      <c r="CO9" s="4"/>
      <c r="CP9" s="1"/>
      <c r="CQ9" s="1"/>
      <c r="CR9" s="2"/>
      <c r="CS9" s="2"/>
      <c r="CT9" s="3"/>
      <c r="CU9" s="3"/>
      <c r="CV9" s="4"/>
      <c r="CW9" s="1"/>
      <c r="CX9" s="1"/>
      <c r="CY9" s="2"/>
      <c r="CZ9" s="2"/>
      <c r="DA9" s="3"/>
      <c r="DB9" s="3"/>
      <c r="DC9" s="4"/>
      <c r="DD9" s="1"/>
      <c r="DE9" s="1"/>
      <c r="DF9" s="2"/>
      <c r="DG9" s="2"/>
      <c r="DH9" s="3"/>
      <c r="DI9" s="3"/>
      <c r="DJ9" s="4"/>
      <c r="DK9" s="1"/>
      <c r="DL9" s="1"/>
      <c r="DM9" s="2"/>
      <c r="DN9" s="2"/>
      <c r="DO9" s="3"/>
      <c r="DP9" s="3"/>
      <c r="DQ9" s="4"/>
      <c r="DR9" s="1"/>
      <c r="DS9" s="1"/>
      <c r="DT9" s="2"/>
      <c r="DU9" s="2"/>
      <c r="DV9" s="3"/>
      <c r="DW9" s="3"/>
      <c r="DX9" s="4"/>
      <c r="DY9" s="1"/>
      <c r="DZ9" s="1"/>
      <c r="EA9" s="2"/>
      <c r="EB9" s="2"/>
      <c r="EC9" s="3"/>
      <c r="ED9" s="3"/>
      <c r="EE9" s="4"/>
      <c r="EF9" s="1"/>
      <c r="EG9" s="1"/>
      <c r="EH9" s="2"/>
      <c r="EI9" s="2"/>
      <c r="EJ9" s="3"/>
      <c r="EK9" s="3"/>
      <c r="EL9" s="4"/>
      <c r="EM9" s="1"/>
      <c r="EN9" s="1"/>
      <c r="EO9" s="2"/>
      <c r="EP9" s="2"/>
      <c r="EQ9" s="3"/>
      <c r="ER9" s="3"/>
      <c r="ES9" s="4"/>
      <c r="ET9" s="1"/>
      <c r="EU9" s="1"/>
      <c r="EV9" s="2"/>
      <c r="EW9" s="2"/>
      <c r="EX9" s="3"/>
      <c r="EY9" s="3"/>
      <c r="EZ9" s="4"/>
      <c r="FA9" s="1"/>
      <c r="FB9" s="1"/>
      <c r="FC9" s="2"/>
      <c r="FD9" s="2"/>
      <c r="FE9" s="3"/>
      <c r="FF9" s="3"/>
      <c r="FG9" s="4"/>
      <c r="FH9" s="1"/>
      <c r="FI9" s="1"/>
      <c r="FJ9" s="2"/>
      <c r="FK9" s="2"/>
      <c r="FL9" s="3"/>
      <c r="FM9" s="3"/>
      <c r="FN9" s="4"/>
      <c r="FO9" s="1"/>
      <c r="FP9" s="1"/>
      <c r="FQ9" s="2"/>
      <c r="FR9" s="2"/>
      <c r="FS9" s="3"/>
      <c r="FT9" s="3"/>
      <c r="FU9" s="4"/>
      <c r="FV9" s="1"/>
      <c r="FW9" s="1"/>
      <c r="FX9" s="2"/>
      <c r="FY9" s="2"/>
      <c r="FZ9" s="3"/>
      <c r="GA9" s="3"/>
      <c r="GB9" s="4"/>
      <c r="GC9" s="1"/>
      <c r="GD9" s="1"/>
      <c r="GE9" s="2"/>
      <c r="GF9" s="2"/>
      <c r="GG9" s="3"/>
      <c r="GH9" s="3"/>
      <c r="GI9" s="4"/>
      <c r="GJ9" s="1"/>
      <c r="GK9" s="1"/>
      <c r="GL9" s="2"/>
      <c r="GM9" s="2"/>
      <c r="GN9" s="3"/>
      <c r="GO9" s="3"/>
      <c r="GP9" s="4"/>
      <c r="GQ9" s="1"/>
      <c r="GR9" s="1"/>
      <c r="GS9" s="2"/>
      <c r="GT9" s="2"/>
      <c r="GU9" s="3"/>
      <c r="GV9" s="3"/>
      <c r="GW9" s="4"/>
      <c r="GX9" s="1"/>
      <c r="GY9" s="1"/>
      <c r="GZ9" s="2"/>
      <c r="HA9" s="2"/>
      <c r="HB9" s="3"/>
      <c r="HC9" s="3"/>
      <c r="HD9" s="4"/>
      <c r="HE9" s="1"/>
      <c r="HF9" s="1"/>
      <c r="HG9" s="2"/>
      <c r="HH9" s="2"/>
      <c r="HI9" s="3"/>
      <c r="HJ9" s="3"/>
      <c r="HK9" s="4"/>
      <c r="HL9" s="1"/>
      <c r="HM9" s="1"/>
      <c r="HN9" s="2"/>
      <c r="HO9" s="2"/>
      <c r="HP9" s="3"/>
      <c r="HQ9" s="3"/>
      <c r="HR9" s="4"/>
      <c r="HS9" s="1"/>
      <c r="HT9" s="1"/>
      <c r="HU9" s="2"/>
      <c r="HV9" s="2"/>
      <c r="HW9" s="3"/>
      <c r="HX9" s="3"/>
      <c r="HY9" s="4"/>
      <c r="HZ9" s="1"/>
      <c r="IA9" s="1"/>
      <c r="IB9" s="2"/>
      <c r="IC9" s="2"/>
      <c r="ID9" s="3"/>
      <c r="IE9" s="3"/>
      <c r="IF9" s="4"/>
      <c r="IG9" s="1"/>
      <c r="IH9" s="1"/>
      <c r="II9" s="2"/>
      <c r="IJ9" s="2"/>
      <c r="IK9" s="3"/>
      <c r="IL9" s="3"/>
      <c r="IM9" s="4"/>
      <c r="IN9" s="1"/>
      <c r="IO9" s="1"/>
      <c r="IP9" s="2"/>
      <c r="IQ9" s="2"/>
      <c r="IR9" s="3"/>
      <c r="IS9" s="3"/>
      <c r="IT9" s="4"/>
      <c r="IU9" s="1"/>
      <c r="IV9" s="1"/>
      <c r="IW9" s="2"/>
      <c r="IX9" s="2"/>
      <c r="IY9" s="3"/>
      <c r="IZ9" s="3"/>
      <c r="JA9" s="4"/>
      <c r="JB9" s="1"/>
      <c r="JC9" s="1"/>
      <c r="JD9" s="2"/>
      <c r="JE9" s="2"/>
      <c r="JF9" s="3"/>
      <c r="JG9" s="3"/>
      <c r="JH9" s="4"/>
      <c r="JI9" s="1"/>
      <c r="JJ9" s="1"/>
      <c r="JK9" s="2"/>
      <c r="JL9" s="2"/>
      <c r="JM9" s="3"/>
      <c r="JN9" s="3"/>
      <c r="JO9" s="4"/>
      <c r="JP9" s="1"/>
      <c r="JQ9" s="1"/>
      <c r="JR9" s="2"/>
      <c r="JS9" s="2"/>
      <c r="JT9" s="3"/>
      <c r="JU9" s="3"/>
      <c r="JV9" s="4"/>
      <c r="JW9" s="1"/>
      <c r="JX9" s="1"/>
      <c r="JY9" s="2"/>
      <c r="JZ9" s="2"/>
      <c r="KA9" s="3"/>
      <c r="KB9" s="3"/>
      <c r="KC9" s="4"/>
      <c r="KD9" s="1"/>
      <c r="KE9" s="1"/>
      <c r="KF9" s="2"/>
      <c r="KG9" s="2"/>
      <c r="KH9" s="3"/>
      <c r="KI9" s="3"/>
      <c r="KJ9" s="4"/>
      <c r="KK9" s="1"/>
      <c r="KL9" s="1"/>
      <c r="KM9" s="2"/>
      <c r="KN9" s="2"/>
      <c r="KO9" s="3"/>
      <c r="KP9" s="3"/>
      <c r="KQ9" s="4"/>
      <c r="KR9" s="1"/>
      <c r="KS9" s="1"/>
      <c r="KT9" s="2"/>
      <c r="KU9" s="2"/>
      <c r="KV9" s="3"/>
      <c r="KW9" s="3"/>
      <c r="KX9" s="4"/>
      <c r="KY9" s="1"/>
      <c r="KZ9" s="1"/>
      <c r="LA9" s="2"/>
      <c r="LB9" s="2"/>
      <c r="LC9" s="3"/>
      <c r="LD9" s="3"/>
      <c r="LE9" s="4"/>
      <c r="LF9" s="1"/>
      <c r="LG9" s="1"/>
      <c r="LH9" s="2"/>
      <c r="LI9" s="2"/>
      <c r="LJ9" s="3"/>
      <c r="LK9" s="3"/>
      <c r="LL9" s="4"/>
      <c r="LM9" s="1"/>
      <c r="LN9" s="1"/>
      <c r="LO9" s="2"/>
      <c r="LP9" s="2"/>
      <c r="LQ9" s="3"/>
      <c r="LR9" s="3"/>
      <c r="LS9" s="4"/>
      <c r="LT9" s="1"/>
      <c r="LU9" s="1"/>
      <c r="LV9" s="2"/>
      <c r="LW9" s="2"/>
      <c r="LX9" s="3"/>
      <c r="LY9" s="3"/>
      <c r="LZ9" s="4"/>
      <c r="MA9" s="1"/>
      <c r="MB9" s="1"/>
      <c r="MC9" s="2"/>
      <c r="MD9" s="2"/>
      <c r="ME9" s="3"/>
      <c r="MF9" s="3"/>
      <c r="MG9" s="4"/>
      <c r="MH9" s="1"/>
      <c r="MI9" s="1"/>
      <c r="MJ9" s="2"/>
      <c r="MK9" s="2"/>
      <c r="ML9" s="3"/>
      <c r="MM9" s="3"/>
      <c r="MN9" s="4"/>
    </row>
    <row r="10" spans="1:352" ht="16.5" thickTop="1" thickBot="1" x14ac:dyDescent="0.25">
      <c r="A10" s="14"/>
      <c r="B10" s="16"/>
      <c r="C10" s="1"/>
      <c r="D10" s="1"/>
      <c r="E10" s="2"/>
      <c r="F10" s="2"/>
      <c r="G10" s="3"/>
      <c r="H10" s="3"/>
      <c r="I10" s="4"/>
      <c r="J10" s="1"/>
      <c r="K10" s="1"/>
      <c r="L10" s="2"/>
      <c r="M10" s="2"/>
      <c r="N10" s="3"/>
      <c r="O10" s="3"/>
      <c r="P10" s="4"/>
      <c r="Q10" s="1"/>
      <c r="R10" s="1"/>
      <c r="S10" s="2"/>
      <c r="T10" s="2"/>
      <c r="U10" s="3"/>
      <c r="V10" s="3"/>
      <c r="W10" s="4"/>
      <c r="X10" s="1"/>
      <c r="Y10" s="1"/>
      <c r="Z10" s="2"/>
      <c r="AA10" s="2"/>
      <c r="AB10" s="3"/>
      <c r="AC10" s="3"/>
      <c r="AD10" s="4"/>
      <c r="AE10" s="1"/>
      <c r="AF10" s="1"/>
      <c r="AG10" s="2"/>
      <c r="AH10" s="2"/>
      <c r="AI10" s="3"/>
      <c r="AJ10" s="3"/>
      <c r="AK10" s="4"/>
      <c r="AL10" s="1"/>
      <c r="AM10" s="1"/>
      <c r="AN10" s="2"/>
      <c r="AO10" s="2"/>
      <c r="AP10" s="3"/>
      <c r="AQ10" s="3"/>
      <c r="AR10" s="4"/>
      <c r="AS10" s="1"/>
      <c r="AT10" s="1"/>
      <c r="AU10" s="2"/>
      <c r="AV10" s="2"/>
      <c r="AW10" s="3"/>
      <c r="AX10" s="3"/>
      <c r="AY10" s="4"/>
      <c r="AZ10" s="1"/>
      <c r="BA10" s="1"/>
      <c r="BB10" s="2"/>
      <c r="BC10" s="2"/>
      <c r="BD10" s="3"/>
      <c r="BE10" s="3"/>
      <c r="BF10" s="4"/>
      <c r="BG10" s="1"/>
      <c r="BH10" s="1"/>
      <c r="BI10" s="2"/>
      <c r="BJ10" s="2"/>
      <c r="BK10" s="3"/>
      <c r="BL10" s="3"/>
      <c r="BM10" s="4"/>
      <c r="BN10" s="1"/>
      <c r="BO10" s="1"/>
      <c r="BP10" s="2"/>
      <c r="BQ10" s="2"/>
      <c r="BR10" s="3"/>
      <c r="BS10" s="3"/>
      <c r="BT10" s="4"/>
      <c r="BU10" s="1"/>
      <c r="BV10" s="1"/>
      <c r="BW10" s="2"/>
      <c r="BX10" s="2"/>
      <c r="BY10" s="3"/>
      <c r="BZ10" s="3"/>
      <c r="CA10" s="4"/>
      <c r="CB10" s="1"/>
      <c r="CC10" s="1"/>
      <c r="CD10" s="2"/>
      <c r="CE10" s="2"/>
      <c r="CF10" s="3"/>
      <c r="CG10" s="3"/>
      <c r="CH10" s="4"/>
      <c r="CI10" s="1"/>
      <c r="CJ10" s="1"/>
      <c r="CK10" s="2"/>
      <c r="CL10" s="2"/>
      <c r="CM10" s="3"/>
      <c r="CN10" s="3"/>
      <c r="CO10" s="4"/>
      <c r="CP10" s="1"/>
      <c r="CQ10" s="1"/>
      <c r="CR10" s="2"/>
      <c r="CS10" s="2"/>
      <c r="CT10" s="3"/>
      <c r="CU10" s="3"/>
      <c r="CV10" s="4"/>
      <c r="CW10" s="1"/>
      <c r="CX10" s="1"/>
      <c r="CY10" s="2"/>
      <c r="CZ10" s="2"/>
      <c r="DA10" s="3"/>
      <c r="DB10" s="3"/>
      <c r="DC10" s="4"/>
      <c r="DD10" s="1"/>
      <c r="DE10" s="1"/>
      <c r="DF10" s="2"/>
      <c r="DG10" s="2"/>
      <c r="DH10" s="3"/>
      <c r="DI10" s="3"/>
      <c r="DJ10" s="4"/>
      <c r="DK10" s="1"/>
      <c r="DL10" s="1"/>
      <c r="DM10" s="2"/>
      <c r="DN10" s="2"/>
      <c r="DO10" s="3"/>
      <c r="DP10" s="3"/>
      <c r="DQ10" s="4"/>
      <c r="DR10" s="1"/>
      <c r="DS10" s="1"/>
      <c r="DT10" s="2"/>
      <c r="DU10" s="2"/>
      <c r="DV10" s="3"/>
      <c r="DW10" s="3"/>
      <c r="DX10" s="4"/>
      <c r="DY10" s="1"/>
      <c r="DZ10" s="1"/>
      <c r="EA10" s="2"/>
      <c r="EB10" s="2"/>
      <c r="EC10" s="3"/>
      <c r="ED10" s="3"/>
      <c r="EE10" s="4"/>
      <c r="EF10" s="1"/>
      <c r="EG10" s="1"/>
      <c r="EH10" s="2"/>
      <c r="EI10" s="2"/>
      <c r="EJ10" s="3"/>
      <c r="EK10" s="3"/>
      <c r="EL10" s="4"/>
      <c r="EM10" s="1"/>
      <c r="EN10" s="1"/>
      <c r="EO10" s="2"/>
      <c r="EP10" s="2"/>
      <c r="EQ10" s="3"/>
      <c r="ER10" s="3"/>
      <c r="ES10" s="4"/>
      <c r="ET10" s="1"/>
      <c r="EU10" s="1"/>
      <c r="EV10" s="2"/>
      <c r="EW10" s="2"/>
      <c r="EX10" s="3"/>
      <c r="EY10" s="3"/>
      <c r="EZ10" s="4"/>
      <c r="FA10" s="1"/>
      <c r="FB10" s="1"/>
      <c r="FC10" s="2"/>
      <c r="FD10" s="2"/>
      <c r="FE10" s="3"/>
      <c r="FF10" s="3"/>
      <c r="FG10" s="4"/>
      <c r="FH10" s="1"/>
      <c r="FI10" s="1"/>
      <c r="FJ10" s="2"/>
      <c r="FK10" s="2"/>
      <c r="FL10" s="3"/>
      <c r="FM10" s="3"/>
      <c r="FN10" s="4"/>
      <c r="FO10" s="1"/>
      <c r="FP10" s="1"/>
      <c r="FQ10" s="2"/>
      <c r="FR10" s="2"/>
      <c r="FS10" s="3"/>
      <c r="FT10" s="3"/>
      <c r="FU10" s="4"/>
      <c r="FV10" s="1"/>
      <c r="FW10" s="1"/>
      <c r="FX10" s="2"/>
      <c r="FY10" s="2"/>
      <c r="FZ10" s="3"/>
      <c r="GA10" s="3"/>
      <c r="GB10" s="4"/>
      <c r="GC10" s="1"/>
      <c r="GD10" s="1"/>
      <c r="GE10" s="2"/>
      <c r="GF10" s="2"/>
      <c r="GG10" s="3"/>
      <c r="GH10" s="3"/>
      <c r="GI10" s="4"/>
      <c r="GJ10" s="1"/>
      <c r="GK10" s="1"/>
      <c r="GL10" s="2"/>
      <c r="GM10" s="2"/>
      <c r="GN10" s="3"/>
      <c r="GO10" s="3"/>
      <c r="GP10" s="4"/>
      <c r="GQ10" s="1"/>
      <c r="GR10" s="1"/>
      <c r="GS10" s="2"/>
      <c r="GT10" s="2"/>
      <c r="GU10" s="3"/>
      <c r="GV10" s="3"/>
      <c r="GW10" s="4"/>
      <c r="GX10" s="1"/>
      <c r="GY10" s="1"/>
      <c r="GZ10" s="2"/>
      <c r="HA10" s="2"/>
      <c r="HB10" s="3"/>
      <c r="HC10" s="3"/>
      <c r="HD10" s="4"/>
      <c r="HE10" s="1"/>
      <c r="HF10" s="1"/>
      <c r="HG10" s="2"/>
      <c r="HH10" s="2"/>
      <c r="HI10" s="3"/>
      <c r="HJ10" s="3"/>
      <c r="HK10" s="4"/>
      <c r="HL10" s="1"/>
      <c r="HM10" s="1"/>
      <c r="HN10" s="2"/>
      <c r="HO10" s="2"/>
      <c r="HP10" s="3"/>
      <c r="HQ10" s="3"/>
      <c r="HR10" s="4"/>
      <c r="HS10" s="1"/>
      <c r="HT10" s="1"/>
      <c r="HU10" s="2"/>
      <c r="HV10" s="2"/>
      <c r="HW10" s="3"/>
      <c r="HX10" s="3"/>
      <c r="HY10" s="4"/>
      <c r="HZ10" s="1"/>
      <c r="IA10" s="1"/>
      <c r="IB10" s="2"/>
      <c r="IC10" s="2"/>
      <c r="ID10" s="3"/>
      <c r="IE10" s="3"/>
      <c r="IF10" s="4"/>
      <c r="IG10" s="1"/>
      <c r="IH10" s="1"/>
      <c r="II10" s="2"/>
      <c r="IJ10" s="2"/>
      <c r="IK10" s="3"/>
      <c r="IL10" s="3"/>
      <c r="IM10" s="4"/>
      <c r="IN10" s="1"/>
      <c r="IO10" s="1"/>
      <c r="IP10" s="2"/>
      <c r="IQ10" s="2"/>
      <c r="IR10" s="3"/>
      <c r="IS10" s="3"/>
      <c r="IT10" s="4"/>
      <c r="IU10" s="1"/>
      <c r="IV10" s="1"/>
      <c r="IW10" s="2"/>
      <c r="IX10" s="2"/>
      <c r="IY10" s="3"/>
      <c r="IZ10" s="3"/>
      <c r="JA10" s="4"/>
      <c r="JB10" s="1"/>
      <c r="JC10" s="1"/>
      <c r="JD10" s="2"/>
      <c r="JE10" s="2"/>
      <c r="JF10" s="3"/>
      <c r="JG10" s="3"/>
      <c r="JH10" s="4"/>
      <c r="JI10" s="1"/>
      <c r="JJ10" s="1"/>
      <c r="JK10" s="2"/>
      <c r="JL10" s="2"/>
      <c r="JM10" s="3"/>
      <c r="JN10" s="3"/>
      <c r="JO10" s="4"/>
      <c r="JP10" s="1"/>
      <c r="JQ10" s="1"/>
      <c r="JR10" s="2"/>
      <c r="JS10" s="2"/>
      <c r="JT10" s="3"/>
      <c r="JU10" s="3"/>
      <c r="JV10" s="4"/>
      <c r="JW10" s="1"/>
      <c r="JX10" s="1"/>
      <c r="JY10" s="2"/>
      <c r="JZ10" s="2"/>
      <c r="KA10" s="3"/>
      <c r="KB10" s="3"/>
      <c r="KC10" s="4"/>
      <c r="KD10" s="1"/>
      <c r="KE10" s="1"/>
      <c r="KF10" s="2"/>
      <c r="KG10" s="2"/>
      <c r="KH10" s="3"/>
      <c r="KI10" s="3"/>
      <c r="KJ10" s="4"/>
      <c r="KK10" s="1"/>
      <c r="KL10" s="1"/>
      <c r="KM10" s="2"/>
      <c r="KN10" s="2"/>
      <c r="KO10" s="3"/>
      <c r="KP10" s="3"/>
      <c r="KQ10" s="4"/>
      <c r="KR10" s="1"/>
      <c r="KS10" s="1"/>
      <c r="KT10" s="2"/>
      <c r="KU10" s="2"/>
      <c r="KV10" s="3"/>
      <c r="KW10" s="3"/>
      <c r="KX10" s="4"/>
      <c r="KY10" s="1"/>
      <c r="KZ10" s="1"/>
      <c r="LA10" s="2"/>
      <c r="LB10" s="2"/>
      <c r="LC10" s="3"/>
      <c r="LD10" s="3"/>
      <c r="LE10" s="4"/>
      <c r="LF10" s="1"/>
      <c r="LG10" s="1"/>
      <c r="LH10" s="2"/>
      <c r="LI10" s="2"/>
      <c r="LJ10" s="3"/>
      <c r="LK10" s="3"/>
      <c r="LL10" s="4"/>
      <c r="LM10" s="1"/>
      <c r="LN10" s="1"/>
      <c r="LO10" s="2"/>
      <c r="LP10" s="2"/>
      <c r="LQ10" s="3"/>
      <c r="LR10" s="3"/>
      <c r="LS10" s="4"/>
      <c r="LT10" s="1"/>
      <c r="LU10" s="1"/>
      <c r="LV10" s="2"/>
      <c r="LW10" s="2"/>
      <c r="LX10" s="3"/>
      <c r="LY10" s="3"/>
      <c r="LZ10" s="4"/>
      <c r="MA10" s="1"/>
      <c r="MB10" s="1"/>
      <c r="MC10" s="2"/>
      <c r="MD10" s="2"/>
      <c r="ME10" s="3"/>
      <c r="MF10" s="3"/>
      <c r="MG10" s="4"/>
      <c r="MH10" s="1"/>
      <c r="MI10" s="1"/>
      <c r="MJ10" s="2"/>
      <c r="MK10" s="2"/>
      <c r="ML10" s="3"/>
      <c r="MM10" s="3"/>
      <c r="MN10" s="4"/>
    </row>
    <row r="11" spans="1:352" ht="16.5" thickTop="1" thickBot="1" x14ac:dyDescent="0.25">
      <c r="A11" s="14"/>
      <c r="B11" s="16"/>
      <c r="C11" s="1"/>
      <c r="D11" s="1"/>
      <c r="E11" s="2"/>
      <c r="F11" s="2"/>
      <c r="G11" s="3"/>
      <c r="H11" s="3"/>
      <c r="I11" s="4"/>
      <c r="J11" s="1"/>
      <c r="K11" s="1"/>
      <c r="L11" s="2"/>
      <c r="M11" s="2"/>
      <c r="N11" s="3"/>
      <c r="O11" s="3"/>
      <c r="P11" s="4"/>
      <c r="Q11" s="1"/>
      <c r="R11" s="1"/>
      <c r="S11" s="2"/>
      <c r="T11" s="2"/>
      <c r="U11" s="3"/>
      <c r="V11" s="3"/>
      <c r="W11" s="4"/>
      <c r="X11" s="1"/>
      <c r="Y11" s="1"/>
      <c r="Z11" s="2"/>
      <c r="AA11" s="2"/>
      <c r="AB11" s="3"/>
      <c r="AC11" s="3"/>
      <c r="AD11" s="4"/>
      <c r="AE11" s="1"/>
      <c r="AF11" s="1"/>
      <c r="AG11" s="2"/>
      <c r="AH11" s="2"/>
      <c r="AI11" s="3"/>
      <c r="AJ11" s="3"/>
      <c r="AK11" s="4"/>
      <c r="AL11" s="1"/>
      <c r="AM11" s="1"/>
      <c r="AN11" s="2"/>
      <c r="AO11" s="2"/>
      <c r="AP11" s="3"/>
      <c r="AQ11" s="3"/>
      <c r="AR11" s="4"/>
      <c r="AS11" s="1"/>
      <c r="AT11" s="1"/>
      <c r="AU11" s="2"/>
      <c r="AV11" s="2"/>
      <c r="AW11" s="3"/>
      <c r="AX11" s="3"/>
      <c r="AY11" s="4"/>
      <c r="AZ11" s="1"/>
      <c r="BA11" s="1"/>
      <c r="BB11" s="2"/>
      <c r="BC11" s="2"/>
      <c r="BD11" s="3"/>
      <c r="BE11" s="3"/>
      <c r="BF11" s="4"/>
      <c r="BG11" s="1"/>
      <c r="BH11" s="1"/>
      <c r="BI11" s="2"/>
      <c r="BJ11" s="2"/>
      <c r="BK11" s="3"/>
      <c r="BL11" s="3"/>
      <c r="BM11" s="4"/>
      <c r="BN11" s="1"/>
      <c r="BO11" s="1"/>
      <c r="BP11" s="2"/>
      <c r="BQ11" s="2"/>
      <c r="BR11" s="3"/>
      <c r="BS11" s="3"/>
      <c r="BT11" s="4"/>
      <c r="BU11" s="1"/>
      <c r="BV11" s="1"/>
      <c r="BW11" s="2"/>
      <c r="BX11" s="2"/>
      <c r="BY11" s="3"/>
      <c r="BZ11" s="3"/>
      <c r="CA11" s="4"/>
      <c r="CB11" s="1"/>
      <c r="CC11" s="1"/>
      <c r="CD11" s="2"/>
      <c r="CE11" s="2"/>
      <c r="CF11" s="3"/>
      <c r="CG11" s="3"/>
      <c r="CH11" s="4"/>
      <c r="CI11" s="1"/>
      <c r="CJ11" s="1"/>
      <c r="CK11" s="2"/>
      <c r="CL11" s="2"/>
      <c r="CM11" s="3"/>
      <c r="CN11" s="3"/>
      <c r="CO11" s="4"/>
      <c r="CP11" s="1"/>
      <c r="CQ11" s="1"/>
      <c r="CR11" s="2"/>
      <c r="CS11" s="2"/>
      <c r="CT11" s="3"/>
      <c r="CU11" s="3"/>
      <c r="CV11" s="4"/>
      <c r="CW11" s="1"/>
      <c r="CX11" s="1"/>
      <c r="CY11" s="2"/>
      <c r="CZ11" s="2"/>
      <c r="DA11" s="3"/>
      <c r="DB11" s="3"/>
      <c r="DC11" s="4"/>
      <c r="DD11" s="1"/>
      <c r="DE11" s="1"/>
      <c r="DF11" s="2"/>
      <c r="DG11" s="2"/>
      <c r="DH11" s="3"/>
      <c r="DI11" s="3"/>
      <c r="DJ11" s="4"/>
      <c r="DK11" s="1"/>
      <c r="DL11" s="1"/>
      <c r="DM11" s="2"/>
      <c r="DN11" s="2"/>
      <c r="DO11" s="3"/>
      <c r="DP11" s="3"/>
      <c r="DQ11" s="4"/>
      <c r="DR11" s="1"/>
      <c r="DS11" s="1"/>
      <c r="DT11" s="2"/>
      <c r="DU11" s="2"/>
      <c r="DV11" s="3"/>
      <c r="DW11" s="3"/>
      <c r="DX11" s="4"/>
      <c r="DY11" s="1"/>
      <c r="DZ11" s="1"/>
      <c r="EA11" s="2"/>
      <c r="EB11" s="2"/>
      <c r="EC11" s="3"/>
      <c r="ED11" s="3"/>
      <c r="EE11" s="4"/>
      <c r="EF11" s="1"/>
      <c r="EG11" s="1"/>
      <c r="EH11" s="2"/>
      <c r="EI11" s="2"/>
      <c r="EJ11" s="3"/>
      <c r="EK11" s="3"/>
      <c r="EL11" s="4"/>
      <c r="EM11" s="1"/>
      <c r="EN11" s="1"/>
      <c r="EO11" s="2"/>
      <c r="EP11" s="2"/>
      <c r="EQ11" s="3"/>
      <c r="ER11" s="3"/>
      <c r="ES11" s="4"/>
      <c r="ET11" s="1"/>
      <c r="EU11" s="1"/>
      <c r="EV11" s="2"/>
      <c r="EW11" s="2"/>
      <c r="EX11" s="3"/>
      <c r="EY11" s="3"/>
      <c r="EZ11" s="4"/>
      <c r="FA11" s="1"/>
      <c r="FB11" s="1"/>
      <c r="FC11" s="2"/>
      <c r="FD11" s="2"/>
      <c r="FE11" s="3"/>
      <c r="FF11" s="3"/>
      <c r="FG11" s="4"/>
      <c r="FH11" s="1"/>
      <c r="FI11" s="1"/>
      <c r="FJ11" s="2"/>
      <c r="FK11" s="2"/>
      <c r="FL11" s="3"/>
      <c r="FM11" s="3"/>
      <c r="FN11" s="4"/>
      <c r="FO11" s="1"/>
      <c r="FP11" s="1"/>
      <c r="FQ11" s="2"/>
      <c r="FR11" s="2"/>
      <c r="FS11" s="3"/>
      <c r="FT11" s="3"/>
      <c r="FU11" s="4"/>
      <c r="FV11" s="1"/>
      <c r="FW11" s="1"/>
      <c r="FX11" s="2"/>
      <c r="FY11" s="2"/>
      <c r="FZ11" s="3"/>
      <c r="GA11" s="3"/>
      <c r="GB11" s="4"/>
      <c r="GC11" s="1"/>
      <c r="GD11" s="1"/>
      <c r="GE11" s="2"/>
      <c r="GF11" s="2"/>
      <c r="GG11" s="3"/>
      <c r="GH11" s="3"/>
      <c r="GI11" s="4"/>
      <c r="GJ11" s="1"/>
      <c r="GK11" s="1"/>
      <c r="GL11" s="2"/>
      <c r="GM11" s="2"/>
      <c r="GN11" s="3"/>
      <c r="GO11" s="3"/>
      <c r="GP11" s="4"/>
      <c r="GQ11" s="1"/>
      <c r="GR11" s="1"/>
      <c r="GS11" s="2"/>
      <c r="GT11" s="2"/>
      <c r="GU11" s="3"/>
      <c r="GV11" s="3"/>
      <c r="GW11" s="4"/>
      <c r="GX11" s="1"/>
      <c r="GY11" s="1"/>
      <c r="GZ11" s="2"/>
      <c r="HA11" s="2"/>
      <c r="HB11" s="3"/>
      <c r="HC11" s="3"/>
      <c r="HD11" s="4"/>
      <c r="HE11" s="1"/>
      <c r="HF11" s="1"/>
      <c r="HG11" s="2"/>
      <c r="HH11" s="2"/>
      <c r="HI11" s="3"/>
      <c r="HJ11" s="3"/>
      <c r="HK11" s="4"/>
      <c r="HL11" s="1"/>
      <c r="HM11" s="1"/>
      <c r="HN11" s="2"/>
      <c r="HO11" s="2"/>
      <c r="HP11" s="3"/>
      <c r="HQ11" s="3"/>
      <c r="HR11" s="4"/>
      <c r="HS11" s="1"/>
      <c r="HT11" s="1"/>
      <c r="HU11" s="2"/>
      <c r="HV11" s="2"/>
      <c r="HW11" s="3"/>
      <c r="HX11" s="3"/>
      <c r="HY11" s="4"/>
      <c r="HZ11" s="1"/>
      <c r="IA11" s="1"/>
      <c r="IB11" s="2"/>
      <c r="IC11" s="2"/>
      <c r="ID11" s="3"/>
      <c r="IE11" s="3"/>
      <c r="IF11" s="4"/>
      <c r="IG11" s="1"/>
      <c r="IH11" s="1"/>
      <c r="II11" s="2"/>
      <c r="IJ11" s="2"/>
      <c r="IK11" s="3"/>
      <c r="IL11" s="3"/>
      <c r="IM11" s="4"/>
      <c r="IN11" s="1"/>
      <c r="IO11" s="1"/>
      <c r="IP11" s="2"/>
      <c r="IQ11" s="2"/>
      <c r="IR11" s="3"/>
      <c r="IS11" s="3"/>
      <c r="IT11" s="4"/>
      <c r="IU11" s="1"/>
      <c r="IV11" s="1"/>
      <c r="IW11" s="2"/>
      <c r="IX11" s="2"/>
      <c r="IY11" s="3"/>
      <c r="IZ11" s="3"/>
      <c r="JA11" s="4"/>
      <c r="JB11" s="1"/>
      <c r="JC11" s="1"/>
      <c r="JD11" s="2"/>
      <c r="JE11" s="2"/>
      <c r="JF11" s="3"/>
      <c r="JG11" s="3"/>
      <c r="JH11" s="4"/>
      <c r="JI11" s="1"/>
      <c r="JJ11" s="1"/>
      <c r="JK11" s="2"/>
      <c r="JL11" s="2"/>
      <c r="JM11" s="3"/>
      <c r="JN11" s="3"/>
      <c r="JO11" s="4"/>
      <c r="JP11" s="1"/>
      <c r="JQ11" s="1"/>
      <c r="JR11" s="2"/>
      <c r="JS11" s="2"/>
      <c r="JT11" s="3"/>
      <c r="JU11" s="3"/>
      <c r="JV11" s="4"/>
      <c r="JW11" s="1"/>
      <c r="JX11" s="1"/>
      <c r="JY11" s="2"/>
      <c r="JZ11" s="2"/>
      <c r="KA11" s="3"/>
      <c r="KB11" s="3"/>
      <c r="KC11" s="4"/>
      <c r="KD11" s="1"/>
      <c r="KE11" s="1"/>
      <c r="KF11" s="2"/>
      <c r="KG11" s="2"/>
      <c r="KH11" s="3"/>
      <c r="KI11" s="3"/>
      <c r="KJ11" s="4"/>
      <c r="KK11" s="1"/>
      <c r="KL11" s="1"/>
      <c r="KM11" s="2"/>
      <c r="KN11" s="2"/>
      <c r="KO11" s="3"/>
      <c r="KP11" s="3"/>
      <c r="KQ11" s="4"/>
      <c r="KR11" s="1"/>
      <c r="KS11" s="1"/>
      <c r="KT11" s="2"/>
      <c r="KU11" s="2"/>
      <c r="KV11" s="3"/>
      <c r="KW11" s="3"/>
      <c r="KX11" s="4"/>
      <c r="KY11" s="1"/>
      <c r="KZ11" s="1"/>
      <c r="LA11" s="2"/>
      <c r="LB11" s="2"/>
      <c r="LC11" s="3"/>
      <c r="LD11" s="3"/>
      <c r="LE11" s="4"/>
      <c r="LF11" s="1"/>
      <c r="LG11" s="1"/>
      <c r="LH11" s="2"/>
      <c r="LI11" s="2"/>
      <c r="LJ11" s="3"/>
      <c r="LK11" s="3"/>
      <c r="LL11" s="4"/>
      <c r="LM11" s="1"/>
      <c r="LN11" s="1"/>
      <c r="LO11" s="2"/>
      <c r="LP11" s="2"/>
      <c r="LQ11" s="3"/>
      <c r="LR11" s="3"/>
      <c r="LS11" s="4"/>
      <c r="LT11" s="1"/>
      <c r="LU11" s="1"/>
      <c r="LV11" s="2"/>
      <c r="LW11" s="2"/>
      <c r="LX11" s="3"/>
      <c r="LY11" s="3"/>
      <c r="LZ11" s="4"/>
      <c r="MA11" s="1"/>
      <c r="MB11" s="1"/>
      <c r="MC11" s="2"/>
      <c r="MD11" s="2"/>
      <c r="ME11" s="3"/>
      <c r="MF11" s="3"/>
      <c r="MG11" s="4"/>
      <c r="MH11" s="1"/>
      <c r="MI11" s="1"/>
      <c r="MJ11" s="2"/>
      <c r="MK11" s="2"/>
      <c r="ML11" s="3"/>
      <c r="MM11" s="3"/>
      <c r="MN11" s="4"/>
    </row>
    <row r="12" spans="1:352" ht="16.5" thickTop="1" thickBot="1" x14ac:dyDescent="0.25">
      <c r="A12" s="14"/>
      <c r="B12" s="16"/>
      <c r="C12" s="1"/>
      <c r="D12" s="1"/>
      <c r="E12" s="2"/>
      <c r="F12" s="2"/>
      <c r="G12" s="3"/>
      <c r="H12" s="3"/>
      <c r="I12" s="4"/>
      <c r="J12" s="1"/>
      <c r="K12" s="1"/>
      <c r="L12" s="2"/>
      <c r="M12" s="2"/>
      <c r="N12" s="3"/>
      <c r="O12" s="3"/>
      <c r="P12" s="4"/>
      <c r="Q12" s="1"/>
      <c r="R12" s="1"/>
      <c r="S12" s="2"/>
      <c r="T12" s="2"/>
      <c r="U12" s="3"/>
      <c r="V12" s="3"/>
      <c r="W12" s="4"/>
      <c r="X12" s="1"/>
      <c r="Y12" s="1"/>
      <c r="Z12" s="2"/>
      <c r="AA12" s="2"/>
      <c r="AB12" s="3"/>
      <c r="AC12" s="3"/>
      <c r="AD12" s="4"/>
      <c r="AE12" s="1"/>
      <c r="AF12" s="1"/>
      <c r="AG12" s="2"/>
      <c r="AH12" s="2"/>
      <c r="AI12" s="3"/>
      <c r="AJ12" s="3"/>
      <c r="AK12" s="4"/>
      <c r="AL12" s="1"/>
      <c r="AM12" s="1"/>
      <c r="AN12" s="2"/>
      <c r="AO12" s="2"/>
      <c r="AP12" s="3"/>
      <c r="AQ12" s="3"/>
      <c r="AR12" s="4"/>
      <c r="AS12" s="1"/>
      <c r="AT12" s="1"/>
      <c r="AU12" s="2"/>
      <c r="AV12" s="2"/>
      <c r="AW12" s="3"/>
      <c r="AX12" s="3"/>
      <c r="AY12" s="4"/>
      <c r="AZ12" s="1"/>
      <c r="BA12" s="1"/>
      <c r="BB12" s="2"/>
      <c r="BC12" s="2"/>
      <c r="BD12" s="3"/>
      <c r="BE12" s="3"/>
      <c r="BF12" s="4"/>
      <c r="BG12" s="1"/>
      <c r="BH12" s="1"/>
      <c r="BI12" s="2"/>
      <c r="BJ12" s="2"/>
      <c r="BK12" s="3"/>
      <c r="BL12" s="3"/>
      <c r="BM12" s="4"/>
      <c r="BN12" s="1"/>
      <c r="BO12" s="1"/>
      <c r="BP12" s="2"/>
      <c r="BQ12" s="2"/>
      <c r="BR12" s="3"/>
      <c r="BS12" s="3"/>
      <c r="BT12" s="4"/>
      <c r="BU12" s="1"/>
      <c r="BV12" s="1"/>
      <c r="BW12" s="2"/>
      <c r="BX12" s="2"/>
      <c r="BY12" s="3"/>
      <c r="BZ12" s="3"/>
      <c r="CA12" s="4"/>
      <c r="CB12" s="1"/>
      <c r="CC12" s="1"/>
      <c r="CD12" s="2"/>
      <c r="CE12" s="2"/>
      <c r="CF12" s="3"/>
      <c r="CG12" s="3"/>
      <c r="CH12" s="4"/>
      <c r="CI12" s="1"/>
      <c r="CJ12" s="1"/>
      <c r="CK12" s="2"/>
      <c r="CL12" s="2"/>
      <c r="CM12" s="3"/>
      <c r="CN12" s="3"/>
      <c r="CO12" s="4"/>
      <c r="CP12" s="1"/>
      <c r="CQ12" s="1"/>
      <c r="CR12" s="2"/>
      <c r="CS12" s="2"/>
      <c r="CT12" s="3"/>
      <c r="CU12" s="3"/>
      <c r="CV12" s="4"/>
      <c r="CW12" s="1"/>
      <c r="CX12" s="1"/>
      <c r="CY12" s="2"/>
      <c r="CZ12" s="2"/>
      <c r="DA12" s="3"/>
      <c r="DB12" s="3"/>
      <c r="DC12" s="4"/>
      <c r="DD12" s="1"/>
      <c r="DE12" s="1"/>
      <c r="DF12" s="2"/>
      <c r="DG12" s="2"/>
      <c r="DH12" s="3"/>
      <c r="DI12" s="3"/>
      <c r="DJ12" s="4"/>
      <c r="DK12" s="1"/>
      <c r="DL12" s="1"/>
      <c r="DM12" s="2"/>
      <c r="DN12" s="2"/>
      <c r="DO12" s="3"/>
      <c r="DP12" s="3"/>
      <c r="DQ12" s="4"/>
      <c r="DR12" s="1"/>
      <c r="DS12" s="1"/>
      <c r="DT12" s="2"/>
      <c r="DU12" s="2"/>
      <c r="DV12" s="3"/>
      <c r="DW12" s="3"/>
      <c r="DX12" s="4"/>
      <c r="DY12" s="1"/>
      <c r="DZ12" s="1"/>
      <c r="EA12" s="2"/>
      <c r="EB12" s="2"/>
      <c r="EC12" s="3"/>
      <c r="ED12" s="3"/>
      <c r="EE12" s="4"/>
      <c r="EF12" s="1"/>
      <c r="EG12" s="1"/>
      <c r="EH12" s="2"/>
      <c r="EI12" s="2"/>
      <c r="EJ12" s="3"/>
      <c r="EK12" s="3"/>
      <c r="EL12" s="4"/>
      <c r="EM12" s="1"/>
      <c r="EN12" s="1"/>
      <c r="EO12" s="2"/>
      <c r="EP12" s="2"/>
      <c r="EQ12" s="3"/>
      <c r="ER12" s="3"/>
      <c r="ES12" s="4"/>
      <c r="ET12" s="1"/>
      <c r="EU12" s="1"/>
      <c r="EV12" s="2"/>
      <c r="EW12" s="2"/>
      <c r="EX12" s="3"/>
      <c r="EY12" s="3"/>
      <c r="EZ12" s="4"/>
      <c r="FA12" s="1"/>
      <c r="FB12" s="1"/>
      <c r="FC12" s="2"/>
      <c r="FD12" s="2"/>
      <c r="FE12" s="3"/>
      <c r="FF12" s="3"/>
      <c r="FG12" s="4"/>
      <c r="FH12" s="1"/>
      <c r="FI12" s="1"/>
      <c r="FJ12" s="2"/>
      <c r="FK12" s="2"/>
      <c r="FL12" s="3"/>
      <c r="FM12" s="3"/>
      <c r="FN12" s="4"/>
      <c r="FO12" s="1"/>
      <c r="FP12" s="1"/>
      <c r="FQ12" s="2"/>
      <c r="FR12" s="2"/>
      <c r="FS12" s="3"/>
      <c r="FT12" s="3"/>
      <c r="FU12" s="4"/>
      <c r="FV12" s="1"/>
      <c r="FW12" s="1"/>
      <c r="FX12" s="2"/>
      <c r="FY12" s="2"/>
      <c r="FZ12" s="3"/>
      <c r="GA12" s="3"/>
      <c r="GB12" s="4"/>
      <c r="GC12" s="1"/>
      <c r="GD12" s="1"/>
      <c r="GE12" s="2"/>
      <c r="GF12" s="2"/>
      <c r="GG12" s="3"/>
      <c r="GH12" s="3"/>
      <c r="GI12" s="4"/>
      <c r="GJ12" s="1"/>
      <c r="GK12" s="1"/>
      <c r="GL12" s="2"/>
      <c r="GM12" s="2"/>
      <c r="GN12" s="3"/>
      <c r="GO12" s="3"/>
      <c r="GP12" s="4"/>
      <c r="GQ12" s="1"/>
      <c r="GR12" s="1"/>
      <c r="GS12" s="2"/>
      <c r="GT12" s="2"/>
      <c r="GU12" s="3"/>
      <c r="GV12" s="3"/>
      <c r="GW12" s="4"/>
      <c r="GX12" s="1"/>
      <c r="GY12" s="1"/>
      <c r="GZ12" s="2"/>
      <c r="HA12" s="2"/>
      <c r="HB12" s="3"/>
      <c r="HC12" s="3"/>
      <c r="HD12" s="4"/>
      <c r="HE12" s="1"/>
      <c r="HF12" s="1"/>
      <c r="HG12" s="2"/>
      <c r="HH12" s="2"/>
      <c r="HI12" s="3"/>
      <c r="HJ12" s="3"/>
      <c r="HK12" s="4"/>
      <c r="HL12" s="1"/>
      <c r="HM12" s="1"/>
      <c r="HN12" s="2"/>
      <c r="HO12" s="2"/>
      <c r="HP12" s="3"/>
      <c r="HQ12" s="3"/>
      <c r="HR12" s="4"/>
      <c r="HS12" s="1"/>
      <c r="HT12" s="1"/>
      <c r="HU12" s="2"/>
      <c r="HV12" s="2"/>
      <c r="HW12" s="3"/>
      <c r="HX12" s="3"/>
      <c r="HY12" s="4"/>
      <c r="HZ12" s="1"/>
      <c r="IA12" s="1"/>
      <c r="IB12" s="2"/>
      <c r="IC12" s="2"/>
      <c r="ID12" s="3"/>
      <c r="IE12" s="3"/>
      <c r="IF12" s="4"/>
      <c r="IG12" s="1"/>
      <c r="IH12" s="1"/>
      <c r="II12" s="2"/>
      <c r="IJ12" s="2"/>
      <c r="IK12" s="3"/>
      <c r="IL12" s="3"/>
      <c r="IM12" s="4"/>
      <c r="IN12" s="1"/>
      <c r="IO12" s="1"/>
      <c r="IP12" s="2"/>
      <c r="IQ12" s="2"/>
      <c r="IR12" s="3"/>
      <c r="IS12" s="3"/>
      <c r="IT12" s="4"/>
      <c r="IU12" s="1"/>
      <c r="IV12" s="1"/>
      <c r="IW12" s="2"/>
      <c r="IX12" s="2"/>
      <c r="IY12" s="3"/>
      <c r="IZ12" s="3"/>
      <c r="JA12" s="4"/>
      <c r="JB12" s="1"/>
      <c r="JC12" s="1"/>
      <c r="JD12" s="2"/>
      <c r="JE12" s="2"/>
      <c r="JF12" s="3"/>
      <c r="JG12" s="3"/>
      <c r="JH12" s="4"/>
      <c r="JI12" s="1"/>
      <c r="JJ12" s="1"/>
      <c r="JK12" s="2"/>
      <c r="JL12" s="2"/>
      <c r="JM12" s="3"/>
      <c r="JN12" s="3"/>
      <c r="JO12" s="4"/>
      <c r="JP12" s="1"/>
      <c r="JQ12" s="1"/>
      <c r="JR12" s="2"/>
      <c r="JS12" s="2"/>
      <c r="JT12" s="3"/>
      <c r="JU12" s="3"/>
      <c r="JV12" s="4"/>
      <c r="JW12" s="1"/>
      <c r="JX12" s="1"/>
      <c r="JY12" s="2"/>
      <c r="JZ12" s="2"/>
      <c r="KA12" s="3"/>
      <c r="KB12" s="3"/>
      <c r="KC12" s="4"/>
      <c r="KD12" s="1"/>
      <c r="KE12" s="1"/>
      <c r="KF12" s="2"/>
      <c r="KG12" s="2"/>
      <c r="KH12" s="3"/>
      <c r="KI12" s="3"/>
      <c r="KJ12" s="4"/>
      <c r="KK12" s="1"/>
      <c r="KL12" s="1"/>
      <c r="KM12" s="2"/>
      <c r="KN12" s="2"/>
      <c r="KO12" s="3"/>
      <c r="KP12" s="3"/>
      <c r="KQ12" s="4"/>
      <c r="KR12" s="1"/>
      <c r="KS12" s="1"/>
      <c r="KT12" s="2"/>
      <c r="KU12" s="2"/>
      <c r="KV12" s="3"/>
      <c r="KW12" s="3"/>
      <c r="KX12" s="4"/>
      <c r="KY12" s="1"/>
      <c r="KZ12" s="1"/>
      <c r="LA12" s="2"/>
      <c r="LB12" s="2"/>
      <c r="LC12" s="3"/>
      <c r="LD12" s="3"/>
      <c r="LE12" s="4"/>
      <c r="LF12" s="1"/>
      <c r="LG12" s="1"/>
      <c r="LH12" s="2"/>
      <c r="LI12" s="2"/>
      <c r="LJ12" s="3"/>
      <c r="LK12" s="3"/>
      <c r="LL12" s="4"/>
      <c r="LM12" s="1"/>
      <c r="LN12" s="1"/>
      <c r="LO12" s="2"/>
      <c r="LP12" s="2"/>
      <c r="LQ12" s="3"/>
      <c r="LR12" s="3"/>
      <c r="LS12" s="4"/>
      <c r="LT12" s="1"/>
      <c r="LU12" s="1"/>
      <c r="LV12" s="2"/>
      <c r="LW12" s="2"/>
      <c r="LX12" s="3"/>
      <c r="LY12" s="3"/>
      <c r="LZ12" s="4"/>
      <c r="MA12" s="1"/>
      <c r="MB12" s="1"/>
      <c r="MC12" s="2"/>
      <c r="MD12" s="2"/>
      <c r="ME12" s="3"/>
      <c r="MF12" s="3"/>
      <c r="MG12" s="4"/>
      <c r="MH12" s="1"/>
      <c r="MI12" s="1"/>
      <c r="MJ12" s="2"/>
      <c r="MK12" s="2"/>
      <c r="ML12" s="3"/>
      <c r="MM12" s="3"/>
      <c r="MN12" s="4"/>
    </row>
    <row r="13" spans="1:352" ht="16.5" thickTop="1" thickBot="1" x14ac:dyDescent="0.25">
      <c r="A13" s="14"/>
      <c r="B13" s="16"/>
      <c r="C13" s="1"/>
      <c r="D13" s="1"/>
      <c r="E13" s="2"/>
      <c r="F13" s="2"/>
      <c r="G13" s="3"/>
      <c r="H13" s="3"/>
      <c r="I13" s="4"/>
      <c r="J13" s="1"/>
      <c r="K13" s="1"/>
      <c r="L13" s="2"/>
      <c r="M13" s="2"/>
      <c r="N13" s="3"/>
      <c r="O13" s="3"/>
      <c r="P13" s="4"/>
      <c r="Q13" s="1"/>
      <c r="R13" s="1"/>
      <c r="S13" s="2"/>
      <c r="T13" s="2"/>
      <c r="U13" s="3"/>
      <c r="V13" s="3"/>
      <c r="W13" s="4"/>
      <c r="X13" s="1"/>
      <c r="Y13" s="1"/>
      <c r="Z13" s="2"/>
      <c r="AA13" s="2"/>
      <c r="AB13" s="3"/>
      <c r="AC13" s="3"/>
      <c r="AD13" s="4"/>
      <c r="AE13" s="1"/>
      <c r="AF13" s="1"/>
      <c r="AG13" s="2"/>
      <c r="AH13" s="2"/>
      <c r="AI13" s="3"/>
      <c r="AJ13" s="3"/>
      <c r="AK13" s="4"/>
      <c r="AL13" s="1"/>
      <c r="AM13" s="1"/>
      <c r="AN13" s="2"/>
      <c r="AO13" s="2"/>
      <c r="AP13" s="3"/>
      <c r="AQ13" s="3"/>
      <c r="AR13" s="4"/>
      <c r="AS13" s="1"/>
      <c r="AT13" s="1"/>
      <c r="AU13" s="2"/>
      <c r="AV13" s="2"/>
      <c r="AW13" s="3"/>
      <c r="AX13" s="3"/>
      <c r="AY13" s="4"/>
      <c r="AZ13" s="1"/>
      <c r="BA13" s="1"/>
      <c r="BB13" s="2"/>
      <c r="BC13" s="2"/>
      <c r="BD13" s="3"/>
      <c r="BE13" s="3"/>
      <c r="BF13" s="4"/>
      <c r="BG13" s="1"/>
      <c r="BH13" s="1"/>
      <c r="BI13" s="2"/>
      <c r="BJ13" s="2"/>
      <c r="BK13" s="3"/>
      <c r="BL13" s="3"/>
      <c r="BM13" s="4"/>
      <c r="BN13" s="1"/>
      <c r="BO13" s="1"/>
      <c r="BP13" s="2"/>
      <c r="BQ13" s="2"/>
      <c r="BR13" s="3"/>
      <c r="BS13" s="3"/>
      <c r="BT13" s="4"/>
      <c r="BU13" s="1"/>
      <c r="BV13" s="1"/>
      <c r="BW13" s="2"/>
      <c r="BX13" s="2"/>
      <c r="BY13" s="3"/>
      <c r="BZ13" s="3"/>
      <c r="CA13" s="4"/>
      <c r="CB13" s="1"/>
      <c r="CC13" s="1"/>
      <c r="CD13" s="2"/>
      <c r="CE13" s="2"/>
      <c r="CF13" s="3"/>
      <c r="CG13" s="3"/>
      <c r="CH13" s="4"/>
      <c r="CI13" s="1"/>
      <c r="CJ13" s="1"/>
      <c r="CK13" s="2"/>
      <c r="CL13" s="2"/>
      <c r="CM13" s="3"/>
      <c r="CN13" s="3"/>
      <c r="CO13" s="4"/>
      <c r="CP13" s="1"/>
      <c r="CQ13" s="1"/>
      <c r="CR13" s="2"/>
      <c r="CS13" s="2"/>
      <c r="CT13" s="3"/>
      <c r="CU13" s="3"/>
      <c r="CV13" s="4"/>
      <c r="CW13" s="1"/>
      <c r="CX13" s="1"/>
      <c r="CY13" s="2"/>
      <c r="CZ13" s="2"/>
      <c r="DA13" s="3"/>
      <c r="DB13" s="3"/>
      <c r="DC13" s="4"/>
      <c r="DD13" s="1"/>
      <c r="DE13" s="1"/>
      <c r="DF13" s="2"/>
      <c r="DG13" s="2"/>
      <c r="DH13" s="3"/>
      <c r="DI13" s="3"/>
      <c r="DJ13" s="4"/>
      <c r="DK13" s="1"/>
      <c r="DL13" s="1"/>
      <c r="DM13" s="2"/>
      <c r="DN13" s="2"/>
      <c r="DO13" s="3"/>
      <c r="DP13" s="3"/>
      <c r="DQ13" s="4"/>
      <c r="DR13" s="1"/>
      <c r="DS13" s="1"/>
      <c r="DT13" s="2"/>
      <c r="DU13" s="2"/>
      <c r="DV13" s="3"/>
      <c r="DW13" s="3"/>
      <c r="DX13" s="4"/>
      <c r="DY13" s="1"/>
      <c r="DZ13" s="1"/>
      <c r="EA13" s="2"/>
      <c r="EB13" s="2"/>
      <c r="EC13" s="3"/>
      <c r="ED13" s="3"/>
      <c r="EE13" s="4"/>
      <c r="EF13" s="1"/>
      <c r="EG13" s="1"/>
      <c r="EH13" s="2"/>
      <c r="EI13" s="2"/>
      <c r="EJ13" s="3"/>
      <c r="EK13" s="3"/>
      <c r="EL13" s="4"/>
      <c r="EM13" s="1"/>
      <c r="EN13" s="1"/>
      <c r="EO13" s="2"/>
      <c r="EP13" s="2"/>
      <c r="EQ13" s="3"/>
      <c r="ER13" s="3"/>
      <c r="ES13" s="4"/>
      <c r="ET13" s="1"/>
      <c r="EU13" s="1"/>
      <c r="EV13" s="2"/>
      <c r="EW13" s="2"/>
      <c r="EX13" s="3"/>
      <c r="EY13" s="3"/>
      <c r="EZ13" s="4"/>
      <c r="FA13" s="1"/>
      <c r="FB13" s="1"/>
      <c r="FC13" s="2"/>
      <c r="FD13" s="2"/>
      <c r="FE13" s="3"/>
      <c r="FF13" s="3"/>
      <c r="FG13" s="4"/>
      <c r="FH13" s="1"/>
      <c r="FI13" s="1"/>
      <c r="FJ13" s="2"/>
      <c r="FK13" s="2"/>
      <c r="FL13" s="3"/>
      <c r="FM13" s="3"/>
      <c r="FN13" s="4"/>
      <c r="FO13" s="1"/>
      <c r="FP13" s="1"/>
      <c r="FQ13" s="2"/>
      <c r="FR13" s="2"/>
      <c r="FS13" s="3"/>
      <c r="FT13" s="3"/>
      <c r="FU13" s="4"/>
      <c r="FV13" s="1"/>
      <c r="FW13" s="1"/>
      <c r="FX13" s="2"/>
      <c r="FY13" s="2"/>
      <c r="FZ13" s="3"/>
      <c r="GA13" s="3"/>
      <c r="GB13" s="4"/>
      <c r="GC13" s="1"/>
      <c r="GD13" s="1"/>
      <c r="GE13" s="2"/>
      <c r="GF13" s="2"/>
      <c r="GG13" s="3"/>
      <c r="GH13" s="3"/>
      <c r="GI13" s="4"/>
      <c r="GJ13" s="1"/>
      <c r="GK13" s="1"/>
      <c r="GL13" s="2"/>
      <c r="GM13" s="2"/>
      <c r="GN13" s="3"/>
      <c r="GO13" s="3"/>
      <c r="GP13" s="4"/>
      <c r="GQ13" s="1"/>
      <c r="GR13" s="1"/>
      <c r="GS13" s="2"/>
      <c r="GT13" s="2"/>
      <c r="GU13" s="3"/>
      <c r="GV13" s="3"/>
      <c r="GW13" s="4"/>
      <c r="GX13" s="1"/>
      <c r="GY13" s="1"/>
      <c r="GZ13" s="2"/>
      <c r="HA13" s="2"/>
      <c r="HB13" s="3"/>
      <c r="HC13" s="3"/>
      <c r="HD13" s="4"/>
      <c r="HE13" s="1"/>
      <c r="HF13" s="1"/>
      <c r="HG13" s="2"/>
      <c r="HH13" s="2"/>
      <c r="HI13" s="3"/>
      <c r="HJ13" s="3"/>
      <c r="HK13" s="4"/>
      <c r="HL13" s="1"/>
      <c r="HM13" s="1"/>
      <c r="HN13" s="2"/>
      <c r="HO13" s="2"/>
      <c r="HP13" s="3"/>
      <c r="HQ13" s="3"/>
      <c r="HR13" s="4"/>
      <c r="HS13" s="1"/>
      <c r="HT13" s="1"/>
      <c r="HU13" s="2"/>
      <c r="HV13" s="2"/>
      <c r="HW13" s="3"/>
      <c r="HX13" s="3"/>
      <c r="HY13" s="4"/>
      <c r="HZ13" s="1"/>
      <c r="IA13" s="1"/>
      <c r="IB13" s="2"/>
      <c r="IC13" s="2"/>
      <c r="ID13" s="3"/>
      <c r="IE13" s="3"/>
      <c r="IF13" s="4"/>
      <c r="IG13" s="1"/>
      <c r="IH13" s="1"/>
      <c r="II13" s="2"/>
      <c r="IJ13" s="2"/>
      <c r="IK13" s="3"/>
      <c r="IL13" s="3"/>
      <c r="IM13" s="4"/>
      <c r="IN13" s="1"/>
      <c r="IO13" s="1"/>
      <c r="IP13" s="2"/>
      <c r="IQ13" s="2"/>
      <c r="IR13" s="3"/>
      <c r="IS13" s="3"/>
      <c r="IT13" s="4"/>
      <c r="IU13" s="1"/>
      <c r="IV13" s="1"/>
      <c r="IW13" s="2"/>
      <c r="IX13" s="2"/>
      <c r="IY13" s="3"/>
      <c r="IZ13" s="3"/>
      <c r="JA13" s="4"/>
      <c r="JB13" s="1"/>
      <c r="JC13" s="1"/>
      <c r="JD13" s="2"/>
      <c r="JE13" s="2"/>
      <c r="JF13" s="3"/>
      <c r="JG13" s="3"/>
      <c r="JH13" s="4"/>
      <c r="JI13" s="1"/>
      <c r="JJ13" s="1"/>
      <c r="JK13" s="2"/>
      <c r="JL13" s="2"/>
      <c r="JM13" s="3"/>
      <c r="JN13" s="3"/>
      <c r="JO13" s="4"/>
      <c r="JP13" s="1"/>
      <c r="JQ13" s="1"/>
      <c r="JR13" s="2"/>
      <c r="JS13" s="2"/>
      <c r="JT13" s="3"/>
      <c r="JU13" s="3"/>
      <c r="JV13" s="4"/>
      <c r="JW13" s="1"/>
      <c r="JX13" s="1"/>
      <c r="JY13" s="2"/>
      <c r="JZ13" s="2"/>
      <c r="KA13" s="3"/>
      <c r="KB13" s="3"/>
      <c r="KC13" s="4"/>
      <c r="KD13" s="1"/>
      <c r="KE13" s="1"/>
      <c r="KF13" s="2"/>
      <c r="KG13" s="2"/>
      <c r="KH13" s="3"/>
      <c r="KI13" s="3"/>
      <c r="KJ13" s="4"/>
      <c r="KK13" s="1"/>
      <c r="KL13" s="1"/>
      <c r="KM13" s="2"/>
      <c r="KN13" s="2"/>
      <c r="KO13" s="3"/>
      <c r="KP13" s="3"/>
      <c r="KQ13" s="4"/>
      <c r="KR13" s="1"/>
      <c r="KS13" s="1"/>
      <c r="KT13" s="2"/>
      <c r="KU13" s="2"/>
      <c r="KV13" s="3"/>
      <c r="KW13" s="3"/>
      <c r="KX13" s="4"/>
      <c r="KY13" s="1"/>
      <c r="KZ13" s="1"/>
      <c r="LA13" s="2"/>
      <c r="LB13" s="2"/>
      <c r="LC13" s="3"/>
      <c r="LD13" s="3"/>
      <c r="LE13" s="4"/>
      <c r="LF13" s="1"/>
      <c r="LG13" s="1"/>
      <c r="LH13" s="2"/>
      <c r="LI13" s="2"/>
      <c r="LJ13" s="3"/>
      <c r="LK13" s="3"/>
      <c r="LL13" s="4"/>
      <c r="LM13" s="1"/>
      <c r="LN13" s="1"/>
      <c r="LO13" s="2"/>
      <c r="LP13" s="2"/>
      <c r="LQ13" s="3"/>
      <c r="LR13" s="3"/>
      <c r="LS13" s="4"/>
      <c r="LT13" s="1"/>
      <c r="LU13" s="1"/>
      <c r="LV13" s="2"/>
      <c r="LW13" s="2"/>
      <c r="LX13" s="3"/>
      <c r="LY13" s="3"/>
      <c r="LZ13" s="4"/>
      <c r="MA13" s="1"/>
      <c r="MB13" s="1"/>
      <c r="MC13" s="2"/>
      <c r="MD13" s="2"/>
      <c r="ME13" s="3"/>
      <c r="MF13" s="3"/>
      <c r="MG13" s="4"/>
      <c r="MH13" s="1"/>
      <c r="MI13" s="1"/>
      <c r="MJ13" s="2"/>
      <c r="MK13" s="2"/>
      <c r="ML13" s="3"/>
      <c r="MM13" s="3"/>
      <c r="MN13" s="4"/>
    </row>
    <row r="14" spans="1:352" ht="16.5" thickTop="1" thickBot="1" x14ac:dyDescent="0.25">
      <c r="A14" s="14"/>
      <c r="B14" s="16"/>
      <c r="C14" s="1"/>
      <c r="D14" s="1"/>
      <c r="E14" s="2"/>
      <c r="F14" s="2"/>
      <c r="G14" s="3"/>
      <c r="H14" s="3"/>
      <c r="I14" s="4"/>
      <c r="J14" s="1"/>
      <c r="K14" s="1"/>
      <c r="L14" s="2"/>
      <c r="M14" s="2"/>
      <c r="N14" s="3"/>
      <c r="O14" s="3"/>
      <c r="P14" s="4"/>
      <c r="Q14" s="1"/>
      <c r="R14" s="1"/>
      <c r="S14" s="2"/>
      <c r="T14" s="2"/>
      <c r="U14" s="3"/>
      <c r="V14" s="3"/>
      <c r="W14" s="4"/>
      <c r="X14" s="1"/>
      <c r="Y14" s="1"/>
      <c r="Z14" s="2"/>
      <c r="AA14" s="2"/>
      <c r="AB14" s="3"/>
      <c r="AC14" s="3"/>
      <c r="AD14" s="4"/>
      <c r="AE14" s="1"/>
      <c r="AF14" s="1"/>
      <c r="AG14" s="2"/>
      <c r="AH14" s="2"/>
      <c r="AI14" s="3"/>
      <c r="AJ14" s="3"/>
      <c r="AK14" s="4"/>
      <c r="AL14" s="1"/>
      <c r="AM14" s="1"/>
      <c r="AN14" s="2"/>
      <c r="AO14" s="2"/>
      <c r="AP14" s="3"/>
      <c r="AQ14" s="3"/>
      <c r="AR14" s="4"/>
      <c r="AS14" s="1"/>
      <c r="AT14" s="1"/>
      <c r="AU14" s="2"/>
      <c r="AV14" s="2"/>
      <c r="AW14" s="3"/>
      <c r="AX14" s="3"/>
      <c r="AY14" s="4"/>
      <c r="AZ14" s="1"/>
      <c r="BA14" s="1"/>
      <c r="BB14" s="2"/>
      <c r="BC14" s="2"/>
      <c r="BD14" s="3"/>
      <c r="BE14" s="3"/>
      <c r="BF14" s="4"/>
      <c r="BG14" s="1"/>
      <c r="BH14" s="1"/>
      <c r="BI14" s="2"/>
      <c r="BJ14" s="2"/>
      <c r="BK14" s="3"/>
      <c r="BL14" s="3"/>
      <c r="BM14" s="4"/>
      <c r="BN14" s="1"/>
      <c r="BO14" s="1"/>
      <c r="BP14" s="2"/>
      <c r="BQ14" s="2"/>
      <c r="BR14" s="3"/>
      <c r="BS14" s="3"/>
      <c r="BT14" s="4"/>
      <c r="BU14" s="1"/>
      <c r="BV14" s="1"/>
      <c r="BW14" s="2"/>
      <c r="BX14" s="2"/>
      <c r="BY14" s="3"/>
      <c r="BZ14" s="3"/>
      <c r="CA14" s="4"/>
      <c r="CB14" s="1"/>
      <c r="CC14" s="1"/>
      <c r="CD14" s="2"/>
      <c r="CE14" s="2"/>
      <c r="CF14" s="3"/>
      <c r="CG14" s="3"/>
      <c r="CH14" s="4"/>
      <c r="CI14" s="1"/>
      <c r="CJ14" s="1"/>
      <c r="CK14" s="2"/>
      <c r="CL14" s="2"/>
      <c r="CM14" s="3"/>
      <c r="CN14" s="3"/>
      <c r="CO14" s="4"/>
      <c r="CP14" s="1"/>
      <c r="CQ14" s="1"/>
      <c r="CR14" s="2"/>
      <c r="CS14" s="2"/>
      <c r="CT14" s="3"/>
      <c r="CU14" s="3"/>
      <c r="CV14" s="4"/>
      <c r="CW14" s="1"/>
      <c r="CX14" s="1"/>
      <c r="CY14" s="2"/>
      <c r="CZ14" s="2"/>
      <c r="DA14" s="3"/>
      <c r="DB14" s="3"/>
      <c r="DC14" s="4"/>
      <c r="DD14" s="1"/>
      <c r="DE14" s="1"/>
      <c r="DF14" s="2"/>
      <c r="DG14" s="2"/>
      <c r="DH14" s="3"/>
      <c r="DI14" s="3"/>
      <c r="DJ14" s="4"/>
      <c r="DK14" s="1"/>
      <c r="DL14" s="1"/>
      <c r="DM14" s="2"/>
      <c r="DN14" s="2"/>
      <c r="DO14" s="3"/>
      <c r="DP14" s="3"/>
      <c r="DQ14" s="4"/>
      <c r="DR14" s="1"/>
      <c r="DS14" s="1"/>
      <c r="DT14" s="2"/>
      <c r="DU14" s="2"/>
      <c r="DV14" s="3"/>
      <c r="DW14" s="3"/>
      <c r="DX14" s="4"/>
      <c r="DY14" s="1"/>
      <c r="DZ14" s="1"/>
      <c r="EA14" s="2"/>
      <c r="EB14" s="2"/>
      <c r="EC14" s="3"/>
      <c r="ED14" s="3"/>
      <c r="EE14" s="4"/>
      <c r="EF14" s="1"/>
      <c r="EG14" s="1"/>
      <c r="EH14" s="2"/>
      <c r="EI14" s="2"/>
      <c r="EJ14" s="3"/>
      <c r="EK14" s="3"/>
      <c r="EL14" s="4"/>
      <c r="EM14" s="1"/>
      <c r="EN14" s="1"/>
      <c r="EO14" s="2"/>
      <c r="EP14" s="2"/>
      <c r="EQ14" s="3"/>
      <c r="ER14" s="3"/>
      <c r="ES14" s="4"/>
      <c r="ET14" s="1"/>
      <c r="EU14" s="1"/>
      <c r="EV14" s="2"/>
      <c r="EW14" s="2"/>
      <c r="EX14" s="3"/>
      <c r="EY14" s="3"/>
      <c r="EZ14" s="4"/>
      <c r="FA14" s="1"/>
      <c r="FB14" s="1"/>
      <c r="FC14" s="2"/>
      <c r="FD14" s="2"/>
      <c r="FE14" s="3"/>
      <c r="FF14" s="3"/>
      <c r="FG14" s="4"/>
      <c r="FH14" s="1"/>
      <c r="FI14" s="1"/>
      <c r="FJ14" s="2"/>
      <c r="FK14" s="2"/>
      <c r="FL14" s="3"/>
      <c r="FM14" s="3"/>
      <c r="FN14" s="4"/>
      <c r="FO14" s="1"/>
      <c r="FP14" s="1"/>
      <c r="FQ14" s="2"/>
      <c r="FR14" s="2"/>
      <c r="FS14" s="3"/>
      <c r="FT14" s="3"/>
      <c r="FU14" s="4"/>
      <c r="FV14" s="1"/>
      <c r="FW14" s="1"/>
      <c r="FX14" s="2"/>
      <c r="FY14" s="2"/>
      <c r="FZ14" s="3"/>
      <c r="GA14" s="3"/>
      <c r="GB14" s="4"/>
      <c r="GC14" s="1"/>
      <c r="GD14" s="1"/>
      <c r="GE14" s="2"/>
      <c r="GF14" s="2"/>
      <c r="GG14" s="3"/>
      <c r="GH14" s="3"/>
      <c r="GI14" s="4"/>
      <c r="GJ14" s="1"/>
      <c r="GK14" s="1"/>
      <c r="GL14" s="2"/>
      <c r="GM14" s="2"/>
      <c r="GN14" s="3"/>
      <c r="GO14" s="3"/>
      <c r="GP14" s="4"/>
      <c r="GQ14" s="1"/>
      <c r="GR14" s="1"/>
      <c r="GS14" s="2"/>
      <c r="GT14" s="2"/>
      <c r="GU14" s="3"/>
      <c r="GV14" s="3"/>
      <c r="GW14" s="4"/>
      <c r="GX14" s="1"/>
      <c r="GY14" s="1"/>
      <c r="GZ14" s="2"/>
      <c r="HA14" s="2"/>
      <c r="HB14" s="3"/>
      <c r="HC14" s="3"/>
      <c r="HD14" s="4"/>
      <c r="HE14" s="1"/>
      <c r="HF14" s="1"/>
      <c r="HG14" s="2"/>
      <c r="HH14" s="2"/>
      <c r="HI14" s="3"/>
      <c r="HJ14" s="3"/>
      <c r="HK14" s="4"/>
      <c r="HL14" s="1"/>
      <c r="HM14" s="1"/>
      <c r="HN14" s="2"/>
      <c r="HO14" s="2"/>
      <c r="HP14" s="3"/>
      <c r="HQ14" s="3"/>
      <c r="HR14" s="4"/>
      <c r="HS14" s="1"/>
      <c r="HT14" s="1"/>
      <c r="HU14" s="2"/>
      <c r="HV14" s="2"/>
      <c r="HW14" s="3"/>
      <c r="HX14" s="3"/>
      <c r="HY14" s="4"/>
      <c r="HZ14" s="1"/>
      <c r="IA14" s="1"/>
      <c r="IB14" s="2"/>
      <c r="IC14" s="2"/>
      <c r="ID14" s="3"/>
      <c r="IE14" s="3"/>
      <c r="IF14" s="4"/>
      <c r="IG14" s="1"/>
      <c r="IH14" s="1"/>
      <c r="II14" s="2"/>
      <c r="IJ14" s="2"/>
      <c r="IK14" s="3"/>
      <c r="IL14" s="3"/>
      <c r="IM14" s="4"/>
      <c r="IN14" s="1"/>
      <c r="IO14" s="1"/>
      <c r="IP14" s="2"/>
      <c r="IQ14" s="2"/>
      <c r="IR14" s="3"/>
      <c r="IS14" s="3"/>
      <c r="IT14" s="4"/>
      <c r="IU14" s="1"/>
      <c r="IV14" s="1"/>
      <c r="IW14" s="2"/>
      <c r="IX14" s="2"/>
      <c r="IY14" s="3"/>
      <c r="IZ14" s="3"/>
      <c r="JA14" s="4"/>
      <c r="JB14" s="1"/>
      <c r="JC14" s="1"/>
      <c r="JD14" s="2"/>
      <c r="JE14" s="2"/>
      <c r="JF14" s="3"/>
      <c r="JG14" s="3"/>
      <c r="JH14" s="4"/>
      <c r="JI14" s="1"/>
      <c r="JJ14" s="1"/>
      <c r="JK14" s="2"/>
      <c r="JL14" s="2"/>
      <c r="JM14" s="3"/>
      <c r="JN14" s="3"/>
      <c r="JO14" s="4"/>
      <c r="JP14" s="1"/>
      <c r="JQ14" s="1"/>
      <c r="JR14" s="2"/>
      <c r="JS14" s="2"/>
      <c r="JT14" s="3"/>
      <c r="JU14" s="3"/>
      <c r="JV14" s="4"/>
      <c r="JW14" s="1"/>
      <c r="JX14" s="1"/>
      <c r="JY14" s="2"/>
      <c r="JZ14" s="2"/>
      <c r="KA14" s="3"/>
      <c r="KB14" s="3"/>
      <c r="KC14" s="4"/>
      <c r="KD14" s="1"/>
      <c r="KE14" s="1"/>
      <c r="KF14" s="2"/>
      <c r="KG14" s="2"/>
      <c r="KH14" s="3"/>
      <c r="KI14" s="3"/>
      <c r="KJ14" s="4"/>
      <c r="KK14" s="1"/>
      <c r="KL14" s="1"/>
      <c r="KM14" s="2"/>
      <c r="KN14" s="2"/>
      <c r="KO14" s="3"/>
      <c r="KP14" s="3"/>
      <c r="KQ14" s="4"/>
      <c r="KR14" s="1"/>
      <c r="KS14" s="1"/>
      <c r="KT14" s="2"/>
      <c r="KU14" s="2"/>
      <c r="KV14" s="3"/>
      <c r="KW14" s="3"/>
      <c r="KX14" s="4"/>
      <c r="KY14" s="1"/>
      <c r="KZ14" s="1"/>
      <c r="LA14" s="2"/>
      <c r="LB14" s="2"/>
      <c r="LC14" s="3"/>
      <c r="LD14" s="3"/>
      <c r="LE14" s="4"/>
      <c r="LF14" s="1"/>
      <c r="LG14" s="1"/>
      <c r="LH14" s="2"/>
      <c r="LI14" s="2"/>
      <c r="LJ14" s="3"/>
      <c r="LK14" s="3"/>
      <c r="LL14" s="4"/>
      <c r="LM14" s="1"/>
      <c r="LN14" s="1"/>
      <c r="LO14" s="2"/>
      <c r="LP14" s="2"/>
      <c r="LQ14" s="3"/>
      <c r="LR14" s="3"/>
      <c r="LS14" s="4"/>
      <c r="LT14" s="1"/>
      <c r="LU14" s="1"/>
      <c r="LV14" s="2"/>
      <c r="LW14" s="2"/>
      <c r="LX14" s="3"/>
      <c r="LY14" s="3"/>
      <c r="LZ14" s="4"/>
      <c r="MA14" s="1"/>
      <c r="MB14" s="1"/>
      <c r="MC14" s="2"/>
      <c r="MD14" s="2"/>
      <c r="ME14" s="3"/>
      <c r="MF14" s="3"/>
      <c r="MG14" s="4"/>
      <c r="MH14" s="1"/>
      <c r="MI14" s="1"/>
      <c r="MJ14" s="2"/>
      <c r="MK14" s="2"/>
      <c r="ML14" s="3"/>
      <c r="MM14" s="3"/>
      <c r="MN14" s="4"/>
    </row>
    <row r="15" spans="1:352" ht="16.5" thickTop="1" thickBot="1" x14ac:dyDescent="0.25">
      <c r="A15" s="14"/>
      <c r="B15" s="16"/>
      <c r="C15" s="1"/>
      <c r="D15" s="1"/>
      <c r="E15" s="2"/>
      <c r="F15" s="2"/>
      <c r="G15" s="3"/>
      <c r="H15" s="3"/>
      <c r="I15" s="4"/>
      <c r="J15" s="1"/>
      <c r="K15" s="1"/>
      <c r="L15" s="2"/>
      <c r="M15" s="2"/>
      <c r="N15" s="3"/>
      <c r="O15" s="3"/>
      <c r="P15" s="4"/>
      <c r="Q15" s="1"/>
      <c r="R15" s="1"/>
      <c r="S15" s="2"/>
      <c r="T15" s="2"/>
      <c r="U15" s="3"/>
      <c r="V15" s="3"/>
      <c r="W15" s="4"/>
      <c r="X15" s="1"/>
      <c r="Y15" s="1"/>
      <c r="Z15" s="2"/>
      <c r="AA15" s="2"/>
      <c r="AB15" s="3"/>
      <c r="AC15" s="3"/>
      <c r="AD15" s="4"/>
      <c r="AE15" s="1"/>
      <c r="AF15" s="1"/>
      <c r="AG15" s="2"/>
      <c r="AH15" s="2"/>
      <c r="AI15" s="3"/>
      <c r="AJ15" s="3"/>
      <c r="AK15" s="4"/>
      <c r="AL15" s="1"/>
      <c r="AM15" s="1"/>
      <c r="AN15" s="2"/>
      <c r="AO15" s="2"/>
      <c r="AP15" s="3"/>
      <c r="AQ15" s="3"/>
      <c r="AR15" s="4"/>
      <c r="AS15" s="1"/>
      <c r="AT15" s="1"/>
      <c r="AU15" s="2"/>
      <c r="AV15" s="2"/>
      <c r="AW15" s="3"/>
      <c r="AX15" s="3"/>
      <c r="AY15" s="4"/>
      <c r="AZ15" s="1"/>
      <c r="BA15" s="1"/>
      <c r="BB15" s="2"/>
      <c r="BC15" s="2"/>
      <c r="BD15" s="3"/>
      <c r="BE15" s="3"/>
      <c r="BF15" s="4"/>
      <c r="BG15" s="1"/>
      <c r="BH15" s="1"/>
      <c r="BI15" s="2"/>
      <c r="BJ15" s="2"/>
      <c r="BK15" s="3"/>
      <c r="BL15" s="3"/>
      <c r="BM15" s="4"/>
      <c r="BN15" s="1"/>
      <c r="BO15" s="1"/>
      <c r="BP15" s="2"/>
      <c r="BQ15" s="2"/>
      <c r="BR15" s="3"/>
      <c r="BS15" s="3"/>
      <c r="BT15" s="4"/>
      <c r="BU15" s="1"/>
      <c r="BV15" s="1"/>
      <c r="BW15" s="2"/>
      <c r="BX15" s="2"/>
      <c r="BY15" s="3"/>
      <c r="BZ15" s="3"/>
      <c r="CA15" s="4"/>
      <c r="CB15" s="1"/>
      <c r="CC15" s="1"/>
      <c r="CD15" s="2"/>
      <c r="CE15" s="2"/>
      <c r="CF15" s="3"/>
      <c r="CG15" s="3"/>
      <c r="CH15" s="4"/>
      <c r="CI15" s="1"/>
      <c r="CJ15" s="1"/>
      <c r="CK15" s="2"/>
      <c r="CL15" s="2"/>
      <c r="CM15" s="3"/>
      <c r="CN15" s="3"/>
      <c r="CO15" s="4"/>
      <c r="CP15" s="1"/>
      <c r="CQ15" s="1"/>
      <c r="CR15" s="2"/>
      <c r="CS15" s="2"/>
      <c r="CT15" s="3"/>
      <c r="CU15" s="3"/>
      <c r="CV15" s="4"/>
      <c r="CW15" s="1"/>
      <c r="CX15" s="1"/>
      <c r="CY15" s="2"/>
      <c r="CZ15" s="2"/>
      <c r="DA15" s="3"/>
      <c r="DB15" s="3"/>
      <c r="DC15" s="4"/>
      <c r="DD15" s="1"/>
      <c r="DE15" s="1"/>
      <c r="DF15" s="2"/>
      <c r="DG15" s="2"/>
      <c r="DH15" s="3"/>
      <c r="DI15" s="3"/>
      <c r="DJ15" s="4"/>
      <c r="DK15" s="1"/>
      <c r="DL15" s="1"/>
      <c r="DM15" s="2"/>
      <c r="DN15" s="2"/>
      <c r="DO15" s="3"/>
      <c r="DP15" s="3"/>
      <c r="DQ15" s="4"/>
      <c r="DR15" s="1"/>
      <c r="DS15" s="1"/>
      <c r="DT15" s="2"/>
      <c r="DU15" s="2"/>
      <c r="DV15" s="3"/>
      <c r="DW15" s="3"/>
      <c r="DX15" s="4"/>
      <c r="DY15" s="1"/>
      <c r="DZ15" s="1"/>
      <c r="EA15" s="2"/>
      <c r="EB15" s="2"/>
      <c r="EC15" s="3"/>
      <c r="ED15" s="3"/>
      <c r="EE15" s="4"/>
      <c r="EF15" s="1"/>
      <c r="EG15" s="1"/>
      <c r="EH15" s="2"/>
      <c r="EI15" s="2"/>
      <c r="EJ15" s="3"/>
      <c r="EK15" s="3"/>
      <c r="EL15" s="4"/>
      <c r="EM15" s="1"/>
      <c r="EN15" s="1"/>
      <c r="EO15" s="2"/>
      <c r="EP15" s="2"/>
      <c r="EQ15" s="3"/>
      <c r="ER15" s="3"/>
      <c r="ES15" s="4"/>
      <c r="ET15" s="1"/>
      <c r="EU15" s="1"/>
      <c r="EV15" s="2"/>
      <c r="EW15" s="2"/>
      <c r="EX15" s="3"/>
      <c r="EY15" s="3"/>
      <c r="EZ15" s="4"/>
      <c r="FA15" s="1"/>
      <c r="FB15" s="1"/>
      <c r="FC15" s="2"/>
      <c r="FD15" s="2"/>
      <c r="FE15" s="3"/>
      <c r="FF15" s="3"/>
      <c r="FG15" s="4"/>
      <c r="FH15" s="1"/>
      <c r="FI15" s="1"/>
      <c r="FJ15" s="2"/>
      <c r="FK15" s="2"/>
      <c r="FL15" s="3"/>
      <c r="FM15" s="3"/>
      <c r="FN15" s="4"/>
      <c r="FO15" s="1"/>
      <c r="FP15" s="1"/>
      <c r="FQ15" s="2"/>
      <c r="FR15" s="2"/>
      <c r="FS15" s="3"/>
      <c r="FT15" s="3"/>
      <c r="FU15" s="4"/>
      <c r="FV15" s="1"/>
      <c r="FW15" s="1"/>
      <c r="FX15" s="2"/>
      <c r="FY15" s="2"/>
      <c r="FZ15" s="3"/>
      <c r="GA15" s="3"/>
      <c r="GB15" s="4"/>
      <c r="GC15" s="1"/>
      <c r="GD15" s="1"/>
      <c r="GE15" s="2"/>
      <c r="GF15" s="2"/>
      <c r="GG15" s="3"/>
      <c r="GH15" s="3"/>
      <c r="GI15" s="4"/>
      <c r="GJ15" s="1"/>
      <c r="GK15" s="1"/>
      <c r="GL15" s="2"/>
      <c r="GM15" s="2"/>
      <c r="GN15" s="3"/>
      <c r="GO15" s="3"/>
      <c r="GP15" s="4"/>
      <c r="GQ15" s="1"/>
      <c r="GR15" s="1"/>
      <c r="GS15" s="2"/>
      <c r="GT15" s="2"/>
      <c r="GU15" s="3"/>
      <c r="GV15" s="3"/>
      <c r="GW15" s="4"/>
      <c r="GX15" s="1"/>
      <c r="GY15" s="1"/>
      <c r="GZ15" s="2"/>
      <c r="HA15" s="2"/>
      <c r="HB15" s="3"/>
      <c r="HC15" s="3"/>
      <c r="HD15" s="4"/>
      <c r="HE15" s="1"/>
      <c r="HF15" s="1"/>
      <c r="HG15" s="2"/>
      <c r="HH15" s="2"/>
      <c r="HI15" s="3"/>
      <c r="HJ15" s="3"/>
      <c r="HK15" s="4"/>
      <c r="HL15" s="1"/>
      <c r="HM15" s="1"/>
      <c r="HN15" s="2"/>
      <c r="HO15" s="2"/>
      <c r="HP15" s="3"/>
      <c r="HQ15" s="3"/>
      <c r="HR15" s="4"/>
      <c r="HS15" s="1"/>
      <c r="HT15" s="1"/>
      <c r="HU15" s="2"/>
      <c r="HV15" s="2"/>
      <c r="HW15" s="3"/>
      <c r="HX15" s="3"/>
      <c r="HY15" s="4"/>
      <c r="HZ15" s="1"/>
      <c r="IA15" s="1"/>
      <c r="IB15" s="2"/>
      <c r="IC15" s="2"/>
      <c r="ID15" s="3"/>
      <c r="IE15" s="3"/>
      <c r="IF15" s="4"/>
      <c r="IG15" s="1"/>
      <c r="IH15" s="1"/>
      <c r="II15" s="2"/>
      <c r="IJ15" s="2"/>
      <c r="IK15" s="3"/>
      <c r="IL15" s="3"/>
      <c r="IM15" s="4"/>
      <c r="IN15" s="1"/>
      <c r="IO15" s="1"/>
      <c r="IP15" s="2"/>
      <c r="IQ15" s="2"/>
      <c r="IR15" s="3"/>
      <c r="IS15" s="3"/>
      <c r="IT15" s="4"/>
      <c r="IU15" s="1"/>
      <c r="IV15" s="1"/>
      <c r="IW15" s="2"/>
      <c r="IX15" s="2"/>
      <c r="IY15" s="3"/>
      <c r="IZ15" s="3"/>
      <c r="JA15" s="4"/>
      <c r="JB15" s="1"/>
      <c r="JC15" s="1"/>
      <c r="JD15" s="2"/>
      <c r="JE15" s="2"/>
      <c r="JF15" s="3"/>
      <c r="JG15" s="3"/>
      <c r="JH15" s="4"/>
      <c r="JI15" s="1"/>
      <c r="JJ15" s="1"/>
      <c r="JK15" s="2"/>
      <c r="JL15" s="2"/>
      <c r="JM15" s="3"/>
      <c r="JN15" s="3"/>
      <c r="JO15" s="4"/>
      <c r="JP15" s="1"/>
      <c r="JQ15" s="1"/>
      <c r="JR15" s="2"/>
      <c r="JS15" s="2"/>
      <c r="JT15" s="3"/>
      <c r="JU15" s="3"/>
      <c r="JV15" s="4"/>
      <c r="JW15" s="1"/>
      <c r="JX15" s="1"/>
      <c r="JY15" s="2"/>
      <c r="JZ15" s="2"/>
      <c r="KA15" s="3"/>
      <c r="KB15" s="3"/>
      <c r="KC15" s="4"/>
      <c r="KD15" s="1"/>
      <c r="KE15" s="1"/>
      <c r="KF15" s="2"/>
      <c r="KG15" s="2"/>
      <c r="KH15" s="3"/>
      <c r="KI15" s="3"/>
      <c r="KJ15" s="4"/>
      <c r="KK15" s="1"/>
      <c r="KL15" s="1"/>
      <c r="KM15" s="2"/>
      <c r="KN15" s="2"/>
      <c r="KO15" s="3"/>
      <c r="KP15" s="3"/>
      <c r="KQ15" s="4"/>
      <c r="KR15" s="1"/>
      <c r="KS15" s="1"/>
      <c r="KT15" s="2"/>
      <c r="KU15" s="2"/>
      <c r="KV15" s="3"/>
      <c r="KW15" s="3"/>
      <c r="KX15" s="4"/>
      <c r="KY15" s="1"/>
      <c r="KZ15" s="1"/>
      <c r="LA15" s="2"/>
      <c r="LB15" s="2"/>
      <c r="LC15" s="3"/>
      <c r="LD15" s="3"/>
      <c r="LE15" s="4"/>
      <c r="LF15" s="1"/>
      <c r="LG15" s="1"/>
      <c r="LH15" s="2"/>
      <c r="LI15" s="2"/>
      <c r="LJ15" s="3"/>
      <c r="LK15" s="3"/>
      <c r="LL15" s="4"/>
      <c r="LM15" s="1"/>
      <c r="LN15" s="1"/>
      <c r="LO15" s="2"/>
      <c r="LP15" s="2"/>
      <c r="LQ15" s="3"/>
      <c r="LR15" s="3"/>
      <c r="LS15" s="4"/>
      <c r="LT15" s="1"/>
      <c r="LU15" s="1"/>
      <c r="LV15" s="2"/>
      <c r="LW15" s="2"/>
      <c r="LX15" s="3"/>
      <c r="LY15" s="3"/>
      <c r="LZ15" s="4"/>
      <c r="MA15" s="1"/>
      <c r="MB15" s="1"/>
      <c r="MC15" s="2"/>
      <c r="MD15" s="2"/>
      <c r="ME15" s="3"/>
      <c r="MF15" s="3"/>
      <c r="MG15" s="4"/>
      <c r="MH15" s="1"/>
      <c r="MI15" s="1"/>
      <c r="MJ15" s="2"/>
      <c r="MK15" s="2"/>
      <c r="ML15" s="3"/>
      <c r="MM15" s="3"/>
      <c r="MN15" s="4"/>
    </row>
    <row r="16" spans="1:352" ht="16.5" thickTop="1" thickBot="1" x14ac:dyDescent="0.25">
      <c r="A16" s="14"/>
      <c r="B16" s="16"/>
      <c r="C16" s="1"/>
      <c r="D16" s="1"/>
      <c r="E16" s="2"/>
      <c r="F16" s="2"/>
      <c r="G16" s="3"/>
      <c r="H16" s="3"/>
      <c r="I16" s="4"/>
      <c r="J16" s="1"/>
      <c r="K16" s="1"/>
      <c r="L16" s="2"/>
      <c r="M16" s="2"/>
      <c r="N16" s="3"/>
      <c r="O16" s="3"/>
      <c r="P16" s="4"/>
      <c r="Q16" s="1"/>
      <c r="R16" s="1"/>
      <c r="S16" s="2"/>
      <c r="T16" s="2"/>
      <c r="U16" s="3"/>
      <c r="V16" s="3"/>
      <c r="W16" s="4"/>
      <c r="X16" s="1"/>
      <c r="Y16" s="1"/>
      <c r="Z16" s="2"/>
      <c r="AA16" s="2"/>
      <c r="AB16" s="3"/>
      <c r="AC16" s="3"/>
      <c r="AD16" s="4"/>
      <c r="AE16" s="1"/>
      <c r="AF16" s="1"/>
      <c r="AG16" s="2"/>
      <c r="AH16" s="2"/>
      <c r="AI16" s="3"/>
      <c r="AJ16" s="3"/>
      <c r="AK16" s="4"/>
      <c r="AL16" s="1"/>
      <c r="AM16" s="1"/>
      <c r="AN16" s="2"/>
      <c r="AO16" s="2"/>
      <c r="AP16" s="3"/>
      <c r="AQ16" s="3"/>
      <c r="AR16" s="4"/>
      <c r="AS16" s="1"/>
      <c r="AT16" s="1"/>
      <c r="AU16" s="2"/>
      <c r="AV16" s="2"/>
      <c r="AW16" s="3"/>
      <c r="AX16" s="3"/>
      <c r="AY16" s="4"/>
      <c r="AZ16" s="1"/>
      <c r="BA16" s="1"/>
      <c r="BB16" s="2"/>
      <c r="BC16" s="2"/>
      <c r="BD16" s="3"/>
      <c r="BE16" s="3"/>
      <c r="BF16" s="4"/>
      <c r="BG16" s="1"/>
      <c r="BH16" s="1"/>
      <c r="BI16" s="2"/>
      <c r="BJ16" s="2"/>
      <c r="BK16" s="3"/>
      <c r="BL16" s="3"/>
      <c r="BM16" s="4"/>
      <c r="BN16" s="1"/>
      <c r="BO16" s="1"/>
      <c r="BP16" s="2"/>
      <c r="BQ16" s="2"/>
      <c r="BR16" s="3"/>
      <c r="BS16" s="3"/>
      <c r="BT16" s="4"/>
      <c r="BU16" s="1"/>
      <c r="BV16" s="1"/>
      <c r="BW16" s="2"/>
      <c r="BX16" s="2"/>
      <c r="BY16" s="3"/>
      <c r="BZ16" s="3"/>
      <c r="CA16" s="4"/>
      <c r="CB16" s="1"/>
      <c r="CC16" s="1"/>
      <c r="CD16" s="2"/>
      <c r="CE16" s="2"/>
      <c r="CF16" s="3"/>
      <c r="CG16" s="3"/>
      <c r="CH16" s="4"/>
      <c r="CI16" s="1"/>
      <c r="CJ16" s="1"/>
      <c r="CK16" s="2"/>
      <c r="CL16" s="2"/>
      <c r="CM16" s="3"/>
      <c r="CN16" s="3"/>
      <c r="CO16" s="4"/>
      <c r="CP16" s="1"/>
      <c r="CQ16" s="1"/>
      <c r="CR16" s="2"/>
      <c r="CS16" s="2"/>
      <c r="CT16" s="3"/>
      <c r="CU16" s="3"/>
      <c r="CV16" s="4"/>
      <c r="CW16" s="1"/>
      <c r="CX16" s="1"/>
      <c r="CY16" s="2"/>
      <c r="CZ16" s="2"/>
      <c r="DA16" s="3"/>
      <c r="DB16" s="3"/>
      <c r="DC16" s="4"/>
      <c r="DD16" s="1"/>
      <c r="DE16" s="1"/>
      <c r="DF16" s="2"/>
      <c r="DG16" s="2"/>
      <c r="DH16" s="3"/>
      <c r="DI16" s="3"/>
      <c r="DJ16" s="4"/>
      <c r="DK16" s="1"/>
      <c r="DL16" s="1"/>
      <c r="DM16" s="2"/>
      <c r="DN16" s="2"/>
      <c r="DO16" s="3"/>
      <c r="DP16" s="3"/>
      <c r="DQ16" s="4"/>
      <c r="DR16" s="1"/>
      <c r="DS16" s="1"/>
      <c r="DT16" s="2"/>
      <c r="DU16" s="2"/>
      <c r="DV16" s="3"/>
      <c r="DW16" s="3"/>
      <c r="DX16" s="4"/>
      <c r="DY16" s="1"/>
      <c r="DZ16" s="1"/>
      <c r="EA16" s="2"/>
      <c r="EB16" s="2"/>
      <c r="EC16" s="3"/>
      <c r="ED16" s="3"/>
      <c r="EE16" s="4"/>
      <c r="EF16" s="1"/>
      <c r="EG16" s="1"/>
      <c r="EH16" s="2"/>
      <c r="EI16" s="2"/>
      <c r="EJ16" s="3"/>
      <c r="EK16" s="3"/>
      <c r="EL16" s="4"/>
      <c r="EM16" s="1"/>
      <c r="EN16" s="1"/>
      <c r="EO16" s="2"/>
      <c r="EP16" s="2"/>
      <c r="EQ16" s="3"/>
      <c r="ER16" s="3"/>
      <c r="ES16" s="4"/>
      <c r="ET16" s="1"/>
      <c r="EU16" s="1"/>
      <c r="EV16" s="2"/>
      <c r="EW16" s="2"/>
      <c r="EX16" s="3"/>
      <c r="EY16" s="3"/>
      <c r="EZ16" s="4"/>
      <c r="FA16" s="1"/>
      <c r="FB16" s="1"/>
      <c r="FC16" s="2"/>
      <c r="FD16" s="2"/>
      <c r="FE16" s="3"/>
      <c r="FF16" s="3"/>
      <c r="FG16" s="4"/>
      <c r="FH16" s="1"/>
      <c r="FI16" s="1"/>
      <c r="FJ16" s="2"/>
      <c r="FK16" s="2"/>
      <c r="FL16" s="3"/>
      <c r="FM16" s="3"/>
      <c r="FN16" s="4"/>
      <c r="FO16" s="1"/>
      <c r="FP16" s="1"/>
      <c r="FQ16" s="2"/>
      <c r="FR16" s="2"/>
      <c r="FS16" s="3"/>
      <c r="FT16" s="3"/>
      <c r="FU16" s="4"/>
      <c r="FV16" s="1"/>
      <c r="FW16" s="1"/>
      <c r="FX16" s="2"/>
      <c r="FY16" s="2"/>
      <c r="FZ16" s="3"/>
      <c r="GA16" s="3"/>
      <c r="GB16" s="4"/>
      <c r="GC16" s="1"/>
      <c r="GD16" s="1"/>
      <c r="GE16" s="2"/>
      <c r="GF16" s="2"/>
      <c r="GG16" s="3"/>
      <c r="GH16" s="3"/>
      <c r="GI16" s="4"/>
      <c r="GJ16" s="1"/>
      <c r="GK16" s="1"/>
      <c r="GL16" s="2"/>
      <c r="GM16" s="2"/>
      <c r="GN16" s="3"/>
      <c r="GO16" s="3"/>
      <c r="GP16" s="4"/>
      <c r="GQ16" s="1"/>
      <c r="GR16" s="1"/>
      <c r="GS16" s="2"/>
      <c r="GT16" s="2"/>
      <c r="GU16" s="3"/>
      <c r="GV16" s="3"/>
      <c r="GW16" s="4"/>
      <c r="GX16" s="1"/>
      <c r="GY16" s="1"/>
      <c r="GZ16" s="2"/>
      <c r="HA16" s="2"/>
      <c r="HB16" s="3"/>
      <c r="HC16" s="3"/>
      <c r="HD16" s="4"/>
      <c r="HE16" s="1"/>
      <c r="HF16" s="1"/>
      <c r="HG16" s="2"/>
      <c r="HH16" s="2"/>
      <c r="HI16" s="3"/>
      <c r="HJ16" s="3"/>
      <c r="HK16" s="4"/>
      <c r="HL16" s="1"/>
      <c r="HM16" s="1"/>
      <c r="HN16" s="2"/>
      <c r="HO16" s="2"/>
      <c r="HP16" s="3"/>
      <c r="HQ16" s="3"/>
      <c r="HR16" s="4"/>
      <c r="HS16" s="1"/>
      <c r="HT16" s="1"/>
      <c r="HU16" s="2"/>
      <c r="HV16" s="2"/>
      <c r="HW16" s="3"/>
      <c r="HX16" s="3"/>
      <c r="HY16" s="4"/>
      <c r="HZ16" s="1"/>
      <c r="IA16" s="1"/>
      <c r="IB16" s="2"/>
      <c r="IC16" s="2"/>
      <c r="ID16" s="3"/>
      <c r="IE16" s="3"/>
      <c r="IF16" s="4"/>
      <c r="IG16" s="1"/>
      <c r="IH16" s="1"/>
      <c r="II16" s="2"/>
      <c r="IJ16" s="2"/>
      <c r="IK16" s="3"/>
      <c r="IL16" s="3"/>
      <c r="IM16" s="4"/>
      <c r="IN16" s="1"/>
      <c r="IO16" s="1"/>
      <c r="IP16" s="2"/>
      <c r="IQ16" s="2"/>
      <c r="IR16" s="3"/>
      <c r="IS16" s="3"/>
      <c r="IT16" s="4"/>
      <c r="IU16" s="1"/>
      <c r="IV16" s="1"/>
      <c r="IW16" s="2"/>
      <c r="IX16" s="2"/>
      <c r="IY16" s="3"/>
      <c r="IZ16" s="3"/>
      <c r="JA16" s="4"/>
      <c r="JB16" s="1"/>
      <c r="JC16" s="1"/>
      <c r="JD16" s="2"/>
      <c r="JE16" s="2"/>
      <c r="JF16" s="3"/>
      <c r="JG16" s="3"/>
      <c r="JH16" s="4"/>
      <c r="JI16" s="1"/>
      <c r="JJ16" s="1"/>
      <c r="JK16" s="2"/>
      <c r="JL16" s="2"/>
      <c r="JM16" s="3"/>
      <c r="JN16" s="3"/>
      <c r="JO16" s="4"/>
      <c r="JP16" s="1"/>
      <c r="JQ16" s="1"/>
      <c r="JR16" s="2"/>
      <c r="JS16" s="2"/>
      <c r="JT16" s="3"/>
      <c r="JU16" s="3"/>
      <c r="JV16" s="4"/>
      <c r="JW16" s="1"/>
      <c r="JX16" s="1"/>
      <c r="JY16" s="2"/>
      <c r="JZ16" s="2"/>
      <c r="KA16" s="3"/>
      <c r="KB16" s="3"/>
      <c r="KC16" s="4"/>
      <c r="KD16" s="1"/>
      <c r="KE16" s="1"/>
      <c r="KF16" s="2"/>
      <c r="KG16" s="2"/>
      <c r="KH16" s="3"/>
      <c r="KI16" s="3"/>
      <c r="KJ16" s="4"/>
      <c r="KK16" s="1"/>
      <c r="KL16" s="1"/>
      <c r="KM16" s="2"/>
      <c r="KN16" s="2"/>
      <c r="KO16" s="3"/>
      <c r="KP16" s="3"/>
      <c r="KQ16" s="4"/>
      <c r="KR16" s="1"/>
      <c r="KS16" s="1"/>
      <c r="KT16" s="2"/>
      <c r="KU16" s="2"/>
      <c r="KV16" s="3"/>
      <c r="KW16" s="3"/>
      <c r="KX16" s="4"/>
      <c r="KY16" s="1"/>
      <c r="KZ16" s="1"/>
      <c r="LA16" s="2"/>
      <c r="LB16" s="2"/>
      <c r="LC16" s="3"/>
      <c r="LD16" s="3"/>
      <c r="LE16" s="4"/>
      <c r="LF16" s="1"/>
      <c r="LG16" s="1"/>
      <c r="LH16" s="2"/>
      <c r="LI16" s="2"/>
      <c r="LJ16" s="3"/>
      <c r="LK16" s="3"/>
      <c r="LL16" s="4"/>
      <c r="LM16" s="1"/>
      <c r="LN16" s="1"/>
      <c r="LO16" s="2"/>
      <c r="LP16" s="2"/>
      <c r="LQ16" s="3"/>
      <c r="LR16" s="3"/>
      <c r="LS16" s="4"/>
      <c r="LT16" s="1"/>
      <c r="LU16" s="1"/>
      <c r="LV16" s="2"/>
      <c r="LW16" s="2"/>
      <c r="LX16" s="3"/>
      <c r="LY16" s="3"/>
      <c r="LZ16" s="4"/>
      <c r="MA16" s="1"/>
      <c r="MB16" s="1"/>
      <c r="MC16" s="2"/>
      <c r="MD16" s="2"/>
      <c r="ME16" s="3"/>
      <c r="MF16" s="3"/>
      <c r="MG16" s="4"/>
      <c r="MH16" s="1"/>
      <c r="MI16" s="1"/>
      <c r="MJ16" s="2"/>
      <c r="MK16" s="2"/>
      <c r="ML16" s="3"/>
      <c r="MM16" s="3"/>
      <c r="MN16" s="4"/>
    </row>
    <row r="17" spans="1:352" ht="16.5" thickTop="1" thickBot="1" x14ac:dyDescent="0.25">
      <c r="A17" s="14"/>
      <c r="B17" s="16"/>
      <c r="C17" s="1"/>
      <c r="D17" s="1"/>
      <c r="E17" s="2"/>
      <c r="F17" s="2"/>
      <c r="G17" s="3"/>
      <c r="H17" s="3"/>
      <c r="I17" s="4"/>
      <c r="J17" s="1"/>
      <c r="K17" s="1"/>
      <c r="L17" s="2"/>
      <c r="M17" s="2"/>
      <c r="N17" s="3"/>
      <c r="O17" s="3"/>
      <c r="P17" s="4"/>
      <c r="Q17" s="1"/>
      <c r="R17" s="1"/>
      <c r="S17" s="2"/>
      <c r="T17" s="2"/>
      <c r="U17" s="3"/>
      <c r="V17" s="3"/>
      <c r="W17" s="4"/>
      <c r="X17" s="1"/>
      <c r="Y17" s="1"/>
      <c r="Z17" s="2"/>
      <c r="AA17" s="2"/>
      <c r="AB17" s="3"/>
      <c r="AC17" s="3"/>
      <c r="AD17" s="4"/>
      <c r="AE17" s="1"/>
      <c r="AF17" s="1"/>
      <c r="AG17" s="2"/>
      <c r="AH17" s="2"/>
      <c r="AI17" s="3"/>
      <c r="AJ17" s="3"/>
      <c r="AK17" s="4"/>
      <c r="AL17" s="1"/>
      <c r="AM17" s="1"/>
      <c r="AN17" s="2"/>
      <c r="AO17" s="2"/>
      <c r="AP17" s="3"/>
      <c r="AQ17" s="3"/>
      <c r="AR17" s="4"/>
      <c r="AS17" s="1"/>
      <c r="AT17" s="1"/>
      <c r="AU17" s="2"/>
      <c r="AV17" s="2"/>
      <c r="AW17" s="3"/>
      <c r="AX17" s="3"/>
      <c r="AY17" s="4"/>
      <c r="AZ17" s="1"/>
      <c r="BA17" s="1"/>
      <c r="BB17" s="2"/>
      <c r="BC17" s="2"/>
      <c r="BD17" s="3"/>
      <c r="BE17" s="3"/>
      <c r="BF17" s="4"/>
      <c r="BG17" s="1"/>
      <c r="BH17" s="1"/>
      <c r="BI17" s="2"/>
      <c r="BJ17" s="2"/>
      <c r="BK17" s="3"/>
      <c r="BL17" s="3"/>
      <c r="BM17" s="4"/>
      <c r="BN17" s="1"/>
      <c r="BO17" s="1"/>
      <c r="BP17" s="2"/>
      <c r="BQ17" s="2"/>
      <c r="BR17" s="3"/>
      <c r="BS17" s="3"/>
      <c r="BT17" s="4"/>
      <c r="BU17" s="1"/>
      <c r="BV17" s="1"/>
      <c r="BW17" s="2"/>
      <c r="BX17" s="2"/>
      <c r="BY17" s="3"/>
      <c r="BZ17" s="3"/>
      <c r="CA17" s="4"/>
      <c r="CB17" s="1"/>
      <c r="CC17" s="1"/>
      <c r="CD17" s="2"/>
      <c r="CE17" s="2"/>
      <c r="CF17" s="3"/>
      <c r="CG17" s="3"/>
      <c r="CH17" s="4"/>
      <c r="CI17" s="1"/>
      <c r="CJ17" s="1"/>
      <c r="CK17" s="2"/>
      <c r="CL17" s="2"/>
      <c r="CM17" s="3"/>
      <c r="CN17" s="3"/>
      <c r="CO17" s="4"/>
      <c r="CP17" s="1"/>
      <c r="CQ17" s="1"/>
      <c r="CR17" s="2"/>
      <c r="CS17" s="2"/>
      <c r="CT17" s="3"/>
      <c r="CU17" s="3"/>
      <c r="CV17" s="4"/>
      <c r="CW17" s="1"/>
      <c r="CX17" s="1"/>
      <c r="CY17" s="2"/>
      <c r="CZ17" s="2"/>
      <c r="DA17" s="3"/>
      <c r="DB17" s="3"/>
      <c r="DC17" s="4"/>
      <c r="DD17" s="1"/>
      <c r="DE17" s="1"/>
      <c r="DF17" s="2"/>
      <c r="DG17" s="2"/>
      <c r="DH17" s="3"/>
      <c r="DI17" s="3"/>
      <c r="DJ17" s="4"/>
      <c r="DK17" s="1"/>
      <c r="DL17" s="1"/>
      <c r="DM17" s="2"/>
      <c r="DN17" s="2"/>
      <c r="DO17" s="3"/>
      <c r="DP17" s="3"/>
      <c r="DQ17" s="4"/>
      <c r="DR17" s="1"/>
      <c r="DS17" s="1"/>
      <c r="DT17" s="2"/>
      <c r="DU17" s="2"/>
      <c r="DV17" s="3"/>
      <c r="DW17" s="3"/>
      <c r="DX17" s="4"/>
      <c r="DY17" s="1"/>
      <c r="DZ17" s="1"/>
      <c r="EA17" s="2"/>
      <c r="EB17" s="2"/>
      <c r="EC17" s="3"/>
      <c r="ED17" s="3"/>
      <c r="EE17" s="4"/>
      <c r="EF17" s="1"/>
      <c r="EG17" s="1"/>
      <c r="EH17" s="2"/>
      <c r="EI17" s="2"/>
      <c r="EJ17" s="3"/>
      <c r="EK17" s="3"/>
      <c r="EL17" s="4"/>
      <c r="EM17" s="1"/>
      <c r="EN17" s="1"/>
      <c r="EO17" s="2"/>
      <c r="EP17" s="2"/>
      <c r="EQ17" s="3"/>
      <c r="ER17" s="3"/>
      <c r="ES17" s="4"/>
      <c r="ET17" s="1"/>
      <c r="EU17" s="1"/>
      <c r="EV17" s="2"/>
      <c r="EW17" s="2"/>
      <c r="EX17" s="3"/>
      <c r="EY17" s="3"/>
      <c r="EZ17" s="4"/>
      <c r="FA17" s="1"/>
      <c r="FB17" s="1"/>
      <c r="FC17" s="2"/>
      <c r="FD17" s="2"/>
      <c r="FE17" s="3"/>
      <c r="FF17" s="3"/>
      <c r="FG17" s="4"/>
      <c r="FH17" s="1"/>
      <c r="FI17" s="1"/>
      <c r="FJ17" s="2"/>
      <c r="FK17" s="2"/>
      <c r="FL17" s="3"/>
      <c r="FM17" s="3"/>
      <c r="FN17" s="4"/>
      <c r="FO17" s="1"/>
      <c r="FP17" s="1"/>
      <c r="FQ17" s="2"/>
      <c r="FR17" s="2"/>
      <c r="FS17" s="3"/>
      <c r="FT17" s="3"/>
      <c r="FU17" s="4"/>
      <c r="FV17" s="1"/>
      <c r="FW17" s="1"/>
      <c r="FX17" s="2"/>
      <c r="FY17" s="2"/>
      <c r="FZ17" s="3"/>
      <c r="GA17" s="3"/>
      <c r="GB17" s="4"/>
      <c r="GC17" s="1"/>
      <c r="GD17" s="1"/>
      <c r="GE17" s="2"/>
      <c r="GF17" s="2"/>
      <c r="GG17" s="3"/>
      <c r="GH17" s="3"/>
      <c r="GI17" s="4"/>
      <c r="GJ17" s="1"/>
      <c r="GK17" s="1"/>
      <c r="GL17" s="2"/>
      <c r="GM17" s="2"/>
      <c r="GN17" s="3"/>
      <c r="GO17" s="3"/>
      <c r="GP17" s="4"/>
      <c r="GQ17" s="1"/>
      <c r="GR17" s="1"/>
      <c r="GS17" s="2"/>
      <c r="GT17" s="2"/>
      <c r="GU17" s="3"/>
      <c r="GV17" s="3"/>
      <c r="GW17" s="4"/>
      <c r="GX17" s="1"/>
      <c r="GY17" s="1"/>
      <c r="GZ17" s="2"/>
      <c r="HA17" s="2"/>
      <c r="HB17" s="3"/>
      <c r="HC17" s="3"/>
      <c r="HD17" s="4"/>
      <c r="HE17" s="1"/>
      <c r="HF17" s="1"/>
      <c r="HG17" s="2"/>
      <c r="HH17" s="2"/>
      <c r="HI17" s="3"/>
      <c r="HJ17" s="3"/>
      <c r="HK17" s="4"/>
      <c r="HL17" s="1"/>
      <c r="HM17" s="1"/>
      <c r="HN17" s="2"/>
      <c r="HO17" s="2"/>
      <c r="HP17" s="3"/>
      <c r="HQ17" s="3"/>
      <c r="HR17" s="4"/>
      <c r="HS17" s="1"/>
      <c r="HT17" s="1"/>
      <c r="HU17" s="2"/>
      <c r="HV17" s="2"/>
      <c r="HW17" s="3"/>
      <c r="HX17" s="3"/>
      <c r="HY17" s="4"/>
      <c r="HZ17" s="1"/>
      <c r="IA17" s="1"/>
      <c r="IB17" s="2"/>
      <c r="IC17" s="2"/>
      <c r="ID17" s="3"/>
      <c r="IE17" s="3"/>
      <c r="IF17" s="4"/>
      <c r="IG17" s="1"/>
      <c r="IH17" s="1"/>
      <c r="II17" s="2"/>
      <c r="IJ17" s="2"/>
      <c r="IK17" s="3"/>
      <c r="IL17" s="3"/>
      <c r="IM17" s="4"/>
      <c r="IN17" s="1"/>
      <c r="IO17" s="1"/>
      <c r="IP17" s="2"/>
      <c r="IQ17" s="2"/>
      <c r="IR17" s="3"/>
      <c r="IS17" s="3"/>
      <c r="IT17" s="4"/>
      <c r="IU17" s="1"/>
      <c r="IV17" s="1"/>
      <c r="IW17" s="2"/>
      <c r="IX17" s="2"/>
      <c r="IY17" s="3"/>
      <c r="IZ17" s="3"/>
      <c r="JA17" s="4"/>
      <c r="JB17" s="1"/>
      <c r="JC17" s="1"/>
      <c r="JD17" s="2"/>
      <c r="JE17" s="2"/>
      <c r="JF17" s="3"/>
      <c r="JG17" s="3"/>
      <c r="JH17" s="4"/>
      <c r="JI17" s="1"/>
      <c r="JJ17" s="1"/>
      <c r="JK17" s="2"/>
      <c r="JL17" s="2"/>
      <c r="JM17" s="3"/>
      <c r="JN17" s="3"/>
      <c r="JO17" s="4"/>
      <c r="JP17" s="1"/>
      <c r="JQ17" s="1"/>
      <c r="JR17" s="2"/>
      <c r="JS17" s="2"/>
      <c r="JT17" s="3"/>
      <c r="JU17" s="3"/>
      <c r="JV17" s="4"/>
      <c r="JW17" s="1"/>
      <c r="JX17" s="1"/>
      <c r="JY17" s="2"/>
      <c r="JZ17" s="2"/>
      <c r="KA17" s="3"/>
      <c r="KB17" s="3"/>
      <c r="KC17" s="4"/>
      <c r="KD17" s="1"/>
      <c r="KE17" s="1"/>
      <c r="KF17" s="2"/>
      <c r="KG17" s="2"/>
      <c r="KH17" s="3"/>
      <c r="KI17" s="3"/>
      <c r="KJ17" s="4"/>
      <c r="KK17" s="1"/>
      <c r="KL17" s="1"/>
      <c r="KM17" s="2"/>
      <c r="KN17" s="2"/>
      <c r="KO17" s="3"/>
      <c r="KP17" s="3"/>
      <c r="KQ17" s="4"/>
      <c r="KR17" s="1"/>
      <c r="KS17" s="1"/>
      <c r="KT17" s="2"/>
      <c r="KU17" s="2"/>
      <c r="KV17" s="3"/>
      <c r="KW17" s="3"/>
      <c r="KX17" s="4"/>
      <c r="KY17" s="1"/>
      <c r="KZ17" s="1"/>
      <c r="LA17" s="2"/>
      <c r="LB17" s="2"/>
      <c r="LC17" s="3"/>
      <c r="LD17" s="3"/>
      <c r="LE17" s="4"/>
      <c r="LF17" s="1"/>
      <c r="LG17" s="1"/>
      <c r="LH17" s="2"/>
      <c r="LI17" s="2"/>
      <c r="LJ17" s="3"/>
      <c r="LK17" s="3"/>
      <c r="LL17" s="4"/>
      <c r="LM17" s="1"/>
      <c r="LN17" s="1"/>
      <c r="LO17" s="2"/>
      <c r="LP17" s="2"/>
      <c r="LQ17" s="3"/>
      <c r="LR17" s="3"/>
      <c r="LS17" s="4"/>
      <c r="LT17" s="1"/>
      <c r="LU17" s="1"/>
      <c r="LV17" s="2"/>
      <c r="LW17" s="2"/>
      <c r="LX17" s="3"/>
      <c r="LY17" s="3"/>
      <c r="LZ17" s="4"/>
      <c r="MA17" s="1"/>
      <c r="MB17" s="1"/>
      <c r="MC17" s="2"/>
      <c r="MD17" s="2"/>
      <c r="ME17" s="3"/>
      <c r="MF17" s="3"/>
      <c r="MG17" s="4"/>
      <c r="MH17" s="1"/>
      <c r="MI17" s="1"/>
      <c r="MJ17" s="2"/>
      <c r="MK17" s="2"/>
      <c r="ML17" s="3"/>
      <c r="MM17" s="3"/>
      <c r="MN17" s="4"/>
    </row>
    <row r="18" spans="1:352" ht="16.5" thickTop="1" thickBot="1" x14ac:dyDescent="0.25">
      <c r="A18" s="14"/>
      <c r="B18" s="16"/>
      <c r="C18" s="1"/>
      <c r="D18" s="1"/>
      <c r="E18" s="2"/>
      <c r="F18" s="2"/>
      <c r="G18" s="3"/>
      <c r="H18" s="3"/>
      <c r="I18" s="4"/>
      <c r="J18" s="1"/>
      <c r="K18" s="1"/>
      <c r="L18" s="2"/>
      <c r="M18" s="2"/>
      <c r="N18" s="3"/>
      <c r="O18" s="3"/>
      <c r="P18" s="4"/>
      <c r="Q18" s="1"/>
      <c r="R18" s="1"/>
      <c r="S18" s="2"/>
      <c r="T18" s="2"/>
      <c r="U18" s="3"/>
      <c r="V18" s="3"/>
      <c r="W18" s="4"/>
      <c r="X18" s="1"/>
      <c r="Y18" s="1"/>
      <c r="Z18" s="2"/>
      <c r="AA18" s="2"/>
      <c r="AB18" s="3"/>
      <c r="AC18" s="3"/>
      <c r="AD18" s="4"/>
      <c r="AE18" s="1"/>
      <c r="AF18" s="1"/>
      <c r="AG18" s="2"/>
      <c r="AH18" s="2"/>
      <c r="AI18" s="3"/>
      <c r="AJ18" s="3"/>
      <c r="AK18" s="4"/>
      <c r="AL18" s="1"/>
      <c r="AM18" s="1"/>
      <c r="AN18" s="2"/>
      <c r="AO18" s="2"/>
      <c r="AP18" s="3"/>
      <c r="AQ18" s="3"/>
      <c r="AR18" s="4"/>
      <c r="AS18" s="1"/>
      <c r="AT18" s="1"/>
      <c r="AU18" s="2"/>
      <c r="AV18" s="2"/>
      <c r="AW18" s="3"/>
      <c r="AX18" s="3"/>
      <c r="AY18" s="4"/>
      <c r="AZ18" s="1"/>
      <c r="BA18" s="1"/>
      <c r="BB18" s="2"/>
      <c r="BC18" s="2"/>
      <c r="BD18" s="3"/>
      <c r="BE18" s="3"/>
      <c r="BF18" s="4"/>
      <c r="BG18" s="1"/>
      <c r="BH18" s="1"/>
      <c r="BI18" s="2"/>
      <c r="BJ18" s="2"/>
      <c r="BK18" s="3"/>
      <c r="BL18" s="3"/>
      <c r="BM18" s="4"/>
      <c r="BN18" s="1"/>
      <c r="BO18" s="1"/>
      <c r="BP18" s="2"/>
      <c r="BQ18" s="2"/>
      <c r="BR18" s="3"/>
      <c r="BS18" s="3"/>
      <c r="BT18" s="4"/>
      <c r="BU18" s="1"/>
      <c r="BV18" s="1"/>
      <c r="BW18" s="2"/>
      <c r="BX18" s="2"/>
      <c r="BY18" s="3"/>
      <c r="BZ18" s="3"/>
      <c r="CA18" s="4"/>
      <c r="CB18" s="1"/>
      <c r="CC18" s="1"/>
      <c r="CD18" s="2"/>
      <c r="CE18" s="2"/>
      <c r="CF18" s="3"/>
      <c r="CG18" s="3"/>
      <c r="CH18" s="4"/>
      <c r="CI18" s="1"/>
      <c r="CJ18" s="1"/>
      <c r="CK18" s="2"/>
      <c r="CL18" s="2"/>
      <c r="CM18" s="3"/>
      <c r="CN18" s="3"/>
      <c r="CO18" s="4"/>
      <c r="CP18" s="1"/>
      <c r="CQ18" s="1"/>
      <c r="CR18" s="2"/>
      <c r="CS18" s="2"/>
      <c r="CT18" s="3"/>
      <c r="CU18" s="3"/>
      <c r="CV18" s="4"/>
      <c r="CW18" s="1"/>
      <c r="CX18" s="1"/>
      <c r="CY18" s="2"/>
      <c r="CZ18" s="2"/>
      <c r="DA18" s="3"/>
      <c r="DB18" s="3"/>
      <c r="DC18" s="4"/>
      <c r="DD18" s="1"/>
      <c r="DE18" s="1"/>
      <c r="DF18" s="2"/>
      <c r="DG18" s="2"/>
      <c r="DH18" s="3"/>
      <c r="DI18" s="3"/>
      <c r="DJ18" s="4"/>
      <c r="DK18" s="1"/>
      <c r="DL18" s="1"/>
      <c r="DM18" s="2"/>
      <c r="DN18" s="2"/>
      <c r="DO18" s="3"/>
      <c r="DP18" s="3"/>
      <c r="DQ18" s="4"/>
      <c r="DR18" s="1"/>
      <c r="DS18" s="1"/>
      <c r="DT18" s="2"/>
      <c r="DU18" s="2"/>
      <c r="DV18" s="3"/>
      <c r="DW18" s="3"/>
      <c r="DX18" s="4"/>
      <c r="DY18" s="1"/>
      <c r="DZ18" s="1"/>
      <c r="EA18" s="2"/>
      <c r="EB18" s="2"/>
      <c r="EC18" s="3"/>
      <c r="ED18" s="3"/>
      <c r="EE18" s="4"/>
      <c r="EF18" s="1"/>
      <c r="EG18" s="1"/>
      <c r="EH18" s="2"/>
      <c r="EI18" s="2"/>
      <c r="EJ18" s="3"/>
      <c r="EK18" s="3"/>
      <c r="EL18" s="4"/>
      <c r="EM18" s="1"/>
      <c r="EN18" s="1"/>
      <c r="EO18" s="2"/>
      <c r="EP18" s="2"/>
      <c r="EQ18" s="3"/>
      <c r="ER18" s="3"/>
      <c r="ES18" s="4"/>
      <c r="ET18" s="1"/>
      <c r="EU18" s="1"/>
      <c r="EV18" s="2"/>
      <c r="EW18" s="2"/>
      <c r="EX18" s="3"/>
      <c r="EY18" s="3"/>
      <c r="EZ18" s="4"/>
      <c r="FA18" s="1"/>
      <c r="FB18" s="1"/>
      <c r="FC18" s="2"/>
      <c r="FD18" s="2"/>
      <c r="FE18" s="3"/>
      <c r="FF18" s="3"/>
      <c r="FG18" s="4"/>
      <c r="FH18" s="1"/>
      <c r="FI18" s="1"/>
      <c r="FJ18" s="2"/>
      <c r="FK18" s="2"/>
      <c r="FL18" s="3"/>
      <c r="FM18" s="3"/>
      <c r="FN18" s="4"/>
      <c r="FO18" s="1"/>
      <c r="FP18" s="1"/>
      <c r="FQ18" s="2"/>
      <c r="FR18" s="2"/>
      <c r="FS18" s="3"/>
      <c r="FT18" s="3"/>
      <c r="FU18" s="4"/>
      <c r="FV18" s="1"/>
      <c r="FW18" s="1"/>
      <c r="FX18" s="2"/>
      <c r="FY18" s="2"/>
      <c r="FZ18" s="3"/>
      <c r="GA18" s="3"/>
      <c r="GB18" s="4"/>
      <c r="GC18" s="1"/>
      <c r="GD18" s="1"/>
      <c r="GE18" s="2"/>
      <c r="GF18" s="2"/>
      <c r="GG18" s="3"/>
      <c r="GH18" s="3"/>
      <c r="GI18" s="4"/>
      <c r="GJ18" s="1"/>
      <c r="GK18" s="1"/>
      <c r="GL18" s="2"/>
      <c r="GM18" s="2"/>
      <c r="GN18" s="3"/>
      <c r="GO18" s="3"/>
      <c r="GP18" s="4"/>
      <c r="GQ18" s="1"/>
      <c r="GR18" s="1"/>
      <c r="GS18" s="2"/>
      <c r="GT18" s="2"/>
      <c r="GU18" s="3"/>
      <c r="GV18" s="3"/>
      <c r="GW18" s="4"/>
      <c r="GX18" s="1"/>
      <c r="GY18" s="1"/>
      <c r="GZ18" s="2"/>
      <c r="HA18" s="2"/>
      <c r="HB18" s="3"/>
      <c r="HC18" s="3"/>
      <c r="HD18" s="4"/>
      <c r="HE18" s="1"/>
      <c r="HF18" s="1"/>
      <c r="HG18" s="2"/>
      <c r="HH18" s="2"/>
      <c r="HI18" s="3"/>
      <c r="HJ18" s="3"/>
      <c r="HK18" s="4"/>
      <c r="HL18" s="1"/>
      <c r="HM18" s="1"/>
      <c r="HN18" s="2"/>
      <c r="HO18" s="2"/>
      <c r="HP18" s="3"/>
      <c r="HQ18" s="3"/>
      <c r="HR18" s="4"/>
      <c r="HS18" s="1"/>
      <c r="HT18" s="1"/>
      <c r="HU18" s="2"/>
      <c r="HV18" s="2"/>
      <c r="HW18" s="3"/>
      <c r="HX18" s="3"/>
      <c r="HY18" s="4"/>
      <c r="HZ18" s="1"/>
      <c r="IA18" s="1"/>
      <c r="IB18" s="2"/>
      <c r="IC18" s="2"/>
      <c r="ID18" s="3"/>
      <c r="IE18" s="3"/>
      <c r="IF18" s="4"/>
      <c r="IG18" s="1"/>
      <c r="IH18" s="1"/>
      <c r="II18" s="2"/>
      <c r="IJ18" s="2"/>
      <c r="IK18" s="3"/>
      <c r="IL18" s="3"/>
      <c r="IM18" s="4"/>
      <c r="IN18" s="1"/>
      <c r="IO18" s="1"/>
      <c r="IP18" s="2"/>
      <c r="IQ18" s="2"/>
      <c r="IR18" s="3"/>
      <c r="IS18" s="3"/>
      <c r="IT18" s="4"/>
      <c r="IU18" s="1"/>
      <c r="IV18" s="1"/>
      <c r="IW18" s="2"/>
      <c r="IX18" s="2"/>
      <c r="IY18" s="3"/>
      <c r="IZ18" s="3"/>
      <c r="JA18" s="4"/>
      <c r="JB18" s="1"/>
      <c r="JC18" s="1"/>
      <c r="JD18" s="2"/>
      <c r="JE18" s="2"/>
      <c r="JF18" s="3"/>
      <c r="JG18" s="3"/>
      <c r="JH18" s="4"/>
      <c r="JI18" s="1"/>
      <c r="JJ18" s="1"/>
      <c r="JK18" s="2"/>
      <c r="JL18" s="2"/>
      <c r="JM18" s="3"/>
      <c r="JN18" s="3"/>
      <c r="JO18" s="4"/>
      <c r="JP18" s="1"/>
      <c r="JQ18" s="1"/>
      <c r="JR18" s="2"/>
      <c r="JS18" s="2"/>
      <c r="JT18" s="3"/>
      <c r="JU18" s="3"/>
      <c r="JV18" s="4"/>
      <c r="JW18" s="1"/>
      <c r="JX18" s="1"/>
      <c r="JY18" s="2"/>
      <c r="JZ18" s="2"/>
      <c r="KA18" s="3"/>
      <c r="KB18" s="3"/>
      <c r="KC18" s="4"/>
      <c r="KD18" s="1"/>
      <c r="KE18" s="1"/>
      <c r="KF18" s="2"/>
      <c r="KG18" s="2"/>
      <c r="KH18" s="3"/>
      <c r="KI18" s="3"/>
      <c r="KJ18" s="4"/>
      <c r="KK18" s="1"/>
      <c r="KL18" s="1"/>
      <c r="KM18" s="2"/>
      <c r="KN18" s="2"/>
      <c r="KO18" s="3"/>
      <c r="KP18" s="3"/>
      <c r="KQ18" s="4"/>
      <c r="KR18" s="1"/>
      <c r="KS18" s="1"/>
      <c r="KT18" s="2"/>
      <c r="KU18" s="2"/>
      <c r="KV18" s="3"/>
      <c r="KW18" s="3"/>
      <c r="KX18" s="4"/>
      <c r="KY18" s="1"/>
      <c r="KZ18" s="1"/>
      <c r="LA18" s="2"/>
      <c r="LB18" s="2"/>
      <c r="LC18" s="3"/>
      <c r="LD18" s="3"/>
      <c r="LE18" s="4"/>
      <c r="LF18" s="1"/>
      <c r="LG18" s="1"/>
      <c r="LH18" s="2"/>
      <c r="LI18" s="2"/>
      <c r="LJ18" s="3"/>
      <c r="LK18" s="3"/>
      <c r="LL18" s="4"/>
      <c r="LM18" s="1"/>
      <c r="LN18" s="1"/>
      <c r="LO18" s="2"/>
      <c r="LP18" s="2"/>
      <c r="LQ18" s="3"/>
      <c r="LR18" s="3"/>
      <c r="LS18" s="4"/>
      <c r="LT18" s="1"/>
      <c r="LU18" s="1"/>
      <c r="LV18" s="2"/>
      <c r="LW18" s="2"/>
      <c r="LX18" s="3"/>
      <c r="LY18" s="3"/>
      <c r="LZ18" s="4"/>
      <c r="MA18" s="1"/>
      <c r="MB18" s="1"/>
      <c r="MC18" s="2"/>
      <c r="MD18" s="2"/>
      <c r="ME18" s="3"/>
      <c r="MF18" s="3"/>
      <c r="MG18" s="4"/>
      <c r="MH18" s="1"/>
      <c r="MI18" s="1"/>
      <c r="MJ18" s="2"/>
      <c r="MK18" s="2"/>
      <c r="ML18" s="3"/>
      <c r="MM18" s="3"/>
      <c r="MN18" s="4"/>
    </row>
    <row r="19" spans="1:352" ht="16.5" thickTop="1" thickBot="1" x14ac:dyDescent="0.25">
      <c r="A19" s="14"/>
      <c r="B19" s="16"/>
      <c r="C19" s="1"/>
      <c r="D19" s="1"/>
      <c r="E19" s="2"/>
      <c r="F19" s="2"/>
      <c r="G19" s="3"/>
      <c r="H19" s="3"/>
      <c r="I19" s="4"/>
      <c r="J19" s="1"/>
      <c r="K19" s="1"/>
      <c r="L19" s="2"/>
      <c r="M19" s="2"/>
      <c r="N19" s="3"/>
      <c r="O19" s="3"/>
      <c r="P19" s="4"/>
      <c r="Q19" s="1"/>
      <c r="R19" s="1"/>
      <c r="S19" s="2"/>
      <c r="T19" s="2"/>
      <c r="U19" s="3"/>
      <c r="V19" s="3"/>
      <c r="W19" s="4"/>
      <c r="X19" s="1"/>
      <c r="Y19" s="1"/>
      <c r="Z19" s="2"/>
      <c r="AA19" s="2"/>
      <c r="AB19" s="3"/>
      <c r="AC19" s="3"/>
      <c r="AD19" s="4"/>
      <c r="AE19" s="1"/>
      <c r="AF19" s="1"/>
      <c r="AG19" s="2"/>
      <c r="AH19" s="2"/>
      <c r="AI19" s="3"/>
      <c r="AJ19" s="3"/>
      <c r="AK19" s="4"/>
      <c r="AL19" s="1"/>
      <c r="AM19" s="1"/>
      <c r="AN19" s="2"/>
      <c r="AO19" s="2"/>
      <c r="AP19" s="3"/>
      <c r="AQ19" s="3"/>
      <c r="AR19" s="4"/>
      <c r="AS19" s="1"/>
      <c r="AT19" s="1"/>
      <c r="AU19" s="2"/>
      <c r="AV19" s="2"/>
      <c r="AW19" s="3"/>
      <c r="AX19" s="3"/>
      <c r="AY19" s="4"/>
      <c r="AZ19" s="1"/>
      <c r="BA19" s="1"/>
      <c r="BB19" s="2"/>
      <c r="BC19" s="2"/>
      <c r="BD19" s="3"/>
      <c r="BE19" s="3"/>
      <c r="BF19" s="4"/>
      <c r="BG19" s="1"/>
      <c r="BH19" s="1"/>
      <c r="BI19" s="2"/>
      <c r="BJ19" s="2"/>
      <c r="BK19" s="3"/>
      <c r="BL19" s="3"/>
      <c r="BM19" s="4"/>
      <c r="BN19" s="1"/>
      <c r="BO19" s="1"/>
      <c r="BP19" s="2"/>
      <c r="BQ19" s="2"/>
      <c r="BR19" s="3"/>
      <c r="BS19" s="3"/>
      <c r="BT19" s="4"/>
      <c r="BU19" s="1"/>
      <c r="BV19" s="1"/>
      <c r="BW19" s="2"/>
      <c r="BX19" s="2"/>
      <c r="BY19" s="3"/>
      <c r="BZ19" s="3"/>
      <c r="CA19" s="4"/>
      <c r="CB19" s="1"/>
      <c r="CC19" s="1"/>
      <c r="CD19" s="2"/>
      <c r="CE19" s="2"/>
      <c r="CF19" s="3"/>
      <c r="CG19" s="3"/>
      <c r="CH19" s="4"/>
      <c r="CI19" s="1"/>
      <c r="CJ19" s="1"/>
      <c r="CK19" s="2"/>
      <c r="CL19" s="2"/>
      <c r="CM19" s="3"/>
      <c r="CN19" s="3"/>
      <c r="CO19" s="4"/>
      <c r="CP19" s="1"/>
      <c r="CQ19" s="1"/>
      <c r="CR19" s="2"/>
      <c r="CS19" s="2"/>
      <c r="CT19" s="3"/>
      <c r="CU19" s="3"/>
      <c r="CV19" s="4"/>
      <c r="CW19" s="1"/>
      <c r="CX19" s="1"/>
      <c r="CY19" s="2"/>
      <c r="CZ19" s="2"/>
      <c r="DA19" s="3"/>
      <c r="DB19" s="3"/>
      <c r="DC19" s="4"/>
      <c r="DD19" s="1"/>
      <c r="DE19" s="1"/>
      <c r="DF19" s="2"/>
      <c r="DG19" s="2"/>
      <c r="DH19" s="3"/>
      <c r="DI19" s="3"/>
      <c r="DJ19" s="4"/>
      <c r="DK19" s="1"/>
      <c r="DL19" s="1"/>
      <c r="DM19" s="2"/>
      <c r="DN19" s="2"/>
      <c r="DO19" s="3"/>
      <c r="DP19" s="3"/>
      <c r="DQ19" s="4"/>
      <c r="DR19" s="1"/>
      <c r="DS19" s="1"/>
      <c r="DT19" s="2"/>
      <c r="DU19" s="2"/>
      <c r="DV19" s="3"/>
      <c r="DW19" s="3"/>
      <c r="DX19" s="4"/>
      <c r="DY19" s="1"/>
      <c r="DZ19" s="1"/>
      <c r="EA19" s="2"/>
      <c r="EB19" s="2"/>
      <c r="EC19" s="3"/>
      <c r="ED19" s="3"/>
      <c r="EE19" s="4"/>
      <c r="EF19" s="1"/>
      <c r="EG19" s="1"/>
      <c r="EH19" s="2"/>
      <c r="EI19" s="2"/>
      <c r="EJ19" s="3"/>
      <c r="EK19" s="3"/>
      <c r="EL19" s="4"/>
      <c r="EM19" s="1"/>
      <c r="EN19" s="1"/>
      <c r="EO19" s="2"/>
      <c r="EP19" s="2"/>
      <c r="EQ19" s="3"/>
      <c r="ER19" s="3"/>
      <c r="ES19" s="4"/>
      <c r="ET19" s="1"/>
      <c r="EU19" s="1"/>
      <c r="EV19" s="2"/>
      <c r="EW19" s="2"/>
      <c r="EX19" s="3"/>
      <c r="EY19" s="3"/>
      <c r="EZ19" s="4"/>
      <c r="FA19" s="1"/>
      <c r="FB19" s="1"/>
      <c r="FC19" s="2"/>
      <c r="FD19" s="2"/>
      <c r="FE19" s="3"/>
      <c r="FF19" s="3"/>
      <c r="FG19" s="4"/>
      <c r="FH19" s="1"/>
      <c r="FI19" s="1"/>
      <c r="FJ19" s="2"/>
      <c r="FK19" s="2"/>
      <c r="FL19" s="3"/>
      <c r="FM19" s="3"/>
      <c r="FN19" s="4"/>
      <c r="FO19" s="1"/>
      <c r="FP19" s="1"/>
      <c r="FQ19" s="2"/>
      <c r="FR19" s="2"/>
      <c r="FS19" s="3"/>
      <c r="FT19" s="3"/>
      <c r="FU19" s="4"/>
      <c r="FV19" s="1"/>
      <c r="FW19" s="1"/>
      <c r="FX19" s="2"/>
      <c r="FY19" s="2"/>
      <c r="FZ19" s="3"/>
      <c r="GA19" s="3"/>
      <c r="GB19" s="4"/>
      <c r="GC19" s="1"/>
      <c r="GD19" s="1"/>
      <c r="GE19" s="2"/>
      <c r="GF19" s="2"/>
      <c r="GG19" s="3"/>
      <c r="GH19" s="3"/>
      <c r="GI19" s="4"/>
      <c r="GJ19" s="1"/>
      <c r="GK19" s="1"/>
      <c r="GL19" s="2"/>
      <c r="GM19" s="2"/>
      <c r="GN19" s="3"/>
      <c r="GO19" s="3"/>
      <c r="GP19" s="4"/>
      <c r="GQ19" s="1"/>
      <c r="GR19" s="1"/>
      <c r="GS19" s="2"/>
      <c r="GT19" s="2"/>
      <c r="GU19" s="3"/>
      <c r="GV19" s="3"/>
      <c r="GW19" s="4"/>
      <c r="GX19" s="1"/>
      <c r="GY19" s="1"/>
      <c r="GZ19" s="2"/>
      <c r="HA19" s="2"/>
      <c r="HB19" s="3"/>
      <c r="HC19" s="3"/>
      <c r="HD19" s="4"/>
      <c r="HE19" s="1"/>
      <c r="HF19" s="1"/>
      <c r="HG19" s="2"/>
      <c r="HH19" s="2"/>
      <c r="HI19" s="3"/>
      <c r="HJ19" s="3"/>
      <c r="HK19" s="4"/>
      <c r="HL19" s="1"/>
      <c r="HM19" s="1"/>
      <c r="HN19" s="2"/>
      <c r="HO19" s="2"/>
      <c r="HP19" s="3"/>
      <c r="HQ19" s="3"/>
      <c r="HR19" s="4"/>
      <c r="HS19" s="1"/>
      <c r="HT19" s="1"/>
      <c r="HU19" s="2"/>
      <c r="HV19" s="2"/>
      <c r="HW19" s="3"/>
      <c r="HX19" s="3"/>
      <c r="HY19" s="4"/>
      <c r="HZ19" s="1"/>
      <c r="IA19" s="1"/>
      <c r="IB19" s="2"/>
      <c r="IC19" s="2"/>
      <c r="ID19" s="3"/>
      <c r="IE19" s="3"/>
      <c r="IF19" s="4"/>
      <c r="IG19" s="1"/>
      <c r="IH19" s="1"/>
      <c r="II19" s="2"/>
      <c r="IJ19" s="2"/>
      <c r="IK19" s="3"/>
      <c r="IL19" s="3"/>
      <c r="IM19" s="4"/>
      <c r="IN19" s="1"/>
      <c r="IO19" s="1"/>
      <c r="IP19" s="2"/>
      <c r="IQ19" s="2"/>
      <c r="IR19" s="3"/>
      <c r="IS19" s="3"/>
      <c r="IT19" s="4"/>
      <c r="IU19" s="1"/>
      <c r="IV19" s="1"/>
      <c r="IW19" s="2"/>
      <c r="IX19" s="2"/>
      <c r="IY19" s="3"/>
      <c r="IZ19" s="3"/>
      <c r="JA19" s="4"/>
      <c r="JB19" s="1"/>
      <c r="JC19" s="1"/>
      <c r="JD19" s="2"/>
      <c r="JE19" s="2"/>
      <c r="JF19" s="3"/>
      <c r="JG19" s="3"/>
      <c r="JH19" s="4"/>
      <c r="JI19" s="1"/>
      <c r="JJ19" s="1"/>
      <c r="JK19" s="2"/>
      <c r="JL19" s="2"/>
      <c r="JM19" s="3"/>
      <c r="JN19" s="3"/>
      <c r="JO19" s="4"/>
      <c r="JP19" s="1"/>
      <c r="JQ19" s="1"/>
      <c r="JR19" s="2"/>
      <c r="JS19" s="2"/>
      <c r="JT19" s="3"/>
      <c r="JU19" s="3"/>
      <c r="JV19" s="4"/>
      <c r="JW19" s="1"/>
      <c r="JX19" s="1"/>
      <c r="JY19" s="2"/>
      <c r="JZ19" s="2"/>
      <c r="KA19" s="3"/>
      <c r="KB19" s="3"/>
      <c r="KC19" s="4"/>
      <c r="KD19" s="1"/>
      <c r="KE19" s="1"/>
      <c r="KF19" s="2"/>
      <c r="KG19" s="2"/>
      <c r="KH19" s="3"/>
      <c r="KI19" s="3"/>
      <c r="KJ19" s="4"/>
      <c r="KK19" s="1"/>
      <c r="KL19" s="1"/>
      <c r="KM19" s="2"/>
      <c r="KN19" s="2"/>
      <c r="KO19" s="3"/>
      <c r="KP19" s="3"/>
      <c r="KQ19" s="4"/>
      <c r="KR19" s="1"/>
      <c r="KS19" s="1"/>
      <c r="KT19" s="2"/>
      <c r="KU19" s="2"/>
      <c r="KV19" s="3"/>
      <c r="KW19" s="3"/>
      <c r="KX19" s="4"/>
      <c r="KY19" s="1"/>
      <c r="KZ19" s="1"/>
      <c r="LA19" s="2"/>
      <c r="LB19" s="2"/>
      <c r="LC19" s="3"/>
      <c r="LD19" s="3"/>
      <c r="LE19" s="4"/>
      <c r="LF19" s="1"/>
      <c r="LG19" s="1"/>
      <c r="LH19" s="2"/>
      <c r="LI19" s="2"/>
      <c r="LJ19" s="3"/>
      <c r="LK19" s="3"/>
      <c r="LL19" s="4"/>
      <c r="LM19" s="1"/>
      <c r="LN19" s="1"/>
      <c r="LO19" s="2"/>
      <c r="LP19" s="2"/>
      <c r="LQ19" s="3"/>
      <c r="LR19" s="3"/>
      <c r="LS19" s="4"/>
      <c r="LT19" s="1"/>
      <c r="LU19" s="1"/>
      <c r="LV19" s="2"/>
      <c r="LW19" s="2"/>
      <c r="LX19" s="3"/>
      <c r="LY19" s="3"/>
      <c r="LZ19" s="4"/>
      <c r="MA19" s="1"/>
      <c r="MB19" s="1"/>
      <c r="MC19" s="2"/>
      <c r="MD19" s="2"/>
      <c r="ME19" s="3"/>
      <c r="MF19" s="3"/>
      <c r="MG19" s="4"/>
      <c r="MH19" s="1"/>
      <c r="MI19" s="1"/>
      <c r="MJ19" s="2"/>
      <c r="MK19" s="2"/>
      <c r="ML19" s="3"/>
      <c r="MM19" s="3"/>
      <c r="MN19" s="4"/>
    </row>
    <row r="20" spans="1:352" ht="16.5" thickTop="1" thickBot="1" x14ac:dyDescent="0.25">
      <c r="A20" s="14"/>
      <c r="B20" s="16"/>
      <c r="C20" s="1"/>
      <c r="D20" s="1"/>
      <c r="E20" s="2"/>
      <c r="F20" s="2"/>
      <c r="G20" s="3"/>
      <c r="H20" s="3"/>
      <c r="I20" s="4"/>
      <c r="J20" s="1"/>
      <c r="K20" s="1"/>
      <c r="L20" s="2"/>
      <c r="M20" s="2"/>
      <c r="N20" s="3"/>
      <c r="O20" s="3"/>
      <c r="P20" s="4"/>
      <c r="Q20" s="1"/>
      <c r="R20" s="1"/>
      <c r="S20" s="2"/>
      <c r="T20" s="2"/>
      <c r="U20" s="3"/>
      <c r="V20" s="3"/>
      <c r="W20" s="4"/>
      <c r="X20" s="1"/>
      <c r="Y20" s="1"/>
      <c r="Z20" s="2"/>
      <c r="AA20" s="2"/>
      <c r="AB20" s="3"/>
      <c r="AC20" s="3"/>
      <c r="AD20" s="4"/>
      <c r="AE20" s="1"/>
      <c r="AF20" s="1"/>
      <c r="AG20" s="2"/>
      <c r="AH20" s="2"/>
      <c r="AI20" s="3"/>
      <c r="AJ20" s="3"/>
      <c r="AK20" s="4"/>
      <c r="AL20" s="1"/>
      <c r="AM20" s="1"/>
      <c r="AN20" s="2"/>
      <c r="AO20" s="2"/>
      <c r="AP20" s="3"/>
      <c r="AQ20" s="3"/>
      <c r="AR20" s="4"/>
      <c r="AS20" s="1"/>
      <c r="AT20" s="1"/>
      <c r="AU20" s="2"/>
      <c r="AV20" s="2"/>
      <c r="AW20" s="3"/>
      <c r="AX20" s="3"/>
      <c r="AY20" s="4"/>
      <c r="AZ20" s="1"/>
      <c r="BA20" s="1"/>
      <c r="BB20" s="2"/>
      <c r="BC20" s="2"/>
      <c r="BD20" s="3"/>
      <c r="BE20" s="3"/>
      <c r="BF20" s="4"/>
      <c r="BG20" s="1"/>
      <c r="BH20" s="1"/>
      <c r="BI20" s="2"/>
      <c r="BJ20" s="2"/>
      <c r="BK20" s="3"/>
      <c r="BL20" s="3"/>
      <c r="BM20" s="4"/>
      <c r="BN20" s="1"/>
      <c r="BO20" s="1"/>
      <c r="BP20" s="2"/>
      <c r="BQ20" s="2"/>
      <c r="BR20" s="3"/>
      <c r="BS20" s="3"/>
      <c r="BT20" s="4"/>
      <c r="BU20" s="1"/>
      <c r="BV20" s="1"/>
      <c r="BW20" s="2"/>
      <c r="BX20" s="2"/>
      <c r="BY20" s="3"/>
      <c r="BZ20" s="3"/>
      <c r="CA20" s="4"/>
      <c r="CB20" s="1"/>
      <c r="CC20" s="1"/>
      <c r="CD20" s="2"/>
      <c r="CE20" s="2"/>
      <c r="CF20" s="3"/>
      <c r="CG20" s="3"/>
      <c r="CH20" s="4"/>
      <c r="CI20" s="1"/>
      <c r="CJ20" s="1"/>
      <c r="CK20" s="2"/>
      <c r="CL20" s="2"/>
      <c r="CM20" s="3"/>
      <c r="CN20" s="3"/>
      <c r="CO20" s="4"/>
      <c r="CP20" s="1"/>
      <c r="CQ20" s="1"/>
      <c r="CR20" s="2"/>
      <c r="CS20" s="2"/>
      <c r="CT20" s="3"/>
      <c r="CU20" s="3"/>
      <c r="CV20" s="4"/>
      <c r="CW20" s="1"/>
      <c r="CX20" s="1"/>
      <c r="CY20" s="2"/>
      <c r="CZ20" s="2"/>
      <c r="DA20" s="3"/>
      <c r="DB20" s="3"/>
      <c r="DC20" s="4"/>
      <c r="DD20" s="1"/>
      <c r="DE20" s="1"/>
      <c r="DF20" s="2"/>
      <c r="DG20" s="2"/>
      <c r="DH20" s="3"/>
      <c r="DI20" s="3"/>
      <c r="DJ20" s="4"/>
      <c r="DK20" s="1"/>
      <c r="DL20" s="1"/>
      <c r="DM20" s="2"/>
      <c r="DN20" s="2"/>
      <c r="DO20" s="3"/>
      <c r="DP20" s="3"/>
      <c r="DQ20" s="4"/>
      <c r="DR20" s="1"/>
      <c r="DS20" s="1"/>
      <c r="DT20" s="2"/>
      <c r="DU20" s="2"/>
      <c r="DV20" s="3"/>
      <c r="DW20" s="3"/>
      <c r="DX20" s="4"/>
      <c r="DY20" s="1"/>
      <c r="DZ20" s="1"/>
      <c r="EA20" s="2"/>
      <c r="EB20" s="2"/>
      <c r="EC20" s="3"/>
      <c r="ED20" s="3"/>
      <c r="EE20" s="4"/>
      <c r="EF20" s="1"/>
      <c r="EG20" s="1"/>
      <c r="EH20" s="2"/>
      <c r="EI20" s="2"/>
      <c r="EJ20" s="3"/>
      <c r="EK20" s="3"/>
      <c r="EL20" s="4"/>
      <c r="EM20" s="1"/>
      <c r="EN20" s="1"/>
      <c r="EO20" s="2"/>
      <c r="EP20" s="2"/>
      <c r="EQ20" s="3"/>
      <c r="ER20" s="3"/>
      <c r="ES20" s="4"/>
      <c r="ET20" s="1"/>
      <c r="EU20" s="1"/>
      <c r="EV20" s="2"/>
      <c r="EW20" s="2"/>
      <c r="EX20" s="3"/>
      <c r="EY20" s="3"/>
      <c r="EZ20" s="4"/>
      <c r="FA20" s="1"/>
      <c r="FB20" s="1"/>
      <c r="FC20" s="2"/>
      <c r="FD20" s="2"/>
      <c r="FE20" s="3"/>
      <c r="FF20" s="3"/>
      <c r="FG20" s="4"/>
      <c r="FH20" s="1"/>
      <c r="FI20" s="1"/>
      <c r="FJ20" s="2"/>
      <c r="FK20" s="2"/>
      <c r="FL20" s="3"/>
      <c r="FM20" s="3"/>
      <c r="FN20" s="4"/>
      <c r="FO20" s="1"/>
      <c r="FP20" s="1"/>
      <c r="FQ20" s="2"/>
      <c r="FR20" s="2"/>
      <c r="FS20" s="3"/>
      <c r="FT20" s="3"/>
      <c r="FU20" s="4"/>
      <c r="FV20" s="1"/>
      <c r="FW20" s="1"/>
      <c r="FX20" s="2"/>
      <c r="FY20" s="2"/>
      <c r="FZ20" s="3"/>
      <c r="GA20" s="3"/>
      <c r="GB20" s="4"/>
      <c r="GC20" s="1"/>
      <c r="GD20" s="1"/>
      <c r="GE20" s="2"/>
      <c r="GF20" s="2"/>
      <c r="GG20" s="3"/>
      <c r="GH20" s="3"/>
      <c r="GI20" s="4"/>
      <c r="GJ20" s="1"/>
      <c r="GK20" s="1"/>
      <c r="GL20" s="2"/>
      <c r="GM20" s="2"/>
      <c r="GN20" s="3"/>
      <c r="GO20" s="3"/>
      <c r="GP20" s="4"/>
      <c r="GQ20" s="1"/>
      <c r="GR20" s="1"/>
      <c r="GS20" s="2"/>
      <c r="GT20" s="2"/>
      <c r="GU20" s="3"/>
      <c r="GV20" s="3"/>
      <c r="GW20" s="4"/>
      <c r="GX20" s="1"/>
      <c r="GY20" s="1"/>
      <c r="GZ20" s="2"/>
      <c r="HA20" s="2"/>
      <c r="HB20" s="3"/>
      <c r="HC20" s="3"/>
      <c r="HD20" s="4"/>
      <c r="HE20" s="1"/>
      <c r="HF20" s="1"/>
      <c r="HG20" s="2"/>
      <c r="HH20" s="2"/>
      <c r="HI20" s="3"/>
      <c r="HJ20" s="3"/>
      <c r="HK20" s="4"/>
      <c r="HL20" s="1"/>
      <c r="HM20" s="1"/>
      <c r="HN20" s="2"/>
      <c r="HO20" s="2"/>
      <c r="HP20" s="3"/>
      <c r="HQ20" s="3"/>
      <c r="HR20" s="4"/>
      <c r="HS20" s="1"/>
      <c r="HT20" s="1"/>
      <c r="HU20" s="2"/>
      <c r="HV20" s="2"/>
      <c r="HW20" s="3"/>
      <c r="HX20" s="3"/>
      <c r="HY20" s="4"/>
      <c r="HZ20" s="1"/>
      <c r="IA20" s="1"/>
      <c r="IB20" s="2"/>
      <c r="IC20" s="2"/>
      <c r="ID20" s="3"/>
      <c r="IE20" s="3"/>
      <c r="IF20" s="4"/>
      <c r="IG20" s="1"/>
      <c r="IH20" s="1"/>
      <c r="II20" s="2"/>
      <c r="IJ20" s="2"/>
      <c r="IK20" s="3"/>
      <c r="IL20" s="3"/>
      <c r="IM20" s="4"/>
      <c r="IN20" s="1"/>
      <c r="IO20" s="1"/>
      <c r="IP20" s="2"/>
      <c r="IQ20" s="2"/>
      <c r="IR20" s="3"/>
      <c r="IS20" s="3"/>
      <c r="IT20" s="4"/>
      <c r="IU20" s="1"/>
      <c r="IV20" s="1"/>
      <c r="IW20" s="2"/>
      <c r="IX20" s="2"/>
      <c r="IY20" s="3"/>
      <c r="IZ20" s="3"/>
      <c r="JA20" s="4"/>
      <c r="JB20" s="1"/>
      <c r="JC20" s="1"/>
      <c r="JD20" s="2"/>
      <c r="JE20" s="2"/>
      <c r="JF20" s="3"/>
      <c r="JG20" s="3"/>
      <c r="JH20" s="4"/>
      <c r="JI20" s="1"/>
      <c r="JJ20" s="1"/>
      <c r="JK20" s="2"/>
      <c r="JL20" s="2"/>
      <c r="JM20" s="3"/>
      <c r="JN20" s="3"/>
      <c r="JO20" s="4"/>
      <c r="JP20" s="1"/>
      <c r="JQ20" s="1"/>
      <c r="JR20" s="2"/>
      <c r="JS20" s="2"/>
      <c r="JT20" s="3"/>
      <c r="JU20" s="3"/>
      <c r="JV20" s="4"/>
      <c r="JW20" s="1"/>
      <c r="JX20" s="1"/>
      <c r="JY20" s="2"/>
      <c r="JZ20" s="2"/>
      <c r="KA20" s="3"/>
      <c r="KB20" s="3"/>
      <c r="KC20" s="4"/>
      <c r="KD20" s="1"/>
      <c r="KE20" s="1"/>
      <c r="KF20" s="2"/>
      <c r="KG20" s="2"/>
      <c r="KH20" s="3"/>
      <c r="KI20" s="3"/>
      <c r="KJ20" s="4"/>
      <c r="KK20" s="1"/>
      <c r="KL20" s="1"/>
      <c r="KM20" s="2"/>
      <c r="KN20" s="2"/>
      <c r="KO20" s="3"/>
      <c r="KP20" s="3"/>
      <c r="KQ20" s="4"/>
      <c r="KR20" s="1"/>
      <c r="KS20" s="1"/>
      <c r="KT20" s="2"/>
      <c r="KU20" s="2"/>
      <c r="KV20" s="3"/>
      <c r="KW20" s="3"/>
      <c r="KX20" s="4"/>
      <c r="KY20" s="1"/>
      <c r="KZ20" s="1"/>
      <c r="LA20" s="2"/>
      <c r="LB20" s="2"/>
      <c r="LC20" s="3"/>
      <c r="LD20" s="3"/>
      <c r="LE20" s="4"/>
      <c r="LF20" s="1"/>
      <c r="LG20" s="1"/>
      <c r="LH20" s="2"/>
      <c r="LI20" s="2"/>
      <c r="LJ20" s="3"/>
      <c r="LK20" s="3"/>
      <c r="LL20" s="4"/>
      <c r="LM20" s="1"/>
      <c r="LN20" s="1"/>
      <c r="LO20" s="2"/>
      <c r="LP20" s="2"/>
      <c r="LQ20" s="3"/>
      <c r="LR20" s="3"/>
      <c r="LS20" s="4"/>
      <c r="LT20" s="1"/>
      <c r="LU20" s="1"/>
      <c r="LV20" s="2"/>
      <c r="LW20" s="2"/>
      <c r="LX20" s="3"/>
      <c r="LY20" s="3"/>
      <c r="LZ20" s="4"/>
      <c r="MA20" s="1"/>
      <c r="MB20" s="1"/>
      <c r="MC20" s="2"/>
      <c r="MD20" s="2"/>
      <c r="ME20" s="3"/>
      <c r="MF20" s="3"/>
      <c r="MG20" s="4"/>
      <c r="MH20" s="1"/>
      <c r="MI20" s="1"/>
      <c r="MJ20" s="2"/>
      <c r="MK20" s="2"/>
      <c r="ML20" s="3"/>
      <c r="MM20" s="3"/>
      <c r="MN20" s="4"/>
    </row>
    <row r="21" spans="1:352" ht="16.5" thickTop="1" thickBot="1" x14ac:dyDescent="0.25">
      <c r="A21" s="14"/>
      <c r="B21" s="16"/>
      <c r="C21" s="1"/>
      <c r="D21" s="1"/>
      <c r="E21" s="2"/>
      <c r="F21" s="2"/>
      <c r="G21" s="3"/>
      <c r="H21" s="3"/>
      <c r="I21" s="4"/>
      <c r="J21" s="1"/>
      <c r="K21" s="1"/>
      <c r="L21" s="2"/>
      <c r="M21" s="2"/>
      <c r="N21" s="3"/>
      <c r="O21" s="3"/>
      <c r="P21" s="4"/>
      <c r="Q21" s="1"/>
      <c r="R21" s="1"/>
      <c r="S21" s="2"/>
      <c r="T21" s="2"/>
      <c r="U21" s="3"/>
      <c r="V21" s="3"/>
      <c r="W21" s="4"/>
      <c r="X21" s="1"/>
      <c r="Y21" s="1"/>
      <c r="Z21" s="2"/>
      <c r="AA21" s="2"/>
      <c r="AB21" s="3"/>
      <c r="AC21" s="3"/>
      <c r="AD21" s="4"/>
      <c r="AE21" s="1"/>
      <c r="AF21" s="1"/>
      <c r="AG21" s="2"/>
      <c r="AH21" s="2"/>
      <c r="AI21" s="3"/>
      <c r="AJ21" s="3"/>
      <c r="AK21" s="4"/>
      <c r="AL21" s="1"/>
      <c r="AM21" s="1"/>
      <c r="AN21" s="2"/>
      <c r="AO21" s="2"/>
      <c r="AP21" s="3"/>
      <c r="AQ21" s="3"/>
      <c r="AR21" s="4"/>
      <c r="AS21" s="1"/>
      <c r="AT21" s="1"/>
      <c r="AU21" s="2"/>
      <c r="AV21" s="2"/>
      <c r="AW21" s="3"/>
      <c r="AX21" s="3"/>
      <c r="AY21" s="4"/>
      <c r="AZ21" s="1"/>
      <c r="BA21" s="1"/>
      <c r="BB21" s="2"/>
      <c r="BC21" s="2"/>
      <c r="BD21" s="3"/>
      <c r="BE21" s="3"/>
      <c r="BF21" s="4"/>
      <c r="BG21" s="1"/>
      <c r="BH21" s="1"/>
      <c r="BI21" s="2"/>
      <c r="BJ21" s="2"/>
      <c r="BK21" s="3"/>
      <c r="BL21" s="3"/>
      <c r="BM21" s="4"/>
      <c r="BN21" s="1"/>
      <c r="BO21" s="1"/>
      <c r="BP21" s="2"/>
      <c r="BQ21" s="2"/>
      <c r="BR21" s="3"/>
      <c r="BS21" s="3"/>
      <c r="BT21" s="4"/>
      <c r="BU21" s="1"/>
      <c r="BV21" s="1"/>
      <c r="BW21" s="2"/>
      <c r="BX21" s="2"/>
      <c r="BY21" s="3"/>
      <c r="BZ21" s="3"/>
      <c r="CA21" s="4"/>
      <c r="CB21" s="1"/>
      <c r="CC21" s="1"/>
      <c r="CD21" s="2"/>
      <c r="CE21" s="2"/>
      <c r="CF21" s="3"/>
      <c r="CG21" s="3"/>
      <c r="CH21" s="4"/>
      <c r="CI21" s="1"/>
      <c r="CJ21" s="1"/>
      <c r="CK21" s="2"/>
      <c r="CL21" s="2"/>
      <c r="CM21" s="3"/>
      <c r="CN21" s="3"/>
      <c r="CO21" s="4"/>
      <c r="CP21" s="1"/>
      <c r="CQ21" s="1"/>
      <c r="CR21" s="2"/>
      <c r="CS21" s="2"/>
      <c r="CT21" s="3"/>
      <c r="CU21" s="3"/>
      <c r="CV21" s="4"/>
      <c r="CW21" s="1"/>
      <c r="CX21" s="1"/>
      <c r="CY21" s="2"/>
      <c r="CZ21" s="2"/>
      <c r="DA21" s="3"/>
      <c r="DB21" s="3"/>
      <c r="DC21" s="4"/>
      <c r="DD21" s="1"/>
      <c r="DE21" s="1"/>
      <c r="DF21" s="2"/>
      <c r="DG21" s="2"/>
      <c r="DH21" s="3"/>
      <c r="DI21" s="3"/>
      <c r="DJ21" s="4"/>
      <c r="DK21" s="1"/>
      <c r="DL21" s="1"/>
      <c r="DM21" s="2"/>
      <c r="DN21" s="2"/>
      <c r="DO21" s="3"/>
      <c r="DP21" s="3"/>
      <c r="DQ21" s="4"/>
      <c r="DR21" s="1"/>
      <c r="DS21" s="1"/>
      <c r="DT21" s="2"/>
      <c r="DU21" s="2"/>
      <c r="DV21" s="3"/>
      <c r="DW21" s="3"/>
      <c r="DX21" s="4"/>
      <c r="DY21" s="1"/>
      <c r="DZ21" s="1"/>
      <c r="EA21" s="2"/>
      <c r="EB21" s="2"/>
      <c r="EC21" s="3"/>
      <c r="ED21" s="3"/>
      <c r="EE21" s="4"/>
      <c r="EF21" s="1"/>
      <c r="EG21" s="1"/>
      <c r="EH21" s="2"/>
      <c r="EI21" s="2"/>
      <c r="EJ21" s="3"/>
      <c r="EK21" s="3"/>
      <c r="EL21" s="4"/>
      <c r="EM21" s="1"/>
      <c r="EN21" s="1"/>
      <c r="EO21" s="2"/>
      <c r="EP21" s="2"/>
      <c r="EQ21" s="3"/>
      <c r="ER21" s="3"/>
      <c r="ES21" s="4"/>
      <c r="ET21" s="1"/>
      <c r="EU21" s="1"/>
      <c r="EV21" s="2"/>
      <c r="EW21" s="2"/>
      <c r="EX21" s="3"/>
      <c r="EY21" s="3"/>
      <c r="EZ21" s="4"/>
      <c r="FA21" s="1"/>
      <c r="FB21" s="1"/>
      <c r="FC21" s="2"/>
      <c r="FD21" s="2"/>
      <c r="FE21" s="3"/>
      <c r="FF21" s="3"/>
      <c r="FG21" s="4"/>
      <c r="FH21" s="1"/>
      <c r="FI21" s="1"/>
      <c r="FJ21" s="2"/>
      <c r="FK21" s="2"/>
      <c r="FL21" s="3"/>
      <c r="FM21" s="3"/>
      <c r="FN21" s="4"/>
      <c r="FO21" s="1"/>
      <c r="FP21" s="1"/>
      <c r="FQ21" s="2"/>
      <c r="FR21" s="2"/>
      <c r="FS21" s="3"/>
      <c r="FT21" s="3"/>
      <c r="FU21" s="4"/>
      <c r="FV21" s="1"/>
      <c r="FW21" s="1"/>
      <c r="FX21" s="2"/>
      <c r="FY21" s="2"/>
      <c r="FZ21" s="3"/>
      <c r="GA21" s="3"/>
      <c r="GB21" s="4"/>
      <c r="GC21" s="1"/>
      <c r="GD21" s="1"/>
      <c r="GE21" s="2"/>
      <c r="GF21" s="2"/>
      <c r="GG21" s="3"/>
      <c r="GH21" s="3"/>
      <c r="GI21" s="4"/>
      <c r="GJ21" s="1"/>
      <c r="GK21" s="1"/>
      <c r="GL21" s="2"/>
      <c r="GM21" s="2"/>
      <c r="GN21" s="3"/>
      <c r="GO21" s="3"/>
      <c r="GP21" s="4"/>
      <c r="GQ21" s="1"/>
      <c r="GR21" s="1"/>
      <c r="GS21" s="2"/>
      <c r="GT21" s="2"/>
      <c r="GU21" s="3"/>
      <c r="GV21" s="3"/>
      <c r="GW21" s="4"/>
      <c r="GX21" s="1"/>
      <c r="GY21" s="1"/>
      <c r="GZ21" s="2"/>
      <c r="HA21" s="2"/>
      <c r="HB21" s="3"/>
      <c r="HC21" s="3"/>
      <c r="HD21" s="4"/>
      <c r="HE21" s="1"/>
      <c r="HF21" s="1"/>
      <c r="HG21" s="2"/>
      <c r="HH21" s="2"/>
      <c r="HI21" s="3"/>
      <c r="HJ21" s="3"/>
      <c r="HK21" s="4"/>
      <c r="HL21" s="1"/>
      <c r="HM21" s="1"/>
      <c r="HN21" s="2"/>
      <c r="HO21" s="2"/>
      <c r="HP21" s="3"/>
      <c r="HQ21" s="3"/>
      <c r="HR21" s="4"/>
      <c r="HS21" s="1"/>
      <c r="HT21" s="1"/>
      <c r="HU21" s="2"/>
      <c r="HV21" s="2"/>
      <c r="HW21" s="3"/>
      <c r="HX21" s="3"/>
      <c r="HY21" s="4"/>
      <c r="HZ21" s="1"/>
      <c r="IA21" s="1"/>
      <c r="IB21" s="2"/>
      <c r="IC21" s="2"/>
      <c r="ID21" s="3"/>
      <c r="IE21" s="3"/>
      <c r="IF21" s="4"/>
      <c r="IG21" s="1"/>
      <c r="IH21" s="1"/>
      <c r="II21" s="2"/>
      <c r="IJ21" s="2"/>
      <c r="IK21" s="3"/>
      <c r="IL21" s="3"/>
      <c r="IM21" s="4"/>
      <c r="IN21" s="1"/>
      <c r="IO21" s="1"/>
      <c r="IP21" s="2"/>
      <c r="IQ21" s="2"/>
      <c r="IR21" s="3"/>
      <c r="IS21" s="3"/>
      <c r="IT21" s="4"/>
      <c r="IU21" s="1"/>
      <c r="IV21" s="1"/>
      <c r="IW21" s="2"/>
      <c r="IX21" s="2"/>
      <c r="IY21" s="3"/>
      <c r="IZ21" s="3"/>
      <c r="JA21" s="4"/>
      <c r="JB21" s="1"/>
      <c r="JC21" s="1"/>
      <c r="JD21" s="2"/>
      <c r="JE21" s="2"/>
      <c r="JF21" s="3"/>
      <c r="JG21" s="3"/>
      <c r="JH21" s="4"/>
      <c r="JI21" s="1"/>
      <c r="JJ21" s="1"/>
      <c r="JK21" s="2"/>
      <c r="JL21" s="2"/>
      <c r="JM21" s="3"/>
      <c r="JN21" s="3"/>
      <c r="JO21" s="4"/>
      <c r="JP21" s="1"/>
      <c r="JQ21" s="1"/>
      <c r="JR21" s="2"/>
      <c r="JS21" s="2"/>
      <c r="JT21" s="3"/>
      <c r="JU21" s="3"/>
      <c r="JV21" s="4"/>
      <c r="JW21" s="1"/>
      <c r="JX21" s="1"/>
      <c r="JY21" s="2"/>
      <c r="JZ21" s="2"/>
      <c r="KA21" s="3"/>
      <c r="KB21" s="3"/>
      <c r="KC21" s="4"/>
      <c r="KD21" s="1"/>
      <c r="KE21" s="1"/>
      <c r="KF21" s="2"/>
      <c r="KG21" s="2"/>
      <c r="KH21" s="3"/>
      <c r="KI21" s="3"/>
      <c r="KJ21" s="4"/>
      <c r="KK21" s="1"/>
      <c r="KL21" s="1"/>
      <c r="KM21" s="2"/>
      <c r="KN21" s="2"/>
      <c r="KO21" s="3"/>
      <c r="KP21" s="3"/>
      <c r="KQ21" s="4"/>
      <c r="KR21" s="1"/>
      <c r="KS21" s="1"/>
      <c r="KT21" s="2"/>
      <c r="KU21" s="2"/>
      <c r="KV21" s="3"/>
      <c r="KW21" s="3"/>
      <c r="KX21" s="4"/>
      <c r="KY21" s="1"/>
      <c r="KZ21" s="1"/>
      <c r="LA21" s="2"/>
      <c r="LB21" s="2"/>
      <c r="LC21" s="3"/>
      <c r="LD21" s="3"/>
      <c r="LE21" s="4"/>
      <c r="LF21" s="1"/>
      <c r="LG21" s="1"/>
      <c r="LH21" s="2"/>
      <c r="LI21" s="2"/>
      <c r="LJ21" s="3"/>
      <c r="LK21" s="3"/>
      <c r="LL21" s="4"/>
      <c r="LM21" s="1"/>
      <c r="LN21" s="1"/>
      <c r="LO21" s="2"/>
      <c r="LP21" s="2"/>
      <c r="LQ21" s="3"/>
      <c r="LR21" s="3"/>
      <c r="LS21" s="4"/>
      <c r="LT21" s="1"/>
      <c r="LU21" s="1"/>
      <c r="LV21" s="2"/>
      <c r="LW21" s="2"/>
      <c r="LX21" s="3"/>
      <c r="LY21" s="3"/>
      <c r="LZ21" s="4"/>
      <c r="MA21" s="1"/>
      <c r="MB21" s="1"/>
      <c r="MC21" s="2"/>
      <c r="MD21" s="2"/>
      <c r="ME21" s="3"/>
      <c r="MF21" s="3"/>
      <c r="MG21" s="4"/>
      <c r="MH21" s="1"/>
      <c r="MI21" s="1"/>
      <c r="MJ21" s="2"/>
      <c r="MK21" s="2"/>
      <c r="ML21" s="3"/>
      <c r="MM21" s="3"/>
      <c r="MN21" s="4"/>
    </row>
    <row r="22" spans="1:352" ht="16.5" thickTop="1" thickBot="1" x14ac:dyDescent="0.25">
      <c r="A22" s="14"/>
      <c r="B22" s="16"/>
      <c r="C22" s="1"/>
      <c r="D22" s="1"/>
      <c r="E22" s="2"/>
      <c r="F22" s="2"/>
      <c r="G22" s="3"/>
      <c r="H22" s="3"/>
      <c r="I22" s="4"/>
      <c r="J22" s="1"/>
      <c r="K22" s="1"/>
      <c r="L22" s="2"/>
      <c r="M22" s="2"/>
      <c r="N22" s="3"/>
      <c r="O22" s="3"/>
      <c r="P22" s="4"/>
      <c r="Q22" s="1"/>
      <c r="R22" s="1"/>
      <c r="S22" s="2"/>
      <c r="T22" s="2"/>
      <c r="U22" s="3"/>
      <c r="V22" s="3"/>
      <c r="W22" s="4"/>
      <c r="X22" s="1"/>
      <c r="Y22" s="1"/>
      <c r="Z22" s="2"/>
      <c r="AA22" s="2"/>
      <c r="AB22" s="3"/>
      <c r="AC22" s="3"/>
      <c r="AD22" s="4"/>
      <c r="AE22" s="1"/>
      <c r="AF22" s="1"/>
      <c r="AG22" s="2"/>
      <c r="AH22" s="2"/>
      <c r="AI22" s="3"/>
      <c r="AJ22" s="3"/>
      <c r="AK22" s="4"/>
      <c r="AL22" s="1"/>
      <c r="AM22" s="1"/>
      <c r="AN22" s="2"/>
      <c r="AO22" s="2"/>
      <c r="AP22" s="3"/>
      <c r="AQ22" s="3"/>
      <c r="AR22" s="4"/>
      <c r="AS22" s="1"/>
      <c r="AT22" s="1"/>
      <c r="AU22" s="2"/>
      <c r="AV22" s="2"/>
      <c r="AW22" s="3"/>
      <c r="AX22" s="3"/>
      <c r="AY22" s="4"/>
      <c r="AZ22" s="1"/>
      <c r="BA22" s="1"/>
      <c r="BB22" s="2"/>
      <c r="BC22" s="2"/>
      <c r="BD22" s="3"/>
      <c r="BE22" s="3"/>
      <c r="BF22" s="4"/>
      <c r="BG22" s="1"/>
      <c r="BH22" s="1"/>
      <c r="BI22" s="2"/>
      <c r="BJ22" s="2"/>
      <c r="BK22" s="3"/>
      <c r="BL22" s="3"/>
      <c r="BM22" s="4"/>
      <c r="BN22" s="1"/>
      <c r="BO22" s="1"/>
      <c r="BP22" s="2"/>
      <c r="BQ22" s="2"/>
      <c r="BR22" s="3"/>
      <c r="BS22" s="3"/>
      <c r="BT22" s="4"/>
      <c r="BU22" s="1"/>
      <c r="BV22" s="1"/>
      <c r="BW22" s="2"/>
      <c r="BX22" s="2"/>
      <c r="BY22" s="3"/>
      <c r="BZ22" s="3"/>
      <c r="CA22" s="4"/>
      <c r="CB22" s="1"/>
      <c r="CC22" s="1"/>
      <c r="CD22" s="2"/>
      <c r="CE22" s="2"/>
      <c r="CF22" s="3"/>
      <c r="CG22" s="3"/>
      <c r="CH22" s="4"/>
      <c r="CI22" s="1"/>
      <c r="CJ22" s="1"/>
      <c r="CK22" s="2"/>
      <c r="CL22" s="2"/>
      <c r="CM22" s="3"/>
      <c r="CN22" s="3"/>
      <c r="CO22" s="4"/>
      <c r="CP22" s="1"/>
      <c r="CQ22" s="1"/>
      <c r="CR22" s="2"/>
      <c r="CS22" s="2"/>
      <c r="CT22" s="3"/>
      <c r="CU22" s="3"/>
      <c r="CV22" s="4"/>
      <c r="CW22" s="1"/>
      <c r="CX22" s="1"/>
      <c r="CY22" s="2"/>
      <c r="CZ22" s="2"/>
      <c r="DA22" s="3"/>
      <c r="DB22" s="3"/>
      <c r="DC22" s="4"/>
      <c r="DD22" s="1"/>
      <c r="DE22" s="1"/>
      <c r="DF22" s="2"/>
      <c r="DG22" s="2"/>
      <c r="DH22" s="3"/>
      <c r="DI22" s="3"/>
      <c r="DJ22" s="4"/>
      <c r="DK22" s="1"/>
      <c r="DL22" s="1"/>
      <c r="DM22" s="2"/>
      <c r="DN22" s="2"/>
      <c r="DO22" s="3"/>
      <c r="DP22" s="3"/>
      <c r="DQ22" s="4"/>
      <c r="DR22" s="1"/>
      <c r="DS22" s="1"/>
      <c r="DT22" s="2"/>
      <c r="DU22" s="2"/>
      <c r="DV22" s="3"/>
      <c r="DW22" s="3"/>
      <c r="DX22" s="4"/>
      <c r="DY22" s="1"/>
      <c r="DZ22" s="1"/>
      <c r="EA22" s="2"/>
      <c r="EB22" s="2"/>
      <c r="EC22" s="3"/>
      <c r="ED22" s="3"/>
      <c r="EE22" s="4"/>
      <c r="EF22" s="1"/>
      <c r="EG22" s="1"/>
      <c r="EH22" s="2"/>
      <c r="EI22" s="2"/>
      <c r="EJ22" s="3"/>
      <c r="EK22" s="3"/>
      <c r="EL22" s="4"/>
      <c r="EM22" s="1"/>
      <c r="EN22" s="1"/>
      <c r="EO22" s="2"/>
      <c r="EP22" s="2"/>
      <c r="EQ22" s="3"/>
      <c r="ER22" s="3"/>
      <c r="ES22" s="4"/>
      <c r="ET22" s="1"/>
      <c r="EU22" s="1"/>
      <c r="EV22" s="2"/>
      <c r="EW22" s="2"/>
      <c r="EX22" s="3"/>
      <c r="EY22" s="3"/>
      <c r="EZ22" s="4"/>
      <c r="FA22" s="1"/>
      <c r="FB22" s="1"/>
      <c r="FC22" s="2"/>
      <c r="FD22" s="2"/>
      <c r="FE22" s="3"/>
      <c r="FF22" s="3"/>
      <c r="FG22" s="4"/>
      <c r="FH22" s="1"/>
      <c r="FI22" s="1"/>
      <c r="FJ22" s="2"/>
      <c r="FK22" s="2"/>
      <c r="FL22" s="3"/>
      <c r="FM22" s="3"/>
      <c r="FN22" s="4"/>
      <c r="FO22" s="1"/>
      <c r="FP22" s="1"/>
      <c r="FQ22" s="2"/>
      <c r="FR22" s="2"/>
      <c r="FS22" s="3"/>
      <c r="FT22" s="3"/>
      <c r="FU22" s="4"/>
      <c r="FV22" s="1"/>
      <c r="FW22" s="1"/>
      <c r="FX22" s="2"/>
      <c r="FY22" s="2"/>
      <c r="FZ22" s="3"/>
      <c r="GA22" s="3"/>
      <c r="GB22" s="4"/>
      <c r="GC22" s="1"/>
      <c r="GD22" s="1"/>
      <c r="GE22" s="2"/>
      <c r="GF22" s="2"/>
      <c r="GG22" s="3"/>
      <c r="GH22" s="3"/>
      <c r="GI22" s="4"/>
      <c r="GJ22" s="1"/>
      <c r="GK22" s="1"/>
      <c r="GL22" s="2"/>
      <c r="GM22" s="2"/>
      <c r="GN22" s="3"/>
      <c r="GO22" s="3"/>
      <c r="GP22" s="4"/>
      <c r="GQ22" s="1"/>
      <c r="GR22" s="1"/>
      <c r="GS22" s="2"/>
      <c r="GT22" s="2"/>
      <c r="GU22" s="3"/>
      <c r="GV22" s="3"/>
      <c r="GW22" s="4"/>
      <c r="GX22" s="1"/>
      <c r="GY22" s="1"/>
      <c r="GZ22" s="2"/>
      <c r="HA22" s="2"/>
      <c r="HB22" s="3"/>
      <c r="HC22" s="3"/>
      <c r="HD22" s="4"/>
      <c r="HE22" s="1"/>
      <c r="HF22" s="1"/>
      <c r="HG22" s="2"/>
      <c r="HH22" s="2"/>
      <c r="HI22" s="3"/>
      <c r="HJ22" s="3"/>
      <c r="HK22" s="4"/>
      <c r="HL22" s="1"/>
      <c r="HM22" s="1"/>
      <c r="HN22" s="2"/>
      <c r="HO22" s="2"/>
      <c r="HP22" s="3"/>
      <c r="HQ22" s="3"/>
      <c r="HR22" s="4"/>
      <c r="HS22" s="1"/>
      <c r="HT22" s="1"/>
      <c r="HU22" s="2"/>
      <c r="HV22" s="2"/>
      <c r="HW22" s="3"/>
      <c r="HX22" s="3"/>
      <c r="HY22" s="4"/>
      <c r="HZ22" s="1"/>
      <c r="IA22" s="1"/>
      <c r="IB22" s="2"/>
      <c r="IC22" s="2"/>
      <c r="ID22" s="3"/>
      <c r="IE22" s="3"/>
      <c r="IF22" s="4"/>
      <c r="IG22" s="1"/>
      <c r="IH22" s="1"/>
      <c r="II22" s="2"/>
      <c r="IJ22" s="2"/>
      <c r="IK22" s="3"/>
      <c r="IL22" s="3"/>
      <c r="IM22" s="4"/>
      <c r="IN22" s="1"/>
      <c r="IO22" s="1"/>
      <c r="IP22" s="2"/>
      <c r="IQ22" s="2"/>
      <c r="IR22" s="3"/>
      <c r="IS22" s="3"/>
      <c r="IT22" s="4"/>
      <c r="IU22" s="1"/>
      <c r="IV22" s="1"/>
      <c r="IW22" s="2"/>
      <c r="IX22" s="2"/>
      <c r="IY22" s="3"/>
      <c r="IZ22" s="3"/>
      <c r="JA22" s="4"/>
      <c r="JB22" s="1"/>
      <c r="JC22" s="1"/>
      <c r="JD22" s="2"/>
      <c r="JE22" s="2"/>
      <c r="JF22" s="3"/>
      <c r="JG22" s="3"/>
      <c r="JH22" s="4"/>
      <c r="JI22" s="1"/>
      <c r="JJ22" s="1"/>
      <c r="JK22" s="2"/>
      <c r="JL22" s="2"/>
      <c r="JM22" s="3"/>
      <c r="JN22" s="3"/>
      <c r="JO22" s="4"/>
      <c r="JP22" s="1"/>
      <c r="JQ22" s="1"/>
      <c r="JR22" s="2"/>
      <c r="JS22" s="2"/>
      <c r="JT22" s="3"/>
      <c r="JU22" s="3"/>
      <c r="JV22" s="4"/>
      <c r="JW22" s="1"/>
      <c r="JX22" s="1"/>
      <c r="JY22" s="2"/>
      <c r="JZ22" s="2"/>
      <c r="KA22" s="3"/>
      <c r="KB22" s="3"/>
      <c r="KC22" s="4"/>
      <c r="KD22" s="1"/>
      <c r="KE22" s="1"/>
      <c r="KF22" s="2"/>
      <c r="KG22" s="2"/>
      <c r="KH22" s="3"/>
      <c r="KI22" s="3"/>
      <c r="KJ22" s="4"/>
      <c r="KK22" s="1"/>
      <c r="KL22" s="1"/>
      <c r="KM22" s="2"/>
      <c r="KN22" s="2"/>
      <c r="KO22" s="3"/>
      <c r="KP22" s="3"/>
      <c r="KQ22" s="4"/>
      <c r="KR22" s="1"/>
      <c r="KS22" s="1"/>
      <c r="KT22" s="2"/>
      <c r="KU22" s="2"/>
      <c r="KV22" s="3"/>
      <c r="KW22" s="3"/>
      <c r="KX22" s="4"/>
      <c r="KY22" s="1"/>
      <c r="KZ22" s="1"/>
      <c r="LA22" s="2"/>
      <c r="LB22" s="2"/>
      <c r="LC22" s="3"/>
      <c r="LD22" s="3"/>
      <c r="LE22" s="4"/>
      <c r="LF22" s="1"/>
      <c r="LG22" s="1"/>
      <c r="LH22" s="2"/>
      <c r="LI22" s="2"/>
      <c r="LJ22" s="3"/>
      <c r="LK22" s="3"/>
      <c r="LL22" s="4"/>
      <c r="LM22" s="1"/>
      <c r="LN22" s="1"/>
      <c r="LO22" s="2"/>
      <c r="LP22" s="2"/>
      <c r="LQ22" s="3"/>
      <c r="LR22" s="3"/>
      <c r="LS22" s="4"/>
      <c r="LT22" s="1"/>
      <c r="LU22" s="1"/>
      <c r="LV22" s="2"/>
      <c r="LW22" s="2"/>
      <c r="LX22" s="3"/>
      <c r="LY22" s="3"/>
      <c r="LZ22" s="4"/>
      <c r="MA22" s="1"/>
      <c r="MB22" s="1"/>
      <c r="MC22" s="2"/>
      <c r="MD22" s="2"/>
      <c r="ME22" s="3"/>
      <c r="MF22" s="3"/>
      <c r="MG22" s="4"/>
      <c r="MH22" s="1"/>
      <c r="MI22" s="1"/>
      <c r="MJ22" s="2"/>
      <c r="MK22" s="2"/>
      <c r="ML22" s="3"/>
      <c r="MM22" s="3"/>
      <c r="MN22" s="4"/>
    </row>
    <row r="23" spans="1:352" ht="16.5" thickTop="1" thickBot="1" x14ac:dyDescent="0.25">
      <c r="A23" s="14"/>
      <c r="B23" s="16"/>
      <c r="C23" s="1"/>
      <c r="D23" s="1"/>
      <c r="E23" s="2"/>
      <c r="F23" s="2"/>
      <c r="G23" s="3"/>
      <c r="H23" s="3"/>
      <c r="I23" s="4"/>
      <c r="J23" s="1"/>
      <c r="K23" s="1"/>
      <c r="L23" s="2"/>
      <c r="M23" s="2"/>
      <c r="N23" s="3"/>
      <c r="O23" s="3"/>
      <c r="P23" s="4"/>
      <c r="Q23" s="1"/>
      <c r="R23" s="1"/>
      <c r="S23" s="2"/>
      <c r="T23" s="2"/>
      <c r="U23" s="3"/>
      <c r="V23" s="3"/>
      <c r="W23" s="4"/>
      <c r="X23" s="1"/>
      <c r="Y23" s="1"/>
      <c r="Z23" s="2"/>
      <c r="AA23" s="2"/>
      <c r="AB23" s="3"/>
      <c r="AC23" s="3"/>
      <c r="AD23" s="4"/>
      <c r="AE23" s="1"/>
      <c r="AF23" s="1"/>
      <c r="AG23" s="2"/>
      <c r="AH23" s="2"/>
      <c r="AI23" s="3"/>
      <c r="AJ23" s="3"/>
      <c r="AK23" s="4"/>
      <c r="AL23" s="1"/>
      <c r="AM23" s="1"/>
      <c r="AN23" s="2"/>
      <c r="AO23" s="2"/>
      <c r="AP23" s="3"/>
      <c r="AQ23" s="3"/>
      <c r="AR23" s="4"/>
      <c r="AS23" s="1"/>
      <c r="AT23" s="1"/>
      <c r="AU23" s="2"/>
      <c r="AV23" s="2"/>
      <c r="AW23" s="3"/>
      <c r="AX23" s="3"/>
      <c r="AY23" s="4"/>
      <c r="AZ23" s="1"/>
      <c r="BA23" s="1"/>
      <c r="BB23" s="2"/>
      <c r="BC23" s="2"/>
      <c r="BD23" s="3"/>
      <c r="BE23" s="3"/>
      <c r="BF23" s="4"/>
      <c r="BG23" s="1"/>
      <c r="BH23" s="1"/>
      <c r="BI23" s="2"/>
      <c r="BJ23" s="2"/>
      <c r="BK23" s="3"/>
      <c r="BL23" s="3"/>
      <c r="BM23" s="4"/>
      <c r="BN23" s="1"/>
      <c r="BO23" s="1"/>
      <c r="BP23" s="2"/>
      <c r="BQ23" s="2"/>
      <c r="BR23" s="3"/>
      <c r="BS23" s="3"/>
      <c r="BT23" s="4"/>
      <c r="BU23" s="1"/>
      <c r="BV23" s="1"/>
      <c r="BW23" s="2"/>
      <c r="BX23" s="2"/>
      <c r="BY23" s="3"/>
      <c r="BZ23" s="3"/>
      <c r="CA23" s="4"/>
      <c r="CB23" s="1"/>
      <c r="CC23" s="1"/>
      <c r="CD23" s="2"/>
      <c r="CE23" s="2"/>
      <c r="CF23" s="3"/>
      <c r="CG23" s="3"/>
      <c r="CH23" s="4"/>
      <c r="CI23" s="1"/>
      <c r="CJ23" s="1"/>
      <c r="CK23" s="2"/>
      <c r="CL23" s="2"/>
      <c r="CM23" s="3"/>
      <c r="CN23" s="3"/>
      <c r="CO23" s="4"/>
      <c r="CP23" s="1"/>
      <c r="CQ23" s="1"/>
      <c r="CR23" s="2"/>
      <c r="CS23" s="2"/>
      <c r="CT23" s="3"/>
      <c r="CU23" s="3"/>
      <c r="CV23" s="4"/>
      <c r="CW23" s="1"/>
      <c r="CX23" s="1"/>
      <c r="CY23" s="2"/>
      <c r="CZ23" s="2"/>
      <c r="DA23" s="3"/>
      <c r="DB23" s="3"/>
      <c r="DC23" s="4"/>
      <c r="DD23" s="1"/>
      <c r="DE23" s="1"/>
      <c r="DF23" s="2"/>
      <c r="DG23" s="2"/>
      <c r="DH23" s="3"/>
      <c r="DI23" s="3"/>
      <c r="DJ23" s="4"/>
      <c r="DK23" s="1"/>
      <c r="DL23" s="1"/>
      <c r="DM23" s="2"/>
      <c r="DN23" s="2"/>
      <c r="DO23" s="3"/>
      <c r="DP23" s="3"/>
      <c r="DQ23" s="4"/>
      <c r="DR23" s="1"/>
      <c r="DS23" s="1"/>
      <c r="DT23" s="2"/>
      <c r="DU23" s="2"/>
      <c r="DV23" s="3"/>
      <c r="DW23" s="3"/>
      <c r="DX23" s="4"/>
      <c r="DY23" s="1"/>
      <c r="DZ23" s="1"/>
      <c r="EA23" s="2"/>
      <c r="EB23" s="2"/>
      <c r="EC23" s="3"/>
      <c r="ED23" s="3"/>
      <c r="EE23" s="4"/>
      <c r="EF23" s="1"/>
      <c r="EG23" s="1"/>
      <c r="EH23" s="2"/>
      <c r="EI23" s="2"/>
      <c r="EJ23" s="3"/>
      <c r="EK23" s="3"/>
      <c r="EL23" s="4"/>
      <c r="EM23" s="1"/>
      <c r="EN23" s="1"/>
      <c r="EO23" s="2"/>
      <c r="EP23" s="2"/>
      <c r="EQ23" s="3"/>
      <c r="ER23" s="3"/>
      <c r="ES23" s="4"/>
      <c r="ET23" s="1"/>
      <c r="EU23" s="1"/>
      <c r="EV23" s="2"/>
      <c r="EW23" s="2"/>
      <c r="EX23" s="3"/>
      <c r="EY23" s="3"/>
      <c r="EZ23" s="4"/>
      <c r="FA23" s="1"/>
      <c r="FB23" s="1"/>
      <c r="FC23" s="2"/>
      <c r="FD23" s="2"/>
      <c r="FE23" s="3"/>
      <c r="FF23" s="3"/>
      <c r="FG23" s="4"/>
      <c r="FH23" s="1"/>
      <c r="FI23" s="1"/>
      <c r="FJ23" s="2"/>
      <c r="FK23" s="2"/>
      <c r="FL23" s="3"/>
      <c r="FM23" s="3"/>
      <c r="FN23" s="4"/>
      <c r="FO23" s="1"/>
      <c r="FP23" s="1"/>
      <c r="FQ23" s="2"/>
      <c r="FR23" s="2"/>
      <c r="FS23" s="3"/>
      <c r="FT23" s="3"/>
      <c r="FU23" s="4"/>
      <c r="FV23" s="1"/>
      <c r="FW23" s="1"/>
      <c r="FX23" s="2"/>
      <c r="FY23" s="2"/>
      <c r="FZ23" s="3"/>
      <c r="GA23" s="3"/>
      <c r="GB23" s="4"/>
      <c r="GC23" s="1"/>
      <c r="GD23" s="1"/>
      <c r="GE23" s="2"/>
      <c r="GF23" s="2"/>
      <c r="GG23" s="3"/>
      <c r="GH23" s="3"/>
      <c r="GI23" s="4"/>
      <c r="GJ23" s="1"/>
      <c r="GK23" s="1"/>
      <c r="GL23" s="2"/>
      <c r="GM23" s="2"/>
      <c r="GN23" s="3"/>
      <c r="GO23" s="3"/>
      <c r="GP23" s="4"/>
      <c r="GQ23" s="1"/>
      <c r="GR23" s="1"/>
      <c r="GS23" s="2"/>
      <c r="GT23" s="2"/>
      <c r="GU23" s="3"/>
      <c r="GV23" s="3"/>
      <c r="GW23" s="4"/>
      <c r="GX23" s="1"/>
      <c r="GY23" s="1"/>
      <c r="GZ23" s="2"/>
      <c r="HA23" s="2"/>
      <c r="HB23" s="3"/>
      <c r="HC23" s="3"/>
      <c r="HD23" s="4"/>
      <c r="HE23" s="1"/>
      <c r="HF23" s="1"/>
      <c r="HG23" s="2"/>
      <c r="HH23" s="2"/>
      <c r="HI23" s="3"/>
      <c r="HJ23" s="3"/>
      <c r="HK23" s="4"/>
      <c r="HL23" s="1"/>
      <c r="HM23" s="1"/>
      <c r="HN23" s="2"/>
      <c r="HO23" s="2"/>
      <c r="HP23" s="3"/>
      <c r="HQ23" s="3"/>
      <c r="HR23" s="4"/>
      <c r="HS23" s="1"/>
      <c r="HT23" s="1"/>
      <c r="HU23" s="2"/>
      <c r="HV23" s="2"/>
      <c r="HW23" s="3"/>
      <c r="HX23" s="3"/>
      <c r="HY23" s="4"/>
      <c r="HZ23" s="1"/>
      <c r="IA23" s="1"/>
      <c r="IB23" s="2"/>
      <c r="IC23" s="2"/>
      <c r="ID23" s="3"/>
      <c r="IE23" s="3"/>
      <c r="IF23" s="4"/>
      <c r="IG23" s="1"/>
      <c r="IH23" s="1"/>
      <c r="II23" s="2"/>
      <c r="IJ23" s="2"/>
      <c r="IK23" s="3"/>
      <c r="IL23" s="3"/>
      <c r="IM23" s="4"/>
      <c r="IN23" s="1"/>
      <c r="IO23" s="1"/>
      <c r="IP23" s="2"/>
      <c r="IQ23" s="2"/>
      <c r="IR23" s="3"/>
      <c r="IS23" s="3"/>
      <c r="IT23" s="4"/>
      <c r="IU23" s="1"/>
      <c r="IV23" s="1"/>
      <c r="IW23" s="2"/>
      <c r="IX23" s="2"/>
      <c r="IY23" s="3"/>
      <c r="IZ23" s="3"/>
      <c r="JA23" s="4"/>
      <c r="JB23" s="1"/>
      <c r="JC23" s="1"/>
      <c r="JD23" s="2"/>
      <c r="JE23" s="2"/>
      <c r="JF23" s="3"/>
      <c r="JG23" s="3"/>
      <c r="JH23" s="4"/>
      <c r="JI23" s="1"/>
      <c r="JJ23" s="1"/>
      <c r="JK23" s="2"/>
      <c r="JL23" s="2"/>
      <c r="JM23" s="3"/>
      <c r="JN23" s="3"/>
      <c r="JO23" s="4"/>
      <c r="JP23" s="1"/>
      <c r="JQ23" s="1"/>
      <c r="JR23" s="2"/>
      <c r="JS23" s="2"/>
      <c r="JT23" s="3"/>
      <c r="JU23" s="3"/>
      <c r="JV23" s="4"/>
      <c r="JW23" s="1"/>
      <c r="JX23" s="1"/>
      <c r="JY23" s="2"/>
      <c r="JZ23" s="2"/>
      <c r="KA23" s="3"/>
      <c r="KB23" s="3"/>
      <c r="KC23" s="4"/>
      <c r="KD23" s="1"/>
      <c r="KE23" s="1"/>
      <c r="KF23" s="2"/>
      <c r="KG23" s="2"/>
      <c r="KH23" s="3"/>
      <c r="KI23" s="3"/>
      <c r="KJ23" s="4"/>
      <c r="KK23" s="1"/>
      <c r="KL23" s="1"/>
      <c r="KM23" s="2"/>
      <c r="KN23" s="2"/>
      <c r="KO23" s="3"/>
      <c r="KP23" s="3"/>
      <c r="KQ23" s="4"/>
      <c r="KR23" s="1"/>
      <c r="KS23" s="1"/>
      <c r="KT23" s="2"/>
      <c r="KU23" s="2"/>
      <c r="KV23" s="3"/>
      <c r="KW23" s="3"/>
      <c r="KX23" s="4"/>
      <c r="KY23" s="1"/>
      <c r="KZ23" s="1"/>
      <c r="LA23" s="2"/>
      <c r="LB23" s="2"/>
      <c r="LC23" s="3"/>
      <c r="LD23" s="3"/>
      <c r="LE23" s="4"/>
      <c r="LF23" s="1"/>
      <c r="LG23" s="1"/>
      <c r="LH23" s="2"/>
      <c r="LI23" s="2"/>
      <c r="LJ23" s="3"/>
      <c r="LK23" s="3"/>
      <c r="LL23" s="4"/>
      <c r="LM23" s="1"/>
      <c r="LN23" s="1"/>
      <c r="LO23" s="2"/>
      <c r="LP23" s="2"/>
      <c r="LQ23" s="3"/>
      <c r="LR23" s="3"/>
      <c r="LS23" s="4"/>
      <c r="LT23" s="1"/>
      <c r="LU23" s="1"/>
      <c r="LV23" s="2"/>
      <c r="LW23" s="2"/>
      <c r="LX23" s="3"/>
      <c r="LY23" s="3"/>
      <c r="LZ23" s="4"/>
      <c r="MA23" s="1"/>
      <c r="MB23" s="1"/>
      <c r="MC23" s="2"/>
      <c r="MD23" s="2"/>
      <c r="ME23" s="3"/>
      <c r="MF23" s="3"/>
      <c r="MG23" s="4"/>
      <c r="MH23" s="1"/>
      <c r="MI23" s="1"/>
      <c r="MJ23" s="2"/>
      <c r="MK23" s="2"/>
      <c r="ML23" s="3"/>
      <c r="MM23" s="3"/>
      <c r="MN23" s="4"/>
    </row>
    <row r="24" spans="1:352" ht="16.5" thickTop="1" thickBot="1" x14ac:dyDescent="0.25">
      <c r="A24" s="14"/>
      <c r="B24" s="16"/>
      <c r="C24" s="1"/>
      <c r="D24" s="1"/>
      <c r="E24" s="2"/>
      <c r="F24" s="2"/>
      <c r="G24" s="3"/>
      <c r="H24" s="3"/>
      <c r="I24" s="4"/>
      <c r="J24" s="1"/>
      <c r="K24" s="1"/>
      <c r="L24" s="2"/>
      <c r="M24" s="2"/>
      <c r="N24" s="3"/>
      <c r="O24" s="3"/>
      <c r="P24" s="4"/>
      <c r="Q24" s="1"/>
      <c r="R24" s="1"/>
      <c r="S24" s="2"/>
      <c r="T24" s="2"/>
      <c r="U24" s="3"/>
      <c r="V24" s="3"/>
      <c r="W24" s="4"/>
      <c r="X24" s="1"/>
      <c r="Y24" s="1"/>
      <c r="Z24" s="2"/>
      <c r="AA24" s="2"/>
      <c r="AB24" s="3"/>
      <c r="AC24" s="3"/>
      <c r="AD24" s="4"/>
      <c r="AE24" s="1"/>
      <c r="AF24" s="1"/>
      <c r="AG24" s="2"/>
      <c r="AH24" s="2"/>
      <c r="AI24" s="3"/>
      <c r="AJ24" s="3"/>
      <c r="AK24" s="4"/>
      <c r="AL24" s="1"/>
      <c r="AM24" s="1"/>
      <c r="AN24" s="2"/>
      <c r="AO24" s="2"/>
      <c r="AP24" s="3"/>
      <c r="AQ24" s="3"/>
      <c r="AR24" s="4"/>
      <c r="AS24" s="1"/>
      <c r="AT24" s="1"/>
      <c r="AU24" s="2"/>
      <c r="AV24" s="2"/>
      <c r="AW24" s="3"/>
      <c r="AX24" s="3"/>
      <c r="AY24" s="4"/>
      <c r="AZ24" s="1"/>
      <c r="BA24" s="1"/>
      <c r="BB24" s="2"/>
      <c r="BC24" s="2"/>
      <c r="BD24" s="3"/>
      <c r="BE24" s="3"/>
      <c r="BF24" s="4"/>
      <c r="BG24" s="1"/>
      <c r="BH24" s="1"/>
      <c r="BI24" s="2"/>
      <c r="BJ24" s="2"/>
      <c r="BK24" s="3"/>
      <c r="BL24" s="3"/>
      <c r="BM24" s="4"/>
      <c r="BN24" s="1"/>
      <c r="BO24" s="1"/>
      <c r="BP24" s="2"/>
      <c r="BQ24" s="2"/>
      <c r="BR24" s="3"/>
      <c r="BS24" s="3"/>
      <c r="BT24" s="4"/>
      <c r="BU24" s="1"/>
      <c r="BV24" s="1"/>
      <c r="BW24" s="2"/>
      <c r="BX24" s="2"/>
      <c r="BY24" s="3"/>
      <c r="BZ24" s="3"/>
      <c r="CA24" s="4"/>
      <c r="CB24" s="1"/>
      <c r="CC24" s="1"/>
      <c r="CD24" s="2"/>
      <c r="CE24" s="2"/>
      <c r="CF24" s="3"/>
      <c r="CG24" s="3"/>
      <c r="CH24" s="4"/>
      <c r="CI24" s="1"/>
      <c r="CJ24" s="1"/>
      <c r="CK24" s="2"/>
      <c r="CL24" s="2"/>
      <c r="CM24" s="3"/>
      <c r="CN24" s="3"/>
      <c r="CO24" s="4"/>
      <c r="CP24" s="1"/>
      <c r="CQ24" s="1"/>
      <c r="CR24" s="2"/>
      <c r="CS24" s="2"/>
      <c r="CT24" s="3"/>
      <c r="CU24" s="3"/>
      <c r="CV24" s="4"/>
      <c r="CW24" s="1"/>
      <c r="CX24" s="1"/>
      <c r="CY24" s="2"/>
      <c r="CZ24" s="2"/>
      <c r="DA24" s="3"/>
      <c r="DB24" s="3"/>
      <c r="DC24" s="4"/>
      <c r="DD24" s="1"/>
      <c r="DE24" s="1"/>
      <c r="DF24" s="2"/>
      <c r="DG24" s="2"/>
      <c r="DH24" s="3"/>
      <c r="DI24" s="3"/>
      <c r="DJ24" s="4"/>
      <c r="DK24" s="1"/>
      <c r="DL24" s="1"/>
      <c r="DM24" s="2"/>
      <c r="DN24" s="2"/>
      <c r="DO24" s="3"/>
      <c r="DP24" s="3"/>
      <c r="DQ24" s="4"/>
      <c r="DR24" s="1"/>
      <c r="DS24" s="1"/>
      <c r="DT24" s="2"/>
      <c r="DU24" s="2"/>
      <c r="DV24" s="3"/>
      <c r="DW24" s="3"/>
      <c r="DX24" s="4"/>
      <c r="DY24" s="1"/>
      <c r="DZ24" s="1"/>
      <c r="EA24" s="2"/>
      <c r="EB24" s="2"/>
      <c r="EC24" s="3"/>
      <c r="ED24" s="3"/>
      <c r="EE24" s="4"/>
      <c r="EF24" s="1"/>
      <c r="EG24" s="1"/>
      <c r="EH24" s="2"/>
      <c r="EI24" s="2"/>
      <c r="EJ24" s="3"/>
      <c r="EK24" s="3"/>
      <c r="EL24" s="4"/>
      <c r="EM24" s="1"/>
      <c r="EN24" s="1"/>
      <c r="EO24" s="2"/>
      <c r="EP24" s="2"/>
      <c r="EQ24" s="3"/>
      <c r="ER24" s="3"/>
      <c r="ES24" s="4"/>
      <c r="ET24" s="1"/>
      <c r="EU24" s="1"/>
      <c r="EV24" s="2"/>
      <c r="EW24" s="2"/>
      <c r="EX24" s="3"/>
      <c r="EY24" s="3"/>
      <c r="EZ24" s="4"/>
      <c r="FA24" s="1"/>
      <c r="FB24" s="1"/>
      <c r="FC24" s="2"/>
      <c r="FD24" s="2"/>
      <c r="FE24" s="3"/>
      <c r="FF24" s="3"/>
      <c r="FG24" s="4"/>
      <c r="FH24" s="1"/>
      <c r="FI24" s="1"/>
      <c r="FJ24" s="2"/>
      <c r="FK24" s="2"/>
      <c r="FL24" s="3"/>
      <c r="FM24" s="3"/>
      <c r="FN24" s="4"/>
      <c r="FO24" s="1"/>
      <c r="FP24" s="1"/>
      <c r="FQ24" s="2"/>
      <c r="FR24" s="2"/>
      <c r="FS24" s="3"/>
      <c r="FT24" s="3"/>
      <c r="FU24" s="4"/>
      <c r="FV24" s="1"/>
      <c r="FW24" s="1"/>
      <c r="FX24" s="2"/>
      <c r="FY24" s="2"/>
      <c r="FZ24" s="3"/>
      <c r="GA24" s="3"/>
      <c r="GB24" s="4"/>
      <c r="GC24" s="1"/>
      <c r="GD24" s="1"/>
      <c r="GE24" s="2"/>
      <c r="GF24" s="2"/>
      <c r="GG24" s="3"/>
      <c r="GH24" s="3"/>
      <c r="GI24" s="4"/>
      <c r="GJ24" s="1"/>
      <c r="GK24" s="1"/>
      <c r="GL24" s="2"/>
      <c r="GM24" s="2"/>
      <c r="GN24" s="3"/>
      <c r="GO24" s="3"/>
      <c r="GP24" s="4"/>
      <c r="GQ24" s="1"/>
      <c r="GR24" s="1"/>
      <c r="GS24" s="2"/>
      <c r="GT24" s="2"/>
      <c r="GU24" s="3"/>
      <c r="GV24" s="3"/>
      <c r="GW24" s="4"/>
      <c r="GX24" s="1"/>
      <c r="GY24" s="1"/>
      <c r="GZ24" s="2"/>
      <c r="HA24" s="2"/>
      <c r="HB24" s="3"/>
      <c r="HC24" s="3"/>
      <c r="HD24" s="4"/>
      <c r="HE24" s="1"/>
      <c r="HF24" s="1"/>
      <c r="HG24" s="2"/>
      <c r="HH24" s="2"/>
      <c r="HI24" s="3"/>
      <c r="HJ24" s="3"/>
      <c r="HK24" s="4"/>
      <c r="HL24" s="1"/>
      <c r="HM24" s="1"/>
      <c r="HN24" s="2"/>
      <c r="HO24" s="2"/>
      <c r="HP24" s="3"/>
      <c r="HQ24" s="3"/>
      <c r="HR24" s="4"/>
      <c r="HS24" s="1"/>
      <c r="HT24" s="1"/>
      <c r="HU24" s="2"/>
      <c r="HV24" s="2"/>
      <c r="HW24" s="3"/>
      <c r="HX24" s="3"/>
      <c r="HY24" s="4"/>
      <c r="HZ24" s="1"/>
      <c r="IA24" s="1"/>
      <c r="IB24" s="2"/>
      <c r="IC24" s="2"/>
      <c r="ID24" s="3"/>
      <c r="IE24" s="3"/>
      <c r="IF24" s="4"/>
      <c r="IG24" s="1"/>
      <c r="IH24" s="1"/>
      <c r="II24" s="2"/>
      <c r="IJ24" s="2"/>
      <c r="IK24" s="3"/>
      <c r="IL24" s="3"/>
      <c r="IM24" s="4"/>
      <c r="IN24" s="1"/>
      <c r="IO24" s="1"/>
      <c r="IP24" s="2"/>
      <c r="IQ24" s="2"/>
      <c r="IR24" s="3"/>
      <c r="IS24" s="3"/>
      <c r="IT24" s="4"/>
      <c r="IU24" s="1"/>
      <c r="IV24" s="1"/>
      <c r="IW24" s="2"/>
      <c r="IX24" s="2"/>
      <c r="IY24" s="3"/>
      <c r="IZ24" s="3"/>
      <c r="JA24" s="4"/>
      <c r="JB24" s="1"/>
      <c r="JC24" s="1"/>
      <c r="JD24" s="2"/>
      <c r="JE24" s="2"/>
      <c r="JF24" s="3"/>
      <c r="JG24" s="3"/>
      <c r="JH24" s="4"/>
      <c r="JI24" s="1"/>
      <c r="JJ24" s="1"/>
      <c r="JK24" s="2"/>
      <c r="JL24" s="2"/>
      <c r="JM24" s="3"/>
      <c r="JN24" s="3"/>
      <c r="JO24" s="4"/>
      <c r="JP24" s="1"/>
      <c r="JQ24" s="1"/>
      <c r="JR24" s="2"/>
      <c r="JS24" s="2"/>
      <c r="JT24" s="3"/>
      <c r="JU24" s="3"/>
      <c r="JV24" s="4"/>
      <c r="JW24" s="1"/>
      <c r="JX24" s="1"/>
      <c r="JY24" s="2"/>
      <c r="JZ24" s="2"/>
      <c r="KA24" s="3"/>
      <c r="KB24" s="3"/>
      <c r="KC24" s="4"/>
      <c r="KD24" s="1"/>
      <c r="KE24" s="1"/>
      <c r="KF24" s="2"/>
      <c r="KG24" s="2"/>
      <c r="KH24" s="3"/>
      <c r="KI24" s="3"/>
      <c r="KJ24" s="4"/>
      <c r="KK24" s="1"/>
      <c r="KL24" s="1"/>
      <c r="KM24" s="2"/>
      <c r="KN24" s="2"/>
      <c r="KO24" s="3"/>
      <c r="KP24" s="3"/>
      <c r="KQ24" s="4"/>
      <c r="KR24" s="1"/>
      <c r="KS24" s="1"/>
      <c r="KT24" s="2"/>
      <c r="KU24" s="2"/>
      <c r="KV24" s="3"/>
      <c r="KW24" s="3"/>
      <c r="KX24" s="4"/>
      <c r="KY24" s="1"/>
      <c r="KZ24" s="1"/>
      <c r="LA24" s="2"/>
      <c r="LB24" s="2"/>
      <c r="LC24" s="3"/>
      <c r="LD24" s="3"/>
      <c r="LE24" s="4"/>
      <c r="LF24" s="1"/>
      <c r="LG24" s="1"/>
      <c r="LH24" s="2"/>
      <c r="LI24" s="2"/>
      <c r="LJ24" s="3"/>
      <c r="LK24" s="3"/>
      <c r="LL24" s="4"/>
      <c r="LM24" s="1"/>
      <c r="LN24" s="1"/>
      <c r="LO24" s="2"/>
      <c r="LP24" s="2"/>
      <c r="LQ24" s="3"/>
      <c r="LR24" s="3"/>
      <c r="LS24" s="4"/>
      <c r="LT24" s="1"/>
      <c r="LU24" s="1"/>
      <c r="LV24" s="2"/>
      <c r="LW24" s="2"/>
      <c r="LX24" s="3"/>
      <c r="LY24" s="3"/>
      <c r="LZ24" s="4"/>
      <c r="MA24" s="1"/>
      <c r="MB24" s="1"/>
      <c r="MC24" s="2"/>
      <c r="MD24" s="2"/>
      <c r="ME24" s="3"/>
      <c r="MF24" s="3"/>
      <c r="MG24" s="4"/>
      <c r="MH24" s="1"/>
      <c r="MI24" s="1"/>
      <c r="MJ24" s="2"/>
      <c r="MK24" s="2"/>
      <c r="ML24" s="3"/>
      <c r="MM24" s="3"/>
      <c r="MN24" s="4"/>
    </row>
    <row r="25" spans="1:352" ht="16.5" thickTop="1" thickBot="1" x14ac:dyDescent="0.25">
      <c r="A25" s="14"/>
      <c r="B25" s="16"/>
      <c r="C25" s="1"/>
      <c r="D25" s="1"/>
      <c r="E25" s="2"/>
      <c r="F25" s="2"/>
      <c r="G25" s="3"/>
      <c r="H25" s="3"/>
      <c r="I25" s="4"/>
      <c r="J25" s="1"/>
      <c r="K25" s="1"/>
      <c r="L25" s="2"/>
      <c r="M25" s="2"/>
      <c r="N25" s="3"/>
      <c r="O25" s="3"/>
      <c r="P25" s="4"/>
      <c r="Q25" s="1"/>
      <c r="R25" s="1"/>
      <c r="S25" s="2"/>
      <c r="T25" s="2"/>
      <c r="U25" s="3"/>
      <c r="V25" s="3"/>
      <c r="W25" s="4"/>
      <c r="X25" s="1"/>
      <c r="Y25" s="1"/>
      <c r="Z25" s="2"/>
      <c r="AA25" s="2"/>
      <c r="AB25" s="3"/>
      <c r="AC25" s="3"/>
      <c r="AD25" s="4"/>
      <c r="AE25" s="1"/>
      <c r="AF25" s="1"/>
      <c r="AG25" s="2"/>
      <c r="AH25" s="2"/>
      <c r="AI25" s="3"/>
      <c r="AJ25" s="3"/>
      <c r="AK25" s="4"/>
      <c r="AL25" s="1"/>
      <c r="AM25" s="1"/>
      <c r="AN25" s="2"/>
      <c r="AO25" s="2"/>
      <c r="AP25" s="3"/>
      <c r="AQ25" s="3"/>
      <c r="AR25" s="4"/>
      <c r="AS25" s="1"/>
      <c r="AT25" s="1"/>
      <c r="AU25" s="2"/>
      <c r="AV25" s="2"/>
      <c r="AW25" s="3"/>
      <c r="AX25" s="3"/>
      <c r="AY25" s="4"/>
      <c r="AZ25" s="1"/>
      <c r="BA25" s="1"/>
      <c r="BB25" s="2"/>
      <c r="BC25" s="2"/>
      <c r="BD25" s="3"/>
      <c r="BE25" s="3"/>
      <c r="BF25" s="4"/>
      <c r="BG25" s="1"/>
      <c r="BH25" s="1"/>
      <c r="BI25" s="2"/>
      <c r="BJ25" s="2"/>
      <c r="BK25" s="3"/>
      <c r="BL25" s="3"/>
      <c r="BM25" s="4"/>
      <c r="BN25" s="1"/>
      <c r="BO25" s="1"/>
      <c r="BP25" s="2"/>
      <c r="BQ25" s="2"/>
      <c r="BR25" s="3"/>
      <c r="BS25" s="3"/>
      <c r="BT25" s="4"/>
      <c r="BU25" s="1"/>
      <c r="BV25" s="1"/>
      <c r="BW25" s="2"/>
      <c r="BX25" s="2"/>
      <c r="BY25" s="3"/>
      <c r="BZ25" s="3"/>
      <c r="CA25" s="4"/>
      <c r="CB25" s="1"/>
      <c r="CC25" s="1"/>
      <c r="CD25" s="2"/>
      <c r="CE25" s="2"/>
      <c r="CF25" s="3"/>
      <c r="CG25" s="3"/>
      <c r="CH25" s="4"/>
      <c r="CI25" s="1"/>
      <c r="CJ25" s="1"/>
      <c r="CK25" s="2"/>
      <c r="CL25" s="2"/>
      <c r="CM25" s="3"/>
      <c r="CN25" s="3"/>
      <c r="CO25" s="4"/>
      <c r="CP25" s="1"/>
      <c r="CQ25" s="1"/>
      <c r="CR25" s="2"/>
      <c r="CS25" s="2"/>
      <c r="CT25" s="3"/>
      <c r="CU25" s="3"/>
      <c r="CV25" s="4"/>
      <c r="CW25" s="1"/>
      <c r="CX25" s="1"/>
      <c r="CY25" s="2"/>
      <c r="CZ25" s="2"/>
      <c r="DA25" s="3"/>
      <c r="DB25" s="3"/>
      <c r="DC25" s="4"/>
      <c r="DD25" s="1"/>
      <c r="DE25" s="1"/>
      <c r="DF25" s="2"/>
      <c r="DG25" s="2"/>
      <c r="DH25" s="3"/>
      <c r="DI25" s="3"/>
      <c r="DJ25" s="4"/>
      <c r="DK25" s="1"/>
      <c r="DL25" s="1"/>
      <c r="DM25" s="2"/>
      <c r="DN25" s="2"/>
      <c r="DO25" s="3"/>
      <c r="DP25" s="3"/>
      <c r="DQ25" s="4"/>
      <c r="DR25" s="1"/>
      <c r="DS25" s="1"/>
      <c r="DT25" s="2"/>
      <c r="DU25" s="2"/>
      <c r="DV25" s="3"/>
      <c r="DW25" s="3"/>
      <c r="DX25" s="4"/>
      <c r="DY25" s="1"/>
      <c r="DZ25" s="1"/>
      <c r="EA25" s="2"/>
      <c r="EB25" s="2"/>
      <c r="EC25" s="3"/>
      <c r="ED25" s="3"/>
      <c r="EE25" s="4"/>
      <c r="EF25" s="1"/>
      <c r="EG25" s="1"/>
      <c r="EH25" s="2"/>
      <c r="EI25" s="2"/>
      <c r="EJ25" s="3"/>
      <c r="EK25" s="3"/>
      <c r="EL25" s="4"/>
      <c r="EM25" s="1"/>
      <c r="EN25" s="1"/>
      <c r="EO25" s="2"/>
      <c r="EP25" s="2"/>
      <c r="EQ25" s="3"/>
      <c r="ER25" s="3"/>
      <c r="ES25" s="4"/>
      <c r="ET25" s="1"/>
      <c r="EU25" s="1"/>
      <c r="EV25" s="2"/>
      <c r="EW25" s="2"/>
      <c r="EX25" s="3"/>
      <c r="EY25" s="3"/>
      <c r="EZ25" s="4"/>
      <c r="FA25" s="1"/>
      <c r="FB25" s="1"/>
      <c r="FC25" s="2"/>
      <c r="FD25" s="2"/>
      <c r="FE25" s="3"/>
      <c r="FF25" s="3"/>
      <c r="FG25" s="4"/>
      <c r="FH25" s="1"/>
      <c r="FI25" s="1"/>
      <c r="FJ25" s="2"/>
      <c r="FK25" s="2"/>
      <c r="FL25" s="3"/>
      <c r="FM25" s="3"/>
      <c r="FN25" s="4"/>
      <c r="FO25" s="1"/>
      <c r="FP25" s="1"/>
      <c r="FQ25" s="2"/>
      <c r="FR25" s="2"/>
      <c r="FS25" s="3"/>
      <c r="FT25" s="3"/>
      <c r="FU25" s="4"/>
      <c r="FV25" s="1"/>
      <c r="FW25" s="1"/>
      <c r="FX25" s="2"/>
      <c r="FY25" s="2"/>
      <c r="FZ25" s="3"/>
      <c r="GA25" s="3"/>
      <c r="GB25" s="4"/>
      <c r="GC25" s="1"/>
      <c r="GD25" s="1"/>
      <c r="GE25" s="2"/>
      <c r="GF25" s="2"/>
      <c r="GG25" s="3"/>
      <c r="GH25" s="3"/>
      <c r="GI25" s="4"/>
      <c r="GJ25" s="1"/>
      <c r="GK25" s="1"/>
      <c r="GL25" s="2"/>
      <c r="GM25" s="2"/>
      <c r="GN25" s="3"/>
      <c r="GO25" s="3"/>
      <c r="GP25" s="4"/>
      <c r="GQ25" s="1"/>
      <c r="GR25" s="1"/>
      <c r="GS25" s="2"/>
      <c r="GT25" s="2"/>
      <c r="GU25" s="3"/>
      <c r="GV25" s="3"/>
      <c r="GW25" s="4"/>
      <c r="GX25" s="1"/>
      <c r="GY25" s="1"/>
      <c r="GZ25" s="2"/>
      <c r="HA25" s="2"/>
      <c r="HB25" s="3"/>
      <c r="HC25" s="3"/>
      <c r="HD25" s="4"/>
      <c r="HE25" s="1"/>
      <c r="HF25" s="1"/>
      <c r="HG25" s="2"/>
      <c r="HH25" s="2"/>
      <c r="HI25" s="3"/>
      <c r="HJ25" s="3"/>
      <c r="HK25" s="4"/>
      <c r="HL25" s="1"/>
      <c r="HM25" s="1"/>
      <c r="HN25" s="2"/>
      <c r="HO25" s="2"/>
      <c r="HP25" s="3"/>
      <c r="HQ25" s="3"/>
      <c r="HR25" s="4"/>
      <c r="HS25" s="1"/>
      <c r="HT25" s="1"/>
      <c r="HU25" s="2"/>
      <c r="HV25" s="2"/>
      <c r="HW25" s="3"/>
      <c r="HX25" s="3"/>
      <c r="HY25" s="4"/>
      <c r="HZ25" s="1"/>
      <c r="IA25" s="1"/>
      <c r="IB25" s="2"/>
      <c r="IC25" s="2"/>
      <c r="ID25" s="3"/>
      <c r="IE25" s="3"/>
      <c r="IF25" s="4"/>
      <c r="IG25" s="1"/>
      <c r="IH25" s="1"/>
      <c r="II25" s="2"/>
      <c r="IJ25" s="2"/>
      <c r="IK25" s="3"/>
      <c r="IL25" s="3"/>
      <c r="IM25" s="4"/>
      <c r="IN25" s="1"/>
      <c r="IO25" s="1"/>
      <c r="IP25" s="2"/>
      <c r="IQ25" s="2"/>
      <c r="IR25" s="3"/>
      <c r="IS25" s="3"/>
      <c r="IT25" s="4"/>
      <c r="IU25" s="1"/>
      <c r="IV25" s="1"/>
      <c r="IW25" s="2"/>
      <c r="IX25" s="2"/>
      <c r="IY25" s="3"/>
      <c r="IZ25" s="3"/>
      <c r="JA25" s="4"/>
      <c r="JB25" s="1"/>
      <c r="JC25" s="1"/>
      <c r="JD25" s="2"/>
      <c r="JE25" s="2"/>
      <c r="JF25" s="3"/>
      <c r="JG25" s="3"/>
      <c r="JH25" s="4"/>
      <c r="JI25" s="1"/>
      <c r="JJ25" s="1"/>
      <c r="JK25" s="2"/>
      <c r="JL25" s="2"/>
      <c r="JM25" s="3"/>
      <c r="JN25" s="3"/>
      <c r="JO25" s="4"/>
      <c r="JP25" s="1"/>
      <c r="JQ25" s="1"/>
      <c r="JR25" s="2"/>
      <c r="JS25" s="2"/>
      <c r="JT25" s="3"/>
      <c r="JU25" s="3"/>
      <c r="JV25" s="4"/>
      <c r="JW25" s="1"/>
      <c r="JX25" s="1"/>
      <c r="JY25" s="2"/>
      <c r="JZ25" s="2"/>
      <c r="KA25" s="3"/>
      <c r="KB25" s="3"/>
      <c r="KC25" s="4"/>
      <c r="KD25" s="1"/>
      <c r="KE25" s="1"/>
      <c r="KF25" s="2"/>
      <c r="KG25" s="2"/>
      <c r="KH25" s="3"/>
      <c r="KI25" s="3"/>
      <c r="KJ25" s="4"/>
      <c r="KK25" s="1"/>
      <c r="KL25" s="1"/>
      <c r="KM25" s="2"/>
      <c r="KN25" s="2"/>
      <c r="KO25" s="3"/>
      <c r="KP25" s="3"/>
      <c r="KQ25" s="4"/>
      <c r="KR25" s="1"/>
      <c r="KS25" s="1"/>
      <c r="KT25" s="2"/>
      <c r="KU25" s="2"/>
      <c r="KV25" s="3"/>
      <c r="KW25" s="3"/>
      <c r="KX25" s="4"/>
      <c r="KY25" s="1"/>
      <c r="KZ25" s="1"/>
      <c r="LA25" s="2"/>
      <c r="LB25" s="2"/>
      <c r="LC25" s="3"/>
      <c r="LD25" s="3"/>
      <c r="LE25" s="4"/>
      <c r="LF25" s="1"/>
      <c r="LG25" s="1"/>
      <c r="LH25" s="2"/>
      <c r="LI25" s="2"/>
      <c r="LJ25" s="3"/>
      <c r="LK25" s="3"/>
      <c r="LL25" s="4"/>
      <c r="LM25" s="1"/>
      <c r="LN25" s="1"/>
      <c r="LO25" s="2"/>
      <c r="LP25" s="2"/>
      <c r="LQ25" s="3"/>
      <c r="LR25" s="3"/>
      <c r="LS25" s="4"/>
      <c r="LT25" s="1"/>
      <c r="LU25" s="1"/>
      <c r="LV25" s="2"/>
      <c r="LW25" s="2"/>
      <c r="LX25" s="3"/>
      <c r="LY25" s="3"/>
      <c r="LZ25" s="4"/>
      <c r="MA25" s="1"/>
      <c r="MB25" s="1"/>
      <c r="MC25" s="2"/>
      <c r="MD25" s="2"/>
      <c r="ME25" s="3"/>
      <c r="MF25" s="3"/>
      <c r="MG25" s="4"/>
      <c r="MH25" s="1"/>
      <c r="MI25" s="1"/>
      <c r="MJ25" s="2"/>
      <c r="MK25" s="2"/>
      <c r="ML25" s="3"/>
      <c r="MM25" s="3"/>
      <c r="MN25" s="4"/>
    </row>
    <row r="26" spans="1:352" ht="16.5" thickTop="1" thickBot="1" x14ac:dyDescent="0.25">
      <c r="A26" s="14"/>
      <c r="B26" s="16"/>
      <c r="C26" s="1"/>
      <c r="D26" s="1"/>
      <c r="E26" s="2"/>
      <c r="F26" s="2"/>
      <c r="G26" s="3"/>
      <c r="H26" s="3"/>
      <c r="I26" s="4"/>
      <c r="J26" s="1"/>
      <c r="K26" s="1"/>
      <c r="L26" s="2"/>
      <c r="M26" s="2"/>
      <c r="N26" s="3"/>
      <c r="O26" s="3"/>
      <c r="P26" s="4"/>
      <c r="Q26" s="1"/>
      <c r="R26" s="1"/>
      <c r="S26" s="2"/>
      <c r="T26" s="2"/>
      <c r="U26" s="3"/>
      <c r="V26" s="3"/>
      <c r="W26" s="4"/>
      <c r="X26" s="1"/>
      <c r="Y26" s="1"/>
      <c r="Z26" s="2"/>
      <c r="AA26" s="2"/>
      <c r="AB26" s="3"/>
      <c r="AC26" s="3"/>
      <c r="AD26" s="4"/>
      <c r="AE26" s="1"/>
      <c r="AF26" s="1"/>
      <c r="AG26" s="2"/>
      <c r="AH26" s="2"/>
      <c r="AI26" s="3"/>
      <c r="AJ26" s="3"/>
      <c r="AK26" s="4"/>
      <c r="AL26" s="1"/>
      <c r="AM26" s="1"/>
      <c r="AN26" s="2"/>
      <c r="AO26" s="2"/>
      <c r="AP26" s="3"/>
      <c r="AQ26" s="3"/>
      <c r="AR26" s="4"/>
      <c r="AS26" s="1"/>
      <c r="AT26" s="1"/>
      <c r="AU26" s="2"/>
      <c r="AV26" s="2"/>
      <c r="AW26" s="3"/>
      <c r="AX26" s="3"/>
      <c r="AY26" s="4"/>
      <c r="AZ26" s="1"/>
      <c r="BA26" s="1"/>
      <c r="BB26" s="2"/>
      <c r="BC26" s="2"/>
      <c r="BD26" s="3"/>
      <c r="BE26" s="3"/>
      <c r="BF26" s="4"/>
      <c r="BG26" s="1"/>
      <c r="BH26" s="1"/>
      <c r="BI26" s="2"/>
      <c r="BJ26" s="2"/>
      <c r="BK26" s="3"/>
      <c r="BL26" s="3"/>
      <c r="BM26" s="4"/>
      <c r="BN26" s="1"/>
      <c r="BO26" s="1"/>
      <c r="BP26" s="2"/>
      <c r="BQ26" s="2"/>
      <c r="BR26" s="3"/>
      <c r="BS26" s="3"/>
      <c r="BT26" s="4"/>
      <c r="BU26" s="1"/>
      <c r="BV26" s="1"/>
      <c r="BW26" s="2"/>
      <c r="BX26" s="2"/>
      <c r="BY26" s="3"/>
      <c r="BZ26" s="3"/>
      <c r="CA26" s="4"/>
      <c r="CB26" s="1"/>
      <c r="CC26" s="1"/>
      <c r="CD26" s="2"/>
      <c r="CE26" s="2"/>
      <c r="CF26" s="3"/>
      <c r="CG26" s="3"/>
      <c r="CH26" s="4"/>
      <c r="CI26" s="1"/>
      <c r="CJ26" s="1"/>
      <c r="CK26" s="2"/>
      <c r="CL26" s="2"/>
      <c r="CM26" s="3"/>
      <c r="CN26" s="3"/>
      <c r="CO26" s="4"/>
      <c r="CP26" s="1"/>
      <c r="CQ26" s="1"/>
      <c r="CR26" s="2"/>
      <c r="CS26" s="2"/>
      <c r="CT26" s="3"/>
      <c r="CU26" s="3"/>
      <c r="CV26" s="4"/>
      <c r="CW26" s="1"/>
      <c r="CX26" s="1"/>
      <c r="CY26" s="2"/>
      <c r="CZ26" s="2"/>
      <c r="DA26" s="3"/>
      <c r="DB26" s="3"/>
      <c r="DC26" s="4"/>
      <c r="DD26" s="1"/>
      <c r="DE26" s="1"/>
      <c r="DF26" s="2"/>
      <c r="DG26" s="2"/>
      <c r="DH26" s="3"/>
      <c r="DI26" s="3"/>
      <c r="DJ26" s="4"/>
      <c r="DK26" s="1"/>
      <c r="DL26" s="1"/>
      <c r="DM26" s="2"/>
      <c r="DN26" s="2"/>
      <c r="DO26" s="3"/>
      <c r="DP26" s="3"/>
      <c r="DQ26" s="4"/>
      <c r="DR26" s="1"/>
      <c r="DS26" s="1"/>
      <c r="DT26" s="2"/>
      <c r="DU26" s="2"/>
      <c r="DV26" s="3"/>
      <c r="DW26" s="3"/>
      <c r="DX26" s="4"/>
      <c r="DY26" s="1"/>
      <c r="DZ26" s="1"/>
      <c r="EA26" s="2"/>
      <c r="EB26" s="2"/>
      <c r="EC26" s="3"/>
      <c r="ED26" s="3"/>
      <c r="EE26" s="4"/>
      <c r="EF26" s="1"/>
      <c r="EG26" s="1"/>
      <c r="EH26" s="2"/>
      <c r="EI26" s="2"/>
      <c r="EJ26" s="3"/>
      <c r="EK26" s="3"/>
      <c r="EL26" s="4"/>
      <c r="EM26" s="1"/>
      <c r="EN26" s="1"/>
      <c r="EO26" s="2"/>
      <c r="EP26" s="2"/>
      <c r="EQ26" s="3"/>
      <c r="ER26" s="3"/>
      <c r="ES26" s="4"/>
      <c r="ET26" s="1"/>
      <c r="EU26" s="1"/>
      <c r="EV26" s="2"/>
      <c r="EW26" s="2"/>
      <c r="EX26" s="3"/>
      <c r="EY26" s="3"/>
      <c r="EZ26" s="4"/>
      <c r="FA26" s="1"/>
      <c r="FB26" s="1"/>
      <c r="FC26" s="2"/>
      <c r="FD26" s="2"/>
      <c r="FE26" s="3"/>
      <c r="FF26" s="3"/>
      <c r="FG26" s="4"/>
      <c r="FH26" s="1"/>
      <c r="FI26" s="1"/>
      <c r="FJ26" s="2"/>
      <c r="FK26" s="2"/>
      <c r="FL26" s="3"/>
      <c r="FM26" s="3"/>
      <c r="FN26" s="4"/>
      <c r="FO26" s="1"/>
      <c r="FP26" s="1"/>
      <c r="FQ26" s="2"/>
      <c r="FR26" s="2"/>
      <c r="FS26" s="3"/>
      <c r="FT26" s="3"/>
      <c r="FU26" s="4"/>
      <c r="FV26" s="1"/>
      <c r="FW26" s="1"/>
      <c r="FX26" s="2"/>
      <c r="FY26" s="2"/>
      <c r="FZ26" s="3"/>
      <c r="GA26" s="3"/>
      <c r="GB26" s="4"/>
      <c r="GC26" s="1"/>
      <c r="GD26" s="1"/>
      <c r="GE26" s="2"/>
      <c r="GF26" s="2"/>
      <c r="GG26" s="3"/>
      <c r="GH26" s="3"/>
      <c r="GI26" s="4"/>
      <c r="GJ26" s="1"/>
      <c r="GK26" s="1"/>
      <c r="GL26" s="2"/>
      <c r="GM26" s="2"/>
      <c r="GN26" s="3"/>
      <c r="GO26" s="3"/>
      <c r="GP26" s="4"/>
      <c r="GQ26" s="1"/>
      <c r="GR26" s="1"/>
      <c r="GS26" s="2"/>
      <c r="GT26" s="2"/>
      <c r="GU26" s="3"/>
      <c r="GV26" s="3"/>
      <c r="GW26" s="4"/>
      <c r="GX26" s="1"/>
      <c r="GY26" s="1"/>
      <c r="GZ26" s="2"/>
      <c r="HA26" s="2"/>
      <c r="HB26" s="3"/>
      <c r="HC26" s="3"/>
      <c r="HD26" s="4"/>
      <c r="HE26" s="1"/>
      <c r="HF26" s="1"/>
      <c r="HG26" s="2"/>
      <c r="HH26" s="2"/>
      <c r="HI26" s="3"/>
      <c r="HJ26" s="3"/>
      <c r="HK26" s="4"/>
      <c r="HL26" s="1"/>
      <c r="HM26" s="1"/>
      <c r="HN26" s="2"/>
      <c r="HO26" s="2"/>
      <c r="HP26" s="3"/>
      <c r="HQ26" s="3"/>
      <c r="HR26" s="4"/>
      <c r="HS26" s="1"/>
      <c r="HT26" s="1"/>
      <c r="HU26" s="2"/>
      <c r="HV26" s="2"/>
      <c r="HW26" s="3"/>
      <c r="HX26" s="3"/>
      <c r="HY26" s="4"/>
      <c r="HZ26" s="1"/>
      <c r="IA26" s="1"/>
      <c r="IB26" s="2"/>
      <c r="IC26" s="2"/>
      <c r="ID26" s="3"/>
      <c r="IE26" s="3"/>
      <c r="IF26" s="4"/>
      <c r="IG26" s="1"/>
      <c r="IH26" s="1"/>
      <c r="II26" s="2"/>
      <c r="IJ26" s="2"/>
      <c r="IK26" s="3"/>
      <c r="IL26" s="3"/>
      <c r="IM26" s="4"/>
      <c r="IN26" s="1"/>
      <c r="IO26" s="1"/>
      <c r="IP26" s="2"/>
      <c r="IQ26" s="2"/>
      <c r="IR26" s="3"/>
      <c r="IS26" s="3"/>
      <c r="IT26" s="4"/>
      <c r="IU26" s="1"/>
      <c r="IV26" s="1"/>
      <c r="IW26" s="2"/>
      <c r="IX26" s="2"/>
      <c r="IY26" s="3"/>
      <c r="IZ26" s="3"/>
      <c r="JA26" s="4"/>
      <c r="JB26" s="1"/>
      <c r="JC26" s="1"/>
      <c r="JD26" s="2"/>
      <c r="JE26" s="2"/>
      <c r="JF26" s="3"/>
      <c r="JG26" s="3"/>
      <c r="JH26" s="4"/>
      <c r="JI26" s="1"/>
      <c r="JJ26" s="1"/>
      <c r="JK26" s="2"/>
      <c r="JL26" s="2"/>
      <c r="JM26" s="3"/>
      <c r="JN26" s="3"/>
      <c r="JO26" s="4"/>
      <c r="JP26" s="1"/>
      <c r="JQ26" s="1"/>
      <c r="JR26" s="2"/>
      <c r="JS26" s="2"/>
      <c r="JT26" s="3"/>
      <c r="JU26" s="3"/>
      <c r="JV26" s="4"/>
      <c r="JW26" s="1"/>
      <c r="JX26" s="1"/>
      <c r="JY26" s="2"/>
      <c r="JZ26" s="2"/>
      <c r="KA26" s="3"/>
      <c r="KB26" s="3"/>
      <c r="KC26" s="4"/>
      <c r="KD26" s="1"/>
      <c r="KE26" s="1"/>
      <c r="KF26" s="2"/>
      <c r="KG26" s="2"/>
      <c r="KH26" s="3"/>
      <c r="KI26" s="3"/>
      <c r="KJ26" s="4"/>
      <c r="KK26" s="1"/>
      <c r="KL26" s="1"/>
      <c r="KM26" s="2"/>
      <c r="KN26" s="2"/>
      <c r="KO26" s="3"/>
      <c r="KP26" s="3"/>
      <c r="KQ26" s="4"/>
      <c r="KR26" s="1"/>
      <c r="KS26" s="1"/>
      <c r="KT26" s="2"/>
      <c r="KU26" s="2"/>
      <c r="KV26" s="3"/>
      <c r="KW26" s="3"/>
      <c r="KX26" s="4"/>
      <c r="KY26" s="1"/>
      <c r="KZ26" s="1"/>
      <c r="LA26" s="2"/>
      <c r="LB26" s="2"/>
      <c r="LC26" s="3"/>
      <c r="LD26" s="3"/>
      <c r="LE26" s="4"/>
      <c r="LF26" s="1"/>
      <c r="LG26" s="1"/>
      <c r="LH26" s="2"/>
      <c r="LI26" s="2"/>
      <c r="LJ26" s="3"/>
      <c r="LK26" s="3"/>
      <c r="LL26" s="4"/>
      <c r="LM26" s="1"/>
      <c r="LN26" s="1"/>
      <c r="LO26" s="2"/>
      <c r="LP26" s="2"/>
      <c r="LQ26" s="3"/>
      <c r="LR26" s="3"/>
      <c r="LS26" s="4"/>
      <c r="LT26" s="1"/>
      <c r="LU26" s="1"/>
      <c r="LV26" s="2"/>
      <c r="LW26" s="2"/>
      <c r="LX26" s="3"/>
      <c r="LY26" s="3"/>
      <c r="LZ26" s="4"/>
      <c r="MA26" s="1"/>
      <c r="MB26" s="1"/>
      <c r="MC26" s="2"/>
      <c r="MD26" s="2"/>
      <c r="ME26" s="3"/>
      <c r="MF26" s="3"/>
      <c r="MG26" s="4"/>
      <c r="MH26" s="1"/>
      <c r="MI26" s="1"/>
      <c r="MJ26" s="2"/>
      <c r="MK26" s="2"/>
      <c r="ML26" s="3"/>
      <c r="MM26" s="3"/>
      <c r="MN26" s="4"/>
    </row>
    <row r="27" spans="1:352" ht="16.5" thickTop="1" thickBot="1" x14ac:dyDescent="0.25">
      <c r="A27" s="14"/>
      <c r="B27" s="16"/>
      <c r="C27" s="1"/>
      <c r="D27" s="1"/>
      <c r="E27" s="2"/>
      <c r="F27" s="2"/>
      <c r="G27" s="3"/>
      <c r="H27" s="3"/>
      <c r="I27" s="4"/>
      <c r="J27" s="1"/>
      <c r="K27" s="1"/>
      <c r="L27" s="2"/>
      <c r="M27" s="2"/>
      <c r="N27" s="3"/>
      <c r="O27" s="3"/>
      <c r="P27" s="4"/>
      <c r="Q27" s="1"/>
      <c r="R27" s="1"/>
      <c r="S27" s="2"/>
      <c r="T27" s="2"/>
      <c r="U27" s="3"/>
      <c r="V27" s="3"/>
      <c r="W27" s="4"/>
      <c r="X27" s="1"/>
      <c r="Y27" s="1"/>
      <c r="Z27" s="2"/>
      <c r="AA27" s="2"/>
      <c r="AB27" s="3"/>
      <c r="AC27" s="3"/>
      <c r="AD27" s="4"/>
      <c r="AE27" s="1"/>
      <c r="AF27" s="1"/>
      <c r="AG27" s="2"/>
      <c r="AH27" s="2"/>
      <c r="AI27" s="3"/>
      <c r="AJ27" s="3"/>
      <c r="AK27" s="4"/>
      <c r="AL27" s="1"/>
      <c r="AM27" s="1"/>
      <c r="AN27" s="2"/>
      <c r="AO27" s="2"/>
      <c r="AP27" s="3"/>
      <c r="AQ27" s="3"/>
      <c r="AR27" s="4"/>
      <c r="AS27" s="1"/>
      <c r="AT27" s="1"/>
      <c r="AU27" s="2"/>
      <c r="AV27" s="2"/>
      <c r="AW27" s="3"/>
      <c r="AX27" s="3"/>
      <c r="AY27" s="4"/>
      <c r="AZ27" s="1"/>
      <c r="BA27" s="1"/>
      <c r="BB27" s="2"/>
      <c r="BC27" s="2"/>
      <c r="BD27" s="3"/>
      <c r="BE27" s="3"/>
      <c r="BF27" s="4"/>
      <c r="BG27" s="1"/>
      <c r="BH27" s="1"/>
      <c r="BI27" s="2"/>
      <c r="BJ27" s="2"/>
      <c r="BK27" s="3"/>
      <c r="BL27" s="3"/>
      <c r="BM27" s="4"/>
      <c r="BN27" s="1"/>
      <c r="BO27" s="1"/>
      <c r="BP27" s="2"/>
      <c r="BQ27" s="2"/>
      <c r="BR27" s="3"/>
      <c r="BS27" s="3"/>
      <c r="BT27" s="4"/>
      <c r="BU27" s="1"/>
      <c r="BV27" s="1"/>
      <c r="BW27" s="2"/>
      <c r="BX27" s="2"/>
      <c r="BY27" s="3"/>
      <c r="BZ27" s="3"/>
      <c r="CA27" s="4"/>
      <c r="CB27" s="1"/>
      <c r="CC27" s="1"/>
      <c r="CD27" s="2"/>
      <c r="CE27" s="2"/>
      <c r="CF27" s="3"/>
      <c r="CG27" s="3"/>
      <c r="CH27" s="4"/>
      <c r="CI27" s="1"/>
      <c r="CJ27" s="1"/>
      <c r="CK27" s="2"/>
      <c r="CL27" s="2"/>
      <c r="CM27" s="3"/>
      <c r="CN27" s="3"/>
      <c r="CO27" s="4"/>
      <c r="CP27" s="1"/>
      <c r="CQ27" s="1"/>
      <c r="CR27" s="2"/>
      <c r="CS27" s="2"/>
      <c r="CT27" s="3"/>
      <c r="CU27" s="3"/>
      <c r="CV27" s="4"/>
      <c r="CW27" s="1"/>
      <c r="CX27" s="1"/>
      <c r="CY27" s="2"/>
      <c r="CZ27" s="2"/>
      <c r="DA27" s="3"/>
      <c r="DB27" s="3"/>
      <c r="DC27" s="4"/>
      <c r="DD27" s="1"/>
      <c r="DE27" s="1"/>
      <c r="DF27" s="2"/>
      <c r="DG27" s="2"/>
      <c r="DH27" s="3"/>
      <c r="DI27" s="3"/>
      <c r="DJ27" s="4"/>
      <c r="DK27" s="1"/>
      <c r="DL27" s="1"/>
      <c r="DM27" s="2"/>
      <c r="DN27" s="2"/>
      <c r="DO27" s="3"/>
      <c r="DP27" s="3"/>
      <c r="DQ27" s="4"/>
      <c r="DR27" s="1"/>
      <c r="DS27" s="1"/>
      <c r="DT27" s="2"/>
      <c r="DU27" s="2"/>
      <c r="DV27" s="3"/>
      <c r="DW27" s="3"/>
      <c r="DX27" s="4"/>
      <c r="DY27" s="1"/>
      <c r="DZ27" s="1"/>
      <c r="EA27" s="2"/>
      <c r="EB27" s="2"/>
      <c r="EC27" s="3"/>
      <c r="ED27" s="3"/>
      <c r="EE27" s="4"/>
      <c r="EF27" s="1"/>
      <c r="EG27" s="1"/>
      <c r="EH27" s="2"/>
      <c r="EI27" s="2"/>
      <c r="EJ27" s="3"/>
      <c r="EK27" s="3"/>
      <c r="EL27" s="4"/>
      <c r="EM27" s="1"/>
      <c r="EN27" s="1"/>
      <c r="EO27" s="2"/>
      <c r="EP27" s="2"/>
      <c r="EQ27" s="3"/>
      <c r="ER27" s="3"/>
      <c r="ES27" s="4"/>
      <c r="ET27" s="1"/>
      <c r="EU27" s="1"/>
      <c r="EV27" s="2"/>
      <c r="EW27" s="2"/>
      <c r="EX27" s="3"/>
      <c r="EY27" s="3"/>
      <c r="EZ27" s="4"/>
      <c r="FA27" s="1"/>
      <c r="FB27" s="1"/>
      <c r="FC27" s="2"/>
      <c r="FD27" s="2"/>
      <c r="FE27" s="3"/>
      <c r="FF27" s="3"/>
      <c r="FG27" s="4"/>
      <c r="FH27" s="1"/>
      <c r="FI27" s="1"/>
      <c r="FJ27" s="2"/>
      <c r="FK27" s="2"/>
      <c r="FL27" s="3"/>
      <c r="FM27" s="3"/>
      <c r="FN27" s="4"/>
      <c r="FO27" s="1"/>
      <c r="FP27" s="1"/>
      <c r="FQ27" s="2"/>
      <c r="FR27" s="2"/>
      <c r="FS27" s="3"/>
      <c r="FT27" s="3"/>
      <c r="FU27" s="4"/>
      <c r="FV27" s="1"/>
      <c r="FW27" s="1"/>
      <c r="FX27" s="2"/>
      <c r="FY27" s="2"/>
      <c r="FZ27" s="3"/>
      <c r="GA27" s="3"/>
      <c r="GB27" s="4"/>
      <c r="GC27" s="1"/>
      <c r="GD27" s="1"/>
      <c r="GE27" s="2"/>
      <c r="GF27" s="2"/>
      <c r="GG27" s="3"/>
      <c r="GH27" s="3"/>
      <c r="GI27" s="4"/>
      <c r="GJ27" s="1"/>
      <c r="GK27" s="1"/>
      <c r="GL27" s="2"/>
      <c r="GM27" s="2"/>
      <c r="GN27" s="3"/>
      <c r="GO27" s="3"/>
      <c r="GP27" s="4"/>
      <c r="GQ27" s="1"/>
      <c r="GR27" s="1"/>
      <c r="GS27" s="2"/>
      <c r="GT27" s="2"/>
      <c r="GU27" s="3"/>
      <c r="GV27" s="3"/>
      <c r="GW27" s="4"/>
      <c r="GX27" s="1"/>
      <c r="GY27" s="1"/>
      <c r="GZ27" s="2"/>
      <c r="HA27" s="2"/>
      <c r="HB27" s="3"/>
      <c r="HC27" s="3"/>
      <c r="HD27" s="4"/>
      <c r="HE27" s="1"/>
      <c r="HF27" s="1"/>
      <c r="HG27" s="2"/>
      <c r="HH27" s="2"/>
      <c r="HI27" s="3"/>
      <c r="HJ27" s="3"/>
      <c r="HK27" s="4"/>
      <c r="HL27" s="1"/>
      <c r="HM27" s="1"/>
      <c r="HN27" s="2"/>
      <c r="HO27" s="2"/>
      <c r="HP27" s="3"/>
      <c r="HQ27" s="3"/>
      <c r="HR27" s="4"/>
      <c r="HS27" s="1"/>
      <c r="HT27" s="1"/>
      <c r="HU27" s="2"/>
      <c r="HV27" s="2"/>
      <c r="HW27" s="3"/>
      <c r="HX27" s="3"/>
      <c r="HY27" s="4"/>
      <c r="HZ27" s="1"/>
      <c r="IA27" s="1"/>
      <c r="IB27" s="2"/>
      <c r="IC27" s="2"/>
      <c r="ID27" s="3"/>
      <c r="IE27" s="3"/>
      <c r="IF27" s="4"/>
      <c r="IG27" s="1"/>
      <c r="IH27" s="1"/>
      <c r="II27" s="2"/>
      <c r="IJ27" s="2"/>
      <c r="IK27" s="3"/>
      <c r="IL27" s="3"/>
      <c r="IM27" s="4"/>
      <c r="IN27" s="1"/>
      <c r="IO27" s="1"/>
      <c r="IP27" s="2"/>
      <c r="IQ27" s="2"/>
      <c r="IR27" s="3"/>
      <c r="IS27" s="3"/>
      <c r="IT27" s="4"/>
      <c r="IU27" s="1"/>
      <c r="IV27" s="1"/>
      <c r="IW27" s="2"/>
      <c r="IX27" s="2"/>
      <c r="IY27" s="3"/>
      <c r="IZ27" s="3"/>
      <c r="JA27" s="4"/>
      <c r="JB27" s="1"/>
      <c r="JC27" s="1"/>
      <c r="JD27" s="2"/>
      <c r="JE27" s="2"/>
      <c r="JF27" s="3"/>
      <c r="JG27" s="3"/>
      <c r="JH27" s="4"/>
      <c r="JI27" s="1"/>
      <c r="JJ27" s="1"/>
      <c r="JK27" s="2"/>
      <c r="JL27" s="2"/>
      <c r="JM27" s="3"/>
      <c r="JN27" s="3"/>
      <c r="JO27" s="4"/>
      <c r="JP27" s="1"/>
      <c r="JQ27" s="1"/>
      <c r="JR27" s="2"/>
      <c r="JS27" s="2"/>
      <c r="JT27" s="3"/>
      <c r="JU27" s="3"/>
      <c r="JV27" s="4"/>
      <c r="JW27" s="1"/>
      <c r="JX27" s="1"/>
      <c r="JY27" s="2"/>
      <c r="JZ27" s="2"/>
      <c r="KA27" s="3"/>
      <c r="KB27" s="3"/>
      <c r="KC27" s="4"/>
      <c r="KD27" s="1"/>
      <c r="KE27" s="1"/>
      <c r="KF27" s="2"/>
      <c r="KG27" s="2"/>
      <c r="KH27" s="3"/>
      <c r="KI27" s="3"/>
      <c r="KJ27" s="4"/>
      <c r="KK27" s="1"/>
      <c r="KL27" s="1"/>
      <c r="KM27" s="2"/>
      <c r="KN27" s="2"/>
      <c r="KO27" s="3"/>
      <c r="KP27" s="3"/>
      <c r="KQ27" s="4"/>
      <c r="KR27" s="1"/>
      <c r="KS27" s="1"/>
      <c r="KT27" s="2"/>
      <c r="KU27" s="2"/>
      <c r="KV27" s="3"/>
      <c r="KW27" s="3"/>
      <c r="KX27" s="4"/>
      <c r="KY27" s="1"/>
      <c r="KZ27" s="1"/>
      <c r="LA27" s="2"/>
      <c r="LB27" s="2"/>
      <c r="LC27" s="3"/>
      <c r="LD27" s="3"/>
      <c r="LE27" s="4"/>
      <c r="LF27" s="1"/>
      <c r="LG27" s="1"/>
      <c r="LH27" s="2"/>
      <c r="LI27" s="2"/>
      <c r="LJ27" s="3"/>
      <c r="LK27" s="3"/>
      <c r="LL27" s="4"/>
      <c r="LM27" s="1"/>
      <c r="LN27" s="1"/>
      <c r="LO27" s="2"/>
      <c r="LP27" s="2"/>
      <c r="LQ27" s="3"/>
      <c r="LR27" s="3"/>
      <c r="LS27" s="4"/>
      <c r="LT27" s="1"/>
      <c r="LU27" s="1"/>
      <c r="LV27" s="2"/>
      <c r="LW27" s="2"/>
      <c r="LX27" s="3"/>
      <c r="LY27" s="3"/>
      <c r="LZ27" s="4"/>
      <c r="MA27" s="1"/>
      <c r="MB27" s="1"/>
      <c r="MC27" s="2"/>
      <c r="MD27" s="2"/>
      <c r="ME27" s="3"/>
      <c r="MF27" s="3"/>
      <c r="MG27" s="4"/>
      <c r="MH27" s="1"/>
      <c r="MI27" s="1"/>
      <c r="MJ27" s="2"/>
      <c r="MK27" s="2"/>
      <c r="ML27" s="3"/>
      <c r="MM27" s="3"/>
      <c r="MN27" s="4"/>
    </row>
    <row r="28" spans="1:352" ht="16.5" thickTop="1" thickBot="1" x14ac:dyDescent="0.25">
      <c r="A28" s="14"/>
      <c r="B28" s="16"/>
      <c r="C28" s="1"/>
      <c r="D28" s="1"/>
      <c r="E28" s="2"/>
      <c r="F28" s="2"/>
      <c r="G28" s="3"/>
      <c r="H28" s="3"/>
      <c r="I28" s="4"/>
      <c r="J28" s="1"/>
      <c r="K28" s="1"/>
      <c r="L28" s="2"/>
      <c r="M28" s="2"/>
      <c r="N28" s="3"/>
      <c r="O28" s="3"/>
      <c r="P28" s="4"/>
      <c r="Q28" s="1"/>
      <c r="R28" s="1"/>
      <c r="S28" s="2"/>
      <c r="T28" s="2"/>
      <c r="U28" s="3"/>
      <c r="V28" s="3"/>
      <c r="W28" s="4"/>
      <c r="X28" s="1"/>
      <c r="Y28" s="1"/>
      <c r="Z28" s="2"/>
      <c r="AA28" s="2"/>
      <c r="AB28" s="3"/>
      <c r="AC28" s="3"/>
      <c r="AD28" s="4"/>
      <c r="AE28" s="1"/>
      <c r="AF28" s="1"/>
      <c r="AG28" s="2"/>
      <c r="AH28" s="2"/>
      <c r="AI28" s="3"/>
      <c r="AJ28" s="3"/>
      <c r="AK28" s="4"/>
      <c r="AL28" s="1"/>
      <c r="AM28" s="1"/>
      <c r="AN28" s="2"/>
      <c r="AO28" s="2"/>
      <c r="AP28" s="3"/>
      <c r="AQ28" s="3"/>
      <c r="AR28" s="4"/>
      <c r="AS28" s="1"/>
      <c r="AT28" s="1"/>
      <c r="AU28" s="2"/>
      <c r="AV28" s="2"/>
      <c r="AW28" s="3"/>
      <c r="AX28" s="3"/>
      <c r="AY28" s="4"/>
      <c r="AZ28" s="1"/>
      <c r="BA28" s="1"/>
      <c r="BB28" s="2"/>
      <c r="BC28" s="2"/>
      <c r="BD28" s="3"/>
      <c r="BE28" s="3"/>
      <c r="BF28" s="4"/>
      <c r="BG28" s="1"/>
      <c r="BH28" s="1"/>
      <c r="BI28" s="2"/>
      <c r="BJ28" s="2"/>
      <c r="BK28" s="3"/>
      <c r="BL28" s="3"/>
      <c r="BM28" s="4"/>
      <c r="BN28" s="1"/>
      <c r="BO28" s="1"/>
      <c r="BP28" s="2"/>
      <c r="BQ28" s="2"/>
      <c r="BR28" s="3"/>
      <c r="BS28" s="3"/>
      <c r="BT28" s="4"/>
      <c r="BU28" s="1"/>
      <c r="BV28" s="1"/>
      <c r="BW28" s="2"/>
      <c r="BX28" s="2"/>
      <c r="BY28" s="3"/>
      <c r="BZ28" s="3"/>
      <c r="CA28" s="4"/>
      <c r="CB28" s="1"/>
      <c r="CC28" s="1"/>
      <c r="CD28" s="2"/>
      <c r="CE28" s="2"/>
      <c r="CF28" s="3"/>
      <c r="CG28" s="3"/>
      <c r="CH28" s="4"/>
      <c r="CI28" s="1"/>
      <c r="CJ28" s="1"/>
      <c r="CK28" s="2"/>
      <c r="CL28" s="2"/>
      <c r="CM28" s="3"/>
      <c r="CN28" s="3"/>
      <c r="CO28" s="4"/>
      <c r="CP28" s="1"/>
      <c r="CQ28" s="1"/>
      <c r="CR28" s="2"/>
      <c r="CS28" s="2"/>
      <c r="CT28" s="3"/>
      <c r="CU28" s="3"/>
      <c r="CV28" s="4"/>
      <c r="CW28" s="1"/>
      <c r="CX28" s="1"/>
      <c r="CY28" s="2"/>
      <c r="CZ28" s="2"/>
      <c r="DA28" s="3"/>
      <c r="DB28" s="3"/>
      <c r="DC28" s="4"/>
      <c r="DD28" s="1"/>
      <c r="DE28" s="1"/>
      <c r="DF28" s="2"/>
      <c r="DG28" s="2"/>
      <c r="DH28" s="3"/>
      <c r="DI28" s="3"/>
      <c r="DJ28" s="4"/>
      <c r="DK28" s="1"/>
      <c r="DL28" s="1"/>
      <c r="DM28" s="2"/>
      <c r="DN28" s="2"/>
      <c r="DO28" s="3"/>
      <c r="DP28" s="3"/>
      <c r="DQ28" s="4"/>
      <c r="DR28" s="1"/>
      <c r="DS28" s="1"/>
      <c r="DT28" s="2"/>
      <c r="DU28" s="2"/>
      <c r="DV28" s="3"/>
      <c r="DW28" s="3"/>
      <c r="DX28" s="4"/>
      <c r="DY28" s="1"/>
      <c r="DZ28" s="1"/>
      <c r="EA28" s="2"/>
      <c r="EB28" s="2"/>
      <c r="EC28" s="3"/>
      <c r="ED28" s="3"/>
      <c r="EE28" s="4"/>
      <c r="EF28" s="1"/>
      <c r="EG28" s="1"/>
      <c r="EH28" s="2"/>
      <c r="EI28" s="2"/>
      <c r="EJ28" s="3"/>
      <c r="EK28" s="3"/>
      <c r="EL28" s="4"/>
      <c r="EM28" s="1"/>
      <c r="EN28" s="1"/>
      <c r="EO28" s="2"/>
      <c r="EP28" s="2"/>
      <c r="EQ28" s="3"/>
      <c r="ER28" s="3"/>
      <c r="ES28" s="4"/>
      <c r="ET28" s="1"/>
      <c r="EU28" s="1"/>
      <c r="EV28" s="2"/>
      <c r="EW28" s="2"/>
      <c r="EX28" s="3"/>
      <c r="EY28" s="3"/>
      <c r="EZ28" s="4"/>
      <c r="FA28" s="1"/>
      <c r="FB28" s="1"/>
      <c r="FC28" s="2"/>
      <c r="FD28" s="2"/>
      <c r="FE28" s="3"/>
      <c r="FF28" s="3"/>
      <c r="FG28" s="4"/>
      <c r="FH28" s="1"/>
      <c r="FI28" s="1"/>
      <c r="FJ28" s="2"/>
      <c r="FK28" s="2"/>
      <c r="FL28" s="3"/>
      <c r="FM28" s="3"/>
      <c r="FN28" s="4"/>
      <c r="FO28" s="1"/>
      <c r="FP28" s="1"/>
      <c r="FQ28" s="2"/>
      <c r="FR28" s="2"/>
      <c r="FS28" s="3"/>
      <c r="FT28" s="3"/>
      <c r="FU28" s="4"/>
      <c r="FV28" s="1"/>
      <c r="FW28" s="1"/>
      <c r="FX28" s="2"/>
      <c r="FY28" s="2"/>
      <c r="FZ28" s="3"/>
      <c r="GA28" s="3"/>
      <c r="GB28" s="4"/>
      <c r="GC28" s="1"/>
      <c r="GD28" s="1"/>
      <c r="GE28" s="2"/>
      <c r="GF28" s="2"/>
      <c r="GG28" s="3"/>
      <c r="GH28" s="3"/>
      <c r="GI28" s="4"/>
      <c r="GJ28" s="1"/>
      <c r="GK28" s="1"/>
      <c r="GL28" s="2"/>
      <c r="GM28" s="2"/>
      <c r="GN28" s="3"/>
      <c r="GO28" s="3"/>
      <c r="GP28" s="4"/>
      <c r="GQ28" s="1"/>
      <c r="GR28" s="1"/>
      <c r="GS28" s="2"/>
      <c r="GT28" s="2"/>
      <c r="GU28" s="3"/>
      <c r="GV28" s="3"/>
      <c r="GW28" s="4"/>
      <c r="GX28" s="1"/>
      <c r="GY28" s="1"/>
      <c r="GZ28" s="2"/>
      <c r="HA28" s="2"/>
      <c r="HB28" s="3"/>
      <c r="HC28" s="3"/>
      <c r="HD28" s="4"/>
      <c r="HE28" s="1"/>
      <c r="HF28" s="1"/>
      <c r="HG28" s="2"/>
      <c r="HH28" s="2"/>
      <c r="HI28" s="3"/>
      <c r="HJ28" s="3"/>
      <c r="HK28" s="4"/>
      <c r="HL28" s="1"/>
      <c r="HM28" s="1"/>
      <c r="HN28" s="2"/>
      <c r="HO28" s="2"/>
      <c r="HP28" s="3"/>
      <c r="HQ28" s="3"/>
      <c r="HR28" s="4"/>
      <c r="HS28" s="1"/>
      <c r="HT28" s="1"/>
      <c r="HU28" s="2"/>
      <c r="HV28" s="2"/>
      <c r="HW28" s="3"/>
      <c r="HX28" s="3"/>
      <c r="HY28" s="4"/>
      <c r="HZ28" s="1"/>
      <c r="IA28" s="1"/>
      <c r="IB28" s="2"/>
      <c r="IC28" s="2"/>
      <c r="ID28" s="3"/>
      <c r="IE28" s="3"/>
      <c r="IF28" s="4"/>
      <c r="IG28" s="1"/>
      <c r="IH28" s="1"/>
      <c r="II28" s="2"/>
      <c r="IJ28" s="2"/>
      <c r="IK28" s="3"/>
      <c r="IL28" s="3"/>
      <c r="IM28" s="4"/>
      <c r="IN28" s="1"/>
      <c r="IO28" s="1"/>
      <c r="IP28" s="2"/>
      <c r="IQ28" s="2"/>
      <c r="IR28" s="3"/>
      <c r="IS28" s="3"/>
      <c r="IT28" s="4"/>
      <c r="IU28" s="1"/>
      <c r="IV28" s="1"/>
      <c r="IW28" s="2"/>
      <c r="IX28" s="2"/>
      <c r="IY28" s="3"/>
      <c r="IZ28" s="3"/>
      <c r="JA28" s="4"/>
      <c r="JB28" s="1"/>
      <c r="JC28" s="1"/>
      <c r="JD28" s="2"/>
      <c r="JE28" s="2"/>
      <c r="JF28" s="3"/>
      <c r="JG28" s="3"/>
      <c r="JH28" s="4"/>
      <c r="JI28" s="1"/>
      <c r="JJ28" s="1"/>
      <c r="JK28" s="2"/>
      <c r="JL28" s="2"/>
      <c r="JM28" s="3"/>
      <c r="JN28" s="3"/>
      <c r="JO28" s="4"/>
      <c r="JP28" s="1"/>
      <c r="JQ28" s="1"/>
      <c r="JR28" s="2"/>
      <c r="JS28" s="2"/>
      <c r="JT28" s="3"/>
      <c r="JU28" s="3"/>
      <c r="JV28" s="4"/>
      <c r="JW28" s="1"/>
      <c r="JX28" s="1"/>
      <c r="JY28" s="2"/>
      <c r="JZ28" s="2"/>
      <c r="KA28" s="3"/>
      <c r="KB28" s="3"/>
      <c r="KC28" s="4"/>
      <c r="KD28" s="1"/>
      <c r="KE28" s="1"/>
      <c r="KF28" s="2"/>
      <c r="KG28" s="2"/>
      <c r="KH28" s="3"/>
      <c r="KI28" s="3"/>
      <c r="KJ28" s="4"/>
      <c r="KK28" s="1"/>
      <c r="KL28" s="1"/>
      <c r="KM28" s="2"/>
      <c r="KN28" s="2"/>
      <c r="KO28" s="3"/>
      <c r="KP28" s="3"/>
      <c r="KQ28" s="4"/>
      <c r="KR28" s="1"/>
      <c r="KS28" s="1"/>
      <c r="KT28" s="2"/>
      <c r="KU28" s="2"/>
      <c r="KV28" s="3"/>
      <c r="KW28" s="3"/>
      <c r="KX28" s="4"/>
      <c r="KY28" s="1"/>
      <c r="KZ28" s="1"/>
      <c r="LA28" s="2"/>
      <c r="LB28" s="2"/>
      <c r="LC28" s="3"/>
      <c r="LD28" s="3"/>
      <c r="LE28" s="4"/>
      <c r="LF28" s="1"/>
      <c r="LG28" s="1"/>
      <c r="LH28" s="2"/>
      <c r="LI28" s="2"/>
      <c r="LJ28" s="3"/>
      <c r="LK28" s="3"/>
      <c r="LL28" s="4"/>
      <c r="LM28" s="1"/>
      <c r="LN28" s="1"/>
      <c r="LO28" s="2"/>
      <c r="LP28" s="2"/>
      <c r="LQ28" s="3"/>
      <c r="LR28" s="3"/>
      <c r="LS28" s="4"/>
      <c r="LT28" s="1"/>
      <c r="LU28" s="1"/>
      <c r="LV28" s="2"/>
      <c r="LW28" s="2"/>
      <c r="LX28" s="3"/>
      <c r="LY28" s="3"/>
      <c r="LZ28" s="4"/>
      <c r="MA28" s="1"/>
      <c r="MB28" s="1"/>
      <c r="MC28" s="2"/>
      <c r="MD28" s="2"/>
      <c r="ME28" s="3"/>
      <c r="MF28" s="3"/>
      <c r="MG28" s="4"/>
      <c r="MH28" s="1"/>
      <c r="MI28" s="1"/>
      <c r="MJ28" s="2"/>
      <c r="MK28" s="2"/>
      <c r="ML28" s="3"/>
      <c r="MM28" s="3"/>
      <c r="MN28" s="4"/>
    </row>
    <row r="29" spans="1:352" ht="16.5" thickTop="1" thickBot="1" x14ac:dyDescent="0.25">
      <c r="A29" s="14"/>
      <c r="B29" s="17"/>
      <c r="C29" s="1"/>
      <c r="D29" s="1"/>
      <c r="E29" s="2"/>
      <c r="F29" s="2"/>
      <c r="G29" s="3"/>
      <c r="H29" s="3"/>
      <c r="I29" s="4"/>
      <c r="J29" s="1"/>
      <c r="K29" s="1"/>
      <c r="L29" s="2"/>
      <c r="M29" s="2"/>
      <c r="N29" s="3"/>
      <c r="O29" s="3"/>
      <c r="P29" s="4"/>
      <c r="Q29" s="1"/>
      <c r="R29" s="1"/>
      <c r="S29" s="2"/>
      <c r="T29" s="2"/>
      <c r="U29" s="3"/>
      <c r="V29" s="3"/>
      <c r="W29" s="4"/>
      <c r="X29" s="1"/>
      <c r="Y29" s="1"/>
      <c r="Z29" s="2"/>
      <c r="AA29" s="2"/>
      <c r="AB29" s="3"/>
      <c r="AC29" s="3"/>
      <c r="AD29" s="4"/>
      <c r="AE29" s="1"/>
      <c r="AF29" s="1"/>
      <c r="AG29" s="2"/>
      <c r="AH29" s="2"/>
      <c r="AI29" s="3"/>
      <c r="AJ29" s="3"/>
      <c r="AK29" s="4"/>
      <c r="AL29" s="1"/>
      <c r="AM29" s="1"/>
      <c r="AN29" s="2"/>
      <c r="AO29" s="2"/>
      <c r="AP29" s="3"/>
      <c r="AQ29" s="3"/>
      <c r="AR29" s="4"/>
      <c r="AS29" s="1"/>
      <c r="AT29" s="1"/>
      <c r="AU29" s="2"/>
      <c r="AV29" s="2"/>
      <c r="AW29" s="3"/>
      <c r="AX29" s="3"/>
      <c r="AY29" s="4"/>
      <c r="AZ29" s="1"/>
      <c r="BA29" s="1"/>
      <c r="BB29" s="2"/>
      <c r="BC29" s="2"/>
      <c r="BD29" s="3"/>
      <c r="BE29" s="3"/>
      <c r="BF29" s="4"/>
      <c r="BG29" s="1"/>
      <c r="BH29" s="1"/>
      <c r="BI29" s="2"/>
      <c r="BJ29" s="2"/>
      <c r="BK29" s="3"/>
      <c r="BL29" s="3"/>
      <c r="BM29" s="4"/>
      <c r="BN29" s="1"/>
      <c r="BO29" s="1"/>
      <c r="BP29" s="2"/>
      <c r="BQ29" s="2"/>
      <c r="BR29" s="3"/>
      <c r="BS29" s="3"/>
      <c r="BT29" s="4"/>
      <c r="BU29" s="1"/>
      <c r="BV29" s="1"/>
      <c r="BW29" s="2"/>
      <c r="BX29" s="2"/>
      <c r="BY29" s="3"/>
      <c r="BZ29" s="3"/>
      <c r="CA29" s="4"/>
      <c r="CB29" s="1"/>
      <c r="CC29" s="1"/>
      <c r="CD29" s="2"/>
      <c r="CE29" s="2"/>
      <c r="CF29" s="3"/>
      <c r="CG29" s="3"/>
      <c r="CH29" s="4"/>
      <c r="CI29" s="1"/>
      <c r="CJ29" s="1"/>
      <c r="CK29" s="2"/>
      <c r="CL29" s="2"/>
      <c r="CM29" s="3"/>
      <c r="CN29" s="3"/>
      <c r="CO29" s="4"/>
      <c r="CP29" s="1"/>
      <c r="CQ29" s="1"/>
      <c r="CR29" s="2"/>
      <c r="CS29" s="2"/>
      <c r="CT29" s="3"/>
      <c r="CU29" s="3"/>
      <c r="CV29" s="4"/>
      <c r="CW29" s="1"/>
      <c r="CX29" s="1"/>
      <c r="CY29" s="2"/>
      <c r="CZ29" s="2"/>
      <c r="DA29" s="3"/>
      <c r="DB29" s="3"/>
      <c r="DC29" s="4"/>
      <c r="DD29" s="1"/>
      <c r="DE29" s="1"/>
      <c r="DF29" s="2"/>
      <c r="DG29" s="2"/>
      <c r="DH29" s="3"/>
      <c r="DI29" s="3"/>
      <c r="DJ29" s="4"/>
      <c r="DK29" s="1"/>
      <c r="DL29" s="1"/>
      <c r="DM29" s="2"/>
      <c r="DN29" s="2"/>
      <c r="DO29" s="3"/>
      <c r="DP29" s="3"/>
      <c r="DQ29" s="4"/>
      <c r="DR29" s="1"/>
      <c r="DS29" s="1"/>
      <c r="DT29" s="2"/>
      <c r="DU29" s="2"/>
      <c r="DV29" s="3"/>
      <c r="DW29" s="3"/>
      <c r="DX29" s="4"/>
      <c r="DY29" s="1"/>
      <c r="DZ29" s="1"/>
      <c r="EA29" s="2"/>
      <c r="EB29" s="2"/>
      <c r="EC29" s="3"/>
      <c r="ED29" s="3"/>
      <c r="EE29" s="4"/>
      <c r="EF29" s="1"/>
      <c r="EG29" s="1"/>
      <c r="EH29" s="2"/>
      <c r="EI29" s="2"/>
      <c r="EJ29" s="3"/>
      <c r="EK29" s="3"/>
      <c r="EL29" s="4"/>
      <c r="EM29" s="1"/>
      <c r="EN29" s="1"/>
      <c r="EO29" s="2"/>
      <c r="EP29" s="2"/>
      <c r="EQ29" s="3"/>
      <c r="ER29" s="3"/>
      <c r="ES29" s="4"/>
      <c r="ET29" s="1"/>
      <c r="EU29" s="1"/>
      <c r="EV29" s="2"/>
      <c r="EW29" s="2"/>
      <c r="EX29" s="3"/>
      <c r="EY29" s="3"/>
      <c r="EZ29" s="4"/>
      <c r="FA29" s="1"/>
      <c r="FB29" s="1"/>
      <c r="FC29" s="2"/>
      <c r="FD29" s="2"/>
      <c r="FE29" s="3"/>
      <c r="FF29" s="3"/>
      <c r="FG29" s="4"/>
      <c r="FH29" s="1"/>
      <c r="FI29" s="1"/>
      <c r="FJ29" s="2"/>
      <c r="FK29" s="2"/>
      <c r="FL29" s="3"/>
      <c r="FM29" s="3"/>
      <c r="FN29" s="4"/>
      <c r="FO29" s="1"/>
      <c r="FP29" s="1"/>
      <c r="FQ29" s="2"/>
      <c r="FR29" s="2"/>
      <c r="FS29" s="3"/>
      <c r="FT29" s="3"/>
      <c r="FU29" s="4"/>
      <c r="FV29" s="1"/>
      <c r="FW29" s="1"/>
      <c r="FX29" s="2"/>
      <c r="FY29" s="2"/>
      <c r="FZ29" s="3"/>
      <c r="GA29" s="3"/>
      <c r="GB29" s="4"/>
      <c r="GC29" s="1"/>
      <c r="GD29" s="1"/>
      <c r="GE29" s="2"/>
      <c r="GF29" s="2"/>
      <c r="GG29" s="3"/>
      <c r="GH29" s="3"/>
      <c r="GI29" s="4"/>
      <c r="GJ29" s="1"/>
      <c r="GK29" s="1"/>
      <c r="GL29" s="2"/>
      <c r="GM29" s="2"/>
      <c r="GN29" s="3"/>
      <c r="GO29" s="3"/>
      <c r="GP29" s="4"/>
      <c r="GQ29" s="1"/>
      <c r="GR29" s="1"/>
      <c r="GS29" s="2"/>
      <c r="GT29" s="2"/>
      <c r="GU29" s="3"/>
      <c r="GV29" s="3"/>
      <c r="GW29" s="4"/>
      <c r="GX29" s="1"/>
      <c r="GY29" s="1"/>
      <c r="GZ29" s="2"/>
      <c r="HA29" s="2"/>
      <c r="HB29" s="3"/>
      <c r="HC29" s="3"/>
      <c r="HD29" s="4"/>
      <c r="HE29" s="1"/>
      <c r="HF29" s="1"/>
      <c r="HG29" s="2"/>
      <c r="HH29" s="2"/>
      <c r="HI29" s="3"/>
      <c r="HJ29" s="3"/>
      <c r="HK29" s="4"/>
      <c r="HL29" s="1"/>
      <c r="HM29" s="1"/>
      <c r="HN29" s="2"/>
      <c r="HO29" s="2"/>
      <c r="HP29" s="3"/>
      <c r="HQ29" s="3"/>
      <c r="HR29" s="4"/>
      <c r="HS29" s="1"/>
      <c r="HT29" s="1"/>
      <c r="HU29" s="2"/>
      <c r="HV29" s="2"/>
      <c r="HW29" s="3"/>
      <c r="HX29" s="3"/>
      <c r="HY29" s="4"/>
      <c r="HZ29" s="1"/>
      <c r="IA29" s="1"/>
      <c r="IB29" s="2"/>
      <c r="IC29" s="2"/>
      <c r="ID29" s="3"/>
      <c r="IE29" s="3"/>
      <c r="IF29" s="4"/>
      <c r="IG29" s="1"/>
      <c r="IH29" s="1"/>
      <c r="II29" s="2"/>
      <c r="IJ29" s="2"/>
      <c r="IK29" s="3"/>
      <c r="IL29" s="3"/>
      <c r="IM29" s="4"/>
      <c r="IN29" s="1"/>
      <c r="IO29" s="1"/>
      <c r="IP29" s="2"/>
      <c r="IQ29" s="2"/>
      <c r="IR29" s="3"/>
      <c r="IS29" s="3"/>
      <c r="IT29" s="4"/>
      <c r="IU29" s="1"/>
      <c r="IV29" s="1"/>
      <c r="IW29" s="2"/>
      <c r="IX29" s="2"/>
      <c r="IY29" s="3"/>
      <c r="IZ29" s="3"/>
      <c r="JA29" s="4"/>
      <c r="JB29" s="1"/>
      <c r="JC29" s="1"/>
      <c r="JD29" s="2"/>
      <c r="JE29" s="2"/>
      <c r="JF29" s="3"/>
      <c r="JG29" s="3"/>
      <c r="JH29" s="4"/>
      <c r="JI29" s="1"/>
      <c r="JJ29" s="1"/>
      <c r="JK29" s="2"/>
      <c r="JL29" s="2"/>
      <c r="JM29" s="3"/>
      <c r="JN29" s="3"/>
      <c r="JO29" s="4"/>
      <c r="JP29" s="1"/>
      <c r="JQ29" s="1"/>
      <c r="JR29" s="2"/>
      <c r="JS29" s="2"/>
      <c r="JT29" s="3"/>
      <c r="JU29" s="3"/>
      <c r="JV29" s="4"/>
      <c r="JW29" s="1"/>
      <c r="JX29" s="1"/>
      <c r="JY29" s="2"/>
      <c r="JZ29" s="2"/>
      <c r="KA29" s="3"/>
      <c r="KB29" s="3"/>
      <c r="KC29" s="4"/>
      <c r="KD29" s="1"/>
      <c r="KE29" s="1"/>
      <c r="KF29" s="2"/>
      <c r="KG29" s="2"/>
      <c r="KH29" s="3"/>
      <c r="KI29" s="3"/>
      <c r="KJ29" s="4"/>
      <c r="KK29" s="1"/>
      <c r="KL29" s="1"/>
      <c r="KM29" s="2"/>
      <c r="KN29" s="2"/>
      <c r="KO29" s="3"/>
      <c r="KP29" s="3"/>
      <c r="KQ29" s="4"/>
      <c r="KR29" s="1"/>
      <c r="KS29" s="1"/>
      <c r="KT29" s="2"/>
      <c r="KU29" s="2"/>
      <c r="KV29" s="3"/>
      <c r="KW29" s="3"/>
      <c r="KX29" s="4"/>
      <c r="KY29" s="1"/>
      <c r="KZ29" s="1"/>
      <c r="LA29" s="2"/>
      <c r="LB29" s="2"/>
      <c r="LC29" s="3"/>
      <c r="LD29" s="3"/>
      <c r="LE29" s="4"/>
      <c r="LF29" s="1"/>
      <c r="LG29" s="1"/>
      <c r="LH29" s="2"/>
      <c r="LI29" s="2"/>
      <c r="LJ29" s="3"/>
      <c r="LK29" s="3"/>
      <c r="LL29" s="4"/>
      <c r="LM29" s="1"/>
      <c r="LN29" s="1"/>
      <c r="LO29" s="2"/>
      <c r="LP29" s="2"/>
      <c r="LQ29" s="3"/>
      <c r="LR29" s="3"/>
      <c r="LS29" s="4"/>
      <c r="LT29" s="1"/>
      <c r="LU29" s="1"/>
      <c r="LV29" s="2"/>
      <c r="LW29" s="2"/>
      <c r="LX29" s="3"/>
      <c r="LY29" s="3"/>
      <c r="LZ29" s="4"/>
      <c r="MA29" s="1"/>
      <c r="MB29" s="1"/>
      <c r="MC29" s="2"/>
      <c r="MD29" s="2"/>
      <c r="ME29" s="3"/>
      <c r="MF29" s="3"/>
      <c r="MG29" s="4"/>
      <c r="MH29" s="1"/>
      <c r="MI29" s="1"/>
      <c r="MJ29" s="2"/>
      <c r="MK29" s="2"/>
      <c r="ML29" s="3"/>
      <c r="MM29" s="3"/>
      <c r="MN29" s="4"/>
    </row>
    <row r="30" spans="1:352" ht="16.5" thickTop="1" thickBot="1" x14ac:dyDescent="0.3">
      <c r="A30" s="14"/>
      <c r="B30" s="18"/>
      <c r="C30" s="6"/>
      <c r="D30" s="6"/>
      <c r="E30" s="7"/>
      <c r="F30" s="7"/>
      <c r="G30" s="8"/>
      <c r="H30" s="8"/>
      <c r="I30" s="9"/>
      <c r="J30" s="6"/>
      <c r="K30" s="6"/>
      <c r="L30" s="7"/>
      <c r="M30" s="7"/>
      <c r="N30" s="8"/>
      <c r="O30" s="8"/>
      <c r="P30" s="9"/>
      <c r="Q30" s="6"/>
      <c r="R30" s="6"/>
      <c r="S30" s="7"/>
      <c r="T30" s="7"/>
      <c r="U30" s="8"/>
      <c r="V30" s="8"/>
      <c r="W30" s="9"/>
      <c r="X30" s="6"/>
      <c r="Y30" s="6"/>
      <c r="Z30" s="7"/>
      <c r="AA30" s="7"/>
      <c r="AB30" s="8"/>
      <c r="AC30" s="8"/>
      <c r="AD30" s="9"/>
      <c r="AE30" s="6"/>
      <c r="AF30" s="6"/>
      <c r="AG30" s="7"/>
      <c r="AH30" s="7"/>
      <c r="AI30" s="8"/>
      <c r="AJ30" s="8"/>
      <c r="AK30" s="9"/>
      <c r="AL30" s="6"/>
      <c r="AM30" s="6"/>
      <c r="AN30" s="7"/>
      <c r="AO30" s="7"/>
      <c r="AP30" s="8"/>
      <c r="AQ30" s="8"/>
      <c r="AR30" s="9"/>
      <c r="AS30" s="6"/>
      <c r="AT30" s="6"/>
      <c r="AU30" s="7"/>
      <c r="AV30" s="7"/>
      <c r="AW30" s="8"/>
      <c r="AX30" s="8"/>
      <c r="AY30" s="9"/>
      <c r="AZ30" s="6"/>
      <c r="BA30" s="6"/>
      <c r="BB30" s="7"/>
      <c r="BC30" s="7"/>
      <c r="BD30" s="8"/>
      <c r="BE30" s="8"/>
      <c r="BF30" s="9"/>
      <c r="BG30" s="6"/>
      <c r="BH30" s="6"/>
      <c r="BI30" s="7"/>
      <c r="BJ30" s="7"/>
      <c r="BK30" s="8"/>
      <c r="BL30" s="8"/>
      <c r="BM30" s="9"/>
      <c r="BN30" s="6"/>
      <c r="BO30" s="6"/>
      <c r="BP30" s="7"/>
      <c r="BQ30" s="7"/>
      <c r="BR30" s="8"/>
      <c r="BS30" s="8"/>
      <c r="BT30" s="9"/>
      <c r="BU30" s="6"/>
      <c r="BV30" s="6"/>
      <c r="BW30" s="7"/>
      <c r="BX30" s="7"/>
      <c r="BY30" s="8"/>
      <c r="BZ30" s="8"/>
      <c r="CA30" s="9"/>
      <c r="CB30" s="6"/>
      <c r="CC30" s="6"/>
      <c r="CD30" s="7"/>
      <c r="CE30" s="7"/>
      <c r="CF30" s="8"/>
      <c r="CG30" s="8"/>
      <c r="CH30" s="9"/>
      <c r="CI30" s="6"/>
      <c r="CJ30" s="6"/>
      <c r="CK30" s="7"/>
      <c r="CL30" s="7"/>
      <c r="CM30" s="8"/>
      <c r="CN30" s="8"/>
      <c r="CO30" s="9"/>
      <c r="CP30" s="6"/>
      <c r="CQ30" s="6"/>
      <c r="CR30" s="7"/>
      <c r="CS30" s="7"/>
      <c r="CT30" s="8"/>
      <c r="CU30" s="8"/>
      <c r="CV30" s="9"/>
      <c r="CW30" s="6"/>
      <c r="CX30" s="6"/>
      <c r="CY30" s="7"/>
      <c r="CZ30" s="7"/>
      <c r="DA30" s="8"/>
      <c r="DB30" s="8"/>
      <c r="DC30" s="9"/>
      <c r="DD30" s="6"/>
      <c r="DE30" s="6"/>
      <c r="DF30" s="7"/>
      <c r="DG30" s="7"/>
      <c r="DH30" s="8"/>
      <c r="DI30" s="8"/>
      <c r="DJ30" s="9"/>
      <c r="DK30" s="6"/>
      <c r="DL30" s="6"/>
      <c r="DM30" s="7"/>
      <c r="DN30" s="7"/>
      <c r="DO30" s="8"/>
      <c r="DP30" s="8"/>
      <c r="DQ30" s="9"/>
      <c r="DR30" s="6"/>
      <c r="DS30" s="6"/>
      <c r="DT30" s="7"/>
      <c r="DU30" s="7"/>
      <c r="DV30" s="8"/>
      <c r="DW30" s="8"/>
      <c r="DX30" s="9"/>
      <c r="DY30" s="6"/>
      <c r="DZ30" s="6"/>
      <c r="EA30" s="7"/>
      <c r="EB30" s="7"/>
      <c r="EC30" s="8"/>
      <c r="ED30" s="8"/>
      <c r="EE30" s="9"/>
      <c r="EF30" s="6"/>
      <c r="EG30" s="6"/>
      <c r="EH30" s="7"/>
      <c r="EI30" s="7"/>
      <c r="EJ30" s="8"/>
      <c r="EK30" s="8"/>
      <c r="EL30" s="9"/>
      <c r="EM30" s="6"/>
      <c r="EN30" s="6"/>
      <c r="EO30" s="7"/>
      <c r="EP30" s="7"/>
      <c r="EQ30" s="8"/>
      <c r="ER30" s="8"/>
      <c r="ES30" s="9"/>
      <c r="ET30" s="6"/>
      <c r="EU30" s="6"/>
      <c r="EV30" s="7"/>
      <c r="EW30" s="7"/>
      <c r="EX30" s="8"/>
      <c r="EY30" s="8"/>
      <c r="EZ30" s="9"/>
      <c r="FA30" s="6"/>
      <c r="FB30" s="6"/>
      <c r="FC30" s="7"/>
      <c r="FD30" s="7"/>
      <c r="FE30" s="8"/>
      <c r="FF30" s="8"/>
      <c r="FG30" s="9"/>
      <c r="FH30" s="6"/>
      <c r="FI30" s="6"/>
      <c r="FJ30" s="7"/>
      <c r="FK30" s="7"/>
      <c r="FL30" s="8"/>
      <c r="FM30" s="8"/>
      <c r="FN30" s="9"/>
      <c r="FO30" s="6"/>
      <c r="FP30" s="6"/>
      <c r="FQ30" s="7"/>
      <c r="FR30" s="7"/>
      <c r="FS30" s="8"/>
      <c r="FT30" s="8"/>
      <c r="FU30" s="9"/>
      <c r="FV30" s="6"/>
      <c r="FW30" s="6"/>
      <c r="FX30" s="7"/>
      <c r="FY30" s="7"/>
      <c r="FZ30" s="8"/>
      <c r="GA30" s="8"/>
      <c r="GB30" s="9"/>
      <c r="GC30" s="6"/>
      <c r="GD30" s="6"/>
      <c r="GE30" s="7"/>
      <c r="GF30" s="7"/>
      <c r="GG30" s="8"/>
      <c r="GH30" s="8"/>
      <c r="GI30" s="9"/>
      <c r="GJ30" s="6"/>
      <c r="GK30" s="6"/>
      <c r="GL30" s="7"/>
      <c r="GM30" s="7"/>
      <c r="GN30" s="8"/>
      <c r="GO30" s="8"/>
      <c r="GP30" s="9"/>
      <c r="GQ30" s="6"/>
      <c r="GR30" s="6"/>
      <c r="GS30" s="7"/>
      <c r="GT30" s="7"/>
      <c r="GU30" s="8"/>
      <c r="GV30" s="8"/>
      <c r="GW30" s="9"/>
      <c r="GX30" s="6"/>
      <c r="GY30" s="6"/>
      <c r="GZ30" s="7"/>
      <c r="HA30" s="7"/>
      <c r="HB30" s="8"/>
      <c r="HC30" s="8"/>
      <c r="HD30" s="9"/>
      <c r="HE30" s="6"/>
      <c r="HF30" s="6"/>
      <c r="HG30" s="7"/>
      <c r="HH30" s="7"/>
      <c r="HI30" s="8"/>
      <c r="HJ30" s="8"/>
      <c r="HK30" s="9"/>
      <c r="HL30" s="6"/>
      <c r="HM30" s="6"/>
      <c r="HN30" s="7"/>
      <c r="HO30" s="7"/>
      <c r="HP30" s="8"/>
      <c r="HQ30" s="8"/>
      <c r="HR30" s="9"/>
      <c r="HS30" s="6"/>
      <c r="HT30" s="6"/>
      <c r="HU30" s="7"/>
      <c r="HV30" s="7"/>
      <c r="HW30" s="8"/>
      <c r="HX30" s="8"/>
      <c r="HY30" s="9"/>
      <c r="HZ30" s="6"/>
      <c r="IA30" s="6"/>
      <c r="IB30" s="7"/>
      <c r="IC30" s="7"/>
      <c r="ID30" s="8"/>
      <c r="IE30" s="8"/>
      <c r="IF30" s="9"/>
      <c r="IG30" s="6"/>
      <c r="IH30" s="6"/>
      <c r="II30" s="7"/>
      <c r="IJ30" s="7"/>
      <c r="IK30" s="8"/>
      <c r="IL30" s="8"/>
      <c r="IM30" s="9"/>
      <c r="IN30" s="6"/>
      <c r="IO30" s="6"/>
      <c r="IP30" s="7"/>
      <c r="IQ30" s="7"/>
      <c r="IR30" s="8"/>
      <c r="IS30" s="8"/>
      <c r="IT30" s="9"/>
      <c r="IU30" s="6"/>
      <c r="IV30" s="6"/>
      <c r="IW30" s="7"/>
      <c r="IX30" s="7"/>
      <c r="IY30" s="8"/>
      <c r="IZ30" s="8"/>
      <c r="JA30" s="9"/>
      <c r="JB30" s="6"/>
      <c r="JC30" s="6"/>
      <c r="JD30" s="7"/>
      <c r="JE30" s="7"/>
      <c r="JF30" s="8"/>
      <c r="JG30" s="8"/>
      <c r="JH30" s="9"/>
      <c r="JI30" s="6"/>
      <c r="JJ30" s="6"/>
      <c r="JK30" s="7"/>
      <c r="JL30" s="7"/>
      <c r="JM30" s="8"/>
      <c r="JN30" s="8"/>
      <c r="JO30" s="9"/>
      <c r="JP30" s="6"/>
      <c r="JQ30" s="6"/>
      <c r="JR30" s="7"/>
      <c r="JS30" s="7"/>
      <c r="JT30" s="8"/>
      <c r="JU30" s="8"/>
      <c r="JV30" s="9"/>
      <c r="JW30" s="6"/>
      <c r="JX30" s="6"/>
      <c r="JY30" s="7"/>
      <c r="JZ30" s="7"/>
      <c r="KA30" s="8"/>
      <c r="KB30" s="8"/>
      <c r="KC30" s="9"/>
      <c r="KD30" s="6"/>
      <c r="KE30" s="6"/>
      <c r="KF30" s="7"/>
      <c r="KG30" s="7"/>
      <c r="KH30" s="8"/>
      <c r="KI30" s="8"/>
      <c r="KJ30" s="9"/>
      <c r="KK30" s="6"/>
      <c r="KL30" s="6"/>
      <c r="KM30" s="7"/>
      <c r="KN30" s="7"/>
      <c r="KO30" s="8"/>
      <c r="KP30" s="8"/>
      <c r="KQ30" s="9"/>
      <c r="KR30" s="6"/>
      <c r="KS30" s="6"/>
      <c r="KT30" s="7"/>
      <c r="KU30" s="7"/>
      <c r="KV30" s="8"/>
      <c r="KW30" s="8"/>
      <c r="KX30" s="9"/>
      <c r="KY30" s="6"/>
      <c r="KZ30" s="6"/>
      <c r="LA30" s="7"/>
      <c r="LB30" s="7"/>
      <c r="LC30" s="8"/>
      <c r="LD30" s="8"/>
      <c r="LE30" s="9"/>
      <c r="LF30" s="6"/>
      <c r="LG30" s="6"/>
      <c r="LH30" s="7"/>
      <c r="LI30" s="7"/>
      <c r="LJ30" s="8"/>
      <c r="LK30" s="8"/>
      <c r="LL30" s="9"/>
      <c r="LM30" s="6"/>
      <c r="LN30" s="6"/>
      <c r="LO30" s="7"/>
      <c r="LP30" s="7"/>
      <c r="LQ30" s="8"/>
      <c r="LR30" s="8"/>
      <c r="LS30" s="9"/>
      <c r="LT30" s="6"/>
      <c r="LU30" s="6"/>
      <c r="LV30" s="7"/>
      <c r="LW30" s="7"/>
      <c r="LX30" s="8"/>
      <c r="LY30" s="8"/>
      <c r="LZ30" s="9"/>
      <c r="MA30" s="6"/>
      <c r="MB30" s="6"/>
      <c r="MC30" s="7"/>
      <c r="MD30" s="7"/>
      <c r="ME30" s="8"/>
      <c r="MF30" s="8"/>
      <c r="MG30" s="9"/>
      <c r="MH30" s="6"/>
      <c r="MI30" s="6"/>
      <c r="MJ30" s="7"/>
      <c r="MK30" s="7"/>
      <c r="ML30" s="8"/>
      <c r="MM30" s="8"/>
      <c r="MN30" s="9"/>
    </row>
    <row r="31" spans="1:352" ht="16.5" thickTop="1" thickBot="1" x14ac:dyDescent="0.3">
      <c r="A31" s="14"/>
      <c r="B31" s="18"/>
      <c r="C31" s="6"/>
      <c r="D31" s="6"/>
      <c r="E31" s="7"/>
      <c r="F31" s="7"/>
      <c r="G31" s="8"/>
      <c r="H31" s="8"/>
      <c r="I31" s="9"/>
      <c r="J31" s="6"/>
      <c r="K31" s="6"/>
      <c r="L31" s="7"/>
      <c r="M31" s="7"/>
      <c r="N31" s="8"/>
      <c r="O31" s="8"/>
      <c r="P31" s="9"/>
      <c r="Q31" s="6"/>
      <c r="R31" s="6"/>
      <c r="S31" s="7"/>
      <c r="T31" s="7"/>
      <c r="U31" s="8"/>
      <c r="V31" s="8"/>
      <c r="W31" s="9"/>
      <c r="X31" s="6"/>
      <c r="Y31" s="6"/>
      <c r="Z31" s="7"/>
      <c r="AA31" s="7"/>
      <c r="AB31" s="8"/>
      <c r="AC31" s="8"/>
      <c r="AD31" s="9"/>
      <c r="AE31" s="6"/>
      <c r="AF31" s="6"/>
      <c r="AG31" s="7"/>
      <c r="AH31" s="7"/>
      <c r="AI31" s="8"/>
      <c r="AJ31" s="8"/>
      <c r="AK31" s="9"/>
      <c r="AL31" s="6"/>
      <c r="AM31" s="6"/>
      <c r="AN31" s="7"/>
      <c r="AO31" s="7"/>
      <c r="AP31" s="8"/>
      <c r="AQ31" s="8"/>
      <c r="AR31" s="9"/>
      <c r="AS31" s="6"/>
      <c r="AT31" s="6"/>
      <c r="AU31" s="7"/>
      <c r="AV31" s="7"/>
      <c r="AW31" s="8"/>
      <c r="AX31" s="8"/>
      <c r="AY31" s="9"/>
      <c r="AZ31" s="6"/>
      <c r="BA31" s="6"/>
      <c r="BB31" s="7"/>
      <c r="BC31" s="7"/>
      <c r="BD31" s="8"/>
      <c r="BE31" s="8"/>
      <c r="BF31" s="9"/>
      <c r="BG31" s="6"/>
      <c r="BH31" s="6"/>
      <c r="BI31" s="7"/>
      <c r="BJ31" s="7"/>
      <c r="BK31" s="8"/>
      <c r="BL31" s="8"/>
      <c r="BM31" s="9"/>
      <c r="BN31" s="6"/>
      <c r="BO31" s="6"/>
      <c r="BP31" s="7"/>
      <c r="BQ31" s="7"/>
      <c r="BR31" s="8"/>
      <c r="BS31" s="8"/>
      <c r="BT31" s="9"/>
      <c r="BU31" s="6"/>
      <c r="BV31" s="6"/>
      <c r="BW31" s="7"/>
      <c r="BX31" s="7"/>
      <c r="BY31" s="8"/>
      <c r="BZ31" s="8"/>
      <c r="CA31" s="9"/>
      <c r="CB31" s="6"/>
      <c r="CC31" s="6"/>
      <c r="CD31" s="7"/>
      <c r="CE31" s="7"/>
      <c r="CF31" s="8"/>
      <c r="CG31" s="8"/>
      <c r="CH31" s="9"/>
      <c r="CI31" s="6"/>
      <c r="CJ31" s="6"/>
      <c r="CK31" s="7"/>
      <c r="CL31" s="7"/>
      <c r="CM31" s="8"/>
      <c r="CN31" s="8"/>
      <c r="CO31" s="9"/>
      <c r="CP31" s="6"/>
      <c r="CQ31" s="6"/>
      <c r="CR31" s="7"/>
      <c r="CS31" s="7"/>
      <c r="CT31" s="8"/>
      <c r="CU31" s="8"/>
      <c r="CV31" s="9"/>
      <c r="CW31" s="6"/>
      <c r="CX31" s="6"/>
      <c r="CY31" s="7"/>
      <c r="CZ31" s="7"/>
      <c r="DA31" s="8"/>
      <c r="DB31" s="8"/>
      <c r="DC31" s="9"/>
      <c r="DD31" s="6"/>
      <c r="DE31" s="6"/>
      <c r="DF31" s="7"/>
      <c r="DG31" s="7"/>
      <c r="DH31" s="8"/>
      <c r="DI31" s="8"/>
      <c r="DJ31" s="9"/>
      <c r="DK31" s="6"/>
      <c r="DL31" s="6"/>
      <c r="DM31" s="7"/>
      <c r="DN31" s="7"/>
      <c r="DO31" s="8"/>
      <c r="DP31" s="8"/>
      <c r="DQ31" s="9"/>
      <c r="DR31" s="6"/>
      <c r="DS31" s="6"/>
      <c r="DT31" s="7"/>
      <c r="DU31" s="7"/>
      <c r="DV31" s="8"/>
      <c r="DW31" s="8"/>
      <c r="DX31" s="9"/>
      <c r="DY31" s="6"/>
      <c r="DZ31" s="6"/>
      <c r="EA31" s="7"/>
      <c r="EB31" s="7"/>
      <c r="EC31" s="8"/>
      <c r="ED31" s="8"/>
      <c r="EE31" s="9"/>
      <c r="EF31" s="6"/>
      <c r="EG31" s="6"/>
      <c r="EH31" s="7"/>
      <c r="EI31" s="7"/>
      <c r="EJ31" s="8"/>
      <c r="EK31" s="8"/>
      <c r="EL31" s="9"/>
      <c r="EM31" s="6"/>
      <c r="EN31" s="6"/>
      <c r="EO31" s="7"/>
      <c r="EP31" s="7"/>
      <c r="EQ31" s="8"/>
      <c r="ER31" s="8"/>
      <c r="ES31" s="9"/>
      <c r="ET31" s="6"/>
      <c r="EU31" s="6"/>
      <c r="EV31" s="7"/>
      <c r="EW31" s="7"/>
      <c r="EX31" s="8"/>
      <c r="EY31" s="8"/>
      <c r="EZ31" s="9"/>
      <c r="FA31" s="6"/>
      <c r="FB31" s="6"/>
      <c r="FC31" s="7"/>
      <c r="FD31" s="7"/>
      <c r="FE31" s="8"/>
      <c r="FF31" s="8"/>
      <c r="FG31" s="9"/>
      <c r="FH31" s="6"/>
      <c r="FI31" s="6"/>
      <c r="FJ31" s="7"/>
      <c r="FK31" s="7"/>
      <c r="FL31" s="8"/>
      <c r="FM31" s="8"/>
      <c r="FN31" s="9"/>
      <c r="FO31" s="6"/>
      <c r="FP31" s="6"/>
      <c r="FQ31" s="7"/>
      <c r="FR31" s="7"/>
      <c r="FS31" s="8"/>
      <c r="FT31" s="8"/>
      <c r="FU31" s="9"/>
      <c r="FV31" s="6"/>
      <c r="FW31" s="6"/>
      <c r="FX31" s="7"/>
      <c r="FY31" s="7"/>
      <c r="FZ31" s="8"/>
      <c r="GA31" s="8"/>
      <c r="GB31" s="9"/>
      <c r="GC31" s="6"/>
      <c r="GD31" s="6"/>
      <c r="GE31" s="7"/>
      <c r="GF31" s="7"/>
      <c r="GG31" s="8"/>
      <c r="GH31" s="8"/>
      <c r="GI31" s="9"/>
      <c r="GJ31" s="6"/>
      <c r="GK31" s="6"/>
      <c r="GL31" s="7"/>
      <c r="GM31" s="7"/>
      <c r="GN31" s="8"/>
      <c r="GO31" s="8"/>
      <c r="GP31" s="9"/>
      <c r="GQ31" s="6"/>
      <c r="GR31" s="6"/>
      <c r="GS31" s="7"/>
      <c r="GT31" s="7"/>
      <c r="GU31" s="8"/>
      <c r="GV31" s="8"/>
      <c r="GW31" s="9"/>
      <c r="GX31" s="6"/>
      <c r="GY31" s="6"/>
      <c r="GZ31" s="7"/>
      <c r="HA31" s="7"/>
      <c r="HB31" s="8"/>
      <c r="HC31" s="8"/>
      <c r="HD31" s="9"/>
      <c r="HE31" s="6"/>
      <c r="HF31" s="6"/>
      <c r="HG31" s="7"/>
      <c r="HH31" s="7"/>
      <c r="HI31" s="8"/>
      <c r="HJ31" s="8"/>
      <c r="HK31" s="9"/>
      <c r="HL31" s="6"/>
      <c r="HM31" s="6"/>
      <c r="HN31" s="7"/>
      <c r="HO31" s="7"/>
      <c r="HP31" s="8"/>
      <c r="HQ31" s="8"/>
      <c r="HR31" s="9"/>
      <c r="HS31" s="6"/>
      <c r="HT31" s="6"/>
      <c r="HU31" s="7"/>
      <c r="HV31" s="7"/>
      <c r="HW31" s="8"/>
      <c r="HX31" s="8"/>
      <c r="HY31" s="9"/>
      <c r="HZ31" s="6"/>
      <c r="IA31" s="6"/>
      <c r="IB31" s="7"/>
      <c r="IC31" s="7"/>
      <c r="ID31" s="8"/>
      <c r="IE31" s="8"/>
      <c r="IF31" s="9"/>
      <c r="IG31" s="6"/>
      <c r="IH31" s="6"/>
      <c r="II31" s="7"/>
      <c r="IJ31" s="7"/>
      <c r="IK31" s="8"/>
      <c r="IL31" s="8"/>
      <c r="IM31" s="9"/>
      <c r="IN31" s="6"/>
      <c r="IO31" s="6"/>
      <c r="IP31" s="7"/>
      <c r="IQ31" s="7"/>
      <c r="IR31" s="8"/>
      <c r="IS31" s="8"/>
      <c r="IT31" s="9"/>
      <c r="IU31" s="6"/>
      <c r="IV31" s="6"/>
      <c r="IW31" s="7"/>
      <c r="IX31" s="7"/>
      <c r="IY31" s="8"/>
      <c r="IZ31" s="8"/>
      <c r="JA31" s="9"/>
      <c r="JB31" s="6"/>
      <c r="JC31" s="6"/>
      <c r="JD31" s="7"/>
      <c r="JE31" s="7"/>
      <c r="JF31" s="8"/>
      <c r="JG31" s="8"/>
      <c r="JH31" s="9"/>
      <c r="JI31" s="6"/>
      <c r="JJ31" s="6"/>
      <c r="JK31" s="7"/>
      <c r="JL31" s="7"/>
      <c r="JM31" s="8"/>
      <c r="JN31" s="8"/>
      <c r="JO31" s="9"/>
      <c r="JP31" s="6"/>
      <c r="JQ31" s="6"/>
      <c r="JR31" s="7"/>
      <c r="JS31" s="7"/>
      <c r="JT31" s="8"/>
      <c r="JU31" s="8"/>
      <c r="JV31" s="9"/>
      <c r="JW31" s="6"/>
      <c r="JX31" s="6"/>
      <c r="JY31" s="7"/>
      <c r="JZ31" s="7"/>
      <c r="KA31" s="8"/>
      <c r="KB31" s="8"/>
      <c r="KC31" s="9"/>
      <c r="KD31" s="6"/>
      <c r="KE31" s="6"/>
      <c r="KF31" s="7"/>
      <c r="KG31" s="7"/>
      <c r="KH31" s="8"/>
      <c r="KI31" s="8"/>
      <c r="KJ31" s="9"/>
      <c r="KK31" s="6"/>
      <c r="KL31" s="6"/>
      <c r="KM31" s="7"/>
      <c r="KN31" s="7"/>
      <c r="KO31" s="8"/>
      <c r="KP31" s="8"/>
      <c r="KQ31" s="9"/>
      <c r="KR31" s="6"/>
      <c r="KS31" s="6"/>
      <c r="KT31" s="7"/>
      <c r="KU31" s="7"/>
      <c r="KV31" s="8"/>
      <c r="KW31" s="8"/>
      <c r="KX31" s="9"/>
      <c r="KY31" s="6"/>
      <c r="KZ31" s="6"/>
      <c r="LA31" s="7"/>
      <c r="LB31" s="7"/>
      <c r="LC31" s="8"/>
      <c r="LD31" s="8"/>
      <c r="LE31" s="9"/>
      <c r="LF31" s="6"/>
      <c r="LG31" s="6"/>
      <c r="LH31" s="7"/>
      <c r="LI31" s="7"/>
      <c r="LJ31" s="8"/>
      <c r="LK31" s="8"/>
      <c r="LL31" s="9"/>
      <c r="LM31" s="6"/>
      <c r="LN31" s="6"/>
      <c r="LO31" s="7"/>
      <c r="LP31" s="7"/>
      <c r="LQ31" s="8"/>
      <c r="LR31" s="8"/>
      <c r="LS31" s="9"/>
      <c r="LT31" s="6"/>
      <c r="LU31" s="6"/>
      <c r="LV31" s="7"/>
      <c r="LW31" s="7"/>
      <c r="LX31" s="8"/>
      <c r="LY31" s="8"/>
      <c r="LZ31" s="9"/>
      <c r="MA31" s="6"/>
      <c r="MB31" s="6"/>
      <c r="MC31" s="7"/>
      <c r="MD31" s="7"/>
      <c r="ME31" s="8"/>
      <c r="MF31" s="8"/>
      <c r="MG31" s="9"/>
      <c r="MH31" s="6"/>
      <c r="MI31" s="6"/>
      <c r="MJ31" s="7"/>
      <c r="MK31" s="7"/>
      <c r="ML31" s="8"/>
      <c r="MM31" s="8"/>
      <c r="MN31" s="9"/>
    </row>
    <row r="32" spans="1:352" ht="16.5" thickTop="1" thickBot="1" x14ac:dyDescent="0.3">
      <c r="A32" s="14"/>
      <c r="B32" s="18"/>
      <c r="C32" s="6"/>
      <c r="D32" s="6"/>
      <c r="E32" s="7"/>
      <c r="F32" s="7"/>
      <c r="G32" s="8"/>
      <c r="H32" s="8"/>
      <c r="I32" s="9"/>
      <c r="J32" s="6"/>
      <c r="K32" s="6"/>
      <c r="L32" s="7"/>
      <c r="M32" s="7"/>
      <c r="N32" s="8"/>
      <c r="O32" s="8"/>
      <c r="P32" s="9"/>
      <c r="Q32" s="6"/>
      <c r="R32" s="6"/>
      <c r="S32" s="7"/>
      <c r="T32" s="7"/>
      <c r="U32" s="8"/>
      <c r="V32" s="8"/>
      <c r="W32" s="9"/>
      <c r="X32" s="6"/>
      <c r="Y32" s="6"/>
      <c r="Z32" s="7"/>
      <c r="AA32" s="7"/>
      <c r="AB32" s="8"/>
      <c r="AC32" s="8"/>
      <c r="AD32" s="9"/>
      <c r="AE32" s="6"/>
      <c r="AF32" s="6"/>
      <c r="AG32" s="7"/>
      <c r="AH32" s="7"/>
      <c r="AI32" s="8"/>
      <c r="AJ32" s="8"/>
      <c r="AK32" s="9"/>
      <c r="AL32" s="6"/>
      <c r="AM32" s="6"/>
      <c r="AN32" s="7"/>
      <c r="AO32" s="7"/>
      <c r="AP32" s="8"/>
      <c r="AQ32" s="8"/>
      <c r="AR32" s="9"/>
      <c r="AS32" s="6"/>
      <c r="AT32" s="6"/>
      <c r="AU32" s="7"/>
      <c r="AV32" s="7"/>
      <c r="AW32" s="8"/>
      <c r="AX32" s="8"/>
      <c r="AY32" s="9"/>
      <c r="AZ32" s="6"/>
      <c r="BA32" s="6"/>
      <c r="BB32" s="7"/>
      <c r="BC32" s="7"/>
      <c r="BD32" s="8"/>
      <c r="BE32" s="8"/>
      <c r="BF32" s="9"/>
      <c r="BG32" s="6"/>
      <c r="BH32" s="6"/>
      <c r="BI32" s="7"/>
      <c r="BJ32" s="7"/>
      <c r="BK32" s="8"/>
      <c r="BL32" s="8"/>
      <c r="BM32" s="9"/>
      <c r="BN32" s="6"/>
      <c r="BO32" s="6"/>
      <c r="BP32" s="7"/>
      <c r="BQ32" s="7"/>
      <c r="BR32" s="8"/>
      <c r="BS32" s="8"/>
      <c r="BT32" s="9"/>
      <c r="BU32" s="6"/>
      <c r="BV32" s="6"/>
      <c r="BW32" s="7"/>
      <c r="BX32" s="7"/>
      <c r="BY32" s="8"/>
      <c r="BZ32" s="8"/>
      <c r="CA32" s="9"/>
      <c r="CB32" s="6"/>
      <c r="CC32" s="6"/>
      <c r="CD32" s="7"/>
      <c r="CE32" s="7"/>
      <c r="CF32" s="8"/>
      <c r="CG32" s="8"/>
      <c r="CH32" s="9"/>
      <c r="CI32" s="6"/>
      <c r="CJ32" s="6"/>
      <c r="CK32" s="7"/>
      <c r="CL32" s="7"/>
      <c r="CM32" s="8"/>
      <c r="CN32" s="8"/>
      <c r="CO32" s="9"/>
      <c r="CP32" s="6"/>
      <c r="CQ32" s="6"/>
      <c r="CR32" s="7"/>
      <c r="CS32" s="7"/>
      <c r="CT32" s="8"/>
      <c r="CU32" s="8"/>
      <c r="CV32" s="9"/>
      <c r="CW32" s="6"/>
      <c r="CX32" s="6"/>
      <c r="CY32" s="7"/>
      <c r="CZ32" s="7"/>
      <c r="DA32" s="8"/>
      <c r="DB32" s="8"/>
      <c r="DC32" s="9"/>
      <c r="DD32" s="6"/>
      <c r="DE32" s="6"/>
      <c r="DF32" s="7"/>
      <c r="DG32" s="7"/>
      <c r="DH32" s="8"/>
      <c r="DI32" s="8"/>
      <c r="DJ32" s="9"/>
      <c r="DK32" s="6"/>
      <c r="DL32" s="6"/>
      <c r="DM32" s="7"/>
      <c r="DN32" s="7"/>
      <c r="DO32" s="8"/>
      <c r="DP32" s="8"/>
      <c r="DQ32" s="9"/>
      <c r="DR32" s="6"/>
      <c r="DS32" s="6"/>
      <c r="DT32" s="7"/>
      <c r="DU32" s="7"/>
      <c r="DV32" s="8"/>
      <c r="DW32" s="8"/>
      <c r="DX32" s="9"/>
      <c r="DY32" s="6"/>
      <c r="DZ32" s="6"/>
      <c r="EA32" s="7"/>
      <c r="EB32" s="7"/>
      <c r="EC32" s="8"/>
      <c r="ED32" s="8"/>
      <c r="EE32" s="9"/>
      <c r="EF32" s="6"/>
      <c r="EG32" s="6"/>
      <c r="EH32" s="7"/>
      <c r="EI32" s="7"/>
      <c r="EJ32" s="8"/>
      <c r="EK32" s="8"/>
      <c r="EL32" s="9"/>
      <c r="EM32" s="6"/>
      <c r="EN32" s="6"/>
      <c r="EO32" s="7"/>
      <c r="EP32" s="7"/>
      <c r="EQ32" s="8"/>
      <c r="ER32" s="8"/>
      <c r="ES32" s="9"/>
      <c r="ET32" s="6"/>
      <c r="EU32" s="6"/>
      <c r="EV32" s="7"/>
      <c r="EW32" s="7"/>
      <c r="EX32" s="8"/>
      <c r="EY32" s="8"/>
      <c r="EZ32" s="9"/>
      <c r="FA32" s="6"/>
      <c r="FB32" s="6"/>
      <c r="FC32" s="7"/>
      <c r="FD32" s="7"/>
      <c r="FE32" s="8"/>
      <c r="FF32" s="8"/>
      <c r="FG32" s="9"/>
      <c r="FH32" s="6"/>
      <c r="FI32" s="6"/>
      <c r="FJ32" s="7"/>
      <c r="FK32" s="7"/>
      <c r="FL32" s="8"/>
      <c r="FM32" s="8"/>
      <c r="FN32" s="9"/>
      <c r="FO32" s="6"/>
      <c r="FP32" s="6"/>
      <c r="FQ32" s="7"/>
      <c r="FR32" s="7"/>
      <c r="FS32" s="8"/>
      <c r="FT32" s="8"/>
      <c r="FU32" s="9"/>
      <c r="FV32" s="6"/>
      <c r="FW32" s="6"/>
      <c r="FX32" s="7"/>
      <c r="FY32" s="7"/>
      <c r="FZ32" s="8"/>
      <c r="GA32" s="8"/>
      <c r="GB32" s="9"/>
      <c r="GC32" s="6"/>
      <c r="GD32" s="6"/>
      <c r="GE32" s="7"/>
      <c r="GF32" s="7"/>
      <c r="GG32" s="8"/>
      <c r="GH32" s="8"/>
      <c r="GI32" s="9"/>
      <c r="GJ32" s="6"/>
      <c r="GK32" s="6"/>
      <c r="GL32" s="7"/>
      <c r="GM32" s="7"/>
      <c r="GN32" s="8"/>
      <c r="GO32" s="8"/>
      <c r="GP32" s="9"/>
      <c r="GQ32" s="6"/>
      <c r="GR32" s="6"/>
      <c r="GS32" s="7"/>
      <c r="GT32" s="7"/>
      <c r="GU32" s="8"/>
      <c r="GV32" s="8"/>
      <c r="GW32" s="9"/>
      <c r="GX32" s="6"/>
      <c r="GY32" s="6"/>
      <c r="GZ32" s="7"/>
      <c r="HA32" s="7"/>
      <c r="HB32" s="8"/>
      <c r="HC32" s="8"/>
      <c r="HD32" s="9"/>
      <c r="HE32" s="6"/>
      <c r="HF32" s="6"/>
      <c r="HG32" s="7"/>
      <c r="HH32" s="7"/>
      <c r="HI32" s="8"/>
      <c r="HJ32" s="8"/>
      <c r="HK32" s="9"/>
      <c r="HL32" s="6"/>
      <c r="HM32" s="6"/>
      <c r="HN32" s="7"/>
      <c r="HO32" s="7"/>
      <c r="HP32" s="8"/>
      <c r="HQ32" s="8"/>
      <c r="HR32" s="9"/>
      <c r="HS32" s="6"/>
      <c r="HT32" s="6"/>
      <c r="HU32" s="7"/>
      <c r="HV32" s="7"/>
      <c r="HW32" s="8"/>
      <c r="HX32" s="8"/>
      <c r="HY32" s="9"/>
      <c r="HZ32" s="6"/>
      <c r="IA32" s="6"/>
      <c r="IB32" s="7"/>
      <c r="IC32" s="7"/>
      <c r="ID32" s="8"/>
      <c r="IE32" s="8"/>
      <c r="IF32" s="9"/>
      <c r="IG32" s="6"/>
      <c r="IH32" s="6"/>
      <c r="II32" s="7"/>
      <c r="IJ32" s="7"/>
      <c r="IK32" s="8"/>
      <c r="IL32" s="8"/>
      <c r="IM32" s="9"/>
      <c r="IN32" s="6"/>
      <c r="IO32" s="6"/>
      <c r="IP32" s="7"/>
      <c r="IQ32" s="7"/>
      <c r="IR32" s="8"/>
      <c r="IS32" s="8"/>
      <c r="IT32" s="9"/>
      <c r="IU32" s="6"/>
      <c r="IV32" s="6"/>
      <c r="IW32" s="7"/>
      <c r="IX32" s="7"/>
      <c r="IY32" s="8"/>
      <c r="IZ32" s="8"/>
      <c r="JA32" s="9"/>
      <c r="JB32" s="6"/>
      <c r="JC32" s="6"/>
      <c r="JD32" s="7"/>
      <c r="JE32" s="7"/>
      <c r="JF32" s="8"/>
      <c r="JG32" s="8"/>
      <c r="JH32" s="9"/>
      <c r="JI32" s="6"/>
      <c r="JJ32" s="6"/>
      <c r="JK32" s="7"/>
      <c r="JL32" s="7"/>
      <c r="JM32" s="8"/>
      <c r="JN32" s="8"/>
      <c r="JO32" s="9"/>
      <c r="JP32" s="6"/>
      <c r="JQ32" s="6"/>
      <c r="JR32" s="7"/>
      <c r="JS32" s="7"/>
      <c r="JT32" s="8"/>
      <c r="JU32" s="8"/>
      <c r="JV32" s="9"/>
      <c r="JW32" s="6"/>
      <c r="JX32" s="6"/>
      <c r="JY32" s="7"/>
      <c r="JZ32" s="7"/>
      <c r="KA32" s="8"/>
      <c r="KB32" s="8"/>
      <c r="KC32" s="9"/>
      <c r="KD32" s="6"/>
      <c r="KE32" s="6"/>
      <c r="KF32" s="7"/>
      <c r="KG32" s="7"/>
      <c r="KH32" s="8"/>
      <c r="KI32" s="8"/>
      <c r="KJ32" s="9"/>
      <c r="KK32" s="6"/>
      <c r="KL32" s="6"/>
      <c r="KM32" s="7"/>
      <c r="KN32" s="7"/>
      <c r="KO32" s="8"/>
      <c r="KP32" s="8"/>
      <c r="KQ32" s="9"/>
      <c r="KR32" s="6"/>
      <c r="KS32" s="6"/>
      <c r="KT32" s="7"/>
      <c r="KU32" s="7"/>
      <c r="KV32" s="8"/>
      <c r="KW32" s="8"/>
      <c r="KX32" s="9"/>
      <c r="KY32" s="6"/>
      <c r="KZ32" s="6"/>
      <c r="LA32" s="7"/>
      <c r="LB32" s="7"/>
      <c r="LC32" s="8"/>
      <c r="LD32" s="8"/>
      <c r="LE32" s="9"/>
      <c r="LF32" s="6"/>
      <c r="LG32" s="6"/>
      <c r="LH32" s="7"/>
      <c r="LI32" s="7"/>
      <c r="LJ32" s="8"/>
      <c r="LK32" s="8"/>
      <c r="LL32" s="9"/>
      <c r="LM32" s="6"/>
      <c r="LN32" s="6"/>
      <c r="LO32" s="7"/>
      <c r="LP32" s="7"/>
      <c r="LQ32" s="8"/>
      <c r="LR32" s="8"/>
      <c r="LS32" s="9"/>
      <c r="LT32" s="6"/>
      <c r="LU32" s="6"/>
      <c r="LV32" s="7"/>
      <c r="LW32" s="7"/>
      <c r="LX32" s="8"/>
      <c r="LY32" s="8"/>
      <c r="LZ32" s="9"/>
      <c r="MA32" s="6"/>
      <c r="MB32" s="6"/>
      <c r="MC32" s="7"/>
      <c r="MD32" s="7"/>
      <c r="ME32" s="8"/>
      <c r="MF32" s="8"/>
      <c r="MG32" s="9"/>
      <c r="MH32" s="6"/>
      <c r="MI32" s="6"/>
      <c r="MJ32" s="7"/>
      <c r="MK32" s="7"/>
      <c r="ML32" s="8"/>
      <c r="MM32" s="8"/>
      <c r="MN32" s="9"/>
    </row>
    <row r="33" spans="1:352" ht="16.5" thickTop="1" thickBot="1" x14ac:dyDescent="0.3">
      <c r="A33" s="14"/>
      <c r="B33" s="18"/>
      <c r="C33" s="6"/>
      <c r="D33" s="6"/>
      <c r="E33" s="7"/>
      <c r="F33" s="7"/>
      <c r="G33" s="8"/>
      <c r="H33" s="8"/>
      <c r="I33" s="9"/>
      <c r="J33" s="6"/>
      <c r="K33" s="6"/>
      <c r="L33" s="7"/>
      <c r="M33" s="7"/>
      <c r="N33" s="8"/>
      <c r="O33" s="8"/>
      <c r="P33" s="9"/>
      <c r="Q33" s="6"/>
      <c r="R33" s="6"/>
      <c r="S33" s="7"/>
      <c r="T33" s="7"/>
      <c r="U33" s="8"/>
      <c r="V33" s="8"/>
      <c r="W33" s="9"/>
      <c r="X33" s="6"/>
      <c r="Y33" s="6"/>
      <c r="Z33" s="7"/>
      <c r="AA33" s="7"/>
      <c r="AB33" s="8"/>
      <c r="AC33" s="8"/>
      <c r="AD33" s="9"/>
      <c r="AE33" s="6"/>
      <c r="AF33" s="6"/>
      <c r="AG33" s="7"/>
      <c r="AH33" s="7"/>
      <c r="AI33" s="8"/>
      <c r="AJ33" s="8"/>
      <c r="AK33" s="9"/>
      <c r="AL33" s="6"/>
      <c r="AM33" s="6"/>
      <c r="AN33" s="7"/>
      <c r="AO33" s="7"/>
      <c r="AP33" s="8"/>
      <c r="AQ33" s="8"/>
      <c r="AR33" s="9"/>
      <c r="AS33" s="6"/>
      <c r="AT33" s="6"/>
      <c r="AU33" s="7"/>
      <c r="AV33" s="7"/>
      <c r="AW33" s="8"/>
      <c r="AX33" s="8"/>
      <c r="AY33" s="9"/>
      <c r="AZ33" s="6"/>
      <c r="BA33" s="6"/>
      <c r="BB33" s="7"/>
      <c r="BC33" s="7"/>
      <c r="BD33" s="8"/>
      <c r="BE33" s="8"/>
      <c r="BF33" s="9"/>
      <c r="BG33" s="6"/>
      <c r="BH33" s="6"/>
      <c r="BI33" s="7"/>
      <c r="BJ33" s="7"/>
      <c r="BK33" s="8"/>
      <c r="BL33" s="8"/>
      <c r="BM33" s="9"/>
      <c r="BN33" s="6"/>
      <c r="BO33" s="6"/>
      <c r="BP33" s="7"/>
      <c r="BQ33" s="7"/>
      <c r="BR33" s="8"/>
      <c r="BS33" s="8"/>
      <c r="BT33" s="9"/>
      <c r="BU33" s="6"/>
      <c r="BV33" s="6"/>
      <c r="BW33" s="7"/>
      <c r="BX33" s="7"/>
      <c r="BY33" s="8"/>
      <c r="BZ33" s="8"/>
      <c r="CA33" s="9"/>
      <c r="CB33" s="6"/>
      <c r="CC33" s="6"/>
      <c r="CD33" s="7"/>
      <c r="CE33" s="7"/>
      <c r="CF33" s="8"/>
      <c r="CG33" s="8"/>
      <c r="CH33" s="9"/>
      <c r="CI33" s="6"/>
      <c r="CJ33" s="6"/>
      <c r="CK33" s="7"/>
      <c r="CL33" s="7"/>
      <c r="CM33" s="8"/>
      <c r="CN33" s="8"/>
      <c r="CO33" s="9"/>
      <c r="CP33" s="6"/>
      <c r="CQ33" s="6"/>
      <c r="CR33" s="7"/>
      <c r="CS33" s="7"/>
      <c r="CT33" s="8"/>
      <c r="CU33" s="8"/>
      <c r="CV33" s="9"/>
      <c r="CW33" s="6"/>
      <c r="CX33" s="6"/>
      <c r="CY33" s="7"/>
      <c r="CZ33" s="7"/>
      <c r="DA33" s="8"/>
      <c r="DB33" s="8"/>
      <c r="DC33" s="9"/>
      <c r="DD33" s="6"/>
      <c r="DE33" s="6"/>
      <c r="DF33" s="7"/>
      <c r="DG33" s="7"/>
      <c r="DH33" s="8"/>
      <c r="DI33" s="8"/>
      <c r="DJ33" s="9"/>
      <c r="DK33" s="6"/>
      <c r="DL33" s="6"/>
      <c r="DM33" s="7"/>
      <c r="DN33" s="7"/>
      <c r="DO33" s="8"/>
      <c r="DP33" s="8"/>
      <c r="DQ33" s="9"/>
      <c r="DR33" s="6"/>
      <c r="DS33" s="6"/>
      <c r="DT33" s="7"/>
      <c r="DU33" s="7"/>
      <c r="DV33" s="8"/>
      <c r="DW33" s="8"/>
      <c r="DX33" s="9"/>
      <c r="DY33" s="6"/>
      <c r="DZ33" s="6"/>
      <c r="EA33" s="7"/>
      <c r="EB33" s="7"/>
      <c r="EC33" s="8"/>
      <c r="ED33" s="8"/>
      <c r="EE33" s="9"/>
      <c r="EF33" s="6"/>
      <c r="EG33" s="6"/>
      <c r="EH33" s="7"/>
      <c r="EI33" s="7"/>
      <c r="EJ33" s="8"/>
      <c r="EK33" s="8"/>
      <c r="EL33" s="9"/>
      <c r="EM33" s="6"/>
      <c r="EN33" s="6"/>
      <c r="EO33" s="7"/>
      <c r="EP33" s="7"/>
      <c r="EQ33" s="8"/>
      <c r="ER33" s="8"/>
      <c r="ES33" s="9"/>
      <c r="ET33" s="6"/>
      <c r="EU33" s="6"/>
      <c r="EV33" s="7"/>
      <c r="EW33" s="7"/>
      <c r="EX33" s="8"/>
      <c r="EY33" s="8"/>
      <c r="EZ33" s="9"/>
      <c r="FA33" s="6"/>
      <c r="FB33" s="6"/>
      <c r="FC33" s="7"/>
      <c r="FD33" s="7"/>
      <c r="FE33" s="8"/>
      <c r="FF33" s="8"/>
      <c r="FG33" s="9"/>
      <c r="FH33" s="6"/>
      <c r="FI33" s="6"/>
      <c r="FJ33" s="7"/>
      <c r="FK33" s="7"/>
      <c r="FL33" s="8"/>
      <c r="FM33" s="8"/>
      <c r="FN33" s="9"/>
      <c r="FO33" s="6"/>
      <c r="FP33" s="6"/>
      <c r="FQ33" s="7"/>
      <c r="FR33" s="7"/>
      <c r="FS33" s="8"/>
      <c r="FT33" s="8"/>
      <c r="FU33" s="9"/>
      <c r="FV33" s="6"/>
      <c r="FW33" s="6"/>
      <c r="FX33" s="7"/>
      <c r="FY33" s="7"/>
      <c r="FZ33" s="8"/>
      <c r="GA33" s="8"/>
      <c r="GB33" s="9"/>
      <c r="GC33" s="6"/>
      <c r="GD33" s="6"/>
      <c r="GE33" s="7"/>
      <c r="GF33" s="7"/>
      <c r="GG33" s="8"/>
      <c r="GH33" s="8"/>
      <c r="GI33" s="9"/>
      <c r="GJ33" s="6"/>
      <c r="GK33" s="6"/>
      <c r="GL33" s="7"/>
      <c r="GM33" s="7"/>
      <c r="GN33" s="8"/>
      <c r="GO33" s="8"/>
      <c r="GP33" s="9"/>
      <c r="GQ33" s="6"/>
      <c r="GR33" s="6"/>
      <c r="GS33" s="7"/>
      <c r="GT33" s="7"/>
      <c r="GU33" s="8"/>
      <c r="GV33" s="8"/>
      <c r="GW33" s="9"/>
      <c r="GX33" s="6"/>
      <c r="GY33" s="6"/>
      <c r="GZ33" s="7"/>
      <c r="HA33" s="7"/>
      <c r="HB33" s="8"/>
      <c r="HC33" s="8"/>
      <c r="HD33" s="9"/>
      <c r="HE33" s="6"/>
      <c r="HF33" s="6"/>
      <c r="HG33" s="7"/>
      <c r="HH33" s="7"/>
      <c r="HI33" s="8"/>
      <c r="HJ33" s="8"/>
      <c r="HK33" s="9"/>
      <c r="HL33" s="6"/>
      <c r="HM33" s="6"/>
      <c r="HN33" s="7"/>
      <c r="HO33" s="7"/>
      <c r="HP33" s="8"/>
      <c r="HQ33" s="8"/>
      <c r="HR33" s="9"/>
      <c r="HS33" s="6"/>
      <c r="HT33" s="6"/>
      <c r="HU33" s="7"/>
      <c r="HV33" s="7"/>
      <c r="HW33" s="8"/>
      <c r="HX33" s="8"/>
      <c r="HY33" s="9"/>
      <c r="HZ33" s="6"/>
      <c r="IA33" s="6"/>
      <c r="IB33" s="7"/>
      <c r="IC33" s="7"/>
      <c r="ID33" s="8"/>
      <c r="IE33" s="8"/>
      <c r="IF33" s="9"/>
      <c r="IG33" s="6"/>
      <c r="IH33" s="6"/>
      <c r="II33" s="7"/>
      <c r="IJ33" s="7"/>
      <c r="IK33" s="8"/>
      <c r="IL33" s="8"/>
      <c r="IM33" s="9"/>
      <c r="IN33" s="6"/>
      <c r="IO33" s="6"/>
      <c r="IP33" s="7"/>
      <c r="IQ33" s="7"/>
      <c r="IR33" s="8"/>
      <c r="IS33" s="8"/>
      <c r="IT33" s="9"/>
      <c r="IU33" s="6"/>
      <c r="IV33" s="6"/>
      <c r="IW33" s="7"/>
      <c r="IX33" s="7"/>
      <c r="IY33" s="8"/>
      <c r="IZ33" s="8"/>
      <c r="JA33" s="9"/>
      <c r="JB33" s="6"/>
      <c r="JC33" s="6"/>
      <c r="JD33" s="7"/>
      <c r="JE33" s="7"/>
      <c r="JF33" s="8"/>
      <c r="JG33" s="8"/>
      <c r="JH33" s="9"/>
      <c r="JI33" s="6"/>
      <c r="JJ33" s="6"/>
      <c r="JK33" s="7"/>
      <c r="JL33" s="7"/>
      <c r="JM33" s="8"/>
      <c r="JN33" s="8"/>
      <c r="JO33" s="9"/>
      <c r="JP33" s="6"/>
      <c r="JQ33" s="6"/>
      <c r="JR33" s="7"/>
      <c r="JS33" s="7"/>
      <c r="JT33" s="8"/>
      <c r="JU33" s="8"/>
      <c r="JV33" s="9"/>
      <c r="JW33" s="6"/>
      <c r="JX33" s="6"/>
      <c r="JY33" s="7"/>
      <c r="JZ33" s="7"/>
      <c r="KA33" s="8"/>
      <c r="KB33" s="8"/>
      <c r="KC33" s="9"/>
      <c r="KD33" s="6"/>
      <c r="KE33" s="6"/>
      <c r="KF33" s="7"/>
      <c r="KG33" s="7"/>
      <c r="KH33" s="8"/>
      <c r="KI33" s="8"/>
      <c r="KJ33" s="9"/>
      <c r="KK33" s="6"/>
      <c r="KL33" s="6"/>
      <c r="KM33" s="7"/>
      <c r="KN33" s="7"/>
      <c r="KO33" s="8"/>
      <c r="KP33" s="8"/>
      <c r="KQ33" s="9"/>
      <c r="KR33" s="6"/>
      <c r="KS33" s="6"/>
      <c r="KT33" s="7"/>
      <c r="KU33" s="7"/>
      <c r="KV33" s="8"/>
      <c r="KW33" s="8"/>
      <c r="KX33" s="9"/>
      <c r="KY33" s="6"/>
      <c r="KZ33" s="6"/>
      <c r="LA33" s="7"/>
      <c r="LB33" s="7"/>
      <c r="LC33" s="8"/>
      <c r="LD33" s="8"/>
      <c r="LE33" s="9"/>
      <c r="LF33" s="6"/>
      <c r="LG33" s="6"/>
      <c r="LH33" s="7"/>
      <c r="LI33" s="7"/>
      <c r="LJ33" s="8"/>
      <c r="LK33" s="8"/>
      <c r="LL33" s="9"/>
      <c r="LM33" s="6"/>
      <c r="LN33" s="6"/>
      <c r="LO33" s="7"/>
      <c r="LP33" s="7"/>
      <c r="LQ33" s="8"/>
      <c r="LR33" s="8"/>
      <c r="LS33" s="9"/>
      <c r="LT33" s="6"/>
      <c r="LU33" s="6"/>
      <c r="LV33" s="7"/>
      <c r="LW33" s="7"/>
      <c r="LX33" s="8"/>
      <c r="LY33" s="8"/>
      <c r="LZ33" s="9"/>
      <c r="MA33" s="6"/>
      <c r="MB33" s="6"/>
      <c r="MC33" s="7"/>
      <c r="MD33" s="7"/>
      <c r="ME33" s="8"/>
      <c r="MF33" s="8"/>
      <c r="MG33" s="9"/>
      <c r="MH33" s="6"/>
      <c r="MI33" s="6"/>
      <c r="MJ33" s="7"/>
      <c r="MK33" s="7"/>
      <c r="ML33" s="8"/>
      <c r="MM33" s="8"/>
      <c r="MN33" s="9"/>
    </row>
    <row r="34" spans="1:352" ht="16.5" thickTop="1" thickBot="1" x14ac:dyDescent="0.3">
      <c r="A34" s="14"/>
      <c r="B34" s="18"/>
      <c r="C34" s="6"/>
      <c r="D34" s="6"/>
      <c r="E34" s="7"/>
      <c r="F34" s="7"/>
      <c r="G34" s="8"/>
      <c r="H34" s="8"/>
      <c r="I34" s="9"/>
      <c r="J34" s="6"/>
      <c r="K34" s="6"/>
      <c r="L34" s="7"/>
      <c r="M34" s="7"/>
      <c r="N34" s="8"/>
      <c r="O34" s="8"/>
      <c r="P34" s="9"/>
      <c r="Q34" s="6"/>
      <c r="R34" s="6"/>
      <c r="S34" s="7"/>
      <c r="T34" s="7"/>
      <c r="U34" s="8"/>
      <c r="V34" s="8"/>
      <c r="W34" s="9"/>
      <c r="X34" s="6"/>
      <c r="Y34" s="6"/>
      <c r="Z34" s="7"/>
      <c r="AA34" s="7"/>
      <c r="AB34" s="8"/>
      <c r="AC34" s="8"/>
      <c r="AD34" s="9"/>
      <c r="AE34" s="6"/>
      <c r="AF34" s="6"/>
      <c r="AG34" s="7"/>
      <c r="AH34" s="7"/>
      <c r="AI34" s="8"/>
      <c r="AJ34" s="8"/>
      <c r="AK34" s="9"/>
      <c r="AL34" s="6"/>
      <c r="AM34" s="6"/>
      <c r="AN34" s="7"/>
      <c r="AO34" s="7"/>
      <c r="AP34" s="8"/>
      <c r="AQ34" s="8"/>
      <c r="AR34" s="9"/>
      <c r="AS34" s="6"/>
      <c r="AT34" s="6"/>
      <c r="AU34" s="7"/>
      <c r="AV34" s="7"/>
      <c r="AW34" s="8"/>
      <c r="AX34" s="8"/>
      <c r="AY34" s="9"/>
      <c r="AZ34" s="6"/>
      <c r="BA34" s="6"/>
      <c r="BB34" s="7"/>
      <c r="BC34" s="7"/>
      <c r="BD34" s="8"/>
      <c r="BE34" s="8"/>
      <c r="BF34" s="9"/>
      <c r="BG34" s="6"/>
      <c r="BH34" s="6"/>
      <c r="BI34" s="7"/>
      <c r="BJ34" s="7"/>
      <c r="BK34" s="8"/>
      <c r="BL34" s="8"/>
      <c r="BM34" s="9"/>
      <c r="BN34" s="6"/>
      <c r="BO34" s="6"/>
      <c r="BP34" s="7"/>
      <c r="BQ34" s="7"/>
      <c r="BR34" s="8"/>
      <c r="BS34" s="8"/>
      <c r="BT34" s="9"/>
      <c r="BU34" s="6"/>
      <c r="BV34" s="6"/>
      <c r="BW34" s="7"/>
      <c r="BX34" s="7"/>
      <c r="BY34" s="8"/>
      <c r="BZ34" s="8"/>
      <c r="CA34" s="9"/>
      <c r="CB34" s="6"/>
      <c r="CC34" s="6"/>
      <c r="CD34" s="7"/>
      <c r="CE34" s="7"/>
      <c r="CF34" s="8"/>
      <c r="CG34" s="8"/>
      <c r="CH34" s="9"/>
      <c r="CI34" s="6"/>
      <c r="CJ34" s="6"/>
      <c r="CK34" s="7"/>
      <c r="CL34" s="7"/>
      <c r="CM34" s="8"/>
      <c r="CN34" s="8"/>
      <c r="CO34" s="9"/>
      <c r="CP34" s="6"/>
      <c r="CQ34" s="6"/>
      <c r="CR34" s="7"/>
      <c r="CS34" s="7"/>
      <c r="CT34" s="8"/>
      <c r="CU34" s="8"/>
      <c r="CV34" s="9"/>
      <c r="CW34" s="6"/>
      <c r="CX34" s="6"/>
      <c r="CY34" s="7"/>
      <c r="CZ34" s="7"/>
      <c r="DA34" s="8"/>
      <c r="DB34" s="8"/>
      <c r="DC34" s="9"/>
      <c r="DD34" s="6"/>
      <c r="DE34" s="6"/>
      <c r="DF34" s="7"/>
      <c r="DG34" s="7"/>
      <c r="DH34" s="8"/>
      <c r="DI34" s="8"/>
      <c r="DJ34" s="9"/>
      <c r="DK34" s="6"/>
      <c r="DL34" s="6"/>
      <c r="DM34" s="7"/>
      <c r="DN34" s="7"/>
      <c r="DO34" s="8"/>
      <c r="DP34" s="8"/>
      <c r="DQ34" s="9"/>
      <c r="DR34" s="6"/>
      <c r="DS34" s="6"/>
      <c r="DT34" s="7"/>
      <c r="DU34" s="7"/>
      <c r="DV34" s="8"/>
      <c r="DW34" s="8"/>
      <c r="DX34" s="9"/>
      <c r="DY34" s="6"/>
      <c r="DZ34" s="6"/>
      <c r="EA34" s="7"/>
      <c r="EB34" s="7"/>
      <c r="EC34" s="8"/>
      <c r="ED34" s="8"/>
      <c r="EE34" s="9"/>
      <c r="EF34" s="6"/>
      <c r="EG34" s="6"/>
      <c r="EH34" s="7"/>
      <c r="EI34" s="7"/>
      <c r="EJ34" s="8"/>
      <c r="EK34" s="8"/>
      <c r="EL34" s="9"/>
      <c r="EM34" s="6"/>
      <c r="EN34" s="6"/>
      <c r="EO34" s="7"/>
      <c r="EP34" s="7"/>
      <c r="EQ34" s="8"/>
      <c r="ER34" s="8"/>
      <c r="ES34" s="9"/>
      <c r="ET34" s="6"/>
      <c r="EU34" s="6"/>
      <c r="EV34" s="7"/>
      <c r="EW34" s="7"/>
      <c r="EX34" s="8"/>
      <c r="EY34" s="8"/>
      <c r="EZ34" s="9"/>
      <c r="FA34" s="6"/>
      <c r="FB34" s="6"/>
      <c r="FC34" s="7"/>
      <c r="FD34" s="7"/>
      <c r="FE34" s="8"/>
      <c r="FF34" s="8"/>
      <c r="FG34" s="9"/>
      <c r="FH34" s="6"/>
      <c r="FI34" s="6"/>
      <c r="FJ34" s="7"/>
      <c r="FK34" s="7"/>
      <c r="FL34" s="8"/>
      <c r="FM34" s="8"/>
      <c r="FN34" s="9"/>
      <c r="FO34" s="6"/>
      <c r="FP34" s="6"/>
      <c r="FQ34" s="7"/>
      <c r="FR34" s="7"/>
      <c r="FS34" s="8"/>
      <c r="FT34" s="8"/>
      <c r="FU34" s="9"/>
      <c r="FV34" s="6"/>
      <c r="FW34" s="6"/>
      <c r="FX34" s="7"/>
      <c r="FY34" s="7"/>
      <c r="FZ34" s="8"/>
      <c r="GA34" s="8"/>
      <c r="GB34" s="9"/>
      <c r="GC34" s="6"/>
      <c r="GD34" s="6"/>
      <c r="GE34" s="7"/>
      <c r="GF34" s="7"/>
      <c r="GG34" s="8"/>
      <c r="GH34" s="8"/>
      <c r="GI34" s="9"/>
      <c r="GJ34" s="6"/>
      <c r="GK34" s="6"/>
      <c r="GL34" s="7"/>
      <c r="GM34" s="7"/>
      <c r="GN34" s="8"/>
      <c r="GO34" s="8"/>
      <c r="GP34" s="9"/>
      <c r="GQ34" s="6"/>
      <c r="GR34" s="6"/>
      <c r="GS34" s="7"/>
      <c r="GT34" s="7"/>
      <c r="GU34" s="8"/>
      <c r="GV34" s="8"/>
      <c r="GW34" s="9"/>
      <c r="GX34" s="6"/>
      <c r="GY34" s="6"/>
      <c r="GZ34" s="7"/>
      <c r="HA34" s="7"/>
      <c r="HB34" s="8"/>
      <c r="HC34" s="8"/>
      <c r="HD34" s="9"/>
      <c r="HE34" s="6"/>
      <c r="HF34" s="6"/>
      <c r="HG34" s="7"/>
      <c r="HH34" s="7"/>
      <c r="HI34" s="8"/>
      <c r="HJ34" s="8"/>
      <c r="HK34" s="9"/>
      <c r="HL34" s="6"/>
      <c r="HM34" s="6"/>
      <c r="HN34" s="7"/>
      <c r="HO34" s="7"/>
      <c r="HP34" s="8"/>
      <c r="HQ34" s="8"/>
      <c r="HR34" s="9"/>
      <c r="HS34" s="6"/>
      <c r="HT34" s="6"/>
      <c r="HU34" s="7"/>
      <c r="HV34" s="7"/>
      <c r="HW34" s="8"/>
      <c r="HX34" s="8"/>
      <c r="HY34" s="9"/>
      <c r="HZ34" s="6"/>
      <c r="IA34" s="6"/>
      <c r="IB34" s="7"/>
      <c r="IC34" s="7"/>
      <c r="ID34" s="8"/>
      <c r="IE34" s="8"/>
      <c r="IF34" s="9"/>
      <c r="IG34" s="6"/>
      <c r="IH34" s="6"/>
      <c r="II34" s="7"/>
      <c r="IJ34" s="7"/>
      <c r="IK34" s="8"/>
      <c r="IL34" s="8"/>
      <c r="IM34" s="9"/>
      <c r="IN34" s="6"/>
      <c r="IO34" s="6"/>
      <c r="IP34" s="7"/>
      <c r="IQ34" s="7"/>
      <c r="IR34" s="8"/>
      <c r="IS34" s="8"/>
      <c r="IT34" s="9"/>
      <c r="IU34" s="6"/>
      <c r="IV34" s="6"/>
      <c r="IW34" s="7"/>
      <c r="IX34" s="7"/>
      <c r="IY34" s="8"/>
      <c r="IZ34" s="8"/>
      <c r="JA34" s="9"/>
      <c r="JB34" s="6"/>
      <c r="JC34" s="6"/>
      <c r="JD34" s="7"/>
      <c r="JE34" s="7"/>
      <c r="JF34" s="8"/>
      <c r="JG34" s="8"/>
      <c r="JH34" s="9"/>
      <c r="JI34" s="6"/>
      <c r="JJ34" s="6"/>
      <c r="JK34" s="7"/>
      <c r="JL34" s="7"/>
      <c r="JM34" s="8"/>
      <c r="JN34" s="8"/>
      <c r="JO34" s="9"/>
      <c r="JP34" s="6"/>
      <c r="JQ34" s="6"/>
      <c r="JR34" s="7"/>
      <c r="JS34" s="7"/>
      <c r="JT34" s="8"/>
      <c r="JU34" s="8"/>
      <c r="JV34" s="9"/>
      <c r="JW34" s="6"/>
      <c r="JX34" s="6"/>
      <c r="JY34" s="7"/>
      <c r="JZ34" s="7"/>
      <c r="KA34" s="8"/>
      <c r="KB34" s="8"/>
      <c r="KC34" s="9"/>
      <c r="KD34" s="6"/>
      <c r="KE34" s="6"/>
      <c r="KF34" s="7"/>
      <c r="KG34" s="7"/>
      <c r="KH34" s="8"/>
      <c r="KI34" s="8"/>
      <c r="KJ34" s="9"/>
      <c r="KK34" s="6"/>
      <c r="KL34" s="6"/>
      <c r="KM34" s="7"/>
      <c r="KN34" s="7"/>
      <c r="KO34" s="8"/>
      <c r="KP34" s="8"/>
      <c r="KQ34" s="9"/>
      <c r="KR34" s="6"/>
      <c r="KS34" s="6"/>
      <c r="KT34" s="7"/>
      <c r="KU34" s="7"/>
      <c r="KV34" s="8"/>
      <c r="KW34" s="8"/>
      <c r="KX34" s="9"/>
      <c r="KY34" s="6"/>
      <c r="KZ34" s="6"/>
      <c r="LA34" s="7"/>
      <c r="LB34" s="7"/>
      <c r="LC34" s="8"/>
      <c r="LD34" s="8"/>
      <c r="LE34" s="9"/>
      <c r="LF34" s="6"/>
      <c r="LG34" s="6"/>
      <c r="LH34" s="7"/>
      <c r="LI34" s="7"/>
      <c r="LJ34" s="8"/>
      <c r="LK34" s="8"/>
      <c r="LL34" s="9"/>
      <c r="LM34" s="6"/>
      <c r="LN34" s="6"/>
      <c r="LO34" s="7"/>
      <c r="LP34" s="7"/>
      <c r="LQ34" s="8"/>
      <c r="LR34" s="8"/>
      <c r="LS34" s="9"/>
      <c r="LT34" s="6"/>
      <c r="LU34" s="6"/>
      <c r="LV34" s="7"/>
      <c r="LW34" s="7"/>
      <c r="LX34" s="8"/>
      <c r="LY34" s="8"/>
      <c r="LZ34" s="9"/>
      <c r="MA34" s="6"/>
      <c r="MB34" s="6"/>
      <c r="MC34" s="7"/>
      <c r="MD34" s="7"/>
      <c r="ME34" s="8"/>
      <c r="MF34" s="8"/>
      <c r="MG34" s="9"/>
      <c r="MH34" s="6"/>
      <c r="MI34" s="6"/>
      <c r="MJ34" s="7"/>
      <c r="MK34" s="7"/>
      <c r="ML34" s="8"/>
      <c r="MM34" s="8"/>
      <c r="MN34" s="9"/>
    </row>
    <row r="35" spans="1:352" ht="16.5" thickTop="1" thickBot="1" x14ac:dyDescent="0.3">
      <c r="A35" s="77" t="s">
        <v>2</v>
      </c>
      <c r="B35" s="78"/>
      <c r="C35" s="6">
        <f>SUM(C4:C34)</f>
        <v>0</v>
      </c>
      <c r="D35" s="6">
        <f t="shared" ref="D35:I35" si="0">SUM(D4:D34)</f>
        <v>0</v>
      </c>
      <c r="E35" s="6">
        <f t="shared" si="0"/>
        <v>0</v>
      </c>
      <c r="F35" s="6">
        <f t="shared" si="0"/>
        <v>0</v>
      </c>
      <c r="G35" s="6">
        <f t="shared" si="0"/>
        <v>0</v>
      </c>
      <c r="H35" s="6">
        <f t="shared" si="0"/>
        <v>0</v>
      </c>
      <c r="I35" s="6">
        <f t="shared" si="0"/>
        <v>0</v>
      </c>
      <c r="J35" s="6">
        <f>SUM(J4:J34)</f>
        <v>0</v>
      </c>
      <c r="K35" s="6">
        <f t="shared" ref="K35:BT35" si="1">SUM(K4:K34)</f>
        <v>0</v>
      </c>
      <c r="L35" s="6">
        <f t="shared" si="1"/>
        <v>0</v>
      </c>
      <c r="M35" s="6">
        <f t="shared" si="1"/>
        <v>0</v>
      </c>
      <c r="N35" s="6">
        <f t="shared" si="1"/>
        <v>0</v>
      </c>
      <c r="O35" s="6">
        <f t="shared" si="1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6">
        <f t="shared" si="1"/>
        <v>0</v>
      </c>
      <c r="T35" s="6">
        <f t="shared" si="1"/>
        <v>0</v>
      </c>
      <c r="U35" s="6">
        <f t="shared" si="1"/>
        <v>0</v>
      </c>
      <c r="V35" s="6">
        <f t="shared" si="1"/>
        <v>0</v>
      </c>
      <c r="W35" s="6">
        <f t="shared" si="1"/>
        <v>0</v>
      </c>
      <c r="X35" s="6">
        <f t="shared" si="1"/>
        <v>0</v>
      </c>
      <c r="Y35" s="6">
        <f t="shared" si="1"/>
        <v>0</v>
      </c>
      <c r="Z35" s="6">
        <f t="shared" si="1"/>
        <v>0</v>
      </c>
      <c r="AA35" s="6">
        <f t="shared" si="1"/>
        <v>0</v>
      </c>
      <c r="AB35" s="6">
        <f t="shared" si="1"/>
        <v>0</v>
      </c>
      <c r="AC35" s="6">
        <f t="shared" si="1"/>
        <v>0</v>
      </c>
      <c r="AD35" s="6">
        <f t="shared" si="1"/>
        <v>0</v>
      </c>
      <c r="AE35" s="6">
        <f t="shared" si="1"/>
        <v>0</v>
      </c>
      <c r="AF35" s="6">
        <f t="shared" si="1"/>
        <v>0</v>
      </c>
      <c r="AG35" s="6">
        <f t="shared" si="1"/>
        <v>0</v>
      </c>
      <c r="AH35" s="6">
        <f t="shared" si="1"/>
        <v>0</v>
      </c>
      <c r="AI35" s="6">
        <f t="shared" si="1"/>
        <v>0</v>
      </c>
      <c r="AJ35" s="6">
        <f t="shared" si="1"/>
        <v>0</v>
      </c>
      <c r="AK35" s="6">
        <f t="shared" si="1"/>
        <v>0</v>
      </c>
      <c r="AL35" s="6">
        <f t="shared" si="1"/>
        <v>0</v>
      </c>
      <c r="AM35" s="6">
        <f t="shared" si="1"/>
        <v>0</v>
      </c>
      <c r="AN35" s="6">
        <f t="shared" si="1"/>
        <v>0</v>
      </c>
      <c r="AO35" s="6">
        <f t="shared" si="1"/>
        <v>0</v>
      </c>
      <c r="AP35" s="6">
        <f t="shared" si="1"/>
        <v>0</v>
      </c>
      <c r="AQ35" s="6">
        <f t="shared" si="1"/>
        <v>0</v>
      </c>
      <c r="AR35" s="6">
        <f t="shared" si="1"/>
        <v>0</v>
      </c>
      <c r="AS35" s="6">
        <f t="shared" si="1"/>
        <v>0</v>
      </c>
      <c r="AT35" s="6">
        <f t="shared" si="1"/>
        <v>0</v>
      </c>
      <c r="AU35" s="6">
        <f t="shared" si="1"/>
        <v>0</v>
      </c>
      <c r="AV35" s="6">
        <f t="shared" si="1"/>
        <v>0</v>
      </c>
      <c r="AW35" s="6">
        <f t="shared" si="1"/>
        <v>0</v>
      </c>
      <c r="AX35" s="6">
        <f t="shared" si="1"/>
        <v>0</v>
      </c>
      <c r="AY35" s="6">
        <f t="shared" si="1"/>
        <v>0</v>
      </c>
      <c r="AZ35" s="6">
        <f t="shared" si="1"/>
        <v>0</v>
      </c>
      <c r="BA35" s="6">
        <f t="shared" si="1"/>
        <v>0</v>
      </c>
      <c r="BB35" s="6">
        <f t="shared" si="1"/>
        <v>0</v>
      </c>
      <c r="BC35" s="6">
        <f t="shared" si="1"/>
        <v>0</v>
      </c>
      <c r="BD35" s="6">
        <f t="shared" si="1"/>
        <v>0</v>
      </c>
      <c r="BE35" s="6">
        <f t="shared" si="1"/>
        <v>0</v>
      </c>
      <c r="BF35" s="6">
        <f t="shared" si="1"/>
        <v>0</v>
      </c>
      <c r="BG35" s="6">
        <f t="shared" si="1"/>
        <v>0</v>
      </c>
      <c r="BH35" s="6">
        <f t="shared" si="1"/>
        <v>0</v>
      </c>
      <c r="BI35" s="6">
        <f t="shared" si="1"/>
        <v>0</v>
      </c>
      <c r="BJ35" s="6">
        <f t="shared" si="1"/>
        <v>0</v>
      </c>
      <c r="BK35" s="6">
        <f t="shared" si="1"/>
        <v>0</v>
      </c>
      <c r="BL35" s="6">
        <f t="shared" si="1"/>
        <v>0</v>
      </c>
      <c r="BM35" s="6">
        <f t="shared" si="1"/>
        <v>0</v>
      </c>
      <c r="BN35" s="6">
        <f t="shared" si="1"/>
        <v>0</v>
      </c>
      <c r="BO35" s="6">
        <f t="shared" si="1"/>
        <v>0</v>
      </c>
      <c r="BP35" s="6">
        <f t="shared" si="1"/>
        <v>0</v>
      </c>
      <c r="BQ35" s="6">
        <f t="shared" si="1"/>
        <v>0</v>
      </c>
      <c r="BR35" s="6">
        <f t="shared" si="1"/>
        <v>0</v>
      </c>
      <c r="BS35" s="6">
        <f t="shared" si="1"/>
        <v>0</v>
      </c>
      <c r="BT35" s="6">
        <f t="shared" si="1"/>
        <v>0</v>
      </c>
      <c r="BU35" s="6">
        <f>SUM(BU4:BU34)</f>
        <v>0</v>
      </c>
      <c r="BV35" s="6">
        <f t="shared" ref="BV35:CA35" si="2">SUM(BV4:BV34)</f>
        <v>0</v>
      </c>
      <c r="BW35" s="6">
        <f t="shared" si="2"/>
        <v>0</v>
      </c>
      <c r="BX35" s="6">
        <f t="shared" si="2"/>
        <v>0</v>
      </c>
      <c r="BY35" s="6">
        <f t="shared" si="2"/>
        <v>0</v>
      </c>
      <c r="BZ35" s="6">
        <f t="shared" si="2"/>
        <v>0</v>
      </c>
      <c r="CA35" s="6">
        <f t="shared" si="2"/>
        <v>0</v>
      </c>
      <c r="CB35" s="6">
        <f>SUM(CB4:CB34)</f>
        <v>0</v>
      </c>
      <c r="CC35" s="6">
        <f t="shared" ref="CC35:EL35" si="3">SUM(CC4:CC34)</f>
        <v>0</v>
      </c>
      <c r="CD35" s="6">
        <f t="shared" si="3"/>
        <v>0</v>
      </c>
      <c r="CE35" s="6">
        <f t="shared" si="3"/>
        <v>0</v>
      </c>
      <c r="CF35" s="6">
        <f t="shared" si="3"/>
        <v>0</v>
      </c>
      <c r="CG35" s="6">
        <f t="shared" si="3"/>
        <v>0</v>
      </c>
      <c r="CH35" s="6">
        <f t="shared" si="3"/>
        <v>0</v>
      </c>
      <c r="CI35" s="6">
        <f t="shared" si="3"/>
        <v>0</v>
      </c>
      <c r="CJ35" s="6">
        <f t="shared" si="3"/>
        <v>0</v>
      </c>
      <c r="CK35" s="6">
        <f t="shared" si="3"/>
        <v>0</v>
      </c>
      <c r="CL35" s="6">
        <f t="shared" si="3"/>
        <v>0</v>
      </c>
      <c r="CM35" s="6">
        <f t="shared" si="3"/>
        <v>0</v>
      </c>
      <c r="CN35" s="6">
        <f t="shared" si="3"/>
        <v>0</v>
      </c>
      <c r="CO35" s="6">
        <f t="shared" si="3"/>
        <v>0</v>
      </c>
      <c r="CP35" s="6">
        <f t="shared" si="3"/>
        <v>0</v>
      </c>
      <c r="CQ35" s="6">
        <f t="shared" si="3"/>
        <v>0</v>
      </c>
      <c r="CR35" s="6">
        <f t="shared" si="3"/>
        <v>0</v>
      </c>
      <c r="CS35" s="6">
        <f t="shared" si="3"/>
        <v>0</v>
      </c>
      <c r="CT35" s="6">
        <f t="shared" si="3"/>
        <v>0</v>
      </c>
      <c r="CU35" s="6">
        <f t="shared" si="3"/>
        <v>0</v>
      </c>
      <c r="CV35" s="6">
        <f t="shared" si="3"/>
        <v>0</v>
      </c>
      <c r="CW35" s="6">
        <f t="shared" si="3"/>
        <v>0</v>
      </c>
      <c r="CX35" s="6">
        <f t="shared" si="3"/>
        <v>0</v>
      </c>
      <c r="CY35" s="6">
        <f t="shared" si="3"/>
        <v>0</v>
      </c>
      <c r="CZ35" s="6">
        <f t="shared" si="3"/>
        <v>0</v>
      </c>
      <c r="DA35" s="6">
        <f t="shared" si="3"/>
        <v>0</v>
      </c>
      <c r="DB35" s="6">
        <f t="shared" si="3"/>
        <v>0</v>
      </c>
      <c r="DC35" s="6">
        <f t="shared" si="3"/>
        <v>0</v>
      </c>
      <c r="DD35" s="6">
        <f t="shared" si="3"/>
        <v>0</v>
      </c>
      <c r="DE35" s="6">
        <f t="shared" si="3"/>
        <v>0</v>
      </c>
      <c r="DF35" s="6">
        <f t="shared" si="3"/>
        <v>0</v>
      </c>
      <c r="DG35" s="6">
        <f t="shared" si="3"/>
        <v>0</v>
      </c>
      <c r="DH35" s="6">
        <f t="shared" si="3"/>
        <v>0</v>
      </c>
      <c r="DI35" s="6">
        <f t="shared" si="3"/>
        <v>0</v>
      </c>
      <c r="DJ35" s="6">
        <f t="shared" si="3"/>
        <v>0</v>
      </c>
      <c r="DK35" s="6">
        <f t="shared" si="3"/>
        <v>0</v>
      </c>
      <c r="DL35" s="6">
        <f t="shared" si="3"/>
        <v>0</v>
      </c>
      <c r="DM35" s="6">
        <f t="shared" si="3"/>
        <v>0</v>
      </c>
      <c r="DN35" s="6">
        <f t="shared" si="3"/>
        <v>0</v>
      </c>
      <c r="DO35" s="6">
        <f t="shared" si="3"/>
        <v>0</v>
      </c>
      <c r="DP35" s="6">
        <f t="shared" si="3"/>
        <v>0</v>
      </c>
      <c r="DQ35" s="6">
        <f t="shared" si="3"/>
        <v>0</v>
      </c>
      <c r="DR35" s="6">
        <f t="shared" si="3"/>
        <v>0</v>
      </c>
      <c r="DS35" s="6">
        <f t="shared" si="3"/>
        <v>0</v>
      </c>
      <c r="DT35" s="6">
        <f t="shared" si="3"/>
        <v>0</v>
      </c>
      <c r="DU35" s="6">
        <f t="shared" si="3"/>
        <v>0</v>
      </c>
      <c r="DV35" s="6">
        <f t="shared" si="3"/>
        <v>0</v>
      </c>
      <c r="DW35" s="6">
        <f t="shared" si="3"/>
        <v>0</v>
      </c>
      <c r="DX35" s="6">
        <f t="shared" si="3"/>
        <v>0</v>
      </c>
      <c r="DY35" s="6">
        <f t="shared" si="3"/>
        <v>0</v>
      </c>
      <c r="DZ35" s="6">
        <f t="shared" si="3"/>
        <v>0</v>
      </c>
      <c r="EA35" s="6">
        <f t="shared" si="3"/>
        <v>0</v>
      </c>
      <c r="EB35" s="6">
        <f t="shared" si="3"/>
        <v>0</v>
      </c>
      <c r="EC35" s="6">
        <f t="shared" si="3"/>
        <v>0</v>
      </c>
      <c r="ED35" s="6">
        <f t="shared" si="3"/>
        <v>0</v>
      </c>
      <c r="EE35" s="6">
        <f t="shared" si="3"/>
        <v>0</v>
      </c>
      <c r="EF35" s="6">
        <f t="shared" si="3"/>
        <v>0</v>
      </c>
      <c r="EG35" s="6">
        <f t="shared" si="3"/>
        <v>0</v>
      </c>
      <c r="EH35" s="6">
        <f t="shared" si="3"/>
        <v>0</v>
      </c>
      <c r="EI35" s="6">
        <f t="shared" si="3"/>
        <v>0</v>
      </c>
      <c r="EJ35" s="6">
        <f t="shared" si="3"/>
        <v>0</v>
      </c>
      <c r="EK35" s="6">
        <f t="shared" si="3"/>
        <v>0</v>
      </c>
      <c r="EL35" s="6">
        <f t="shared" si="3"/>
        <v>0</v>
      </c>
      <c r="EM35" s="6">
        <f>SUM(EM4:EM34)</f>
        <v>0</v>
      </c>
      <c r="EN35" s="6">
        <f t="shared" ref="EN35:ES35" si="4">SUM(EN4:EN34)</f>
        <v>0</v>
      </c>
      <c r="EO35" s="6">
        <f t="shared" si="4"/>
        <v>0</v>
      </c>
      <c r="EP35" s="6">
        <f t="shared" si="4"/>
        <v>0</v>
      </c>
      <c r="EQ35" s="6">
        <f t="shared" si="4"/>
        <v>0</v>
      </c>
      <c r="ER35" s="6">
        <f t="shared" si="4"/>
        <v>0</v>
      </c>
      <c r="ES35" s="6">
        <f t="shared" si="4"/>
        <v>0</v>
      </c>
      <c r="ET35" s="6">
        <f>SUM(ET4:ET34)</f>
        <v>0</v>
      </c>
      <c r="EU35" s="6">
        <f t="shared" ref="EU35:HD35" si="5">SUM(EU4:EU34)</f>
        <v>0</v>
      </c>
      <c r="EV35" s="6">
        <f t="shared" si="5"/>
        <v>0</v>
      </c>
      <c r="EW35" s="6">
        <f t="shared" si="5"/>
        <v>0</v>
      </c>
      <c r="EX35" s="6">
        <f t="shared" si="5"/>
        <v>0</v>
      </c>
      <c r="EY35" s="6">
        <f t="shared" si="5"/>
        <v>0</v>
      </c>
      <c r="EZ35" s="6">
        <f t="shared" si="5"/>
        <v>0</v>
      </c>
      <c r="FA35" s="6">
        <f t="shared" si="5"/>
        <v>0</v>
      </c>
      <c r="FB35" s="6">
        <f t="shared" si="5"/>
        <v>0</v>
      </c>
      <c r="FC35" s="6">
        <f t="shared" si="5"/>
        <v>0</v>
      </c>
      <c r="FD35" s="6">
        <f t="shared" si="5"/>
        <v>0</v>
      </c>
      <c r="FE35" s="6">
        <f t="shared" si="5"/>
        <v>0</v>
      </c>
      <c r="FF35" s="6">
        <f t="shared" si="5"/>
        <v>0</v>
      </c>
      <c r="FG35" s="6">
        <f t="shared" si="5"/>
        <v>0</v>
      </c>
      <c r="FH35" s="6">
        <f t="shared" si="5"/>
        <v>0</v>
      </c>
      <c r="FI35" s="6">
        <f t="shared" si="5"/>
        <v>0</v>
      </c>
      <c r="FJ35" s="6">
        <f t="shared" si="5"/>
        <v>0</v>
      </c>
      <c r="FK35" s="6">
        <f t="shared" si="5"/>
        <v>0</v>
      </c>
      <c r="FL35" s="6">
        <f t="shared" si="5"/>
        <v>0</v>
      </c>
      <c r="FM35" s="6">
        <f t="shared" si="5"/>
        <v>0</v>
      </c>
      <c r="FN35" s="6">
        <f t="shared" si="5"/>
        <v>0</v>
      </c>
      <c r="FO35" s="6">
        <f t="shared" si="5"/>
        <v>0</v>
      </c>
      <c r="FP35" s="6">
        <f t="shared" si="5"/>
        <v>0</v>
      </c>
      <c r="FQ35" s="6">
        <f t="shared" si="5"/>
        <v>0</v>
      </c>
      <c r="FR35" s="6">
        <f t="shared" si="5"/>
        <v>0</v>
      </c>
      <c r="FS35" s="6">
        <f t="shared" si="5"/>
        <v>0</v>
      </c>
      <c r="FT35" s="6">
        <f t="shared" si="5"/>
        <v>0</v>
      </c>
      <c r="FU35" s="6">
        <f t="shared" si="5"/>
        <v>0</v>
      </c>
      <c r="FV35" s="6">
        <f t="shared" si="5"/>
        <v>0</v>
      </c>
      <c r="FW35" s="6">
        <f t="shared" si="5"/>
        <v>0</v>
      </c>
      <c r="FX35" s="6">
        <f t="shared" si="5"/>
        <v>0</v>
      </c>
      <c r="FY35" s="6">
        <f t="shared" si="5"/>
        <v>0</v>
      </c>
      <c r="FZ35" s="6">
        <f t="shared" si="5"/>
        <v>0</v>
      </c>
      <c r="GA35" s="6">
        <f t="shared" si="5"/>
        <v>0</v>
      </c>
      <c r="GB35" s="6">
        <f t="shared" si="5"/>
        <v>0</v>
      </c>
      <c r="GC35" s="6">
        <f t="shared" si="5"/>
        <v>0</v>
      </c>
      <c r="GD35" s="6">
        <f t="shared" si="5"/>
        <v>0</v>
      </c>
      <c r="GE35" s="6">
        <f t="shared" si="5"/>
        <v>0</v>
      </c>
      <c r="GF35" s="6">
        <f t="shared" si="5"/>
        <v>0</v>
      </c>
      <c r="GG35" s="6">
        <f t="shared" si="5"/>
        <v>0</v>
      </c>
      <c r="GH35" s="6">
        <f t="shared" si="5"/>
        <v>0</v>
      </c>
      <c r="GI35" s="6">
        <f t="shared" si="5"/>
        <v>0</v>
      </c>
      <c r="GJ35" s="6">
        <f t="shared" si="5"/>
        <v>0</v>
      </c>
      <c r="GK35" s="6">
        <f t="shared" si="5"/>
        <v>0</v>
      </c>
      <c r="GL35" s="6">
        <f t="shared" si="5"/>
        <v>0</v>
      </c>
      <c r="GM35" s="6">
        <f t="shared" si="5"/>
        <v>0</v>
      </c>
      <c r="GN35" s="6">
        <f t="shared" si="5"/>
        <v>0</v>
      </c>
      <c r="GO35" s="6">
        <f t="shared" si="5"/>
        <v>0</v>
      </c>
      <c r="GP35" s="6">
        <f t="shared" si="5"/>
        <v>0</v>
      </c>
      <c r="GQ35" s="6">
        <f t="shared" si="5"/>
        <v>0</v>
      </c>
      <c r="GR35" s="6">
        <f t="shared" si="5"/>
        <v>0</v>
      </c>
      <c r="GS35" s="6">
        <f t="shared" si="5"/>
        <v>0</v>
      </c>
      <c r="GT35" s="6">
        <f t="shared" si="5"/>
        <v>0</v>
      </c>
      <c r="GU35" s="6">
        <f t="shared" si="5"/>
        <v>0</v>
      </c>
      <c r="GV35" s="6">
        <f t="shared" si="5"/>
        <v>0</v>
      </c>
      <c r="GW35" s="6">
        <f t="shared" si="5"/>
        <v>0</v>
      </c>
      <c r="GX35" s="6">
        <f t="shared" si="5"/>
        <v>0</v>
      </c>
      <c r="GY35" s="6">
        <f t="shared" si="5"/>
        <v>0</v>
      </c>
      <c r="GZ35" s="6">
        <f t="shared" si="5"/>
        <v>0</v>
      </c>
      <c r="HA35" s="6">
        <f t="shared" si="5"/>
        <v>0</v>
      </c>
      <c r="HB35" s="6">
        <f t="shared" si="5"/>
        <v>0</v>
      </c>
      <c r="HC35" s="6">
        <f t="shared" si="5"/>
        <v>0</v>
      </c>
      <c r="HD35" s="6">
        <f t="shared" si="5"/>
        <v>0</v>
      </c>
      <c r="HE35" s="6">
        <f>SUM(HE4:HE34)</f>
        <v>0</v>
      </c>
      <c r="HF35" s="6">
        <f t="shared" ref="HF35:HK35" si="6">SUM(HF4:HF34)</f>
        <v>0</v>
      </c>
      <c r="HG35" s="6">
        <f t="shared" si="6"/>
        <v>0</v>
      </c>
      <c r="HH35" s="6">
        <f t="shared" si="6"/>
        <v>0</v>
      </c>
      <c r="HI35" s="6">
        <f t="shared" si="6"/>
        <v>0</v>
      </c>
      <c r="HJ35" s="6">
        <f t="shared" si="6"/>
        <v>0</v>
      </c>
      <c r="HK35" s="6">
        <f t="shared" si="6"/>
        <v>0</v>
      </c>
      <c r="HL35" s="6">
        <f>SUM(HL4:HL34)</f>
        <v>0</v>
      </c>
      <c r="HM35" s="6">
        <f t="shared" ref="HM35:JV35" si="7">SUM(HM4:HM34)</f>
        <v>0</v>
      </c>
      <c r="HN35" s="6">
        <f t="shared" si="7"/>
        <v>0</v>
      </c>
      <c r="HO35" s="6">
        <f t="shared" si="7"/>
        <v>0</v>
      </c>
      <c r="HP35" s="6">
        <f t="shared" si="7"/>
        <v>0</v>
      </c>
      <c r="HQ35" s="6">
        <f t="shared" si="7"/>
        <v>0</v>
      </c>
      <c r="HR35" s="6">
        <f t="shared" si="7"/>
        <v>0</v>
      </c>
      <c r="HS35" s="6">
        <f t="shared" si="7"/>
        <v>0</v>
      </c>
      <c r="HT35" s="6">
        <f t="shared" si="7"/>
        <v>0</v>
      </c>
      <c r="HU35" s="6">
        <f t="shared" si="7"/>
        <v>0</v>
      </c>
      <c r="HV35" s="6">
        <f t="shared" si="7"/>
        <v>0</v>
      </c>
      <c r="HW35" s="6">
        <f t="shared" si="7"/>
        <v>0</v>
      </c>
      <c r="HX35" s="6">
        <f t="shared" si="7"/>
        <v>0</v>
      </c>
      <c r="HY35" s="6">
        <f t="shared" si="7"/>
        <v>0</v>
      </c>
      <c r="HZ35" s="6">
        <f t="shared" si="7"/>
        <v>0</v>
      </c>
      <c r="IA35" s="6">
        <f t="shared" si="7"/>
        <v>0</v>
      </c>
      <c r="IB35" s="6">
        <f t="shared" si="7"/>
        <v>0</v>
      </c>
      <c r="IC35" s="6">
        <f t="shared" si="7"/>
        <v>0</v>
      </c>
      <c r="ID35" s="6">
        <f t="shared" si="7"/>
        <v>0</v>
      </c>
      <c r="IE35" s="6">
        <f t="shared" si="7"/>
        <v>0</v>
      </c>
      <c r="IF35" s="6">
        <f t="shared" si="7"/>
        <v>0</v>
      </c>
      <c r="IG35" s="6">
        <f t="shared" si="7"/>
        <v>0</v>
      </c>
      <c r="IH35" s="6">
        <f t="shared" si="7"/>
        <v>0</v>
      </c>
      <c r="II35" s="6">
        <f t="shared" si="7"/>
        <v>0</v>
      </c>
      <c r="IJ35" s="6">
        <f t="shared" si="7"/>
        <v>0</v>
      </c>
      <c r="IK35" s="6">
        <f t="shared" si="7"/>
        <v>0</v>
      </c>
      <c r="IL35" s="6">
        <f t="shared" si="7"/>
        <v>0</v>
      </c>
      <c r="IM35" s="6">
        <f t="shared" si="7"/>
        <v>0</v>
      </c>
      <c r="IN35" s="6">
        <f t="shared" si="7"/>
        <v>0</v>
      </c>
      <c r="IO35" s="6">
        <f t="shared" si="7"/>
        <v>0</v>
      </c>
      <c r="IP35" s="6">
        <f t="shared" si="7"/>
        <v>0</v>
      </c>
      <c r="IQ35" s="6">
        <f t="shared" si="7"/>
        <v>0</v>
      </c>
      <c r="IR35" s="6">
        <f t="shared" si="7"/>
        <v>0</v>
      </c>
      <c r="IS35" s="6">
        <f t="shared" si="7"/>
        <v>0</v>
      </c>
      <c r="IT35" s="6">
        <f t="shared" si="7"/>
        <v>0</v>
      </c>
      <c r="IU35" s="6">
        <f t="shared" si="7"/>
        <v>0</v>
      </c>
      <c r="IV35" s="6">
        <f t="shared" si="7"/>
        <v>0</v>
      </c>
      <c r="IW35" s="6">
        <f t="shared" si="7"/>
        <v>0</v>
      </c>
      <c r="IX35" s="6">
        <f t="shared" si="7"/>
        <v>0</v>
      </c>
      <c r="IY35" s="6">
        <f t="shared" si="7"/>
        <v>0</v>
      </c>
      <c r="IZ35" s="6">
        <f t="shared" si="7"/>
        <v>0</v>
      </c>
      <c r="JA35" s="6">
        <f t="shared" si="7"/>
        <v>0</v>
      </c>
      <c r="JB35" s="6">
        <f t="shared" si="7"/>
        <v>0</v>
      </c>
      <c r="JC35" s="6">
        <f t="shared" si="7"/>
        <v>0</v>
      </c>
      <c r="JD35" s="6">
        <f t="shared" si="7"/>
        <v>0</v>
      </c>
      <c r="JE35" s="6">
        <f t="shared" si="7"/>
        <v>0</v>
      </c>
      <c r="JF35" s="6">
        <f t="shared" si="7"/>
        <v>0</v>
      </c>
      <c r="JG35" s="6">
        <f t="shared" si="7"/>
        <v>0</v>
      </c>
      <c r="JH35" s="6">
        <f t="shared" si="7"/>
        <v>0</v>
      </c>
      <c r="JI35" s="6">
        <f t="shared" si="7"/>
        <v>0</v>
      </c>
      <c r="JJ35" s="6">
        <f t="shared" si="7"/>
        <v>0</v>
      </c>
      <c r="JK35" s="6">
        <f t="shared" si="7"/>
        <v>0</v>
      </c>
      <c r="JL35" s="6">
        <f t="shared" si="7"/>
        <v>0</v>
      </c>
      <c r="JM35" s="6">
        <f t="shared" si="7"/>
        <v>0</v>
      </c>
      <c r="JN35" s="6">
        <f t="shared" si="7"/>
        <v>0</v>
      </c>
      <c r="JO35" s="6">
        <f t="shared" si="7"/>
        <v>0</v>
      </c>
      <c r="JP35" s="6">
        <f t="shared" si="7"/>
        <v>0</v>
      </c>
      <c r="JQ35" s="6">
        <f t="shared" si="7"/>
        <v>0</v>
      </c>
      <c r="JR35" s="6">
        <f t="shared" si="7"/>
        <v>0</v>
      </c>
      <c r="JS35" s="6">
        <f t="shared" si="7"/>
        <v>0</v>
      </c>
      <c r="JT35" s="6">
        <f t="shared" si="7"/>
        <v>0</v>
      </c>
      <c r="JU35" s="6">
        <f t="shared" si="7"/>
        <v>0</v>
      </c>
      <c r="JV35" s="6">
        <f t="shared" si="7"/>
        <v>0</v>
      </c>
      <c r="JW35" s="6">
        <f>SUM(JW4:JW34)</f>
        <v>0</v>
      </c>
      <c r="JX35" s="6">
        <f t="shared" ref="JX35:KC35" si="8">SUM(JX4:JX34)</f>
        <v>0</v>
      </c>
      <c r="JY35" s="6">
        <f t="shared" si="8"/>
        <v>0</v>
      </c>
      <c r="JZ35" s="6">
        <f t="shared" si="8"/>
        <v>0</v>
      </c>
      <c r="KA35" s="6">
        <f t="shared" si="8"/>
        <v>0</v>
      </c>
      <c r="KB35" s="6">
        <f t="shared" si="8"/>
        <v>0</v>
      </c>
      <c r="KC35" s="6">
        <f t="shared" si="8"/>
        <v>0</v>
      </c>
      <c r="KD35" s="6">
        <f>SUM(KD4:KD34)</f>
        <v>0</v>
      </c>
      <c r="KE35" s="6">
        <f t="shared" ref="KE35:MN35" si="9">SUM(KE4:KE34)</f>
        <v>0</v>
      </c>
      <c r="KF35" s="6">
        <f t="shared" si="9"/>
        <v>0</v>
      </c>
      <c r="KG35" s="6">
        <f t="shared" si="9"/>
        <v>0</v>
      </c>
      <c r="KH35" s="6">
        <f t="shared" si="9"/>
        <v>0</v>
      </c>
      <c r="KI35" s="6">
        <f t="shared" si="9"/>
        <v>0</v>
      </c>
      <c r="KJ35" s="6">
        <f t="shared" si="9"/>
        <v>0</v>
      </c>
      <c r="KK35" s="6">
        <f t="shared" si="9"/>
        <v>0</v>
      </c>
      <c r="KL35" s="6">
        <f t="shared" si="9"/>
        <v>0</v>
      </c>
      <c r="KM35" s="6">
        <f t="shared" si="9"/>
        <v>0</v>
      </c>
      <c r="KN35" s="6">
        <f t="shared" si="9"/>
        <v>0</v>
      </c>
      <c r="KO35" s="6">
        <f t="shared" si="9"/>
        <v>0</v>
      </c>
      <c r="KP35" s="6">
        <f t="shared" si="9"/>
        <v>0</v>
      </c>
      <c r="KQ35" s="6">
        <f t="shared" si="9"/>
        <v>0</v>
      </c>
      <c r="KR35" s="6">
        <f t="shared" si="9"/>
        <v>0</v>
      </c>
      <c r="KS35" s="6">
        <f t="shared" si="9"/>
        <v>0</v>
      </c>
      <c r="KT35" s="6">
        <f t="shared" si="9"/>
        <v>0</v>
      </c>
      <c r="KU35" s="6">
        <f t="shared" si="9"/>
        <v>0</v>
      </c>
      <c r="KV35" s="6">
        <f t="shared" si="9"/>
        <v>0</v>
      </c>
      <c r="KW35" s="6">
        <f t="shared" si="9"/>
        <v>0</v>
      </c>
      <c r="KX35" s="6">
        <f t="shared" si="9"/>
        <v>0</v>
      </c>
      <c r="KY35" s="6">
        <f t="shared" si="9"/>
        <v>0</v>
      </c>
      <c r="KZ35" s="6">
        <f t="shared" si="9"/>
        <v>0</v>
      </c>
      <c r="LA35" s="6">
        <f t="shared" si="9"/>
        <v>0</v>
      </c>
      <c r="LB35" s="6">
        <f t="shared" si="9"/>
        <v>0</v>
      </c>
      <c r="LC35" s="6">
        <f t="shared" si="9"/>
        <v>0</v>
      </c>
      <c r="LD35" s="6">
        <f t="shared" si="9"/>
        <v>0</v>
      </c>
      <c r="LE35" s="6">
        <f t="shared" si="9"/>
        <v>0</v>
      </c>
      <c r="LF35" s="6">
        <f t="shared" si="9"/>
        <v>0</v>
      </c>
      <c r="LG35" s="6">
        <f t="shared" si="9"/>
        <v>0</v>
      </c>
      <c r="LH35" s="6">
        <f t="shared" si="9"/>
        <v>0</v>
      </c>
      <c r="LI35" s="6">
        <f t="shared" si="9"/>
        <v>0</v>
      </c>
      <c r="LJ35" s="6">
        <f t="shared" si="9"/>
        <v>0</v>
      </c>
      <c r="LK35" s="6">
        <f t="shared" si="9"/>
        <v>0</v>
      </c>
      <c r="LL35" s="6">
        <f t="shared" si="9"/>
        <v>0</v>
      </c>
      <c r="LM35" s="6">
        <f t="shared" si="9"/>
        <v>0</v>
      </c>
      <c r="LN35" s="6">
        <f t="shared" si="9"/>
        <v>0</v>
      </c>
      <c r="LO35" s="6">
        <f t="shared" si="9"/>
        <v>0</v>
      </c>
      <c r="LP35" s="6">
        <f t="shared" si="9"/>
        <v>0</v>
      </c>
      <c r="LQ35" s="6">
        <f t="shared" si="9"/>
        <v>0</v>
      </c>
      <c r="LR35" s="6">
        <f t="shared" si="9"/>
        <v>0</v>
      </c>
      <c r="LS35" s="6">
        <f t="shared" si="9"/>
        <v>0</v>
      </c>
      <c r="LT35" s="6">
        <f t="shared" si="9"/>
        <v>0</v>
      </c>
      <c r="LU35" s="6">
        <f t="shared" si="9"/>
        <v>0</v>
      </c>
      <c r="LV35" s="6">
        <f t="shared" si="9"/>
        <v>0</v>
      </c>
      <c r="LW35" s="6">
        <f t="shared" si="9"/>
        <v>0</v>
      </c>
      <c r="LX35" s="6">
        <f t="shared" si="9"/>
        <v>0</v>
      </c>
      <c r="LY35" s="6">
        <f t="shared" si="9"/>
        <v>0</v>
      </c>
      <c r="LZ35" s="6">
        <f t="shared" si="9"/>
        <v>0</v>
      </c>
      <c r="MA35" s="6">
        <f t="shared" si="9"/>
        <v>0</v>
      </c>
      <c r="MB35" s="6">
        <f t="shared" si="9"/>
        <v>0</v>
      </c>
      <c r="MC35" s="6">
        <f t="shared" si="9"/>
        <v>0</v>
      </c>
      <c r="MD35" s="6">
        <f t="shared" si="9"/>
        <v>0</v>
      </c>
      <c r="ME35" s="6">
        <f t="shared" si="9"/>
        <v>0</v>
      </c>
      <c r="MF35" s="6">
        <f t="shared" si="9"/>
        <v>0</v>
      </c>
      <c r="MG35" s="6">
        <f t="shared" si="9"/>
        <v>0</v>
      </c>
      <c r="MH35" s="6">
        <f t="shared" si="9"/>
        <v>0</v>
      </c>
      <c r="MI35" s="6">
        <f t="shared" si="9"/>
        <v>0</v>
      </c>
      <c r="MJ35" s="6">
        <f t="shared" si="9"/>
        <v>0</v>
      </c>
      <c r="MK35" s="6">
        <f t="shared" si="9"/>
        <v>0</v>
      </c>
      <c r="ML35" s="6">
        <f t="shared" si="9"/>
        <v>0</v>
      </c>
      <c r="MM35" s="6">
        <f t="shared" si="9"/>
        <v>0</v>
      </c>
      <c r="MN35" s="6">
        <f t="shared" si="9"/>
        <v>0</v>
      </c>
    </row>
  </sheetData>
  <mergeCells count="203">
    <mergeCell ref="MH2:MI2"/>
    <mergeCell ref="MJ2:MK2"/>
    <mergeCell ref="ML2:MN2"/>
    <mergeCell ref="LM2:LN2"/>
    <mergeCell ref="LO2:LP2"/>
    <mergeCell ref="LQ2:LS2"/>
    <mergeCell ref="LT2:LU2"/>
    <mergeCell ref="LV2:LW2"/>
    <mergeCell ref="LX2:LZ2"/>
    <mergeCell ref="MH1:MN1"/>
    <mergeCell ref="JW2:JX2"/>
    <mergeCell ref="JY2:JZ2"/>
    <mergeCell ref="KA2:KC2"/>
    <mergeCell ref="KD2:KE2"/>
    <mergeCell ref="KF2:KG2"/>
    <mergeCell ref="KH2:KJ2"/>
    <mergeCell ref="JW1:KC1"/>
    <mergeCell ref="KD1:KJ1"/>
    <mergeCell ref="KK1:KQ1"/>
    <mergeCell ref="KR1:KX1"/>
    <mergeCell ref="KY1:LE1"/>
    <mergeCell ref="LF1:LL1"/>
    <mergeCell ref="KY2:KZ2"/>
    <mergeCell ref="LA2:LB2"/>
    <mergeCell ref="LC2:LE2"/>
    <mergeCell ref="LF2:LG2"/>
    <mergeCell ref="LH2:LI2"/>
    <mergeCell ref="LJ2:LL2"/>
    <mergeCell ref="KK2:KL2"/>
    <mergeCell ref="KM2:KN2"/>
    <mergeCell ref="KO2:KQ2"/>
    <mergeCell ref="KR2:KS2"/>
    <mergeCell ref="MA2:MB2"/>
    <mergeCell ref="LM1:LS1"/>
    <mergeCell ref="LT1:LZ1"/>
    <mergeCell ref="KT2:KU2"/>
    <mergeCell ref="KV2:KX2"/>
    <mergeCell ref="IU1:JA1"/>
    <mergeCell ref="JB1:JH1"/>
    <mergeCell ref="JI1:JO1"/>
    <mergeCell ref="JP1:JV1"/>
    <mergeCell ref="MA1:MG1"/>
    <mergeCell ref="MC2:MD2"/>
    <mergeCell ref="ME2:MG2"/>
    <mergeCell ref="JI2:JJ2"/>
    <mergeCell ref="JK2:JL2"/>
    <mergeCell ref="JM2:JO2"/>
    <mergeCell ref="JP2:JQ2"/>
    <mergeCell ref="JR2:JS2"/>
    <mergeCell ref="JT2:JV2"/>
    <mergeCell ref="IU2:IV2"/>
    <mergeCell ref="IW2:IX2"/>
    <mergeCell ref="IY2:JA2"/>
    <mergeCell ref="JB2:JC2"/>
    <mergeCell ref="JD2:JE2"/>
    <mergeCell ref="JF2:JH2"/>
    <mergeCell ref="HE2:HF2"/>
    <mergeCell ref="HG2:HH2"/>
    <mergeCell ref="HI2:HK2"/>
    <mergeCell ref="HL2:HM2"/>
    <mergeCell ref="HN2:HO2"/>
    <mergeCell ref="HP2:HR2"/>
    <mergeCell ref="HE1:HK1"/>
    <mergeCell ref="HL1:HR1"/>
    <mergeCell ref="HS1:HY1"/>
    <mergeCell ref="HS2:HT2"/>
    <mergeCell ref="HU2:HV2"/>
    <mergeCell ref="HW2:HY2"/>
    <mergeCell ref="HZ1:IF1"/>
    <mergeCell ref="IG1:IM1"/>
    <mergeCell ref="IN1:IT1"/>
    <mergeCell ref="IG2:IH2"/>
    <mergeCell ref="II2:IJ2"/>
    <mergeCell ref="IK2:IM2"/>
    <mergeCell ref="IN2:IO2"/>
    <mergeCell ref="IP2:IQ2"/>
    <mergeCell ref="IR2:IT2"/>
    <mergeCell ref="HZ2:IA2"/>
    <mergeCell ref="IB2:IC2"/>
    <mergeCell ref="ID2:IF2"/>
    <mergeCell ref="GX2:GY2"/>
    <mergeCell ref="GZ2:HA2"/>
    <mergeCell ref="HB2:HD2"/>
    <mergeCell ref="GC2:GD2"/>
    <mergeCell ref="GE2:GF2"/>
    <mergeCell ref="GG2:GI2"/>
    <mergeCell ref="GJ2:GK2"/>
    <mergeCell ref="GL2:GM2"/>
    <mergeCell ref="GN2:GP2"/>
    <mergeCell ref="GX1:HD1"/>
    <mergeCell ref="EM2:EN2"/>
    <mergeCell ref="EO2:EP2"/>
    <mergeCell ref="EQ2:ES2"/>
    <mergeCell ref="ET2:EU2"/>
    <mergeCell ref="EV2:EW2"/>
    <mergeCell ref="EX2:EZ2"/>
    <mergeCell ref="EM1:ES1"/>
    <mergeCell ref="ET1:EZ1"/>
    <mergeCell ref="FA1:FG1"/>
    <mergeCell ref="FH1:FN1"/>
    <mergeCell ref="FO1:FU1"/>
    <mergeCell ref="FV1:GB1"/>
    <mergeCell ref="FO2:FP2"/>
    <mergeCell ref="FQ2:FR2"/>
    <mergeCell ref="FS2:FU2"/>
    <mergeCell ref="FV2:FW2"/>
    <mergeCell ref="FX2:FY2"/>
    <mergeCell ref="FZ2:GB2"/>
    <mergeCell ref="FA2:FB2"/>
    <mergeCell ref="FC2:FD2"/>
    <mergeCell ref="FE2:FG2"/>
    <mergeCell ref="FH2:FI2"/>
    <mergeCell ref="GQ2:GR2"/>
    <mergeCell ref="GC1:GI1"/>
    <mergeCell ref="GJ1:GP1"/>
    <mergeCell ref="FJ2:FK2"/>
    <mergeCell ref="FL2:FN2"/>
    <mergeCell ref="DK1:DQ1"/>
    <mergeCell ref="DR1:DX1"/>
    <mergeCell ref="DY1:EE1"/>
    <mergeCell ref="EF1:EL1"/>
    <mergeCell ref="GQ1:GW1"/>
    <mergeCell ref="GS2:GT2"/>
    <mergeCell ref="GU2:GW2"/>
    <mergeCell ref="DY2:DZ2"/>
    <mergeCell ref="EA2:EB2"/>
    <mergeCell ref="EC2:EE2"/>
    <mergeCell ref="EF2:EG2"/>
    <mergeCell ref="EH2:EI2"/>
    <mergeCell ref="EJ2:EL2"/>
    <mergeCell ref="DK2:DL2"/>
    <mergeCell ref="DM2:DN2"/>
    <mergeCell ref="DO2:DQ2"/>
    <mergeCell ref="DR2:DS2"/>
    <mergeCell ref="DT2:DU2"/>
    <mergeCell ref="DV2:DX2"/>
    <mergeCell ref="BU2:BV2"/>
    <mergeCell ref="BW2:BX2"/>
    <mergeCell ref="BY2:CA2"/>
    <mergeCell ref="CB2:CC2"/>
    <mergeCell ref="CD2:CE2"/>
    <mergeCell ref="CF2:CH2"/>
    <mergeCell ref="BU1:CA1"/>
    <mergeCell ref="CB1:CH1"/>
    <mergeCell ref="CI1:CO1"/>
    <mergeCell ref="CI2:CJ2"/>
    <mergeCell ref="CK2:CL2"/>
    <mergeCell ref="CM2:CO2"/>
    <mergeCell ref="CP1:CV1"/>
    <mergeCell ref="CW1:DC1"/>
    <mergeCell ref="DD1:DJ1"/>
    <mergeCell ref="CW2:CX2"/>
    <mergeCell ref="CY2:CZ2"/>
    <mergeCell ref="DA2:DC2"/>
    <mergeCell ref="DD2:DE2"/>
    <mergeCell ref="DF2:DG2"/>
    <mergeCell ref="DH2:DJ2"/>
    <mergeCell ref="CP2:CQ2"/>
    <mergeCell ref="CR2:CS2"/>
    <mergeCell ref="CT2:CV2"/>
    <mergeCell ref="BN1:BT1"/>
    <mergeCell ref="AB2:AD2"/>
    <mergeCell ref="AI2:AK2"/>
    <mergeCell ref="AP2:AR2"/>
    <mergeCell ref="AW2:AY2"/>
    <mergeCell ref="BD2:BF2"/>
    <mergeCell ref="BK2:BM2"/>
    <mergeCell ref="BR2:BT2"/>
    <mergeCell ref="X1:AD1"/>
    <mergeCell ref="AE1:AK1"/>
    <mergeCell ref="AL1:AR1"/>
    <mergeCell ref="AS1:AY1"/>
    <mergeCell ref="AZ1:BF1"/>
    <mergeCell ref="BG1:BM1"/>
    <mergeCell ref="BI2:BJ2"/>
    <mergeCell ref="BN2:BO2"/>
    <mergeCell ref="BP2:BQ2"/>
    <mergeCell ref="BG2:BH2"/>
    <mergeCell ref="AS2:AT2"/>
    <mergeCell ref="AU2:AV2"/>
    <mergeCell ref="AZ2:BA2"/>
    <mergeCell ref="BB2:BC2"/>
    <mergeCell ref="AE2:AF2"/>
    <mergeCell ref="AG2:AH2"/>
    <mergeCell ref="AL2:AM2"/>
    <mergeCell ref="AN2:AO2"/>
    <mergeCell ref="J2:K2"/>
    <mergeCell ref="L2:M2"/>
    <mergeCell ref="X2:Y2"/>
    <mergeCell ref="Z2:AA2"/>
    <mergeCell ref="G2:I2"/>
    <mergeCell ref="A35:B35"/>
    <mergeCell ref="J1:P1"/>
    <mergeCell ref="N2:P2"/>
    <mergeCell ref="Q1:W1"/>
    <mergeCell ref="U2:W2"/>
    <mergeCell ref="A1:A3"/>
    <mergeCell ref="B1:B3"/>
    <mergeCell ref="Q2:R2"/>
    <mergeCell ref="S2:T2"/>
    <mergeCell ref="C2:D2"/>
    <mergeCell ref="E2:F2"/>
    <mergeCell ref="C1:I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4"/>
  <sheetViews>
    <sheetView rightToLeft="1" topLeftCell="E1" zoomScale="130" zoomScaleNormal="130" workbookViewId="0">
      <selection activeCell="F5" sqref="F5"/>
    </sheetView>
  </sheetViews>
  <sheetFormatPr defaultRowHeight="14.25" x14ac:dyDescent="0.2"/>
  <cols>
    <col min="1" max="1" width="12.5" bestFit="1" customWidth="1"/>
    <col min="4" max="4" width="3.5" customWidth="1"/>
    <col min="8" max="8" width="3.5" customWidth="1"/>
    <col min="12" max="12" width="3.5" customWidth="1"/>
    <col min="16" max="16" width="3.5" customWidth="1"/>
    <col min="20" max="20" width="3.5" customWidth="1"/>
    <col min="24" max="24" width="3.5" customWidth="1"/>
    <col min="28" max="28" width="3.5" customWidth="1"/>
    <col min="32" max="32" width="3.5" customWidth="1"/>
    <col min="36" max="36" width="3.5" customWidth="1"/>
  </cols>
  <sheetData>
    <row r="1" spans="1:39" ht="15" thickBot="1" x14ac:dyDescent="0.25">
      <c r="A1" s="128" t="s">
        <v>141</v>
      </c>
      <c r="B1" s="128"/>
      <c r="C1" s="128"/>
      <c r="E1" s="128" t="s">
        <v>144</v>
      </c>
      <c r="F1" s="128"/>
      <c r="G1" s="128"/>
      <c r="I1" s="128" t="s">
        <v>145</v>
      </c>
      <c r="J1" s="128"/>
      <c r="K1" s="128"/>
      <c r="M1" s="128" t="s">
        <v>146</v>
      </c>
      <c r="N1" s="128"/>
      <c r="O1" s="128"/>
      <c r="Q1" s="128" t="s">
        <v>147</v>
      </c>
      <c r="R1" s="128"/>
      <c r="S1" s="128"/>
      <c r="U1" s="128" t="s">
        <v>148</v>
      </c>
      <c r="V1" s="128"/>
      <c r="W1" s="128"/>
      <c r="Y1" s="128" t="s">
        <v>149</v>
      </c>
      <c r="Z1" s="128"/>
      <c r="AA1" s="128"/>
      <c r="AC1" s="128" t="s">
        <v>150</v>
      </c>
      <c r="AD1" s="128"/>
      <c r="AE1" s="128"/>
      <c r="AG1" s="128" t="s">
        <v>151</v>
      </c>
      <c r="AH1" s="128"/>
      <c r="AI1" s="128"/>
      <c r="AK1" s="128" t="s">
        <v>152</v>
      </c>
      <c r="AL1" s="128"/>
      <c r="AM1" s="128"/>
    </row>
    <row r="2" spans="1:39" ht="15" thickBot="1" x14ac:dyDescent="0.25">
      <c r="A2" s="129" t="s">
        <v>2</v>
      </c>
      <c r="B2" s="129"/>
      <c r="C2" s="129"/>
      <c r="E2" s="129" t="s">
        <v>2</v>
      </c>
      <c r="F2" s="129"/>
      <c r="G2" s="129"/>
      <c r="I2" s="129" t="s">
        <v>2</v>
      </c>
      <c r="J2" s="129"/>
      <c r="K2" s="129"/>
      <c r="M2" s="129" t="s">
        <v>2</v>
      </c>
      <c r="N2" s="129"/>
      <c r="O2" s="129"/>
      <c r="Q2" s="129" t="s">
        <v>2</v>
      </c>
      <c r="R2" s="129"/>
      <c r="S2" s="129"/>
      <c r="U2" s="129" t="s">
        <v>2</v>
      </c>
      <c r="V2" s="129"/>
      <c r="W2" s="129"/>
      <c r="Y2" s="129" t="s">
        <v>2</v>
      </c>
      <c r="Z2" s="129"/>
      <c r="AA2" s="129"/>
      <c r="AC2" s="129" t="s">
        <v>2</v>
      </c>
      <c r="AD2" s="129"/>
      <c r="AE2" s="129"/>
      <c r="AG2" s="129" t="s">
        <v>2</v>
      </c>
      <c r="AH2" s="129"/>
      <c r="AI2" s="129"/>
      <c r="AK2" s="129" t="s">
        <v>2</v>
      </c>
      <c r="AL2" s="129"/>
      <c r="AM2" s="129"/>
    </row>
    <row r="3" spans="1:39" ht="15" thickBot="1" x14ac:dyDescent="0.25">
      <c r="A3" s="26" t="s">
        <v>93</v>
      </c>
      <c r="B3" s="26" t="s">
        <v>94</v>
      </c>
      <c r="C3" s="26" t="s">
        <v>0</v>
      </c>
      <c r="E3" s="45" t="s">
        <v>93</v>
      </c>
      <c r="F3" s="45" t="s">
        <v>94</v>
      </c>
      <c r="G3" s="45" t="s">
        <v>0</v>
      </c>
      <c r="I3" s="45" t="s">
        <v>93</v>
      </c>
      <c r="J3" s="45" t="s">
        <v>94</v>
      </c>
      <c r="K3" s="45" t="s">
        <v>0</v>
      </c>
      <c r="M3" s="45" t="s">
        <v>93</v>
      </c>
      <c r="N3" s="45" t="s">
        <v>94</v>
      </c>
      <c r="O3" s="45" t="s">
        <v>0</v>
      </c>
      <c r="Q3" s="45" t="s">
        <v>93</v>
      </c>
      <c r="R3" s="45" t="s">
        <v>94</v>
      </c>
      <c r="S3" s="45" t="s">
        <v>0</v>
      </c>
      <c r="U3" s="45" t="s">
        <v>93</v>
      </c>
      <c r="V3" s="45" t="s">
        <v>94</v>
      </c>
      <c r="W3" s="45" t="s">
        <v>0</v>
      </c>
      <c r="Y3" s="45" t="s">
        <v>93</v>
      </c>
      <c r="Z3" s="45" t="s">
        <v>94</v>
      </c>
      <c r="AA3" s="45" t="s">
        <v>0</v>
      </c>
      <c r="AC3" s="45" t="s">
        <v>93</v>
      </c>
      <c r="AD3" s="45" t="s">
        <v>94</v>
      </c>
      <c r="AE3" s="45" t="s">
        <v>0</v>
      </c>
      <c r="AG3" s="45" t="s">
        <v>93</v>
      </c>
      <c r="AH3" s="45" t="s">
        <v>94</v>
      </c>
      <c r="AI3" s="45" t="s">
        <v>0</v>
      </c>
      <c r="AK3" s="45" t="s">
        <v>93</v>
      </c>
      <c r="AL3" s="45" t="s">
        <v>94</v>
      </c>
      <c r="AM3" s="45" t="s">
        <v>0</v>
      </c>
    </row>
    <row r="4" spans="1:39" ht="15" thickBot="1" x14ac:dyDescent="0.25">
      <c r="A4" s="130" t="s">
        <v>95</v>
      </c>
      <c r="B4" s="131"/>
      <c r="C4" s="132"/>
      <c r="E4" s="130" t="s">
        <v>95</v>
      </c>
      <c r="F4" s="131"/>
      <c r="G4" s="132"/>
      <c r="I4" s="130" t="s">
        <v>95</v>
      </c>
      <c r="J4" s="131"/>
      <c r="K4" s="132"/>
      <c r="M4" s="130" t="s">
        <v>95</v>
      </c>
      <c r="N4" s="131"/>
      <c r="O4" s="132"/>
      <c r="Q4" s="130" t="s">
        <v>95</v>
      </c>
      <c r="R4" s="131"/>
      <c r="S4" s="132"/>
      <c r="U4" s="130" t="s">
        <v>95</v>
      </c>
      <c r="V4" s="131"/>
      <c r="W4" s="132"/>
      <c r="Y4" s="130" t="s">
        <v>95</v>
      </c>
      <c r="Z4" s="131"/>
      <c r="AA4" s="132"/>
      <c r="AC4" s="130" t="s">
        <v>95</v>
      </c>
      <c r="AD4" s="131"/>
      <c r="AE4" s="132"/>
      <c r="AG4" s="130" t="s">
        <v>95</v>
      </c>
      <c r="AH4" s="131"/>
      <c r="AI4" s="132"/>
      <c r="AK4" s="130" t="s">
        <v>95</v>
      </c>
      <c r="AL4" s="131"/>
      <c r="AM4" s="132"/>
    </row>
    <row r="5" spans="1:39" ht="15" thickBot="1" x14ac:dyDescent="0.25">
      <c r="A5" s="83" t="s">
        <v>96</v>
      </c>
      <c r="B5" s="26">
        <f>الشركة!$C$35</f>
        <v>0</v>
      </c>
      <c r="C5" s="26">
        <f>الشركة!$D$35</f>
        <v>0</v>
      </c>
      <c r="E5" s="83" t="s">
        <v>96</v>
      </c>
      <c r="F5" s="45">
        <f>'احمد شوقي'!C35</f>
        <v>0</v>
      </c>
      <c r="G5" s="45">
        <f>'احمد شوقي'!$D$35</f>
        <v>0</v>
      </c>
      <c r="I5" s="83" t="s">
        <v>96</v>
      </c>
      <c r="J5" s="45">
        <f>'محمد ابراهيم'!$C$35</f>
        <v>0</v>
      </c>
      <c r="K5" s="45">
        <f>'محمد ابراهيم'!$D$35</f>
        <v>0</v>
      </c>
      <c r="M5" s="83" t="s">
        <v>96</v>
      </c>
      <c r="N5" s="45">
        <f>'مصطفى عبدالفتاح'!$C$35</f>
        <v>0</v>
      </c>
      <c r="O5" s="45">
        <f>'مصطفى عبدالفتاح'!$D$35</f>
        <v>0</v>
      </c>
      <c r="Q5" s="83" t="s">
        <v>96</v>
      </c>
      <c r="R5" s="45">
        <f>رامي!$C$35</f>
        <v>0</v>
      </c>
      <c r="S5" s="45">
        <f>رامي!$D$35</f>
        <v>0</v>
      </c>
      <c r="U5" s="83" t="s">
        <v>96</v>
      </c>
      <c r="V5" s="45">
        <f>زهران!$C$35</f>
        <v>0</v>
      </c>
      <c r="W5" s="45">
        <f>زهران!$D$35</f>
        <v>0</v>
      </c>
      <c r="Y5" s="83" t="s">
        <v>96</v>
      </c>
      <c r="Z5" s="45">
        <f>'اسلام مطيع'!$C$35</f>
        <v>0</v>
      </c>
      <c r="AA5" s="45">
        <f>'اسلام مطيع'!$D$35</f>
        <v>0</v>
      </c>
      <c r="AC5" s="83" t="s">
        <v>96</v>
      </c>
      <c r="AD5" s="45">
        <f>تامر!$C$35</f>
        <v>0</v>
      </c>
      <c r="AE5" s="45">
        <f>تامر!$D$35</f>
        <v>0</v>
      </c>
      <c r="AG5" s="83" t="s">
        <v>96</v>
      </c>
      <c r="AH5" s="45">
        <f>'محمد نبيه'!$C$35</f>
        <v>0</v>
      </c>
      <c r="AI5" s="45">
        <f>'محمد نبيه'!$D$35</f>
        <v>0</v>
      </c>
      <c r="AK5" s="83" t="s">
        <v>96</v>
      </c>
      <c r="AL5" s="45">
        <f>'م 1'!$C$35</f>
        <v>0</v>
      </c>
      <c r="AM5" s="45">
        <f>'م 1'!$D$35</f>
        <v>0</v>
      </c>
    </row>
    <row r="6" spans="1:39" ht="15" thickBot="1" x14ac:dyDescent="0.25">
      <c r="A6" s="84"/>
      <c r="B6" s="26">
        <f>(((C5*12)+B5)-م.مبيع!B7)-(م.مرتجع!B7)</f>
        <v>0</v>
      </c>
      <c r="C6" s="26"/>
      <c r="E6" s="84"/>
      <c r="F6" s="45">
        <f>(((G5*12)+F5)-م.مبيع!F7)-(م.مرتجع!F7)</f>
        <v>0</v>
      </c>
      <c r="G6" s="45"/>
      <c r="I6" s="84"/>
      <c r="J6" s="45">
        <f>(((K5*12)+J5)-م.مبيع!J7)-(م.مرتجع!J7)</f>
        <v>0</v>
      </c>
      <c r="K6" s="45"/>
      <c r="M6" s="84"/>
      <c r="N6" s="45">
        <f>(((O5*12)+N5)-م.مبيع!N7)-(م.مرتجع!N7)</f>
        <v>0</v>
      </c>
      <c r="O6" s="45"/>
      <c r="Q6" s="84"/>
      <c r="R6" s="45">
        <f>(((S5*12)+R5)-م.مبيع!R7)-(م.مرتجع!R7)</f>
        <v>0</v>
      </c>
      <c r="S6" s="45"/>
      <c r="U6" s="84"/>
      <c r="V6" s="45">
        <f>(((W5*12)+V5)-م.مبيع!V7)-(م.مرتجع!V7)</f>
        <v>0</v>
      </c>
      <c r="W6" s="45"/>
      <c r="Y6" s="84"/>
      <c r="Z6" s="45">
        <f>(((AA5*12)+Z5)-م.مبيع!Z7)-(م.مرتجع!Z7)</f>
        <v>0</v>
      </c>
      <c r="AA6" s="45"/>
      <c r="AC6" s="84"/>
      <c r="AD6" s="45">
        <f>(((AE5*12)+AD5)-م.مبيع!AD7)-(م.مرتجع!AD7)</f>
        <v>0</v>
      </c>
      <c r="AE6" s="45"/>
      <c r="AG6" s="84"/>
      <c r="AH6" s="45">
        <f>(((AI5*12)+AH5)-م.مبيع!AH7)-(م.مرتجع!AH7)</f>
        <v>0</v>
      </c>
      <c r="AI6" s="45"/>
      <c r="AK6" s="84"/>
      <c r="AL6" s="45">
        <f>(((AM5*12)+AL5)-م.مبيع!AL7)-(م.مرتجع!AL7)</f>
        <v>0</v>
      </c>
      <c r="AM6" s="45"/>
    </row>
    <row r="7" spans="1:39" ht="15" thickBot="1" x14ac:dyDescent="0.25">
      <c r="A7" s="85"/>
      <c r="B7" s="26">
        <f>MOD(B6,12)</f>
        <v>0</v>
      </c>
      <c r="C7" s="26">
        <f>(((B6-B7)/12)-م.مبيع!C7)-م.مرتجع!C7</f>
        <v>0</v>
      </c>
      <c r="E7" s="85"/>
      <c r="F7" s="45">
        <f>MOD(F6,12)</f>
        <v>0</v>
      </c>
      <c r="G7" s="45">
        <f>(((F6-F7)/12)-م.مبيع!G7)-م.مرتجع!G7</f>
        <v>0</v>
      </c>
      <c r="I7" s="85"/>
      <c r="J7" s="45">
        <f>MOD(J6,12)</f>
        <v>0</v>
      </c>
      <c r="K7" s="45">
        <f>(((J6-J7)/12)-م.مبيع!K7)-م.مرتجع!K7</f>
        <v>0</v>
      </c>
      <c r="M7" s="85"/>
      <c r="N7" s="45">
        <f>MOD(N6,12)</f>
        <v>0</v>
      </c>
      <c r="O7" s="45">
        <f>(((N6-N7)/12)-م.مبيع!O7)-م.مرتجع!O7</f>
        <v>0</v>
      </c>
      <c r="Q7" s="85"/>
      <c r="R7" s="45">
        <f>MOD(R6,12)</f>
        <v>0</v>
      </c>
      <c r="S7" s="45">
        <f>(((R6-R7)/12)-م.مبيع!S7)-م.مرتجع!S7</f>
        <v>0</v>
      </c>
      <c r="U7" s="85"/>
      <c r="V7" s="45">
        <f>MOD(V6,12)</f>
        <v>0</v>
      </c>
      <c r="W7" s="45">
        <f>(((V6-V7)/12)-م.مبيع!W7)-م.مرتجع!W7</f>
        <v>0</v>
      </c>
      <c r="Y7" s="85"/>
      <c r="Z7" s="45">
        <f>MOD(Z6,12)</f>
        <v>0</v>
      </c>
      <c r="AA7" s="45">
        <f>(((Z6-Z7)/12)-م.مبيع!AA7)-م.مرتجع!AA7</f>
        <v>0</v>
      </c>
      <c r="AC7" s="85"/>
      <c r="AD7" s="45">
        <f>MOD(AD6,12)</f>
        <v>0</v>
      </c>
      <c r="AE7" s="45">
        <f>(((AD6-AD7)/12)-م.مبيع!AE7)-م.مرتجع!AE7</f>
        <v>0</v>
      </c>
      <c r="AG7" s="85"/>
      <c r="AH7" s="45">
        <f>MOD(AH6,12)</f>
        <v>0</v>
      </c>
      <c r="AI7" s="45">
        <f>(((AH6-AH7)/12)-م.مبيع!AI7)-م.مرتجع!AI7</f>
        <v>0</v>
      </c>
      <c r="AK7" s="85"/>
      <c r="AL7" s="45">
        <f>MOD(AL6,12)</f>
        <v>0</v>
      </c>
      <c r="AM7" s="45">
        <f>(((AL6-AL7)/12)-م.مبيع!AM7)-م.مرتجع!AM7</f>
        <v>0</v>
      </c>
    </row>
    <row r="8" spans="1:39" ht="15" thickBot="1" x14ac:dyDescent="0.25">
      <c r="A8" s="115"/>
      <c r="B8" s="116"/>
      <c r="C8" s="117"/>
      <c r="E8" s="115"/>
      <c r="F8" s="116"/>
      <c r="G8" s="117"/>
      <c r="I8" s="115"/>
      <c r="J8" s="116"/>
      <c r="K8" s="117"/>
      <c r="M8" s="115"/>
      <c r="N8" s="116"/>
      <c r="O8" s="117"/>
      <c r="Q8" s="115"/>
      <c r="R8" s="116"/>
      <c r="S8" s="117"/>
      <c r="U8" s="115"/>
      <c r="V8" s="116"/>
      <c r="W8" s="117"/>
      <c r="Y8" s="115"/>
      <c r="Z8" s="116"/>
      <c r="AA8" s="117"/>
      <c r="AC8" s="115"/>
      <c r="AD8" s="116"/>
      <c r="AE8" s="117"/>
      <c r="AG8" s="115"/>
      <c r="AH8" s="116"/>
      <c r="AI8" s="117"/>
      <c r="AK8" s="115"/>
      <c r="AL8" s="116"/>
      <c r="AM8" s="117"/>
    </row>
    <row r="9" spans="1:39" ht="15" thickBot="1" x14ac:dyDescent="0.25">
      <c r="A9" s="83" t="s">
        <v>97</v>
      </c>
      <c r="B9" s="26">
        <f>الشركة!$J$35</f>
        <v>0</v>
      </c>
      <c r="C9" s="26">
        <f>الشركة!$K$35</f>
        <v>0</v>
      </c>
      <c r="E9" s="83" t="s">
        <v>97</v>
      </c>
      <c r="F9" s="45">
        <f>'احمد شوقي'!$J$35</f>
        <v>0</v>
      </c>
      <c r="G9" s="45">
        <f>'احمد شوقي'!$K$35</f>
        <v>0</v>
      </c>
      <c r="I9" s="83" t="s">
        <v>97</v>
      </c>
      <c r="J9" s="45">
        <f>'محمد ابراهيم'!$J$35</f>
        <v>0</v>
      </c>
      <c r="K9" s="45">
        <f>'محمد ابراهيم'!$K$35</f>
        <v>0</v>
      </c>
      <c r="M9" s="83" t="s">
        <v>97</v>
      </c>
      <c r="N9" s="45">
        <f>'مصطفى عبدالفتاح'!$J$35</f>
        <v>0</v>
      </c>
      <c r="O9" s="45">
        <f>'مصطفى عبدالفتاح'!$K$35</f>
        <v>0</v>
      </c>
      <c r="Q9" s="83" t="s">
        <v>97</v>
      </c>
      <c r="R9" s="45">
        <f>رامي!$J$35</f>
        <v>0</v>
      </c>
      <c r="S9" s="45">
        <f>رامي!$K$35</f>
        <v>0</v>
      </c>
      <c r="U9" s="83" t="s">
        <v>97</v>
      </c>
      <c r="V9" s="45">
        <f>زهران!$J$35</f>
        <v>0</v>
      </c>
      <c r="W9" s="45">
        <f>زهران!$K$35</f>
        <v>0</v>
      </c>
      <c r="Y9" s="83" t="s">
        <v>97</v>
      </c>
      <c r="Z9" s="45">
        <f>'اسلام مطيع'!$J$35</f>
        <v>0</v>
      </c>
      <c r="AA9" s="45">
        <f>'اسلام مطيع'!$K$35</f>
        <v>0</v>
      </c>
      <c r="AC9" s="83" t="s">
        <v>97</v>
      </c>
      <c r="AD9" s="45">
        <f>تامر!$J$35</f>
        <v>0</v>
      </c>
      <c r="AE9" s="45">
        <f>تامر!$K$35</f>
        <v>0</v>
      </c>
      <c r="AG9" s="83" t="s">
        <v>97</v>
      </c>
      <c r="AH9" s="45">
        <f>'محمد نبيه'!$J$35</f>
        <v>0</v>
      </c>
      <c r="AI9" s="45">
        <f>'محمد نبيه'!$K$35</f>
        <v>0</v>
      </c>
      <c r="AK9" s="83" t="s">
        <v>97</v>
      </c>
      <c r="AL9" s="45">
        <f>'م 1'!$J$35</f>
        <v>0</v>
      </c>
      <c r="AM9" s="45">
        <f>'م 1'!$K$35</f>
        <v>0</v>
      </c>
    </row>
    <row r="10" spans="1:39" ht="15" thickBot="1" x14ac:dyDescent="0.25">
      <c r="A10" s="84"/>
      <c r="B10" s="26">
        <f>((C9*4)+B9)-(م.مبيع!B11)-(م.مرتجع!B11)</f>
        <v>0</v>
      </c>
      <c r="C10" s="26"/>
      <c r="E10" s="84"/>
      <c r="F10" s="45">
        <f>((G9*4)+F9)-(م.مبيع!F11)-(م.مرتجع!F11)</f>
        <v>0</v>
      </c>
      <c r="G10" s="45"/>
      <c r="I10" s="84"/>
      <c r="J10" s="45">
        <f>((K9*4)+J9)-(م.مبيع!J11)-(م.مرتجع!J11)</f>
        <v>0</v>
      </c>
      <c r="K10" s="45"/>
      <c r="M10" s="84"/>
      <c r="N10" s="45">
        <f>((O9*4)+N9)-(م.مبيع!N11)-(م.مرتجع!N11)</f>
        <v>0</v>
      </c>
      <c r="O10" s="45"/>
      <c r="Q10" s="84"/>
      <c r="R10" s="45">
        <f>((S9*4)+R9)-(م.مبيع!R11)-(م.مرتجع!R11)</f>
        <v>0</v>
      </c>
      <c r="S10" s="45"/>
      <c r="U10" s="84"/>
      <c r="V10" s="45">
        <f>((W9*4)+V9)-(م.مبيع!V11)-(م.مرتجع!V11)</f>
        <v>0</v>
      </c>
      <c r="W10" s="45"/>
      <c r="Y10" s="84"/>
      <c r="Z10" s="45">
        <f>((AA9*4)+Z9)-(م.مبيع!Z11)-(م.مرتجع!Z11)</f>
        <v>0</v>
      </c>
      <c r="AA10" s="45"/>
      <c r="AC10" s="84"/>
      <c r="AD10" s="45">
        <f>((AE9*4)+AD9)-(م.مبيع!AD11)-(م.مرتجع!AD11)</f>
        <v>0</v>
      </c>
      <c r="AE10" s="45"/>
      <c r="AG10" s="84"/>
      <c r="AH10" s="45">
        <f>((AI9*4)+AH9)-(م.مبيع!AH11)-(م.مرتجع!AH11)</f>
        <v>0</v>
      </c>
      <c r="AI10" s="45"/>
      <c r="AK10" s="84"/>
      <c r="AL10" s="45">
        <f>((AM9*4)+AL9)-(م.مبيع!AL11)-(م.مرتجع!AL11)</f>
        <v>0</v>
      </c>
      <c r="AM10" s="45"/>
    </row>
    <row r="11" spans="1:39" ht="15" thickBot="1" x14ac:dyDescent="0.25">
      <c r="A11" s="85"/>
      <c r="B11" s="26">
        <f>MOD(B10,4)</f>
        <v>0</v>
      </c>
      <c r="C11" s="26">
        <f>((B10-B11)/4)-(م.مبيع!C11)-(م.مرتجع!C11)</f>
        <v>0</v>
      </c>
      <c r="E11" s="85"/>
      <c r="F11" s="45">
        <f>MOD(F10,4)</f>
        <v>0</v>
      </c>
      <c r="G11" s="45">
        <f>((F10-F11)/4)-(م.مبيع!G11)-(م.مرتجع!G11)</f>
        <v>0</v>
      </c>
      <c r="I11" s="85"/>
      <c r="J11" s="45">
        <f>MOD(J10,4)</f>
        <v>0</v>
      </c>
      <c r="K11" s="45">
        <f>((J10-J11)/4)-(م.مبيع!K11)-(م.مرتجع!K11)</f>
        <v>0</v>
      </c>
      <c r="M11" s="85"/>
      <c r="N11" s="45">
        <f>MOD(N10,4)</f>
        <v>0</v>
      </c>
      <c r="O11" s="45">
        <f>((N10-N11)/4)-(م.مبيع!O11)-(م.مرتجع!O11)</f>
        <v>0</v>
      </c>
      <c r="Q11" s="85"/>
      <c r="R11" s="45">
        <f>MOD(R10,4)</f>
        <v>0</v>
      </c>
      <c r="S11" s="45">
        <f>((R10-R11)/4)-(م.مبيع!S11)-(م.مرتجع!S11)</f>
        <v>0</v>
      </c>
      <c r="U11" s="85"/>
      <c r="V11" s="45">
        <f>MOD(V10,4)</f>
        <v>0</v>
      </c>
      <c r="W11" s="45">
        <f>((V10-V11)/4)-(م.مبيع!W11)-(م.مرتجع!W11)</f>
        <v>0</v>
      </c>
      <c r="Y11" s="85"/>
      <c r="Z11" s="45">
        <f>MOD(Z10,4)</f>
        <v>0</v>
      </c>
      <c r="AA11" s="45">
        <f>((Z10-Z11)/4)-(م.مبيع!AA11)-(م.مرتجع!AA11)</f>
        <v>0</v>
      </c>
      <c r="AC11" s="85"/>
      <c r="AD11" s="45">
        <f>MOD(AD10,4)</f>
        <v>0</v>
      </c>
      <c r="AE11" s="45">
        <f>((AD10-AD11)/4)-(م.مبيع!AE11)-(م.مرتجع!AE11)</f>
        <v>0</v>
      </c>
      <c r="AG11" s="85"/>
      <c r="AH11" s="45">
        <f>MOD(AH10,4)</f>
        <v>0</v>
      </c>
      <c r="AI11" s="45">
        <f>((AH10-AH11)/4)-(م.مبيع!AI11)-(م.مرتجع!AI11)</f>
        <v>0</v>
      </c>
      <c r="AK11" s="85"/>
      <c r="AL11" s="45">
        <f>MOD(AL10,4)</f>
        <v>0</v>
      </c>
      <c r="AM11" s="45">
        <f>((AL10-AL11)/4)-(م.مبيع!AM11)-(م.مرتجع!AM11)</f>
        <v>0</v>
      </c>
    </row>
    <row r="12" spans="1:39" ht="15" thickBot="1" x14ac:dyDescent="0.25">
      <c r="A12" s="115"/>
      <c r="B12" s="116"/>
      <c r="C12" s="117"/>
      <c r="E12" s="115"/>
      <c r="F12" s="116"/>
      <c r="G12" s="117"/>
      <c r="I12" s="115"/>
      <c r="J12" s="116"/>
      <c r="K12" s="117"/>
      <c r="M12" s="115"/>
      <c r="N12" s="116"/>
      <c r="O12" s="117"/>
      <c r="Q12" s="115"/>
      <c r="R12" s="116"/>
      <c r="S12" s="117"/>
      <c r="U12" s="115"/>
      <c r="V12" s="116"/>
      <c r="W12" s="117"/>
      <c r="Y12" s="115"/>
      <c r="Z12" s="116"/>
      <c r="AA12" s="117"/>
      <c r="AC12" s="115"/>
      <c r="AD12" s="116"/>
      <c r="AE12" s="117"/>
      <c r="AG12" s="115"/>
      <c r="AH12" s="116"/>
      <c r="AI12" s="117"/>
      <c r="AK12" s="115"/>
      <c r="AL12" s="116"/>
      <c r="AM12" s="117"/>
    </row>
    <row r="13" spans="1:39" ht="15" thickBot="1" x14ac:dyDescent="0.25">
      <c r="A13" s="83" t="s">
        <v>98</v>
      </c>
      <c r="B13" s="26">
        <f>الشركة!$Q$35</f>
        <v>0</v>
      </c>
      <c r="C13" s="26">
        <f>الشركة!$R$35</f>
        <v>0</v>
      </c>
      <c r="E13" s="83" t="s">
        <v>98</v>
      </c>
      <c r="F13" s="45">
        <f>'احمد شوقي'!$Q$35</f>
        <v>0</v>
      </c>
      <c r="G13" s="45">
        <f>'احمد شوقي'!$R$35</f>
        <v>0</v>
      </c>
      <c r="I13" s="83" t="s">
        <v>98</v>
      </c>
      <c r="J13" s="45">
        <f>'محمد ابراهيم'!$Q$35</f>
        <v>0</v>
      </c>
      <c r="K13" s="45">
        <f>'محمد ابراهيم'!$R$35</f>
        <v>0</v>
      </c>
      <c r="M13" s="83" t="s">
        <v>98</v>
      </c>
      <c r="N13" s="45">
        <f>'مصطفى عبدالفتاح'!$Q$35</f>
        <v>0</v>
      </c>
      <c r="O13" s="45">
        <f>'مصطفى عبدالفتاح'!$R$35</f>
        <v>0</v>
      </c>
      <c r="Q13" s="83" t="s">
        <v>98</v>
      </c>
      <c r="R13" s="45">
        <f>رامي!$Q$35</f>
        <v>0</v>
      </c>
      <c r="S13" s="45">
        <f>رامي!$R$35</f>
        <v>0</v>
      </c>
      <c r="U13" s="83" t="s">
        <v>98</v>
      </c>
      <c r="V13" s="45">
        <f>زهران!$Q$35</f>
        <v>0</v>
      </c>
      <c r="W13" s="45">
        <f>زهران!$R$35</f>
        <v>0</v>
      </c>
      <c r="Y13" s="83" t="s">
        <v>98</v>
      </c>
      <c r="Z13" s="45">
        <f>'اسلام مطيع'!$Q$35</f>
        <v>0</v>
      </c>
      <c r="AA13" s="45">
        <f>'اسلام مطيع'!$R$35</f>
        <v>0</v>
      </c>
      <c r="AC13" s="83" t="s">
        <v>98</v>
      </c>
      <c r="AD13" s="45">
        <f>تامر!$Q$35</f>
        <v>0</v>
      </c>
      <c r="AE13" s="45">
        <f>تامر!$R$35</f>
        <v>0</v>
      </c>
      <c r="AG13" s="83" t="s">
        <v>98</v>
      </c>
      <c r="AH13" s="45">
        <f>'محمد نبيه'!$Q$35</f>
        <v>0</v>
      </c>
      <c r="AI13" s="45">
        <f>'محمد نبيه'!$R$35</f>
        <v>0</v>
      </c>
      <c r="AK13" s="83" t="s">
        <v>98</v>
      </c>
      <c r="AL13" s="45">
        <f>'م 1'!$Q$35</f>
        <v>0</v>
      </c>
      <c r="AM13" s="45">
        <f>'م 1'!$R$35</f>
        <v>0</v>
      </c>
    </row>
    <row r="14" spans="1:39" ht="15" thickBot="1" x14ac:dyDescent="0.25">
      <c r="A14" s="84"/>
      <c r="B14" s="26">
        <f>((C13*4)+B13)-(م.مبيع!B15)-(م.مرتجع!B15)</f>
        <v>0</v>
      </c>
      <c r="C14" s="26"/>
      <c r="E14" s="84"/>
      <c r="F14" s="45">
        <f>((G13*4)+F13)-(م.مبيع!F15)-(م.مرتجع!F15)</f>
        <v>0</v>
      </c>
      <c r="G14" s="45"/>
      <c r="I14" s="84"/>
      <c r="J14" s="45">
        <f>((K13*4)+J13)-(م.مبيع!J15)-(م.مرتجع!J15)</f>
        <v>0</v>
      </c>
      <c r="K14" s="45"/>
      <c r="M14" s="84"/>
      <c r="N14" s="45">
        <f>((O13*4)+N13)-(م.مبيع!N15)-(م.مرتجع!N15)</f>
        <v>0</v>
      </c>
      <c r="O14" s="45"/>
      <c r="Q14" s="84"/>
      <c r="R14" s="45">
        <f>((S13*4)+R13)-(م.مبيع!R15)-(م.مرتجع!R15)</f>
        <v>0</v>
      </c>
      <c r="S14" s="45"/>
      <c r="U14" s="84"/>
      <c r="V14" s="45">
        <f>((W13*4)+V13)-(م.مبيع!V15)-(م.مرتجع!V15)</f>
        <v>0</v>
      </c>
      <c r="W14" s="45"/>
      <c r="Y14" s="84"/>
      <c r="Z14" s="45">
        <f>((AA13*4)+Z13)-(م.مبيع!Z15)-(م.مرتجع!Z15)</f>
        <v>0</v>
      </c>
      <c r="AA14" s="45"/>
      <c r="AC14" s="84"/>
      <c r="AD14" s="45">
        <f>((AE13*4)+AD13)-(م.مبيع!AD15)-(م.مرتجع!AD15)</f>
        <v>0</v>
      </c>
      <c r="AE14" s="45"/>
      <c r="AG14" s="84"/>
      <c r="AH14" s="45">
        <f>((AI13*4)+AH13)-(م.مبيع!AH15)-(م.مرتجع!AH15)</f>
        <v>0</v>
      </c>
      <c r="AI14" s="45"/>
      <c r="AK14" s="84"/>
      <c r="AL14" s="45">
        <f>((AM13*4)+AL13)-(م.مبيع!AL15)-(م.مرتجع!AL15)</f>
        <v>0</v>
      </c>
      <c r="AM14" s="45"/>
    </row>
    <row r="15" spans="1:39" ht="15" thickBot="1" x14ac:dyDescent="0.25">
      <c r="A15" s="85"/>
      <c r="B15" s="26">
        <f>MOD(B14,4)</f>
        <v>0</v>
      </c>
      <c r="C15" s="26">
        <f>((B14-B15)/4)-(م.مبيع!C15)-(م.مرتجع!C15)</f>
        <v>0</v>
      </c>
      <c r="E15" s="85"/>
      <c r="F15" s="45">
        <f>MOD(F14,4)</f>
        <v>0</v>
      </c>
      <c r="G15" s="45">
        <f>((F14-F15)/4)-(م.مبيع!G15)-(م.مرتجع!G15)</f>
        <v>0</v>
      </c>
      <c r="I15" s="85"/>
      <c r="J15" s="45">
        <f>MOD(J14,4)</f>
        <v>0</v>
      </c>
      <c r="K15" s="45">
        <f>((J14-J15)/4)-(م.مبيع!K15)-(م.مرتجع!K15)</f>
        <v>0</v>
      </c>
      <c r="M15" s="85"/>
      <c r="N15" s="45">
        <f>MOD(N14,4)</f>
        <v>0</v>
      </c>
      <c r="O15" s="45">
        <f>((N14-N15)/4)-(م.مبيع!O15)-(م.مرتجع!O15)</f>
        <v>0</v>
      </c>
      <c r="Q15" s="85"/>
      <c r="R15" s="45">
        <f>MOD(R14,4)</f>
        <v>0</v>
      </c>
      <c r="S15" s="45">
        <f>((R14-R15)/4)-(م.مبيع!S15)-(م.مرتجع!S15)</f>
        <v>0</v>
      </c>
      <c r="U15" s="85"/>
      <c r="V15" s="45">
        <f>MOD(V14,4)</f>
        <v>0</v>
      </c>
      <c r="W15" s="45">
        <f>((V14-V15)/4)-(م.مبيع!W15)-(م.مرتجع!W15)</f>
        <v>0</v>
      </c>
      <c r="Y15" s="85"/>
      <c r="Z15" s="45">
        <f>MOD(Z14,4)</f>
        <v>0</v>
      </c>
      <c r="AA15" s="45">
        <f>((Z14-Z15)/4)-(م.مبيع!AA15)-(م.مرتجع!AA15)</f>
        <v>0</v>
      </c>
      <c r="AC15" s="85"/>
      <c r="AD15" s="45">
        <f>MOD(AD14,4)</f>
        <v>0</v>
      </c>
      <c r="AE15" s="45">
        <f>((AD14-AD15)/4)-(م.مبيع!AE15)-(م.مرتجع!AE15)</f>
        <v>0</v>
      </c>
      <c r="AG15" s="85"/>
      <c r="AH15" s="45">
        <f>MOD(AH14,4)</f>
        <v>0</v>
      </c>
      <c r="AI15" s="45">
        <f>((AH14-AH15)/4)-(م.مبيع!AI15)-(م.مرتجع!AI15)</f>
        <v>0</v>
      </c>
      <c r="AK15" s="85"/>
      <c r="AL15" s="45">
        <f>MOD(AL14,4)</f>
        <v>0</v>
      </c>
      <c r="AM15" s="45">
        <f>((AL14-AL15)/4)-(م.مبيع!AM15)-(م.مرتجع!AM15)</f>
        <v>0</v>
      </c>
    </row>
    <row r="16" spans="1:39" ht="15" thickBot="1" x14ac:dyDescent="0.25">
      <c r="A16" s="115"/>
      <c r="B16" s="116"/>
      <c r="C16" s="117"/>
      <c r="E16" s="115"/>
      <c r="F16" s="116"/>
      <c r="G16" s="117"/>
      <c r="I16" s="115"/>
      <c r="J16" s="116"/>
      <c r="K16" s="117"/>
      <c r="M16" s="115"/>
      <c r="N16" s="116"/>
      <c r="O16" s="117"/>
      <c r="Q16" s="115"/>
      <c r="R16" s="116"/>
      <c r="S16" s="117"/>
      <c r="U16" s="115"/>
      <c r="V16" s="116"/>
      <c r="W16" s="117"/>
      <c r="Y16" s="115"/>
      <c r="Z16" s="116"/>
      <c r="AA16" s="117"/>
      <c r="AC16" s="115"/>
      <c r="AD16" s="116"/>
      <c r="AE16" s="117"/>
      <c r="AG16" s="115"/>
      <c r="AH16" s="116"/>
      <c r="AI16" s="117"/>
      <c r="AK16" s="115"/>
      <c r="AL16" s="116"/>
      <c r="AM16" s="117"/>
    </row>
    <row r="17" spans="1:39" ht="15" thickBot="1" x14ac:dyDescent="0.25">
      <c r="A17" s="83" t="s">
        <v>99</v>
      </c>
      <c r="B17" s="26">
        <f>الشركة!$X$35</f>
        <v>0</v>
      </c>
      <c r="C17" s="26">
        <f>الشركة!$Y$35</f>
        <v>0</v>
      </c>
      <c r="E17" s="83" t="s">
        <v>99</v>
      </c>
      <c r="F17" s="45">
        <f>'احمد شوقي'!$X$35</f>
        <v>0</v>
      </c>
      <c r="G17" s="45">
        <f>'احمد شوقي'!$Y$35</f>
        <v>0</v>
      </c>
      <c r="I17" s="83" t="s">
        <v>99</v>
      </c>
      <c r="J17" s="45">
        <f>'محمد ابراهيم'!$X$35</f>
        <v>0</v>
      </c>
      <c r="K17" s="45">
        <f>'محمد ابراهيم'!$Y$35</f>
        <v>0</v>
      </c>
      <c r="M17" s="83" t="s">
        <v>99</v>
      </c>
      <c r="N17" s="45">
        <f>'مصطفى عبدالفتاح'!$X$35</f>
        <v>0</v>
      </c>
      <c r="O17" s="45">
        <f>'مصطفى عبدالفتاح'!$Y$35</f>
        <v>0</v>
      </c>
      <c r="Q17" s="83" t="s">
        <v>99</v>
      </c>
      <c r="R17" s="45">
        <f>رامي!$X$35</f>
        <v>0</v>
      </c>
      <c r="S17" s="45">
        <f>رامي!$Y$35</f>
        <v>0</v>
      </c>
      <c r="U17" s="83" t="s">
        <v>99</v>
      </c>
      <c r="V17" s="45">
        <f>زهران!$X$35</f>
        <v>0</v>
      </c>
      <c r="W17" s="45">
        <f>زهران!$Y$35</f>
        <v>0</v>
      </c>
      <c r="Y17" s="83" t="s">
        <v>99</v>
      </c>
      <c r="Z17" s="45">
        <f>'اسلام مطيع'!$X$35</f>
        <v>0</v>
      </c>
      <c r="AA17" s="45">
        <f>'اسلام مطيع'!$Y$35</f>
        <v>0</v>
      </c>
      <c r="AC17" s="83" t="s">
        <v>99</v>
      </c>
      <c r="AD17" s="45">
        <f>تامر!$X$35</f>
        <v>0</v>
      </c>
      <c r="AE17" s="45">
        <f>تامر!$Y$35</f>
        <v>0</v>
      </c>
      <c r="AG17" s="83" t="s">
        <v>99</v>
      </c>
      <c r="AH17" s="45">
        <f>'محمد نبيه'!$X$35</f>
        <v>0</v>
      </c>
      <c r="AI17" s="45">
        <f>'محمد نبيه'!$Y$35</f>
        <v>0</v>
      </c>
      <c r="AK17" s="83" t="s">
        <v>99</v>
      </c>
      <c r="AL17" s="45">
        <f>'م 1'!$X$35</f>
        <v>0</v>
      </c>
      <c r="AM17" s="45">
        <f>'م 1'!$Y$35</f>
        <v>0</v>
      </c>
    </row>
    <row r="18" spans="1:39" ht="15" thickBot="1" x14ac:dyDescent="0.25">
      <c r="A18" s="84"/>
      <c r="B18" s="26">
        <f>((C17*4)+B17)-(م.مبيع!B19)-(م.مرتجع!B19)</f>
        <v>0</v>
      </c>
      <c r="C18" s="26"/>
      <c r="E18" s="84"/>
      <c r="F18" s="45">
        <f>((G17*4)+F17)-(م.مبيع!F19)-(م.مرتجع!F19)</f>
        <v>0</v>
      </c>
      <c r="G18" s="45"/>
      <c r="I18" s="84"/>
      <c r="J18" s="45">
        <f>((K17*4)+J17)-(م.مبيع!J19)-(م.مرتجع!J19)</f>
        <v>0</v>
      </c>
      <c r="K18" s="45"/>
      <c r="M18" s="84"/>
      <c r="N18" s="45">
        <f>((O17*4)+N17)-(م.مبيع!N19)-(م.مرتجع!N19)</f>
        <v>0</v>
      </c>
      <c r="O18" s="45"/>
      <c r="Q18" s="84"/>
      <c r="R18" s="45">
        <f>((S17*4)+R17)-(م.مبيع!R19)-(م.مرتجع!R19)</f>
        <v>0</v>
      </c>
      <c r="S18" s="45"/>
      <c r="U18" s="84"/>
      <c r="V18" s="45">
        <f>((W17*4)+V17)-(م.مبيع!V19)-(م.مرتجع!V19)</f>
        <v>0</v>
      </c>
      <c r="W18" s="45"/>
      <c r="Y18" s="84"/>
      <c r="Z18" s="45">
        <f>((AA17*4)+Z17)-(م.مبيع!Z19)-(م.مرتجع!Z19)</f>
        <v>0</v>
      </c>
      <c r="AA18" s="45"/>
      <c r="AC18" s="84"/>
      <c r="AD18" s="45">
        <f>((AE17*4)+AD17)-(م.مبيع!AD19)-(م.مرتجع!AD19)</f>
        <v>0</v>
      </c>
      <c r="AE18" s="45"/>
      <c r="AG18" s="84"/>
      <c r="AH18" s="45">
        <f>((AI17*4)+AH17)-(م.مبيع!AH19)-(م.مرتجع!AH19)</f>
        <v>0</v>
      </c>
      <c r="AI18" s="45"/>
      <c r="AK18" s="84"/>
      <c r="AL18" s="45">
        <f>((AM17*4)+AL17)-(م.مبيع!AL19)-(م.مرتجع!AL19)</f>
        <v>0</v>
      </c>
      <c r="AM18" s="45"/>
    </row>
    <row r="19" spans="1:39" ht="15" thickBot="1" x14ac:dyDescent="0.25">
      <c r="A19" s="85"/>
      <c r="B19" s="26">
        <f>MOD(B18,4)</f>
        <v>0</v>
      </c>
      <c r="C19" s="26">
        <f>((B18-B19)/4)-(م.مبيع!C19)-(م.مرتجع!C19)</f>
        <v>0</v>
      </c>
      <c r="E19" s="85"/>
      <c r="F19" s="45">
        <f>MOD(F18,4)</f>
        <v>0</v>
      </c>
      <c r="G19" s="45">
        <f>((F18-F19)/4)-(م.مبيع!G19)-(م.مرتجع!G19)</f>
        <v>0</v>
      </c>
      <c r="I19" s="85"/>
      <c r="J19" s="45">
        <f>MOD(J18,4)</f>
        <v>0</v>
      </c>
      <c r="K19" s="45">
        <f>((J18-J19)/4)-(م.مبيع!K19)-(م.مرتجع!K19)</f>
        <v>0</v>
      </c>
      <c r="M19" s="85"/>
      <c r="N19" s="45">
        <f>MOD(N18,4)</f>
        <v>0</v>
      </c>
      <c r="O19" s="45">
        <f>((N18-N19)/4)-(م.مبيع!O19)-(م.مرتجع!O19)</f>
        <v>0</v>
      </c>
      <c r="Q19" s="85"/>
      <c r="R19" s="45">
        <f>MOD(R18,4)</f>
        <v>0</v>
      </c>
      <c r="S19" s="45">
        <f>((R18-R19)/4)-(م.مبيع!S19)-(م.مرتجع!S19)</f>
        <v>0</v>
      </c>
      <c r="U19" s="85"/>
      <c r="V19" s="45">
        <f>MOD(V18,4)</f>
        <v>0</v>
      </c>
      <c r="W19" s="45">
        <f>((V18-V19)/4)-(م.مبيع!W19)-(م.مرتجع!W19)</f>
        <v>0</v>
      </c>
      <c r="Y19" s="85"/>
      <c r="Z19" s="45">
        <f>MOD(Z18,4)</f>
        <v>0</v>
      </c>
      <c r="AA19" s="45">
        <f>((Z18-Z19)/4)-(م.مبيع!AA19)-(م.مرتجع!AA19)</f>
        <v>0</v>
      </c>
      <c r="AC19" s="85"/>
      <c r="AD19" s="45">
        <f>MOD(AD18,4)</f>
        <v>0</v>
      </c>
      <c r="AE19" s="45">
        <f>((AD18-AD19)/4)-(م.مبيع!AE19)-(م.مرتجع!AE19)</f>
        <v>0</v>
      </c>
      <c r="AG19" s="85"/>
      <c r="AH19" s="45">
        <f>MOD(AH18,4)</f>
        <v>0</v>
      </c>
      <c r="AI19" s="45">
        <f>((AH18-AH19)/4)-(م.مبيع!AI19)-(م.مرتجع!AI19)</f>
        <v>0</v>
      </c>
      <c r="AK19" s="85"/>
      <c r="AL19" s="45">
        <f>MOD(AL18,4)</f>
        <v>0</v>
      </c>
      <c r="AM19" s="45">
        <f>((AL18-AL19)/4)-(م.مبيع!AM19)-(م.مرتجع!AM19)</f>
        <v>0</v>
      </c>
    </row>
    <row r="20" spans="1:39" ht="15" thickBot="1" x14ac:dyDescent="0.25">
      <c r="A20" s="27"/>
      <c r="B20" s="28"/>
      <c r="C20" s="29"/>
      <c r="E20" s="44"/>
      <c r="F20" s="42"/>
      <c r="G20" s="43"/>
      <c r="I20" s="44"/>
      <c r="J20" s="42"/>
      <c r="K20" s="43"/>
      <c r="M20" s="44"/>
      <c r="N20" s="42"/>
      <c r="O20" s="43"/>
      <c r="Q20" s="44"/>
      <c r="R20" s="42"/>
      <c r="S20" s="43"/>
      <c r="U20" s="44"/>
      <c r="V20" s="42"/>
      <c r="W20" s="43"/>
      <c r="Y20" s="44"/>
      <c r="Z20" s="42"/>
      <c r="AA20" s="43"/>
      <c r="AC20" s="44"/>
      <c r="AD20" s="42"/>
      <c r="AE20" s="43"/>
      <c r="AG20" s="44"/>
      <c r="AH20" s="42"/>
      <c r="AI20" s="43"/>
      <c r="AK20" s="44"/>
      <c r="AL20" s="42"/>
      <c r="AM20" s="43"/>
    </row>
    <row r="21" spans="1:39" ht="15" thickBot="1" x14ac:dyDescent="0.25">
      <c r="A21" s="83" t="s">
        <v>100</v>
      </c>
      <c r="B21" s="26">
        <f>الشركة!$AE$35</f>
        <v>0</v>
      </c>
      <c r="C21" s="26">
        <f>الشركة!$AF$35</f>
        <v>0</v>
      </c>
      <c r="E21" s="83" t="s">
        <v>100</v>
      </c>
      <c r="F21" s="45">
        <f>'احمد شوقي'!$AE$35</f>
        <v>0</v>
      </c>
      <c r="G21" s="45">
        <f>'احمد شوقي'!$AF$35</f>
        <v>0</v>
      </c>
      <c r="I21" s="83" t="s">
        <v>100</v>
      </c>
      <c r="J21" s="45">
        <f>'محمد ابراهيم'!$AE$35</f>
        <v>0</v>
      </c>
      <c r="K21" s="45">
        <f>'محمد ابراهيم'!$AF$35</f>
        <v>0</v>
      </c>
      <c r="M21" s="83" t="s">
        <v>100</v>
      </c>
      <c r="N21" s="45">
        <f>'مصطفى عبدالفتاح'!$AE$35</f>
        <v>0</v>
      </c>
      <c r="O21" s="45">
        <f>'مصطفى عبدالفتاح'!$AF$35</f>
        <v>0</v>
      </c>
      <c r="Q21" s="83" t="s">
        <v>100</v>
      </c>
      <c r="R21" s="45">
        <f>رامي!$AE$35</f>
        <v>0</v>
      </c>
      <c r="S21" s="45">
        <f>رامي!$AF$35</f>
        <v>0</v>
      </c>
      <c r="U21" s="83" t="s">
        <v>100</v>
      </c>
      <c r="V21" s="45">
        <f>زهران!$AE$35</f>
        <v>0</v>
      </c>
      <c r="W21" s="45">
        <f>زهران!$AF$35</f>
        <v>0</v>
      </c>
      <c r="Y21" s="83" t="s">
        <v>100</v>
      </c>
      <c r="Z21" s="45">
        <f>'اسلام مطيع'!$AE$35</f>
        <v>0</v>
      </c>
      <c r="AA21" s="45">
        <f>'اسلام مطيع'!$AF$35</f>
        <v>0</v>
      </c>
      <c r="AC21" s="83" t="s">
        <v>100</v>
      </c>
      <c r="AD21" s="45">
        <f>تامر!$AE$35</f>
        <v>0</v>
      </c>
      <c r="AE21" s="45">
        <f>تامر!$AF$35</f>
        <v>0</v>
      </c>
      <c r="AG21" s="83" t="s">
        <v>100</v>
      </c>
      <c r="AH21" s="45">
        <f>'محمد نبيه'!$AE$35</f>
        <v>0</v>
      </c>
      <c r="AI21" s="45">
        <f>'محمد نبيه'!$AF$35</f>
        <v>0</v>
      </c>
      <c r="AK21" s="83" t="s">
        <v>100</v>
      </c>
      <c r="AL21" s="45">
        <f>'م 1'!$AE$35</f>
        <v>0</v>
      </c>
      <c r="AM21" s="45">
        <f>'م 1'!$AF$35</f>
        <v>0</v>
      </c>
    </row>
    <row r="22" spans="1:39" ht="15" thickBot="1" x14ac:dyDescent="0.25">
      <c r="A22" s="84"/>
      <c r="B22" s="26">
        <f>((C21*4)+B21)-(م.مبيع!B23)-(م.مرتجع!B23)</f>
        <v>0</v>
      </c>
      <c r="C22" s="26"/>
      <c r="E22" s="84"/>
      <c r="F22" s="45">
        <f>((G21*4)+F21)-(م.مبيع!F23)-(م.مرتجع!F23)</f>
        <v>0</v>
      </c>
      <c r="G22" s="45"/>
      <c r="I22" s="84"/>
      <c r="J22" s="45">
        <f>((K21*4)+J21)-(م.مبيع!J23)-(م.مرتجع!J23)</f>
        <v>0</v>
      </c>
      <c r="K22" s="45"/>
      <c r="M22" s="84"/>
      <c r="N22" s="45">
        <f>((O21*4)+N21)-(م.مبيع!N23)-(م.مرتجع!N23)</f>
        <v>0</v>
      </c>
      <c r="O22" s="45"/>
      <c r="Q22" s="84"/>
      <c r="R22" s="45">
        <f>((S21*4)+R21)-(م.مبيع!R23)-(م.مرتجع!R23)</f>
        <v>0</v>
      </c>
      <c r="S22" s="45"/>
      <c r="U22" s="84"/>
      <c r="V22" s="45">
        <f>((W21*4)+V21)-(م.مبيع!V23)-(م.مرتجع!V23)</f>
        <v>0</v>
      </c>
      <c r="W22" s="45"/>
      <c r="Y22" s="84"/>
      <c r="Z22" s="45">
        <f>((AA21*4)+Z21)-(م.مبيع!Z23)-(م.مرتجع!Z23)</f>
        <v>0</v>
      </c>
      <c r="AA22" s="45"/>
      <c r="AC22" s="84"/>
      <c r="AD22" s="45">
        <f>((AE21*4)+AD21)-(م.مبيع!AD23)-(م.مرتجع!AD23)</f>
        <v>0</v>
      </c>
      <c r="AE22" s="45"/>
      <c r="AG22" s="84"/>
      <c r="AH22" s="45">
        <f>((AI21*4)+AH21)-(م.مبيع!AH23)-(م.مرتجع!AH23)</f>
        <v>0</v>
      </c>
      <c r="AI22" s="45"/>
      <c r="AK22" s="84"/>
      <c r="AL22" s="45">
        <f>((AM21*4)+AL21)-(م.مبيع!AL23)-(م.مرتجع!AL23)</f>
        <v>0</v>
      </c>
      <c r="AM22" s="45"/>
    </row>
    <row r="23" spans="1:39" ht="15" thickBot="1" x14ac:dyDescent="0.25">
      <c r="A23" s="85"/>
      <c r="B23" s="26">
        <f>MOD(B22,4)</f>
        <v>0</v>
      </c>
      <c r="C23" s="26">
        <f>((B22-B23)/4)-(م.مبيع!C23)-(م.مرتجع!C23)</f>
        <v>0</v>
      </c>
      <c r="E23" s="85"/>
      <c r="F23" s="45">
        <f>MOD(F22,4)</f>
        <v>0</v>
      </c>
      <c r="G23" s="45">
        <f>((F22-F23)/4)-(م.مبيع!G23)-(م.مرتجع!G23)</f>
        <v>0</v>
      </c>
      <c r="I23" s="85"/>
      <c r="J23" s="45">
        <f>MOD(J22,4)</f>
        <v>0</v>
      </c>
      <c r="K23" s="45">
        <f>((J22-J23)/4)-(م.مبيع!K23)-(م.مرتجع!K23)</f>
        <v>0</v>
      </c>
      <c r="M23" s="85"/>
      <c r="N23" s="45">
        <f>MOD(N22,4)</f>
        <v>0</v>
      </c>
      <c r="O23" s="45">
        <f>((N22-N23)/4)-(م.مبيع!O23)-(م.مرتجع!O23)</f>
        <v>0</v>
      </c>
      <c r="Q23" s="85"/>
      <c r="R23" s="45">
        <f>MOD(R22,4)</f>
        <v>0</v>
      </c>
      <c r="S23" s="45">
        <f>((R22-R23)/4)-(م.مبيع!S23)-(م.مرتجع!S23)</f>
        <v>0</v>
      </c>
      <c r="U23" s="85"/>
      <c r="V23" s="45">
        <f>MOD(V22,4)</f>
        <v>0</v>
      </c>
      <c r="W23" s="45">
        <f>((V22-V23)/4)-(م.مبيع!W23)-(م.مرتجع!W23)</f>
        <v>0</v>
      </c>
      <c r="Y23" s="85"/>
      <c r="Z23" s="45">
        <f>MOD(Z22,4)</f>
        <v>0</v>
      </c>
      <c r="AA23" s="45">
        <f>((Z22-Z23)/4)-(م.مبيع!AA23)-(م.مرتجع!AA23)</f>
        <v>0</v>
      </c>
      <c r="AC23" s="85"/>
      <c r="AD23" s="45">
        <f>MOD(AD22,4)</f>
        <v>0</v>
      </c>
      <c r="AE23" s="45">
        <f>((AD22-AD23)/4)-(م.مبيع!AE23)-(م.مرتجع!AE23)</f>
        <v>0</v>
      </c>
      <c r="AG23" s="85"/>
      <c r="AH23" s="45">
        <f>MOD(AH22,4)</f>
        <v>0</v>
      </c>
      <c r="AI23" s="45">
        <f>((AH22-AH23)/4)-(م.مبيع!AI23)-(م.مرتجع!AI23)</f>
        <v>0</v>
      </c>
      <c r="AK23" s="85"/>
      <c r="AL23" s="45">
        <f>MOD(AL22,4)</f>
        <v>0</v>
      </c>
      <c r="AM23" s="45">
        <f>((AL22-AL23)/4)-(م.مبيع!AM23)-(م.مرتجع!AM23)</f>
        <v>0</v>
      </c>
    </row>
    <row r="24" spans="1:39" ht="15" thickBot="1" x14ac:dyDescent="0.25">
      <c r="A24" s="27"/>
      <c r="B24" s="28"/>
      <c r="C24" s="29"/>
      <c r="E24" s="44"/>
      <c r="F24" s="42"/>
      <c r="G24" s="43"/>
      <c r="I24" s="44"/>
      <c r="J24" s="42"/>
      <c r="K24" s="43"/>
      <c r="M24" s="44"/>
      <c r="N24" s="42"/>
      <c r="O24" s="43"/>
      <c r="Q24" s="44"/>
      <c r="R24" s="42"/>
      <c r="S24" s="43"/>
      <c r="U24" s="44"/>
      <c r="V24" s="42"/>
      <c r="W24" s="43"/>
      <c r="Y24" s="44"/>
      <c r="Z24" s="42"/>
      <c r="AA24" s="43"/>
      <c r="AC24" s="44"/>
      <c r="AD24" s="42"/>
      <c r="AE24" s="43"/>
      <c r="AG24" s="44"/>
      <c r="AH24" s="42"/>
      <c r="AI24" s="43"/>
      <c r="AK24" s="44"/>
      <c r="AL24" s="42"/>
      <c r="AM24" s="43"/>
    </row>
    <row r="25" spans="1:39" ht="15" thickBot="1" x14ac:dyDescent="0.25">
      <c r="A25" s="83" t="s">
        <v>101</v>
      </c>
      <c r="B25" s="26">
        <f>الشركة!$AL$35</f>
        <v>0</v>
      </c>
      <c r="C25" s="26">
        <f>الشركة!$AM$35</f>
        <v>0</v>
      </c>
      <c r="E25" s="83" t="s">
        <v>101</v>
      </c>
      <c r="F25" s="45">
        <f>'احمد شوقي'!$AL$35</f>
        <v>0</v>
      </c>
      <c r="G25" s="45">
        <f>'احمد شوقي'!$AM$35</f>
        <v>0</v>
      </c>
      <c r="I25" s="83" t="s">
        <v>101</v>
      </c>
      <c r="J25" s="45">
        <f>'محمد ابراهيم'!$AL$35</f>
        <v>0</v>
      </c>
      <c r="K25" s="45">
        <f>'محمد ابراهيم'!$AM$35</f>
        <v>0</v>
      </c>
      <c r="M25" s="83" t="s">
        <v>101</v>
      </c>
      <c r="N25" s="45">
        <f>'مصطفى عبدالفتاح'!$AL$35</f>
        <v>0</v>
      </c>
      <c r="O25" s="45">
        <f>'مصطفى عبدالفتاح'!$AM$35</f>
        <v>0</v>
      </c>
      <c r="Q25" s="83" t="s">
        <v>101</v>
      </c>
      <c r="R25" s="45">
        <f>رامي!$AL$35</f>
        <v>0</v>
      </c>
      <c r="S25" s="45">
        <f>رامي!$AM$35</f>
        <v>0</v>
      </c>
      <c r="U25" s="83" t="s">
        <v>101</v>
      </c>
      <c r="V25" s="45">
        <f>زهران!$AL$35</f>
        <v>0</v>
      </c>
      <c r="W25" s="45">
        <f>زهران!$AM$35</f>
        <v>0</v>
      </c>
      <c r="Y25" s="83" t="s">
        <v>101</v>
      </c>
      <c r="Z25" s="45">
        <f>'اسلام مطيع'!$AL$35</f>
        <v>0</v>
      </c>
      <c r="AA25" s="45">
        <f>'اسلام مطيع'!$AM$35</f>
        <v>0</v>
      </c>
      <c r="AC25" s="83" t="s">
        <v>101</v>
      </c>
      <c r="AD25" s="45">
        <f>تامر!$AL$35</f>
        <v>0</v>
      </c>
      <c r="AE25" s="45">
        <f>تامر!$AM$35</f>
        <v>0</v>
      </c>
      <c r="AG25" s="83" t="s">
        <v>101</v>
      </c>
      <c r="AH25" s="45">
        <f>'محمد نبيه'!$AL$35</f>
        <v>0</v>
      </c>
      <c r="AI25" s="45">
        <f>'محمد نبيه'!$AM$35</f>
        <v>0</v>
      </c>
      <c r="AK25" s="83" t="s">
        <v>101</v>
      </c>
      <c r="AL25" s="45">
        <f>'م 1'!$AL$35</f>
        <v>0</v>
      </c>
      <c r="AM25" s="45">
        <f>'م 1'!$AM$35</f>
        <v>0</v>
      </c>
    </row>
    <row r="26" spans="1:39" ht="15" thickBot="1" x14ac:dyDescent="0.25">
      <c r="A26" s="84"/>
      <c r="B26" s="26">
        <f>((C25*4)+B25)-(م.مبيع!B27)-(م.مرتجع!B27)</f>
        <v>0</v>
      </c>
      <c r="C26" s="26"/>
      <c r="E26" s="84"/>
      <c r="F26" s="45">
        <f>((G25*4)+F25)-(م.مبيع!F27)-(م.مرتجع!F27)</f>
        <v>0</v>
      </c>
      <c r="G26" s="45"/>
      <c r="I26" s="84"/>
      <c r="J26" s="45">
        <f>((K25*4)+J25)-(م.مبيع!J27)-(م.مرتجع!J27)</f>
        <v>0</v>
      </c>
      <c r="K26" s="45"/>
      <c r="M26" s="84"/>
      <c r="N26" s="45">
        <f>((O25*4)+N25)-(م.مبيع!N27)-(م.مرتجع!N27)</f>
        <v>0</v>
      </c>
      <c r="O26" s="45"/>
      <c r="Q26" s="84"/>
      <c r="R26" s="45">
        <f>((S25*4)+R25)-(م.مبيع!R27)-(م.مرتجع!R27)</f>
        <v>0</v>
      </c>
      <c r="S26" s="45"/>
      <c r="U26" s="84"/>
      <c r="V26" s="45">
        <f>((W25*4)+V25)-(م.مبيع!V27)-(م.مرتجع!V27)</f>
        <v>0</v>
      </c>
      <c r="W26" s="45"/>
      <c r="Y26" s="84"/>
      <c r="Z26" s="45">
        <f>((AA25*4)+Z25)-(م.مبيع!Z27)-(م.مرتجع!Z27)</f>
        <v>0</v>
      </c>
      <c r="AA26" s="45"/>
      <c r="AC26" s="84"/>
      <c r="AD26" s="45">
        <f>((AE25*4)+AD25)-(م.مبيع!AD27)-(م.مرتجع!AD27)</f>
        <v>0</v>
      </c>
      <c r="AE26" s="45"/>
      <c r="AG26" s="84"/>
      <c r="AH26" s="45">
        <f>((AI25*4)+AH25)-(م.مبيع!AH27)-(م.مرتجع!AH27)</f>
        <v>0</v>
      </c>
      <c r="AI26" s="45"/>
      <c r="AK26" s="84"/>
      <c r="AL26" s="45">
        <f>((AM25*4)+AL25)-(م.مبيع!AL27)-(م.مرتجع!AL27)</f>
        <v>0</v>
      </c>
      <c r="AM26" s="45"/>
    </row>
    <row r="27" spans="1:39" ht="15" thickBot="1" x14ac:dyDescent="0.25">
      <c r="A27" s="85"/>
      <c r="B27" s="26">
        <f>MOD(B26,4)</f>
        <v>0</v>
      </c>
      <c r="C27" s="26">
        <f>((B26-B27)/4)-(م.مبيع!C27)-(م.مرتجع!C27)</f>
        <v>0</v>
      </c>
      <c r="E27" s="85"/>
      <c r="F27" s="45">
        <f>MOD(F26,4)</f>
        <v>0</v>
      </c>
      <c r="G27" s="45">
        <f>((F26-F27)/4)-(م.مبيع!G27)-(م.مرتجع!G27)</f>
        <v>0</v>
      </c>
      <c r="I27" s="85"/>
      <c r="J27" s="45">
        <f>MOD(J26,4)</f>
        <v>0</v>
      </c>
      <c r="K27" s="45">
        <f>((J26-J27)/4)-(م.مبيع!K27)-(م.مرتجع!K27)</f>
        <v>0</v>
      </c>
      <c r="M27" s="85"/>
      <c r="N27" s="45">
        <f>MOD(N26,4)</f>
        <v>0</v>
      </c>
      <c r="O27" s="45">
        <f>((N26-N27)/4)-(م.مبيع!O27)-(م.مرتجع!O27)</f>
        <v>0</v>
      </c>
      <c r="Q27" s="85"/>
      <c r="R27" s="45">
        <f>MOD(R26,4)</f>
        <v>0</v>
      </c>
      <c r="S27" s="45">
        <f>((R26-R27)/4)-(م.مبيع!S27)-(م.مرتجع!S27)</f>
        <v>0</v>
      </c>
      <c r="U27" s="85"/>
      <c r="V27" s="45">
        <f>MOD(V26,4)</f>
        <v>0</v>
      </c>
      <c r="W27" s="45">
        <f>((V26-V27)/4)-(م.مبيع!W27)-(م.مرتجع!W27)</f>
        <v>0</v>
      </c>
      <c r="Y27" s="85"/>
      <c r="Z27" s="45">
        <f>MOD(Z26,4)</f>
        <v>0</v>
      </c>
      <c r="AA27" s="45">
        <f>((Z26-Z27)/4)-(م.مبيع!AA27)-(م.مرتجع!AA27)</f>
        <v>0</v>
      </c>
      <c r="AC27" s="85"/>
      <c r="AD27" s="45">
        <f>MOD(AD26,4)</f>
        <v>0</v>
      </c>
      <c r="AE27" s="45">
        <f>((AD26-AD27)/4)-(م.مبيع!AE27)-(م.مرتجع!AE27)</f>
        <v>0</v>
      </c>
      <c r="AG27" s="85"/>
      <c r="AH27" s="45">
        <f>MOD(AH26,4)</f>
        <v>0</v>
      </c>
      <c r="AI27" s="45">
        <f>((AH26-AH27)/4)-(م.مبيع!AI27)-(م.مرتجع!AI27)</f>
        <v>0</v>
      </c>
      <c r="AK27" s="85"/>
      <c r="AL27" s="45">
        <f>MOD(AL26,4)</f>
        <v>0</v>
      </c>
      <c r="AM27" s="45">
        <f>((AL26-AL27)/4)-(م.مبيع!AM27)-(م.مرتجع!AM27)</f>
        <v>0</v>
      </c>
    </row>
    <row r="28" spans="1:39" ht="15" thickBot="1" x14ac:dyDescent="0.25">
      <c r="A28" s="27"/>
      <c r="B28" s="28"/>
      <c r="C28" s="29"/>
      <c r="E28" s="44"/>
      <c r="F28" s="42"/>
      <c r="G28" s="43"/>
      <c r="I28" s="44"/>
      <c r="J28" s="42"/>
      <c r="K28" s="43"/>
      <c r="M28" s="44"/>
      <c r="N28" s="42"/>
      <c r="O28" s="43"/>
      <c r="Q28" s="44"/>
      <c r="R28" s="42"/>
      <c r="S28" s="43"/>
      <c r="U28" s="44"/>
      <c r="V28" s="42"/>
      <c r="W28" s="43"/>
      <c r="Y28" s="44"/>
      <c r="Z28" s="42"/>
      <c r="AA28" s="43"/>
      <c r="AC28" s="44"/>
      <c r="AD28" s="42"/>
      <c r="AE28" s="43"/>
      <c r="AG28" s="44"/>
      <c r="AH28" s="42"/>
      <c r="AI28" s="43"/>
      <c r="AK28" s="44"/>
      <c r="AL28" s="42"/>
      <c r="AM28" s="43"/>
    </row>
    <row r="29" spans="1:39" ht="15" thickBot="1" x14ac:dyDescent="0.25">
      <c r="A29" s="83" t="s">
        <v>102</v>
      </c>
      <c r="B29" s="26">
        <f>الشركة!$AS$35</f>
        <v>0</v>
      </c>
      <c r="C29" s="26">
        <f>الشركة!$AT$35</f>
        <v>0</v>
      </c>
      <c r="E29" s="83" t="s">
        <v>102</v>
      </c>
      <c r="F29" s="45">
        <f>'احمد شوقي'!$AS$35</f>
        <v>0</v>
      </c>
      <c r="G29" s="45">
        <f>'احمد شوقي'!$AT$35</f>
        <v>0</v>
      </c>
      <c r="I29" s="83" t="s">
        <v>102</v>
      </c>
      <c r="J29" s="45">
        <f>'محمد ابراهيم'!$AS$35</f>
        <v>0</v>
      </c>
      <c r="K29" s="45">
        <f>'محمد ابراهيم'!$AT$35</f>
        <v>0</v>
      </c>
      <c r="M29" s="83" t="s">
        <v>102</v>
      </c>
      <c r="N29" s="45">
        <f>'مصطفى عبدالفتاح'!$AS$35</f>
        <v>0</v>
      </c>
      <c r="O29" s="45">
        <f>'مصطفى عبدالفتاح'!$AT$35</f>
        <v>0</v>
      </c>
      <c r="Q29" s="83" t="s">
        <v>102</v>
      </c>
      <c r="R29" s="45">
        <f>رامي!$AS$35</f>
        <v>0</v>
      </c>
      <c r="S29" s="45">
        <f>رامي!$AT$35</f>
        <v>0</v>
      </c>
      <c r="U29" s="83" t="s">
        <v>102</v>
      </c>
      <c r="V29" s="45">
        <f>زهران!$AS$35</f>
        <v>0</v>
      </c>
      <c r="W29" s="45">
        <f>زهران!$AT$35</f>
        <v>0</v>
      </c>
      <c r="Y29" s="83" t="s">
        <v>102</v>
      </c>
      <c r="Z29" s="45">
        <f>'اسلام مطيع'!$AS$35</f>
        <v>0</v>
      </c>
      <c r="AA29" s="45">
        <f>'اسلام مطيع'!$AT$35</f>
        <v>0</v>
      </c>
      <c r="AC29" s="83" t="s">
        <v>102</v>
      </c>
      <c r="AD29" s="45">
        <f>تامر!$AS$35</f>
        <v>0</v>
      </c>
      <c r="AE29" s="45">
        <f>تامر!$AT$35</f>
        <v>0</v>
      </c>
      <c r="AG29" s="83" t="s">
        <v>102</v>
      </c>
      <c r="AH29" s="45">
        <f>'محمد نبيه'!$AS$35</f>
        <v>0</v>
      </c>
      <c r="AI29" s="45">
        <f>'محمد نبيه'!$AT$35</f>
        <v>0</v>
      </c>
      <c r="AK29" s="83" t="s">
        <v>102</v>
      </c>
      <c r="AL29" s="45">
        <f>'م 1'!$AS$35</f>
        <v>0</v>
      </c>
      <c r="AM29" s="45">
        <f>'م 1'!$AT$35</f>
        <v>0</v>
      </c>
    </row>
    <row r="30" spans="1:39" ht="15" thickBot="1" x14ac:dyDescent="0.25">
      <c r="A30" s="84"/>
      <c r="B30" s="26">
        <f>((C29*4)+B29)-(م.مبيع!B31)-(م.مرتجع!B31)</f>
        <v>0</v>
      </c>
      <c r="C30" s="26"/>
      <c r="E30" s="84"/>
      <c r="F30" s="45">
        <f>((G29*4)+F29)-(م.مبيع!F31)-(م.مرتجع!F31)</f>
        <v>0</v>
      </c>
      <c r="G30" s="45"/>
      <c r="I30" s="84"/>
      <c r="J30" s="45">
        <f>((K29*4)+J29)-(م.مبيع!J31)-(م.مرتجع!J31)</f>
        <v>0</v>
      </c>
      <c r="K30" s="45"/>
      <c r="M30" s="84"/>
      <c r="N30" s="45">
        <f>((O29*4)+N29)-(م.مبيع!N31)-(م.مرتجع!N31)</f>
        <v>0</v>
      </c>
      <c r="O30" s="45"/>
      <c r="Q30" s="84"/>
      <c r="R30" s="45">
        <f>((S29*4)+R29)-(م.مبيع!R31)-(م.مرتجع!R31)</f>
        <v>0</v>
      </c>
      <c r="S30" s="45"/>
      <c r="U30" s="84"/>
      <c r="V30" s="45">
        <f>((W29*4)+V29)-(م.مبيع!V31)-(م.مرتجع!V31)</f>
        <v>0</v>
      </c>
      <c r="W30" s="45"/>
      <c r="Y30" s="84"/>
      <c r="Z30" s="45">
        <f>((AA29*4)+Z29)-(م.مبيع!Z31)-(م.مرتجع!Z31)</f>
        <v>0</v>
      </c>
      <c r="AA30" s="45"/>
      <c r="AC30" s="84"/>
      <c r="AD30" s="45">
        <f>((AE29*4)+AD29)-(م.مبيع!AD31)-(م.مرتجع!AD31)</f>
        <v>0</v>
      </c>
      <c r="AE30" s="45"/>
      <c r="AG30" s="84"/>
      <c r="AH30" s="45">
        <f>((AI29*4)+AH29)-(م.مبيع!AH31)-(م.مرتجع!AH31)</f>
        <v>0</v>
      </c>
      <c r="AI30" s="45"/>
      <c r="AK30" s="84"/>
      <c r="AL30" s="45">
        <f>((AM29*4)+AL29)-(م.مبيع!AL31)-(م.مرتجع!AL31)</f>
        <v>0</v>
      </c>
      <c r="AM30" s="45"/>
    </row>
    <row r="31" spans="1:39" ht="15" thickBot="1" x14ac:dyDescent="0.25">
      <c r="A31" s="85"/>
      <c r="B31" s="26">
        <f>MOD(B30,4)</f>
        <v>0</v>
      </c>
      <c r="C31" s="26">
        <f>((B30-B31)/4)-(م.مبيع!C31)-(م.مرتجع!C31)</f>
        <v>0</v>
      </c>
      <c r="E31" s="85"/>
      <c r="F31" s="45">
        <f>MOD(F30,4)</f>
        <v>0</v>
      </c>
      <c r="G31" s="45">
        <f>((F30-F31)/4)-(م.مبيع!G31)-(م.مرتجع!G31)</f>
        <v>0</v>
      </c>
      <c r="I31" s="85"/>
      <c r="J31" s="45">
        <f>MOD(J30,4)</f>
        <v>0</v>
      </c>
      <c r="K31" s="45">
        <f>((J30-J31)/4)-(م.مبيع!K31)-(م.مرتجع!K31)</f>
        <v>0</v>
      </c>
      <c r="M31" s="85"/>
      <c r="N31" s="45">
        <f>MOD(N30,4)</f>
        <v>0</v>
      </c>
      <c r="O31" s="45">
        <f>((N30-N31)/4)-(م.مبيع!O31)-(م.مرتجع!O31)</f>
        <v>0</v>
      </c>
      <c r="Q31" s="85"/>
      <c r="R31" s="45">
        <f>MOD(R30,4)</f>
        <v>0</v>
      </c>
      <c r="S31" s="45">
        <f>((R30-R31)/4)-(م.مبيع!S31)-(م.مرتجع!S31)</f>
        <v>0</v>
      </c>
      <c r="U31" s="85"/>
      <c r="V31" s="45">
        <f>MOD(V30,4)</f>
        <v>0</v>
      </c>
      <c r="W31" s="45">
        <f>((V30-V31)/4)-(م.مبيع!W31)-(م.مرتجع!W31)</f>
        <v>0</v>
      </c>
      <c r="Y31" s="85"/>
      <c r="Z31" s="45">
        <f>MOD(Z30,4)</f>
        <v>0</v>
      </c>
      <c r="AA31" s="45">
        <f>((Z30-Z31)/4)-(م.مبيع!AA31)-(م.مرتجع!AA31)</f>
        <v>0</v>
      </c>
      <c r="AC31" s="85"/>
      <c r="AD31" s="45">
        <f>MOD(AD30,4)</f>
        <v>0</v>
      </c>
      <c r="AE31" s="45">
        <f>((AD30-AD31)/4)-(م.مبيع!AE31)-(م.مرتجع!AE31)</f>
        <v>0</v>
      </c>
      <c r="AG31" s="85"/>
      <c r="AH31" s="45">
        <f>MOD(AH30,4)</f>
        <v>0</v>
      </c>
      <c r="AI31" s="45">
        <f>((AH30-AH31)/4)-(م.مبيع!AI31)-(م.مرتجع!AI31)</f>
        <v>0</v>
      </c>
      <c r="AK31" s="85"/>
      <c r="AL31" s="45">
        <f>MOD(AL30,4)</f>
        <v>0</v>
      </c>
      <c r="AM31" s="45">
        <f>((AL30-AL31)/4)-(م.مبيع!AM31)-(م.مرتجع!AM31)</f>
        <v>0</v>
      </c>
    </row>
    <row r="32" spans="1:39" ht="15" thickBot="1" x14ac:dyDescent="0.25">
      <c r="A32" s="115" t="s">
        <v>103</v>
      </c>
      <c r="B32" s="116"/>
      <c r="C32" s="117"/>
      <c r="E32" s="115" t="s">
        <v>103</v>
      </c>
      <c r="F32" s="116"/>
      <c r="G32" s="117"/>
      <c r="I32" s="115" t="s">
        <v>103</v>
      </c>
      <c r="J32" s="116"/>
      <c r="K32" s="117"/>
      <c r="M32" s="115" t="s">
        <v>103</v>
      </c>
      <c r="N32" s="116"/>
      <c r="O32" s="117"/>
      <c r="Q32" s="115" t="s">
        <v>103</v>
      </c>
      <c r="R32" s="116"/>
      <c r="S32" s="117"/>
      <c r="U32" s="115" t="s">
        <v>103</v>
      </c>
      <c r="V32" s="116"/>
      <c r="W32" s="117"/>
      <c r="Y32" s="115" t="s">
        <v>103</v>
      </c>
      <c r="Z32" s="116"/>
      <c r="AA32" s="117"/>
      <c r="AC32" s="115" t="s">
        <v>103</v>
      </c>
      <c r="AD32" s="116"/>
      <c r="AE32" s="117"/>
      <c r="AG32" s="115" t="s">
        <v>103</v>
      </c>
      <c r="AH32" s="116"/>
      <c r="AI32" s="117"/>
      <c r="AK32" s="115" t="s">
        <v>103</v>
      </c>
      <c r="AL32" s="116"/>
      <c r="AM32" s="117"/>
    </row>
    <row r="33" spans="1:39" ht="15" thickBot="1" x14ac:dyDescent="0.25">
      <c r="A33" s="83" t="s">
        <v>104</v>
      </c>
      <c r="B33" s="26"/>
      <c r="C33" s="26"/>
      <c r="E33" s="83" t="s">
        <v>104</v>
      </c>
      <c r="F33" s="45"/>
      <c r="G33" s="45"/>
      <c r="I33" s="83" t="s">
        <v>104</v>
      </c>
      <c r="J33" s="45"/>
      <c r="K33" s="45"/>
      <c r="M33" s="83" t="s">
        <v>104</v>
      </c>
      <c r="N33" s="45"/>
      <c r="O33" s="45"/>
      <c r="Q33" s="83" t="s">
        <v>104</v>
      </c>
      <c r="R33" s="45"/>
      <c r="S33" s="45"/>
      <c r="U33" s="83" t="s">
        <v>104</v>
      </c>
      <c r="V33" s="45"/>
      <c r="W33" s="45"/>
      <c r="Y33" s="83" t="s">
        <v>104</v>
      </c>
      <c r="Z33" s="45"/>
      <c r="AA33" s="45"/>
      <c r="AC33" s="83" t="s">
        <v>104</v>
      </c>
      <c r="AD33" s="45"/>
      <c r="AE33" s="45"/>
      <c r="AG33" s="83" t="s">
        <v>104</v>
      </c>
      <c r="AH33" s="45"/>
      <c r="AI33" s="45"/>
      <c r="AK33" s="83" t="s">
        <v>104</v>
      </c>
      <c r="AL33" s="45"/>
      <c r="AM33" s="45"/>
    </row>
    <row r="34" spans="1:39" ht="15" thickBot="1" x14ac:dyDescent="0.25">
      <c r="A34" s="84"/>
      <c r="B34" s="26"/>
      <c r="C34" s="26"/>
      <c r="E34" s="84"/>
      <c r="F34" s="45"/>
      <c r="G34" s="45"/>
      <c r="I34" s="84"/>
      <c r="J34" s="45"/>
      <c r="K34" s="45"/>
      <c r="M34" s="84"/>
      <c r="N34" s="45"/>
      <c r="O34" s="45"/>
      <c r="Q34" s="84"/>
      <c r="R34" s="45"/>
      <c r="S34" s="45"/>
      <c r="U34" s="84"/>
      <c r="V34" s="45"/>
      <c r="W34" s="45"/>
      <c r="Y34" s="84"/>
      <c r="Z34" s="45"/>
      <c r="AA34" s="45"/>
      <c r="AC34" s="84"/>
      <c r="AD34" s="45"/>
      <c r="AE34" s="45"/>
      <c r="AG34" s="84"/>
      <c r="AH34" s="45"/>
      <c r="AI34" s="45"/>
      <c r="AK34" s="84"/>
      <c r="AL34" s="45"/>
      <c r="AM34" s="45"/>
    </row>
    <row r="35" spans="1:39" ht="15" thickBot="1" x14ac:dyDescent="0.25">
      <c r="A35" s="85"/>
      <c r="B35" s="26"/>
      <c r="C35" s="26">
        <f>الشركة!$DL$35-(م.مبيع!C35)-(م.مرتجع!C35)</f>
        <v>0</v>
      </c>
      <c r="E35" s="85"/>
      <c r="F35" s="45"/>
      <c r="G35" s="45">
        <f>'احمد شوقي'!$DL$35-(م.مبيع!G35)-(م.مرتجع!G35)</f>
        <v>0</v>
      </c>
      <c r="I35" s="85"/>
      <c r="J35" s="45"/>
      <c r="K35" s="45">
        <f>'محمد ابراهيم'!$DL$35-(م.مبيع!K35)-(م.مرتجع!K35)</f>
        <v>0</v>
      </c>
      <c r="M35" s="85"/>
      <c r="N35" s="45"/>
      <c r="O35" s="45">
        <f>'مصطفى عبدالفتاح'!$DL$35-(م.مبيع!O35)-(م.مرتجع!O35)</f>
        <v>0</v>
      </c>
      <c r="Q35" s="85"/>
      <c r="R35" s="45"/>
      <c r="S35" s="45">
        <f>رامي!$DL$35-(م.مبيع!S35)-(م.مرتجع!S35)</f>
        <v>0</v>
      </c>
      <c r="U35" s="85"/>
      <c r="V35" s="45"/>
      <c r="W35" s="45">
        <f>زهران!$DL$35-(م.مبيع!W35)-(م.مرتجع!W35)</f>
        <v>0</v>
      </c>
      <c r="Y35" s="85"/>
      <c r="Z35" s="45"/>
      <c r="AA35" s="45">
        <f>'اسلام مطيع'!$DL$35-(م.مبيع!AA35)-(م.مرتجع!AA35)</f>
        <v>0</v>
      </c>
      <c r="AC35" s="85"/>
      <c r="AD35" s="45"/>
      <c r="AE35" s="45">
        <f>تامر!$DL$35-(م.مبيع!AE35)-(م.مرتجع!AE35)</f>
        <v>0</v>
      </c>
      <c r="AG35" s="85"/>
      <c r="AH35" s="45"/>
      <c r="AI35" s="45">
        <f>'محمد نبيه'!$DL$35-(م.مبيع!AI35)-(م.مرتجع!AI35)</f>
        <v>0</v>
      </c>
      <c r="AK35" s="85"/>
      <c r="AL35" s="45"/>
      <c r="AM35" s="45">
        <f>'م 1'!$DL$35-(م.مبيع!AM35)-(م.مرتجع!AM35)</f>
        <v>0</v>
      </c>
    </row>
    <row r="36" spans="1:39" ht="15" thickBot="1" x14ac:dyDescent="0.25">
      <c r="A36" s="115"/>
      <c r="B36" s="116"/>
      <c r="C36" s="117"/>
      <c r="E36" s="115"/>
      <c r="F36" s="116"/>
      <c r="G36" s="117"/>
      <c r="I36" s="115"/>
      <c r="J36" s="116"/>
      <c r="K36" s="117"/>
      <c r="M36" s="115"/>
      <c r="N36" s="116"/>
      <c r="O36" s="117"/>
      <c r="Q36" s="115"/>
      <c r="R36" s="116"/>
      <c r="S36" s="117"/>
      <c r="U36" s="115"/>
      <c r="V36" s="116"/>
      <c r="W36" s="117"/>
      <c r="Y36" s="115"/>
      <c r="Z36" s="116"/>
      <c r="AA36" s="117"/>
      <c r="AC36" s="115"/>
      <c r="AD36" s="116"/>
      <c r="AE36" s="117"/>
      <c r="AG36" s="115"/>
      <c r="AH36" s="116"/>
      <c r="AI36" s="117"/>
      <c r="AK36" s="115"/>
      <c r="AL36" s="116"/>
      <c r="AM36" s="117"/>
    </row>
    <row r="37" spans="1:39" ht="15" thickBot="1" x14ac:dyDescent="0.25">
      <c r="A37" s="133" t="s">
        <v>105</v>
      </c>
      <c r="B37" s="134"/>
      <c r="C37" s="135"/>
      <c r="E37" s="133" t="s">
        <v>105</v>
      </c>
      <c r="F37" s="134"/>
      <c r="G37" s="135"/>
      <c r="I37" s="133" t="s">
        <v>105</v>
      </c>
      <c r="J37" s="134"/>
      <c r="K37" s="135"/>
      <c r="M37" s="133" t="s">
        <v>105</v>
      </c>
      <c r="N37" s="134"/>
      <c r="O37" s="135"/>
      <c r="Q37" s="133" t="s">
        <v>105</v>
      </c>
      <c r="R37" s="134"/>
      <c r="S37" s="135"/>
      <c r="U37" s="133" t="s">
        <v>105</v>
      </c>
      <c r="V37" s="134"/>
      <c r="W37" s="135"/>
      <c r="Y37" s="133" t="s">
        <v>105</v>
      </c>
      <c r="Z37" s="134"/>
      <c r="AA37" s="135"/>
      <c r="AC37" s="133" t="s">
        <v>105</v>
      </c>
      <c r="AD37" s="134"/>
      <c r="AE37" s="135"/>
      <c r="AG37" s="133" t="s">
        <v>105</v>
      </c>
      <c r="AH37" s="134"/>
      <c r="AI37" s="135"/>
      <c r="AK37" s="133" t="s">
        <v>105</v>
      </c>
      <c r="AL37" s="134"/>
      <c r="AM37" s="135"/>
    </row>
    <row r="38" spans="1:39" ht="15" thickBot="1" x14ac:dyDescent="0.25">
      <c r="A38" s="83" t="s">
        <v>96</v>
      </c>
      <c r="B38" s="26">
        <f>الشركة!$AZ$35</f>
        <v>0</v>
      </c>
      <c r="C38" s="26">
        <f>الشركة!$BA$35</f>
        <v>0</v>
      </c>
      <c r="E38" s="83" t="s">
        <v>96</v>
      </c>
      <c r="F38" s="45">
        <f>'احمد شوقي'!$AZ$35</f>
        <v>0</v>
      </c>
      <c r="G38" s="45">
        <f>'احمد شوقي'!$BA$35</f>
        <v>0</v>
      </c>
      <c r="I38" s="83" t="s">
        <v>96</v>
      </c>
      <c r="J38" s="45">
        <f>'محمد ابراهيم'!$AZ$35</f>
        <v>0</v>
      </c>
      <c r="K38" s="45">
        <f>'محمد ابراهيم'!$BA$35</f>
        <v>0</v>
      </c>
      <c r="M38" s="83" t="s">
        <v>96</v>
      </c>
      <c r="N38" s="45">
        <f>'مصطفى عبدالفتاح'!$AZ$35</f>
        <v>0</v>
      </c>
      <c r="O38" s="45">
        <f>'مصطفى عبدالفتاح'!$BA$35</f>
        <v>0</v>
      </c>
      <c r="Q38" s="83" t="s">
        <v>96</v>
      </c>
      <c r="R38" s="45">
        <f>رامي!$AZ$35</f>
        <v>0</v>
      </c>
      <c r="S38" s="45">
        <f>رامي!$BA$35</f>
        <v>0</v>
      </c>
      <c r="U38" s="83" t="s">
        <v>96</v>
      </c>
      <c r="V38" s="45">
        <f>زهران!$AZ$35</f>
        <v>0</v>
      </c>
      <c r="W38" s="45">
        <f>زهران!$BA$35</f>
        <v>0</v>
      </c>
      <c r="Y38" s="83" t="s">
        <v>96</v>
      </c>
      <c r="Z38" s="45">
        <f>'اسلام مطيع'!$AZ$35</f>
        <v>0</v>
      </c>
      <c r="AA38" s="45">
        <f>'اسلام مطيع'!$BA$35</f>
        <v>0</v>
      </c>
      <c r="AC38" s="83" t="s">
        <v>96</v>
      </c>
      <c r="AD38" s="45">
        <f>تامر!$AZ$35</f>
        <v>0</v>
      </c>
      <c r="AE38" s="45">
        <f>تامر!$BA$35</f>
        <v>0</v>
      </c>
      <c r="AG38" s="83" t="s">
        <v>96</v>
      </c>
      <c r="AH38" s="45">
        <f>'محمد نبيه'!$AZ$35</f>
        <v>0</v>
      </c>
      <c r="AI38" s="45">
        <f>'محمد نبيه'!$BA$35</f>
        <v>0</v>
      </c>
      <c r="AK38" s="83" t="s">
        <v>96</v>
      </c>
      <c r="AL38" s="45">
        <f>'م 1'!$AZ$35</f>
        <v>0</v>
      </c>
      <c r="AM38" s="45">
        <f>'م 1'!$BA$35</f>
        <v>0</v>
      </c>
    </row>
    <row r="39" spans="1:39" ht="15" thickBot="1" x14ac:dyDescent="0.25">
      <c r="A39" s="84"/>
      <c r="B39" s="26">
        <f>((C38*12)+B38)-(م.مبيع!B40)-(م.مرتجع!B40)</f>
        <v>0</v>
      </c>
      <c r="C39" s="26"/>
      <c r="E39" s="84"/>
      <c r="F39" s="45">
        <f>((G38*12)+F38)-(م.مبيع!F40)-(م.مرتجع!F40)</f>
        <v>0</v>
      </c>
      <c r="G39" s="45"/>
      <c r="I39" s="84"/>
      <c r="J39" s="45">
        <f>((K38*12)+J38)-(م.مبيع!J40)-(م.مرتجع!J40)</f>
        <v>0</v>
      </c>
      <c r="K39" s="45"/>
      <c r="M39" s="84"/>
      <c r="N39" s="45">
        <f>((O38*12)+N38)-(م.مبيع!N40)-(م.مرتجع!N40)</f>
        <v>0</v>
      </c>
      <c r="O39" s="45"/>
      <c r="Q39" s="84"/>
      <c r="R39" s="45">
        <f>((S38*12)+R38)-(م.مبيع!R40)-(م.مرتجع!R40)</f>
        <v>0</v>
      </c>
      <c r="S39" s="45"/>
      <c r="U39" s="84"/>
      <c r="V39" s="45">
        <f>((W38*12)+V38)-(م.مبيع!V40)-(م.مرتجع!V40)</f>
        <v>0</v>
      </c>
      <c r="W39" s="45"/>
      <c r="Y39" s="84"/>
      <c r="Z39" s="45">
        <f>((AA38*12)+Z38)-(م.مبيع!Z40)-(م.مرتجع!Z40)</f>
        <v>0</v>
      </c>
      <c r="AA39" s="45"/>
      <c r="AC39" s="84"/>
      <c r="AD39" s="45">
        <f>((AE38*12)+AD38)-(م.مبيع!AD40)-(م.مرتجع!AD40)</f>
        <v>0</v>
      </c>
      <c r="AE39" s="45"/>
      <c r="AG39" s="84"/>
      <c r="AH39" s="45">
        <f>((AI38*12)+AH38)-(م.مبيع!AH40)-(م.مرتجع!AH40)</f>
        <v>0</v>
      </c>
      <c r="AI39" s="45"/>
      <c r="AK39" s="84"/>
      <c r="AL39" s="45">
        <f>((AM38*12)+AL38)-(م.مبيع!AL40)-(م.مرتجع!AL40)</f>
        <v>0</v>
      </c>
      <c r="AM39" s="45"/>
    </row>
    <row r="40" spans="1:39" ht="15" thickBot="1" x14ac:dyDescent="0.25">
      <c r="A40" s="85"/>
      <c r="B40" s="26">
        <f>MOD(B39,12)</f>
        <v>0</v>
      </c>
      <c r="C40" s="26">
        <f>((B39-B40)/12)-(م.مبيع!C40)-(م.مرتجع!C40)</f>
        <v>0</v>
      </c>
      <c r="E40" s="85"/>
      <c r="F40" s="45">
        <f>MOD(F39,12)</f>
        <v>0</v>
      </c>
      <c r="G40" s="45">
        <f>((F39-F40)/12)-(م.مبيع!G40)-(م.مرتجع!G40)</f>
        <v>0</v>
      </c>
      <c r="I40" s="85"/>
      <c r="J40" s="45">
        <f>MOD(J39,12)</f>
        <v>0</v>
      </c>
      <c r="K40" s="45">
        <f>((J39-J40)/12)-(م.مبيع!K40)-(م.مرتجع!K40)</f>
        <v>0</v>
      </c>
      <c r="M40" s="85"/>
      <c r="N40" s="45">
        <f>MOD(N39,12)</f>
        <v>0</v>
      </c>
      <c r="O40" s="45">
        <f>((N39-N40)/12)-(م.مبيع!O40)-(م.مرتجع!O40)</f>
        <v>0</v>
      </c>
      <c r="Q40" s="85"/>
      <c r="R40" s="45">
        <f>MOD(R39,12)</f>
        <v>0</v>
      </c>
      <c r="S40" s="45">
        <f>((R39-R40)/12)-(م.مبيع!S40)-(م.مرتجع!S40)</f>
        <v>0</v>
      </c>
      <c r="U40" s="85"/>
      <c r="V40" s="45">
        <f>MOD(V39,12)</f>
        <v>0</v>
      </c>
      <c r="W40" s="45">
        <f>((V39-V40)/12)-(م.مبيع!W40)-(م.مرتجع!W40)</f>
        <v>0</v>
      </c>
      <c r="Y40" s="85"/>
      <c r="Z40" s="45">
        <f>MOD(Z39,12)</f>
        <v>0</v>
      </c>
      <c r="AA40" s="45">
        <f>((Z39-Z40)/12)-(م.مبيع!AA40)-(م.مرتجع!AA40)</f>
        <v>0</v>
      </c>
      <c r="AC40" s="85"/>
      <c r="AD40" s="45">
        <f>MOD(AD39,12)</f>
        <v>0</v>
      </c>
      <c r="AE40" s="45">
        <f>((AD39-AD40)/12)-(م.مبيع!AE40)-(م.مرتجع!AE40)</f>
        <v>0</v>
      </c>
      <c r="AG40" s="85"/>
      <c r="AH40" s="45">
        <f>MOD(AH39,12)</f>
        <v>0</v>
      </c>
      <c r="AI40" s="45">
        <f>((AH39-AH40)/12)-(م.مبيع!AI40)-(م.مرتجع!AI40)</f>
        <v>0</v>
      </c>
      <c r="AK40" s="85"/>
      <c r="AL40" s="45">
        <f>MOD(AL39,12)</f>
        <v>0</v>
      </c>
      <c r="AM40" s="45">
        <f>((AL39-AL40)/12)-(م.مبيع!AM40)-(م.مرتجع!AM40)</f>
        <v>0</v>
      </c>
    </row>
    <row r="41" spans="1:39" ht="15" thickBot="1" x14ac:dyDescent="0.25">
      <c r="A41" s="115"/>
      <c r="B41" s="116"/>
      <c r="C41" s="117"/>
      <c r="E41" s="115"/>
      <c r="F41" s="116"/>
      <c r="G41" s="117"/>
      <c r="I41" s="115"/>
      <c r="J41" s="116"/>
      <c r="K41" s="117"/>
      <c r="M41" s="115"/>
      <c r="N41" s="116"/>
      <c r="O41" s="117"/>
      <c r="Q41" s="115"/>
      <c r="R41" s="116"/>
      <c r="S41" s="117"/>
      <c r="U41" s="115"/>
      <c r="V41" s="116"/>
      <c r="W41" s="117"/>
      <c r="Y41" s="115"/>
      <c r="Z41" s="116"/>
      <c r="AA41" s="117"/>
      <c r="AC41" s="115"/>
      <c r="AD41" s="116"/>
      <c r="AE41" s="117"/>
      <c r="AG41" s="115"/>
      <c r="AH41" s="116"/>
      <c r="AI41" s="117"/>
      <c r="AK41" s="115"/>
      <c r="AL41" s="116"/>
      <c r="AM41" s="117"/>
    </row>
    <row r="42" spans="1:39" ht="15" thickBot="1" x14ac:dyDescent="0.25">
      <c r="A42" s="83" t="s">
        <v>106</v>
      </c>
      <c r="B42" s="26">
        <f>الشركة!$BG$35</f>
        <v>0</v>
      </c>
      <c r="C42" s="26">
        <f>الشركة!$BH$35</f>
        <v>0</v>
      </c>
      <c r="E42" s="83" t="s">
        <v>106</v>
      </c>
      <c r="F42" s="45">
        <f>'احمد شوقي'!$BG$35</f>
        <v>0</v>
      </c>
      <c r="G42" s="45">
        <f>'احمد شوقي'!$BH$35</f>
        <v>0</v>
      </c>
      <c r="I42" s="83" t="s">
        <v>106</v>
      </c>
      <c r="J42" s="45">
        <f>'محمد ابراهيم'!$BG$35</f>
        <v>0</v>
      </c>
      <c r="K42" s="45">
        <f>'محمد ابراهيم'!$BH$35</f>
        <v>0</v>
      </c>
      <c r="M42" s="83" t="s">
        <v>106</v>
      </c>
      <c r="N42" s="45">
        <f>'مصطفى عبدالفتاح'!$BG$35</f>
        <v>0</v>
      </c>
      <c r="O42" s="45">
        <f>'مصطفى عبدالفتاح'!$BH$35</f>
        <v>0</v>
      </c>
      <c r="Q42" s="83" t="s">
        <v>106</v>
      </c>
      <c r="R42" s="45">
        <f>رامي!$BG$35</f>
        <v>0</v>
      </c>
      <c r="S42" s="45">
        <f>رامي!$BH$35</f>
        <v>0</v>
      </c>
      <c r="U42" s="83" t="s">
        <v>106</v>
      </c>
      <c r="V42" s="45">
        <f>زهران!$BG$35</f>
        <v>0</v>
      </c>
      <c r="W42" s="45">
        <f>زهران!$BH$35</f>
        <v>0</v>
      </c>
      <c r="Y42" s="83" t="s">
        <v>106</v>
      </c>
      <c r="Z42" s="45">
        <f>'اسلام مطيع'!$BG$35</f>
        <v>0</v>
      </c>
      <c r="AA42" s="45">
        <f>'اسلام مطيع'!$BH$35</f>
        <v>0</v>
      </c>
      <c r="AC42" s="83" t="s">
        <v>106</v>
      </c>
      <c r="AD42" s="45">
        <f>تامر!$BG$35</f>
        <v>0</v>
      </c>
      <c r="AE42" s="45">
        <f>تامر!$BH$35</f>
        <v>0</v>
      </c>
      <c r="AG42" s="83" t="s">
        <v>106</v>
      </c>
      <c r="AH42" s="45">
        <f>'محمد نبيه'!$BG$35</f>
        <v>0</v>
      </c>
      <c r="AI42" s="45">
        <f>'محمد نبيه'!$BH$35</f>
        <v>0</v>
      </c>
      <c r="AK42" s="83" t="s">
        <v>106</v>
      </c>
      <c r="AL42" s="45">
        <f>'م 1'!$BG$35</f>
        <v>0</v>
      </c>
      <c r="AM42" s="45">
        <f>'م 1'!$BH$35</f>
        <v>0</v>
      </c>
    </row>
    <row r="43" spans="1:39" ht="15" thickBot="1" x14ac:dyDescent="0.25">
      <c r="A43" s="84"/>
      <c r="B43" s="26">
        <f>((C42*12)+B42)-(م.مبيع!B44)-(م.مرتجع!B44)</f>
        <v>0</v>
      </c>
      <c r="C43" s="26"/>
      <c r="E43" s="84"/>
      <c r="F43" s="45">
        <f>((G42*12)+F42)-(م.مبيع!F44)-(م.مرتجع!F44)</f>
        <v>0</v>
      </c>
      <c r="G43" s="45"/>
      <c r="I43" s="84"/>
      <c r="J43" s="45">
        <f>((K42*12)+J42)-(م.مبيع!J44)-(م.مرتجع!J44)</f>
        <v>0</v>
      </c>
      <c r="K43" s="45"/>
      <c r="M43" s="84"/>
      <c r="N43" s="45">
        <f>((O42*12)+N42)-(م.مبيع!N44)-(م.مرتجع!N44)</f>
        <v>0</v>
      </c>
      <c r="O43" s="45"/>
      <c r="Q43" s="84"/>
      <c r="R43" s="45">
        <f>((S42*12)+R42)-(م.مبيع!R44)-(م.مرتجع!R44)</f>
        <v>0</v>
      </c>
      <c r="S43" s="45"/>
      <c r="U43" s="84"/>
      <c r="V43" s="45">
        <f>((W42*12)+V42)-(م.مبيع!V44)-(م.مرتجع!V44)</f>
        <v>0</v>
      </c>
      <c r="W43" s="45"/>
      <c r="Y43" s="84"/>
      <c r="Z43" s="45">
        <f>((AA42*12)+Z42)-(م.مبيع!Z44)-(م.مرتجع!Z44)</f>
        <v>0</v>
      </c>
      <c r="AA43" s="45"/>
      <c r="AC43" s="84"/>
      <c r="AD43" s="45">
        <f>((AE42*12)+AD42)-(م.مبيع!AD44)-(م.مرتجع!AD44)</f>
        <v>0</v>
      </c>
      <c r="AE43" s="45"/>
      <c r="AG43" s="84"/>
      <c r="AH43" s="45">
        <f>((AI42*12)+AH42)-(م.مبيع!AH44)-(م.مرتجع!AH44)</f>
        <v>0</v>
      </c>
      <c r="AI43" s="45"/>
      <c r="AK43" s="84"/>
      <c r="AL43" s="45">
        <f>((AM42*12)+AL42)-(م.مبيع!AL44)-(م.مرتجع!AL44)</f>
        <v>0</v>
      </c>
      <c r="AM43" s="45"/>
    </row>
    <row r="44" spans="1:39" ht="15" thickBot="1" x14ac:dyDescent="0.25">
      <c r="A44" s="85"/>
      <c r="B44" s="26">
        <f>MOD(B43,12)</f>
        <v>0</v>
      </c>
      <c r="C44" s="26">
        <f>((B43-B44)/12)-(م.مبيع!C44)-(م.مرتجع!C44)</f>
        <v>0</v>
      </c>
      <c r="E44" s="85"/>
      <c r="F44" s="45">
        <f>MOD(F43,12)</f>
        <v>0</v>
      </c>
      <c r="G44" s="45">
        <f>((F43-F44)/12)-(م.مبيع!G44)-(م.مرتجع!G44)</f>
        <v>0</v>
      </c>
      <c r="I44" s="85"/>
      <c r="J44" s="45">
        <f>MOD(J43,12)</f>
        <v>0</v>
      </c>
      <c r="K44" s="45">
        <f>((J43-J44)/12)-(م.مبيع!K44)-(م.مرتجع!K44)</f>
        <v>0</v>
      </c>
      <c r="M44" s="85"/>
      <c r="N44" s="45">
        <f>MOD(N43,12)</f>
        <v>0</v>
      </c>
      <c r="O44" s="45">
        <f>((N43-N44)/12)-(م.مبيع!O44)-(م.مرتجع!O44)</f>
        <v>0</v>
      </c>
      <c r="Q44" s="85"/>
      <c r="R44" s="45">
        <f>MOD(R43,12)</f>
        <v>0</v>
      </c>
      <c r="S44" s="45">
        <f>((R43-R44)/12)-(م.مبيع!S44)-(م.مرتجع!S44)</f>
        <v>0</v>
      </c>
      <c r="U44" s="85"/>
      <c r="V44" s="45">
        <f>MOD(V43,12)</f>
        <v>0</v>
      </c>
      <c r="W44" s="45">
        <f>((V43-V44)/12)-(م.مبيع!W44)-(م.مرتجع!W44)</f>
        <v>0</v>
      </c>
      <c r="Y44" s="85"/>
      <c r="Z44" s="45">
        <f>MOD(Z43,12)</f>
        <v>0</v>
      </c>
      <c r="AA44" s="45">
        <f>((Z43-Z44)/12)-(م.مبيع!AA44)-(م.مرتجع!AA44)</f>
        <v>0</v>
      </c>
      <c r="AC44" s="85"/>
      <c r="AD44" s="45">
        <f>MOD(AD43,12)</f>
        <v>0</v>
      </c>
      <c r="AE44" s="45">
        <f>((AD43-AD44)/12)-(م.مبيع!AE44)-(م.مرتجع!AE44)</f>
        <v>0</v>
      </c>
      <c r="AG44" s="85"/>
      <c r="AH44" s="45">
        <f>MOD(AH43,12)</f>
        <v>0</v>
      </c>
      <c r="AI44" s="45">
        <f>((AH43-AH44)/12)-(م.مبيع!AI44)-(م.مرتجع!AI44)</f>
        <v>0</v>
      </c>
      <c r="AK44" s="85"/>
      <c r="AL44" s="45">
        <f>MOD(AL43,12)</f>
        <v>0</v>
      </c>
      <c r="AM44" s="45">
        <f>((AL43-AL44)/12)-(م.مبيع!AM44)-(م.مرتجع!AM44)</f>
        <v>0</v>
      </c>
    </row>
    <row r="45" spans="1:39" ht="15" thickBot="1" x14ac:dyDescent="0.25">
      <c r="A45" s="30"/>
      <c r="B45" s="28"/>
      <c r="C45" s="29"/>
      <c r="E45" s="40"/>
      <c r="F45" s="42"/>
      <c r="G45" s="43"/>
      <c r="I45" s="40"/>
      <c r="J45" s="42"/>
      <c r="K45" s="43"/>
      <c r="M45" s="40"/>
      <c r="N45" s="42"/>
      <c r="O45" s="43"/>
      <c r="Q45" s="40"/>
      <c r="R45" s="42"/>
      <c r="S45" s="43"/>
      <c r="U45" s="40"/>
      <c r="V45" s="42"/>
      <c r="W45" s="43"/>
      <c r="Y45" s="40"/>
      <c r="Z45" s="42"/>
      <c r="AA45" s="43"/>
      <c r="AC45" s="40"/>
      <c r="AD45" s="42"/>
      <c r="AE45" s="43"/>
      <c r="AG45" s="40"/>
      <c r="AH45" s="42"/>
      <c r="AI45" s="43"/>
      <c r="AK45" s="40"/>
      <c r="AL45" s="42"/>
      <c r="AM45" s="43"/>
    </row>
    <row r="46" spans="1:39" ht="15" thickBot="1" x14ac:dyDescent="0.25">
      <c r="A46" s="83" t="s">
        <v>107</v>
      </c>
      <c r="B46" s="26"/>
      <c r="C46" s="26"/>
      <c r="E46" s="83" t="s">
        <v>107</v>
      </c>
      <c r="F46" s="45"/>
      <c r="G46" s="45"/>
      <c r="I46" s="83" t="s">
        <v>107</v>
      </c>
      <c r="J46" s="45"/>
      <c r="K46" s="45"/>
      <c r="M46" s="83" t="s">
        <v>107</v>
      </c>
      <c r="N46" s="45"/>
      <c r="O46" s="45"/>
      <c r="Q46" s="83" t="s">
        <v>107</v>
      </c>
      <c r="R46" s="45"/>
      <c r="S46" s="45"/>
      <c r="U46" s="83" t="s">
        <v>107</v>
      </c>
      <c r="V46" s="45"/>
      <c r="W46" s="45"/>
      <c r="Y46" s="83" t="s">
        <v>107</v>
      </c>
      <c r="Z46" s="45"/>
      <c r="AA46" s="45"/>
      <c r="AC46" s="83" t="s">
        <v>107</v>
      </c>
      <c r="AD46" s="45"/>
      <c r="AE46" s="45"/>
      <c r="AG46" s="83" t="s">
        <v>107</v>
      </c>
      <c r="AH46" s="45"/>
      <c r="AI46" s="45"/>
      <c r="AK46" s="83" t="s">
        <v>107</v>
      </c>
      <c r="AL46" s="45"/>
      <c r="AM46" s="45"/>
    </row>
    <row r="47" spans="1:39" ht="15" thickBot="1" x14ac:dyDescent="0.25">
      <c r="A47" s="84"/>
      <c r="B47" s="26"/>
      <c r="C47" s="26"/>
      <c r="E47" s="84"/>
      <c r="F47" s="45"/>
      <c r="G47" s="45"/>
      <c r="I47" s="84"/>
      <c r="J47" s="45"/>
      <c r="K47" s="45"/>
      <c r="M47" s="84"/>
      <c r="N47" s="45"/>
      <c r="O47" s="45"/>
      <c r="Q47" s="84"/>
      <c r="R47" s="45"/>
      <c r="S47" s="45"/>
      <c r="U47" s="84"/>
      <c r="V47" s="45"/>
      <c r="W47" s="45"/>
      <c r="Y47" s="84"/>
      <c r="Z47" s="45"/>
      <c r="AA47" s="45"/>
      <c r="AC47" s="84"/>
      <c r="AD47" s="45"/>
      <c r="AE47" s="45"/>
      <c r="AG47" s="84"/>
      <c r="AH47" s="45"/>
      <c r="AI47" s="45"/>
      <c r="AK47" s="84"/>
      <c r="AL47" s="45"/>
      <c r="AM47" s="45"/>
    </row>
    <row r="48" spans="1:39" ht="15" thickBot="1" x14ac:dyDescent="0.25">
      <c r="A48" s="85"/>
      <c r="B48" s="26"/>
      <c r="C48" s="26">
        <f>الشركة!$BO$35-(م.مبيع!C48)-(م.مرتجع!C48)</f>
        <v>0</v>
      </c>
      <c r="E48" s="85"/>
      <c r="F48" s="45"/>
      <c r="G48" s="45">
        <f>'احمد شوقي'!$BO$35-(م.مبيع!G48)-(م.مرتجع!G48)</f>
        <v>0</v>
      </c>
      <c r="I48" s="85"/>
      <c r="J48" s="45"/>
      <c r="K48" s="45">
        <f>'محمد ابراهيم'!$BO$35-(م.مبيع!K48)-(م.مرتجع!K48)</f>
        <v>0</v>
      </c>
      <c r="M48" s="85"/>
      <c r="N48" s="45"/>
      <c r="O48" s="45">
        <f>'مصطفى عبدالفتاح'!$BO$35-(م.مبيع!O48)-(م.مرتجع!O48)</f>
        <v>0</v>
      </c>
      <c r="Q48" s="85"/>
      <c r="R48" s="45"/>
      <c r="S48" s="45">
        <f>رامي!$BO$35-(م.مبيع!S48)-(م.مرتجع!S48)</f>
        <v>0</v>
      </c>
      <c r="U48" s="85"/>
      <c r="V48" s="45"/>
      <c r="W48" s="45">
        <f>زهران!$BO$35-(م.مبيع!W48)-(م.مرتجع!W48)</f>
        <v>0</v>
      </c>
      <c r="Y48" s="85"/>
      <c r="Z48" s="45"/>
      <c r="AA48" s="45">
        <f>'اسلام مطيع'!$BO$35-(م.مبيع!AA48)-(م.مرتجع!AA48)</f>
        <v>0</v>
      </c>
      <c r="AC48" s="85"/>
      <c r="AD48" s="45"/>
      <c r="AE48" s="45">
        <f>تامر!$BO$35-(م.مبيع!AE48)-(م.مرتجع!AE48)</f>
        <v>0</v>
      </c>
      <c r="AG48" s="85"/>
      <c r="AH48" s="45"/>
      <c r="AI48" s="45">
        <f>'محمد نبيه'!$BO$35-(م.مبيع!AI48)-(م.مرتجع!AI48)</f>
        <v>0</v>
      </c>
      <c r="AK48" s="85"/>
      <c r="AL48" s="45"/>
      <c r="AM48" s="45">
        <f>'م 1'!$BO$35-(م.مبيع!AM48)-(م.مرتجع!AM48)</f>
        <v>0</v>
      </c>
    </row>
    <row r="49" spans="1:39" ht="15" thickBot="1" x14ac:dyDescent="0.25">
      <c r="A49" s="115"/>
      <c r="B49" s="116"/>
      <c r="C49" s="117"/>
      <c r="E49" s="115"/>
      <c r="F49" s="116"/>
      <c r="G49" s="117"/>
      <c r="I49" s="115"/>
      <c r="J49" s="116"/>
      <c r="K49" s="117"/>
      <c r="M49" s="115"/>
      <c r="N49" s="116"/>
      <c r="O49" s="117"/>
      <c r="Q49" s="115"/>
      <c r="R49" s="116"/>
      <c r="S49" s="117"/>
      <c r="U49" s="115"/>
      <c r="V49" s="116"/>
      <c r="W49" s="117"/>
      <c r="Y49" s="115"/>
      <c r="Z49" s="116"/>
      <c r="AA49" s="117"/>
      <c r="AC49" s="115"/>
      <c r="AD49" s="116"/>
      <c r="AE49" s="117"/>
      <c r="AG49" s="115"/>
      <c r="AH49" s="116"/>
      <c r="AI49" s="117"/>
      <c r="AK49" s="115"/>
      <c r="AL49" s="116"/>
      <c r="AM49" s="117"/>
    </row>
    <row r="50" spans="1:39" ht="15" thickBot="1" x14ac:dyDescent="0.25">
      <c r="A50" s="83" t="s">
        <v>108</v>
      </c>
      <c r="B50" s="26"/>
      <c r="C50" s="26"/>
      <c r="E50" s="83" t="s">
        <v>108</v>
      </c>
      <c r="F50" s="45"/>
      <c r="G50" s="45"/>
      <c r="I50" s="83" t="s">
        <v>108</v>
      </c>
      <c r="J50" s="45"/>
      <c r="K50" s="45"/>
      <c r="M50" s="83" t="s">
        <v>108</v>
      </c>
      <c r="N50" s="45"/>
      <c r="O50" s="45"/>
      <c r="Q50" s="83" t="s">
        <v>108</v>
      </c>
      <c r="R50" s="45"/>
      <c r="S50" s="45"/>
      <c r="U50" s="83" t="s">
        <v>108</v>
      </c>
      <c r="V50" s="45"/>
      <c r="W50" s="45"/>
      <c r="Y50" s="83" t="s">
        <v>108</v>
      </c>
      <c r="Z50" s="45"/>
      <c r="AA50" s="45"/>
      <c r="AC50" s="83" t="s">
        <v>108</v>
      </c>
      <c r="AD50" s="45"/>
      <c r="AE50" s="45"/>
      <c r="AG50" s="83" t="s">
        <v>108</v>
      </c>
      <c r="AH50" s="45"/>
      <c r="AI50" s="45"/>
      <c r="AK50" s="83" t="s">
        <v>108</v>
      </c>
      <c r="AL50" s="45"/>
      <c r="AM50" s="45"/>
    </row>
    <row r="51" spans="1:39" ht="15" thickBot="1" x14ac:dyDescent="0.25">
      <c r="A51" s="84"/>
      <c r="B51" s="26"/>
      <c r="C51" s="26"/>
      <c r="E51" s="84"/>
      <c r="F51" s="45"/>
      <c r="G51" s="45"/>
      <c r="I51" s="84"/>
      <c r="J51" s="45"/>
      <c r="K51" s="45"/>
      <c r="M51" s="84"/>
      <c r="N51" s="45"/>
      <c r="O51" s="45"/>
      <c r="Q51" s="84"/>
      <c r="R51" s="45"/>
      <c r="S51" s="45"/>
      <c r="U51" s="84"/>
      <c r="V51" s="45"/>
      <c r="W51" s="45"/>
      <c r="Y51" s="84"/>
      <c r="Z51" s="45"/>
      <c r="AA51" s="45"/>
      <c r="AC51" s="84"/>
      <c r="AD51" s="45"/>
      <c r="AE51" s="45"/>
      <c r="AG51" s="84"/>
      <c r="AH51" s="45"/>
      <c r="AI51" s="45"/>
      <c r="AK51" s="84"/>
      <c r="AL51" s="45"/>
      <c r="AM51" s="45"/>
    </row>
    <row r="52" spans="1:39" ht="15" thickBot="1" x14ac:dyDescent="0.25">
      <c r="A52" s="85"/>
      <c r="B52" s="26"/>
      <c r="C52" s="26">
        <f>الشركة!$BV$35-(م.مبيع!C52)-(م.مرتجع!C52)</f>
        <v>0</v>
      </c>
      <c r="E52" s="85"/>
      <c r="F52" s="45"/>
      <c r="G52" s="45">
        <f>'احمد شوقي'!$BV$35-(م.مبيع!G52)-(م.مرتجع!G52)</f>
        <v>0</v>
      </c>
      <c r="I52" s="85"/>
      <c r="J52" s="45"/>
      <c r="K52" s="45">
        <f>'محمد ابراهيم'!$BV$35-(م.مبيع!K52)-(م.مرتجع!K52)</f>
        <v>0</v>
      </c>
      <c r="M52" s="85"/>
      <c r="N52" s="45"/>
      <c r="O52" s="45">
        <f>'مصطفى عبدالفتاح'!$BV$35-(م.مبيع!O52)-(م.مرتجع!O52)</f>
        <v>0</v>
      </c>
      <c r="Q52" s="85"/>
      <c r="R52" s="45"/>
      <c r="S52" s="45">
        <f>رامي!$BV$35-(م.مبيع!S52)-(م.مرتجع!S52)</f>
        <v>0</v>
      </c>
      <c r="U52" s="85"/>
      <c r="V52" s="45"/>
      <c r="W52" s="45">
        <f>زهران!$BV$35-(م.مبيع!W52)-(م.مرتجع!W52)</f>
        <v>0</v>
      </c>
      <c r="Y52" s="85"/>
      <c r="Z52" s="45"/>
      <c r="AA52" s="45">
        <f>'اسلام مطيع'!$BV$35-(م.مبيع!AA52)-(م.مرتجع!AA52)</f>
        <v>0</v>
      </c>
      <c r="AC52" s="85"/>
      <c r="AD52" s="45"/>
      <c r="AE52" s="45">
        <f>تامر!$BV$35-(م.مبيع!AE52)-(م.مرتجع!AE52)</f>
        <v>0</v>
      </c>
      <c r="AG52" s="85"/>
      <c r="AH52" s="45"/>
      <c r="AI52" s="45">
        <f>'محمد نبيه'!$BV$35-(م.مبيع!AI52)-(م.مرتجع!AI52)</f>
        <v>0</v>
      </c>
      <c r="AK52" s="85"/>
      <c r="AL52" s="45"/>
      <c r="AM52" s="45">
        <f>'م 1'!$BV$35-(م.مبيع!AM52)-(م.مرتجع!AM52)</f>
        <v>0</v>
      </c>
    </row>
    <row r="53" spans="1:39" ht="15" thickBot="1" x14ac:dyDescent="0.25">
      <c r="A53" s="115" t="s">
        <v>109</v>
      </c>
      <c r="B53" s="116"/>
      <c r="C53" s="117"/>
      <c r="E53" s="115" t="s">
        <v>109</v>
      </c>
      <c r="F53" s="116"/>
      <c r="G53" s="117"/>
      <c r="I53" s="115" t="s">
        <v>109</v>
      </c>
      <c r="J53" s="116"/>
      <c r="K53" s="117"/>
      <c r="M53" s="115" t="s">
        <v>109</v>
      </c>
      <c r="N53" s="116"/>
      <c r="O53" s="117"/>
      <c r="Q53" s="115" t="s">
        <v>109</v>
      </c>
      <c r="R53" s="116"/>
      <c r="S53" s="117"/>
      <c r="U53" s="115" t="s">
        <v>109</v>
      </c>
      <c r="V53" s="116"/>
      <c r="W53" s="117"/>
      <c r="Y53" s="115" t="s">
        <v>109</v>
      </c>
      <c r="Z53" s="116"/>
      <c r="AA53" s="117"/>
      <c r="AC53" s="115" t="s">
        <v>109</v>
      </c>
      <c r="AD53" s="116"/>
      <c r="AE53" s="117"/>
      <c r="AG53" s="115" t="s">
        <v>109</v>
      </c>
      <c r="AH53" s="116"/>
      <c r="AI53" s="117"/>
      <c r="AK53" s="115" t="s">
        <v>109</v>
      </c>
      <c r="AL53" s="116"/>
      <c r="AM53" s="117"/>
    </row>
    <row r="54" spans="1:39" ht="15" thickBot="1" x14ac:dyDescent="0.25">
      <c r="A54" s="83" t="s">
        <v>110</v>
      </c>
      <c r="B54" s="26"/>
      <c r="C54" s="26"/>
      <c r="E54" s="83" t="s">
        <v>110</v>
      </c>
      <c r="F54" s="45"/>
      <c r="G54" s="45"/>
      <c r="I54" s="83" t="s">
        <v>110</v>
      </c>
      <c r="J54" s="45"/>
      <c r="K54" s="45"/>
      <c r="M54" s="83" t="s">
        <v>110</v>
      </c>
      <c r="N54" s="45"/>
      <c r="O54" s="45"/>
      <c r="Q54" s="83" t="s">
        <v>110</v>
      </c>
      <c r="R54" s="45"/>
      <c r="S54" s="45"/>
      <c r="U54" s="83" t="s">
        <v>110</v>
      </c>
      <c r="V54" s="45"/>
      <c r="W54" s="45"/>
      <c r="Y54" s="83" t="s">
        <v>110</v>
      </c>
      <c r="Z54" s="45"/>
      <c r="AA54" s="45"/>
      <c r="AC54" s="83" t="s">
        <v>110</v>
      </c>
      <c r="AD54" s="45"/>
      <c r="AE54" s="45"/>
      <c r="AG54" s="83" t="s">
        <v>110</v>
      </c>
      <c r="AH54" s="45"/>
      <c r="AI54" s="45"/>
      <c r="AK54" s="83" t="s">
        <v>110</v>
      </c>
      <c r="AL54" s="45"/>
      <c r="AM54" s="45"/>
    </row>
    <row r="55" spans="1:39" ht="15" thickBot="1" x14ac:dyDescent="0.25">
      <c r="A55" s="84"/>
      <c r="B55" s="26"/>
      <c r="C55" s="26"/>
      <c r="E55" s="84"/>
      <c r="F55" s="45"/>
      <c r="G55" s="45"/>
      <c r="I55" s="84"/>
      <c r="J55" s="45"/>
      <c r="K55" s="45"/>
      <c r="M55" s="84"/>
      <c r="N55" s="45"/>
      <c r="O55" s="45"/>
      <c r="Q55" s="84"/>
      <c r="R55" s="45"/>
      <c r="S55" s="45"/>
      <c r="U55" s="84"/>
      <c r="V55" s="45"/>
      <c r="W55" s="45"/>
      <c r="Y55" s="84"/>
      <c r="Z55" s="45"/>
      <c r="AA55" s="45"/>
      <c r="AC55" s="84"/>
      <c r="AD55" s="45"/>
      <c r="AE55" s="45"/>
      <c r="AG55" s="84"/>
      <c r="AH55" s="45"/>
      <c r="AI55" s="45"/>
      <c r="AK55" s="84"/>
      <c r="AL55" s="45"/>
      <c r="AM55" s="45"/>
    </row>
    <row r="56" spans="1:39" ht="15" thickBot="1" x14ac:dyDescent="0.25">
      <c r="A56" s="85"/>
      <c r="B56" s="26"/>
      <c r="C56" s="26">
        <f>الشركة!$DZ$35-(م.مبيع!C56)-(م.مرتجع!C56)</f>
        <v>0</v>
      </c>
      <c r="E56" s="85"/>
      <c r="F56" s="45"/>
      <c r="G56" s="45">
        <f>'احمد شوقي'!$DZ$35-(م.مبيع!G56)-(م.مرتجع!G56)</f>
        <v>0</v>
      </c>
      <c r="I56" s="85"/>
      <c r="J56" s="45"/>
      <c r="K56" s="45">
        <f>'محمد ابراهيم'!$DZ$35-(م.مبيع!K56)-(م.مرتجع!K56)</f>
        <v>0</v>
      </c>
      <c r="M56" s="85"/>
      <c r="N56" s="45"/>
      <c r="O56" s="45">
        <f>'مصطفى عبدالفتاح'!$DZ$35-(م.مبيع!O56)-(م.مرتجع!O56)</f>
        <v>0</v>
      </c>
      <c r="Q56" s="85"/>
      <c r="R56" s="45"/>
      <c r="S56" s="45">
        <f>رامي!$DZ$35-(م.مبيع!S56)-(م.مرتجع!S56)</f>
        <v>0</v>
      </c>
      <c r="U56" s="85"/>
      <c r="V56" s="45"/>
      <c r="W56" s="45">
        <f>زهران!$DZ$35-(م.مبيع!W56)-(م.مرتجع!W56)</f>
        <v>0</v>
      </c>
      <c r="Y56" s="85"/>
      <c r="Z56" s="45"/>
      <c r="AA56" s="45">
        <f>'اسلام مطيع'!$DZ$35-(م.مبيع!AA56)-(م.مرتجع!AA56)</f>
        <v>0</v>
      </c>
      <c r="AC56" s="85"/>
      <c r="AD56" s="45"/>
      <c r="AE56" s="45">
        <f>تامر!$DZ$35-(م.مبيع!AE56)-(م.مرتجع!AE56)</f>
        <v>0</v>
      </c>
      <c r="AG56" s="85"/>
      <c r="AH56" s="45"/>
      <c r="AI56" s="45">
        <f>'محمد نبيه'!$DZ$35-(م.مبيع!AI56)-(م.مرتجع!AI56)</f>
        <v>0</v>
      </c>
      <c r="AK56" s="85"/>
      <c r="AL56" s="45"/>
      <c r="AM56" s="45">
        <f>'م 1'!$DZ$35-(م.مبيع!AM56)-(م.مرتجع!AM56)</f>
        <v>0</v>
      </c>
    </row>
    <row r="57" spans="1:39" ht="15" thickBot="1" x14ac:dyDescent="0.25">
      <c r="A57" s="115"/>
      <c r="B57" s="116"/>
      <c r="C57" s="117"/>
      <c r="E57" s="115"/>
      <c r="F57" s="116"/>
      <c r="G57" s="117"/>
      <c r="I57" s="115"/>
      <c r="J57" s="116"/>
      <c r="K57" s="117"/>
      <c r="M57" s="115"/>
      <c r="N57" s="116"/>
      <c r="O57" s="117"/>
      <c r="Q57" s="115"/>
      <c r="R57" s="116"/>
      <c r="S57" s="117"/>
      <c r="U57" s="115"/>
      <c r="V57" s="116"/>
      <c r="W57" s="117"/>
      <c r="Y57" s="115"/>
      <c r="Z57" s="116"/>
      <c r="AA57" s="117"/>
      <c r="AC57" s="115"/>
      <c r="AD57" s="116"/>
      <c r="AE57" s="117"/>
      <c r="AG57" s="115"/>
      <c r="AH57" s="116"/>
      <c r="AI57" s="117"/>
      <c r="AK57" s="115"/>
      <c r="AL57" s="116"/>
      <c r="AM57" s="117"/>
    </row>
    <row r="58" spans="1:39" ht="15" thickBot="1" x14ac:dyDescent="0.25">
      <c r="A58" s="124" t="s">
        <v>111</v>
      </c>
      <c r="B58" s="125"/>
      <c r="C58" s="126"/>
      <c r="E58" s="124" t="s">
        <v>111</v>
      </c>
      <c r="F58" s="125"/>
      <c r="G58" s="126"/>
      <c r="I58" s="124" t="s">
        <v>111</v>
      </c>
      <c r="J58" s="125"/>
      <c r="K58" s="126"/>
      <c r="M58" s="124" t="s">
        <v>111</v>
      </c>
      <c r="N58" s="125"/>
      <c r="O58" s="126"/>
      <c r="Q58" s="124" t="s">
        <v>111</v>
      </c>
      <c r="R58" s="125"/>
      <c r="S58" s="126"/>
      <c r="U58" s="124" t="s">
        <v>111</v>
      </c>
      <c r="V58" s="125"/>
      <c r="W58" s="126"/>
      <c r="Y58" s="124" t="s">
        <v>111</v>
      </c>
      <c r="Z58" s="125"/>
      <c r="AA58" s="126"/>
      <c r="AC58" s="124" t="s">
        <v>111</v>
      </c>
      <c r="AD58" s="125"/>
      <c r="AE58" s="126"/>
      <c r="AG58" s="124" t="s">
        <v>111</v>
      </c>
      <c r="AH58" s="125"/>
      <c r="AI58" s="126"/>
      <c r="AK58" s="124" t="s">
        <v>111</v>
      </c>
      <c r="AL58" s="125"/>
      <c r="AM58" s="126"/>
    </row>
    <row r="59" spans="1:39" ht="15" thickBot="1" x14ac:dyDescent="0.25">
      <c r="A59" s="83" t="s">
        <v>112</v>
      </c>
      <c r="B59" s="26">
        <f>الشركة!$CB$35</f>
        <v>0</v>
      </c>
      <c r="C59" s="26">
        <f>الشركة!$CC$35</f>
        <v>0</v>
      </c>
      <c r="E59" s="83" t="s">
        <v>112</v>
      </c>
      <c r="F59" s="45">
        <f>'احمد شوقي'!$CB$35</f>
        <v>0</v>
      </c>
      <c r="G59" s="45">
        <f>'احمد شوقي'!$CC$35</f>
        <v>0</v>
      </c>
      <c r="I59" s="83" t="s">
        <v>112</v>
      </c>
      <c r="J59" s="45">
        <f>'محمد ابراهيم'!$CB$35</f>
        <v>0</v>
      </c>
      <c r="K59" s="45">
        <f>'محمد ابراهيم'!$CC$35</f>
        <v>0</v>
      </c>
      <c r="M59" s="83" t="s">
        <v>112</v>
      </c>
      <c r="N59" s="45">
        <f>'مصطفى عبدالفتاح'!$CB$35</f>
        <v>0</v>
      </c>
      <c r="O59" s="45">
        <f>'مصطفى عبدالفتاح'!$CC$35</f>
        <v>0</v>
      </c>
      <c r="Q59" s="83" t="s">
        <v>112</v>
      </c>
      <c r="R59" s="45">
        <f>رامي!$CB$35</f>
        <v>0</v>
      </c>
      <c r="S59" s="45">
        <f>رامي!$CC$35</f>
        <v>0</v>
      </c>
      <c r="U59" s="83" t="s">
        <v>112</v>
      </c>
      <c r="V59" s="45">
        <f>زهران!$CB$35</f>
        <v>0</v>
      </c>
      <c r="W59" s="45">
        <f>زهران!$CC$35</f>
        <v>0</v>
      </c>
      <c r="Y59" s="83" t="s">
        <v>112</v>
      </c>
      <c r="Z59" s="45">
        <f>'اسلام مطيع'!$CB$35</f>
        <v>0</v>
      </c>
      <c r="AA59" s="45">
        <f>'اسلام مطيع'!$CC$35</f>
        <v>0</v>
      </c>
      <c r="AC59" s="83" t="s">
        <v>112</v>
      </c>
      <c r="AD59" s="45">
        <f>تامر!$CB$35</f>
        <v>0</v>
      </c>
      <c r="AE59" s="45">
        <f>تامر!$CC$35</f>
        <v>0</v>
      </c>
      <c r="AG59" s="83" t="s">
        <v>112</v>
      </c>
      <c r="AH59" s="45">
        <f>'محمد نبيه'!$CB$35</f>
        <v>0</v>
      </c>
      <c r="AI59" s="45">
        <f>'محمد نبيه'!$CC$35</f>
        <v>0</v>
      </c>
      <c r="AK59" s="83" t="s">
        <v>112</v>
      </c>
      <c r="AL59" s="45">
        <f>'م 1'!$CB$35</f>
        <v>0</v>
      </c>
      <c r="AM59" s="45">
        <f>'م 1'!$CC$35</f>
        <v>0</v>
      </c>
    </row>
    <row r="60" spans="1:39" ht="15" thickBot="1" x14ac:dyDescent="0.25">
      <c r="A60" s="84"/>
      <c r="B60" s="26">
        <f>((C59*12)+B59)-(م.مبيع!B61)-(م.مرتجع!B61)</f>
        <v>0</v>
      </c>
      <c r="C60" s="26"/>
      <c r="E60" s="84"/>
      <c r="F60" s="45">
        <f>((G59*12)+F59)-(م.مبيع!F61)-(م.مرتجع!F61)</f>
        <v>0</v>
      </c>
      <c r="G60" s="45"/>
      <c r="I60" s="84"/>
      <c r="J60" s="45">
        <f>((K59*12)+J59)-(م.مبيع!J61)-(م.مرتجع!J61)</f>
        <v>0</v>
      </c>
      <c r="K60" s="45"/>
      <c r="M60" s="84"/>
      <c r="N60" s="45">
        <f>((O59*12)+N59)-(م.مبيع!N61)-(م.مرتجع!N61)</f>
        <v>0</v>
      </c>
      <c r="O60" s="45"/>
      <c r="Q60" s="84"/>
      <c r="R60" s="45">
        <f>((S59*12)+R59)-(م.مبيع!R61)-(م.مرتجع!R61)</f>
        <v>0</v>
      </c>
      <c r="S60" s="45"/>
      <c r="U60" s="84"/>
      <c r="V60" s="45">
        <f>((W59*12)+V59)-(م.مبيع!V61)-(م.مرتجع!V61)</f>
        <v>0</v>
      </c>
      <c r="W60" s="45"/>
      <c r="Y60" s="84"/>
      <c r="Z60" s="45">
        <f>((AA59*12)+Z59)-(م.مبيع!Z61)-(م.مرتجع!Z61)</f>
        <v>0</v>
      </c>
      <c r="AA60" s="45"/>
      <c r="AC60" s="84"/>
      <c r="AD60" s="45">
        <f>((AE59*12)+AD59)-(م.مبيع!AD61)-(م.مرتجع!AD61)</f>
        <v>0</v>
      </c>
      <c r="AE60" s="45"/>
      <c r="AG60" s="84"/>
      <c r="AH60" s="45">
        <f>((AI59*12)+AH59)-(م.مبيع!AH61)-(م.مرتجع!AH61)</f>
        <v>0</v>
      </c>
      <c r="AI60" s="45"/>
      <c r="AK60" s="84"/>
      <c r="AL60" s="45">
        <f>((AM59*12)+AL59)-(م.مبيع!AL61)-(م.مرتجع!AL61)</f>
        <v>0</v>
      </c>
      <c r="AM60" s="45"/>
    </row>
    <row r="61" spans="1:39" ht="15" thickBot="1" x14ac:dyDescent="0.25">
      <c r="A61" s="85"/>
      <c r="B61" s="26">
        <f>MOD(B60,12)</f>
        <v>0</v>
      </c>
      <c r="C61" s="26">
        <f>((B60-B61)/12)-(م.مبيع!C61)-(م.مرتجع!C61)</f>
        <v>0</v>
      </c>
      <c r="E61" s="85"/>
      <c r="F61" s="45">
        <f>MOD(F60,12)</f>
        <v>0</v>
      </c>
      <c r="G61" s="45">
        <f>((F60-F61)/12)-(م.مبيع!G61)-(م.مرتجع!G61)</f>
        <v>0</v>
      </c>
      <c r="I61" s="85"/>
      <c r="J61" s="45">
        <f>MOD(J60,12)</f>
        <v>0</v>
      </c>
      <c r="K61" s="45">
        <f>((J60-J61)/12)-(م.مبيع!K61)-(م.مرتجع!K61)</f>
        <v>0</v>
      </c>
      <c r="M61" s="85"/>
      <c r="N61" s="45">
        <f>MOD(N60,12)</f>
        <v>0</v>
      </c>
      <c r="O61" s="45">
        <f>((N60-N61)/12)-(م.مبيع!O61)-(م.مرتجع!O61)</f>
        <v>0</v>
      </c>
      <c r="Q61" s="85"/>
      <c r="R61" s="45">
        <f>MOD(R60,12)</f>
        <v>0</v>
      </c>
      <c r="S61" s="45">
        <f>((R60-R61)/12)-(م.مبيع!S61)-(م.مرتجع!S61)</f>
        <v>0</v>
      </c>
      <c r="U61" s="85"/>
      <c r="V61" s="45">
        <f>MOD(V60,12)</f>
        <v>0</v>
      </c>
      <c r="W61" s="45">
        <f>((V60-V61)/12)-(م.مبيع!W61)-(م.مرتجع!W61)</f>
        <v>0</v>
      </c>
      <c r="Y61" s="85"/>
      <c r="Z61" s="45">
        <f>MOD(Z60,12)</f>
        <v>0</v>
      </c>
      <c r="AA61" s="45">
        <f>((Z60-Z61)/12)-(م.مبيع!AA61)-(م.مرتجع!AA61)</f>
        <v>0</v>
      </c>
      <c r="AC61" s="85"/>
      <c r="AD61" s="45">
        <f>MOD(AD60,12)</f>
        <v>0</v>
      </c>
      <c r="AE61" s="45">
        <f>((AD60-AD61)/12)-(م.مبيع!AE61)-(م.مرتجع!AE61)</f>
        <v>0</v>
      </c>
      <c r="AG61" s="85"/>
      <c r="AH61" s="45">
        <f>MOD(AH60,12)</f>
        <v>0</v>
      </c>
      <c r="AI61" s="45">
        <f>((AH60-AH61)/12)-(م.مبيع!AI61)-(م.مرتجع!AI61)</f>
        <v>0</v>
      </c>
      <c r="AK61" s="85"/>
      <c r="AL61" s="45">
        <f>MOD(AL60,12)</f>
        <v>0</v>
      </c>
      <c r="AM61" s="45">
        <f>((AL60-AL61)/12)-(م.مبيع!AM61)-(م.مرتجع!AM61)</f>
        <v>0</v>
      </c>
    </row>
    <row r="62" spans="1:39" ht="15" thickBot="1" x14ac:dyDescent="0.25">
      <c r="A62" s="115" t="s">
        <v>113</v>
      </c>
      <c r="B62" s="116"/>
      <c r="C62" s="117"/>
      <c r="E62" s="115" t="s">
        <v>113</v>
      </c>
      <c r="F62" s="116"/>
      <c r="G62" s="117"/>
      <c r="I62" s="115" t="s">
        <v>113</v>
      </c>
      <c r="J62" s="116"/>
      <c r="K62" s="117"/>
      <c r="M62" s="115" t="s">
        <v>113</v>
      </c>
      <c r="N62" s="116"/>
      <c r="O62" s="117"/>
      <c r="Q62" s="115" t="s">
        <v>113</v>
      </c>
      <c r="R62" s="116"/>
      <c r="S62" s="117"/>
      <c r="U62" s="115" t="s">
        <v>113</v>
      </c>
      <c r="V62" s="116"/>
      <c r="W62" s="117"/>
      <c r="Y62" s="115" t="s">
        <v>113</v>
      </c>
      <c r="Z62" s="116"/>
      <c r="AA62" s="117"/>
      <c r="AC62" s="115" t="s">
        <v>113</v>
      </c>
      <c r="AD62" s="116"/>
      <c r="AE62" s="117"/>
      <c r="AG62" s="115" t="s">
        <v>113</v>
      </c>
      <c r="AH62" s="116"/>
      <c r="AI62" s="117"/>
      <c r="AK62" s="115" t="s">
        <v>113</v>
      </c>
      <c r="AL62" s="116"/>
      <c r="AM62" s="117"/>
    </row>
    <row r="63" spans="1:39" ht="15" thickBot="1" x14ac:dyDescent="0.25">
      <c r="A63" s="83" t="s">
        <v>110</v>
      </c>
      <c r="B63" s="26"/>
      <c r="C63" s="26"/>
      <c r="E63" s="83" t="s">
        <v>110</v>
      </c>
      <c r="F63" s="45"/>
      <c r="G63" s="45"/>
      <c r="I63" s="83" t="s">
        <v>110</v>
      </c>
      <c r="J63" s="45"/>
      <c r="K63" s="45"/>
      <c r="M63" s="83" t="s">
        <v>110</v>
      </c>
      <c r="N63" s="45"/>
      <c r="O63" s="45"/>
      <c r="Q63" s="83" t="s">
        <v>110</v>
      </c>
      <c r="R63" s="45"/>
      <c r="S63" s="45"/>
      <c r="U63" s="83" t="s">
        <v>110</v>
      </c>
      <c r="V63" s="45"/>
      <c r="W63" s="45"/>
      <c r="Y63" s="83" t="s">
        <v>110</v>
      </c>
      <c r="Z63" s="45"/>
      <c r="AA63" s="45"/>
      <c r="AC63" s="83" t="s">
        <v>110</v>
      </c>
      <c r="AD63" s="45"/>
      <c r="AE63" s="45"/>
      <c r="AG63" s="83" t="s">
        <v>110</v>
      </c>
      <c r="AH63" s="45"/>
      <c r="AI63" s="45"/>
      <c r="AK63" s="83" t="s">
        <v>110</v>
      </c>
      <c r="AL63" s="45"/>
      <c r="AM63" s="45"/>
    </row>
    <row r="64" spans="1:39" ht="15" thickBot="1" x14ac:dyDescent="0.25">
      <c r="A64" s="84"/>
      <c r="B64" s="26"/>
      <c r="C64" s="26"/>
      <c r="E64" s="84"/>
      <c r="F64" s="45"/>
      <c r="G64" s="45"/>
      <c r="I64" s="84"/>
      <c r="J64" s="45"/>
      <c r="K64" s="45"/>
      <c r="M64" s="84"/>
      <c r="N64" s="45"/>
      <c r="O64" s="45"/>
      <c r="Q64" s="84"/>
      <c r="R64" s="45"/>
      <c r="S64" s="45"/>
      <c r="U64" s="84"/>
      <c r="V64" s="45"/>
      <c r="W64" s="45"/>
      <c r="Y64" s="84"/>
      <c r="Z64" s="45"/>
      <c r="AA64" s="45"/>
      <c r="AC64" s="84"/>
      <c r="AD64" s="45"/>
      <c r="AE64" s="45"/>
      <c r="AG64" s="84"/>
      <c r="AH64" s="45"/>
      <c r="AI64" s="45"/>
      <c r="AK64" s="84"/>
      <c r="AL64" s="45"/>
      <c r="AM64" s="45"/>
    </row>
    <row r="65" spans="1:39" ht="15" thickBot="1" x14ac:dyDescent="0.25">
      <c r="A65" s="85"/>
      <c r="B65" s="26"/>
      <c r="C65" s="26">
        <f>الشركة!$EG$35-(م.مبيع!C65)-(م.مرتجع!C65)</f>
        <v>0</v>
      </c>
      <c r="E65" s="85"/>
      <c r="F65" s="45"/>
      <c r="G65" s="45">
        <f>'احمد شوقي'!$EG$35-(م.مبيع!G65)-(م.مرتجع!G65)</f>
        <v>0</v>
      </c>
      <c r="I65" s="85"/>
      <c r="J65" s="45"/>
      <c r="K65" s="45">
        <f>'محمد ابراهيم'!$EG$35-(م.مبيع!K65)-(م.مرتجع!K65)</f>
        <v>0</v>
      </c>
      <c r="M65" s="85"/>
      <c r="N65" s="45"/>
      <c r="O65" s="45">
        <f>'مصطفى عبدالفتاح'!$EG$35-(م.مبيع!O65)-(م.مرتجع!O65)</f>
        <v>0</v>
      </c>
      <c r="Q65" s="85"/>
      <c r="R65" s="45"/>
      <c r="S65" s="45">
        <f>رامي!$EG$35-(م.مبيع!S65)-(م.مرتجع!S65)</f>
        <v>0</v>
      </c>
      <c r="U65" s="85"/>
      <c r="V65" s="45"/>
      <c r="W65" s="45">
        <f>زهران!$EG$35-(م.مبيع!W65)-(م.مرتجع!W65)</f>
        <v>0</v>
      </c>
      <c r="Y65" s="85"/>
      <c r="Z65" s="45"/>
      <c r="AA65" s="45">
        <f>'اسلام مطيع'!$EG$35-(م.مبيع!AA65)-(م.مرتجع!AA65)</f>
        <v>0</v>
      </c>
      <c r="AC65" s="85"/>
      <c r="AD65" s="45"/>
      <c r="AE65" s="45">
        <f>تامر!$EG$35-(م.مبيع!AE65)-(م.مرتجع!AE65)</f>
        <v>0</v>
      </c>
      <c r="AG65" s="85"/>
      <c r="AH65" s="45"/>
      <c r="AI65" s="45">
        <f>'محمد نبيه'!$EG$35-(م.مبيع!AI65)-(م.مرتجع!AI65)</f>
        <v>0</v>
      </c>
      <c r="AK65" s="85"/>
      <c r="AL65" s="45"/>
      <c r="AM65" s="45">
        <f>'م 1'!$EG$35-(م.مبيع!AM65)-(م.مرتجع!AM65)</f>
        <v>0</v>
      </c>
    </row>
    <row r="66" spans="1:39" ht="15" thickBot="1" x14ac:dyDescent="0.25">
      <c r="A66" s="115"/>
      <c r="B66" s="116"/>
      <c r="C66" s="117"/>
      <c r="E66" s="115"/>
      <c r="F66" s="116"/>
      <c r="G66" s="117"/>
      <c r="I66" s="115"/>
      <c r="J66" s="116"/>
      <c r="K66" s="117"/>
      <c r="M66" s="115"/>
      <c r="N66" s="116"/>
      <c r="O66" s="117"/>
      <c r="Q66" s="115"/>
      <c r="R66" s="116"/>
      <c r="S66" s="117"/>
      <c r="U66" s="115"/>
      <c r="V66" s="116"/>
      <c r="W66" s="117"/>
      <c r="Y66" s="115"/>
      <c r="Z66" s="116"/>
      <c r="AA66" s="117"/>
      <c r="AC66" s="115"/>
      <c r="AD66" s="116"/>
      <c r="AE66" s="117"/>
      <c r="AG66" s="115"/>
      <c r="AH66" s="116"/>
      <c r="AI66" s="117"/>
      <c r="AK66" s="115"/>
      <c r="AL66" s="116"/>
      <c r="AM66" s="117"/>
    </row>
    <row r="67" spans="1:39" ht="15" thickBot="1" x14ac:dyDescent="0.25">
      <c r="A67" s="123" t="s">
        <v>114</v>
      </c>
      <c r="B67" s="123"/>
      <c r="C67" s="123"/>
      <c r="E67" s="123" t="s">
        <v>114</v>
      </c>
      <c r="F67" s="123"/>
      <c r="G67" s="123"/>
      <c r="I67" s="123" t="s">
        <v>114</v>
      </c>
      <c r="J67" s="123"/>
      <c r="K67" s="123"/>
      <c r="M67" s="123" t="s">
        <v>114</v>
      </c>
      <c r="N67" s="123"/>
      <c r="O67" s="123"/>
      <c r="Q67" s="123" t="s">
        <v>114</v>
      </c>
      <c r="R67" s="123"/>
      <c r="S67" s="123"/>
      <c r="U67" s="123" t="s">
        <v>114</v>
      </c>
      <c r="V67" s="123"/>
      <c r="W67" s="123"/>
      <c r="Y67" s="123" t="s">
        <v>114</v>
      </c>
      <c r="Z67" s="123"/>
      <c r="AA67" s="123"/>
      <c r="AC67" s="123" t="s">
        <v>114</v>
      </c>
      <c r="AD67" s="123"/>
      <c r="AE67" s="123"/>
      <c r="AG67" s="123" t="s">
        <v>114</v>
      </c>
      <c r="AH67" s="123"/>
      <c r="AI67" s="123"/>
      <c r="AK67" s="123" t="s">
        <v>114</v>
      </c>
      <c r="AL67" s="123"/>
      <c r="AM67" s="123"/>
    </row>
    <row r="68" spans="1:39" ht="15" thickBot="1" x14ac:dyDescent="0.25">
      <c r="A68" s="83" t="s">
        <v>115</v>
      </c>
      <c r="B68" s="26">
        <f>الشركة!$CI$35</f>
        <v>0</v>
      </c>
      <c r="C68" s="26">
        <f>الشركة!$CJ$35</f>
        <v>0</v>
      </c>
      <c r="E68" s="83" t="s">
        <v>115</v>
      </c>
      <c r="F68" s="45">
        <f>'احمد شوقي'!$CI$35</f>
        <v>0</v>
      </c>
      <c r="G68" s="45">
        <f>'احمد شوقي'!$CJ$35</f>
        <v>0</v>
      </c>
      <c r="I68" s="83" t="s">
        <v>115</v>
      </c>
      <c r="J68" s="45">
        <f>'محمد ابراهيم'!$CI$35</f>
        <v>0</v>
      </c>
      <c r="K68" s="45">
        <f>'محمد ابراهيم'!$CJ$35</f>
        <v>0</v>
      </c>
      <c r="M68" s="83" t="s">
        <v>115</v>
      </c>
      <c r="N68" s="45">
        <f>'مصطفى عبدالفتاح'!$CI$35</f>
        <v>0</v>
      </c>
      <c r="O68" s="45">
        <f>'مصطفى عبدالفتاح'!$CJ$35</f>
        <v>0</v>
      </c>
      <c r="Q68" s="83" t="s">
        <v>115</v>
      </c>
      <c r="R68" s="45">
        <f>رامي!$CI$35</f>
        <v>0</v>
      </c>
      <c r="S68" s="45">
        <f>رامي!$CJ$35</f>
        <v>0</v>
      </c>
      <c r="U68" s="83" t="s">
        <v>115</v>
      </c>
      <c r="V68" s="45">
        <f>زهران!$CI$35</f>
        <v>0</v>
      </c>
      <c r="W68" s="45">
        <f>زهران!$CJ$35</f>
        <v>0</v>
      </c>
      <c r="Y68" s="83" t="s">
        <v>115</v>
      </c>
      <c r="Z68" s="45">
        <f>'اسلام مطيع'!$CI$35</f>
        <v>0</v>
      </c>
      <c r="AA68" s="45">
        <f>'اسلام مطيع'!$CJ$35</f>
        <v>0</v>
      </c>
      <c r="AC68" s="83" t="s">
        <v>115</v>
      </c>
      <c r="AD68" s="45">
        <f>تامر!$CI$35</f>
        <v>0</v>
      </c>
      <c r="AE68" s="45">
        <f>تامر!$CJ$35</f>
        <v>0</v>
      </c>
      <c r="AG68" s="83" t="s">
        <v>115</v>
      </c>
      <c r="AH68" s="45">
        <f>'محمد نبيه'!$CI$35</f>
        <v>0</v>
      </c>
      <c r="AI68" s="45">
        <f>'محمد نبيه'!$CJ$35</f>
        <v>0</v>
      </c>
      <c r="AK68" s="83" t="s">
        <v>115</v>
      </c>
      <c r="AL68" s="45">
        <f>'م 1'!$CI$35</f>
        <v>0</v>
      </c>
      <c r="AM68" s="45">
        <f>'م 1'!$CJ$35</f>
        <v>0</v>
      </c>
    </row>
    <row r="69" spans="1:39" ht="15" thickBot="1" x14ac:dyDescent="0.25">
      <c r="A69" s="84"/>
      <c r="B69" s="26">
        <f>((C68*6)+B68)-(م.مبيع!B70)-(م.مرتجع!B70)</f>
        <v>0</v>
      </c>
      <c r="C69" s="26"/>
      <c r="E69" s="84"/>
      <c r="F69" s="45">
        <f>((G68*6)+F68)-(م.مبيع!F70)-(م.مرتجع!F70)</f>
        <v>0</v>
      </c>
      <c r="G69" s="45"/>
      <c r="I69" s="84"/>
      <c r="J69" s="45">
        <f>((K68*6)+J68)-(م.مبيع!J70)-(م.مرتجع!J70)</f>
        <v>0</v>
      </c>
      <c r="K69" s="45"/>
      <c r="M69" s="84"/>
      <c r="N69" s="45">
        <f>((O68*6)+N68)-(م.مبيع!N70)-(م.مرتجع!N70)</f>
        <v>0</v>
      </c>
      <c r="O69" s="45"/>
      <c r="Q69" s="84"/>
      <c r="R69" s="45">
        <f>((S68*6)+R68)-(م.مبيع!R70)-(م.مرتجع!R70)</f>
        <v>0</v>
      </c>
      <c r="S69" s="45"/>
      <c r="U69" s="84"/>
      <c r="V69" s="45">
        <f>((W68*6)+V68)-(م.مبيع!V70)-(م.مرتجع!V70)</f>
        <v>0</v>
      </c>
      <c r="W69" s="45"/>
      <c r="Y69" s="84"/>
      <c r="Z69" s="45">
        <f>((AA68*6)+Z68)-(م.مبيع!Z70)-(م.مرتجع!Z70)</f>
        <v>0</v>
      </c>
      <c r="AA69" s="45"/>
      <c r="AC69" s="84"/>
      <c r="AD69" s="45">
        <f>((AE68*6)+AD68)-(م.مبيع!AD70)-(م.مرتجع!AD70)</f>
        <v>0</v>
      </c>
      <c r="AE69" s="45"/>
      <c r="AG69" s="84"/>
      <c r="AH69" s="45">
        <f>((AI68*6)+AH68)-(م.مبيع!AH70)-(م.مرتجع!AH70)</f>
        <v>0</v>
      </c>
      <c r="AI69" s="45"/>
      <c r="AK69" s="84"/>
      <c r="AL69" s="45">
        <f>((AM68*6)+AL68)-(م.مبيع!AL70)-(م.مرتجع!AL70)</f>
        <v>0</v>
      </c>
      <c r="AM69" s="45"/>
    </row>
    <row r="70" spans="1:39" ht="15" thickBot="1" x14ac:dyDescent="0.25">
      <c r="A70" s="85"/>
      <c r="B70" s="26">
        <f>MOD(B69,6)</f>
        <v>0</v>
      </c>
      <c r="C70" s="26">
        <f>((B69-B70)/6)-(م.مبيع!C70)-(م.مرتجع!C70)</f>
        <v>0</v>
      </c>
      <c r="E70" s="85"/>
      <c r="F70" s="45">
        <f>MOD(F69,6)</f>
        <v>0</v>
      </c>
      <c r="G70" s="45">
        <f>((F69-F70)/6)-(م.مبيع!G70)-(م.مرتجع!G70)</f>
        <v>0</v>
      </c>
      <c r="I70" s="85"/>
      <c r="J70" s="45">
        <f>MOD(J69,6)</f>
        <v>0</v>
      </c>
      <c r="K70" s="45">
        <f>((J69-J70)/6)-(م.مبيع!K70)-(م.مرتجع!K70)</f>
        <v>0</v>
      </c>
      <c r="M70" s="85"/>
      <c r="N70" s="45">
        <f>MOD(N69,6)</f>
        <v>0</v>
      </c>
      <c r="O70" s="45">
        <f>((N69-N70)/6)-(م.مبيع!O70)-(م.مرتجع!O70)</f>
        <v>0</v>
      </c>
      <c r="Q70" s="85"/>
      <c r="R70" s="45">
        <f>MOD(R69,6)</f>
        <v>0</v>
      </c>
      <c r="S70" s="45">
        <f>((R69-R70)/6)-(م.مبيع!S70)-(م.مرتجع!S70)</f>
        <v>0</v>
      </c>
      <c r="U70" s="85"/>
      <c r="V70" s="45">
        <f>MOD(V69,6)</f>
        <v>0</v>
      </c>
      <c r="W70" s="45">
        <f>((V69-V70)/6)-(م.مبيع!W70)-(م.مرتجع!W70)</f>
        <v>0</v>
      </c>
      <c r="Y70" s="85"/>
      <c r="Z70" s="45">
        <f>MOD(Z69,6)</f>
        <v>0</v>
      </c>
      <c r="AA70" s="45">
        <f>((Z69-Z70)/6)-(م.مبيع!AA70)-(م.مرتجع!AA70)</f>
        <v>0</v>
      </c>
      <c r="AC70" s="85"/>
      <c r="AD70" s="45">
        <f>MOD(AD69,6)</f>
        <v>0</v>
      </c>
      <c r="AE70" s="45">
        <f>((AD69-AD70)/6)-(م.مبيع!AE70)-(م.مرتجع!AE70)</f>
        <v>0</v>
      </c>
      <c r="AG70" s="85"/>
      <c r="AH70" s="45">
        <f>MOD(AH69,6)</f>
        <v>0</v>
      </c>
      <c r="AI70" s="45">
        <f>((AH69-AH70)/6)-(م.مبيع!AI70)-(م.مرتجع!AI70)</f>
        <v>0</v>
      </c>
      <c r="AK70" s="85"/>
      <c r="AL70" s="45">
        <f>MOD(AL69,6)</f>
        <v>0</v>
      </c>
      <c r="AM70" s="45">
        <f>((AL69-AL70)/6)-(م.مبيع!AM70)-(م.مرتجع!AM70)</f>
        <v>0</v>
      </c>
    </row>
    <row r="71" spans="1:39" ht="15" thickBot="1" x14ac:dyDescent="0.25">
      <c r="A71" s="115"/>
      <c r="B71" s="116"/>
      <c r="C71" s="117"/>
      <c r="E71" s="115"/>
      <c r="F71" s="116"/>
      <c r="G71" s="117"/>
      <c r="I71" s="115"/>
      <c r="J71" s="116"/>
      <c r="K71" s="117"/>
      <c r="M71" s="115"/>
      <c r="N71" s="116"/>
      <c r="O71" s="117"/>
      <c r="Q71" s="115"/>
      <c r="R71" s="116"/>
      <c r="S71" s="117"/>
      <c r="U71" s="115"/>
      <c r="V71" s="116"/>
      <c r="W71" s="117"/>
      <c r="Y71" s="115"/>
      <c r="Z71" s="116"/>
      <c r="AA71" s="117"/>
      <c r="AC71" s="115"/>
      <c r="AD71" s="116"/>
      <c r="AE71" s="117"/>
      <c r="AG71" s="115"/>
      <c r="AH71" s="116"/>
      <c r="AI71" s="117"/>
      <c r="AK71" s="115"/>
      <c r="AL71" s="116"/>
      <c r="AM71" s="117"/>
    </row>
    <row r="72" spans="1:39" ht="15" thickBot="1" x14ac:dyDescent="0.25">
      <c r="A72" s="83" t="s">
        <v>116</v>
      </c>
      <c r="B72" s="26">
        <f>الشركة!$CP$35</f>
        <v>0</v>
      </c>
      <c r="C72" s="26">
        <f>الشركة!$CQ$35</f>
        <v>0</v>
      </c>
      <c r="E72" s="83" t="s">
        <v>116</v>
      </c>
      <c r="F72" s="45">
        <f>'احمد شوقي'!$CP$35</f>
        <v>0</v>
      </c>
      <c r="G72" s="45">
        <f>'احمد شوقي'!$CQ$35</f>
        <v>0</v>
      </c>
      <c r="I72" s="83" t="s">
        <v>116</v>
      </c>
      <c r="J72" s="45">
        <f>'محمد ابراهيم'!$CP$35</f>
        <v>0</v>
      </c>
      <c r="K72" s="45">
        <f>'محمد ابراهيم'!$CQ$35</f>
        <v>0</v>
      </c>
      <c r="M72" s="83" t="s">
        <v>116</v>
      </c>
      <c r="N72" s="45">
        <f>'مصطفى عبدالفتاح'!$CP$35</f>
        <v>0</v>
      </c>
      <c r="O72" s="45">
        <f>'مصطفى عبدالفتاح'!$CQ$35</f>
        <v>0</v>
      </c>
      <c r="Q72" s="83" t="s">
        <v>116</v>
      </c>
      <c r="R72" s="45">
        <f>رامي!$CP$35</f>
        <v>0</v>
      </c>
      <c r="S72" s="45">
        <f>رامي!$CQ$35</f>
        <v>0</v>
      </c>
      <c r="U72" s="83" t="s">
        <v>116</v>
      </c>
      <c r="V72" s="45">
        <f>زهران!$CP$35</f>
        <v>0</v>
      </c>
      <c r="W72" s="45">
        <f>زهران!$CQ$35</f>
        <v>0</v>
      </c>
      <c r="Y72" s="83" t="s">
        <v>116</v>
      </c>
      <c r="Z72" s="45">
        <f>'اسلام مطيع'!$CP$35</f>
        <v>0</v>
      </c>
      <c r="AA72" s="45">
        <f>'اسلام مطيع'!$CQ$35</f>
        <v>0</v>
      </c>
      <c r="AC72" s="83" t="s">
        <v>116</v>
      </c>
      <c r="AD72" s="45">
        <f>تامر!$CP$35</f>
        <v>0</v>
      </c>
      <c r="AE72" s="45">
        <f>تامر!$CQ$35</f>
        <v>0</v>
      </c>
      <c r="AG72" s="83" t="s">
        <v>116</v>
      </c>
      <c r="AH72" s="45">
        <f>'محمد نبيه'!$CP$35</f>
        <v>0</v>
      </c>
      <c r="AI72" s="45">
        <f>'محمد نبيه'!$CQ$35</f>
        <v>0</v>
      </c>
      <c r="AK72" s="83" t="s">
        <v>116</v>
      </c>
      <c r="AL72" s="45">
        <f>'م 1'!$CP$35</f>
        <v>0</v>
      </c>
      <c r="AM72" s="45">
        <f>'م 1'!$CQ$35</f>
        <v>0</v>
      </c>
    </row>
    <row r="73" spans="1:39" ht="15" thickBot="1" x14ac:dyDescent="0.25">
      <c r="A73" s="84"/>
      <c r="B73" s="26">
        <f>((C72*4)+B72)-(م.مبيع!B74)-(م.مرتجع!B74)</f>
        <v>0</v>
      </c>
      <c r="C73" s="26"/>
      <c r="E73" s="84"/>
      <c r="F73" s="45">
        <f>((G72*4)+F72)-(م.مبيع!F74)-(م.مرتجع!F74)</f>
        <v>0</v>
      </c>
      <c r="G73" s="45"/>
      <c r="I73" s="84"/>
      <c r="J73" s="45">
        <f>((K72*4)+J72)-(م.مبيع!J74)-(م.مرتجع!J74)</f>
        <v>0</v>
      </c>
      <c r="K73" s="45"/>
      <c r="M73" s="84"/>
      <c r="N73" s="45">
        <f>((O72*4)+N72)-(م.مبيع!N74)-(م.مرتجع!N74)</f>
        <v>0</v>
      </c>
      <c r="O73" s="45"/>
      <c r="Q73" s="84"/>
      <c r="R73" s="45">
        <f>((S72*4)+R72)-(م.مبيع!R74)-(م.مرتجع!R74)</f>
        <v>0</v>
      </c>
      <c r="S73" s="45"/>
      <c r="U73" s="84"/>
      <c r="V73" s="45">
        <f>((W72*4)+V72)-(م.مبيع!V74)-(م.مرتجع!V74)</f>
        <v>0</v>
      </c>
      <c r="W73" s="45"/>
      <c r="Y73" s="84"/>
      <c r="Z73" s="45">
        <f>((AA72*4)+Z72)-(م.مبيع!Z74)-(م.مرتجع!Z74)</f>
        <v>0</v>
      </c>
      <c r="AA73" s="45"/>
      <c r="AC73" s="84"/>
      <c r="AD73" s="45">
        <f>((AE72*4)+AD72)-(م.مبيع!AD74)-(م.مرتجع!AD74)</f>
        <v>0</v>
      </c>
      <c r="AE73" s="45"/>
      <c r="AG73" s="84"/>
      <c r="AH73" s="45">
        <f>((AI72*4)+AH72)-(م.مبيع!AH74)-(م.مرتجع!AH74)</f>
        <v>0</v>
      </c>
      <c r="AI73" s="45"/>
      <c r="AK73" s="84"/>
      <c r="AL73" s="45">
        <f>((AM72*4)+AL72)-(م.مبيع!AL74)-(م.مرتجع!AL74)</f>
        <v>0</v>
      </c>
      <c r="AM73" s="45"/>
    </row>
    <row r="74" spans="1:39" ht="15" thickBot="1" x14ac:dyDescent="0.25">
      <c r="A74" s="85"/>
      <c r="B74" s="26">
        <f>MOD(B73,4)</f>
        <v>0</v>
      </c>
      <c r="C74" s="26">
        <f>((B73-B74)/4)-(م.مبيع!C74)-(م.مرتجع!C74)</f>
        <v>0</v>
      </c>
      <c r="E74" s="85"/>
      <c r="F74" s="45">
        <f>MOD(F73,4)</f>
        <v>0</v>
      </c>
      <c r="G74" s="45">
        <f>((F73-F74)/4)-(م.مبيع!G74)-(م.مرتجع!G74)</f>
        <v>0</v>
      </c>
      <c r="I74" s="85"/>
      <c r="J74" s="45">
        <f>MOD(J73,4)</f>
        <v>0</v>
      </c>
      <c r="K74" s="45">
        <f>((J73-J74)/4)-(م.مبيع!K74)-(م.مرتجع!K74)</f>
        <v>0</v>
      </c>
      <c r="M74" s="85"/>
      <c r="N74" s="45">
        <f>MOD(N73,4)</f>
        <v>0</v>
      </c>
      <c r="O74" s="45">
        <f>((N73-N74)/4)-(م.مبيع!O74)-(م.مرتجع!O74)</f>
        <v>0</v>
      </c>
      <c r="Q74" s="85"/>
      <c r="R74" s="45">
        <f>MOD(R73,4)</f>
        <v>0</v>
      </c>
      <c r="S74" s="45">
        <f>((R73-R74)/4)-(م.مبيع!S74)-(م.مرتجع!S74)</f>
        <v>0</v>
      </c>
      <c r="U74" s="85"/>
      <c r="V74" s="45">
        <f>MOD(V73,4)</f>
        <v>0</v>
      </c>
      <c r="W74" s="45">
        <f>((V73-V74)/4)-(م.مبيع!W74)-(م.مرتجع!W74)</f>
        <v>0</v>
      </c>
      <c r="Y74" s="85"/>
      <c r="Z74" s="45">
        <f>MOD(Z73,4)</f>
        <v>0</v>
      </c>
      <c r="AA74" s="45">
        <f>((Z73-Z74)/4)-(م.مبيع!AA74)-(م.مرتجع!AA74)</f>
        <v>0</v>
      </c>
      <c r="AC74" s="85"/>
      <c r="AD74" s="45">
        <f>MOD(AD73,4)</f>
        <v>0</v>
      </c>
      <c r="AE74" s="45">
        <f>((AD73-AD74)/4)-(م.مبيع!AE74)-(م.مرتجع!AE74)</f>
        <v>0</v>
      </c>
      <c r="AG74" s="85"/>
      <c r="AH74" s="45">
        <f>MOD(AH73,4)</f>
        <v>0</v>
      </c>
      <c r="AI74" s="45">
        <f>((AH73-AH74)/4)-(م.مبيع!AI74)-(م.مرتجع!AI74)</f>
        <v>0</v>
      </c>
      <c r="AK74" s="85"/>
      <c r="AL74" s="45">
        <f>MOD(AL73,4)</f>
        <v>0</v>
      </c>
      <c r="AM74" s="45">
        <f>((AL73-AL74)/4)-(م.مبيع!AM74)-(م.مرتجع!AM74)</f>
        <v>0</v>
      </c>
    </row>
    <row r="75" spans="1:39" ht="15" thickBot="1" x14ac:dyDescent="0.25">
      <c r="A75" s="27"/>
      <c r="B75" s="28"/>
      <c r="C75" s="29"/>
      <c r="E75" s="44"/>
      <c r="F75" s="42"/>
      <c r="G75" s="43"/>
      <c r="I75" s="44"/>
      <c r="J75" s="42"/>
      <c r="K75" s="43"/>
      <c r="M75" s="44"/>
      <c r="N75" s="42"/>
      <c r="O75" s="43"/>
      <c r="Q75" s="44"/>
      <c r="R75" s="42"/>
      <c r="S75" s="43"/>
      <c r="U75" s="44"/>
      <c r="V75" s="42"/>
      <c r="W75" s="43"/>
      <c r="Y75" s="44"/>
      <c r="Z75" s="42"/>
      <c r="AA75" s="43"/>
      <c r="AC75" s="44"/>
      <c r="AD75" s="42"/>
      <c r="AE75" s="43"/>
      <c r="AG75" s="44"/>
      <c r="AH75" s="42"/>
      <c r="AI75" s="43"/>
      <c r="AK75" s="44"/>
      <c r="AL75" s="42"/>
      <c r="AM75" s="43"/>
    </row>
    <row r="76" spans="1:39" ht="15" thickBot="1" x14ac:dyDescent="0.25">
      <c r="A76" s="83" t="s">
        <v>117</v>
      </c>
      <c r="B76" s="26">
        <f>الشركة!$CW$35</f>
        <v>0</v>
      </c>
      <c r="C76" s="26">
        <f>الشركة!$CX$35</f>
        <v>0</v>
      </c>
      <c r="E76" s="83" t="s">
        <v>117</v>
      </c>
      <c r="F76" s="45">
        <f>'احمد شوقي'!$CW$35</f>
        <v>0</v>
      </c>
      <c r="G76" s="45">
        <f>'احمد شوقي'!$CX$35</f>
        <v>0</v>
      </c>
      <c r="I76" s="83" t="s">
        <v>117</v>
      </c>
      <c r="J76" s="45">
        <f>'محمد ابراهيم'!$CW$35</f>
        <v>0</v>
      </c>
      <c r="K76" s="45">
        <f>'محمد ابراهيم'!$CX$35</f>
        <v>0</v>
      </c>
      <c r="M76" s="83" t="s">
        <v>117</v>
      </c>
      <c r="N76" s="45">
        <f>'مصطفى عبدالفتاح'!$CW$35</f>
        <v>0</v>
      </c>
      <c r="O76" s="45">
        <f>'مصطفى عبدالفتاح'!$CX$35</f>
        <v>0</v>
      </c>
      <c r="Q76" s="83" t="s">
        <v>117</v>
      </c>
      <c r="R76" s="45">
        <f>رامي!$CW$35</f>
        <v>0</v>
      </c>
      <c r="S76" s="45">
        <f>رامي!$CX$35</f>
        <v>0</v>
      </c>
      <c r="U76" s="83" t="s">
        <v>117</v>
      </c>
      <c r="V76" s="45">
        <f>زهران!$CW$35</f>
        <v>0</v>
      </c>
      <c r="W76" s="45">
        <f>زهران!$CX$35</f>
        <v>0</v>
      </c>
      <c r="Y76" s="83" t="s">
        <v>117</v>
      </c>
      <c r="Z76" s="45">
        <f>'اسلام مطيع'!$CW$35</f>
        <v>0</v>
      </c>
      <c r="AA76" s="45">
        <f>'اسلام مطيع'!$CX$35</f>
        <v>0</v>
      </c>
      <c r="AC76" s="83" t="s">
        <v>117</v>
      </c>
      <c r="AD76" s="45">
        <f>تامر!$CW$35</f>
        <v>0</v>
      </c>
      <c r="AE76" s="45">
        <f>تامر!$CX$35</f>
        <v>0</v>
      </c>
      <c r="AG76" s="83" t="s">
        <v>117</v>
      </c>
      <c r="AH76" s="45">
        <f>'محمد نبيه'!$CW$35</f>
        <v>0</v>
      </c>
      <c r="AI76" s="45">
        <f>'محمد نبيه'!$CX$35</f>
        <v>0</v>
      </c>
      <c r="AK76" s="83" t="s">
        <v>117</v>
      </c>
      <c r="AL76" s="45">
        <f>'م 1'!$CW$35</f>
        <v>0</v>
      </c>
      <c r="AM76" s="45">
        <f>'م 1'!$CX$35</f>
        <v>0</v>
      </c>
    </row>
    <row r="77" spans="1:39" ht="15" thickBot="1" x14ac:dyDescent="0.25">
      <c r="A77" s="84"/>
      <c r="B77" s="26">
        <f>((C76*4)+B76)-(م.مبيع!B78)-(م.مرتجع!B78)</f>
        <v>0</v>
      </c>
      <c r="C77" s="26"/>
      <c r="E77" s="84"/>
      <c r="F77" s="45">
        <f>((G76*4)+F76)-(م.مبيع!F78)-(م.مرتجع!F78)</f>
        <v>0</v>
      </c>
      <c r="G77" s="45"/>
      <c r="I77" s="84"/>
      <c r="J77" s="45">
        <f>((K76*4)+J76)-(م.مبيع!J78)-(م.مرتجع!J78)</f>
        <v>0</v>
      </c>
      <c r="K77" s="45"/>
      <c r="M77" s="84"/>
      <c r="N77" s="45">
        <f>((O76*4)+N76)-(م.مبيع!N78)-(م.مرتجع!N78)</f>
        <v>0</v>
      </c>
      <c r="O77" s="45"/>
      <c r="Q77" s="84"/>
      <c r="R77" s="45">
        <f>((S76*4)+R76)-(م.مبيع!R78)-(م.مرتجع!R78)</f>
        <v>0</v>
      </c>
      <c r="S77" s="45"/>
      <c r="U77" s="84"/>
      <c r="V77" s="45">
        <f>((W76*4)+V76)-(م.مبيع!V78)-(م.مرتجع!V78)</f>
        <v>0</v>
      </c>
      <c r="W77" s="45"/>
      <c r="Y77" s="84"/>
      <c r="Z77" s="45">
        <f>((AA76*4)+Z76)-(م.مبيع!Z78)-(م.مرتجع!Z78)</f>
        <v>0</v>
      </c>
      <c r="AA77" s="45"/>
      <c r="AC77" s="84"/>
      <c r="AD77" s="45">
        <f>((AE76*4)+AD76)-(م.مبيع!AD78)-(م.مرتجع!AD78)</f>
        <v>0</v>
      </c>
      <c r="AE77" s="45"/>
      <c r="AG77" s="84"/>
      <c r="AH77" s="45">
        <f>((AI76*4)+AH76)-(م.مبيع!AH78)-(م.مرتجع!AH78)</f>
        <v>0</v>
      </c>
      <c r="AI77" s="45"/>
      <c r="AK77" s="84"/>
      <c r="AL77" s="45">
        <f>((AM76*4)+AL76)-(م.مبيع!AL78)-(م.مرتجع!AL78)</f>
        <v>0</v>
      </c>
      <c r="AM77" s="45"/>
    </row>
    <row r="78" spans="1:39" ht="15" thickBot="1" x14ac:dyDescent="0.25">
      <c r="A78" s="85"/>
      <c r="B78" s="26">
        <f>MOD(B77,4)</f>
        <v>0</v>
      </c>
      <c r="C78" s="26">
        <f>((B77-B78)/4)-(م.مبيع!C78)-(م.مرتجع!C78)</f>
        <v>0</v>
      </c>
      <c r="E78" s="85"/>
      <c r="F78" s="45">
        <f>MOD(F77,4)</f>
        <v>0</v>
      </c>
      <c r="G78" s="45">
        <f>((F77-F78)/4)-(م.مبيع!G78)-(م.مرتجع!G78)</f>
        <v>0</v>
      </c>
      <c r="I78" s="85"/>
      <c r="J78" s="45">
        <f>MOD(J77,4)</f>
        <v>0</v>
      </c>
      <c r="K78" s="45">
        <f>((J77-J78)/4)-(م.مبيع!K78)-(م.مرتجع!K78)</f>
        <v>0</v>
      </c>
      <c r="M78" s="85"/>
      <c r="N78" s="45">
        <f>MOD(N77,4)</f>
        <v>0</v>
      </c>
      <c r="O78" s="45">
        <f>((N77-N78)/4)-(م.مبيع!O78)-(م.مرتجع!O78)</f>
        <v>0</v>
      </c>
      <c r="Q78" s="85"/>
      <c r="R78" s="45">
        <f>MOD(R77,4)</f>
        <v>0</v>
      </c>
      <c r="S78" s="45">
        <f>((R77-R78)/4)-(م.مبيع!S78)-(م.مرتجع!S78)</f>
        <v>0</v>
      </c>
      <c r="U78" s="85"/>
      <c r="V78" s="45">
        <f>MOD(V77,4)</f>
        <v>0</v>
      </c>
      <c r="W78" s="45">
        <f>((V77-V78)/4)-(م.مبيع!W78)-(م.مرتجع!W78)</f>
        <v>0</v>
      </c>
      <c r="Y78" s="85"/>
      <c r="Z78" s="45">
        <f>MOD(Z77,4)</f>
        <v>0</v>
      </c>
      <c r="AA78" s="45">
        <f>((Z77-Z78)/4)-(م.مبيع!AA78)-(م.مرتجع!AA78)</f>
        <v>0</v>
      </c>
      <c r="AC78" s="85"/>
      <c r="AD78" s="45">
        <f>MOD(AD77,4)</f>
        <v>0</v>
      </c>
      <c r="AE78" s="45">
        <f>((AD77-AD78)/4)-(م.مبيع!AE78)-(م.مرتجع!AE78)</f>
        <v>0</v>
      </c>
      <c r="AG78" s="85"/>
      <c r="AH78" s="45">
        <f>MOD(AH77,4)</f>
        <v>0</v>
      </c>
      <c r="AI78" s="45">
        <f>((AH77-AH78)/4)-(م.مبيع!AI78)-(م.مرتجع!AI78)</f>
        <v>0</v>
      </c>
      <c r="AK78" s="85"/>
      <c r="AL78" s="45">
        <f>MOD(AL77,4)</f>
        <v>0</v>
      </c>
      <c r="AM78" s="45">
        <f>((AL77-AL78)/4)-(م.مبيع!AM78)-(م.مرتجع!AM78)</f>
        <v>0</v>
      </c>
    </row>
    <row r="79" spans="1:39" ht="15" thickBot="1" x14ac:dyDescent="0.25">
      <c r="A79" s="27"/>
      <c r="B79" s="28"/>
      <c r="C79" s="29"/>
      <c r="E79" s="44"/>
      <c r="F79" s="42"/>
      <c r="G79" s="43"/>
      <c r="I79" s="44"/>
      <c r="J79" s="42"/>
      <c r="K79" s="43"/>
      <c r="M79" s="44"/>
      <c r="N79" s="42"/>
      <c r="O79" s="43"/>
      <c r="Q79" s="44"/>
      <c r="R79" s="42"/>
      <c r="S79" s="43"/>
      <c r="U79" s="44"/>
      <c r="V79" s="42"/>
      <c r="W79" s="43"/>
      <c r="Y79" s="44"/>
      <c r="Z79" s="42"/>
      <c r="AA79" s="43"/>
      <c r="AC79" s="44"/>
      <c r="AD79" s="42"/>
      <c r="AE79" s="43"/>
      <c r="AG79" s="44"/>
      <c r="AH79" s="42"/>
      <c r="AI79" s="43"/>
      <c r="AK79" s="44"/>
      <c r="AL79" s="42"/>
      <c r="AM79" s="43"/>
    </row>
    <row r="80" spans="1:39" ht="15" thickBot="1" x14ac:dyDescent="0.25">
      <c r="A80" s="115" t="s">
        <v>118</v>
      </c>
      <c r="B80" s="116"/>
      <c r="C80" s="117"/>
      <c r="E80" s="115" t="s">
        <v>118</v>
      </c>
      <c r="F80" s="116"/>
      <c r="G80" s="117"/>
      <c r="I80" s="115" t="s">
        <v>118</v>
      </c>
      <c r="J80" s="116"/>
      <c r="K80" s="117"/>
      <c r="M80" s="115" t="s">
        <v>118</v>
      </c>
      <c r="N80" s="116"/>
      <c r="O80" s="117"/>
      <c r="Q80" s="115" t="s">
        <v>118</v>
      </c>
      <c r="R80" s="116"/>
      <c r="S80" s="117"/>
      <c r="U80" s="115" t="s">
        <v>118</v>
      </c>
      <c r="V80" s="116"/>
      <c r="W80" s="117"/>
      <c r="Y80" s="115" t="s">
        <v>118</v>
      </c>
      <c r="Z80" s="116"/>
      <c r="AA80" s="117"/>
      <c r="AC80" s="115" t="s">
        <v>118</v>
      </c>
      <c r="AD80" s="116"/>
      <c r="AE80" s="117"/>
      <c r="AG80" s="115" t="s">
        <v>118</v>
      </c>
      <c r="AH80" s="116"/>
      <c r="AI80" s="117"/>
      <c r="AK80" s="115" t="s">
        <v>118</v>
      </c>
      <c r="AL80" s="116"/>
      <c r="AM80" s="117"/>
    </row>
    <row r="81" spans="1:39" ht="15" thickBot="1" x14ac:dyDescent="0.25">
      <c r="A81" s="83" t="s">
        <v>104</v>
      </c>
      <c r="B81" s="26"/>
      <c r="C81" s="26"/>
      <c r="E81" s="83" t="s">
        <v>104</v>
      </c>
      <c r="F81" s="45"/>
      <c r="G81" s="45"/>
      <c r="I81" s="83" t="s">
        <v>104</v>
      </c>
      <c r="J81" s="45"/>
      <c r="K81" s="45"/>
      <c r="M81" s="83" t="s">
        <v>104</v>
      </c>
      <c r="N81" s="45"/>
      <c r="O81" s="45"/>
      <c r="Q81" s="83" t="s">
        <v>104</v>
      </c>
      <c r="R81" s="45"/>
      <c r="S81" s="45"/>
      <c r="U81" s="83" t="s">
        <v>104</v>
      </c>
      <c r="V81" s="45"/>
      <c r="W81" s="45"/>
      <c r="Y81" s="83" t="s">
        <v>104</v>
      </c>
      <c r="Z81" s="45"/>
      <c r="AA81" s="45"/>
      <c r="AC81" s="83" t="s">
        <v>104</v>
      </c>
      <c r="AD81" s="45"/>
      <c r="AE81" s="45"/>
      <c r="AG81" s="83" t="s">
        <v>104</v>
      </c>
      <c r="AH81" s="45"/>
      <c r="AI81" s="45"/>
      <c r="AK81" s="83" t="s">
        <v>104</v>
      </c>
      <c r="AL81" s="45"/>
      <c r="AM81" s="45"/>
    </row>
    <row r="82" spans="1:39" ht="15" thickBot="1" x14ac:dyDescent="0.25">
      <c r="A82" s="84"/>
      <c r="B82" s="26"/>
      <c r="C82" s="26"/>
      <c r="E82" s="84"/>
      <c r="F82" s="45"/>
      <c r="G82" s="45"/>
      <c r="I82" s="84"/>
      <c r="J82" s="45"/>
      <c r="K82" s="45"/>
      <c r="M82" s="84"/>
      <c r="N82" s="45"/>
      <c r="O82" s="45"/>
      <c r="Q82" s="84"/>
      <c r="R82" s="45"/>
      <c r="S82" s="45"/>
      <c r="U82" s="84"/>
      <c r="V82" s="45"/>
      <c r="W82" s="45"/>
      <c r="Y82" s="84"/>
      <c r="Z82" s="45"/>
      <c r="AA82" s="45"/>
      <c r="AC82" s="84"/>
      <c r="AD82" s="45"/>
      <c r="AE82" s="45"/>
      <c r="AG82" s="84"/>
      <c r="AH82" s="45"/>
      <c r="AI82" s="45"/>
      <c r="AK82" s="84"/>
      <c r="AL82" s="45"/>
      <c r="AM82" s="45"/>
    </row>
    <row r="83" spans="1:39" ht="15" thickBot="1" x14ac:dyDescent="0.25">
      <c r="A83" s="85"/>
      <c r="B83" s="26"/>
      <c r="C83" s="26">
        <f>الشركة!$DE$35-(م.مبيع!C83)-(م.مرتجع!C83)</f>
        <v>0</v>
      </c>
      <c r="E83" s="85"/>
      <c r="F83" s="45"/>
      <c r="G83" s="45">
        <f>'احمد شوقي'!$DE$35-(م.مبيع!G83)-(م.مرتجع!G83)</f>
        <v>0</v>
      </c>
      <c r="I83" s="85"/>
      <c r="J83" s="45"/>
      <c r="K83" s="45">
        <f>'محمد ابراهيم'!$DE$35-(م.مبيع!K83)-(م.مرتجع!K83)</f>
        <v>0</v>
      </c>
      <c r="M83" s="85"/>
      <c r="N83" s="45"/>
      <c r="O83" s="45">
        <f>'مصطفى عبدالفتاح'!$DE$35-(م.مبيع!O83)-(م.مرتجع!O83)</f>
        <v>0</v>
      </c>
      <c r="Q83" s="85"/>
      <c r="R83" s="45"/>
      <c r="S83" s="45">
        <f>رامي!$DE$35-(م.مبيع!S83)-(م.مرتجع!S83)</f>
        <v>0</v>
      </c>
      <c r="U83" s="85"/>
      <c r="V83" s="45"/>
      <c r="W83" s="45">
        <f>زهران!$DE$35-(م.مبيع!W83)-(م.مرتجع!W83)</f>
        <v>0</v>
      </c>
      <c r="Y83" s="85"/>
      <c r="Z83" s="45"/>
      <c r="AA83" s="45">
        <f>'اسلام مطيع'!$DE$35-(م.مبيع!AA83)-(م.مرتجع!AA83)</f>
        <v>0</v>
      </c>
      <c r="AC83" s="85"/>
      <c r="AD83" s="45"/>
      <c r="AE83" s="45">
        <f>تامر!$DE$35-(م.مبيع!AE83)-(م.مرتجع!AE83)</f>
        <v>0</v>
      </c>
      <c r="AG83" s="85"/>
      <c r="AH83" s="45"/>
      <c r="AI83" s="45">
        <f>'محمد نبيه'!$DE$35-(م.مبيع!AI83)-(م.مرتجع!AI83)</f>
        <v>0</v>
      </c>
      <c r="AK83" s="85"/>
      <c r="AL83" s="45"/>
      <c r="AM83" s="45">
        <f>'م 1'!$DE$35-(م.مبيع!AM83)-(م.مرتجع!AM83)</f>
        <v>0</v>
      </c>
    </row>
    <row r="84" spans="1:39" ht="15" thickBot="1" x14ac:dyDescent="0.25">
      <c r="A84" s="115"/>
      <c r="B84" s="116"/>
      <c r="C84" s="117"/>
      <c r="E84" s="115"/>
      <c r="F84" s="116"/>
      <c r="G84" s="117"/>
      <c r="I84" s="115"/>
      <c r="J84" s="116"/>
      <c r="K84" s="117"/>
      <c r="M84" s="115"/>
      <c r="N84" s="116"/>
      <c r="O84" s="117"/>
      <c r="Q84" s="115"/>
      <c r="R84" s="116"/>
      <c r="S84" s="117"/>
      <c r="U84" s="115"/>
      <c r="V84" s="116"/>
      <c r="W84" s="117"/>
      <c r="Y84" s="115"/>
      <c r="Z84" s="116"/>
      <c r="AA84" s="117"/>
      <c r="AC84" s="115"/>
      <c r="AD84" s="116"/>
      <c r="AE84" s="117"/>
      <c r="AG84" s="115"/>
      <c r="AH84" s="116"/>
      <c r="AI84" s="117"/>
      <c r="AK84" s="115"/>
      <c r="AL84" s="116"/>
      <c r="AM84" s="117"/>
    </row>
    <row r="85" spans="1:39" ht="15" thickBot="1" x14ac:dyDescent="0.25">
      <c r="A85" s="121" t="s">
        <v>119</v>
      </c>
      <c r="B85" s="121"/>
      <c r="C85" s="121"/>
      <c r="E85" s="121" t="s">
        <v>119</v>
      </c>
      <c r="F85" s="121"/>
      <c r="G85" s="121"/>
      <c r="I85" s="121" t="s">
        <v>119</v>
      </c>
      <c r="J85" s="121"/>
      <c r="K85" s="121"/>
      <c r="M85" s="121" t="s">
        <v>119</v>
      </c>
      <c r="N85" s="121"/>
      <c r="O85" s="121"/>
      <c r="Q85" s="121" t="s">
        <v>119</v>
      </c>
      <c r="R85" s="121"/>
      <c r="S85" s="121"/>
      <c r="U85" s="121" t="s">
        <v>119</v>
      </c>
      <c r="V85" s="121"/>
      <c r="W85" s="121"/>
      <c r="Y85" s="121" t="s">
        <v>119</v>
      </c>
      <c r="Z85" s="121"/>
      <c r="AA85" s="121"/>
      <c r="AC85" s="121" t="s">
        <v>119</v>
      </c>
      <c r="AD85" s="121"/>
      <c r="AE85" s="121"/>
      <c r="AG85" s="121" t="s">
        <v>119</v>
      </c>
      <c r="AH85" s="121"/>
      <c r="AI85" s="121"/>
      <c r="AK85" s="121" t="s">
        <v>119</v>
      </c>
      <c r="AL85" s="121"/>
      <c r="AM85" s="121"/>
    </row>
    <row r="86" spans="1:39" ht="15" thickBot="1" x14ac:dyDescent="0.25">
      <c r="A86" s="109" t="s">
        <v>120</v>
      </c>
      <c r="B86" s="26">
        <f>الشركة!$EM$35</f>
        <v>0</v>
      </c>
      <c r="C86" s="26">
        <f>الشركة!$EN$35</f>
        <v>0</v>
      </c>
      <c r="E86" s="109" t="s">
        <v>120</v>
      </c>
      <c r="F86" s="45">
        <f>'احمد شوقي'!$EM$35</f>
        <v>0</v>
      </c>
      <c r="G86" s="45">
        <f>'احمد شوقي'!$EN$35</f>
        <v>0</v>
      </c>
      <c r="I86" s="109" t="s">
        <v>120</v>
      </c>
      <c r="J86" s="45">
        <f>'محمد ابراهيم'!$EM$35</f>
        <v>0</v>
      </c>
      <c r="K86" s="45">
        <f>'محمد ابراهيم'!$EN$35</f>
        <v>0</v>
      </c>
      <c r="M86" s="109" t="s">
        <v>120</v>
      </c>
      <c r="N86" s="45">
        <f>'مصطفى عبدالفتاح'!$EM$35</f>
        <v>0</v>
      </c>
      <c r="O86" s="45">
        <f>'مصطفى عبدالفتاح'!$EN$35</f>
        <v>0</v>
      </c>
      <c r="Q86" s="109" t="s">
        <v>120</v>
      </c>
      <c r="R86" s="45">
        <f>رامي!$EM$35</f>
        <v>0</v>
      </c>
      <c r="S86" s="45">
        <f>رامي!$EN$35</f>
        <v>0</v>
      </c>
      <c r="U86" s="109" t="s">
        <v>120</v>
      </c>
      <c r="V86" s="45">
        <f>زهران!$EM$35</f>
        <v>0</v>
      </c>
      <c r="W86" s="45">
        <f>زهران!$EN$35</f>
        <v>0</v>
      </c>
      <c r="Y86" s="109" t="s">
        <v>120</v>
      </c>
      <c r="Z86" s="45">
        <f>'اسلام مطيع'!$EM$35</f>
        <v>0</v>
      </c>
      <c r="AA86" s="45">
        <f>'اسلام مطيع'!$EN$35</f>
        <v>0</v>
      </c>
      <c r="AC86" s="109" t="s">
        <v>120</v>
      </c>
      <c r="AD86" s="45">
        <f>تامر!$EM$35</f>
        <v>0</v>
      </c>
      <c r="AE86" s="45">
        <f>تامر!$EN$35</f>
        <v>0</v>
      </c>
      <c r="AG86" s="109" t="s">
        <v>120</v>
      </c>
      <c r="AH86" s="45">
        <f>'محمد نبيه'!$EM$35</f>
        <v>0</v>
      </c>
      <c r="AI86" s="45">
        <f>'محمد نبيه'!$EN$35</f>
        <v>0</v>
      </c>
      <c r="AK86" s="109" t="s">
        <v>120</v>
      </c>
      <c r="AL86" s="45">
        <f>'م 1'!$EM$35</f>
        <v>0</v>
      </c>
      <c r="AM86" s="45">
        <f>'م 1'!$EN$35</f>
        <v>0</v>
      </c>
    </row>
    <row r="87" spans="1:39" ht="15" thickBot="1" x14ac:dyDescent="0.25">
      <c r="A87" s="110"/>
      <c r="B87" s="26">
        <f>((C86*6)+B86)-(م.مبيع!B88)-(م.مرتجع!B88)</f>
        <v>0</v>
      </c>
      <c r="C87" s="26"/>
      <c r="E87" s="110"/>
      <c r="F87" s="45">
        <f>((G86*6)+F86)-(م.مبيع!F88)-(م.مرتجع!F88)</f>
        <v>0</v>
      </c>
      <c r="G87" s="45"/>
      <c r="I87" s="110"/>
      <c r="J87" s="45">
        <f>((K86*6)+J86)-(م.مبيع!J88)-(م.مرتجع!J88)</f>
        <v>0</v>
      </c>
      <c r="K87" s="45"/>
      <c r="M87" s="110"/>
      <c r="N87" s="45">
        <f>((O86*6)+N86)-(م.مبيع!N88)-(م.مرتجع!N88)</f>
        <v>0</v>
      </c>
      <c r="O87" s="45"/>
      <c r="Q87" s="110"/>
      <c r="R87" s="45">
        <f>((S86*6)+R86)-(م.مبيع!R88)-(م.مرتجع!R88)</f>
        <v>0</v>
      </c>
      <c r="S87" s="45"/>
      <c r="U87" s="110"/>
      <c r="V87" s="45">
        <f>((W86*6)+V86)-(م.مبيع!V88)-(م.مرتجع!V88)</f>
        <v>0</v>
      </c>
      <c r="W87" s="45"/>
      <c r="Y87" s="110"/>
      <c r="Z87" s="45">
        <f>((AA86*6)+Z86)-(م.مبيع!Z88)-(م.مرتجع!Z88)</f>
        <v>0</v>
      </c>
      <c r="AA87" s="45"/>
      <c r="AC87" s="110"/>
      <c r="AD87" s="45">
        <f>((AE86*6)+AD86)-(م.مبيع!AD88)-(م.مرتجع!AD88)</f>
        <v>0</v>
      </c>
      <c r="AE87" s="45"/>
      <c r="AG87" s="110"/>
      <c r="AH87" s="45">
        <f>((AI86*6)+AH86)-(م.مبيع!AH88)-(م.مرتجع!AH88)</f>
        <v>0</v>
      </c>
      <c r="AI87" s="45"/>
      <c r="AK87" s="110"/>
      <c r="AL87" s="45">
        <f>((AM86*6)+AL86)-(م.مبيع!AL88)-(م.مرتجع!AL88)</f>
        <v>0</v>
      </c>
      <c r="AM87" s="45"/>
    </row>
    <row r="88" spans="1:39" ht="15" thickBot="1" x14ac:dyDescent="0.25">
      <c r="A88" s="111"/>
      <c r="B88" s="26">
        <f>MOD(B87,6)</f>
        <v>0</v>
      </c>
      <c r="C88" s="26">
        <f>((B87-B88)/6)-(م.مبيع!C88)-(م.مرتجع!C88)</f>
        <v>0</v>
      </c>
      <c r="E88" s="111"/>
      <c r="F88" s="45">
        <f>MOD(F87,6)</f>
        <v>0</v>
      </c>
      <c r="G88" s="45">
        <f>((F87-F88)/6)-(م.مبيع!G88)-(م.مرتجع!G88)</f>
        <v>0</v>
      </c>
      <c r="I88" s="111"/>
      <c r="J88" s="45">
        <f>MOD(J87,6)</f>
        <v>0</v>
      </c>
      <c r="K88" s="45">
        <f>((J87-J88)/6)-(م.مبيع!K88)-(م.مرتجع!K88)</f>
        <v>0</v>
      </c>
      <c r="M88" s="111"/>
      <c r="N88" s="45">
        <f>MOD(N87,6)</f>
        <v>0</v>
      </c>
      <c r="O88" s="45">
        <f>((N87-N88)/6)-(م.مبيع!O88)-(م.مرتجع!O88)</f>
        <v>0</v>
      </c>
      <c r="Q88" s="111"/>
      <c r="R88" s="45">
        <f>MOD(R87,6)</f>
        <v>0</v>
      </c>
      <c r="S88" s="45">
        <f>((R87-R88)/6)-(م.مبيع!S88)-(م.مرتجع!S88)</f>
        <v>0</v>
      </c>
      <c r="U88" s="111"/>
      <c r="V88" s="45">
        <f>MOD(V87,6)</f>
        <v>0</v>
      </c>
      <c r="W88" s="45">
        <f>((V87-V88)/6)-(م.مبيع!W88)-(م.مرتجع!W88)</f>
        <v>0</v>
      </c>
      <c r="Y88" s="111"/>
      <c r="Z88" s="45">
        <f>MOD(Z87,6)</f>
        <v>0</v>
      </c>
      <c r="AA88" s="45">
        <f>((Z87-Z88)/6)-(م.مبيع!AA88)-(م.مرتجع!AA88)</f>
        <v>0</v>
      </c>
      <c r="AC88" s="111"/>
      <c r="AD88" s="45">
        <f>MOD(AD87,6)</f>
        <v>0</v>
      </c>
      <c r="AE88" s="45">
        <f>((AD87-AD88)/6)-(م.مبيع!AE88)-(م.مرتجع!AE88)</f>
        <v>0</v>
      </c>
      <c r="AG88" s="111"/>
      <c r="AH88" s="45">
        <f>MOD(AH87,6)</f>
        <v>0</v>
      </c>
      <c r="AI88" s="45">
        <f>((AH87-AH88)/6)-(م.مبيع!AI88)-(م.مرتجع!AI88)</f>
        <v>0</v>
      </c>
      <c r="AK88" s="111"/>
      <c r="AL88" s="45">
        <f>MOD(AL87,6)</f>
        <v>0</v>
      </c>
      <c r="AM88" s="45">
        <f>((AL87-AL88)/6)-(م.مبيع!AM88)-(م.مرتجع!AM88)</f>
        <v>0</v>
      </c>
    </row>
    <row r="89" spans="1:39" ht="15" thickBot="1" x14ac:dyDescent="0.25">
      <c r="A89" s="112"/>
      <c r="B89" s="113"/>
      <c r="C89" s="114"/>
      <c r="E89" s="112"/>
      <c r="F89" s="113"/>
      <c r="G89" s="114"/>
      <c r="I89" s="112"/>
      <c r="J89" s="113"/>
      <c r="K89" s="114"/>
      <c r="M89" s="112"/>
      <c r="N89" s="113"/>
      <c r="O89" s="114"/>
      <c r="Q89" s="112"/>
      <c r="R89" s="113"/>
      <c r="S89" s="114"/>
      <c r="U89" s="112"/>
      <c r="V89" s="113"/>
      <c r="W89" s="114"/>
      <c r="Y89" s="112"/>
      <c r="Z89" s="113"/>
      <c r="AA89" s="114"/>
      <c r="AC89" s="112"/>
      <c r="AD89" s="113"/>
      <c r="AE89" s="114"/>
      <c r="AG89" s="112"/>
      <c r="AH89" s="113"/>
      <c r="AI89" s="114"/>
      <c r="AK89" s="112"/>
      <c r="AL89" s="113"/>
      <c r="AM89" s="114"/>
    </row>
    <row r="90" spans="1:39" ht="15" thickBot="1" x14ac:dyDescent="0.25">
      <c r="A90" s="83" t="s">
        <v>121</v>
      </c>
      <c r="B90" s="26">
        <f>الشركة!$ET$35</f>
        <v>0</v>
      </c>
      <c r="C90" s="26">
        <f>الشركة!$EU$35</f>
        <v>0</v>
      </c>
      <c r="E90" s="83" t="s">
        <v>121</v>
      </c>
      <c r="F90" s="45">
        <f>'احمد شوقي'!$ET$35</f>
        <v>0</v>
      </c>
      <c r="G90" s="45">
        <f>'احمد شوقي'!$EU$35</f>
        <v>0</v>
      </c>
      <c r="I90" s="83" t="s">
        <v>121</v>
      </c>
      <c r="J90" s="45">
        <f>'محمد ابراهيم'!$ET$35</f>
        <v>0</v>
      </c>
      <c r="K90" s="45">
        <f>'محمد ابراهيم'!$EU$35</f>
        <v>0</v>
      </c>
      <c r="M90" s="83" t="s">
        <v>121</v>
      </c>
      <c r="N90" s="45">
        <f>'مصطفى عبدالفتاح'!$ET$35</f>
        <v>0</v>
      </c>
      <c r="O90" s="45">
        <f>'مصطفى عبدالفتاح'!$EU$35</f>
        <v>0</v>
      </c>
      <c r="Q90" s="83" t="s">
        <v>121</v>
      </c>
      <c r="R90" s="45">
        <f>رامي!$ET$35</f>
        <v>0</v>
      </c>
      <c r="S90" s="45">
        <f>رامي!$EU$35</f>
        <v>0</v>
      </c>
      <c r="U90" s="83" t="s">
        <v>121</v>
      </c>
      <c r="V90" s="45">
        <f>زهران!$ET$35</f>
        <v>0</v>
      </c>
      <c r="W90" s="45">
        <f>زهران!$EU$35</f>
        <v>0</v>
      </c>
      <c r="Y90" s="83" t="s">
        <v>121</v>
      </c>
      <c r="Z90" s="45">
        <f>'اسلام مطيع'!$ET$35</f>
        <v>0</v>
      </c>
      <c r="AA90" s="45">
        <f>'اسلام مطيع'!$EU$35</f>
        <v>0</v>
      </c>
      <c r="AC90" s="83" t="s">
        <v>121</v>
      </c>
      <c r="AD90" s="45">
        <f>تامر!$ET$35</f>
        <v>0</v>
      </c>
      <c r="AE90" s="45">
        <f>تامر!$EU$35</f>
        <v>0</v>
      </c>
      <c r="AG90" s="83" t="s">
        <v>121</v>
      </c>
      <c r="AH90" s="45">
        <f>'محمد نبيه'!$ET$35</f>
        <v>0</v>
      </c>
      <c r="AI90" s="45">
        <f>'محمد نبيه'!$EU$35</f>
        <v>0</v>
      </c>
      <c r="AK90" s="83" t="s">
        <v>121</v>
      </c>
      <c r="AL90" s="45">
        <f>'م 1'!$ET$35</f>
        <v>0</v>
      </c>
      <c r="AM90" s="45">
        <f>'م 1'!$EU$35</f>
        <v>0</v>
      </c>
    </row>
    <row r="91" spans="1:39" ht="15" thickBot="1" x14ac:dyDescent="0.25">
      <c r="A91" s="84"/>
      <c r="B91" s="26">
        <f>((C90*4)+B90)-(م.مبيع!B92)-(م.مرتجع!B92)</f>
        <v>0</v>
      </c>
      <c r="C91" s="26"/>
      <c r="E91" s="84"/>
      <c r="F91" s="45">
        <f>((G90*4)+F90)-(م.مبيع!F92)-(م.مرتجع!F92)</f>
        <v>0</v>
      </c>
      <c r="G91" s="45"/>
      <c r="I91" s="84"/>
      <c r="J91" s="45">
        <f>((K90*4)+J90)-(م.مبيع!J92)-(م.مرتجع!J92)</f>
        <v>0</v>
      </c>
      <c r="K91" s="45"/>
      <c r="M91" s="84"/>
      <c r="N91" s="45">
        <f>((O90*4)+N90)-(م.مبيع!N92)-(م.مرتجع!N92)</f>
        <v>0</v>
      </c>
      <c r="O91" s="45"/>
      <c r="Q91" s="84"/>
      <c r="R91" s="45">
        <f>((S90*4)+R90)-(م.مبيع!R92)-(م.مرتجع!R92)</f>
        <v>0</v>
      </c>
      <c r="S91" s="45"/>
      <c r="U91" s="84"/>
      <c r="V91" s="45">
        <f>((W90*4)+V90)-(م.مبيع!V92)-(م.مرتجع!V92)</f>
        <v>0</v>
      </c>
      <c r="W91" s="45"/>
      <c r="Y91" s="84"/>
      <c r="Z91" s="45">
        <f>((AA90*4)+Z90)-(م.مبيع!Z92)-(م.مرتجع!Z92)</f>
        <v>0</v>
      </c>
      <c r="AA91" s="45"/>
      <c r="AC91" s="84"/>
      <c r="AD91" s="45">
        <f>((AE90*4)+AD90)-(م.مبيع!AD92)-(م.مرتجع!AD92)</f>
        <v>0</v>
      </c>
      <c r="AE91" s="45"/>
      <c r="AG91" s="84"/>
      <c r="AH91" s="45">
        <f>((AI90*4)+AH90)-(م.مبيع!AH92)-(م.مرتجع!AH92)</f>
        <v>0</v>
      </c>
      <c r="AI91" s="45"/>
      <c r="AK91" s="84"/>
      <c r="AL91" s="45">
        <f>((AM90*4)+AL90)-(م.مبيع!AL92)-(م.مرتجع!AL92)</f>
        <v>0</v>
      </c>
      <c r="AM91" s="45"/>
    </row>
    <row r="92" spans="1:39" ht="15" thickBot="1" x14ac:dyDescent="0.25">
      <c r="A92" s="85"/>
      <c r="B92" s="26">
        <f>MOD(B91,4)</f>
        <v>0</v>
      </c>
      <c r="C92" s="26">
        <f>((B91-B92)/4)-(م.مبيع!C92)-(م.مرتجع!C92)</f>
        <v>0</v>
      </c>
      <c r="E92" s="85"/>
      <c r="F92" s="45">
        <f>MOD(F91,4)</f>
        <v>0</v>
      </c>
      <c r="G92" s="45">
        <f>((F91-F92)/4)-(م.مبيع!G92)-(م.مرتجع!G92)</f>
        <v>0</v>
      </c>
      <c r="I92" s="85"/>
      <c r="J92" s="45">
        <f>MOD(J91,4)</f>
        <v>0</v>
      </c>
      <c r="K92" s="45">
        <f>((J91-J92)/4)-(م.مبيع!K92)-(م.مرتجع!K92)</f>
        <v>0</v>
      </c>
      <c r="M92" s="85"/>
      <c r="N92" s="45">
        <f>MOD(N91,4)</f>
        <v>0</v>
      </c>
      <c r="O92" s="45">
        <f>((N91-N92)/4)-(م.مبيع!O92)-(م.مرتجع!O92)</f>
        <v>0</v>
      </c>
      <c r="Q92" s="85"/>
      <c r="R92" s="45">
        <f>MOD(R91,4)</f>
        <v>0</v>
      </c>
      <c r="S92" s="45">
        <f>((R91-R92)/4)-(م.مبيع!S92)-(م.مرتجع!S92)</f>
        <v>0</v>
      </c>
      <c r="U92" s="85"/>
      <c r="V92" s="45">
        <f>MOD(V91,4)</f>
        <v>0</v>
      </c>
      <c r="W92" s="45">
        <f>((V91-V92)/4)-(م.مبيع!W92)-(م.مرتجع!W92)</f>
        <v>0</v>
      </c>
      <c r="Y92" s="85"/>
      <c r="Z92" s="45">
        <f>MOD(Z91,4)</f>
        <v>0</v>
      </c>
      <c r="AA92" s="45">
        <f>((Z91-Z92)/4)-(م.مبيع!AA92)-(م.مرتجع!AA92)</f>
        <v>0</v>
      </c>
      <c r="AC92" s="85"/>
      <c r="AD92" s="45">
        <f>MOD(AD91,4)</f>
        <v>0</v>
      </c>
      <c r="AE92" s="45">
        <f>((AD91-AD92)/4)-(م.مبيع!AE92)-(م.مرتجع!AE92)</f>
        <v>0</v>
      </c>
      <c r="AG92" s="85"/>
      <c r="AH92" s="45">
        <f>MOD(AH91,4)</f>
        <v>0</v>
      </c>
      <c r="AI92" s="45">
        <f>((AH91-AH92)/4)-(م.مبيع!AI92)-(م.مرتجع!AI92)</f>
        <v>0</v>
      </c>
      <c r="AK92" s="85"/>
      <c r="AL92" s="45">
        <f>MOD(AL91,4)</f>
        <v>0</v>
      </c>
      <c r="AM92" s="45">
        <f>((AL91-AL92)/4)-(م.مبيع!AM92)-(م.مرتجع!AM92)</f>
        <v>0</v>
      </c>
    </row>
    <row r="93" spans="1:39" ht="15" thickBot="1" x14ac:dyDescent="0.25">
      <c r="A93" s="115"/>
      <c r="B93" s="116"/>
      <c r="C93" s="117"/>
      <c r="E93" s="115"/>
      <c r="F93" s="116"/>
      <c r="G93" s="117"/>
      <c r="I93" s="115"/>
      <c r="J93" s="116"/>
      <c r="K93" s="117"/>
      <c r="M93" s="115"/>
      <c r="N93" s="116"/>
      <c r="O93" s="117"/>
      <c r="Q93" s="115"/>
      <c r="R93" s="116"/>
      <c r="S93" s="117"/>
      <c r="U93" s="115"/>
      <c r="V93" s="116"/>
      <c r="W93" s="117"/>
      <c r="Y93" s="115"/>
      <c r="Z93" s="116"/>
      <c r="AA93" s="117"/>
      <c r="AC93" s="115"/>
      <c r="AD93" s="116"/>
      <c r="AE93" s="117"/>
      <c r="AG93" s="115"/>
      <c r="AH93" s="116"/>
      <c r="AI93" s="117"/>
      <c r="AK93" s="115"/>
      <c r="AL93" s="116"/>
      <c r="AM93" s="117"/>
    </row>
    <row r="94" spans="1:39" ht="15" thickBot="1" x14ac:dyDescent="0.25">
      <c r="A94" s="83" t="s">
        <v>122</v>
      </c>
      <c r="B94" s="26">
        <f>الشركة!$FA$35</f>
        <v>0</v>
      </c>
      <c r="C94" s="26">
        <f>الشركة!$FB$35</f>
        <v>0</v>
      </c>
      <c r="E94" s="83" t="s">
        <v>122</v>
      </c>
      <c r="F94" s="45">
        <f>'احمد شوقي'!$FA$35</f>
        <v>0</v>
      </c>
      <c r="G94" s="45">
        <f>'احمد شوقي'!$FB$35</f>
        <v>0</v>
      </c>
      <c r="I94" s="83" t="s">
        <v>122</v>
      </c>
      <c r="J94" s="45">
        <f>'محمد ابراهيم'!$FA$35</f>
        <v>0</v>
      </c>
      <c r="K94" s="45">
        <f>'محمد ابراهيم'!$FB$35</f>
        <v>0</v>
      </c>
      <c r="M94" s="83" t="s">
        <v>122</v>
      </c>
      <c r="N94" s="45">
        <f>'مصطفى عبدالفتاح'!$FA$35</f>
        <v>0</v>
      </c>
      <c r="O94" s="45">
        <f>'مصطفى عبدالفتاح'!$FB$35</f>
        <v>0</v>
      </c>
      <c r="Q94" s="83" t="s">
        <v>122</v>
      </c>
      <c r="R94" s="45">
        <f>رامي!$FA$35</f>
        <v>0</v>
      </c>
      <c r="S94" s="45">
        <f>رامي!$FB$35</f>
        <v>0</v>
      </c>
      <c r="U94" s="83" t="s">
        <v>122</v>
      </c>
      <c r="V94" s="45">
        <f>زهران!$FA$35</f>
        <v>0</v>
      </c>
      <c r="W94" s="45">
        <f>زهران!$FB$35</f>
        <v>0</v>
      </c>
      <c r="Y94" s="83" t="s">
        <v>122</v>
      </c>
      <c r="Z94" s="45">
        <f>'اسلام مطيع'!$FA$35</f>
        <v>0</v>
      </c>
      <c r="AA94" s="45">
        <f>'اسلام مطيع'!$FB$35</f>
        <v>0</v>
      </c>
      <c r="AC94" s="83" t="s">
        <v>122</v>
      </c>
      <c r="AD94" s="45">
        <f>تامر!$FA$35</f>
        <v>0</v>
      </c>
      <c r="AE94" s="45">
        <f>تامر!$FB$35</f>
        <v>0</v>
      </c>
      <c r="AG94" s="83" t="s">
        <v>122</v>
      </c>
      <c r="AH94" s="45">
        <f>'محمد نبيه'!$FA$35</f>
        <v>0</v>
      </c>
      <c r="AI94" s="45">
        <f>'محمد نبيه'!$FB$35</f>
        <v>0</v>
      </c>
      <c r="AK94" s="83" t="s">
        <v>122</v>
      </c>
      <c r="AL94" s="45">
        <f>'م 1'!$FA$35</f>
        <v>0</v>
      </c>
      <c r="AM94" s="45">
        <f>'م 1'!$FB$35</f>
        <v>0</v>
      </c>
    </row>
    <row r="95" spans="1:39" ht="15" thickBot="1" x14ac:dyDescent="0.25">
      <c r="A95" s="84"/>
      <c r="B95" s="26">
        <f>((C94*4)+B94)-(م.مبيع!B96)-(م.مرتجع!B96)</f>
        <v>0</v>
      </c>
      <c r="C95" s="26"/>
      <c r="E95" s="84"/>
      <c r="F95" s="45">
        <f>((G94*4)+F94)-(م.مبيع!F96)-(م.مرتجع!F96)</f>
        <v>0</v>
      </c>
      <c r="G95" s="45"/>
      <c r="I95" s="84"/>
      <c r="J95" s="45">
        <f>((K94*4)+J94)-(م.مبيع!J96)-(م.مرتجع!J96)</f>
        <v>0</v>
      </c>
      <c r="K95" s="45"/>
      <c r="M95" s="84"/>
      <c r="N95" s="45">
        <f>((O94*4)+N94)-(م.مبيع!N96)-(م.مرتجع!N96)</f>
        <v>0</v>
      </c>
      <c r="O95" s="45"/>
      <c r="Q95" s="84"/>
      <c r="R95" s="45">
        <f>((S94*4)+R94)-(م.مبيع!R96)-(م.مرتجع!R96)</f>
        <v>0</v>
      </c>
      <c r="S95" s="45"/>
      <c r="U95" s="84"/>
      <c r="V95" s="45">
        <f>((W94*4)+V94)-(م.مبيع!V96)-(م.مرتجع!V96)</f>
        <v>0</v>
      </c>
      <c r="W95" s="45"/>
      <c r="Y95" s="84"/>
      <c r="Z95" s="45">
        <f>((AA94*4)+Z94)-(م.مبيع!Z96)-(م.مرتجع!Z96)</f>
        <v>0</v>
      </c>
      <c r="AA95" s="45"/>
      <c r="AC95" s="84"/>
      <c r="AD95" s="45">
        <f>((AE94*4)+AD94)-(م.مبيع!AD96)-(م.مرتجع!AD96)</f>
        <v>0</v>
      </c>
      <c r="AE95" s="45"/>
      <c r="AG95" s="84"/>
      <c r="AH95" s="45">
        <f>((AI94*4)+AH94)-(م.مبيع!AH96)-(م.مرتجع!AH96)</f>
        <v>0</v>
      </c>
      <c r="AI95" s="45"/>
      <c r="AK95" s="84"/>
      <c r="AL95" s="45">
        <f>((AM94*4)+AL94)-(م.مبيع!AL96)-(م.مرتجع!AL96)</f>
        <v>0</v>
      </c>
      <c r="AM95" s="45"/>
    </row>
    <row r="96" spans="1:39" ht="15" thickBot="1" x14ac:dyDescent="0.25">
      <c r="A96" s="85"/>
      <c r="B96" s="26">
        <f>MOD(B95,4)</f>
        <v>0</v>
      </c>
      <c r="C96" s="26">
        <f>((B95-B96)/4)-(م.مبيع!C96)-(م.مرتجع!C96)</f>
        <v>0</v>
      </c>
      <c r="E96" s="85"/>
      <c r="F96" s="45">
        <f>MOD(F95,4)</f>
        <v>0</v>
      </c>
      <c r="G96" s="45">
        <f>((F95-F96)/4)-(م.مبيع!G96)-(م.مرتجع!G96)</f>
        <v>0</v>
      </c>
      <c r="I96" s="85"/>
      <c r="J96" s="45">
        <f>MOD(J95,4)</f>
        <v>0</v>
      </c>
      <c r="K96" s="45">
        <f>((J95-J96)/4)-(م.مبيع!K96)-(م.مرتجع!K96)</f>
        <v>0</v>
      </c>
      <c r="M96" s="85"/>
      <c r="N96" s="45">
        <f>MOD(N95,4)</f>
        <v>0</v>
      </c>
      <c r="O96" s="45">
        <f>((N95-N96)/4)-(م.مبيع!O96)-(م.مرتجع!O96)</f>
        <v>0</v>
      </c>
      <c r="Q96" s="85"/>
      <c r="R96" s="45">
        <f>MOD(R95,4)</f>
        <v>0</v>
      </c>
      <c r="S96" s="45">
        <f>((R95-R96)/4)-(م.مبيع!S96)-(م.مرتجع!S96)</f>
        <v>0</v>
      </c>
      <c r="U96" s="85"/>
      <c r="V96" s="45">
        <f>MOD(V95,4)</f>
        <v>0</v>
      </c>
      <c r="W96" s="45">
        <f>((V95-V96)/4)-(م.مبيع!W96)-(م.مرتجع!W96)</f>
        <v>0</v>
      </c>
      <c r="Y96" s="85"/>
      <c r="Z96" s="45">
        <f>MOD(Z95,4)</f>
        <v>0</v>
      </c>
      <c r="AA96" s="45">
        <f>((Z95-Z96)/4)-(م.مبيع!AA96)-(م.مرتجع!AA96)</f>
        <v>0</v>
      </c>
      <c r="AC96" s="85"/>
      <c r="AD96" s="45">
        <f>MOD(AD95,4)</f>
        <v>0</v>
      </c>
      <c r="AE96" s="45">
        <f>((AD95-AD96)/4)-(م.مبيع!AE96)-(م.مرتجع!AE96)</f>
        <v>0</v>
      </c>
      <c r="AG96" s="85"/>
      <c r="AH96" s="45">
        <f>MOD(AH95,4)</f>
        <v>0</v>
      </c>
      <c r="AI96" s="45">
        <f>((AH95-AH96)/4)-(م.مبيع!AI96)-(م.مرتجع!AI96)</f>
        <v>0</v>
      </c>
      <c r="AK96" s="85"/>
      <c r="AL96" s="45">
        <f>MOD(AL95,4)</f>
        <v>0</v>
      </c>
      <c r="AM96" s="45">
        <f>((AL95-AL96)/4)-(م.مبيع!AM96)-(م.مرتجع!AM96)</f>
        <v>0</v>
      </c>
    </row>
    <row r="97" spans="1:39" ht="15" thickBot="1" x14ac:dyDescent="0.25">
      <c r="A97" s="115"/>
      <c r="B97" s="116"/>
      <c r="C97" s="117"/>
      <c r="E97" s="115"/>
      <c r="F97" s="116"/>
      <c r="G97" s="117"/>
      <c r="I97" s="115"/>
      <c r="J97" s="116"/>
      <c r="K97" s="117"/>
      <c r="M97" s="115"/>
      <c r="N97" s="116"/>
      <c r="O97" s="117"/>
      <c r="Q97" s="115"/>
      <c r="R97" s="116"/>
      <c r="S97" s="117"/>
      <c r="U97" s="115"/>
      <c r="V97" s="116"/>
      <c r="W97" s="117"/>
      <c r="Y97" s="115"/>
      <c r="Z97" s="116"/>
      <c r="AA97" s="117"/>
      <c r="AC97" s="115"/>
      <c r="AD97" s="116"/>
      <c r="AE97" s="117"/>
      <c r="AG97" s="115"/>
      <c r="AH97" s="116"/>
      <c r="AI97" s="117"/>
      <c r="AK97" s="115"/>
      <c r="AL97" s="116"/>
      <c r="AM97" s="117"/>
    </row>
    <row r="98" spans="1:39" x14ac:dyDescent="0.2">
      <c r="A98" s="122" t="s">
        <v>123</v>
      </c>
      <c r="B98" s="31"/>
      <c r="C98" s="31"/>
      <c r="E98" s="122" t="s">
        <v>123</v>
      </c>
      <c r="F98" s="31"/>
      <c r="G98" s="31"/>
      <c r="I98" s="122" t="s">
        <v>123</v>
      </c>
      <c r="J98" s="31"/>
      <c r="K98" s="31"/>
      <c r="M98" s="122" t="s">
        <v>123</v>
      </c>
      <c r="N98" s="31"/>
      <c r="O98" s="31"/>
      <c r="Q98" s="122" t="s">
        <v>123</v>
      </c>
      <c r="R98" s="31"/>
      <c r="S98" s="31"/>
      <c r="U98" s="122" t="s">
        <v>123</v>
      </c>
      <c r="V98" s="31"/>
      <c r="W98" s="31"/>
      <c r="Y98" s="122" t="s">
        <v>123</v>
      </c>
      <c r="Z98" s="31"/>
      <c r="AA98" s="31"/>
      <c r="AC98" s="122" t="s">
        <v>123</v>
      </c>
      <c r="AD98" s="31"/>
      <c r="AE98" s="31"/>
      <c r="AG98" s="122" t="s">
        <v>123</v>
      </c>
      <c r="AH98" s="31"/>
      <c r="AI98" s="31"/>
      <c r="AK98" s="122" t="s">
        <v>123</v>
      </c>
      <c r="AL98" s="31"/>
      <c r="AM98" s="31"/>
    </row>
    <row r="99" spans="1:39" x14ac:dyDescent="0.2">
      <c r="A99" s="93"/>
      <c r="B99" s="31"/>
      <c r="C99" s="31"/>
      <c r="E99" s="93"/>
      <c r="F99" s="31"/>
      <c r="G99" s="31"/>
      <c r="I99" s="93"/>
      <c r="J99" s="31"/>
      <c r="K99" s="31"/>
      <c r="M99" s="93"/>
      <c r="N99" s="31"/>
      <c r="O99" s="31"/>
      <c r="Q99" s="93"/>
      <c r="R99" s="31"/>
      <c r="S99" s="31"/>
      <c r="U99" s="93"/>
      <c r="V99" s="31"/>
      <c r="W99" s="31"/>
      <c r="Y99" s="93"/>
      <c r="Z99" s="31"/>
      <c r="AA99" s="31"/>
      <c r="AC99" s="93"/>
      <c r="AD99" s="31"/>
      <c r="AE99" s="31"/>
      <c r="AG99" s="93"/>
      <c r="AH99" s="31"/>
      <c r="AI99" s="31"/>
      <c r="AK99" s="93"/>
      <c r="AL99" s="31"/>
      <c r="AM99" s="31"/>
    </row>
    <row r="100" spans="1:39" x14ac:dyDescent="0.2">
      <c r="A100" s="94"/>
      <c r="B100" s="31"/>
      <c r="C100" s="31">
        <f>الشركة!$FI$35-(م.مبيع!C100)-(م.مرتجع!C100)</f>
        <v>0</v>
      </c>
      <c r="E100" s="94"/>
      <c r="F100" s="31"/>
      <c r="G100" s="31">
        <f>'احمد شوقي'!$FI$35-(م.مبيع!G100)-(م.مرتجع!G100)</f>
        <v>0</v>
      </c>
      <c r="I100" s="94"/>
      <c r="J100" s="31"/>
      <c r="K100" s="31">
        <f>'محمد ابراهيم'!$FI$35-(م.مبيع!K100)-(م.مرتجع!K100)</f>
        <v>0</v>
      </c>
      <c r="M100" s="94"/>
      <c r="N100" s="31"/>
      <c r="O100" s="31">
        <f>'مصطفى عبدالفتاح'!$FI$35-(م.مبيع!O100)-(م.مرتجع!O100)</f>
        <v>0</v>
      </c>
      <c r="Q100" s="94"/>
      <c r="R100" s="31"/>
      <c r="S100" s="31">
        <f>رامي!$FI$35-(م.مبيع!S100)-(م.مرتجع!S100)</f>
        <v>0</v>
      </c>
      <c r="U100" s="94"/>
      <c r="V100" s="31"/>
      <c r="W100" s="31">
        <f>زهران!$FI$35-(م.مبيع!W100)-(م.مرتجع!W100)</f>
        <v>0</v>
      </c>
      <c r="Y100" s="94"/>
      <c r="Z100" s="31"/>
      <c r="AA100" s="31">
        <f>'اسلام مطيع'!$FI$35-(م.مبيع!AA100)-(م.مرتجع!AA100)</f>
        <v>0</v>
      </c>
      <c r="AC100" s="94"/>
      <c r="AD100" s="31"/>
      <c r="AE100" s="31">
        <f>تامر!$FI$35-(م.مبيع!AE100)-(م.مرتجع!AE100)</f>
        <v>0</v>
      </c>
      <c r="AG100" s="94"/>
      <c r="AH100" s="31"/>
      <c r="AI100" s="31">
        <f>'محمد نبيه'!$FI$35-(م.مبيع!AI100)-(م.مرتجع!AI100)</f>
        <v>0</v>
      </c>
      <c r="AK100" s="94"/>
      <c r="AL100" s="31"/>
      <c r="AM100" s="31">
        <f>'م 1'!$FI$35-(م.مبيع!AM100)-(م.مرتجع!AM100)</f>
        <v>0</v>
      </c>
    </row>
    <row r="101" spans="1:39" ht="15" thickBot="1" x14ac:dyDescent="0.25">
      <c r="A101" s="105"/>
      <c r="B101" s="106"/>
      <c r="C101" s="107"/>
      <c r="E101" s="105"/>
      <c r="F101" s="106"/>
      <c r="G101" s="107"/>
      <c r="I101" s="105"/>
      <c r="J101" s="106"/>
      <c r="K101" s="107"/>
      <c r="M101" s="105"/>
      <c r="N101" s="106"/>
      <c r="O101" s="107"/>
      <c r="Q101" s="105"/>
      <c r="R101" s="106"/>
      <c r="S101" s="107"/>
      <c r="U101" s="105"/>
      <c r="V101" s="106"/>
      <c r="W101" s="107"/>
      <c r="Y101" s="105"/>
      <c r="Z101" s="106"/>
      <c r="AA101" s="107"/>
      <c r="AC101" s="105"/>
      <c r="AD101" s="106"/>
      <c r="AE101" s="107"/>
      <c r="AG101" s="105"/>
      <c r="AH101" s="106"/>
      <c r="AI101" s="107"/>
      <c r="AK101" s="105"/>
      <c r="AL101" s="106"/>
      <c r="AM101" s="107"/>
    </row>
    <row r="102" spans="1:39" ht="15" thickBot="1" x14ac:dyDescent="0.25">
      <c r="A102" s="108" t="s">
        <v>124</v>
      </c>
      <c r="B102" s="108"/>
      <c r="C102" s="108"/>
      <c r="E102" s="108" t="s">
        <v>124</v>
      </c>
      <c r="F102" s="108"/>
      <c r="G102" s="108"/>
      <c r="I102" s="108" t="s">
        <v>124</v>
      </c>
      <c r="J102" s="108"/>
      <c r="K102" s="108"/>
      <c r="M102" s="108" t="s">
        <v>124</v>
      </c>
      <c r="N102" s="108"/>
      <c r="O102" s="108"/>
      <c r="Q102" s="108" t="s">
        <v>124</v>
      </c>
      <c r="R102" s="108"/>
      <c r="S102" s="108"/>
      <c r="U102" s="108" t="s">
        <v>124</v>
      </c>
      <c r="V102" s="108"/>
      <c r="W102" s="108"/>
      <c r="Y102" s="108" t="s">
        <v>124</v>
      </c>
      <c r="Z102" s="108"/>
      <c r="AA102" s="108"/>
      <c r="AC102" s="108" t="s">
        <v>124</v>
      </c>
      <c r="AD102" s="108"/>
      <c r="AE102" s="108"/>
      <c r="AG102" s="108" t="s">
        <v>124</v>
      </c>
      <c r="AH102" s="108"/>
      <c r="AI102" s="108"/>
      <c r="AK102" s="108" t="s">
        <v>124</v>
      </c>
      <c r="AL102" s="108"/>
      <c r="AM102" s="108"/>
    </row>
    <row r="103" spans="1:39" ht="15" thickBot="1" x14ac:dyDescent="0.25">
      <c r="A103" s="109" t="s">
        <v>125</v>
      </c>
      <c r="B103" s="26">
        <f>الشركة!$FO$35</f>
        <v>0</v>
      </c>
      <c r="C103" s="26">
        <f>الشركة!$FP$35</f>
        <v>0</v>
      </c>
      <c r="E103" s="109" t="s">
        <v>125</v>
      </c>
      <c r="F103" s="45">
        <f>'احمد شوقي'!$FO$35</f>
        <v>0</v>
      </c>
      <c r="G103" s="45">
        <f>'احمد شوقي'!$FP$35</f>
        <v>0</v>
      </c>
      <c r="I103" s="109" t="s">
        <v>125</v>
      </c>
      <c r="J103" s="45">
        <f>'محمد ابراهيم'!$FO$35</f>
        <v>0</v>
      </c>
      <c r="K103" s="45">
        <f>'محمد ابراهيم'!$FP$35</f>
        <v>0</v>
      </c>
      <c r="M103" s="109" t="s">
        <v>125</v>
      </c>
      <c r="N103" s="45">
        <f>'مصطفى عبدالفتاح'!$FO$35</f>
        <v>0</v>
      </c>
      <c r="O103" s="45">
        <f>'مصطفى عبدالفتاح'!$FP$35</f>
        <v>0</v>
      </c>
      <c r="Q103" s="109" t="s">
        <v>125</v>
      </c>
      <c r="R103" s="45">
        <f>رامي!$FO$35</f>
        <v>0</v>
      </c>
      <c r="S103" s="45">
        <f>رامي!$FP$35</f>
        <v>0</v>
      </c>
      <c r="U103" s="109" t="s">
        <v>125</v>
      </c>
      <c r="V103" s="45">
        <f>زهران!$FO$35</f>
        <v>0</v>
      </c>
      <c r="W103" s="45">
        <f>زهران!$FP$35</f>
        <v>0</v>
      </c>
      <c r="Y103" s="109" t="s">
        <v>125</v>
      </c>
      <c r="Z103" s="45">
        <f>'اسلام مطيع'!$FO$35</f>
        <v>0</v>
      </c>
      <c r="AA103" s="45">
        <f>'اسلام مطيع'!$FP$35</f>
        <v>0</v>
      </c>
      <c r="AC103" s="109" t="s">
        <v>125</v>
      </c>
      <c r="AD103" s="45">
        <f>تامر!$FO$35</f>
        <v>0</v>
      </c>
      <c r="AE103" s="45">
        <f>تامر!$FP$35</f>
        <v>0</v>
      </c>
      <c r="AG103" s="109" t="s">
        <v>125</v>
      </c>
      <c r="AH103" s="45">
        <f>'محمد نبيه'!$FO$35</f>
        <v>0</v>
      </c>
      <c r="AI103" s="45">
        <f>'محمد نبيه'!$FP$35</f>
        <v>0</v>
      </c>
      <c r="AK103" s="109" t="s">
        <v>125</v>
      </c>
      <c r="AL103" s="45">
        <f>'م 1'!$FO$35</f>
        <v>0</v>
      </c>
      <c r="AM103" s="45">
        <f>'م 1'!$FP$35</f>
        <v>0</v>
      </c>
    </row>
    <row r="104" spans="1:39" ht="15" thickBot="1" x14ac:dyDescent="0.25">
      <c r="A104" s="110"/>
      <c r="B104" s="26">
        <f>((C103*6)+B103)-(م.مبيع!B105)-(م.مرتجع!B105)</f>
        <v>0</v>
      </c>
      <c r="C104" s="26"/>
      <c r="E104" s="110"/>
      <c r="F104" s="45">
        <f>((G103*6)+F103)-(م.مبيع!F105)-(م.مرتجع!F105)</f>
        <v>0</v>
      </c>
      <c r="G104" s="45"/>
      <c r="I104" s="110"/>
      <c r="J104" s="45">
        <f>((K103*6)+J103)-(م.مبيع!J105)-(م.مرتجع!J105)</f>
        <v>0</v>
      </c>
      <c r="K104" s="45"/>
      <c r="M104" s="110"/>
      <c r="N104" s="45">
        <f>((O103*6)+N103)-(م.مبيع!N105)-(م.مرتجع!N105)</f>
        <v>0</v>
      </c>
      <c r="O104" s="45"/>
      <c r="Q104" s="110"/>
      <c r="R104" s="45">
        <f>((S103*6)+R103)-(م.مبيع!R105)-(م.مرتجع!R105)</f>
        <v>0</v>
      </c>
      <c r="S104" s="45"/>
      <c r="U104" s="110"/>
      <c r="V104" s="45">
        <f>((W103*6)+V103)-(م.مبيع!V105)-(م.مرتجع!V105)</f>
        <v>0</v>
      </c>
      <c r="W104" s="45"/>
      <c r="Y104" s="110"/>
      <c r="Z104" s="45">
        <f>((AA103*6)+Z103)-(م.مبيع!Z105)-(م.مرتجع!Z105)</f>
        <v>0</v>
      </c>
      <c r="AA104" s="45"/>
      <c r="AC104" s="110"/>
      <c r="AD104" s="45">
        <f>((AE103*6)+AD103)-(م.مبيع!AD105)-(م.مرتجع!AD105)</f>
        <v>0</v>
      </c>
      <c r="AE104" s="45"/>
      <c r="AG104" s="110"/>
      <c r="AH104" s="45">
        <f>((AI103*6)+AH103)-(م.مبيع!AH105)-(م.مرتجع!AH105)</f>
        <v>0</v>
      </c>
      <c r="AI104" s="45"/>
      <c r="AK104" s="110"/>
      <c r="AL104" s="45">
        <f>((AM103*6)+AL103)-(م.مبيع!AL105)-(م.مرتجع!AL105)</f>
        <v>0</v>
      </c>
      <c r="AM104" s="45"/>
    </row>
    <row r="105" spans="1:39" ht="15" thickBot="1" x14ac:dyDescent="0.25">
      <c r="A105" s="111"/>
      <c r="B105" s="26">
        <f>MOD(B104,6)</f>
        <v>0</v>
      </c>
      <c r="C105" s="26">
        <f>((B104-B105)/6)-(م.مبيع!C105)-(م.مرتجع!C105)</f>
        <v>0</v>
      </c>
      <c r="E105" s="111"/>
      <c r="F105" s="45">
        <f>MOD(F104,6)</f>
        <v>0</v>
      </c>
      <c r="G105" s="45">
        <f>((F104-F105)/6)-(م.مبيع!G105)-(م.مرتجع!G105)</f>
        <v>0</v>
      </c>
      <c r="I105" s="111"/>
      <c r="J105" s="45">
        <f>MOD(J104,6)</f>
        <v>0</v>
      </c>
      <c r="K105" s="45">
        <f>((J104-J105)/6)-(م.مبيع!K105)-(م.مرتجع!K105)</f>
        <v>0</v>
      </c>
      <c r="M105" s="111"/>
      <c r="N105" s="45">
        <f>MOD(N104,6)</f>
        <v>0</v>
      </c>
      <c r="O105" s="45">
        <f>((N104-N105)/6)-(م.مبيع!O105)-(م.مرتجع!O105)</f>
        <v>0</v>
      </c>
      <c r="Q105" s="111"/>
      <c r="R105" s="45">
        <f>MOD(R104,6)</f>
        <v>0</v>
      </c>
      <c r="S105" s="45">
        <f>((R104-R105)/6)-(م.مبيع!S105)-(م.مرتجع!S105)</f>
        <v>0</v>
      </c>
      <c r="U105" s="111"/>
      <c r="V105" s="45">
        <f>MOD(V104,6)</f>
        <v>0</v>
      </c>
      <c r="W105" s="45">
        <f>((V104-V105)/6)-(م.مبيع!W105)-(م.مرتجع!W105)</f>
        <v>0</v>
      </c>
      <c r="Y105" s="111"/>
      <c r="Z105" s="45">
        <f>MOD(Z104,6)</f>
        <v>0</v>
      </c>
      <c r="AA105" s="45">
        <f>((Z104-Z105)/6)-(م.مبيع!AA105)-(م.مرتجع!AA105)</f>
        <v>0</v>
      </c>
      <c r="AC105" s="111"/>
      <c r="AD105" s="45">
        <f>MOD(AD104,6)</f>
        <v>0</v>
      </c>
      <c r="AE105" s="45">
        <f>((AD104-AD105)/6)-(م.مبيع!AE105)-(م.مرتجع!AE105)</f>
        <v>0</v>
      </c>
      <c r="AG105" s="111"/>
      <c r="AH105" s="45">
        <f>MOD(AH104,6)</f>
        <v>0</v>
      </c>
      <c r="AI105" s="45">
        <f>((AH104-AH105)/6)-(م.مبيع!AI105)-(م.مرتجع!AI105)</f>
        <v>0</v>
      </c>
      <c r="AK105" s="111"/>
      <c r="AL105" s="45">
        <f>MOD(AL104,6)</f>
        <v>0</v>
      </c>
      <c r="AM105" s="45">
        <f>((AL104-AL105)/6)-(م.مبيع!AM105)-(م.مرتجع!AM105)</f>
        <v>0</v>
      </c>
    </row>
    <row r="106" spans="1:39" ht="15" thickBot="1" x14ac:dyDescent="0.25">
      <c r="A106" s="112"/>
      <c r="B106" s="113"/>
      <c r="C106" s="114"/>
      <c r="E106" s="112"/>
      <c r="F106" s="113"/>
      <c r="G106" s="114"/>
      <c r="I106" s="112"/>
      <c r="J106" s="113"/>
      <c r="K106" s="114"/>
      <c r="M106" s="112"/>
      <c r="N106" s="113"/>
      <c r="O106" s="114"/>
      <c r="Q106" s="112"/>
      <c r="R106" s="113"/>
      <c r="S106" s="114"/>
      <c r="U106" s="112"/>
      <c r="V106" s="113"/>
      <c r="W106" s="114"/>
      <c r="Y106" s="112"/>
      <c r="Z106" s="113"/>
      <c r="AA106" s="114"/>
      <c r="AC106" s="112"/>
      <c r="AD106" s="113"/>
      <c r="AE106" s="114"/>
      <c r="AG106" s="112"/>
      <c r="AH106" s="113"/>
      <c r="AI106" s="114"/>
      <c r="AK106" s="112"/>
      <c r="AL106" s="113"/>
      <c r="AM106" s="114"/>
    </row>
    <row r="107" spans="1:39" ht="15" thickBot="1" x14ac:dyDescent="0.25">
      <c r="A107" s="83" t="s">
        <v>121</v>
      </c>
      <c r="B107" s="26">
        <f>الشركة!$FV$35</f>
        <v>0</v>
      </c>
      <c r="C107" s="26">
        <f>الشركة!$FW$35</f>
        <v>0</v>
      </c>
      <c r="E107" s="83" t="s">
        <v>121</v>
      </c>
      <c r="F107" s="45">
        <f>'احمد شوقي'!$FV$35</f>
        <v>0</v>
      </c>
      <c r="G107" s="45">
        <f>'احمد شوقي'!$FW$35</f>
        <v>0</v>
      </c>
      <c r="I107" s="83" t="s">
        <v>121</v>
      </c>
      <c r="J107" s="45">
        <f>'محمد ابراهيم'!$FV$35</f>
        <v>0</v>
      </c>
      <c r="K107" s="45">
        <f>'محمد ابراهيم'!$FW$35</f>
        <v>0</v>
      </c>
      <c r="M107" s="83" t="s">
        <v>121</v>
      </c>
      <c r="N107" s="45">
        <f>'مصطفى عبدالفتاح'!$FV$35</f>
        <v>0</v>
      </c>
      <c r="O107" s="45">
        <f>'مصطفى عبدالفتاح'!$FW$35</f>
        <v>0</v>
      </c>
      <c r="Q107" s="83" t="s">
        <v>121</v>
      </c>
      <c r="R107" s="45">
        <f>رامي!$FV$35</f>
        <v>0</v>
      </c>
      <c r="S107" s="45">
        <f>رامي!$FW$35</f>
        <v>0</v>
      </c>
      <c r="U107" s="83" t="s">
        <v>121</v>
      </c>
      <c r="V107" s="45">
        <f>زهران!$FV$35</f>
        <v>0</v>
      </c>
      <c r="W107" s="45">
        <f>زهران!$FW$35</f>
        <v>0</v>
      </c>
      <c r="Y107" s="83" t="s">
        <v>121</v>
      </c>
      <c r="Z107" s="45">
        <f>'اسلام مطيع'!$FV$35</f>
        <v>0</v>
      </c>
      <c r="AA107" s="45">
        <f>'اسلام مطيع'!$FW$35</f>
        <v>0</v>
      </c>
      <c r="AC107" s="83" t="s">
        <v>121</v>
      </c>
      <c r="AD107" s="45">
        <f>تامر!$FV$35</f>
        <v>0</v>
      </c>
      <c r="AE107" s="45">
        <f>تامر!$FW$35</f>
        <v>0</v>
      </c>
      <c r="AG107" s="83" t="s">
        <v>121</v>
      </c>
      <c r="AH107" s="45">
        <f>'محمد نبيه'!$FV$35</f>
        <v>0</v>
      </c>
      <c r="AI107" s="45">
        <f>'محمد نبيه'!$FW$35</f>
        <v>0</v>
      </c>
      <c r="AK107" s="83" t="s">
        <v>121</v>
      </c>
      <c r="AL107" s="45">
        <f>'م 1'!$FV$35</f>
        <v>0</v>
      </c>
      <c r="AM107" s="45">
        <f>'م 1'!$FW$35</f>
        <v>0</v>
      </c>
    </row>
    <row r="108" spans="1:39" ht="15" thickBot="1" x14ac:dyDescent="0.25">
      <c r="A108" s="84"/>
      <c r="B108" s="26">
        <f>((C107*4)+B107)-(م.مبيع!B109)-(م.مرتجع!B109)</f>
        <v>0</v>
      </c>
      <c r="C108" s="26"/>
      <c r="E108" s="84"/>
      <c r="F108" s="45">
        <f>((G107*4)+F107)-(م.مبيع!F109)-(م.مرتجع!F109)</f>
        <v>0</v>
      </c>
      <c r="G108" s="45"/>
      <c r="I108" s="84"/>
      <c r="J108" s="45">
        <f>((K107*4)+J107)-(م.مبيع!J109)-(م.مرتجع!J109)</f>
        <v>0</v>
      </c>
      <c r="K108" s="45"/>
      <c r="M108" s="84"/>
      <c r="N108" s="45">
        <f>((O107*4)+N107)-(م.مبيع!N109)-(م.مرتجع!N109)</f>
        <v>0</v>
      </c>
      <c r="O108" s="45"/>
      <c r="Q108" s="84"/>
      <c r="R108" s="45">
        <f>((S107*4)+R107)-(م.مبيع!R109)-(م.مرتجع!R109)</f>
        <v>0</v>
      </c>
      <c r="S108" s="45"/>
      <c r="U108" s="84"/>
      <c r="V108" s="45">
        <f>((W107*4)+V107)-(م.مبيع!V109)-(م.مرتجع!V109)</f>
        <v>0</v>
      </c>
      <c r="W108" s="45"/>
      <c r="Y108" s="84"/>
      <c r="Z108" s="45">
        <f>((AA107*4)+Z107)-(م.مبيع!Z109)-(م.مرتجع!Z109)</f>
        <v>0</v>
      </c>
      <c r="AA108" s="45"/>
      <c r="AC108" s="84"/>
      <c r="AD108" s="45">
        <f>((AE107*4)+AD107)-(م.مبيع!AD109)-(م.مرتجع!AD109)</f>
        <v>0</v>
      </c>
      <c r="AE108" s="45"/>
      <c r="AG108" s="84"/>
      <c r="AH108" s="45">
        <f>((AI107*4)+AH107)-(م.مبيع!AH109)-(م.مرتجع!AH109)</f>
        <v>0</v>
      </c>
      <c r="AI108" s="45"/>
      <c r="AK108" s="84"/>
      <c r="AL108" s="45">
        <f>((AM107*4)+AL107)-(م.مبيع!AL109)-(م.مرتجع!AL109)</f>
        <v>0</v>
      </c>
      <c r="AM108" s="45"/>
    </row>
    <row r="109" spans="1:39" ht="15" thickBot="1" x14ac:dyDescent="0.25">
      <c r="A109" s="85"/>
      <c r="B109" s="26">
        <f>MOD(B108,4)</f>
        <v>0</v>
      </c>
      <c r="C109" s="26">
        <f>((B108-B109)/4)-(م.مبيع!C109)-(م.مرتجع!C109)</f>
        <v>0</v>
      </c>
      <c r="E109" s="85"/>
      <c r="F109" s="45">
        <f>MOD(F108,4)</f>
        <v>0</v>
      </c>
      <c r="G109" s="45">
        <f>((F108-F109)/4)-(م.مبيع!G109)-(م.مرتجع!G109)</f>
        <v>0</v>
      </c>
      <c r="I109" s="85"/>
      <c r="J109" s="45">
        <f>MOD(J108,4)</f>
        <v>0</v>
      </c>
      <c r="K109" s="45">
        <f>((J108-J109)/4)-(م.مبيع!K109)-(م.مرتجع!K109)</f>
        <v>0</v>
      </c>
      <c r="M109" s="85"/>
      <c r="N109" s="45">
        <f>MOD(N108,4)</f>
        <v>0</v>
      </c>
      <c r="O109" s="45">
        <f>((N108-N109)/4)-(م.مبيع!O109)-(م.مرتجع!O109)</f>
        <v>0</v>
      </c>
      <c r="Q109" s="85"/>
      <c r="R109" s="45">
        <f>MOD(R108,4)</f>
        <v>0</v>
      </c>
      <c r="S109" s="45">
        <f>((R108-R109)/4)-(م.مبيع!S109)-(م.مرتجع!S109)</f>
        <v>0</v>
      </c>
      <c r="U109" s="85"/>
      <c r="V109" s="45">
        <f>MOD(V108,4)</f>
        <v>0</v>
      </c>
      <c r="W109" s="45">
        <f>((V108-V109)/4)-(م.مبيع!W109)-(م.مرتجع!W109)</f>
        <v>0</v>
      </c>
      <c r="Y109" s="85"/>
      <c r="Z109" s="45">
        <f>MOD(Z108,4)</f>
        <v>0</v>
      </c>
      <c r="AA109" s="45">
        <f>((Z108-Z109)/4)-(م.مبيع!AA109)-(م.مرتجع!AA109)</f>
        <v>0</v>
      </c>
      <c r="AC109" s="85"/>
      <c r="AD109" s="45">
        <f>MOD(AD108,4)</f>
        <v>0</v>
      </c>
      <c r="AE109" s="45">
        <f>((AD108-AD109)/4)-(م.مبيع!AE109)-(م.مرتجع!AE109)</f>
        <v>0</v>
      </c>
      <c r="AG109" s="85"/>
      <c r="AH109" s="45">
        <f>MOD(AH108,4)</f>
        <v>0</v>
      </c>
      <c r="AI109" s="45">
        <f>((AH108-AH109)/4)-(م.مبيع!AI109)-(م.مرتجع!AI109)</f>
        <v>0</v>
      </c>
      <c r="AK109" s="85"/>
      <c r="AL109" s="45">
        <f>MOD(AL108,4)</f>
        <v>0</v>
      </c>
      <c r="AM109" s="45">
        <f>((AL108-AL109)/4)-(م.مبيع!AM109)-(م.مرتجع!AM109)</f>
        <v>0</v>
      </c>
    </row>
    <row r="110" spans="1:39" ht="15" thickBot="1" x14ac:dyDescent="0.25">
      <c r="A110" s="115"/>
      <c r="B110" s="116"/>
      <c r="C110" s="117"/>
      <c r="E110" s="115"/>
      <c r="F110" s="116"/>
      <c r="G110" s="117"/>
      <c r="I110" s="115"/>
      <c r="J110" s="116"/>
      <c r="K110" s="117"/>
      <c r="M110" s="115"/>
      <c r="N110" s="116"/>
      <c r="O110" s="117"/>
      <c r="Q110" s="115"/>
      <c r="R110" s="116"/>
      <c r="S110" s="117"/>
      <c r="U110" s="115"/>
      <c r="V110" s="116"/>
      <c r="W110" s="117"/>
      <c r="Y110" s="115"/>
      <c r="Z110" s="116"/>
      <c r="AA110" s="117"/>
      <c r="AC110" s="115"/>
      <c r="AD110" s="116"/>
      <c r="AE110" s="117"/>
      <c r="AG110" s="115"/>
      <c r="AH110" s="116"/>
      <c r="AI110" s="117"/>
      <c r="AK110" s="115"/>
      <c r="AL110" s="116"/>
      <c r="AM110" s="117"/>
    </row>
    <row r="111" spans="1:39" ht="15" thickBot="1" x14ac:dyDescent="0.25">
      <c r="A111" s="118" t="s">
        <v>126</v>
      </c>
      <c r="B111" s="119"/>
      <c r="C111" s="120"/>
      <c r="E111" s="118" t="s">
        <v>126</v>
      </c>
      <c r="F111" s="119"/>
      <c r="G111" s="120"/>
      <c r="I111" s="118" t="s">
        <v>126</v>
      </c>
      <c r="J111" s="119"/>
      <c r="K111" s="120"/>
      <c r="M111" s="118" t="s">
        <v>126</v>
      </c>
      <c r="N111" s="119"/>
      <c r="O111" s="120"/>
      <c r="Q111" s="118" t="s">
        <v>126</v>
      </c>
      <c r="R111" s="119"/>
      <c r="S111" s="120"/>
      <c r="U111" s="118" t="s">
        <v>126</v>
      </c>
      <c r="V111" s="119"/>
      <c r="W111" s="120"/>
      <c r="Y111" s="118" t="s">
        <v>126</v>
      </c>
      <c r="Z111" s="119"/>
      <c r="AA111" s="120"/>
      <c r="AC111" s="118" t="s">
        <v>126</v>
      </c>
      <c r="AD111" s="119"/>
      <c r="AE111" s="120"/>
      <c r="AG111" s="118" t="s">
        <v>126</v>
      </c>
      <c r="AH111" s="119"/>
      <c r="AI111" s="120"/>
      <c r="AK111" s="118" t="s">
        <v>126</v>
      </c>
      <c r="AL111" s="119"/>
      <c r="AM111" s="120"/>
    </row>
    <row r="112" spans="1:39" ht="15" thickBot="1" x14ac:dyDescent="0.25">
      <c r="A112" s="89" t="s">
        <v>125</v>
      </c>
      <c r="B112" s="26">
        <f>الشركة!$GC$35</f>
        <v>0</v>
      </c>
      <c r="C112" s="26">
        <f>الشركة!$GD$35</f>
        <v>0</v>
      </c>
      <c r="E112" s="89" t="s">
        <v>125</v>
      </c>
      <c r="F112" s="45">
        <f>'احمد شوقي'!$GC$35</f>
        <v>0</v>
      </c>
      <c r="G112" s="45">
        <f>'احمد شوقي'!$GD$35</f>
        <v>0</v>
      </c>
      <c r="I112" s="89" t="s">
        <v>125</v>
      </c>
      <c r="J112" s="45">
        <f>'محمد ابراهيم'!$GC$35</f>
        <v>0</v>
      </c>
      <c r="K112" s="45">
        <f>'محمد ابراهيم'!$GD$35</f>
        <v>0</v>
      </c>
      <c r="M112" s="89" t="s">
        <v>125</v>
      </c>
      <c r="N112" s="45">
        <f>'مصطفى عبدالفتاح'!$GC$35</f>
        <v>0</v>
      </c>
      <c r="O112" s="45">
        <f>'مصطفى عبدالفتاح'!$GD$35</f>
        <v>0</v>
      </c>
      <c r="Q112" s="89" t="s">
        <v>125</v>
      </c>
      <c r="R112" s="45">
        <f>رامي!$GC$35</f>
        <v>0</v>
      </c>
      <c r="S112" s="45">
        <f>رامي!$GD$35</f>
        <v>0</v>
      </c>
      <c r="U112" s="89" t="s">
        <v>125</v>
      </c>
      <c r="V112" s="45">
        <f>زهران!$GC$35</f>
        <v>0</v>
      </c>
      <c r="W112" s="45">
        <f>زهران!$GD$35</f>
        <v>0</v>
      </c>
      <c r="Y112" s="89" t="s">
        <v>125</v>
      </c>
      <c r="Z112" s="45">
        <f>'اسلام مطيع'!$GC$35</f>
        <v>0</v>
      </c>
      <c r="AA112" s="45">
        <f>'اسلام مطيع'!$GD$35</f>
        <v>0</v>
      </c>
      <c r="AC112" s="89" t="s">
        <v>125</v>
      </c>
      <c r="AD112" s="45">
        <f>تامر!$GC$35</f>
        <v>0</v>
      </c>
      <c r="AE112" s="45">
        <f>تامر!$GD$35</f>
        <v>0</v>
      </c>
      <c r="AG112" s="89" t="s">
        <v>125</v>
      </c>
      <c r="AH112" s="45">
        <f>'محمد نبيه'!$GC$35</f>
        <v>0</v>
      </c>
      <c r="AI112" s="45">
        <f>'محمد نبيه'!$GD$35</f>
        <v>0</v>
      </c>
      <c r="AK112" s="89" t="s">
        <v>125</v>
      </c>
      <c r="AL112" s="45">
        <f>'م 1'!$GC$35</f>
        <v>0</v>
      </c>
      <c r="AM112" s="45">
        <f>'م 1'!$GD$35</f>
        <v>0</v>
      </c>
    </row>
    <row r="113" spans="1:39" ht="15" thickBot="1" x14ac:dyDescent="0.25">
      <c r="A113" s="90"/>
      <c r="B113" s="26">
        <f>((C112*6)+B112)-(م.مبيع!B114)-(م.مرتجع!B114)</f>
        <v>0</v>
      </c>
      <c r="C113" s="26"/>
      <c r="E113" s="90"/>
      <c r="F113" s="45">
        <f>((G112*6)+F112)-(م.مبيع!F114)-(م.مرتجع!F114)</f>
        <v>0</v>
      </c>
      <c r="G113" s="45"/>
      <c r="I113" s="90"/>
      <c r="J113" s="45">
        <f>((K112*6)+J112)-(م.مبيع!J114)-(م.مرتجع!J114)</f>
        <v>0</v>
      </c>
      <c r="K113" s="45"/>
      <c r="M113" s="90"/>
      <c r="N113" s="45">
        <f>((O112*6)+N112)-(م.مبيع!N114)-(م.مرتجع!N114)</f>
        <v>0</v>
      </c>
      <c r="O113" s="45"/>
      <c r="Q113" s="90"/>
      <c r="R113" s="45">
        <f>((S112*6)+R112)-(م.مبيع!R114)-(م.مرتجع!R114)</f>
        <v>0</v>
      </c>
      <c r="S113" s="45"/>
      <c r="U113" s="90"/>
      <c r="V113" s="45">
        <f>((W112*6)+V112)-(م.مبيع!V114)-(م.مرتجع!V114)</f>
        <v>0</v>
      </c>
      <c r="W113" s="45"/>
      <c r="Y113" s="90"/>
      <c r="Z113" s="45">
        <f>((AA112*6)+Z112)-(م.مبيع!Z114)-(م.مرتجع!Z114)</f>
        <v>0</v>
      </c>
      <c r="AA113" s="45"/>
      <c r="AC113" s="90"/>
      <c r="AD113" s="45">
        <f>((AE112*6)+AD112)-(م.مبيع!AD114)-(م.مرتجع!AD114)</f>
        <v>0</v>
      </c>
      <c r="AE113" s="45"/>
      <c r="AG113" s="90"/>
      <c r="AH113" s="45">
        <f>((AI112*6)+AH112)-(م.مبيع!AH114)-(م.مرتجع!AH114)</f>
        <v>0</v>
      </c>
      <c r="AI113" s="45"/>
      <c r="AK113" s="90"/>
      <c r="AL113" s="45">
        <f>((AM112*6)+AL112)-(م.مبيع!AL114)-(م.مرتجع!AL114)</f>
        <v>0</v>
      </c>
      <c r="AM113" s="45"/>
    </row>
    <row r="114" spans="1:39" ht="15" thickBot="1" x14ac:dyDescent="0.25">
      <c r="A114" s="91"/>
      <c r="B114" s="26">
        <f>MOD(B113,6)</f>
        <v>0</v>
      </c>
      <c r="C114" s="26">
        <f>((B113-B114)/6)-(م.مبيع!C114)-(م.مرتجع!C114)</f>
        <v>0</v>
      </c>
      <c r="E114" s="91"/>
      <c r="F114" s="45">
        <f>MOD(F113,6)</f>
        <v>0</v>
      </c>
      <c r="G114" s="45">
        <f>((F113-F114)/6)-(م.مبيع!G114)-(م.مرتجع!G114)</f>
        <v>0</v>
      </c>
      <c r="I114" s="91"/>
      <c r="J114" s="45">
        <f>MOD(J113,6)</f>
        <v>0</v>
      </c>
      <c r="K114" s="45">
        <f>((J113-J114)/6)-(م.مبيع!K114)-(م.مرتجع!K114)</f>
        <v>0</v>
      </c>
      <c r="M114" s="91"/>
      <c r="N114" s="45">
        <f>MOD(N113,6)</f>
        <v>0</v>
      </c>
      <c r="O114" s="45">
        <f>((N113-N114)/6)-(م.مبيع!O114)-(م.مرتجع!O114)</f>
        <v>0</v>
      </c>
      <c r="Q114" s="91"/>
      <c r="R114" s="45">
        <f>MOD(R113,6)</f>
        <v>0</v>
      </c>
      <c r="S114" s="45">
        <f>((R113-R114)/6)-(م.مبيع!S114)-(م.مرتجع!S114)</f>
        <v>0</v>
      </c>
      <c r="U114" s="91"/>
      <c r="V114" s="45">
        <f>MOD(V113,6)</f>
        <v>0</v>
      </c>
      <c r="W114" s="45">
        <f>((V113-V114)/6)-(م.مبيع!W114)-(م.مرتجع!W114)</f>
        <v>0</v>
      </c>
      <c r="Y114" s="91"/>
      <c r="Z114" s="45">
        <f>MOD(Z113,6)</f>
        <v>0</v>
      </c>
      <c r="AA114" s="45">
        <f>((Z113-Z114)/6)-(م.مبيع!AA114)-(م.مرتجع!AA114)</f>
        <v>0</v>
      </c>
      <c r="AC114" s="91"/>
      <c r="AD114" s="45">
        <f>MOD(AD113,6)</f>
        <v>0</v>
      </c>
      <c r="AE114" s="45">
        <f>((AD113-AD114)/6)-(م.مبيع!AE114)-(م.مرتجع!AE114)</f>
        <v>0</v>
      </c>
      <c r="AG114" s="91"/>
      <c r="AH114" s="45">
        <f>MOD(AH113,6)</f>
        <v>0</v>
      </c>
      <c r="AI114" s="45">
        <f>((AH113-AH114)/6)-(م.مبيع!AI114)-(م.مرتجع!AI114)</f>
        <v>0</v>
      </c>
      <c r="AK114" s="91"/>
      <c r="AL114" s="45">
        <f>MOD(AL113,6)</f>
        <v>0</v>
      </c>
      <c r="AM114" s="45">
        <f>((AL113-AL114)/6)-(م.مبيع!AM114)-(م.مرتجع!AM114)</f>
        <v>0</v>
      </c>
    </row>
    <row r="115" spans="1:39" ht="15" thickBot="1" x14ac:dyDescent="0.25">
      <c r="A115" s="32"/>
      <c r="B115" s="33"/>
      <c r="C115" s="34"/>
      <c r="E115" s="32"/>
      <c r="F115" s="33"/>
      <c r="G115" s="34"/>
      <c r="I115" s="32"/>
      <c r="J115" s="33"/>
      <c r="K115" s="34"/>
      <c r="M115" s="32"/>
      <c r="N115" s="33"/>
      <c r="O115" s="34"/>
      <c r="Q115" s="32"/>
      <c r="R115" s="33"/>
      <c r="S115" s="34"/>
      <c r="U115" s="32"/>
      <c r="V115" s="33"/>
      <c r="W115" s="34"/>
      <c r="Y115" s="32"/>
      <c r="Z115" s="33"/>
      <c r="AA115" s="34"/>
      <c r="AC115" s="32"/>
      <c r="AD115" s="33"/>
      <c r="AE115" s="34"/>
      <c r="AG115" s="32"/>
      <c r="AH115" s="33"/>
      <c r="AI115" s="34"/>
      <c r="AK115" s="32"/>
      <c r="AL115" s="33"/>
      <c r="AM115" s="34"/>
    </row>
    <row r="116" spans="1:39" ht="15" thickBot="1" x14ac:dyDescent="0.25">
      <c r="A116" s="89" t="s">
        <v>127</v>
      </c>
      <c r="B116" s="26">
        <f>الشركة!$GJ$35</f>
        <v>0</v>
      </c>
      <c r="C116" s="26">
        <f>الشركة!$GK$35</f>
        <v>0</v>
      </c>
      <c r="E116" s="89" t="s">
        <v>127</v>
      </c>
      <c r="F116" s="45">
        <f>'احمد شوقي'!$GJ$35</f>
        <v>0</v>
      </c>
      <c r="G116" s="45">
        <f>'احمد شوقي'!$GK$35</f>
        <v>0</v>
      </c>
      <c r="I116" s="89" t="s">
        <v>127</v>
      </c>
      <c r="J116" s="45">
        <f>'محمد ابراهيم'!$GJ$35</f>
        <v>0</v>
      </c>
      <c r="K116" s="45">
        <f>'محمد ابراهيم'!$GK$35</f>
        <v>0</v>
      </c>
      <c r="M116" s="89" t="s">
        <v>127</v>
      </c>
      <c r="N116" s="45">
        <f>'مصطفى عبدالفتاح'!$GJ$35</f>
        <v>0</v>
      </c>
      <c r="O116" s="45">
        <f>'مصطفى عبدالفتاح'!$GK$35</f>
        <v>0</v>
      </c>
      <c r="Q116" s="89" t="s">
        <v>127</v>
      </c>
      <c r="R116" s="45">
        <f>رامي!$GJ$35</f>
        <v>0</v>
      </c>
      <c r="S116" s="45">
        <f>رامي!$GK$35</f>
        <v>0</v>
      </c>
      <c r="U116" s="89" t="s">
        <v>127</v>
      </c>
      <c r="V116" s="45">
        <f>زهران!$GJ$35</f>
        <v>0</v>
      </c>
      <c r="W116" s="45">
        <f>زهران!$GK$35</f>
        <v>0</v>
      </c>
      <c r="Y116" s="89" t="s">
        <v>127</v>
      </c>
      <c r="Z116" s="45">
        <f>'اسلام مطيع'!$GJ$35</f>
        <v>0</v>
      </c>
      <c r="AA116" s="45">
        <f>'اسلام مطيع'!$GK$35</f>
        <v>0</v>
      </c>
      <c r="AC116" s="89" t="s">
        <v>127</v>
      </c>
      <c r="AD116" s="45">
        <f>تامر!$GJ$35</f>
        <v>0</v>
      </c>
      <c r="AE116" s="45">
        <f>تامر!$GK$35</f>
        <v>0</v>
      </c>
      <c r="AG116" s="89" t="s">
        <v>127</v>
      </c>
      <c r="AH116" s="45">
        <f>'محمد نبيه'!$GJ$35</f>
        <v>0</v>
      </c>
      <c r="AI116" s="45">
        <f>'محمد نبيه'!$GK$35</f>
        <v>0</v>
      </c>
      <c r="AK116" s="89" t="s">
        <v>127</v>
      </c>
      <c r="AL116" s="45">
        <f>'م 1'!$GJ$35</f>
        <v>0</v>
      </c>
      <c r="AM116" s="45">
        <f>'م 1'!$GK$35</f>
        <v>0</v>
      </c>
    </row>
    <row r="117" spans="1:39" ht="15" thickBot="1" x14ac:dyDescent="0.25">
      <c r="A117" s="90"/>
      <c r="B117" s="26">
        <f>((C116*6)+B116)-(م.مبيع!B118)-(م.مرتجع!B118)</f>
        <v>0</v>
      </c>
      <c r="C117" s="26"/>
      <c r="E117" s="90"/>
      <c r="F117" s="45">
        <f>((G116*6)+F116)-(م.مبيع!F118)-(م.مرتجع!F118)</f>
        <v>0</v>
      </c>
      <c r="G117" s="45"/>
      <c r="I117" s="90"/>
      <c r="J117" s="45">
        <f>((K116*6)+J116)-(م.مبيع!J118)-(م.مرتجع!J118)</f>
        <v>0</v>
      </c>
      <c r="K117" s="45"/>
      <c r="M117" s="90"/>
      <c r="N117" s="45">
        <f>((O116*6)+N116)-(م.مبيع!N118)-(م.مرتجع!N118)</f>
        <v>0</v>
      </c>
      <c r="O117" s="45"/>
      <c r="Q117" s="90"/>
      <c r="R117" s="45">
        <f>((S116*6)+R116)-(م.مبيع!R118)-(م.مرتجع!R118)</f>
        <v>0</v>
      </c>
      <c r="S117" s="45"/>
      <c r="U117" s="90"/>
      <c r="V117" s="45">
        <f>((W116*6)+V116)-(م.مبيع!V118)-(م.مرتجع!V118)</f>
        <v>0</v>
      </c>
      <c r="W117" s="45"/>
      <c r="Y117" s="90"/>
      <c r="Z117" s="45">
        <f>((AA116*6)+Z116)-(م.مبيع!Z118)-(م.مرتجع!Z118)</f>
        <v>0</v>
      </c>
      <c r="AA117" s="45"/>
      <c r="AC117" s="90"/>
      <c r="AD117" s="45">
        <f>((AE116*6)+AD116)-(م.مبيع!AD118)-(م.مرتجع!AD118)</f>
        <v>0</v>
      </c>
      <c r="AE117" s="45"/>
      <c r="AG117" s="90"/>
      <c r="AH117" s="45">
        <f>((AI116*6)+AH116)-(م.مبيع!AH118)-(م.مرتجع!AH118)</f>
        <v>0</v>
      </c>
      <c r="AI117" s="45"/>
      <c r="AK117" s="90"/>
      <c r="AL117" s="45">
        <f>((AM116*6)+AL116)-(م.مبيع!AL118)-(م.مرتجع!AL118)</f>
        <v>0</v>
      </c>
      <c r="AM117" s="45"/>
    </row>
    <row r="118" spans="1:39" ht="15" thickBot="1" x14ac:dyDescent="0.25">
      <c r="A118" s="91"/>
      <c r="B118" s="26">
        <f>MOD(B117,6)</f>
        <v>0</v>
      </c>
      <c r="C118" s="26">
        <f>((B117-B118)/6)-(م.مبيع!C118)-(م.مرتجع!C118)</f>
        <v>0</v>
      </c>
      <c r="E118" s="91"/>
      <c r="F118" s="45">
        <f>MOD(F117,6)</f>
        <v>0</v>
      </c>
      <c r="G118" s="45">
        <f>((F117-F118)/6)-(م.مبيع!G118)-(م.مرتجع!G118)</f>
        <v>0</v>
      </c>
      <c r="I118" s="91"/>
      <c r="J118" s="45">
        <f>MOD(J117,6)</f>
        <v>0</v>
      </c>
      <c r="K118" s="45">
        <f>((J117-J118)/6)-(م.مبيع!K118)-(م.مرتجع!K118)</f>
        <v>0</v>
      </c>
      <c r="M118" s="91"/>
      <c r="N118" s="45">
        <f>MOD(N117,6)</f>
        <v>0</v>
      </c>
      <c r="O118" s="45">
        <f>((N117-N118)/6)-(م.مبيع!O118)-(م.مرتجع!O118)</f>
        <v>0</v>
      </c>
      <c r="Q118" s="91"/>
      <c r="R118" s="45">
        <f>MOD(R117,6)</f>
        <v>0</v>
      </c>
      <c r="S118" s="45">
        <f>((R117-R118)/6)-(م.مبيع!S118)-(م.مرتجع!S118)</f>
        <v>0</v>
      </c>
      <c r="U118" s="91"/>
      <c r="V118" s="45">
        <f>MOD(V117,6)</f>
        <v>0</v>
      </c>
      <c r="W118" s="45">
        <f>((V117-V118)/6)-(م.مبيع!W118)-(م.مرتجع!W118)</f>
        <v>0</v>
      </c>
      <c r="Y118" s="91"/>
      <c r="Z118" s="45">
        <f>MOD(Z117,6)</f>
        <v>0</v>
      </c>
      <c r="AA118" s="45">
        <f>((Z117-Z118)/6)-(م.مبيع!AA118)-(م.مرتجع!AA118)</f>
        <v>0</v>
      </c>
      <c r="AC118" s="91"/>
      <c r="AD118" s="45">
        <f>MOD(AD117,6)</f>
        <v>0</v>
      </c>
      <c r="AE118" s="45">
        <f>((AD117-AD118)/6)-(م.مبيع!AE118)-(م.مرتجع!AE118)</f>
        <v>0</v>
      </c>
      <c r="AG118" s="91"/>
      <c r="AH118" s="45">
        <f>MOD(AH117,6)</f>
        <v>0</v>
      </c>
      <c r="AI118" s="45">
        <f>((AH117-AH118)/6)-(م.مبيع!AI118)-(م.مرتجع!AI118)</f>
        <v>0</v>
      </c>
      <c r="AK118" s="91"/>
      <c r="AL118" s="45">
        <f>MOD(AL117,6)</f>
        <v>0</v>
      </c>
      <c r="AM118" s="45">
        <f>((AL117-AL118)/6)-(م.مبيع!AM118)-(م.مرتجع!AM118)</f>
        <v>0</v>
      </c>
    </row>
    <row r="119" spans="1:39" ht="15" thickBot="1" x14ac:dyDescent="0.25">
      <c r="A119" s="32"/>
      <c r="B119" s="33"/>
      <c r="C119" s="34"/>
      <c r="E119" s="32"/>
      <c r="F119" s="33"/>
      <c r="G119" s="34"/>
      <c r="I119" s="32"/>
      <c r="J119" s="33"/>
      <c r="K119" s="34"/>
      <c r="M119" s="32"/>
      <c r="N119" s="33"/>
      <c r="O119" s="34"/>
      <c r="Q119" s="32"/>
      <c r="R119" s="33"/>
      <c r="S119" s="34"/>
      <c r="U119" s="32"/>
      <c r="V119" s="33"/>
      <c r="W119" s="34"/>
      <c r="Y119" s="32"/>
      <c r="Z119" s="33"/>
      <c r="AA119" s="34"/>
      <c r="AC119" s="32"/>
      <c r="AD119" s="33"/>
      <c r="AE119" s="34"/>
      <c r="AG119" s="32"/>
      <c r="AH119" s="33"/>
      <c r="AI119" s="34"/>
      <c r="AK119" s="32"/>
      <c r="AL119" s="33"/>
      <c r="AM119" s="34"/>
    </row>
    <row r="120" spans="1:39" ht="15" thickBot="1" x14ac:dyDescent="0.25">
      <c r="A120" s="89" t="s">
        <v>122</v>
      </c>
      <c r="B120" s="26">
        <f>الشركة!$GQ$35</f>
        <v>0</v>
      </c>
      <c r="C120" s="26">
        <f>الشركة!$GR$35</f>
        <v>0</v>
      </c>
      <c r="E120" s="89" t="s">
        <v>122</v>
      </c>
      <c r="F120" s="45">
        <f>'احمد شوقي'!$GQ$35</f>
        <v>0</v>
      </c>
      <c r="G120" s="45">
        <f>'احمد شوقي'!$GR$35</f>
        <v>0</v>
      </c>
      <c r="I120" s="89" t="s">
        <v>122</v>
      </c>
      <c r="J120" s="45">
        <f>'محمد ابراهيم'!$GQ$35</f>
        <v>0</v>
      </c>
      <c r="K120" s="45">
        <f>'محمد ابراهيم'!$GR$35</f>
        <v>0</v>
      </c>
      <c r="M120" s="89" t="s">
        <v>122</v>
      </c>
      <c r="N120" s="45">
        <f>'مصطفى عبدالفتاح'!$GQ$35</f>
        <v>0</v>
      </c>
      <c r="O120" s="45">
        <f>'مصطفى عبدالفتاح'!$GR$35</f>
        <v>0</v>
      </c>
      <c r="Q120" s="89" t="s">
        <v>122</v>
      </c>
      <c r="R120" s="45">
        <f>رامي!$GQ$35</f>
        <v>0</v>
      </c>
      <c r="S120" s="45">
        <f>رامي!$GR$35</f>
        <v>0</v>
      </c>
      <c r="U120" s="89" t="s">
        <v>122</v>
      </c>
      <c r="V120" s="45">
        <f>زهران!$GQ$35</f>
        <v>0</v>
      </c>
      <c r="W120" s="45">
        <f>زهران!$GR$35</f>
        <v>0</v>
      </c>
      <c r="Y120" s="89" t="s">
        <v>122</v>
      </c>
      <c r="Z120" s="45">
        <f>'اسلام مطيع'!$GQ$35</f>
        <v>0</v>
      </c>
      <c r="AA120" s="45">
        <f>'اسلام مطيع'!$GR$35</f>
        <v>0</v>
      </c>
      <c r="AC120" s="89" t="s">
        <v>122</v>
      </c>
      <c r="AD120" s="45">
        <f>تامر!$GQ$35</f>
        <v>0</v>
      </c>
      <c r="AE120" s="45">
        <f>تامر!$GR$35</f>
        <v>0</v>
      </c>
      <c r="AG120" s="89" t="s">
        <v>122</v>
      </c>
      <c r="AH120" s="45">
        <f>'محمد نبيه'!$GQ$35</f>
        <v>0</v>
      </c>
      <c r="AI120" s="45">
        <f>'محمد نبيه'!$GR$35</f>
        <v>0</v>
      </c>
      <c r="AK120" s="89" t="s">
        <v>122</v>
      </c>
      <c r="AL120" s="45">
        <f>'م 1'!$GQ$35</f>
        <v>0</v>
      </c>
      <c r="AM120" s="45">
        <f>'م 1'!$GR$35</f>
        <v>0</v>
      </c>
    </row>
    <row r="121" spans="1:39" ht="15" thickBot="1" x14ac:dyDescent="0.25">
      <c r="A121" s="90"/>
      <c r="B121" s="26">
        <f>((C120*4)+B120)-(م.مبيع!B122)-(م.مرتجع!B122)</f>
        <v>0</v>
      </c>
      <c r="C121" s="26"/>
      <c r="E121" s="90"/>
      <c r="F121" s="45">
        <f>((G120*4)+F120)-(م.مبيع!F122)-(م.مرتجع!F122)</f>
        <v>0</v>
      </c>
      <c r="G121" s="45"/>
      <c r="I121" s="90"/>
      <c r="J121" s="45">
        <f>((K120*4)+J120)-(م.مبيع!J122)-(م.مرتجع!J122)</f>
        <v>0</v>
      </c>
      <c r="K121" s="45"/>
      <c r="M121" s="90"/>
      <c r="N121" s="45">
        <f>((O120*4)+N120)-(م.مبيع!N122)-(م.مرتجع!N122)</f>
        <v>0</v>
      </c>
      <c r="O121" s="45"/>
      <c r="Q121" s="90"/>
      <c r="R121" s="45">
        <f>((S120*4)+R120)-(م.مبيع!R122)-(م.مرتجع!R122)</f>
        <v>0</v>
      </c>
      <c r="S121" s="45"/>
      <c r="U121" s="90"/>
      <c r="V121" s="45">
        <f>((W120*4)+V120)-(م.مبيع!V122)-(م.مرتجع!V122)</f>
        <v>0</v>
      </c>
      <c r="W121" s="45"/>
      <c r="Y121" s="90"/>
      <c r="Z121" s="45">
        <f>((AA120*4)+Z120)-(م.مبيع!Z122)-(م.مرتجع!Z122)</f>
        <v>0</v>
      </c>
      <c r="AA121" s="45"/>
      <c r="AC121" s="90"/>
      <c r="AD121" s="45">
        <f>((AE120*4)+AD120)-(م.مبيع!AD122)-(م.مرتجع!AD122)</f>
        <v>0</v>
      </c>
      <c r="AE121" s="45"/>
      <c r="AG121" s="90"/>
      <c r="AH121" s="45">
        <f>((AI120*4)+AH120)-(م.مبيع!AH122)-(م.مرتجع!AH122)</f>
        <v>0</v>
      </c>
      <c r="AI121" s="45"/>
      <c r="AK121" s="90"/>
      <c r="AL121" s="45">
        <f>((AM120*4)+AL120)-(م.مبيع!AL122)-(م.مرتجع!AL122)</f>
        <v>0</v>
      </c>
      <c r="AM121" s="45"/>
    </row>
    <row r="122" spans="1:39" ht="15" thickBot="1" x14ac:dyDescent="0.25">
      <c r="A122" s="91"/>
      <c r="B122" s="26">
        <f>MOD(B121,4)</f>
        <v>0</v>
      </c>
      <c r="C122" s="26">
        <f>((B121-B122)/4)-(م.مبيع!C122)-(م.مرتجع!C122)</f>
        <v>0</v>
      </c>
      <c r="E122" s="91"/>
      <c r="F122" s="45">
        <f>MOD(F121,4)</f>
        <v>0</v>
      </c>
      <c r="G122" s="45">
        <f>((F121-F122)/4)-(م.مبيع!G122)-(م.مرتجع!G122)</f>
        <v>0</v>
      </c>
      <c r="I122" s="91"/>
      <c r="J122" s="45">
        <f>MOD(J121,4)</f>
        <v>0</v>
      </c>
      <c r="K122" s="45">
        <f>((J121-J122)/4)-(م.مبيع!K122)-(م.مرتجع!K122)</f>
        <v>0</v>
      </c>
      <c r="M122" s="91"/>
      <c r="N122" s="45">
        <f>MOD(N121,4)</f>
        <v>0</v>
      </c>
      <c r="O122" s="45">
        <f>((N121-N122)/4)-(م.مبيع!O122)-(م.مرتجع!O122)</f>
        <v>0</v>
      </c>
      <c r="Q122" s="91"/>
      <c r="R122" s="45">
        <f>MOD(R121,4)</f>
        <v>0</v>
      </c>
      <c r="S122" s="45">
        <f>((R121-R122)/4)-(م.مبيع!S122)-(م.مرتجع!S122)</f>
        <v>0</v>
      </c>
      <c r="U122" s="91"/>
      <c r="V122" s="45">
        <f>MOD(V121,4)</f>
        <v>0</v>
      </c>
      <c r="W122" s="45">
        <f>((V121-V122)/4)-(م.مبيع!W122)-(م.مرتجع!W122)</f>
        <v>0</v>
      </c>
      <c r="Y122" s="91"/>
      <c r="Z122" s="45">
        <f>MOD(Z121,4)</f>
        <v>0</v>
      </c>
      <c r="AA122" s="45">
        <f>((Z121-Z122)/4)-(م.مبيع!AA122)-(م.مرتجع!AA122)</f>
        <v>0</v>
      </c>
      <c r="AC122" s="91"/>
      <c r="AD122" s="45">
        <f>MOD(AD121,4)</f>
        <v>0</v>
      </c>
      <c r="AE122" s="45">
        <f>((AD121-AD122)/4)-(م.مبيع!AE122)-(م.مرتجع!AE122)</f>
        <v>0</v>
      </c>
      <c r="AG122" s="91"/>
      <c r="AH122" s="45">
        <f>MOD(AH121,4)</f>
        <v>0</v>
      </c>
      <c r="AI122" s="45">
        <f>((AH121-AH122)/4)-(م.مبيع!AI122)-(م.مرتجع!AI122)</f>
        <v>0</v>
      </c>
      <c r="AK122" s="91"/>
      <c r="AL122" s="45">
        <f>MOD(AL121,4)</f>
        <v>0</v>
      </c>
      <c r="AM122" s="45">
        <f>((AL121-AL122)/4)-(م.مبيع!AM122)-(م.مرتجع!AM122)</f>
        <v>0</v>
      </c>
    </row>
    <row r="123" spans="1:39" x14ac:dyDescent="0.2">
      <c r="A123" s="32"/>
      <c r="B123" s="33"/>
      <c r="C123" s="34"/>
      <c r="E123" s="32"/>
      <c r="F123" s="33"/>
      <c r="G123" s="34"/>
      <c r="I123" s="32"/>
      <c r="J123" s="33"/>
      <c r="K123" s="34"/>
      <c r="M123" s="32"/>
      <c r="N123" s="33"/>
      <c r="O123" s="34"/>
      <c r="Q123" s="32"/>
      <c r="R123" s="33"/>
      <c r="S123" s="34"/>
      <c r="U123" s="32"/>
      <c r="V123" s="33"/>
      <c r="W123" s="34"/>
      <c r="Y123" s="32"/>
      <c r="Z123" s="33"/>
      <c r="AA123" s="34"/>
      <c r="AC123" s="32"/>
      <c r="AD123" s="33"/>
      <c r="AE123" s="34"/>
      <c r="AG123" s="32"/>
      <c r="AH123" s="33"/>
      <c r="AI123" s="34"/>
      <c r="AK123" s="32"/>
      <c r="AL123" s="33"/>
      <c r="AM123" s="34"/>
    </row>
    <row r="124" spans="1:39" x14ac:dyDescent="0.2">
      <c r="A124" s="92" t="s">
        <v>123</v>
      </c>
      <c r="B124" s="31"/>
      <c r="C124" s="31"/>
      <c r="E124" s="92" t="s">
        <v>123</v>
      </c>
      <c r="F124" s="31"/>
      <c r="G124" s="31"/>
      <c r="I124" s="92" t="s">
        <v>123</v>
      </c>
      <c r="J124" s="31"/>
      <c r="K124" s="31"/>
      <c r="M124" s="92" t="s">
        <v>123</v>
      </c>
      <c r="N124" s="31"/>
      <c r="O124" s="31"/>
      <c r="Q124" s="92" t="s">
        <v>123</v>
      </c>
      <c r="R124" s="31"/>
      <c r="S124" s="31"/>
      <c r="U124" s="92" t="s">
        <v>123</v>
      </c>
      <c r="V124" s="31"/>
      <c r="W124" s="31"/>
      <c r="Y124" s="92" t="s">
        <v>123</v>
      </c>
      <c r="Z124" s="31"/>
      <c r="AA124" s="31"/>
      <c r="AC124" s="92" t="s">
        <v>123</v>
      </c>
      <c r="AD124" s="31"/>
      <c r="AE124" s="31"/>
      <c r="AG124" s="92" t="s">
        <v>123</v>
      </c>
      <c r="AH124" s="31"/>
      <c r="AI124" s="31"/>
      <c r="AK124" s="92" t="s">
        <v>123</v>
      </c>
      <c r="AL124" s="31"/>
      <c r="AM124" s="31"/>
    </row>
    <row r="125" spans="1:39" x14ac:dyDescent="0.2">
      <c r="A125" s="93"/>
      <c r="B125" s="31"/>
      <c r="C125" s="31"/>
      <c r="E125" s="93"/>
      <c r="F125" s="31"/>
      <c r="G125" s="31"/>
      <c r="I125" s="93"/>
      <c r="J125" s="31"/>
      <c r="K125" s="31"/>
      <c r="M125" s="93"/>
      <c r="N125" s="31"/>
      <c r="O125" s="31"/>
      <c r="Q125" s="93"/>
      <c r="R125" s="31"/>
      <c r="S125" s="31"/>
      <c r="U125" s="93"/>
      <c r="V125" s="31"/>
      <c r="W125" s="31"/>
      <c r="Y125" s="93"/>
      <c r="Z125" s="31"/>
      <c r="AA125" s="31"/>
      <c r="AC125" s="93"/>
      <c r="AD125" s="31"/>
      <c r="AE125" s="31"/>
      <c r="AG125" s="93"/>
      <c r="AH125" s="31"/>
      <c r="AI125" s="31"/>
      <c r="AK125" s="93"/>
      <c r="AL125" s="31"/>
      <c r="AM125" s="31"/>
    </row>
    <row r="126" spans="1:39" x14ac:dyDescent="0.2">
      <c r="A126" s="94"/>
      <c r="B126" s="31"/>
      <c r="C126" s="31">
        <f>الشركة!$GY$35-(م.مبيع!C126)-(م.مرتجع!C126)</f>
        <v>0</v>
      </c>
      <c r="E126" s="94"/>
      <c r="F126" s="31"/>
      <c r="G126" s="31">
        <f>'احمد شوقي'!$GY$35-(م.مبيع!G126)-(م.مرتجع!G126)</f>
        <v>0</v>
      </c>
      <c r="I126" s="94"/>
      <c r="J126" s="31"/>
      <c r="K126" s="31">
        <f>'محمد ابراهيم'!$GY$35-(م.مبيع!K126)-(م.مرتجع!K126)</f>
        <v>0</v>
      </c>
      <c r="M126" s="94"/>
      <c r="N126" s="31"/>
      <c r="O126" s="31">
        <f>'مصطفى عبدالفتاح'!$GY$35-(م.مبيع!O126)-(م.مرتجع!O126)</f>
        <v>0</v>
      </c>
      <c r="Q126" s="94"/>
      <c r="R126" s="31"/>
      <c r="S126" s="31">
        <f>رامي!$GY$35-(م.مبيع!S126)-(م.مرتجع!S126)</f>
        <v>0</v>
      </c>
      <c r="U126" s="94"/>
      <c r="V126" s="31"/>
      <c r="W126" s="31">
        <f>زهران!$GY$35-(م.مبيع!W126)-(م.مرتجع!W126)</f>
        <v>0</v>
      </c>
      <c r="Y126" s="94"/>
      <c r="Z126" s="31"/>
      <c r="AA126" s="31">
        <f>'اسلام مطيع'!$GY$35-(م.مبيع!AA126)-(م.مرتجع!AA126)</f>
        <v>0</v>
      </c>
      <c r="AC126" s="94"/>
      <c r="AD126" s="31"/>
      <c r="AE126" s="31">
        <f>تامر!$GY$35-(م.مبيع!AE126)-(م.مرتجع!AE126)</f>
        <v>0</v>
      </c>
      <c r="AG126" s="94"/>
      <c r="AH126" s="31"/>
      <c r="AI126" s="31">
        <f>'محمد نبيه'!$GY$35-(م.مبيع!AI126)-(م.مرتجع!AI126)</f>
        <v>0</v>
      </c>
      <c r="AK126" s="94"/>
      <c r="AL126" s="31"/>
      <c r="AM126" s="31">
        <f>'م 1'!$GY$35-(م.مبيع!AM126)-(م.مرتجع!AM126)</f>
        <v>0</v>
      </c>
    </row>
    <row r="127" spans="1:39" ht="15" thickBot="1" x14ac:dyDescent="0.25">
      <c r="A127" s="95"/>
      <c r="B127" s="96"/>
      <c r="C127" s="97"/>
      <c r="E127" s="95"/>
      <c r="F127" s="96"/>
      <c r="G127" s="97"/>
      <c r="I127" s="95"/>
      <c r="J127" s="96"/>
      <c r="K127" s="97"/>
      <c r="M127" s="95"/>
      <c r="N127" s="96"/>
      <c r="O127" s="97"/>
      <c r="Q127" s="95"/>
      <c r="R127" s="96"/>
      <c r="S127" s="97"/>
      <c r="U127" s="95"/>
      <c r="V127" s="96"/>
      <c r="W127" s="97"/>
      <c r="Y127" s="95"/>
      <c r="Z127" s="96"/>
      <c r="AA127" s="97"/>
      <c r="AC127" s="95"/>
      <c r="AD127" s="96"/>
      <c r="AE127" s="97"/>
      <c r="AG127" s="95"/>
      <c r="AH127" s="96"/>
      <c r="AI127" s="97"/>
      <c r="AK127" s="95"/>
      <c r="AL127" s="96"/>
      <c r="AM127" s="97"/>
    </row>
    <row r="128" spans="1:39" ht="15" thickBot="1" x14ac:dyDescent="0.25">
      <c r="A128" s="98" t="s">
        <v>128</v>
      </c>
      <c r="B128" s="99"/>
      <c r="C128" s="100"/>
      <c r="E128" s="98" t="s">
        <v>128</v>
      </c>
      <c r="F128" s="99"/>
      <c r="G128" s="100"/>
      <c r="I128" s="98" t="s">
        <v>128</v>
      </c>
      <c r="J128" s="99"/>
      <c r="K128" s="100"/>
      <c r="M128" s="98" t="s">
        <v>128</v>
      </c>
      <c r="N128" s="99"/>
      <c r="O128" s="100"/>
      <c r="Q128" s="98" t="s">
        <v>128</v>
      </c>
      <c r="R128" s="99"/>
      <c r="S128" s="100"/>
      <c r="U128" s="98" t="s">
        <v>128</v>
      </c>
      <c r="V128" s="99"/>
      <c r="W128" s="100"/>
      <c r="Y128" s="98" t="s">
        <v>128</v>
      </c>
      <c r="Z128" s="99"/>
      <c r="AA128" s="100"/>
      <c r="AC128" s="98" t="s">
        <v>128</v>
      </c>
      <c r="AD128" s="99"/>
      <c r="AE128" s="100"/>
      <c r="AG128" s="98" t="s">
        <v>128</v>
      </c>
      <c r="AH128" s="99"/>
      <c r="AI128" s="100"/>
      <c r="AK128" s="98" t="s">
        <v>128</v>
      </c>
      <c r="AL128" s="99"/>
      <c r="AM128" s="100"/>
    </row>
    <row r="129" spans="1:39" ht="15" thickBot="1" x14ac:dyDescent="0.25">
      <c r="A129" s="89" t="s">
        <v>129</v>
      </c>
      <c r="B129" s="26">
        <f>الشركة!$HS$35</f>
        <v>0</v>
      </c>
      <c r="C129" s="26">
        <f>الشركة!$HT$35</f>
        <v>0</v>
      </c>
      <c r="E129" s="89" t="s">
        <v>129</v>
      </c>
      <c r="F129" s="45">
        <f>'احمد شوقي'!$HS$35</f>
        <v>0</v>
      </c>
      <c r="G129" s="45">
        <f>'احمد شوقي'!$HT$35</f>
        <v>0</v>
      </c>
      <c r="I129" s="89" t="s">
        <v>129</v>
      </c>
      <c r="J129" s="45">
        <f>'محمد ابراهيم'!$HS$35</f>
        <v>0</v>
      </c>
      <c r="K129" s="45">
        <f>'محمد ابراهيم'!$HT$35</f>
        <v>0</v>
      </c>
      <c r="M129" s="89" t="s">
        <v>129</v>
      </c>
      <c r="N129" s="45">
        <f>'مصطفى عبدالفتاح'!$HS$35</f>
        <v>0</v>
      </c>
      <c r="O129" s="45">
        <f>'مصطفى عبدالفتاح'!$HT$35</f>
        <v>0</v>
      </c>
      <c r="Q129" s="89" t="s">
        <v>129</v>
      </c>
      <c r="R129" s="45">
        <f>رامي!$HS$35</f>
        <v>0</v>
      </c>
      <c r="S129" s="45">
        <f>رامي!$HT$35</f>
        <v>0</v>
      </c>
      <c r="U129" s="89" t="s">
        <v>129</v>
      </c>
      <c r="V129" s="45">
        <f>زهران!$HS$35</f>
        <v>0</v>
      </c>
      <c r="W129" s="45">
        <f>زهران!$HT$35</f>
        <v>0</v>
      </c>
      <c r="Y129" s="89" t="s">
        <v>129</v>
      </c>
      <c r="Z129" s="45">
        <f>'اسلام مطيع'!$HS$35</f>
        <v>0</v>
      </c>
      <c r="AA129" s="45">
        <f>'اسلام مطيع'!$HT$35</f>
        <v>0</v>
      </c>
      <c r="AC129" s="89" t="s">
        <v>129</v>
      </c>
      <c r="AD129" s="45">
        <f>تامر!$HS$35</f>
        <v>0</v>
      </c>
      <c r="AE129" s="45">
        <f>تامر!$HT$35</f>
        <v>0</v>
      </c>
      <c r="AG129" s="89" t="s">
        <v>129</v>
      </c>
      <c r="AH129" s="45">
        <f>'محمد نبيه'!$HS$35</f>
        <v>0</v>
      </c>
      <c r="AI129" s="45">
        <f>'محمد نبيه'!$HT$35</f>
        <v>0</v>
      </c>
      <c r="AK129" s="89" t="s">
        <v>129</v>
      </c>
      <c r="AL129" s="45">
        <f>'م 1'!$HS$35</f>
        <v>0</v>
      </c>
      <c r="AM129" s="45">
        <f>'م 1'!$HT$35</f>
        <v>0</v>
      </c>
    </row>
    <row r="130" spans="1:39" ht="15" thickBot="1" x14ac:dyDescent="0.25">
      <c r="A130" s="90"/>
      <c r="B130" s="26">
        <f>((C129*16)+B129)-(م.مبيع!B131)-(م.مرتجع!B131)</f>
        <v>0</v>
      </c>
      <c r="C130" s="26"/>
      <c r="E130" s="90"/>
      <c r="F130" s="45">
        <f>((G129*16)+F129)-(م.مبيع!F131)-(م.مرتجع!F131)</f>
        <v>0</v>
      </c>
      <c r="G130" s="45"/>
      <c r="I130" s="90"/>
      <c r="J130" s="45">
        <f>((K129*16)+J129)-(م.مبيع!J131)-(م.مرتجع!J131)</f>
        <v>0</v>
      </c>
      <c r="K130" s="45"/>
      <c r="M130" s="90"/>
      <c r="N130" s="45">
        <f>((O129*16)+N129)-(م.مبيع!N131)-(م.مرتجع!N131)</f>
        <v>0</v>
      </c>
      <c r="O130" s="45"/>
      <c r="Q130" s="90"/>
      <c r="R130" s="45">
        <f>((S129*16)+R129)-(م.مبيع!R131)-(م.مرتجع!R131)</f>
        <v>0</v>
      </c>
      <c r="S130" s="45"/>
      <c r="U130" s="90"/>
      <c r="V130" s="45">
        <f>((W129*16)+V129)-(م.مبيع!V131)-(م.مرتجع!V131)</f>
        <v>0</v>
      </c>
      <c r="W130" s="45"/>
      <c r="Y130" s="90"/>
      <c r="Z130" s="45">
        <f>((AA129*16)+Z129)-(م.مبيع!Z131)-(م.مرتجع!Z131)</f>
        <v>0</v>
      </c>
      <c r="AA130" s="45"/>
      <c r="AC130" s="90"/>
      <c r="AD130" s="45">
        <f>((AE129*16)+AD129)-(م.مبيع!AD131)-(م.مرتجع!AD131)</f>
        <v>0</v>
      </c>
      <c r="AE130" s="45"/>
      <c r="AG130" s="90"/>
      <c r="AH130" s="45">
        <f>((AI129*16)+AH129)-(م.مبيع!AH131)-(م.مرتجع!AH131)</f>
        <v>0</v>
      </c>
      <c r="AI130" s="45"/>
      <c r="AK130" s="90"/>
      <c r="AL130" s="45">
        <f>((AM129*16)+AL129)-(م.مبيع!AL131)-(م.مرتجع!AL131)</f>
        <v>0</v>
      </c>
      <c r="AM130" s="45"/>
    </row>
    <row r="131" spans="1:39" ht="15" thickBot="1" x14ac:dyDescent="0.25">
      <c r="A131" s="91"/>
      <c r="B131" s="26">
        <f>MOD(B130,16)</f>
        <v>0</v>
      </c>
      <c r="C131" s="26">
        <f>((B130-B131)/16)-(م.مبيع!C131)-(م.مرتجع!C131)</f>
        <v>0</v>
      </c>
      <c r="E131" s="91"/>
      <c r="F131" s="45">
        <f>MOD(F130,16)</f>
        <v>0</v>
      </c>
      <c r="G131" s="45">
        <f>((F130-F131)/16)-(م.مبيع!G131)-(م.مرتجع!G131)</f>
        <v>0</v>
      </c>
      <c r="I131" s="91"/>
      <c r="J131" s="45">
        <f>MOD(J130,16)</f>
        <v>0</v>
      </c>
      <c r="K131" s="45">
        <f>((J130-J131)/16)-(م.مبيع!K131)-(م.مرتجع!K131)</f>
        <v>0</v>
      </c>
      <c r="M131" s="91"/>
      <c r="N131" s="45">
        <f>MOD(N130,16)</f>
        <v>0</v>
      </c>
      <c r="O131" s="45">
        <f>((N130-N131)/16)-(م.مبيع!O131)-(م.مرتجع!O131)</f>
        <v>0</v>
      </c>
      <c r="Q131" s="91"/>
      <c r="R131" s="45">
        <f>MOD(R130,16)</f>
        <v>0</v>
      </c>
      <c r="S131" s="45">
        <f>((R130-R131)/16)-(م.مبيع!S131)-(م.مرتجع!S131)</f>
        <v>0</v>
      </c>
      <c r="U131" s="91"/>
      <c r="V131" s="45">
        <f>MOD(V130,16)</f>
        <v>0</v>
      </c>
      <c r="W131" s="45">
        <f>((V130-V131)/16)-(م.مبيع!W131)-(م.مرتجع!W131)</f>
        <v>0</v>
      </c>
      <c r="Y131" s="91"/>
      <c r="Z131" s="45">
        <f>MOD(Z130,16)</f>
        <v>0</v>
      </c>
      <c r="AA131" s="45">
        <f>((Z130-Z131)/16)-(م.مبيع!AA131)-(م.مرتجع!AA131)</f>
        <v>0</v>
      </c>
      <c r="AC131" s="91"/>
      <c r="AD131" s="45">
        <f>MOD(AD130,16)</f>
        <v>0</v>
      </c>
      <c r="AE131" s="45">
        <f>((AD130-AD131)/16)-(م.مبيع!AE131)-(م.مرتجع!AE131)</f>
        <v>0</v>
      </c>
      <c r="AG131" s="91"/>
      <c r="AH131" s="45">
        <f>MOD(AH130,16)</f>
        <v>0</v>
      </c>
      <c r="AI131" s="45">
        <f>((AH130-AH131)/16)-(م.مبيع!AI131)-(م.مرتجع!AI131)</f>
        <v>0</v>
      </c>
      <c r="AK131" s="91"/>
      <c r="AL131" s="45">
        <f>MOD(AL130,16)</f>
        <v>0</v>
      </c>
      <c r="AM131" s="45">
        <f>((AL130-AL131)/16)-(م.مبيع!AM131)-(م.مرتجع!AM131)</f>
        <v>0</v>
      </c>
    </row>
    <row r="132" spans="1:39" ht="15" thickBot="1" x14ac:dyDescent="0.25">
      <c r="A132" s="32"/>
      <c r="B132" s="33"/>
      <c r="C132" s="34"/>
      <c r="E132" s="32"/>
      <c r="F132" s="33"/>
      <c r="G132" s="34"/>
      <c r="I132" s="32"/>
      <c r="J132" s="33"/>
      <c r="K132" s="34"/>
      <c r="M132" s="32"/>
      <c r="N132" s="33"/>
      <c r="O132" s="34"/>
      <c r="Q132" s="32"/>
      <c r="R132" s="33"/>
      <c r="S132" s="34"/>
      <c r="U132" s="32"/>
      <c r="V132" s="33"/>
      <c r="W132" s="34"/>
      <c r="Y132" s="32"/>
      <c r="Z132" s="33"/>
      <c r="AA132" s="34"/>
      <c r="AC132" s="32"/>
      <c r="AD132" s="33"/>
      <c r="AE132" s="34"/>
      <c r="AG132" s="32"/>
      <c r="AH132" s="33"/>
      <c r="AI132" s="34"/>
      <c r="AK132" s="32"/>
      <c r="AL132" s="33"/>
      <c r="AM132" s="34"/>
    </row>
    <row r="133" spans="1:39" ht="15" thickBot="1" x14ac:dyDescent="0.25">
      <c r="A133" s="89" t="s">
        <v>130</v>
      </c>
      <c r="B133" s="26">
        <f>الشركة!$HZ$35</f>
        <v>0</v>
      </c>
      <c r="C133" s="26">
        <f>الشركة!$IA$35</f>
        <v>0</v>
      </c>
      <c r="E133" s="89" t="s">
        <v>130</v>
      </c>
      <c r="F133" s="45">
        <f>'احمد شوقي'!$HZ$35</f>
        <v>0</v>
      </c>
      <c r="G133" s="45">
        <f>'احمد شوقي'!$IA$35</f>
        <v>0</v>
      </c>
      <c r="I133" s="89" t="s">
        <v>130</v>
      </c>
      <c r="J133" s="45">
        <f>'محمد ابراهيم'!$HZ$35</f>
        <v>0</v>
      </c>
      <c r="K133" s="45">
        <f>'محمد ابراهيم'!$IA$35</f>
        <v>0</v>
      </c>
      <c r="M133" s="89" t="s">
        <v>130</v>
      </c>
      <c r="N133" s="45">
        <f>'مصطفى عبدالفتاح'!$HZ$35</f>
        <v>0</v>
      </c>
      <c r="O133" s="45">
        <f>'مصطفى عبدالفتاح'!$IA$35</f>
        <v>0</v>
      </c>
      <c r="Q133" s="89" t="s">
        <v>130</v>
      </c>
      <c r="R133" s="45">
        <f>رامي!$HZ$35</f>
        <v>0</v>
      </c>
      <c r="S133" s="45">
        <f>رامي!$IA$35</f>
        <v>0</v>
      </c>
      <c r="U133" s="89" t="s">
        <v>130</v>
      </c>
      <c r="V133" s="45">
        <f>زهران!$HZ$35</f>
        <v>0</v>
      </c>
      <c r="W133" s="45">
        <f>زهران!$IA$35</f>
        <v>0</v>
      </c>
      <c r="Y133" s="89" t="s">
        <v>130</v>
      </c>
      <c r="Z133" s="45">
        <f>'اسلام مطيع'!$HZ$35</f>
        <v>0</v>
      </c>
      <c r="AA133" s="45">
        <f>'اسلام مطيع'!$IA$35</f>
        <v>0</v>
      </c>
      <c r="AC133" s="89" t="s">
        <v>130</v>
      </c>
      <c r="AD133" s="45">
        <f>تامر!$HZ$35</f>
        <v>0</v>
      </c>
      <c r="AE133" s="45">
        <f>تامر!$IA$35</f>
        <v>0</v>
      </c>
      <c r="AG133" s="89" t="s">
        <v>130</v>
      </c>
      <c r="AH133" s="45">
        <f>'محمد نبيه'!$HZ$35</f>
        <v>0</v>
      </c>
      <c r="AI133" s="45">
        <f>'محمد نبيه'!$IA$35</f>
        <v>0</v>
      </c>
      <c r="AK133" s="89" t="s">
        <v>130</v>
      </c>
      <c r="AL133" s="45">
        <f>'م 1'!$HZ$35</f>
        <v>0</v>
      </c>
      <c r="AM133" s="45">
        <f>'م 1'!$IA$35</f>
        <v>0</v>
      </c>
    </row>
    <row r="134" spans="1:39" ht="15" thickBot="1" x14ac:dyDescent="0.25">
      <c r="A134" s="90"/>
      <c r="B134" s="26">
        <f>((C133*12)+B133)-(م.مبيع!B135)-(م.مرتجع!B135)</f>
        <v>0</v>
      </c>
      <c r="C134" s="26"/>
      <c r="E134" s="90"/>
      <c r="F134" s="45">
        <f>((G133*12)+F133)-(م.مبيع!F135)-(م.مرتجع!F135)</f>
        <v>0</v>
      </c>
      <c r="G134" s="45"/>
      <c r="I134" s="90"/>
      <c r="J134" s="45">
        <f>((K133*12)+J133)-(م.مبيع!J135)-(م.مرتجع!J135)</f>
        <v>0</v>
      </c>
      <c r="K134" s="45"/>
      <c r="M134" s="90"/>
      <c r="N134" s="45">
        <f>((O133*12)+N133)-(م.مبيع!N135)-(م.مرتجع!N135)</f>
        <v>0</v>
      </c>
      <c r="O134" s="45"/>
      <c r="Q134" s="90"/>
      <c r="R134" s="45">
        <f>((S133*12)+R133)-(م.مبيع!R135)-(م.مرتجع!R135)</f>
        <v>0</v>
      </c>
      <c r="S134" s="45"/>
      <c r="U134" s="90"/>
      <c r="V134" s="45">
        <f>((W133*12)+V133)-(م.مبيع!V135)-(م.مرتجع!V135)</f>
        <v>0</v>
      </c>
      <c r="W134" s="45"/>
      <c r="Y134" s="90"/>
      <c r="Z134" s="45">
        <f>((AA133*12)+Z133)-(م.مبيع!Z135)-(م.مرتجع!Z135)</f>
        <v>0</v>
      </c>
      <c r="AA134" s="45"/>
      <c r="AC134" s="90"/>
      <c r="AD134" s="45">
        <f>((AE133*12)+AD133)-(م.مبيع!AD135)-(م.مرتجع!AD135)</f>
        <v>0</v>
      </c>
      <c r="AE134" s="45"/>
      <c r="AG134" s="90"/>
      <c r="AH134" s="45">
        <f>((AI133*12)+AH133)-(م.مبيع!AH135)-(م.مرتجع!AH135)</f>
        <v>0</v>
      </c>
      <c r="AI134" s="45"/>
      <c r="AK134" s="90"/>
      <c r="AL134" s="45">
        <f>((AM133*12)+AL133)-(م.مبيع!AL135)-(م.مرتجع!AL135)</f>
        <v>0</v>
      </c>
      <c r="AM134" s="45"/>
    </row>
    <row r="135" spans="1:39" ht="15" thickBot="1" x14ac:dyDescent="0.25">
      <c r="A135" s="91"/>
      <c r="B135" s="26">
        <f>MOD(B134,12)</f>
        <v>0</v>
      </c>
      <c r="C135" s="26">
        <f>((B134-B135)/12)-(م.مبيع!C135)-(م.مرتجع!C135)</f>
        <v>0</v>
      </c>
      <c r="E135" s="91"/>
      <c r="F135" s="45">
        <f>MOD(F134,12)</f>
        <v>0</v>
      </c>
      <c r="G135" s="45">
        <f>((F134-F135)/12)-(م.مبيع!G135)-(م.مرتجع!G135)</f>
        <v>0</v>
      </c>
      <c r="I135" s="91"/>
      <c r="J135" s="45">
        <f>MOD(J134,12)</f>
        <v>0</v>
      </c>
      <c r="K135" s="45">
        <f>((J134-J135)/12)-(م.مبيع!K135)-(م.مرتجع!K135)</f>
        <v>0</v>
      </c>
      <c r="M135" s="91"/>
      <c r="N135" s="45">
        <f>MOD(N134,12)</f>
        <v>0</v>
      </c>
      <c r="O135" s="45">
        <f>((N134-N135)/12)-(م.مبيع!O135)-(م.مرتجع!O135)</f>
        <v>0</v>
      </c>
      <c r="Q135" s="91"/>
      <c r="R135" s="45">
        <f>MOD(R134,12)</f>
        <v>0</v>
      </c>
      <c r="S135" s="45">
        <f>((R134-R135)/12)-(م.مبيع!S135)-(م.مرتجع!S135)</f>
        <v>0</v>
      </c>
      <c r="U135" s="91"/>
      <c r="V135" s="45">
        <f>MOD(V134,12)</f>
        <v>0</v>
      </c>
      <c r="W135" s="45">
        <f>((V134-V135)/12)-(م.مبيع!W135)-(م.مرتجع!W135)</f>
        <v>0</v>
      </c>
      <c r="Y135" s="91"/>
      <c r="Z135" s="45">
        <f>MOD(Z134,12)</f>
        <v>0</v>
      </c>
      <c r="AA135" s="45">
        <f>((Z134-Z135)/12)-(م.مبيع!AA135)-(م.مرتجع!AA135)</f>
        <v>0</v>
      </c>
      <c r="AC135" s="91"/>
      <c r="AD135" s="45">
        <f>MOD(AD134,12)</f>
        <v>0</v>
      </c>
      <c r="AE135" s="45">
        <f>((AD134-AD135)/12)-(م.مبيع!AE135)-(م.مرتجع!AE135)</f>
        <v>0</v>
      </c>
      <c r="AG135" s="91"/>
      <c r="AH135" s="45">
        <f>MOD(AH134,12)</f>
        <v>0</v>
      </c>
      <c r="AI135" s="45">
        <f>((AH134-AH135)/12)-(م.مبيع!AI135)-(م.مرتجع!AI135)</f>
        <v>0</v>
      </c>
      <c r="AK135" s="91"/>
      <c r="AL135" s="45">
        <f>MOD(AL134,12)</f>
        <v>0</v>
      </c>
      <c r="AM135" s="45">
        <f>((AL134-AL135)/12)-(م.مبيع!AM135)-(م.مرتجع!AM135)</f>
        <v>0</v>
      </c>
    </row>
    <row r="136" spans="1:39" ht="15" thickBot="1" x14ac:dyDescent="0.25">
      <c r="A136" s="32"/>
      <c r="B136" s="33"/>
      <c r="C136" s="34"/>
      <c r="E136" s="32"/>
      <c r="F136" s="33"/>
      <c r="G136" s="34"/>
      <c r="I136" s="32"/>
      <c r="J136" s="33"/>
      <c r="K136" s="34"/>
      <c r="M136" s="32"/>
      <c r="N136" s="33"/>
      <c r="O136" s="34"/>
      <c r="Q136" s="32"/>
      <c r="R136" s="33"/>
      <c r="S136" s="34"/>
      <c r="U136" s="32"/>
      <c r="V136" s="33"/>
      <c r="W136" s="34"/>
      <c r="Y136" s="32"/>
      <c r="Z136" s="33"/>
      <c r="AA136" s="34"/>
      <c r="AC136" s="32"/>
      <c r="AD136" s="33"/>
      <c r="AE136" s="34"/>
      <c r="AG136" s="32"/>
      <c r="AH136" s="33"/>
      <c r="AI136" s="34"/>
      <c r="AK136" s="32"/>
      <c r="AL136" s="33"/>
      <c r="AM136" s="34"/>
    </row>
    <row r="137" spans="1:39" ht="15" thickBot="1" x14ac:dyDescent="0.25">
      <c r="A137" s="89" t="s">
        <v>131</v>
      </c>
      <c r="B137" s="26">
        <f>الشركة!$IG$35</f>
        <v>0</v>
      </c>
      <c r="C137" s="26">
        <f>الشركة!$IH$35</f>
        <v>0</v>
      </c>
      <c r="E137" s="89" t="s">
        <v>131</v>
      </c>
      <c r="F137" s="45">
        <f>'احمد شوقي'!$IG$35</f>
        <v>0</v>
      </c>
      <c r="G137" s="45">
        <f>'احمد شوقي'!$IH$35</f>
        <v>0</v>
      </c>
      <c r="I137" s="89" t="s">
        <v>131</v>
      </c>
      <c r="J137" s="45">
        <f>'محمد ابراهيم'!$IG$35</f>
        <v>0</v>
      </c>
      <c r="K137" s="45">
        <f>'محمد ابراهيم'!$IH$35</f>
        <v>0</v>
      </c>
      <c r="M137" s="89" t="s">
        <v>131</v>
      </c>
      <c r="N137" s="45">
        <f>'مصطفى عبدالفتاح'!$IG$35</f>
        <v>0</v>
      </c>
      <c r="O137" s="45">
        <f>'مصطفى عبدالفتاح'!$IH$35</f>
        <v>0</v>
      </c>
      <c r="Q137" s="89" t="s">
        <v>131</v>
      </c>
      <c r="R137" s="45">
        <f>رامي!$IG$35</f>
        <v>0</v>
      </c>
      <c r="S137" s="45">
        <f>رامي!$IH$35</f>
        <v>0</v>
      </c>
      <c r="U137" s="89" t="s">
        <v>131</v>
      </c>
      <c r="V137" s="45">
        <f>زهران!$IG$35</f>
        <v>0</v>
      </c>
      <c r="W137" s="45">
        <f>زهران!$IH$35</f>
        <v>0</v>
      </c>
      <c r="Y137" s="89" t="s">
        <v>131</v>
      </c>
      <c r="Z137" s="45">
        <f>'اسلام مطيع'!$IG$35</f>
        <v>0</v>
      </c>
      <c r="AA137" s="45">
        <f>'اسلام مطيع'!$IH$35</f>
        <v>0</v>
      </c>
      <c r="AC137" s="89" t="s">
        <v>131</v>
      </c>
      <c r="AD137" s="45">
        <f>تامر!$IG$35</f>
        <v>0</v>
      </c>
      <c r="AE137" s="45">
        <f>تامر!$IH$35</f>
        <v>0</v>
      </c>
      <c r="AG137" s="89" t="s">
        <v>131</v>
      </c>
      <c r="AH137" s="45">
        <f>'محمد نبيه'!$IG$35</f>
        <v>0</v>
      </c>
      <c r="AI137" s="45">
        <f>'محمد نبيه'!$IH$35</f>
        <v>0</v>
      </c>
      <c r="AK137" s="89" t="s">
        <v>131</v>
      </c>
      <c r="AL137" s="45">
        <f>'م 1'!$IG$35</f>
        <v>0</v>
      </c>
      <c r="AM137" s="45">
        <f>'م 1'!$IH$35</f>
        <v>0</v>
      </c>
    </row>
    <row r="138" spans="1:39" ht="15" thickBot="1" x14ac:dyDescent="0.25">
      <c r="A138" s="90"/>
      <c r="B138" s="26">
        <f>((C137*4)+B137)-(م.مبيع!B139)-(م.مرتجع!B139)</f>
        <v>0</v>
      </c>
      <c r="C138" s="26"/>
      <c r="E138" s="90"/>
      <c r="F138" s="45">
        <f>((G137*4)+F137)-(م.مبيع!F139)-(م.مرتجع!F139)</f>
        <v>0</v>
      </c>
      <c r="G138" s="45"/>
      <c r="I138" s="90"/>
      <c r="J138" s="45">
        <f>((K137*4)+J137)-(م.مبيع!J139)-(م.مرتجع!J139)</f>
        <v>0</v>
      </c>
      <c r="K138" s="45"/>
      <c r="M138" s="90"/>
      <c r="N138" s="45">
        <f>((O137*4)+N137)-(م.مبيع!N139)-(م.مرتجع!N139)</f>
        <v>0</v>
      </c>
      <c r="O138" s="45"/>
      <c r="Q138" s="90"/>
      <c r="R138" s="45">
        <f>((S137*4)+R137)-(م.مبيع!R139)-(م.مرتجع!R139)</f>
        <v>0</v>
      </c>
      <c r="S138" s="45"/>
      <c r="U138" s="90"/>
      <c r="V138" s="45">
        <f>((W137*4)+V137)-(م.مبيع!V139)-(م.مرتجع!V139)</f>
        <v>0</v>
      </c>
      <c r="W138" s="45"/>
      <c r="Y138" s="90"/>
      <c r="Z138" s="45">
        <f>((AA137*4)+Z137)-(م.مبيع!Z139)-(م.مرتجع!Z139)</f>
        <v>0</v>
      </c>
      <c r="AA138" s="45"/>
      <c r="AC138" s="90"/>
      <c r="AD138" s="45">
        <f>((AE137*4)+AD137)-(م.مبيع!AD139)-(م.مرتجع!AD139)</f>
        <v>0</v>
      </c>
      <c r="AE138" s="45"/>
      <c r="AG138" s="90"/>
      <c r="AH138" s="45">
        <f>((AI137*4)+AH137)-(م.مبيع!AH139)-(م.مرتجع!AH139)</f>
        <v>0</v>
      </c>
      <c r="AI138" s="45"/>
      <c r="AK138" s="90"/>
      <c r="AL138" s="45">
        <f>((AM137*4)+AL137)-(م.مبيع!AL139)-(م.مرتجع!AL139)</f>
        <v>0</v>
      </c>
      <c r="AM138" s="45"/>
    </row>
    <row r="139" spans="1:39" ht="15" thickBot="1" x14ac:dyDescent="0.25">
      <c r="A139" s="91"/>
      <c r="B139" s="26">
        <f>MOD(B138,4)</f>
        <v>0</v>
      </c>
      <c r="C139" s="26">
        <f>((B138-B139)/4)-(م.مبيع!C139)-(م.مرتجع!C139)</f>
        <v>0</v>
      </c>
      <c r="E139" s="91"/>
      <c r="F139" s="45">
        <f>MOD(F138,4)</f>
        <v>0</v>
      </c>
      <c r="G139" s="45">
        <f>((F138-F139)/4)-(م.مبيع!G139)-(م.مرتجع!G139)</f>
        <v>0</v>
      </c>
      <c r="I139" s="91"/>
      <c r="J139" s="45">
        <f>MOD(J138,4)</f>
        <v>0</v>
      </c>
      <c r="K139" s="45">
        <f>((J138-J139)/4)-(م.مبيع!K139)-(م.مرتجع!K139)</f>
        <v>0</v>
      </c>
      <c r="M139" s="91"/>
      <c r="N139" s="45">
        <f>MOD(N138,4)</f>
        <v>0</v>
      </c>
      <c r="O139" s="45">
        <f>((N138-N139)/4)-(م.مبيع!O139)-(م.مرتجع!O139)</f>
        <v>0</v>
      </c>
      <c r="Q139" s="91"/>
      <c r="R139" s="45">
        <f>MOD(R138,4)</f>
        <v>0</v>
      </c>
      <c r="S139" s="45">
        <f>((R138-R139)/4)-(م.مبيع!S139)-(م.مرتجع!S139)</f>
        <v>0</v>
      </c>
      <c r="U139" s="91"/>
      <c r="V139" s="45">
        <f>MOD(V138,4)</f>
        <v>0</v>
      </c>
      <c r="W139" s="45">
        <f>((V138-V139)/4)-(م.مبيع!W139)-(م.مرتجع!W139)</f>
        <v>0</v>
      </c>
      <c r="Y139" s="91"/>
      <c r="Z139" s="45">
        <f>MOD(Z138,4)</f>
        <v>0</v>
      </c>
      <c r="AA139" s="45">
        <f>((Z138-Z139)/4)-(م.مبيع!AA139)-(م.مرتجع!AA139)</f>
        <v>0</v>
      </c>
      <c r="AC139" s="91"/>
      <c r="AD139" s="45">
        <f>MOD(AD138,4)</f>
        <v>0</v>
      </c>
      <c r="AE139" s="45">
        <f>((AD138-AD139)/4)-(م.مبيع!AE139)-(م.مرتجع!AE139)</f>
        <v>0</v>
      </c>
      <c r="AG139" s="91"/>
      <c r="AH139" s="45">
        <f>MOD(AH138,4)</f>
        <v>0</v>
      </c>
      <c r="AI139" s="45">
        <f>((AH138-AH139)/4)-(م.مبيع!AI139)-(م.مرتجع!AI139)</f>
        <v>0</v>
      </c>
      <c r="AK139" s="91"/>
      <c r="AL139" s="45">
        <f>MOD(AL138,4)</f>
        <v>0</v>
      </c>
      <c r="AM139" s="45">
        <f>((AL138-AL139)/4)-(م.مبيع!AM139)-(م.مرتجع!AM139)</f>
        <v>0</v>
      </c>
    </row>
    <row r="140" spans="1:39" ht="15" thickBot="1" x14ac:dyDescent="0.25">
      <c r="A140" s="32"/>
      <c r="B140" s="33"/>
      <c r="C140" s="34"/>
      <c r="E140" s="32"/>
      <c r="F140" s="33"/>
      <c r="G140" s="34"/>
      <c r="I140" s="32"/>
      <c r="J140" s="33"/>
      <c r="K140" s="34"/>
      <c r="M140" s="32"/>
      <c r="N140" s="33"/>
      <c r="O140" s="34"/>
      <c r="Q140" s="32"/>
      <c r="R140" s="33"/>
      <c r="S140" s="34"/>
      <c r="U140" s="32"/>
      <c r="V140" s="33"/>
      <c r="W140" s="34"/>
      <c r="Y140" s="32"/>
      <c r="Z140" s="33"/>
      <c r="AA140" s="34"/>
      <c r="AC140" s="32"/>
      <c r="AD140" s="33"/>
      <c r="AE140" s="34"/>
      <c r="AG140" s="32"/>
      <c r="AH140" s="33"/>
      <c r="AI140" s="34"/>
      <c r="AK140" s="32"/>
      <c r="AL140" s="33"/>
      <c r="AM140" s="34"/>
    </row>
    <row r="141" spans="1:39" ht="15" thickBot="1" x14ac:dyDescent="0.25">
      <c r="A141" s="89" t="s">
        <v>142</v>
      </c>
      <c r="B141" s="26">
        <f>الشركة!$IN$35</f>
        <v>0</v>
      </c>
      <c r="C141" s="26">
        <f>الشركة!$IO$35</f>
        <v>0</v>
      </c>
      <c r="E141" s="89" t="s">
        <v>142</v>
      </c>
      <c r="F141" s="45">
        <f>'احمد شوقي'!$IN$35</f>
        <v>0</v>
      </c>
      <c r="G141" s="45">
        <f>'احمد شوقي'!$IO$35</f>
        <v>0</v>
      </c>
      <c r="I141" s="89" t="s">
        <v>142</v>
      </c>
      <c r="J141" s="45">
        <f>'محمد ابراهيم'!$IN$35</f>
        <v>0</v>
      </c>
      <c r="K141" s="45">
        <f>'محمد ابراهيم'!$IO$35</f>
        <v>0</v>
      </c>
      <c r="M141" s="89" t="s">
        <v>142</v>
      </c>
      <c r="N141" s="45">
        <f>'مصطفى عبدالفتاح'!$IN$35</f>
        <v>0</v>
      </c>
      <c r="O141" s="45">
        <f>'مصطفى عبدالفتاح'!$IO$35</f>
        <v>0</v>
      </c>
      <c r="Q141" s="89" t="s">
        <v>142</v>
      </c>
      <c r="R141" s="45">
        <f>رامي!$IN$35</f>
        <v>0</v>
      </c>
      <c r="S141" s="45">
        <f>رامي!$IO$35</f>
        <v>0</v>
      </c>
      <c r="U141" s="89" t="s">
        <v>142</v>
      </c>
      <c r="V141" s="45">
        <f>زهران!$IN$35</f>
        <v>0</v>
      </c>
      <c r="W141" s="45">
        <f>زهران!$IO$35</f>
        <v>0</v>
      </c>
      <c r="Y141" s="89" t="s">
        <v>142</v>
      </c>
      <c r="Z141" s="45">
        <f>'اسلام مطيع'!$IN$35</f>
        <v>0</v>
      </c>
      <c r="AA141" s="45">
        <f>'اسلام مطيع'!$IO$35</f>
        <v>0</v>
      </c>
      <c r="AC141" s="89" t="s">
        <v>142</v>
      </c>
      <c r="AD141" s="45">
        <f>تامر!$IN$35</f>
        <v>0</v>
      </c>
      <c r="AE141" s="45">
        <f>تامر!$IO$35</f>
        <v>0</v>
      </c>
      <c r="AG141" s="89" t="s">
        <v>142</v>
      </c>
      <c r="AH141" s="45">
        <f>'محمد نبيه'!$IN$35</f>
        <v>0</v>
      </c>
      <c r="AI141" s="45">
        <f>'محمد نبيه'!$IO$35</f>
        <v>0</v>
      </c>
      <c r="AK141" s="89" t="s">
        <v>142</v>
      </c>
      <c r="AL141" s="45">
        <f>'م 1'!$IN$35</f>
        <v>0</v>
      </c>
      <c r="AM141" s="45">
        <f>'م 1'!$IO$35</f>
        <v>0</v>
      </c>
    </row>
    <row r="142" spans="1:39" ht="15" thickBot="1" x14ac:dyDescent="0.25">
      <c r="A142" s="90"/>
      <c r="B142" s="26">
        <f>((C141*4)+B141)-(م.مبيع!B143)-(م.مرتجع!B143)</f>
        <v>0</v>
      </c>
      <c r="C142" s="26"/>
      <c r="E142" s="90"/>
      <c r="F142" s="45">
        <f>((G141*4)+F141)-(م.مبيع!F143)-(م.مرتجع!F143)</f>
        <v>0</v>
      </c>
      <c r="G142" s="45"/>
      <c r="I142" s="90"/>
      <c r="J142" s="45">
        <f>((K141*4)+J141)-(م.مبيع!J143)-(م.مرتجع!J143)</f>
        <v>0</v>
      </c>
      <c r="K142" s="45"/>
      <c r="M142" s="90"/>
      <c r="N142" s="45">
        <f>((O141*4)+N141)-(م.مبيع!N143)-(م.مرتجع!N143)</f>
        <v>0</v>
      </c>
      <c r="O142" s="45"/>
      <c r="Q142" s="90"/>
      <c r="R142" s="45">
        <f>((S141*4)+R141)-(م.مبيع!R143)-(م.مرتجع!R143)</f>
        <v>0</v>
      </c>
      <c r="S142" s="45"/>
      <c r="U142" s="90"/>
      <c r="V142" s="45">
        <f>((W141*4)+V141)-(م.مبيع!V143)-(م.مرتجع!V143)</f>
        <v>0</v>
      </c>
      <c r="W142" s="45"/>
      <c r="Y142" s="90"/>
      <c r="Z142" s="45">
        <f>((AA141*4)+Z141)-(م.مبيع!Z143)-(م.مرتجع!Z143)</f>
        <v>0</v>
      </c>
      <c r="AA142" s="45"/>
      <c r="AC142" s="90"/>
      <c r="AD142" s="45">
        <f>((AE141*4)+AD141)-(م.مبيع!AD143)-(م.مرتجع!AD143)</f>
        <v>0</v>
      </c>
      <c r="AE142" s="45"/>
      <c r="AG142" s="90"/>
      <c r="AH142" s="45">
        <f>((AI141*4)+AH141)-(م.مبيع!AH143)-(م.مرتجع!AH143)</f>
        <v>0</v>
      </c>
      <c r="AI142" s="45"/>
      <c r="AK142" s="90"/>
      <c r="AL142" s="45">
        <f>((AM141*4)+AL141)-(م.مبيع!AL143)-(م.مرتجع!AL143)</f>
        <v>0</v>
      </c>
      <c r="AM142" s="45"/>
    </row>
    <row r="143" spans="1:39" ht="15" thickBot="1" x14ac:dyDescent="0.25">
      <c r="A143" s="91"/>
      <c r="B143" s="26">
        <f>MOD(B142,4)</f>
        <v>0</v>
      </c>
      <c r="C143" s="26">
        <f>((B142-B143)/4)-(م.مبيع!C143)-(م.مرتجع!C143)</f>
        <v>0</v>
      </c>
      <c r="E143" s="91"/>
      <c r="F143" s="45">
        <f>MOD(F142,4)</f>
        <v>0</v>
      </c>
      <c r="G143" s="45">
        <f>((F142-F143)/4)-(م.مبيع!G143)-(م.مرتجع!G143)</f>
        <v>0</v>
      </c>
      <c r="I143" s="91"/>
      <c r="J143" s="45">
        <f>MOD(J142,4)</f>
        <v>0</v>
      </c>
      <c r="K143" s="45">
        <f>((J142-J143)/4)-(م.مبيع!K143)-(م.مرتجع!K143)</f>
        <v>0</v>
      </c>
      <c r="M143" s="91"/>
      <c r="N143" s="45">
        <f>MOD(N142,4)</f>
        <v>0</v>
      </c>
      <c r="O143" s="45">
        <f>((N142-N143)/4)-(م.مبيع!O143)-(م.مرتجع!O143)</f>
        <v>0</v>
      </c>
      <c r="Q143" s="91"/>
      <c r="R143" s="45">
        <f>MOD(R142,4)</f>
        <v>0</v>
      </c>
      <c r="S143" s="45">
        <f>((R142-R143)/4)-(م.مبيع!S143)-(م.مرتجع!S143)</f>
        <v>0</v>
      </c>
      <c r="U143" s="91"/>
      <c r="V143" s="45">
        <f>MOD(V142,4)</f>
        <v>0</v>
      </c>
      <c r="W143" s="45">
        <f>((V142-V143)/4)-(م.مبيع!W143)-(م.مرتجع!W143)</f>
        <v>0</v>
      </c>
      <c r="Y143" s="91"/>
      <c r="Z143" s="45">
        <f>MOD(Z142,4)</f>
        <v>0</v>
      </c>
      <c r="AA143" s="45">
        <f>((Z142-Z143)/4)-(م.مبيع!AA143)-(م.مرتجع!AA143)</f>
        <v>0</v>
      </c>
      <c r="AC143" s="91"/>
      <c r="AD143" s="45">
        <f>MOD(AD142,4)</f>
        <v>0</v>
      </c>
      <c r="AE143" s="45">
        <f>((AD142-AD143)/4)-(م.مبيع!AE143)-(م.مرتجع!AE143)</f>
        <v>0</v>
      </c>
      <c r="AG143" s="91"/>
      <c r="AH143" s="45">
        <f>MOD(AH142,4)</f>
        <v>0</v>
      </c>
      <c r="AI143" s="45">
        <f>((AH142-AH143)/4)-(م.مبيع!AI143)-(م.مرتجع!AI143)</f>
        <v>0</v>
      </c>
      <c r="AK143" s="91"/>
      <c r="AL143" s="45">
        <f>MOD(AL142,4)</f>
        <v>0</v>
      </c>
      <c r="AM143" s="45">
        <f>((AL142-AL143)/4)-(م.مبيع!AM143)-(م.مرتجع!AM143)</f>
        <v>0</v>
      </c>
    </row>
    <row r="144" spans="1:39" ht="15" thickBot="1" x14ac:dyDescent="0.25">
      <c r="A144" s="102" t="s">
        <v>132</v>
      </c>
      <c r="B144" s="103"/>
      <c r="C144" s="104"/>
      <c r="E144" s="102" t="s">
        <v>132</v>
      </c>
      <c r="F144" s="103"/>
      <c r="G144" s="104"/>
      <c r="I144" s="102" t="s">
        <v>132</v>
      </c>
      <c r="J144" s="103"/>
      <c r="K144" s="104"/>
      <c r="M144" s="102" t="s">
        <v>132</v>
      </c>
      <c r="N144" s="103"/>
      <c r="O144" s="104"/>
      <c r="Q144" s="102" t="s">
        <v>132</v>
      </c>
      <c r="R144" s="103"/>
      <c r="S144" s="104"/>
      <c r="U144" s="102" t="s">
        <v>132</v>
      </c>
      <c r="V144" s="103"/>
      <c r="W144" s="104"/>
      <c r="Y144" s="102" t="s">
        <v>132</v>
      </c>
      <c r="Z144" s="103"/>
      <c r="AA144" s="104"/>
      <c r="AC144" s="102" t="s">
        <v>132</v>
      </c>
      <c r="AD144" s="103"/>
      <c r="AE144" s="104"/>
      <c r="AG144" s="102" t="s">
        <v>132</v>
      </c>
      <c r="AH144" s="103"/>
      <c r="AI144" s="104"/>
      <c r="AK144" s="102" t="s">
        <v>132</v>
      </c>
      <c r="AL144" s="103"/>
      <c r="AM144" s="104"/>
    </row>
    <row r="145" spans="1:39" ht="15" thickBot="1" x14ac:dyDescent="0.25">
      <c r="A145" s="89" t="s">
        <v>133</v>
      </c>
      <c r="B145" s="26">
        <f>الشركة!$IU$35</f>
        <v>0</v>
      </c>
      <c r="C145" s="26">
        <f>الشركة!$IV$35</f>
        <v>0</v>
      </c>
      <c r="E145" s="89" t="s">
        <v>133</v>
      </c>
      <c r="F145" s="45">
        <f>'احمد شوقي'!$IU$35</f>
        <v>0</v>
      </c>
      <c r="G145" s="45">
        <f>'احمد شوقي'!$IV$35</f>
        <v>0</v>
      </c>
      <c r="I145" s="89" t="s">
        <v>133</v>
      </c>
      <c r="J145" s="45">
        <f>'محمد ابراهيم'!$IU$35</f>
        <v>0</v>
      </c>
      <c r="K145" s="45">
        <f>'محمد ابراهيم'!$IV$35</f>
        <v>0</v>
      </c>
      <c r="M145" s="89" t="s">
        <v>133</v>
      </c>
      <c r="N145" s="45">
        <f>'مصطفى عبدالفتاح'!$IU$35</f>
        <v>0</v>
      </c>
      <c r="O145" s="45">
        <f>'مصطفى عبدالفتاح'!$IV$35</f>
        <v>0</v>
      </c>
      <c r="Q145" s="89" t="s">
        <v>133</v>
      </c>
      <c r="R145" s="45">
        <f>رامي!$IU$35</f>
        <v>0</v>
      </c>
      <c r="S145" s="45">
        <f>رامي!$IV$35</f>
        <v>0</v>
      </c>
      <c r="U145" s="89" t="s">
        <v>133</v>
      </c>
      <c r="V145" s="45">
        <f>زهران!$IU$35</f>
        <v>0</v>
      </c>
      <c r="W145" s="45">
        <f>زهران!$IV$35</f>
        <v>0</v>
      </c>
      <c r="Y145" s="89" t="s">
        <v>133</v>
      </c>
      <c r="Z145" s="45">
        <f>'اسلام مطيع'!$IU$35</f>
        <v>0</v>
      </c>
      <c r="AA145" s="45">
        <f>'اسلام مطيع'!$IV$35</f>
        <v>0</v>
      </c>
      <c r="AC145" s="89" t="s">
        <v>133</v>
      </c>
      <c r="AD145" s="45">
        <f>تامر!$IU$35</f>
        <v>0</v>
      </c>
      <c r="AE145" s="45">
        <f>تامر!$IV$35</f>
        <v>0</v>
      </c>
      <c r="AG145" s="89" t="s">
        <v>133</v>
      </c>
      <c r="AH145" s="45">
        <f>'محمد نبيه'!$IU$35</f>
        <v>0</v>
      </c>
      <c r="AI145" s="45">
        <f>'محمد نبيه'!$IV$35</f>
        <v>0</v>
      </c>
      <c r="AK145" s="89" t="s">
        <v>133</v>
      </c>
      <c r="AL145" s="45">
        <f>'م 1'!$IU$35</f>
        <v>0</v>
      </c>
      <c r="AM145" s="45">
        <f>'م 1'!$IV$35</f>
        <v>0</v>
      </c>
    </row>
    <row r="146" spans="1:39" ht="15" thickBot="1" x14ac:dyDescent="0.25">
      <c r="A146" s="90"/>
      <c r="B146" s="26">
        <f>((C145*20)+B145)-(م.مبيع!B147)-(م.مرتجع!B147)</f>
        <v>0</v>
      </c>
      <c r="C146" s="26"/>
      <c r="E146" s="90"/>
      <c r="F146" s="45">
        <f>((G145*20)+F145)-(م.مبيع!F147)-(م.مرتجع!F147)</f>
        <v>0</v>
      </c>
      <c r="G146" s="45"/>
      <c r="I146" s="90"/>
      <c r="J146" s="45">
        <f>((K145*20)+J145)-(م.مبيع!J147)-(م.مرتجع!J147)</f>
        <v>0</v>
      </c>
      <c r="K146" s="45"/>
      <c r="M146" s="90"/>
      <c r="N146" s="45">
        <f>((O145*20)+N145)-(م.مبيع!N147)-(م.مرتجع!N147)</f>
        <v>0</v>
      </c>
      <c r="O146" s="45"/>
      <c r="Q146" s="90"/>
      <c r="R146" s="45">
        <f>((S145*20)+R145)-(م.مبيع!R147)-(م.مرتجع!R147)</f>
        <v>0</v>
      </c>
      <c r="S146" s="45"/>
      <c r="U146" s="90"/>
      <c r="V146" s="45">
        <f>((W145*20)+V145)-(م.مبيع!V147)-(م.مرتجع!V147)</f>
        <v>0</v>
      </c>
      <c r="W146" s="45"/>
      <c r="Y146" s="90"/>
      <c r="Z146" s="45">
        <f>((AA145*20)+Z145)-(م.مبيع!Z147)-(م.مرتجع!Z147)</f>
        <v>0</v>
      </c>
      <c r="AA146" s="45"/>
      <c r="AC146" s="90"/>
      <c r="AD146" s="45">
        <f>((AE145*20)+AD145)-(م.مبيع!AD147)-(م.مرتجع!AD147)</f>
        <v>0</v>
      </c>
      <c r="AE146" s="45"/>
      <c r="AG146" s="90"/>
      <c r="AH146" s="45">
        <f>((AI145*20)+AH145)-(م.مبيع!AH147)-(م.مرتجع!AH147)</f>
        <v>0</v>
      </c>
      <c r="AI146" s="45"/>
      <c r="AK146" s="90"/>
      <c r="AL146" s="45">
        <f>((AM145*20)+AL145)-(م.مبيع!AL147)-(م.مرتجع!AL147)</f>
        <v>0</v>
      </c>
      <c r="AM146" s="45"/>
    </row>
    <row r="147" spans="1:39" ht="15" thickBot="1" x14ac:dyDescent="0.25">
      <c r="A147" s="91"/>
      <c r="B147" s="26">
        <f>MOD(B146,20)</f>
        <v>0</v>
      </c>
      <c r="C147" s="26">
        <f>((B146-B147)/20)-(م.مبيع!C147)-(م.مرتجع!C147)</f>
        <v>0</v>
      </c>
      <c r="E147" s="91"/>
      <c r="F147" s="45">
        <f>MOD(F146,20)</f>
        <v>0</v>
      </c>
      <c r="G147" s="45">
        <f>((F146-F147)/20)-(م.مبيع!G147)-(م.مرتجع!G147)</f>
        <v>0</v>
      </c>
      <c r="I147" s="91"/>
      <c r="J147" s="45">
        <f>MOD(J146,20)</f>
        <v>0</v>
      </c>
      <c r="K147" s="45">
        <f>((J146-J147)/20)-(م.مبيع!K147)-(م.مرتجع!K147)</f>
        <v>0</v>
      </c>
      <c r="M147" s="91"/>
      <c r="N147" s="45">
        <f>MOD(N146,20)</f>
        <v>0</v>
      </c>
      <c r="O147" s="45">
        <f>((N146-N147)/20)-(م.مبيع!O147)-(م.مرتجع!O147)</f>
        <v>0</v>
      </c>
      <c r="Q147" s="91"/>
      <c r="R147" s="45">
        <f>MOD(R146,20)</f>
        <v>0</v>
      </c>
      <c r="S147" s="45">
        <f>((R146-R147)/20)-(م.مبيع!S147)-(م.مرتجع!S147)</f>
        <v>0</v>
      </c>
      <c r="U147" s="91"/>
      <c r="V147" s="45">
        <f>MOD(V146,20)</f>
        <v>0</v>
      </c>
      <c r="W147" s="45">
        <f>((V146-V147)/20)-(م.مبيع!W147)-(م.مرتجع!W147)</f>
        <v>0</v>
      </c>
      <c r="Y147" s="91"/>
      <c r="Z147" s="45">
        <f>MOD(Z146,20)</f>
        <v>0</v>
      </c>
      <c r="AA147" s="45">
        <f>((Z146-Z147)/20)-(م.مبيع!AA147)-(م.مرتجع!AA147)</f>
        <v>0</v>
      </c>
      <c r="AC147" s="91"/>
      <c r="AD147" s="45">
        <f>MOD(AD146,20)</f>
        <v>0</v>
      </c>
      <c r="AE147" s="45">
        <f>((AD146-AD147)/20)-(م.مبيع!AE147)-(م.مرتجع!AE147)</f>
        <v>0</v>
      </c>
      <c r="AG147" s="91"/>
      <c r="AH147" s="45">
        <f>MOD(AH146,20)</f>
        <v>0</v>
      </c>
      <c r="AI147" s="45">
        <f>((AH146-AH147)/20)-(م.مبيع!AI147)-(م.مرتجع!AI147)</f>
        <v>0</v>
      </c>
      <c r="AK147" s="91"/>
      <c r="AL147" s="45">
        <f>MOD(AL146,20)</f>
        <v>0</v>
      </c>
      <c r="AM147" s="45">
        <f>((AL146-AL147)/20)-(م.مبيع!AM147)-(م.مرتجع!AM147)</f>
        <v>0</v>
      </c>
    </row>
    <row r="148" spans="1:39" ht="15" thickBot="1" x14ac:dyDescent="0.25">
      <c r="A148" s="32"/>
      <c r="B148" s="33"/>
      <c r="C148" s="34"/>
      <c r="E148" s="32"/>
      <c r="F148" s="33"/>
      <c r="G148" s="34"/>
      <c r="I148" s="32"/>
      <c r="J148" s="33"/>
      <c r="K148" s="34"/>
      <c r="M148" s="32"/>
      <c r="N148" s="33"/>
      <c r="O148" s="34"/>
      <c r="Q148" s="32"/>
      <c r="R148" s="33"/>
      <c r="S148" s="34"/>
      <c r="U148" s="32"/>
      <c r="V148" s="33"/>
      <c r="W148" s="34"/>
      <c r="Y148" s="32"/>
      <c r="Z148" s="33"/>
      <c r="AA148" s="34"/>
      <c r="AC148" s="32"/>
      <c r="AD148" s="33"/>
      <c r="AE148" s="34"/>
      <c r="AG148" s="32"/>
      <c r="AH148" s="33"/>
      <c r="AI148" s="34"/>
      <c r="AK148" s="32"/>
      <c r="AL148" s="33"/>
      <c r="AM148" s="34"/>
    </row>
    <row r="149" spans="1:39" ht="15" thickBot="1" x14ac:dyDescent="0.25">
      <c r="A149" s="89" t="s">
        <v>134</v>
      </c>
      <c r="B149" s="26">
        <f>الشركة!$JB$35</f>
        <v>0</v>
      </c>
      <c r="C149" s="26">
        <f>الشركة!$JC$35</f>
        <v>0</v>
      </c>
      <c r="E149" s="89" t="s">
        <v>134</v>
      </c>
      <c r="F149" s="45">
        <f>'احمد شوقي'!$JB$35</f>
        <v>0</v>
      </c>
      <c r="G149" s="45">
        <f>'احمد شوقي'!$JC$35</f>
        <v>0</v>
      </c>
      <c r="I149" s="89" t="s">
        <v>134</v>
      </c>
      <c r="J149" s="45">
        <f>'محمد ابراهيم'!$JB$35</f>
        <v>0</v>
      </c>
      <c r="K149" s="45">
        <f>'محمد ابراهيم'!$JC$35</f>
        <v>0</v>
      </c>
      <c r="M149" s="89" t="s">
        <v>134</v>
      </c>
      <c r="N149" s="45">
        <f>'مصطفى عبدالفتاح'!$JB$35</f>
        <v>0</v>
      </c>
      <c r="O149" s="45">
        <f>'مصطفى عبدالفتاح'!$JC$35</f>
        <v>0</v>
      </c>
      <c r="Q149" s="89" t="s">
        <v>134</v>
      </c>
      <c r="R149" s="45">
        <f>رامي!$JB$35</f>
        <v>0</v>
      </c>
      <c r="S149" s="45">
        <f>رامي!$JC$35</f>
        <v>0</v>
      </c>
      <c r="U149" s="89" t="s">
        <v>134</v>
      </c>
      <c r="V149" s="45">
        <f>زهران!$JB$35</f>
        <v>0</v>
      </c>
      <c r="W149" s="45">
        <f>زهران!$JC$35</f>
        <v>0</v>
      </c>
      <c r="Y149" s="89" t="s">
        <v>134</v>
      </c>
      <c r="Z149" s="45">
        <f>'اسلام مطيع'!$JB$35</f>
        <v>0</v>
      </c>
      <c r="AA149" s="45">
        <f>'اسلام مطيع'!$JC$35</f>
        <v>0</v>
      </c>
      <c r="AC149" s="89" t="s">
        <v>134</v>
      </c>
      <c r="AD149" s="45">
        <f>تامر!$JB$35</f>
        <v>0</v>
      </c>
      <c r="AE149" s="45">
        <f>تامر!$JC$35</f>
        <v>0</v>
      </c>
      <c r="AG149" s="89" t="s">
        <v>134</v>
      </c>
      <c r="AH149" s="45">
        <f>'محمد نبيه'!$JB$35</f>
        <v>0</v>
      </c>
      <c r="AI149" s="45">
        <f>'محمد نبيه'!$JC$35</f>
        <v>0</v>
      </c>
      <c r="AK149" s="89" t="s">
        <v>134</v>
      </c>
      <c r="AL149" s="45">
        <f>'م 1'!$JB$35</f>
        <v>0</v>
      </c>
      <c r="AM149" s="45">
        <f>'م 1'!$JC$35</f>
        <v>0</v>
      </c>
    </row>
    <row r="150" spans="1:39" ht="15" thickBot="1" x14ac:dyDescent="0.25">
      <c r="A150" s="90"/>
      <c r="B150" s="26">
        <f>((C149*10)+B149)-(م.مبيع!B151)-(م.مرتجع!B151)</f>
        <v>0</v>
      </c>
      <c r="C150" s="26"/>
      <c r="E150" s="90"/>
      <c r="F150" s="45">
        <f>((G149*10)+F149)-(م.مبيع!F151)-(م.مرتجع!F151)</f>
        <v>0</v>
      </c>
      <c r="G150" s="45"/>
      <c r="I150" s="90"/>
      <c r="J150" s="45">
        <f>((K149*10)+J149)-(م.مبيع!J151)-(م.مرتجع!J151)</f>
        <v>0</v>
      </c>
      <c r="K150" s="45"/>
      <c r="M150" s="90"/>
      <c r="N150" s="45">
        <f>((O149*10)+N149)-(م.مبيع!N151)-(م.مرتجع!N151)</f>
        <v>0</v>
      </c>
      <c r="O150" s="45"/>
      <c r="Q150" s="90"/>
      <c r="R150" s="45">
        <f>((S149*10)+R149)-(م.مبيع!R151)-(م.مرتجع!R151)</f>
        <v>0</v>
      </c>
      <c r="S150" s="45"/>
      <c r="U150" s="90"/>
      <c r="V150" s="45">
        <f>((W149*10)+V149)-(م.مبيع!V151)-(م.مرتجع!V151)</f>
        <v>0</v>
      </c>
      <c r="W150" s="45"/>
      <c r="Y150" s="90"/>
      <c r="Z150" s="45">
        <f>((AA149*10)+Z149)-(م.مبيع!Z151)-(م.مرتجع!Z151)</f>
        <v>0</v>
      </c>
      <c r="AA150" s="45"/>
      <c r="AC150" s="90"/>
      <c r="AD150" s="45">
        <f>((AE149*10)+AD149)-(م.مبيع!AD151)-(م.مرتجع!AD151)</f>
        <v>0</v>
      </c>
      <c r="AE150" s="45"/>
      <c r="AG150" s="90"/>
      <c r="AH150" s="45">
        <f>((AI149*10)+AH149)-(م.مبيع!AH151)-(م.مرتجع!AH151)</f>
        <v>0</v>
      </c>
      <c r="AI150" s="45"/>
      <c r="AK150" s="90"/>
      <c r="AL150" s="45">
        <f>((AM149*10)+AL149)-(م.مبيع!AL151)-(م.مرتجع!AL151)</f>
        <v>0</v>
      </c>
      <c r="AM150" s="45"/>
    </row>
    <row r="151" spans="1:39" ht="15" thickBot="1" x14ac:dyDescent="0.25">
      <c r="A151" s="91"/>
      <c r="B151" s="26">
        <f>MOD(B150,10)</f>
        <v>0</v>
      </c>
      <c r="C151" s="26">
        <f>((B150-B151)/10)-(م.مبيع!C151)-(م.مرتجع!C151)</f>
        <v>0</v>
      </c>
      <c r="E151" s="91"/>
      <c r="F151" s="45">
        <f>MOD(F150,10)</f>
        <v>0</v>
      </c>
      <c r="G151" s="45">
        <f>((F150-F151)/10)-(م.مبيع!G151)-(م.مرتجع!G151)</f>
        <v>0</v>
      </c>
      <c r="I151" s="91"/>
      <c r="J151" s="45">
        <f>MOD(J150,10)</f>
        <v>0</v>
      </c>
      <c r="K151" s="45">
        <f>((J150-J151)/10)-(م.مبيع!K151)-(م.مرتجع!K151)</f>
        <v>0</v>
      </c>
      <c r="M151" s="91"/>
      <c r="N151" s="45">
        <f>MOD(N150,10)</f>
        <v>0</v>
      </c>
      <c r="O151" s="45">
        <f>((N150-N151)/10)-(م.مبيع!O151)-(م.مرتجع!O151)</f>
        <v>0</v>
      </c>
      <c r="Q151" s="91"/>
      <c r="R151" s="45">
        <f>MOD(R150,10)</f>
        <v>0</v>
      </c>
      <c r="S151" s="45">
        <f>((R150-R151)/10)-(م.مبيع!S151)-(م.مرتجع!S151)</f>
        <v>0</v>
      </c>
      <c r="U151" s="91"/>
      <c r="V151" s="45">
        <f>MOD(V150,10)</f>
        <v>0</v>
      </c>
      <c r="W151" s="45">
        <f>((V150-V151)/10)-(م.مبيع!W151)-(م.مرتجع!W151)</f>
        <v>0</v>
      </c>
      <c r="Y151" s="91"/>
      <c r="Z151" s="45">
        <f>MOD(Z150,10)</f>
        <v>0</v>
      </c>
      <c r="AA151" s="45">
        <f>((Z150-Z151)/10)-(م.مبيع!AA151)-(م.مرتجع!AA151)</f>
        <v>0</v>
      </c>
      <c r="AC151" s="91"/>
      <c r="AD151" s="45">
        <f>MOD(AD150,10)</f>
        <v>0</v>
      </c>
      <c r="AE151" s="45">
        <f>((AD150-AD151)/10)-(م.مبيع!AE151)-(م.مرتجع!AE151)</f>
        <v>0</v>
      </c>
      <c r="AG151" s="91"/>
      <c r="AH151" s="45">
        <f>MOD(AH150,10)</f>
        <v>0</v>
      </c>
      <c r="AI151" s="45">
        <f>((AH150-AH151)/10)-(م.مبيع!AI151)-(م.مرتجع!AI151)</f>
        <v>0</v>
      </c>
      <c r="AK151" s="91"/>
      <c r="AL151" s="45">
        <f>MOD(AL150,10)</f>
        <v>0</v>
      </c>
      <c r="AM151" s="45">
        <f>((AL150-AL151)/10)-(م.مبيع!AM151)-(م.مرتجع!AM151)</f>
        <v>0</v>
      </c>
    </row>
    <row r="152" spans="1:39" ht="15" thickBot="1" x14ac:dyDescent="0.25">
      <c r="A152" s="32"/>
      <c r="B152" s="33"/>
      <c r="C152" s="34"/>
      <c r="E152" s="32"/>
      <c r="F152" s="33"/>
      <c r="G152" s="34"/>
      <c r="I152" s="32"/>
      <c r="J152" s="33"/>
      <c r="K152" s="34"/>
      <c r="M152" s="32"/>
      <c r="N152" s="33"/>
      <c r="O152" s="34"/>
      <c r="Q152" s="32"/>
      <c r="R152" s="33"/>
      <c r="S152" s="34"/>
      <c r="U152" s="32"/>
      <c r="V152" s="33"/>
      <c r="W152" s="34"/>
      <c r="Y152" s="32"/>
      <c r="Z152" s="33"/>
      <c r="AA152" s="34"/>
      <c r="AC152" s="32"/>
      <c r="AD152" s="33"/>
      <c r="AE152" s="34"/>
      <c r="AG152" s="32"/>
      <c r="AH152" s="33"/>
      <c r="AI152" s="34"/>
      <c r="AK152" s="32"/>
      <c r="AL152" s="33"/>
      <c r="AM152" s="34"/>
    </row>
    <row r="153" spans="1:39" ht="15" thickBot="1" x14ac:dyDescent="0.25">
      <c r="A153" s="89" t="s">
        <v>135</v>
      </c>
      <c r="B153" s="26">
        <f>الشركة!$JI$35</f>
        <v>0</v>
      </c>
      <c r="C153" s="26">
        <f>الشركة!$JJ$35</f>
        <v>0</v>
      </c>
      <c r="E153" s="89" t="s">
        <v>135</v>
      </c>
      <c r="F153" s="45">
        <f>'احمد شوقي'!$JI$35</f>
        <v>0</v>
      </c>
      <c r="G153" s="45">
        <f>'احمد شوقي'!$JJ$35</f>
        <v>0</v>
      </c>
      <c r="I153" s="89" t="s">
        <v>135</v>
      </c>
      <c r="J153" s="45">
        <f>'محمد ابراهيم'!$JI$35</f>
        <v>0</v>
      </c>
      <c r="K153" s="45">
        <f>'محمد ابراهيم'!$JJ$35</f>
        <v>0</v>
      </c>
      <c r="M153" s="89" t="s">
        <v>135</v>
      </c>
      <c r="N153" s="45">
        <f>'مصطفى عبدالفتاح'!$JI$35</f>
        <v>0</v>
      </c>
      <c r="O153" s="45">
        <f>'مصطفى عبدالفتاح'!$JJ$35</f>
        <v>0</v>
      </c>
      <c r="Q153" s="89" t="s">
        <v>135</v>
      </c>
      <c r="R153" s="45">
        <f>رامي!$JI$35</f>
        <v>0</v>
      </c>
      <c r="S153" s="45">
        <f>رامي!$JJ$35</f>
        <v>0</v>
      </c>
      <c r="U153" s="89" t="s">
        <v>135</v>
      </c>
      <c r="V153" s="45">
        <f>زهران!$JI$35</f>
        <v>0</v>
      </c>
      <c r="W153" s="45">
        <f>زهران!$JJ$35</f>
        <v>0</v>
      </c>
      <c r="Y153" s="89" t="s">
        <v>135</v>
      </c>
      <c r="Z153" s="45">
        <f>'اسلام مطيع'!$JI$35</f>
        <v>0</v>
      </c>
      <c r="AA153" s="45">
        <f>'اسلام مطيع'!$JJ$35</f>
        <v>0</v>
      </c>
      <c r="AC153" s="89" t="s">
        <v>135</v>
      </c>
      <c r="AD153" s="45">
        <f>تامر!$JI$35</f>
        <v>0</v>
      </c>
      <c r="AE153" s="45">
        <f>تامر!$JJ$35</f>
        <v>0</v>
      </c>
      <c r="AG153" s="89" t="s">
        <v>135</v>
      </c>
      <c r="AH153" s="45">
        <f>'محمد نبيه'!$JI$35</f>
        <v>0</v>
      </c>
      <c r="AI153" s="45">
        <f>'محمد نبيه'!$JJ$35</f>
        <v>0</v>
      </c>
      <c r="AK153" s="89" t="s">
        <v>135</v>
      </c>
      <c r="AL153" s="45">
        <f>'م 1'!$JI$35</f>
        <v>0</v>
      </c>
      <c r="AM153" s="45">
        <f>'م 1'!$JJ$35</f>
        <v>0</v>
      </c>
    </row>
    <row r="154" spans="1:39" ht="15" thickBot="1" x14ac:dyDescent="0.25">
      <c r="A154" s="90"/>
      <c r="B154" s="26">
        <f>((C153*2)+B153)-(م.مبيع!B155)-(م.مرتجع!B155)</f>
        <v>0</v>
      </c>
      <c r="C154" s="26"/>
      <c r="E154" s="90"/>
      <c r="F154" s="45">
        <f>((G153*2)+F153)-(م.مبيع!F155)-(م.مرتجع!F155)</f>
        <v>0</v>
      </c>
      <c r="G154" s="45"/>
      <c r="I154" s="90"/>
      <c r="J154" s="45">
        <f>((K153*2)+J153)-(م.مبيع!J155)-(م.مرتجع!J155)</f>
        <v>0</v>
      </c>
      <c r="K154" s="45"/>
      <c r="M154" s="90"/>
      <c r="N154" s="45">
        <f>((O153*2)+N153)-(م.مبيع!N155)-(م.مرتجع!N155)</f>
        <v>0</v>
      </c>
      <c r="O154" s="45"/>
      <c r="Q154" s="90"/>
      <c r="R154" s="45">
        <f>((S153*2)+R153)-(م.مبيع!R155)-(م.مرتجع!R155)</f>
        <v>0</v>
      </c>
      <c r="S154" s="45"/>
      <c r="U154" s="90"/>
      <c r="V154" s="45">
        <f>((W153*2)+V153)-(م.مبيع!V155)-(م.مرتجع!V155)</f>
        <v>0</v>
      </c>
      <c r="W154" s="45"/>
      <c r="Y154" s="90"/>
      <c r="Z154" s="45">
        <f>((AA153*2)+Z153)-(م.مبيع!Z155)-(م.مرتجع!Z155)</f>
        <v>0</v>
      </c>
      <c r="AA154" s="45"/>
      <c r="AC154" s="90"/>
      <c r="AD154" s="45">
        <f>((AE153*2)+AD153)-(م.مبيع!AD155)-(م.مرتجع!AD155)</f>
        <v>0</v>
      </c>
      <c r="AE154" s="45"/>
      <c r="AG154" s="90"/>
      <c r="AH154" s="45">
        <f>((AI153*2)+AH153)-(م.مبيع!AH155)-(م.مرتجع!AH155)</f>
        <v>0</v>
      </c>
      <c r="AI154" s="45"/>
      <c r="AK154" s="90"/>
      <c r="AL154" s="45">
        <f>((AM153*2)+AL153)-(م.مبيع!AL155)-(م.مرتجع!AL155)</f>
        <v>0</v>
      </c>
      <c r="AM154" s="45"/>
    </row>
    <row r="155" spans="1:39" ht="15" thickBot="1" x14ac:dyDescent="0.25">
      <c r="A155" s="91"/>
      <c r="B155" s="26">
        <f>MOD(B154,2)</f>
        <v>0</v>
      </c>
      <c r="C155" s="26">
        <f>((B154-B155)/2)-(م.مبيع!C155)-(م.مرتجع!C155)</f>
        <v>0</v>
      </c>
      <c r="E155" s="91"/>
      <c r="F155" s="45">
        <f>MOD(F154,2)</f>
        <v>0</v>
      </c>
      <c r="G155" s="45">
        <f>((F154-F155)/2)-(م.مبيع!G155)-(م.مرتجع!G155)</f>
        <v>0</v>
      </c>
      <c r="I155" s="91"/>
      <c r="J155" s="45">
        <f>MOD(J154,2)</f>
        <v>0</v>
      </c>
      <c r="K155" s="45">
        <f>((J154-J155)/2)-(م.مبيع!K155)-(م.مرتجع!K155)</f>
        <v>0</v>
      </c>
      <c r="M155" s="91"/>
      <c r="N155" s="45">
        <f>MOD(N154,2)</f>
        <v>0</v>
      </c>
      <c r="O155" s="45">
        <f>((N154-N155)/2)-(م.مبيع!O155)-(م.مرتجع!O155)</f>
        <v>0</v>
      </c>
      <c r="Q155" s="91"/>
      <c r="R155" s="45">
        <f>MOD(R154,2)</f>
        <v>0</v>
      </c>
      <c r="S155" s="45">
        <f>((R154-R155)/2)-(م.مبيع!S155)-(م.مرتجع!S155)</f>
        <v>0</v>
      </c>
      <c r="U155" s="91"/>
      <c r="V155" s="45">
        <f>MOD(V154,2)</f>
        <v>0</v>
      </c>
      <c r="W155" s="45">
        <f>((V154-V155)/2)-(م.مبيع!W155)-(م.مرتجع!W155)</f>
        <v>0</v>
      </c>
      <c r="Y155" s="91"/>
      <c r="Z155" s="45">
        <f>MOD(Z154,2)</f>
        <v>0</v>
      </c>
      <c r="AA155" s="45">
        <f>((Z154-Z155)/2)-(م.مبيع!AA155)-(م.مرتجع!AA155)</f>
        <v>0</v>
      </c>
      <c r="AC155" s="91"/>
      <c r="AD155" s="45">
        <f>MOD(AD154,2)</f>
        <v>0</v>
      </c>
      <c r="AE155" s="45">
        <f>((AD154-AD155)/2)-(م.مبيع!AE155)-(م.مرتجع!AE155)</f>
        <v>0</v>
      </c>
      <c r="AG155" s="91"/>
      <c r="AH155" s="45">
        <f>MOD(AH154,2)</f>
        <v>0</v>
      </c>
      <c r="AI155" s="45">
        <f>((AH154-AH155)/2)-(م.مبيع!AI155)-(م.مرتجع!AI155)</f>
        <v>0</v>
      </c>
      <c r="AK155" s="91"/>
      <c r="AL155" s="45">
        <f>MOD(AL154,2)</f>
        <v>0</v>
      </c>
      <c r="AM155" s="45">
        <f>((AL154-AL155)/2)-(م.مبيع!AM155)-(م.مرتجع!AM155)</f>
        <v>0</v>
      </c>
    </row>
    <row r="156" spans="1:39" x14ac:dyDescent="0.2">
      <c r="A156" s="32"/>
      <c r="B156" s="33"/>
      <c r="C156" s="34"/>
      <c r="E156" s="32"/>
      <c r="F156" s="33"/>
      <c r="G156" s="34"/>
      <c r="I156" s="32"/>
      <c r="J156" s="33"/>
      <c r="K156" s="34"/>
      <c r="M156" s="32"/>
      <c r="N156" s="33"/>
      <c r="O156" s="34"/>
      <c r="Q156" s="32"/>
      <c r="R156" s="33"/>
      <c r="S156" s="34"/>
      <c r="U156" s="32"/>
      <c r="V156" s="33"/>
      <c r="W156" s="34"/>
      <c r="Y156" s="32"/>
      <c r="Z156" s="33"/>
      <c r="AA156" s="34"/>
      <c r="AC156" s="32"/>
      <c r="AD156" s="33"/>
      <c r="AE156" s="34"/>
      <c r="AG156" s="32"/>
      <c r="AH156" s="33"/>
      <c r="AI156" s="34"/>
      <c r="AK156" s="32"/>
      <c r="AL156" s="33"/>
      <c r="AM156" s="34"/>
    </row>
    <row r="157" spans="1:39" x14ac:dyDescent="0.2">
      <c r="A157" s="92" t="s">
        <v>136</v>
      </c>
      <c r="B157" s="31"/>
      <c r="C157" s="31"/>
      <c r="E157" s="92" t="s">
        <v>136</v>
      </c>
      <c r="F157" s="31"/>
      <c r="G157" s="31"/>
      <c r="I157" s="92" t="s">
        <v>136</v>
      </c>
      <c r="J157" s="31"/>
      <c r="K157" s="31"/>
      <c r="M157" s="92" t="s">
        <v>136</v>
      </c>
      <c r="N157" s="31"/>
      <c r="O157" s="31"/>
      <c r="Q157" s="92" t="s">
        <v>136</v>
      </c>
      <c r="R157" s="31"/>
      <c r="S157" s="31"/>
      <c r="U157" s="92" t="s">
        <v>136</v>
      </c>
      <c r="V157" s="31"/>
      <c r="W157" s="31"/>
      <c r="Y157" s="92" t="s">
        <v>136</v>
      </c>
      <c r="Z157" s="31"/>
      <c r="AA157" s="31"/>
      <c r="AC157" s="92" t="s">
        <v>136</v>
      </c>
      <c r="AD157" s="31"/>
      <c r="AE157" s="31"/>
      <c r="AG157" s="92" t="s">
        <v>136</v>
      </c>
      <c r="AH157" s="31"/>
      <c r="AI157" s="31"/>
      <c r="AK157" s="92" t="s">
        <v>136</v>
      </c>
      <c r="AL157" s="31"/>
      <c r="AM157" s="31"/>
    </row>
    <row r="158" spans="1:39" x14ac:dyDescent="0.2">
      <c r="A158" s="93"/>
      <c r="B158" s="31"/>
      <c r="C158" s="31"/>
      <c r="E158" s="93"/>
      <c r="F158" s="31"/>
      <c r="G158" s="31"/>
      <c r="I158" s="93"/>
      <c r="J158" s="31"/>
      <c r="K158" s="31"/>
      <c r="M158" s="93"/>
      <c r="N158" s="31"/>
      <c r="O158" s="31"/>
      <c r="Q158" s="93"/>
      <c r="R158" s="31"/>
      <c r="S158" s="31"/>
      <c r="U158" s="93"/>
      <c r="V158" s="31"/>
      <c r="W158" s="31"/>
      <c r="Y158" s="93"/>
      <c r="Z158" s="31"/>
      <c r="AA158" s="31"/>
      <c r="AC158" s="93"/>
      <c r="AD158" s="31"/>
      <c r="AE158" s="31"/>
      <c r="AG158" s="93"/>
      <c r="AH158" s="31"/>
      <c r="AI158" s="31"/>
      <c r="AK158" s="93"/>
      <c r="AL158" s="31"/>
      <c r="AM158" s="31"/>
    </row>
    <row r="159" spans="1:39" x14ac:dyDescent="0.2">
      <c r="A159" s="94"/>
      <c r="B159" s="31"/>
      <c r="C159" s="31">
        <f>الشركة!$JQ$35-(م.مبيع!C159)-(م.مرتجع!C159)</f>
        <v>0</v>
      </c>
      <c r="E159" s="94"/>
      <c r="F159" s="31"/>
      <c r="G159" s="31">
        <f>'احمد شوقي'!$JQ$35-(م.مبيع!G159)-(م.مرتجع!G159)</f>
        <v>0</v>
      </c>
      <c r="I159" s="94"/>
      <c r="J159" s="31"/>
      <c r="K159" s="31">
        <f>'محمد ابراهيم'!$JQ$35-(م.مبيع!K159)-(م.مرتجع!K159)</f>
        <v>0</v>
      </c>
      <c r="M159" s="94"/>
      <c r="N159" s="31"/>
      <c r="O159" s="31">
        <f>'مصطفى عبدالفتاح'!$JQ$35-(م.مبيع!O159)-(م.مرتجع!O159)</f>
        <v>0</v>
      </c>
      <c r="Q159" s="94"/>
      <c r="R159" s="31"/>
      <c r="S159" s="31">
        <f>رامي!$JQ$35-(م.مبيع!S159)-(م.مرتجع!S159)</f>
        <v>0</v>
      </c>
      <c r="U159" s="94"/>
      <c r="V159" s="31"/>
      <c r="W159" s="31">
        <f>زهران!$JQ$35-(م.مبيع!W159)-(م.مرتجع!W159)</f>
        <v>0</v>
      </c>
      <c r="Y159" s="94"/>
      <c r="Z159" s="31"/>
      <c r="AA159" s="31">
        <f>'اسلام مطيع'!$JQ$35-(م.مبيع!AA159)-(م.مرتجع!AA159)</f>
        <v>0</v>
      </c>
      <c r="AC159" s="94"/>
      <c r="AD159" s="31"/>
      <c r="AE159" s="31">
        <f>تامر!$JQ$35-(م.مبيع!AE159)-(م.مرتجع!AE159)</f>
        <v>0</v>
      </c>
      <c r="AG159" s="94"/>
      <c r="AH159" s="31"/>
      <c r="AI159" s="31">
        <f>'محمد نبيه'!$JQ$35-(م.مبيع!AI159)-(م.مرتجع!AI159)</f>
        <v>0</v>
      </c>
      <c r="AK159" s="94"/>
      <c r="AL159" s="31"/>
      <c r="AM159" s="31">
        <f>'م 1'!$JQ$35-(م.مبيع!AM159)-(م.مرتجع!AM159)</f>
        <v>0</v>
      </c>
    </row>
    <row r="160" spans="1:39" ht="15" thickBot="1" x14ac:dyDescent="0.25">
      <c r="A160" s="95"/>
      <c r="B160" s="96"/>
      <c r="C160" s="97"/>
      <c r="E160" s="95"/>
      <c r="F160" s="96"/>
      <c r="G160" s="97"/>
      <c r="I160" s="95"/>
      <c r="J160" s="96"/>
      <c r="K160" s="97"/>
      <c r="M160" s="95"/>
      <c r="N160" s="96"/>
      <c r="O160" s="97"/>
      <c r="Q160" s="95"/>
      <c r="R160" s="96"/>
      <c r="S160" s="97"/>
      <c r="U160" s="95"/>
      <c r="V160" s="96"/>
      <c r="W160" s="97"/>
      <c r="Y160" s="95"/>
      <c r="Z160" s="96"/>
      <c r="AA160" s="97"/>
      <c r="AC160" s="95"/>
      <c r="AD160" s="96"/>
      <c r="AE160" s="97"/>
      <c r="AG160" s="95"/>
      <c r="AH160" s="96"/>
      <c r="AI160" s="97"/>
      <c r="AK160" s="95"/>
      <c r="AL160" s="96"/>
      <c r="AM160" s="97"/>
    </row>
    <row r="161" spans="1:39" x14ac:dyDescent="0.2">
      <c r="A161" s="98" t="s">
        <v>137</v>
      </c>
      <c r="B161" s="99"/>
      <c r="C161" s="100"/>
      <c r="E161" s="98" t="s">
        <v>137</v>
      </c>
      <c r="F161" s="99"/>
      <c r="G161" s="100"/>
      <c r="I161" s="98" t="s">
        <v>137</v>
      </c>
      <c r="J161" s="99"/>
      <c r="K161" s="100"/>
      <c r="M161" s="98" t="s">
        <v>137</v>
      </c>
      <c r="N161" s="99"/>
      <c r="O161" s="100"/>
      <c r="Q161" s="98" t="s">
        <v>137</v>
      </c>
      <c r="R161" s="99"/>
      <c r="S161" s="100"/>
      <c r="U161" s="98" t="s">
        <v>137</v>
      </c>
      <c r="V161" s="99"/>
      <c r="W161" s="100"/>
      <c r="Y161" s="98" t="s">
        <v>137</v>
      </c>
      <c r="Z161" s="99"/>
      <c r="AA161" s="100"/>
      <c r="AC161" s="98" t="s">
        <v>137</v>
      </c>
      <c r="AD161" s="99"/>
      <c r="AE161" s="100"/>
      <c r="AG161" s="98" t="s">
        <v>137</v>
      </c>
      <c r="AH161" s="99"/>
      <c r="AI161" s="100"/>
      <c r="AK161" s="98" t="s">
        <v>137</v>
      </c>
      <c r="AL161" s="99"/>
      <c r="AM161" s="100"/>
    </row>
    <row r="162" spans="1:39" x14ac:dyDescent="0.2">
      <c r="A162" s="92" t="s">
        <v>138</v>
      </c>
      <c r="B162" s="31"/>
      <c r="C162" s="31"/>
      <c r="E162" s="92" t="s">
        <v>138</v>
      </c>
      <c r="F162" s="31"/>
      <c r="G162" s="31"/>
      <c r="I162" s="92" t="s">
        <v>138</v>
      </c>
      <c r="J162" s="31"/>
      <c r="K162" s="31"/>
      <c r="M162" s="92" t="s">
        <v>138</v>
      </c>
      <c r="N162" s="31"/>
      <c r="O162" s="31"/>
      <c r="Q162" s="92" t="s">
        <v>138</v>
      </c>
      <c r="R162" s="31"/>
      <c r="S162" s="31"/>
      <c r="U162" s="92" t="s">
        <v>138</v>
      </c>
      <c r="V162" s="31"/>
      <c r="W162" s="31"/>
      <c r="Y162" s="92" t="s">
        <v>138</v>
      </c>
      <c r="Z162" s="31"/>
      <c r="AA162" s="31"/>
      <c r="AC162" s="92" t="s">
        <v>138</v>
      </c>
      <c r="AD162" s="31"/>
      <c r="AE162" s="31"/>
      <c r="AG162" s="92" t="s">
        <v>138</v>
      </c>
      <c r="AH162" s="31"/>
      <c r="AI162" s="31"/>
      <c r="AK162" s="92" t="s">
        <v>138</v>
      </c>
      <c r="AL162" s="31"/>
      <c r="AM162" s="31"/>
    </row>
    <row r="163" spans="1:39" x14ac:dyDescent="0.2">
      <c r="A163" s="93"/>
      <c r="B163" s="31"/>
      <c r="C163" s="31"/>
      <c r="E163" s="93"/>
      <c r="F163" s="31"/>
      <c r="G163" s="31"/>
      <c r="I163" s="93"/>
      <c r="J163" s="31"/>
      <c r="K163" s="31"/>
      <c r="M163" s="93"/>
      <c r="N163" s="31"/>
      <c r="O163" s="31"/>
      <c r="Q163" s="93"/>
      <c r="R163" s="31"/>
      <c r="S163" s="31"/>
      <c r="U163" s="93"/>
      <c r="V163" s="31"/>
      <c r="W163" s="31"/>
      <c r="Y163" s="93"/>
      <c r="Z163" s="31"/>
      <c r="AA163" s="31"/>
      <c r="AC163" s="93"/>
      <c r="AD163" s="31"/>
      <c r="AE163" s="31"/>
      <c r="AG163" s="93"/>
      <c r="AH163" s="31"/>
      <c r="AI163" s="31"/>
      <c r="AK163" s="93"/>
      <c r="AL163" s="31"/>
      <c r="AM163" s="31"/>
    </row>
    <row r="164" spans="1:39" ht="15" thickBot="1" x14ac:dyDescent="0.25">
      <c r="A164" s="101"/>
      <c r="B164" s="31"/>
      <c r="C164" s="31">
        <f>الشركة!$DS$35-(م.مبيع!C164)-(م.مرتجع!C164)</f>
        <v>0</v>
      </c>
      <c r="E164" s="101"/>
      <c r="F164" s="31"/>
      <c r="G164" s="31">
        <f>'احمد شوقي'!$DS$35-(م.مبيع!G164)-(م.مرتجع!G164)</f>
        <v>0</v>
      </c>
      <c r="I164" s="101"/>
      <c r="J164" s="31"/>
      <c r="K164" s="31">
        <f>'محمد ابراهيم'!$DS$35-(م.مبيع!K164)-(م.مرتجع!K164)</f>
        <v>0</v>
      </c>
      <c r="M164" s="101"/>
      <c r="N164" s="31"/>
      <c r="O164" s="31">
        <f>'مصطفى عبدالفتاح'!$DS$35-(م.مبيع!O164)-(م.مرتجع!O164)</f>
        <v>0</v>
      </c>
      <c r="Q164" s="101"/>
      <c r="R164" s="31"/>
      <c r="S164" s="31">
        <f>رامي!$DS$35-(م.مبيع!S164)-(م.مرتجع!S164)</f>
        <v>0</v>
      </c>
      <c r="U164" s="101"/>
      <c r="V164" s="31"/>
      <c r="W164" s="31">
        <f>زهران!$DS$35-(م.مبيع!W164)-(م.مرتجع!W164)</f>
        <v>0</v>
      </c>
      <c r="Y164" s="101"/>
      <c r="Z164" s="31"/>
      <c r="AA164" s="31">
        <f>'اسلام مطيع'!$DS$35-(م.مبيع!AA164)-(م.مرتجع!AA164)</f>
        <v>0</v>
      </c>
      <c r="AC164" s="101"/>
      <c r="AD164" s="31"/>
      <c r="AE164" s="31">
        <f>تامر!$DS$35-(م.مبيع!AE164)-(م.مرتجع!AE164)</f>
        <v>0</v>
      </c>
      <c r="AG164" s="101"/>
      <c r="AH164" s="31"/>
      <c r="AI164" s="31">
        <f>'محمد نبيه'!$DS$35-(م.مبيع!AI164)-(م.مرتجع!AI164)</f>
        <v>0</v>
      </c>
      <c r="AK164" s="101"/>
      <c r="AL164" s="31"/>
      <c r="AM164" s="31">
        <f>'م 1'!$DS$35-(م.مبيع!AM164)-(م.مرتجع!AM164)</f>
        <v>0</v>
      </c>
    </row>
    <row r="165" spans="1:39" ht="15" thickBot="1" x14ac:dyDescent="0.25">
      <c r="A165" s="35"/>
      <c r="B165" s="28"/>
      <c r="C165" s="29"/>
      <c r="E165" s="41"/>
      <c r="F165" s="42"/>
      <c r="G165" s="43"/>
      <c r="I165" s="41"/>
      <c r="J165" s="42"/>
      <c r="K165" s="43"/>
      <c r="M165" s="41"/>
      <c r="N165" s="42"/>
      <c r="O165" s="43"/>
      <c r="Q165" s="41"/>
      <c r="R165" s="42"/>
      <c r="S165" s="43"/>
      <c r="U165" s="41"/>
      <c r="V165" s="42"/>
      <c r="W165" s="43"/>
      <c r="Y165" s="41"/>
      <c r="Z165" s="42"/>
      <c r="AA165" s="43"/>
      <c r="AC165" s="41"/>
      <c r="AD165" s="42"/>
      <c r="AE165" s="43"/>
      <c r="AG165" s="41"/>
      <c r="AH165" s="42"/>
      <c r="AI165" s="43"/>
      <c r="AK165" s="41"/>
      <c r="AL165" s="42"/>
      <c r="AM165" s="43"/>
    </row>
    <row r="166" spans="1:39" ht="15" thickBot="1" x14ac:dyDescent="0.25">
      <c r="A166" s="82" t="s">
        <v>139</v>
      </c>
      <c r="B166" s="82"/>
      <c r="C166" s="82"/>
      <c r="E166" s="82" t="s">
        <v>139</v>
      </c>
      <c r="F166" s="82"/>
      <c r="G166" s="82"/>
      <c r="I166" s="82" t="s">
        <v>139</v>
      </c>
      <c r="J166" s="82"/>
      <c r="K166" s="82"/>
      <c r="M166" s="82" t="s">
        <v>139</v>
      </c>
      <c r="N166" s="82"/>
      <c r="O166" s="82"/>
      <c r="Q166" s="82" t="s">
        <v>139</v>
      </c>
      <c r="R166" s="82"/>
      <c r="S166" s="82"/>
      <c r="U166" s="82" t="s">
        <v>139</v>
      </c>
      <c r="V166" s="82"/>
      <c r="W166" s="82"/>
      <c r="Y166" s="82" t="s">
        <v>139</v>
      </c>
      <c r="Z166" s="82"/>
      <c r="AA166" s="82"/>
      <c r="AC166" s="82" t="s">
        <v>139</v>
      </c>
      <c r="AD166" s="82"/>
      <c r="AE166" s="82"/>
      <c r="AG166" s="82" t="s">
        <v>139</v>
      </c>
      <c r="AH166" s="82"/>
      <c r="AI166" s="82"/>
      <c r="AK166" s="82" t="s">
        <v>139</v>
      </c>
      <c r="AL166" s="82"/>
      <c r="AM166" s="82"/>
    </row>
    <row r="167" spans="1:39" ht="15" thickBot="1" x14ac:dyDescent="0.25">
      <c r="A167" s="83" t="s">
        <v>140</v>
      </c>
      <c r="B167" s="26"/>
      <c r="C167" s="26"/>
      <c r="E167" s="83" t="s">
        <v>140</v>
      </c>
      <c r="F167" s="45"/>
      <c r="G167" s="45"/>
      <c r="I167" s="83" t="s">
        <v>140</v>
      </c>
      <c r="J167" s="45"/>
      <c r="K167" s="45"/>
      <c r="M167" s="83" t="s">
        <v>140</v>
      </c>
      <c r="N167" s="45"/>
      <c r="O167" s="45"/>
      <c r="Q167" s="83" t="s">
        <v>140</v>
      </c>
      <c r="R167" s="45"/>
      <c r="S167" s="45"/>
      <c r="U167" s="83" t="s">
        <v>140</v>
      </c>
      <c r="V167" s="45"/>
      <c r="W167" s="45"/>
      <c r="Y167" s="83" t="s">
        <v>140</v>
      </c>
      <c r="Z167" s="45"/>
      <c r="AA167" s="45"/>
      <c r="AC167" s="83" t="s">
        <v>140</v>
      </c>
      <c r="AD167" s="45"/>
      <c r="AE167" s="45"/>
      <c r="AG167" s="83" t="s">
        <v>140</v>
      </c>
      <c r="AH167" s="45"/>
      <c r="AI167" s="45"/>
      <c r="AK167" s="83" t="s">
        <v>140</v>
      </c>
      <c r="AL167" s="45"/>
      <c r="AM167" s="45"/>
    </row>
    <row r="168" spans="1:39" ht="15" thickBot="1" x14ac:dyDescent="0.25">
      <c r="A168" s="84"/>
      <c r="B168" s="26"/>
      <c r="C168" s="26"/>
      <c r="E168" s="84"/>
      <c r="F168" s="45"/>
      <c r="G168" s="45"/>
      <c r="I168" s="84"/>
      <c r="J168" s="45"/>
      <c r="K168" s="45"/>
      <c r="M168" s="84"/>
      <c r="N168" s="45"/>
      <c r="O168" s="45"/>
      <c r="Q168" s="84"/>
      <c r="R168" s="45"/>
      <c r="S168" s="45"/>
      <c r="U168" s="84"/>
      <c r="V168" s="45"/>
      <c r="W168" s="45"/>
      <c r="Y168" s="84"/>
      <c r="Z168" s="45"/>
      <c r="AA168" s="45"/>
      <c r="AC168" s="84"/>
      <c r="AD168" s="45"/>
      <c r="AE168" s="45"/>
      <c r="AG168" s="84"/>
      <c r="AH168" s="45"/>
      <c r="AI168" s="45"/>
      <c r="AK168" s="84"/>
      <c r="AL168" s="45"/>
      <c r="AM168" s="45"/>
    </row>
    <row r="169" spans="1:39" ht="15.75" thickBot="1" x14ac:dyDescent="0.3">
      <c r="A169" s="85"/>
      <c r="B169" s="36"/>
      <c r="C169" s="36">
        <f>الشركة!$HF$35-(م.مبيع!C169)-(م.مرتجع!C169)</f>
        <v>0</v>
      </c>
      <c r="E169" s="85"/>
      <c r="F169" s="36"/>
      <c r="G169" s="36">
        <f>'احمد شوقي'!$HF$35-(م.مبيع!G169)-(م.مرتجع!G169)</f>
        <v>0</v>
      </c>
      <c r="I169" s="85"/>
      <c r="J169" s="36"/>
      <c r="K169" s="36">
        <f>'محمد ابراهيم'!$HF$35-(م.مبيع!K169)-(م.مرتجع!K169)</f>
        <v>0</v>
      </c>
      <c r="M169" s="85"/>
      <c r="N169" s="36"/>
      <c r="O169" s="36">
        <f>'مصطفى عبدالفتاح'!$HF$35-(م.مبيع!O169)-(م.مرتجع!O169)</f>
        <v>0</v>
      </c>
      <c r="Q169" s="85"/>
      <c r="R169" s="36"/>
      <c r="S169" s="36">
        <f>رامي!$HF$35-(م.مبيع!S169)-(م.مرتجع!S169)</f>
        <v>0</v>
      </c>
      <c r="U169" s="85"/>
      <c r="V169" s="36"/>
      <c r="W169" s="36">
        <f>زهران!$HF$35-(م.مبيع!W169)-(م.مرتجع!W169)</f>
        <v>0</v>
      </c>
      <c r="Y169" s="85"/>
      <c r="Z169" s="36"/>
      <c r="AA169" s="36">
        <f>'اسلام مطيع'!$HF$35-(م.مبيع!AA169)-(م.مرتجع!AA169)</f>
        <v>0</v>
      </c>
      <c r="AC169" s="85"/>
      <c r="AD169" s="36"/>
      <c r="AE169" s="36">
        <f>تامر!$HF$35-(م.مبيع!AE169)-(م.مرتجع!AE169)</f>
        <v>0</v>
      </c>
      <c r="AG169" s="85"/>
      <c r="AH169" s="36"/>
      <c r="AI169" s="36">
        <f>'محمد نبيه'!$HF$35-(م.مبيع!AI169)-(م.مرتجع!AI169)</f>
        <v>0</v>
      </c>
      <c r="AK169" s="85"/>
      <c r="AL169" s="36"/>
      <c r="AM169" s="36">
        <f>'م 1'!$HF$35-(م.مبيع!AM169)-(م.مرتجع!AM169)</f>
        <v>0</v>
      </c>
    </row>
    <row r="170" spans="1:39" ht="15" thickBot="1" x14ac:dyDescent="0.25">
      <c r="A170" s="86"/>
      <c r="B170" s="87"/>
      <c r="C170" s="88"/>
      <c r="E170" s="86"/>
      <c r="F170" s="87"/>
      <c r="G170" s="88"/>
      <c r="I170" s="86"/>
      <c r="J170" s="87"/>
      <c r="K170" s="88"/>
      <c r="M170" s="86"/>
      <c r="N170" s="87"/>
      <c r="O170" s="88"/>
      <c r="Q170" s="86"/>
      <c r="R170" s="87"/>
      <c r="S170" s="88"/>
      <c r="U170" s="86"/>
      <c r="V170" s="87"/>
      <c r="W170" s="88"/>
      <c r="Y170" s="86"/>
      <c r="Z170" s="87"/>
      <c r="AA170" s="88"/>
      <c r="AC170" s="86"/>
      <c r="AD170" s="87"/>
      <c r="AE170" s="88"/>
      <c r="AG170" s="86"/>
      <c r="AH170" s="87"/>
      <c r="AI170" s="88"/>
      <c r="AK170" s="86"/>
      <c r="AL170" s="87"/>
      <c r="AM170" s="88"/>
    </row>
    <row r="171" spans="1:39" ht="15" thickBot="1" x14ac:dyDescent="0.25">
      <c r="A171" s="83" t="s">
        <v>143</v>
      </c>
      <c r="B171" s="26"/>
      <c r="C171" s="26"/>
      <c r="E171" s="83" t="s">
        <v>143</v>
      </c>
      <c r="F171" s="45"/>
      <c r="G171" s="45"/>
      <c r="I171" s="83" t="s">
        <v>143</v>
      </c>
      <c r="J171" s="45"/>
      <c r="K171" s="45"/>
      <c r="M171" s="83" t="s">
        <v>143</v>
      </c>
      <c r="N171" s="45"/>
      <c r="O171" s="45"/>
      <c r="Q171" s="83" t="s">
        <v>143</v>
      </c>
      <c r="R171" s="45"/>
      <c r="S171" s="45"/>
      <c r="U171" s="83" t="s">
        <v>143</v>
      </c>
      <c r="V171" s="45"/>
      <c r="W171" s="45"/>
      <c r="Y171" s="83" t="s">
        <v>143</v>
      </c>
      <c r="Z171" s="45"/>
      <c r="AA171" s="45"/>
      <c r="AC171" s="83" t="s">
        <v>143</v>
      </c>
      <c r="AD171" s="45"/>
      <c r="AE171" s="45"/>
      <c r="AG171" s="83" t="s">
        <v>143</v>
      </c>
      <c r="AH171" s="45"/>
      <c r="AI171" s="45"/>
      <c r="AK171" s="83" t="s">
        <v>143</v>
      </c>
      <c r="AL171" s="45"/>
      <c r="AM171" s="45"/>
    </row>
    <row r="172" spans="1:39" ht="15" thickBot="1" x14ac:dyDescent="0.25">
      <c r="A172" s="84"/>
      <c r="B172" s="26"/>
      <c r="C172" s="26"/>
      <c r="E172" s="84"/>
      <c r="F172" s="45"/>
      <c r="G172" s="45"/>
      <c r="I172" s="84"/>
      <c r="J172" s="45"/>
      <c r="K172" s="45"/>
      <c r="M172" s="84"/>
      <c r="N172" s="45"/>
      <c r="O172" s="45"/>
      <c r="Q172" s="84"/>
      <c r="R172" s="45"/>
      <c r="S172" s="45"/>
      <c r="U172" s="84"/>
      <c r="V172" s="45"/>
      <c r="W172" s="45"/>
      <c r="Y172" s="84"/>
      <c r="Z172" s="45"/>
      <c r="AA172" s="45"/>
      <c r="AC172" s="84"/>
      <c r="AD172" s="45"/>
      <c r="AE172" s="45"/>
      <c r="AG172" s="84"/>
      <c r="AH172" s="45"/>
      <c r="AI172" s="45"/>
      <c r="AK172" s="84"/>
      <c r="AL172" s="45"/>
      <c r="AM172" s="45"/>
    </row>
    <row r="173" spans="1:39" ht="15.75" thickBot="1" x14ac:dyDescent="0.3">
      <c r="A173" s="85"/>
      <c r="B173" s="36"/>
      <c r="C173" s="36">
        <f>الشركة!$HM$35-(م.مبيع!C173)-(م.مرتجع!C173)</f>
        <v>0</v>
      </c>
      <c r="E173" s="85"/>
      <c r="F173" s="36"/>
      <c r="G173" s="36">
        <f>'احمد شوقي'!$HM$35-(م.مبيع!G173)-(م.مرتجع!G173)</f>
        <v>0</v>
      </c>
      <c r="I173" s="85"/>
      <c r="J173" s="36"/>
      <c r="K173" s="36">
        <f>'محمد ابراهيم'!$HM$35-(م.مبيع!K173)-(م.مرتجع!K173)</f>
        <v>0</v>
      </c>
      <c r="M173" s="85"/>
      <c r="N173" s="36"/>
      <c r="O173" s="36">
        <f>'مصطفى عبدالفتاح'!$HM$35-(م.مبيع!O173)-(م.مرتجع!O173)</f>
        <v>0</v>
      </c>
      <c r="Q173" s="85"/>
      <c r="R173" s="36"/>
      <c r="S173" s="36">
        <f>رامي!$HM$35-(م.مبيع!S173)-(م.مرتجع!S173)</f>
        <v>0</v>
      </c>
      <c r="U173" s="85"/>
      <c r="V173" s="36"/>
      <c r="W173" s="36">
        <f>زهران!$HM$35-(م.مبيع!W173)-(م.مرتجع!W173)</f>
        <v>0</v>
      </c>
      <c r="Y173" s="85"/>
      <c r="Z173" s="36"/>
      <c r="AA173" s="36">
        <f>'اسلام مطيع'!$HM$35-(م.مبيع!AA173)-(م.مرتجع!AA173)</f>
        <v>0</v>
      </c>
      <c r="AC173" s="85"/>
      <c r="AD173" s="36"/>
      <c r="AE173" s="36">
        <f>تامر!$HM$35-(م.مبيع!AE173)-(م.مرتجع!AE173)</f>
        <v>0</v>
      </c>
      <c r="AG173" s="85"/>
      <c r="AH173" s="36"/>
      <c r="AI173" s="36">
        <f>'محمد نبيه'!$HM$35-(م.مبيع!AI173)-(م.مرتجع!AI173)</f>
        <v>0</v>
      </c>
      <c r="AK173" s="85"/>
      <c r="AL173" s="36"/>
      <c r="AM173" s="36">
        <f>'م 1'!$HM$35-(م.مبيع!AM173)-(م.مرتجع!AM173)</f>
        <v>0</v>
      </c>
    </row>
    <row r="174" spans="1:39" ht="15" thickBot="1" x14ac:dyDescent="0.25">
      <c r="A174" s="86"/>
      <c r="B174" s="87"/>
      <c r="C174" s="88"/>
      <c r="E174" s="86"/>
      <c r="F174" s="87"/>
      <c r="G174" s="88"/>
      <c r="I174" s="86"/>
      <c r="J174" s="87"/>
      <c r="K174" s="88"/>
      <c r="M174" s="86"/>
      <c r="N174" s="87"/>
      <c r="O174" s="88"/>
      <c r="Q174" s="86"/>
      <c r="R174" s="87"/>
      <c r="S174" s="88"/>
      <c r="U174" s="86"/>
      <c r="V174" s="87"/>
      <c r="W174" s="88"/>
      <c r="Y174" s="86"/>
      <c r="Z174" s="87"/>
      <c r="AA174" s="88"/>
      <c r="AC174" s="86"/>
      <c r="AD174" s="87"/>
      <c r="AE174" s="88"/>
      <c r="AG174" s="86"/>
      <c r="AH174" s="87"/>
      <c r="AI174" s="88"/>
      <c r="AK174" s="86"/>
      <c r="AL174" s="87"/>
      <c r="AM174" s="88"/>
    </row>
  </sheetData>
  <mergeCells count="770">
    <mergeCell ref="A25:A27"/>
    <mergeCell ref="A1:C1"/>
    <mergeCell ref="A2:C2"/>
    <mergeCell ref="A4:C4"/>
    <mergeCell ref="A5:A7"/>
    <mergeCell ref="A8:C8"/>
    <mergeCell ref="A9:A11"/>
    <mergeCell ref="A12:C12"/>
    <mergeCell ref="A13:A15"/>
    <mergeCell ref="A16:C16"/>
    <mergeCell ref="A17:A19"/>
    <mergeCell ref="A21:A23"/>
    <mergeCell ref="A53:C53"/>
    <mergeCell ref="A29:A31"/>
    <mergeCell ref="A32:C32"/>
    <mergeCell ref="A33:A35"/>
    <mergeCell ref="A36:C36"/>
    <mergeCell ref="A37:C37"/>
    <mergeCell ref="A38:A40"/>
    <mergeCell ref="A41:C41"/>
    <mergeCell ref="A42:A44"/>
    <mergeCell ref="A46:A48"/>
    <mergeCell ref="A49:C49"/>
    <mergeCell ref="A50:A52"/>
    <mergeCell ref="A76:A78"/>
    <mergeCell ref="A54:A56"/>
    <mergeCell ref="A57:C57"/>
    <mergeCell ref="A58:C58"/>
    <mergeCell ref="A59:A61"/>
    <mergeCell ref="A62:C62"/>
    <mergeCell ref="A63:A65"/>
    <mergeCell ref="A66:C66"/>
    <mergeCell ref="A67:C67"/>
    <mergeCell ref="A68:A70"/>
    <mergeCell ref="A71:C71"/>
    <mergeCell ref="A72:A74"/>
    <mergeCell ref="A101:C101"/>
    <mergeCell ref="A80:C80"/>
    <mergeCell ref="A81:A83"/>
    <mergeCell ref="A84:C84"/>
    <mergeCell ref="A85:C85"/>
    <mergeCell ref="A86:A88"/>
    <mergeCell ref="A89:C89"/>
    <mergeCell ref="A90:A92"/>
    <mergeCell ref="A93:C93"/>
    <mergeCell ref="A94:A96"/>
    <mergeCell ref="A97:C97"/>
    <mergeCell ref="A98:A100"/>
    <mergeCell ref="A129:A131"/>
    <mergeCell ref="A133:A135"/>
    <mergeCell ref="A137:A139"/>
    <mergeCell ref="A144:C144"/>
    <mergeCell ref="A145:A147"/>
    <mergeCell ref="A128:C128"/>
    <mergeCell ref="A102:C102"/>
    <mergeCell ref="A103:A105"/>
    <mergeCell ref="A106:C106"/>
    <mergeCell ref="A107:A109"/>
    <mergeCell ref="A110:C110"/>
    <mergeCell ref="A111:C111"/>
    <mergeCell ref="A112:A114"/>
    <mergeCell ref="A116:A118"/>
    <mergeCell ref="A120:A122"/>
    <mergeCell ref="A124:A126"/>
    <mergeCell ref="A127:C127"/>
    <mergeCell ref="A167:A169"/>
    <mergeCell ref="A170:C170"/>
    <mergeCell ref="A141:A143"/>
    <mergeCell ref="A171:A173"/>
    <mergeCell ref="A174:C174"/>
    <mergeCell ref="A153:A155"/>
    <mergeCell ref="A157:A159"/>
    <mergeCell ref="A160:C160"/>
    <mergeCell ref="A161:C161"/>
    <mergeCell ref="A162:A164"/>
    <mergeCell ref="A166:C166"/>
    <mergeCell ref="A149:A151"/>
    <mergeCell ref="E9:E11"/>
    <mergeCell ref="E12:G12"/>
    <mergeCell ref="E13:E15"/>
    <mergeCell ref="E16:G16"/>
    <mergeCell ref="E17:E19"/>
    <mergeCell ref="E1:G1"/>
    <mergeCell ref="E2:G2"/>
    <mergeCell ref="E4:G4"/>
    <mergeCell ref="E5:E7"/>
    <mergeCell ref="E8:G8"/>
    <mergeCell ref="E36:G36"/>
    <mergeCell ref="E37:G37"/>
    <mergeCell ref="E38:E40"/>
    <mergeCell ref="E41:G41"/>
    <mergeCell ref="E42:E44"/>
    <mergeCell ref="E21:E23"/>
    <mergeCell ref="E25:E27"/>
    <mergeCell ref="E29:E31"/>
    <mergeCell ref="E32:G32"/>
    <mergeCell ref="E33:E35"/>
    <mergeCell ref="E57:G57"/>
    <mergeCell ref="E58:G58"/>
    <mergeCell ref="E59:E61"/>
    <mergeCell ref="E62:G62"/>
    <mergeCell ref="E63:E65"/>
    <mergeCell ref="E46:E48"/>
    <mergeCell ref="E49:G49"/>
    <mergeCell ref="E50:E52"/>
    <mergeCell ref="E53:G53"/>
    <mergeCell ref="E54:E56"/>
    <mergeCell ref="E76:E78"/>
    <mergeCell ref="E80:G80"/>
    <mergeCell ref="E81:E83"/>
    <mergeCell ref="E84:G84"/>
    <mergeCell ref="E85:G85"/>
    <mergeCell ref="E66:G66"/>
    <mergeCell ref="E67:G67"/>
    <mergeCell ref="E68:E70"/>
    <mergeCell ref="E71:G71"/>
    <mergeCell ref="E72:E74"/>
    <mergeCell ref="E97:G97"/>
    <mergeCell ref="E98:E100"/>
    <mergeCell ref="E101:G101"/>
    <mergeCell ref="E102:G102"/>
    <mergeCell ref="E103:E105"/>
    <mergeCell ref="E86:E88"/>
    <mergeCell ref="E89:G89"/>
    <mergeCell ref="E90:E92"/>
    <mergeCell ref="E93:G93"/>
    <mergeCell ref="E94:E96"/>
    <mergeCell ref="E116:E118"/>
    <mergeCell ref="E120:E122"/>
    <mergeCell ref="E124:E126"/>
    <mergeCell ref="E127:G127"/>
    <mergeCell ref="E128:G128"/>
    <mergeCell ref="E106:G106"/>
    <mergeCell ref="E107:E109"/>
    <mergeCell ref="E110:G110"/>
    <mergeCell ref="E111:G111"/>
    <mergeCell ref="E112:E114"/>
    <mergeCell ref="E167:E169"/>
    <mergeCell ref="E170:G170"/>
    <mergeCell ref="E145:E147"/>
    <mergeCell ref="E149:E151"/>
    <mergeCell ref="E153:E155"/>
    <mergeCell ref="E157:E159"/>
    <mergeCell ref="E160:G160"/>
    <mergeCell ref="E129:E131"/>
    <mergeCell ref="E133:E135"/>
    <mergeCell ref="E137:E139"/>
    <mergeCell ref="E141:E143"/>
    <mergeCell ref="E144:G144"/>
    <mergeCell ref="I33:I35"/>
    <mergeCell ref="I36:K36"/>
    <mergeCell ref="I37:K37"/>
    <mergeCell ref="I38:I40"/>
    <mergeCell ref="I41:K41"/>
    <mergeCell ref="E171:E173"/>
    <mergeCell ref="E174:G174"/>
    <mergeCell ref="I1:K1"/>
    <mergeCell ref="I2:K2"/>
    <mergeCell ref="I4:K4"/>
    <mergeCell ref="I5:I7"/>
    <mergeCell ref="I8:K8"/>
    <mergeCell ref="I9:I11"/>
    <mergeCell ref="I12:K12"/>
    <mergeCell ref="I13:I15"/>
    <mergeCell ref="I16:K16"/>
    <mergeCell ref="I17:I19"/>
    <mergeCell ref="I21:I23"/>
    <mergeCell ref="I25:I27"/>
    <mergeCell ref="I29:I31"/>
    <mergeCell ref="I32:K32"/>
    <mergeCell ref="E161:G161"/>
    <mergeCell ref="E162:E164"/>
    <mergeCell ref="E166:G166"/>
    <mergeCell ref="I54:I56"/>
    <mergeCell ref="I57:K57"/>
    <mergeCell ref="I58:K58"/>
    <mergeCell ref="I59:I61"/>
    <mergeCell ref="I62:K62"/>
    <mergeCell ref="I42:I44"/>
    <mergeCell ref="I46:I48"/>
    <mergeCell ref="I49:K49"/>
    <mergeCell ref="I50:I52"/>
    <mergeCell ref="I53:K53"/>
    <mergeCell ref="I72:I74"/>
    <mergeCell ref="I76:I78"/>
    <mergeCell ref="I80:K80"/>
    <mergeCell ref="I81:I83"/>
    <mergeCell ref="I84:K84"/>
    <mergeCell ref="I63:I65"/>
    <mergeCell ref="I66:K66"/>
    <mergeCell ref="I67:K67"/>
    <mergeCell ref="I68:I70"/>
    <mergeCell ref="I71:K71"/>
    <mergeCell ref="I94:I96"/>
    <mergeCell ref="I97:K97"/>
    <mergeCell ref="I98:I100"/>
    <mergeCell ref="I101:K101"/>
    <mergeCell ref="I102:K102"/>
    <mergeCell ref="I85:K85"/>
    <mergeCell ref="I86:I88"/>
    <mergeCell ref="I89:K89"/>
    <mergeCell ref="I90:I92"/>
    <mergeCell ref="I93:K93"/>
    <mergeCell ref="I112:I114"/>
    <mergeCell ref="I116:I118"/>
    <mergeCell ref="I120:I122"/>
    <mergeCell ref="I124:I126"/>
    <mergeCell ref="I127:K127"/>
    <mergeCell ref="I103:I105"/>
    <mergeCell ref="I106:K106"/>
    <mergeCell ref="I107:I109"/>
    <mergeCell ref="I110:K110"/>
    <mergeCell ref="I111:K111"/>
    <mergeCell ref="I166:K166"/>
    <mergeCell ref="I167:I169"/>
    <mergeCell ref="I144:K144"/>
    <mergeCell ref="I145:I147"/>
    <mergeCell ref="I149:I151"/>
    <mergeCell ref="I153:I155"/>
    <mergeCell ref="I157:I159"/>
    <mergeCell ref="I128:K128"/>
    <mergeCell ref="I129:I131"/>
    <mergeCell ref="I133:I135"/>
    <mergeCell ref="I137:I139"/>
    <mergeCell ref="I141:I143"/>
    <mergeCell ref="M32:O32"/>
    <mergeCell ref="M33:M35"/>
    <mergeCell ref="M36:O36"/>
    <mergeCell ref="M37:O37"/>
    <mergeCell ref="M38:M40"/>
    <mergeCell ref="I170:K170"/>
    <mergeCell ref="I171:I173"/>
    <mergeCell ref="I174:K174"/>
    <mergeCell ref="M1:O1"/>
    <mergeCell ref="M2:O2"/>
    <mergeCell ref="M4:O4"/>
    <mergeCell ref="M5:M7"/>
    <mergeCell ref="M8:O8"/>
    <mergeCell ref="M9:M11"/>
    <mergeCell ref="M12:O12"/>
    <mergeCell ref="M13:M15"/>
    <mergeCell ref="M16:O16"/>
    <mergeCell ref="M17:M19"/>
    <mergeCell ref="M21:M23"/>
    <mergeCell ref="M25:M27"/>
    <mergeCell ref="M29:M31"/>
    <mergeCell ref="I160:K160"/>
    <mergeCell ref="I161:K161"/>
    <mergeCell ref="I162:I164"/>
    <mergeCell ref="M53:O53"/>
    <mergeCell ref="M54:M56"/>
    <mergeCell ref="M57:O57"/>
    <mergeCell ref="M58:O58"/>
    <mergeCell ref="M59:M61"/>
    <mergeCell ref="M41:O41"/>
    <mergeCell ref="M42:M44"/>
    <mergeCell ref="M46:M48"/>
    <mergeCell ref="M49:O49"/>
    <mergeCell ref="M50:M52"/>
    <mergeCell ref="M72:M74"/>
    <mergeCell ref="M76:M78"/>
    <mergeCell ref="M80:O80"/>
    <mergeCell ref="M81:M83"/>
    <mergeCell ref="M62:O62"/>
    <mergeCell ref="M63:M65"/>
    <mergeCell ref="M66:O66"/>
    <mergeCell ref="M67:O67"/>
    <mergeCell ref="M68:M70"/>
    <mergeCell ref="Q17:Q19"/>
    <mergeCell ref="Q21:Q23"/>
    <mergeCell ref="Q25:Q27"/>
    <mergeCell ref="M157:M159"/>
    <mergeCell ref="M160:O160"/>
    <mergeCell ref="M161:O161"/>
    <mergeCell ref="M162:M164"/>
    <mergeCell ref="M166:O166"/>
    <mergeCell ref="M141:M143"/>
    <mergeCell ref="M144:O144"/>
    <mergeCell ref="M145:M147"/>
    <mergeCell ref="M149:M151"/>
    <mergeCell ref="M153:M155"/>
    <mergeCell ref="M127:O127"/>
    <mergeCell ref="M128:O128"/>
    <mergeCell ref="M129:M131"/>
    <mergeCell ref="M133:M135"/>
    <mergeCell ref="M137:M139"/>
    <mergeCell ref="M111:O111"/>
    <mergeCell ref="M112:M114"/>
    <mergeCell ref="M116:M118"/>
    <mergeCell ref="M120:M122"/>
    <mergeCell ref="M124:M126"/>
    <mergeCell ref="M102:O102"/>
    <mergeCell ref="Q1:S1"/>
    <mergeCell ref="Q2:S2"/>
    <mergeCell ref="Q4:S4"/>
    <mergeCell ref="Q5:Q7"/>
    <mergeCell ref="Q8:S8"/>
    <mergeCell ref="Q9:Q11"/>
    <mergeCell ref="Q12:S12"/>
    <mergeCell ref="Q13:Q15"/>
    <mergeCell ref="Q16:S16"/>
    <mergeCell ref="Q29:Q31"/>
    <mergeCell ref="Q32:S32"/>
    <mergeCell ref="Q33:Q35"/>
    <mergeCell ref="Q36:S36"/>
    <mergeCell ref="Q37:S37"/>
    <mergeCell ref="M167:M169"/>
    <mergeCell ref="M170:O170"/>
    <mergeCell ref="M171:M173"/>
    <mergeCell ref="M174:O174"/>
    <mergeCell ref="M103:M105"/>
    <mergeCell ref="M106:O106"/>
    <mergeCell ref="M107:M109"/>
    <mergeCell ref="M110:O110"/>
    <mergeCell ref="M93:O93"/>
    <mergeCell ref="M94:M96"/>
    <mergeCell ref="M97:O97"/>
    <mergeCell ref="M98:M100"/>
    <mergeCell ref="M101:O101"/>
    <mergeCell ref="M84:O84"/>
    <mergeCell ref="M85:O85"/>
    <mergeCell ref="M86:M88"/>
    <mergeCell ref="M89:O89"/>
    <mergeCell ref="M90:M92"/>
    <mergeCell ref="M71:O71"/>
    <mergeCell ref="Q50:Q52"/>
    <mergeCell ref="Q53:S53"/>
    <mergeCell ref="Q54:Q56"/>
    <mergeCell ref="Q57:S57"/>
    <mergeCell ref="Q58:S58"/>
    <mergeCell ref="Q38:Q40"/>
    <mergeCell ref="Q41:S41"/>
    <mergeCell ref="Q42:Q44"/>
    <mergeCell ref="Q46:Q48"/>
    <mergeCell ref="Q49:S49"/>
    <mergeCell ref="Q68:Q70"/>
    <mergeCell ref="Q71:S71"/>
    <mergeCell ref="Q72:Q74"/>
    <mergeCell ref="Q76:Q78"/>
    <mergeCell ref="Q80:S80"/>
    <mergeCell ref="Q59:Q61"/>
    <mergeCell ref="Q62:S62"/>
    <mergeCell ref="Q63:Q65"/>
    <mergeCell ref="Q66:S66"/>
    <mergeCell ref="Q67:S67"/>
    <mergeCell ref="Q90:Q92"/>
    <mergeCell ref="Q93:S93"/>
    <mergeCell ref="Q94:Q96"/>
    <mergeCell ref="Q97:S97"/>
    <mergeCell ref="Q98:Q100"/>
    <mergeCell ref="Q81:Q83"/>
    <mergeCell ref="Q84:S84"/>
    <mergeCell ref="Q85:S85"/>
    <mergeCell ref="Q86:Q88"/>
    <mergeCell ref="Q89:S89"/>
    <mergeCell ref="Q110:S110"/>
    <mergeCell ref="Q111:S111"/>
    <mergeCell ref="Q112:Q114"/>
    <mergeCell ref="Q116:Q118"/>
    <mergeCell ref="Q120:Q122"/>
    <mergeCell ref="Q101:S101"/>
    <mergeCell ref="Q102:S102"/>
    <mergeCell ref="Q103:Q105"/>
    <mergeCell ref="Q106:S106"/>
    <mergeCell ref="Q107:Q109"/>
    <mergeCell ref="Q137:Q139"/>
    <mergeCell ref="Q141:Q143"/>
    <mergeCell ref="Q144:S144"/>
    <mergeCell ref="Q145:Q147"/>
    <mergeCell ref="Q149:Q151"/>
    <mergeCell ref="Q124:Q126"/>
    <mergeCell ref="Q127:S127"/>
    <mergeCell ref="Q128:S128"/>
    <mergeCell ref="Q129:Q131"/>
    <mergeCell ref="Q133:Q135"/>
    <mergeCell ref="Q166:S166"/>
    <mergeCell ref="Q167:Q169"/>
    <mergeCell ref="Q170:S170"/>
    <mergeCell ref="Q171:Q173"/>
    <mergeCell ref="Q174:S174"/>
    <mergeCell ref="Q153:Q155"/>
    <mergeCell ref="Q157:Q159"/>
    <mergeCell ref="Q160:S160"/>
    <mergeCell ref="Q161:S161"/>
    <mergeCell ref="Q162:Q164"/>
    <mergeCell ref="U9:U11"/>
    <mergeCell ref="U12:W12"/>
    <mergeCell ref="U13:U15"/>
    <mergeCell ref="U16:W16"/>
    <mergeCell ref="U17:U19"/>
    <mergeCell ref="U1:W1"/>
    <mergeCell ref="U2:W2"/>
    <mergeCell ref="U4:W4"/>
    <mergeCell ref="U5:U7"/>
    <mergeCell ref="U8:W8"/>
    <mergeCell ref="U36:W36"/>
    <mergeCell ref="U37:W37"/>
    <mergeCell ref="U38:U40"/>
    <mergeCell ref="U41:W41"/>
    <mergeCell ref="U42:U44"/>
    <mergeCell ref="U21:U23"/>
    <mergeCell ref="U25:U27"/>
    <mergeCell ref="U29:U31"/>
    <mergeCell ref="U32:W32"/>
    <mergeCell ref="U33:U35"/>
    <mergeCell ref="U57:W57"/>
    <mergeCell ref="U58:W58"/>
    <mergeCell ref="U59:U61"/>
    <mergeCell ref="U62:W62"/>
    <mergeCell ref="U63:U65"/>
    <mergeCell ref="U46:U48"/>
    <mergeCell ref="U49:W49"/>
    <mergeCell ref="U50:U52"/>
    <mergeCell ref="U53:W53"/>
    <mergeCell ref="U54:U56"/>
    <mergeCell ref="U76:U78"/>
    <mergeCell ref="U80:W80"/>
    <mergeCell ref="U81:U83"/>
    <mergeCell ref="U84:W84"/>
    <mergeCell ref="U85:W85"/>
    <mergeCell ref="U66:W66"/>
    <mergeCell ref="U67:W67"/>
    <mergeCell ref="U68:U70"/>
    <mergeCell ref="U71:W71"/>
    <mergeCell ref="U72:U74"/>
    <mergeCell ref="U97:W97"/>
    <mergeCell ref="U98:U100"/>
    <mergeCell ref="U101:W101"/>
    <mergeCell ref="U102:W102"/>
    <mergeCell ref="U103:U105"/>
    <mergeCell ref="U86:U88"/>
    <mergeCell ref="U89:W89"/>
    <mergeCell ref="U90:U92"/>
    <mergeCell ref="U93:W93"/>
    <mergeCell ref="U94:U96"/>
    <mergeCell ref="U116:U118"/>
    <mergeCell ref="U120:U122"/>
    <mergeCell ref="U124:U126"/>
    <mergeCell ref="U127:W127"/>
    <mergeCell ref="U128:W128"/>
    <mergeCell ref="U106:W106"/>
    <mergeCell ref="U107:U109"/>
    <mergeCell ref="U110:W110"/>
    <mergeCell ref="U111:W111"/>
    <mergeCell ref="U112:U114"/>
    <mergeCell ref="U167:U169"/>
    <mergeCell ref="U170:W170"/>
    <mergeCell ref="U145:U147"/>
    <mergeCell ref="U149:U151"/>
    <mergeCell ref="U153:U155"/>
    <mergeCell ref="U157:U159"/>
    <mergeCell ref="U160:W160"/>
    <mergeCell ref="U129:U131"/>
    <mergeCell ref="U133:U135"/>
    <mergeCell ref="U137:U139"/>
    <mergeCell ref="U141:U143"/>
    <mergeCell ref="U144:W144"/>
    <mergeCell ref="Y33:Y35"/>
    <mergeCell ref="Y36:AA36"/>
    <mergeCell ref="Y37:AA37"/>
    <mergeCell ref="Y38:Y40"/>
    <mergeCell ref="Y41:AA41"/>
    <mergeCell ref="U171:U173"/>
    <mergeCell ref="U174:W174"/>
    <mergeCell ref="Y1:AA1"/>
    <mergeCell ref="Y2:AA2"/>
    <mergeCell ref="Y4:AA4"/>
    <mergeCell ref="Y5:Y7"/>
    <mergeCell ref="Y8:AA8"/>
    <mergeCell ref="Y9:Y11"/>
    <mergeCell ref="Y12:AA12"/>
    <mergeCell ref="Y13:Y15"/>
    <mergeCell ref="Y16:AA16"/>
    <mergeCell ref="Y17:Y19"/>
    <mergeCell ref="Y21:Y23"/>
    <mergeCell ref="Y25:Y27"/>
    <mergeCell ref="Y29:Y31"/>
    <mergeCell ref="Y32:AA32"/>
    <mergeCell ref="U161:W161"/>
    <mergeCell ref="U162:U164"/>
    <mergeCell ref="U166:W166"/>
    <mergeCell ref="Y54:Y56"/>
    <mergeCell ref="Y57:AA57"/>
    <mergeCell ref="Y58:AA58"/>
    <mergeCell ref="Y59:Y61"/>
    <mergeCell ref="Y62:AA62"/>
    <mergeCell ref="Y42:Y44"/>
    <mergeCell ref="Y46:Y48"/>
    <mergeCell ref="Y49:AA49"/>
    <mergeCell ref="Y50:Y52"/>
    <mergeCell ref="Y53:AA53"/>
    <mergeCell ref="Y72:Y74"/>
    <mergeCell ref="Y76:Y78"/>
    <mergeCell ref="Y80:AA80"/>
    <mergeCell ref="Y81:Y83"/>
    <mergeCell ref="Y84:AA84"/>
    <mergeCell ref="Y63:Y65"/>
    <mergeCell ref="Y66:AA66"/>
    <mergeCell ref="Y67:AA67"/>
    <mergeCell ref="Y68:Y70"/>
    <mergeCell ref="Y71:AA71"/>
    <mergeCell ref="Y94:Y96"/>
    <mergeCell ref="Y97:AA97"/>
    <mergeCell ref="Y98:Y100"/>
    <mergeCell ref="Y101:AA101"/>
    <mergeCell ref="Y102:AA102"/>
    <mergeCell ref="Y85:AA85"/>
    <mergeCell ref="Y86:Y88"/>
    <mergeCell ref="Y89:AA89"/>
    <mergeCell ref="Y90:Y92"/>
    <mergeCell ref="Y93:AA93"/>
    <mergeCell ref="Y112:Y114"/>
    <mergeCell ref="Y116:Y118"/>
    <mergeCell ref="Y120:Y122"/>
    <mergeCell ref="Y124:Y126"/>
    <mergeCell ref="Y127:AA127"/>
    <mergeCell ref="Y103:Y105"/>
    <mergeCell ref="Y106:AA106"/>
    <mergeCell ref="Y107:Y109"/>
    <mergeCell ref="Y110:AA110"/>
    <mergeCell ref="Y111:AA111"/>
    <mergeCell ref="Y166:AA166"/>
    <mergeCell ref="Y167:Y169"/>
    <mergeCell ref="Y144:AA144"/>
    <mergeCell ref="Y145:Y147"/>
    <mergeCell ref="Y149:Y151"/>
    <mergeCell ref="Y153:Y155"/>
    <mergeCell ref="Y157:Y159"/>
    <mergeCell ref="Y128:AA128"/>
    <mergeCell ref="Y129:Y131"/>
    <mergeCell ref="Y133:Y135"/>
    <mergeCell ref="Y137:Y139"/>
    <mergeCell ref="Y141:Y143"/>
    <mergeCell ref="AC32:AE32"/>
    <mergeCell ref="AC33:AC35"/>
    <mergeCell ref="AC36:AE36"/>
    <mergeCell ref="AC37:AE37"/>
    <mergeCell ref="AC38:AC40"/>
    <mergeCell ref="Y170:AA170"/>
    <mergeCell ref="Y171:Y173"/>
    <mergeCell ref="Y174:AA174"/>
    <mergeCell ref="AC1:AE1"/>
    <mergeCell ref="AC2:AE2"/>
    <mergeCell ref="AC4:AE4"/>
    <mergeCell ref="AC5:AC7"/>
    <mergeCell ref="AC8:AE8"/>
    <mergeCell ref="AC9:AC11"/>
    <mergeCell ref="AC12:AE12"/>
    <mergeCell ref="AC13:AC15"/>
    <mergeCell ref="AC16:AE16"/>
    <mergeCell ref="AC17:AC19"/>
    <mergeCell ref="AC21:AC23"/>
    <mergeCell ref="AC25:AC27"/>
    <mergeCell ref="AC29:AC31"/>
    <mergeCell ref="Y160:AA160"/>
    <mergeCell ref="Y161:AA161"/>
    <mergeCell ref="Y162:Y164"/>
    <mergeCell ref="AC53:AE53"/>
    <mergeCell ref="AC54:AC56"/>
    <mergeCell ref="AC57:AE57"/>
    <mergeCell ref="AC58:AE58"/>
    <mergeCell ref="AC59:AC61"/>
    <mergeCell ref="AC41:AE41"/>
    <mergeCell ref="AC42:AC44"/>
    <mergeCell ref="AC46:AC48"/>
    <mergeCell ref="AC49:AE49"/>
    <mergeCell ref="AC50:AC52"/>
    <mergeCell ref="AC72:AC74"/>
    <mergeCell ref="AC76:AC78"/>
    <mergeCell ref="AC80:AE80"/>
    <mergeCell ref="AC81:AC83"/>
    <mergeCell ref="AC62:AE62"/>
    <mergeCell ref="AC63:AC65"/>
    <mergeCell ref="AC66:AE66"/>
    <mergeCell ref="AC67:AE67"/>
    <mergeCell ref="AC68:AC70"/>
    <mergeCell ref="AG17:AG19"/>
    <mergeCell ref="AG21:AG23"/>
    <mergeCell ref="AG25:AG27"/>
    <mergeCell ref="AC157:AC159"/>
    <mergeCell ref="AC160:AE160"/>
    <mergeCell ref="AC161:AE161"/>
    <mergeCell ref="AC162:AC164"/>
    <mergeCell ref="AC166:AE166"/>
    <mergeCell ref="AC141:AC143"/>
    <mergeCell ref="AC144:AE144"/>
    <mergeCell ref="AC145:AC147"/>
    <mergeCell ref="AC149:AC151"/>
    <mergeCell ref="AC153:AC155"/>
    <mergeCell ref="AC127:AE127"/>
    <mergeCell ref="AC128:AE128"/>
    <mergeCell ref="AC129:AC131"/>
    <mergeCell ref="AC133:AC135"/>
    <mergeCell ref="AC137:AC139"/>
    <mergeCell ref="AC111:AE111"/>
    <mergeCell ref="AC112:AC114"/>
    <mergeCell ref="AC116:AC118"/>
    <mergeCell ref="AC120:AC122"/>
    <mergeCell ref="AC124:AC126"/>
    <mergeCell ref="AC102:AE102"/>
    <mergeCell ref="AG1:AI1"/>
    <mergeCell ref="AG2:AI2"/>
    <mergeCell ref="AG4:AI4"/>
    <mergeCell ref="AG5:AG7"/>
    <mergeCell ref="AG8:AI8"/>
    <mergeCell ref="AG9:AG11"/>
    <mergeCell ref="AG12:AI12"/>
    <mergeCell ref="AG13:AG15"/>
    <mergeCell ref="AG16:AI16"/>
    <mergeCell ref="AG29:AG31"/>
    <mergeCell ref="AG32:AI32"/>
    <mergeCell ref="AG33:AG35"/>
    <mergeCell ref="AG36:AI36"/>
    <mergeCell ref="AG37:AI37"/>
    <mergeCell ref="AC167:AC169"/>
    <mergeCell ref="AC170:AE170"/>
    <mergeCell ref="AC171:AC173"/>
    <mergeCell ref="AC174:AE174"/>
    <mergeCell ref="AC103:AC105"/>
    <mergeCell ref="AC106:AE106"/>
    <mergeCell ref="AC107:AC109"/>
    <mergeCell ref="AC110:AE110"/>
    <mergeCell ref="AC93:AE93"/>
    <mergeCell ref="AC94:AC96"/>
    <mergeCell ref="AC97:AE97"/>
    <mergeCell ref="AC98:AC100"/>
    <mergeCell ref="AC101:AE101"/>
    <mergeCell ref="AC84:AE84"/>
    <mergeCell ref="AC85:AE85"/>
    <mergeCell ref="AC86:AC88"/>
    <mergeCell ref="AC89:AE89"/>
    <mergeCell ref="AC90:AC92"/>
    <mergeCell ref="AC71:AE71"/>
    <mergeCell ref="AG50:AG52"/>
    <mergeCell ref="AG53:AI53"/>
    <mergeCell ref="AG54:AG56"/>
    <mergeCell ref="AG57:AI57"/>
    <mergeCell ref="AG58:AI58"/>
    <mergeCell ref="AG38:AG40"/>
    <mergeCell ref="AG41:AI41"/>
    <mergeCell ref="AG42:AG44"/>
    <mergeCell ref="AG46:AG48"/>
    <mergeCell ref="AG49:AI49"/>
    <mergeCell ref="AG68:AG70"/>
    <mergeCell ref="AG71:AI71"/>
    <mergeCell ref="AG72:AG74"/>
    <mergeCell ref="AG76:AG78"/>
    <mergeCell ref="AG80:AI80"/>
    <mergeCell ref="AG59:AG61"/>
    <mergeCell ref="AG62:AI62"/>
    <mergeCell ref="AG63:AG65"/>
    <mergeCell ref="AG66:AI66"/>
    <mergeCell ref="AG67:AI67"/>
    <mergeCell ref="AG90:AG92"/>
    <mergeCell ref="AG93:AI93"/>
    <mergeCell ref="AG94:AG96"/>
    <mergeCell ref="AG97:AI97"/>
    <mergeCell ref="AG98:AG100"/>
    <mergeCell ref="AG81:AG83"/>
    <mergeCell ref="AG84:AI84"/>
    <mergeCell ref="AG85:AI85"/>
    <mergeCell ref="AG86:AG88"/>
    <mergeCell ref="AG89:AI89"/>
    <mergeCell ref="AG174:AI174"/>
    <mergeCell ref="AG153:AG155"/>
    <mergeCell ref="AG157:AG159"/>
    <mergeCell ref="AG160:AI160"/>
    <mergeCell ref="AG161:AI161"/>
    <mergeCell ref="AG162:AG164"/>
    <mergeCell ref="AG137:AG139"/>
    <mergeCell ref="AG141:AG143"/>
    <mergeCell ref="AG144:AI144"/>
    <mergeCell ref="AG145:AG147"/>
    <mergeCell ref="AG149:AG151"/>
    <mergeCell ref="AK1:AM1"/>
    <mergeCell ref="AK2:AM2"/>
    <mergeCell ref="AK4:AM4"/>
    <mergeCell ref="AK5:AK7"/>
    <mergeCell ref="AK8:AM8"/>
    <mergeCell ref="AG166:AI166"/>
    <mergeCell ref="AG167:AG169"/>
    <mergeCell ref="AG170:AI170"/>
    <mergeCell ref="AG171:AG173"/>
    <mergeCell ref="AG124:AG126"/>
    <mergeCell ref="AG127:AI127"/>
    <mergeCell ref="AG128:AI128"/>
    <mergeCell ref="AG129:AG131"/>
    <mergeCell ref="AG133:AG135"/>
    <mergeCell ref="AG110:AI110"/>
    <mergeCell ref="AG111:AI111"/>
    <mergeCell ref="AG112:AG114"/>
    <mergeCell ref="AG116:AG118"/>
    <mergeCell ref="AG120:AG122"/>
    <mergeCell ref="AG101:AI101"/>
    <mergeCell ref="AG102:AI102"/>
    <mergeCell ref="AG103:AG105"/>
    <mergeCell ref="AG106:AI106"/>
    <mergeCell ref="AG107:AG109"/>
    <mergeCell ref="AK21:AK23"/>
    <mergeCell ref="AK25:AK27"/>
    <mergeCell ref="AK29:AK31"/>
    <mergeCell ref="AK32:AM32"/>
    <mergeCell ref="AK33:AK35"/>
    <mergeCell ref="AK9:AK11"/>
    <mergeCell ref="AK12:AM12"/>
    <mergeCell ref="AK13:AK15"/>
    <mergeCell ref="AK16:AM16"/>
    <mergeCell ref="AK17:AK19"/>
    <mergeCell ref="AK46:AK48"/>
    <mergeCell ref="AK49:AM49"/>
    <mergeCell ref="AK50:AK52"/>
    <mergeCell ref="AK53:AM53"/>
    <mergeCell ref="AK54:AK56"/>
    <mergeCell ref="AK36:AM36"/>
    <mergeCell ref="AK37:AM37"/>
    <mergeCell ref="AK38:AK40"/>
    <mergeCell ref="AK41:AM41"/>
    <mergeCell ref="AK42:AK44"/>
    <mergeCell ref="AK66:AM66"/>
    <mergeCell ref="AK67:AM67"/>
    <mergeCell ref="AK68:AK70"/>
    <mergeCell ref="AK71:AM71"/>
    <mergeCell ref="AK72:AK74"/>
    <mergeCell ref="AK57:AM57"/>
    <mergeCell ref="AK58:AM58"/>
    <mergeCell ref="AK59:AK61"/>
    <mergeCell ref="AK62:AM62"/>
    <mergeCell ref="AK63:AK65"/>
    <mergeCell ref="AK86:AK88"/>
    <mergeCell ref="AK89:AM89"/>
    <mergeCell ref="AK90:AK92"/>
    <mergeCell ref="AK93:AM93"/>
    <mergeCell ref="AK94:AK96"/>
    <mergeCell ref="AK76:AK78"/>
    <mergeCell ref="AK80:AM80"/>
    <mergeCell ref="AK81:AK83"/>
    <mergeCell ref="AK84:AM84"/>
    <mergeCell ref="AK85:AM85"/>
    <mergeCell ref="AK106:AM106"/>
    <mergeCell ref="AK107:AK109"/>
    <mergeCell ref="AK110:AM110"/>
    <mergeCell ref="AK111:AM111"/>
    <mergeCell ref="AK112:AK114"/>
    <mergeCell ref="AK97:AM97"/>
    <mergeCell ref="AK98:AK100"/>
    <mergeCell ref="AK101:AM101"/>
    <mergeCell ref="AK102:AM102"/>
    <mergeCell ref="AK103:AK105"/>
    <mergeCell ref="AK129:AK131"/>
    <mergeCell ref="AK133:AK135"/>
    <mergeCell ref="AK137:AK139"/>
    <mergeCell ref="AK141:AK143"/>
    <mergeCell ref="AK144:AM144"/>
    <mergeCell ref="AK116:AK118"/>
    <mergeCell ref="AK120:AK122"/>
    <mergeCell ref="AK124:AK126"/>
    <mergeCell ref="AK127:AM127"/>
    <mergeCell ref="AK128:AM128"/>
    <mergeCell ref="AK171:AK173"/>
    <mergeCell ref="AK174:AM174"/>
    <mergeCell ref="AK161:AM161"/>
    <mergeCell ref="AK162:AK164"/>
    <mergeCell ref="AK166:AM166"/>
    <mergeCell ref="AK167:AK169"/>
    <mergeCell ref="AK170:AM170"/>
    <mergeCell ref="AK145:AK147"/>
    <mergeCell ref="AK149:AK151"/>
    <mergeCell ref="AK153:AK155"/>
    <mergeCell ref="AK157:AK159"/>
    <mergeCell ref="AK160:AM160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4"/>
  <sheetViews>
    <sheetView rightToLeft="1" topLeftCell="AA1" zoomScale="130" zoomScaleNormal="130" workbookViewId="0">
      <selection activeCell="AM5" activeCellId="2" sqref="AK1:AM1048576 AK1:AM1048576 AK1:AM1048576"/>
    </sheetView>
  </sheetViews>
  <sheetFormatPr defaultRowHeight="14.25" x14ac:dyDescent="0.2"/>
  <cols>
    <col min="1" max="1" width="12.5" bestFit="1" customWidth="1"/>
  </cols>
  <sheetData>
    <row r="1" spans="1:39" ht="15" thickBot="1" x14ac:dyDescent="0.25">
      <c r="A1" s="128" t="s">
        <v>141</v>
      </c>
      <c r="B1" s="128"/>
      <c r="C1" s="128"/>
      <c r="E1" s="127" t="s">
        <v>153</v>
      </c>
      <c r="F1" s="128"/>
      <c r="G1" s="128"/>
      <c r="I1" s="127" t="s">
        <v>154</v>
      </c>
      <c r="J1" s="128"/>
      <c r="K1" s="128"/>
      <c r="M1" s="127" t="s">
        <v>155</v>
      </c>
      <c r="N1" s="128"/>
      <c r="O1" s="128"/>
      <c r="Q1" s="127" t="s">
        <v>156</v>
      </c>
      <c r="R1" s="128"/>
      <c r="S1" s="128"/>
      <c r="U1" s="127" t="s">
        <v>157</v>
      </c>
      <c r="V1" s="128"/>
      <c r="W1" s="128"/>
      <c r="Y1" s="127" t="s">
        <v>158</v>
      </c>
      <c r="Z1" s="128"/>
      <c r="AA1" s="128"/>
      <c r="AC1" s="127" t="s">
        <v>159</v>
      </c>
      <c r="AD1" s="128"/>
      <c r="AE1" s="128"/>
      <c r="AG1" s="127" t="s">
        <v>160</v>
      </c>
      <c r="AH1" s="128"/>
      <c r="AI1" s="128"/>
      <c r="AK1" s="127" t="s">
        <v>161</v>
      </c>
      <c r="AL1" s="128"/>
      <c r="AM1" s="128"/>
    </row>
    <row r="2" spans="1:39" ht="15" thickBot="1" x14ac:dyDescent="0.25">
      <c r="A2" s="129" t="s">
        <v>2</v>
      </c>
      <c r="B2" s="129"/>
      <c r="C2" s="129"/>
      <c r="E2" s="129" t="s">
        <v>2</v>
      </c>
      <c r="F2" s="129"/>
      <c r="G2" s="129"/>
      <c r="I2" s="129" t="s">
        <v>2</v>
      </c>
      <c r="J2" s="129"/>
      <c r="K2" s="129"/>
      <c r="M2" s="129" t="s">
        <v>2</v>
      </c>
      <c r="N2" s="129"/>
      <c r="O2" s="129"/>
      <c r="Q2" s="129" t="s">
        <v>2</v>
      </c>
      <c r="R2" s="129"/>
      <c r="S2" s="129"/>
      <c r="U2" s="129" t="s">
        <v>2</v>
      </c>
      <c r="V2" s="129"/>
      <c r="W2" s="129"/>
      <c r="Y2" s="129" t="s">
        <v>2</v>
      </c>
      <c r="Z2" s="129"/>
      <c r="AA2" s="129"/>
      <c r="AC2" s="129" t="s">
        <v>2</v>
      </c>
      <c r="AD2" s="129"/>
      <c r="AE2" s="129"/>
      <c r="AG2" s="129" t="s">
        <v>2</v>
      </c>
      <c r="AH2" s="129"/>
      <c r="AI2" s="129"/>
      <c r="AK2" s="129" t="s">
        <v>2</v>
      </c>
      <c r="AL2" s="129"/>
      <c r="AM2" s="129"/>
    </row>
    <row r="3" spans="1:39" ht="15" thickBot="1" x14ac:dyDescent="0.25">
      <c r="A3" s="45" t="s">
        <v>93</v>
      </c>
      <c r="B3" s="45" t="s">
        <v>94</v>
      </c>
      <c r="C3" s="45" t="s">
        <v>0</v>
      </c>
      <c r="E3" s="45" t="s">
        <v>93</v>
      </c>
      <c r="F3" s="45" t="s">
        <v>94</v>
      </c>
      <c r="G3" s="45" t="s">
        <v>0</v>
      </c>
      <c r="I3" s="45" t="s">
        <v>93</v>
      </c>
      <c r="J3" s="45" t="s">
        <v>94</v>
      </c>
      <c r="K3" s="45" t="s">
        <v>0</v>
      </c>
      <c r="M3" s="45" t="s">
        <v>93</v>
      </c>
      <c r="N3" s="45" t="s">
        <v>94</v>
      </c>
      <c r="O3" s="45" t="s">
        <v>0</v>
      </c>
      <c r="Q3" s="45" t="s">
        <v>93</v>
      </c>
      <c r="R3" s="45" t="s">
        <v>94</v>
      </c>
      <c r="S3" s="45" t="s">
        <v>0</v>
      </c>
      <c r="U3" s="45" t="s">
        <v>93</v>
      </c>
      <c r="V3" s="45" t="s">
        <v>94</v>
      </c>
      <c r="W3" s="45" t="s">
        <v>0</v>
      </c>
      <c r="Y3" s="45" t="s">
        <v>93</v>
      </c>
      <c r="Z3" s="45" t="s">
        <v>94</v>
      </c>
      <c r="AA3" s="45" t="s">
        <v>0</v>
      </c>
      <c r="AC3" s="45" t="s">
        <v>93</v>
      </c>
      <c r="AD3" s="45" t="s">
        <v>94</v>
      </c>
      <c r="AE3" s="45" t="s">
        <v>0</v>
      </c>
      <c r="AG3" s="45" t="s">
        <v>93</v>
      </c>
      <c r="AH3" s="45" t="s">
        <v>94</v>
      </c>
      <c r="AI3" s="45" t="s">
        <v>0</v>
      </c>
      <c r="AK3" s="45" t="s">
        <v>93</v>
      </c>
      <c r="AL3" s="45" t="s">
        <v>94</v>
      </c>
      <c r="AM3" s="45" t="s">
        <v>0</v>
      </c>
    </row>
    <row r="4" spans="1:39" ht="15" thickBot="1" x14ac:dyDescent="0.25">
      <c r="A4" s="130" t="s">
        <v>95</v>
      </c>
      <c r="B4" s="131"/>
      <c r="C4" s="132"/>
      <c r="E4" s="130" t="s">
        <v>95</v>
      </c>
      <c r="F4" s="131"/>
      <c r="G4" s="132"/>
      <c r="I4" s="130" t="s">
        <v>95</v>
      </c>
      <c r="J4" s="131"/>
      <c r="K4" s="132"/>
      <c r="M4" s="130" t="s">
        <v>95</v>
      </c>
      <c r="N4" s="131"/>
      <c r="O4" s="132"/>
      <c r="Q4" s="130" t="s">
        <v>95</v>
      </c>
      <c r="R4" s="131"/>
      <c r="S4" s="132"/>
      <c r="U4" s="130" t="s">
        <v>95</v>
      </c>
      <c r="V4" s="131"/>
      <c r="W4" s="132"/>
      <c r="Y4" s="130" t="s">
        <v>95</v>
      </c>
      <c r="Z4" s="131"/>
      <c r="AA4" s="132"/>
      <c r="AC4" s="130" t="s">
        <v>95</v>
      </c>
      <c r="AD4" s="131"/>
      <c r="AE4" s="132"/>
      <c r="AG4" s="130" t="s">
        <v>95</v>
      </c>
      <c r="AH4" s="131"/>
      <c r="AI4" s="132"/>
      <c r="AK4" s="130" t="s">
        <v>95</v>
      </c>
      <c r="AL4" s="131"/>
      <c r="AM4" s="132"/>
    </row>
    <row r="5" spans="1:39" ht="15" thickBot="1" x14ac:dyDescent="0.25">
      <c r="A5" s="83" t="s">
        <v>96</v>
      </c>
      <c r="B5" s="45">
        <f>الشركة!$E$35</f>
        <v>0</v>
      </c>
      <c r="C5" s="45">
        <f>الشركة!$F$35</f>
        <v>0</v>
      </c>
      <c r="E5" s="83" t="s">
        <v>96</v>
      </c>
      <c r="F5" s="45">
        <f>'احمد شوقي'!$E$35</f>
        <v>0</v>
      </c>
      <c r="G5" s="45">
        <f>'احمد شوقي'!$F$35</f>
        <v>0</v>
      </c>
      <c r="I5" s="83" t="s">
        <v>96</v>
      </c>
      <c r="J5" s="45">
        <f>'محمد ابراهيم'!$E$35</f>
        <v>0</v>
      </c>
      <c r="K5" s="45">
        <f>'محمد ابراهيم'!$F$35</f>
        <v>0</v>
      </c>
      <c r="M5" s="83" t="s">
        <v>96</v>
      </c>
      <c r="N5" s="45">
        <f>'مصطفى عبدالفتاح'!$E$35</f>
        <v>0</v>
      </c>
      <c r="O5" s="45">
        <f>'مصطفى عبدالفتاح'!$F$35</f>
        <v>0</v>
      </c>
      <c r="Q5" s="83" t="s">
        <v>96</v>
      </c>
      <c r="R5" s="45">
        <f>رامي!$E$35</f>
        <v>0</v>
      </c>
      <c r="S5" s="45">
        <f>رامي!$F$35</f>
        <v>0</v>
      </c>
      <c r="U5" s="83" t="s">
        <v>96</v>
      </c>
      <c r="V5" s="45">
        <f>زهران!$E$35</f>
        <v>0</v>
      </c>
      <c r="W5" s="45">
        <f>زهران!$F$35</f>
        <v>0</v>
      </c>
      <c r="Y5" s="83" t="s">
        <v>96</v>
      </c>
      <c r="Z5" s="45">
        <f>'اسلام مطيع'!$E$35</f>
        <v>0</v>
      </c>
      <c r="AA5" s="45">
        <f>'اسلام مطيع'!$F$35</f>
        <v>0</v>
      </c>
      <c r="AC5" s="83" t="s">
        <v>96</v>
      </c>
      <c r="AD5" s="45">
        <f>تامر!$E$35</f>
        <v>0</v>
      </c>
      <c r="AE5" s="45">
        <f>تامر!$F$35</f>
        <v>0</v>
      </c>
      <c r="AG5" s="83" t="s">
        <v>96</v>
      </c>
      <c r="AH5" s="45">
        <f>'محمد نبيه'!$E$35</f>
        <v>0</v>
      </c>
      <c r="AI5" s="45">
        <f>'محمد نبيه'!$F$35</f>
        <v>0</v>
      </c>
      <c r="AK5" s="83" t="s">
        <v>96</v>
      </c>
      <c r="AL5" s="45">
        <f>'م 1'!$E$35</f>
        <v>0</v>
      </c>
      <c r="AM5" s="45">
        <f>'م 1'!$F$35</f>
        <v>0</v>
      </c>
    </row>
    <row r="6" spans="1:39" ht="15" thickBot="1" x14ac:dyDescent="0.25">
      <c r="A6" s="84"/>
      <c r="B6" s="45">
        <f>((C5*12)+B5)</f>
        <v>0</v>
      </c>
      <c r="C6" s="45"/>
      <c r="E6" s="84"/>
      <c r="F6" s="45">
        <f>((G5*12)+F5)</f>
        <v>0</v>
      </c>
      <c r="G6" s="45"/>
      <c r="I6" s="84"/>
      <c r="J6" s="45">
        <f>((K5*12)+J5)</f>
        <v>0</v>
      </c>
      <c r="K6" s="45"/>
      <c r="M6" s="84"/>
      <c r="N6" s="45">
        <f>((O5*12)+N5)</f>
        <v>0</v>
      </c>
      <c r="O6" s="45"/>
      <c r="Q6" s="84"/>
      <c r="R6" s="45">
        <f>((S5*12)+R5)</f>
        <v>0</v>
      </c>
      <c r="S6" s="45"/>
      <c r="U6" s="84"/>
      <c r="V6" s="45">
        <f>((W5*12)+V5)</f>
        <v>0</v>
      </c>
      <c r="W6" s="45"/>
      <c r="Y6" s="84"/>
      <c r="Z6" s="45">
        <f>((AA5*12)+Z5)</f>
        <v>0</v>
      </c>
      <c r="AA6" s="45"/>
      <c r="AC6" s="84"/>
      <c r="AD6" s="45">
        <f>((AE5*12)+AD5)</f>
        <v>0</v>
      </c>
      <c r="AE6" s="45"/>
      <c r="AG6" s="84"/>
      <c r="AH6" s="45">
        <f>((AI5*12)+AH5)</f>
        <v>0</v>
      </c>
      <c r="AI6" s="45"/>
      <c r="AK6" s="84"/>
      <c r="AL6" s="45">
        <f>((AM5*12)+AL5)</f>
        <v>0</v>
      </c>
      <c r="AM6" s="45"/>
    </row>
    <row r="7" spans="1:39" ht="15" thickBot="1" x14ac:dyDescent="0.25">
      <c r="A7" s="85"/>
      <c r="B7" s="45">
        <f>MOD(B6,12)</f>
        <v>0</v>
      </c>
      <c r="C7" s="45">
        <f>((B6-B7)/12)</f>
        <v>0</v>
      </c>
      <c r="E7" s="85"/>
      <c r="F7" s="45">
        <f>MOD(F6,12)</f>
        <v>0</v>
      </c>
      <c r="G7" s="45">
        <f>((F6-F7)/12)</f>
        <v>0</v>
      </c>
      <c r="I7" s="85"/>
      <c r="J7" s="45">
        <f>MOD(J6,12)</f>
        <v>0</v>
      </c>
      <c r="K7" s="45">
        <f>((J6-J7)/12)</f>
        <v>0</v>
      </c>
      <c r="M7" s="85"/>
      <c r="N7" s="45">
        <f>MOD(N6,12)</f>
        <v>0</v>
      </c>
      <c r="O7" s="45">
        <f>((N6-N7)/12)</f>
        <v>0</v>
      </c>
      <c r="Q7" s="85"/>
      <c r="R7" s="45">
        <f>MOD(R6,12)</f>
        <v>0</v>
      </c>
      <c r="S7" s="45">
        <f>((R6-R7)/12)</f>
        <v>0</v>
      </c>
      <c r="U7" s="85"/>
      <c r="V7" s="45">
        <f>MOD(V6,12)</f>
        <v>0</v>
      </c>
      <c r="W7" s="45">
        <f>((V6-V7)/12)</f>
        <v>0</v>
      </c>
      <c r="Y7" s="85"/>
      <c r="Z7" s="45">
        <f>MOD(Z6,12)</f>
        <v>0</v>
      </c>
      <c r="AA7" s="45">
        <f>((Z6-Z7)/12)</f>
        <v>0</v>
      </c>
      <c r="AC7" s="85"/>
      <c r="AD7" s="45">
        <f>MOD(AD6,12)</f>
        <v>0</v>
      </c>
      <c r="AE7" s="45">
        <f>((AD6-AD7)/12)</f>
        <v>0</v>
      </c>
      <c r="AG7" s="85"/>
      <c r="AH7" s="45">
        <f>MOD(AH6,12)</f>
        <v>0</v>
      </c>
      <c r="AI7" s="45">
        <f>((AH6-AH7)/12)</f>
        <v>0</v>
      </c>
      <c r="AK7" s="85"/>
      <c r="AL7" s="45">
        <f>MOD(AL6,12)</f>
        <v>0</v>
      </c>
      <c r="AM7" s="45">
        <f>((AL6-AL7)/12)</f>
        <v>0</v>
      </c>
    </row>
    <row r="8" spans="1:39" ht="15" thickBot="1" x14ac:dyDescent="0.25">
      <c r="A8" s="115"/>
      <c r="B8" s="116"/>
      <c r="C8" s="117"/>
      <c r="E8" s="115"/>
      <c r="F8" s="116"/>
      <c r="G8" s="117"/>
      <c r="I8" s="115"/>
      <c r="J8" s="116"/>
      <c r="K8" s="117"/>
      <c r="M8" s="115"/>
      <c r="N8" s="116"/>
      <c r="O8" s="117"/>
      <c r="Q8" s="115"/>
      <c r="R8" s="116"/>
      <c r="S8" s="117"/>
      <c r="U8" s="115"/>
      <c r="V8" s="116"/>
      <c r="W8" s="117"/>
      <c r="Y8" s="115"/>
      <c r="Z8" s="116"/>
      <c r="AA8" s="117"/>
      <c r="AC8" s="115"/>
      <c r="AD8" s="116"/>
      <c r="AE8" s="117"/>
      <c r="AG8" s="115"/>
      <c r="AH8" s="116"/>
      <c r="AI8" s="117"/>
      <c r="AK8" s="115"/>
      <c r="AL8" s="116"/>
      <c r="AM8" s="117"/>
    </row>
    <row r="9" spans="1:39" ht="15" thickBot="1" x14ac:dyDescent="0.25">
      <c r="A9" s="83" t="s">
        <v>97</v>
      </c>
      <c r="B9" s="45">
        <f>الشركة!$L$35</f>
        <v>0</v>
      </c>
      <c r="C9" s="45">
        <f>الشركة!$M$35</f>
        <v>0</v>
      </c>
      <c r="E9" s="83" t="s">
        <v>97</v>
      </c>
      <c r="F9" s="45">
        <f>'احمد شوقي'!$L$35</f>
        <v>0</v>
      </c>
      <c r="G9" s="45">
        <f>'احمد شوقي'!$M$35</f>
        <v>0</v>
      </c>
      <c r="I9" s="83" t="s">
        <v>97</v>
      </c>
      <c r="J9" s="45">
        <f>'محمد ابراهيم'!$L$35</f>
        <v>0</v>
      </c>
      <c r="K9" s="45">
        <f>'محمد ابراهيم'!$M$35</f>
        <v>0</v>
      </c>
      <c r="M9" s="83" t="s">
        <v>97</v>
      </c>
      <c r="N9" s="45">
        <f>'مصطفى عبدالفتاح'!$L$35</f>
        <v>0</v>
      </c>
      <c r="O9" s="45">
        <f>'مصطفى عبدالفتاح'!$M$35</f>
        <v>0</v>
      </c>
      <c r="Q9" s="83" t="s">
        <v>97</v>
      </c>
      <c r="R9" s="45">
        <f>رامي!$L$35</f>
        <v>0</v>
      </c>
      <c r="S9" s="45">
        <f>رامي!$M$35</f>
        <v>0</v>
      </c>
      <c r="U9" s="83" t="s">
        <v>97</v>
      </c>
      <c r="V9" s="45">
        <f>زهران!$L$35</f>
        <v>0</v>
      </c>
      <c r="W9" s="45">
        <f>زهران!$M$35</f>
        <v>0</v>
      </c>
      <c r="Y9" s="83" t="s">
        <v>97</v>
      </c>
      <c r="Z9" s="45">
        <f>'اسلام مطيع'!$L$35</f>
        <v>0</v>
      </c>
      <c r="AA9" s="45">
        <f>'اسلام مطيع'!$M$35</f>
        <v>0</v>
      </c>
      <c r="AC9" s="83" t="s">
        <v>97</v>
      </c>
      <c r="AD9" s="45">
        <f>تامر!$L$35</f>
        <v>0</v>
      </c>
      <c r="AE9" s="45">
        <f>تامر!$M$35</f>
        <v>0</v>
      </c>
      <c r="AG9" s="83" t="s">
        <v>97</v>
      </c>
      <c r="AH9" s="45">
        <f>'محمد نبيه'!$L$35</f>
        <v>0</v>
      </c>
      <c r="AI9" s="45">
        <f>'محمد نبيه'!$M$35</f>
        <v>0</v>
      </c>
      <c r="AK9" s="83" t="s">
        <v>97</v>
      </c>
      <c r="AL9" s="45">
        <f>'م 1'!$L$35</f>
        <v>0</v>
      </c>
      <c r="AM9" s="45">
        <f>'م 1'!$M$35</f>
        <v>0</v>
      </c>
    </row>
    <row r="10" spans="1:39" ht="15" thickBot="1" x14ac:dyDescent="0.25">
      <c r="A10" s="84"/>
      <c r="B10" s="45">
        <f>((C9*4)+B9)</f>
        <v>0</v>
      </c>
      <c r="C10" s="45"/>
      <c r="E10" s="84"/>
      <c r="F10" s="45">
        <f>((G9*4)+F9)</f>
        <v>0</v>
      </c>
      <c r="G10" s="45"/>
      <c r="I10" s="84"/>
      <c r="J10" s="45">
        <f>((K9*4)+J9)</f>
        <v>0</v>
      </c>
      <c r="K10" s="45"/>
      <c r="M10" s="84"/>
      <c r="N10" s="45">
        <f>((O9*4)+N9)</f>
        <v>0</v>
      </c>
      <c r="O10" s="45"/>
      <c r="Q10" s="84"/>
      <c r="R10" s="45">
        <f>((S9*4)+R9)</f>
        <v>0</v>
      </c>
      <c r="S10" s="45"/>
      <c r="U10" s="84"/>
      <c r="V10" s="45">
        <f>((W9*4)+V9)</f>
        <v>0</v>
      </c>
      <c r="W10" s="45"/>
      <c r="Y10" s="84"/>
      <c r="Z10" s="45">
        <f>((AA9*4)+Z9)</f>
        <v>0</v>
      </c>
      <c r="AA10" s="45"/>
      <c r="AC10" s="84"/>
      <c r="AD10" s="45">
        <f>((AE9*4)+AD9)</f>
        <v>0</v>
      </c>
      <c r="AE10" s="45"/>
      <c r="AG10" s="84"/>
      <c r="AH10" s="45">
        <f>((AI9*4)+AH9)</f>
        <v>0</v>
      </c>
      <c r="AI10" s="45"/>
      <c r="AK10" s="84"/>
      <c r="AL10" s="45">
        <f>((AM9*4)+AL9)</f>
        <v>0</v>
      </c>
      <c r="AM10" s="45"/>
    </row>
    <row r="11" spans="1:39" ht="15" thickBot="1" x14ac:dyDescent="0.25">
      <c r="A11" s="85"/>
      <c r="B11" s="45">
        <f>MOD(B10,4)</f>
        <v>0</v>
      </c>
      <c r="C11" s="45">
        <f>((B10-B11)/4)</f>
        <v>0</v>
      </c>
      <c r="E11" s="85"/>
      <c r="F11" s="45">
        <f>MOD(F10,4)</f>
        <v>0</v>
      </c>
      <c r="G11" s="45">
        <f>((F10-F11)/4)</f>
        <v>0</v>
      </c>
      <c r="I11" s="85"/>
      <c r="J11" s="45">
        <f>MOD(J10,4)</f>
        <v>0</v>
      </c>
      <c r="K11" s="45">
        <f>((J10-J11)/4)</f>
        <v>0</v>
      </c>
      <c r="M11" s="85"/>
      <c r="N11" s="45">
        <f>MOD(N10,4)</f>
        <v>0</v>
      </c>
      <c r="O11" s="45">
        <f>((N10-N11)/4)</f>
        <v>0</v>
      </c>
      <c r="Q11" s="85"/>
      <c r="R11" s="45">
        <f>MOD(R10,4)</f>
        <v>0</v>
      </c>
      <c r="S11" s="45">
        <f>((R10-R11)/4)</f>
        <v>0</v>
      </c>
      <c r="U11" s="85"/>
      <c r="V11" s="45">
        <f>MOD(V10,4)</f>
        <v>0</v>
      </c>
      <c r="W11" s="45">
        <f>((V10-V11)/4)</f>
        <v>0</v>
      </c>
      <c r="Y11" s="85"/>
      <c r="Z11" s="45">
        <f>MOD(Z10,4)</f>
        <v>0</v>
      </c>
      <c r="AA11" s="45">
        <f>((Z10-Z11)/4)</f>
        <v>0</v>
      </c>
      <c r="AC11" s="85"/>
      <c r="AD11" s="45">
        <f>MOD(AD10,4)</f>
        <v>0</v>
      </c>
      <c r="AE11" s="45">
        <f>((AD10-AD11)/4)</f>
        <v>0</v>
      </c>
      <c r="AG11" s="85"/>
      <c r="AH11" s="45">
        <f>MOD(AH10,4)</f>
        <v>0</v>
      </c>
      <c r="AI11" s="45">
        <f>((AH10-AH11)/4)</f>
        <v>0</v>
      </c>
      <c r="AK11" s="85"/>
      <c r="AL11" s="45">
        <f>MOD(AL10,4)</f>
        <v>0</v>
      </c>
      <c r="AM11" s="45">
        <f>((AL10-AL11)/4)</f>
        <v>0</v>
      </c>
    </row>
    <row r="12" spans="1:39" ht="15" thickBot="1" x14ac:dyDescent="0.25">
      <c r="A12" s="115"/>
      <c r="B12" s="116"/>
      <c r="C12" s="117"/>
      <c r="E12" s="115"/>
      <c r="F12" s="116"/>
      <c r="G12" s="117"/>
      <c r="I12" s="115"/>
      <c r="J12" s="116"/>
      <c r="K12" s="117"/>
      <c r="M12" s="115"/>
      <c r="N12" s="116"/>
      <c r="O12" s="117"/>
      <c r="Q12" s="115"/>
      <c r="R12" s="116"/>
      <c r="S12" s="117"/>
      <c r="U12" s="115"/>
      <c r="V12" s="116"/>
      <c r="W12" s="117"/>
      <c r="Y12" s="115"/>
      <c r="Z12" s="116"/>
      <c r="AA12" s="117"/>
      <c r="AC12" s="115"/>
      <c r="AD12" s="116"/>
      <c r="AE12" s="117"/>
      <c r="AG12" s="115"/>
      <c r="AH12" s="116"/>
      <c r="AI12" s="117"/>
      <c r="AK12" s="115"/>
      <c r="AL12" s="116"/>
      <c r="AM12" s="117"/>
    </row>
    <row r="13" spans="1:39" ht="15" thickBot="1" x14ac:dyDescent="0.25">
      <c r="A13" s="83" t="s">
        <v>98</v>
      </c>
      <c r="B13" s="45">
        <f>الشركة!$S$35</f>
        <v>0</v>
      </c>
      <c r="C13" s="45">
        <f>الشركة!$T$35</f>
        <v>0</v>
      </c>
      <c r="E13" s="83" t="s">
        <v>98</v>
      </c>
      <c r="F13" s="45">
        <f>'احمد شوقي'!$S$35</f>
        <v>0</v>
      </c>
      <c r="G13" s="45">
        <f>'احمد شوقي'!$T$35</f>
        <v>0</v>
      </c>
      <c r="I13" s="83" t="s">
        <v>98</v>
      </c>
      <c r="J13" s="45">
        <f>'محمد ابراهيم'!$S$35</f>
        <v>0</v>
      </c>
      <c r="K13" s="45">
        <f>'محمد ابراهيم'!$T$35</f>
        <v>0</v>
      </c>
      <c r="M13" s="83" t="s">
        <v>98</v>
      </c>
      <c r="N13" s="45">
        <f>'مصطفى عبدالفتاح'!$S$35</f>
        <v>0</v>
      </c>
      <c r="O13" s="45">
        <f>'مصطفى عبدالفتاح'!$T$35</f>
        <v>0</v>
      </c>
      <c r="Q13" s="83" t="s">
        <v>98</v>
      </c>
      <c r="R13" s="45">
        <f>رامي!$S$35</f>
        <v>0</v>
      </c>
      <c r="S13" s="45">
        <f>رامي!$T$35</f>
        <v>0</v>
      </c>
      <c r="U13" s="83" t="s">
        <v>98</v>
      </c>
      <c r="V13" s="45">
        <f>زهران!$S$35</f>
        <v>0</v>
      </c>
      <c r="W13" s="45">
        <f>زهران!$T$35</f>
        <v>0</v>
      </c>
      <c r="Y13" s="83" t="s">
        <v>98</v>
      </c>
      <c r="Z13" s="45">
        <f>'اسلام مطيع'!$S$35</f>
        <v>0</v>
      </c>
      <c r="AA13" s="45">
        <f>'اسلام مطيع'!$T$35</f>
        <v>0</v>
      </c>
      <c r="AC13" s="83" t="s">
        <v>98</v>
      </c>
      <c r="AD13" s="45">
        <f>تامر!$S$35</f>
        <v>0</v>
      </c>
      <c r="AE13" s="45">
        <f>تامر!$T$35</f>
        <v>0</v>
      </c>
      <c r="AG13" s="83" t="s">
        <v>98</v>
      </c>
      <c r="AH13" s="45">
        <f>'محمد نبيه'!$S$35</f>
        <v>0</v>
      </c>
      <c r="AI13" s="45">
        <f>'محمد نبيه'!$T$35</f>
        <v>0</v>
      </c>
      <c r="AK13" s="83" t="s">
        <v>98</v>
      </c>
      <c r="AL13" s="45">
        <f>'م 1'!$S$35</f>
        <v>0</v>
      </c>
      <c r="AM13" s="45">
        <f>'م 1'!$T$35</f>
        <v>0</v>
      </c>
    </row>
    <row r="14" spans="1:39" ht="15" thickBot="1" x14ac:dyDescent="0.25">
      <c r="A14" s="84"/>
      <c r="B14" s="45">
        <f>((C13*4)+B13)</f>
        <v>0</v>
      </c>
      <c r="C14" s="45"/>
      <c r="E14" s="84"/>
      <c r="F14" s="45">
        <f>((G13*4)+F13)</f>
        <v>0</v>
      </c>
      <c r="G14" s="45"/>
      <c r="I14" s="84"/>
      <c r="J14" s="45">
        <f>((K13*4)+J13)</f>
        <v>0</v>
      </c>
      <c r="K14" s="45"/>
      <c r="M14" s="84"/>
      <c r="N14" s="45">
        <f>((O13*4)+N13)</f>
        <v>0</v>
      </c>
      <c r="O14" s="45"/>
      <c r="Q14" s="84"/>
      <c r="R14" s="45">
        <f>((S13*4)+R13)</f>
        <v>0</v>
      </c>
      <c r="S14" s="45"/>
      <c r="U14" s="84"/>
      <c r="V14" s="45">
        <f>((W13*4)+V13)</f>
        <v>0</v>
      </c>
      <c r="W14" s="45"/>
      <c r="Y14" s="84"/>
      <c r="Z14" s="45">
        <f>((AA13*4)+Z13)</f>
        <v>0</v>
      </c>
      <c r="AA14" s="45"/>
      <c r="AC14" s="84"/>
      <c r="AD14" s="45">
        <f>((AE13*4)+AD13)</f>
        <v>0</v>
      </c>
      <c r="AE14" s="45"/>
      <c r="AG14" s="84"/>
      <c r="AH14" s="45">
        <f>((AI13*4)+AH13)</f>
        <v>0</v>
      </c>
      <c r="AI14" s="45"/>
      <c r="AK14" s="84"/>
      <c r="AL14" s="45">
        <f>((AM13*4)+AL13)</f>
        <v>0</v>
      </c>
      <c r="AM14" s="45"/>
    </row>
    <row r="15" spans="1:39" ht="15" thickBot="1" x14ac:dyDescent="0.25">
      <c r="A15" s="85"/>
      <c r="B15" s="45">
        <f>MOD(B14,4)</f>
        <v>0</v>
      </c>
      <c r="C15" s="45">
        <f>((B14-B15)/4)</f>
        <v>0</v>
      </c>
      <c r="E15" s="85"/>
      <c r="F15" s="45">
        <f>MOD(F14,4)</f>
        <v>0</v>
      </c>
      <c r="G15" s="45">
        <f>((F14-F15)/4)</f>
        <v>0</v>
      </c>
      <c r="I15" s="85"/>
      <c r="J15" s="45">
        <f>MOD(J14,4)</f>
        <v>0</v>
      </c>
      <c r="K15" s="45">
        <f>((J14-J15)/4)</f>
        <v>0</v>
      </c>
      <c r="M15" s="85"/>
      <c r="N15" s="45">
        <f>MOD(N14,4)</f>
        <v>0</v>
      </c>
      <c r="O15" s="45">
        <f>((N14-N15)/4)</f>
        <v>0</v>
      </c>
      <c r="Q15" s="85"/>
      <c r="R15" s="45">
        <f>MOD(R14,4)</f>
        <v>0</v>
      </c>
      <c r="S15" s="45">
        <f>((R14-R15)/4)</f>
        <v>0</v>
      </c>
      <c r="U15" s="85"/>
      <c r="V15" s="45">
        <f>MOD(V14,4)</f>
        <v>0</v>
      </c>
      <c r="W15" s="45">
        <f>((V14-V15)/4)</f>
        <v>0</v>
      </c>
      <c r="Y15" s="85"/>
      <c r="Z15" s="45">
        <f>MOD(Z14,4)</f>
        <v>0</v>
      </c>
      <c r="AA15" s="45">
        <f>((Z14-Z15)/4)</f>
        <v>0</v>
      </c>
      <c r="AC15" s="85"/>
      <c r="AD15" s="45">
        <f>MOD(AD14,4)</f>
        <v>0</v>
      </c>
      <c r="AE15" s="45">
        <f>((AD14-AD15)/4)</f>
        <v>0</v>
      </c>
      <c r="AG15" s="85"/>
      <c r="AH15" s="45">
        <f>MOD(AH14,4)</f>
        <v>0</v>
      </c>
      <c r="AI15" s="45">
        <f>((AH14-AH15)/4)</f>
        <v>0</v>
      </c>
      <c r="AK15" s="85"/>
      <c r="AL15" s="45">
        <f>MOD(AL14,4)</f>
        <v>0</v>
      </c>
      <c r="AM15" s="45">
        <f>((AL14-AL15)/4)</f>
        <v>0</v>
      </c>
    </row>
    <row r="16" spans="1:39" ht="15" thickBot="1" x14ac:dyDescent="0.25">
      <c r="A16" s="115"/>
      <c r="B16" s="116"/>
      <c r="C16" s="117"/>
      <c r="E16" s="115"/>
      <c r="F16" s="116"/>
      <c r="G16" s="117"/>
      <c r="I16" s="115"/>
      <c r="J16" s="116"/>
      <c r="K16" s="117"/>
      <c r="M16" s="115"/>
      <c r="N16" s="116"/>
      <c r="O16" s="117"/>
      <c r="Q16" s="115"/>
      <c r="R16" s="116"/>
      <c r="S16" s="117"/>
      <c r="U16" s="115"/>
      <c r="V16" s="116"/>
      <c r="W16" s="117"/>
      <c r="Y16" s="115"/>
      <c r="Z16" s="116"/>
      <c r="AA16" s="117"/>
      <c r="AC16" s="115"/>
      <c r="AD16" s="116"/>
      <c r="AE16" s="117"/>
      <c r="AG16" s="115"/>
      <c r="AH16" s="116"/>
      <c r="AI16" s="117"/>
      <c r="AK16" s="115"/>
      <c r="AL16" s="116"/>
      <c r="AM16" s="117"/>
    </row>
    <row r="17" spans="1:39" ht="15" thickBot="1" x14ac:dyDescent="0.25">
      <c r="A17" s="83" t="s">
        <v>99</v>
      </c>
      <c r="B17" s="45">
        <f>الشركة!$Z$35</f>
        <v>0</v>
      </c>
      <c r="C17" s="45">
        <f>الشركة!$AA$35</f>
        <v>0</v>
      </c>
      <c r="E17" s="83" t="s">
        <v>99</v>
      </c>
      <c r="F17" s="45">
        <f>'احمد شوقي'!$Z$35</f>
        <v>0</v>
      </c>
      <c r="G17" s="45">
        <f>'احمد شوقي'!$AA$35</f>
        <v>0</v>
      </c>
      <c r="I17" s="83" t="s">
        <v>99</v>
      </c>
      <c r="J17" s="45">
        <f>'محمد ابراهيم'!$Z$35</f>
        <v>0</v>
      </c>
      <c r="K17" s="45">
        <f>'محمد ابراهيم'!$AA$35</f>
        <v>0</v>
      </c>
      <c r="M17" s="83" t="s">
        <v>99</v>
      </c>
      <c r="N17" s="45">
        <f>'مصطفى عبدالفتاح'!$Z$35</f>
        <v>0</v>
      </c>
      <c r="O17" s="45">
        <f>'مصطفى عبدالفتاح'!$AA$35</f>
        <v>0</v>
      </c>
      <c r="Q17" s="83" t="s">
        <v>99</v>
      </c>
      <c r="R17" s="45">
        <f>رامي!$Z$35</f>
        <v>0</v>
      </c>
      <c r="S17" s="45">
        <f>رامي!$AA$35</f>
        <v>0</v>
      </c>
      <c r="U17" s="83" t="s">
        <v>99</v>
      </c>
      <c r="V17" s="45">
        <f>زهران!$Z$35</f>
        <v>0</v>
      </c>
      <c r="W17" s="45">
        <f>زهران!$AA$35</f>
        <v>0</v>
      </c>
      <c r="Y17" s="83" t="s">
        <v>99</v>
      </c>
      <c r="Z17" s="45">
        <f>'اسلام مطيع'!$Z$35</f>
        <v>0</v>
      </c>
      <c r="AA17" s="45">
        <f>'اسلام مطيع'!$AA$35</f>
        <v>0</v>
      </c>
      <c r="AC17" s="83" t="s">
        <v>99</v>
      </c>
      <c r="AD17" s="45">
        <f>تامر!$Z$35</f>
        <v>0</v>
      </c>
      <c r="AE17" s="45">
        <f>تامر!$AA$35</f>
        <v>0</v>
      </c>
      <c r="AG17" s="83" t="s">
        <v>99</v>
      </c>
      <c r="AH17" s="45">
        <f>'محمد نبيه'!$Z$35</f>
        <v>0</v>
      </c>
      <c r="AI17" s="45">
        <f>'محمد نبيه'!$AA$35</f>
        <v>0</v>
      </c>
      <c r="AK17" s="83" t="s">
        <v>99</v>
      </c>
      <c r="AL17" s="45">
        <f>'م 1'!$Z$35</f>
        <v>0</v>
      </c>
      <c r="AM17" s="45">
        <f>'م 1'!$AA$35</f>
        <v>0</v>
      </c>
    </row>
    <row r="18" spans="1:39" ht="15" thickBot="1" x14ac:dyDescent="0.25">
      <c r="A18" s="84"/>
      <c r="B18" s="45">
        <f>((C17*4)+B17)</f>
        <v>0</v>
      </c>
      <c r="C18" s="45"/>
      <c r="E18" s="84"/>
      <c r="F18" s="45">
        <f>((G17*4)+F17)</f>
        <v>0</v>
      </c>
      <c r="G18" s="45"/>
      <c r="I18" s="84"/>
      <c r="J18" s="45">
        <f>((K17*4)+J17)</f>
        <v>0</v>
      </c>
      <c r="K18" s="45"/>
      <c r="M18" s="84"/>
      <c r="N18" s="45">
        <f>((O17*4)+N17)</f>
        <v>0</v>
      </c>
      <c r="O18" s="45"/>
      <c r="Q18" s="84"/>
      <c r="R18" s="45">
        <f>((S17*4)+R17)</f>
        <v>0</v>
      </c>
      <c r="S18" s="45"/>
      <c r="U18" s="84"/>
      <c r="V18" s="45">
        <f>((W17*4)+V17)</f>
        <v>0</v>
      </c>
      <c r="W18" s="45"/>
      <c r="Y18" s="84"/>
      <c r="Z18" s="45">
        <f>((AA17*4)+Z17)</f>
        <v>0</v>
      </c>
      <c r="AA18" s="45"/>
      <c r="AC18" s="84"/>
      <c r="AD18" s="45">
        <f>((AE17*4)+AD17)</f>
        <v>0</v>
      </c>
      <c r="AE18" s="45"/>
      <c r="AG18" s="84"/>
      <c r="AH18" s="45">
        <f>((AI17*4)+AH17)</f>
        <v>0</v>
      </c>
      <c r="AI18" s="45"/>
      <c r="AK18" s="84"/>
      <c r="AL18" s="45">
        <f>((AM17*4)+AL17)</f>
        <v>0</v>
      </c>
      <c r="AM18" s="45"/>
    </row>
    <row r="19" spans="1:39" ht="15" thickBot="1" x14ac:dyDescent="0.25">
      <c r="A19" s="85"/>
      <c r="B19" s="45">
        <f>MOD(B18,4)</f>
        <v>0</v>
      </c>
      <c r="C19" s="45">
        <f>((B18-B19)/4)</f>
        <v>0</v>
      </c>
      <c r="E19" s="85"/>
      <c r="F19" s="45">
        <f>MOD(F18,4)</f>
        <v>0</v>
      </c>
      <c r="G19" s="45">
        <f>((F18-F19)/4)</f>
        <v>0</v>
      </c>
      <c r="I19" s="85"/>
      <c r="J19" s="45">
        <f>MOD(J18,4)</f>
        <v>0</v>
      </c>
      <c r="K19" s="45">
        <f>((J18-J19)/4)</f>
        <v>0</v>
      </c>
      <c r="M19" s="85"/>
      <c r="N19" s="45">
        <f>MOD(N18,4)</f>
        <v>0</v>
      </c>
      <c r="O19" s="45">
        <f>((N18-N19)/4)</f>
        <v>0</v>
      </c>
      <c r="Q19" s="85"/>
      <c r="R19" s="45">
        <f>MOD(R18,4)</f>
        <v>0</v>
      </c>
      <c r="S19" s="45">
        <f>((R18-R19)/4)</f>
        <v>0</v>
      </c>
      <c r="U19" s="85"/>
      <c r="V19" s="45">
        <f>MOD(V18,4)</f>
        <v>0</v>
      </c>
      <c r="W19" s="45">
        <f>((V18-V19)/4)</f>
        <v>0</v>
      </c>
      <c r="Y19" s="85"/>
      <c r="Z19" s="45">
        <f>MOD(Z18,4)</f>
        <v>0</v>
      </c>
      <c r="AA19" s="45">
        <f>((Z18-Z19)/4)</f>
        <v>0</v>
      </c>
      <c r="AC19" s="85"/>
      <c r="AD19" s="45">
        <f>MOD(AD18,4)</f>
        <v>0</v>
      </c>
      <c r="AE19" s="45">
        <f>((AD18-AD19)/4)</f>
        <v>0</v>
      </c>
      <c r="AG19" s="85"/>
      <c r="AH19" s="45">
        <f>MOD(AH18,4)</f>
        <v>0</v>
      </c>
      <c r="AI19" s="45">
        <f>((AH18-AH19)/4)</f>
        <v>0</v>
      </c>
      <c r="AK19" s="85"/>
      <c r="AL19" s="45">
        <f>MOD(AL18,4)</f>
        <v>0</v>
      </c>
      <c r="AM19" s="45">
        <f>((AL18-AL19)/4)</f>
        <v>0</v>
      </c>
    </row>
    <row r="20" spans="1:39" ht="15" thickBot="1" x14ac:dyDescent="0.25">
      <c r="A20" s="44"/>
      <c r="B20" s="42"/>
      <c r="C20" s="43"/>
      <c r="E20" s="44"/>
      <c r="F20" s="42"/>
      <c r="G20" s="43"/>
      <c r="I20" s="44"/>
      <c r="J20" s="42"/>
      <c r="K20" s="43"/>
      <c r="M20" s="44"/>
      <c r="N20" s="42"/>
      <c r="O20" s="43"/>
      <c r="Q20" s="44"/>
      <c r="R20" s="42"/>
      <c r="S20" s="43"/>
      <c r="U20" s="44"/>
      <c r="V20" s="42"/>
      <c r="W20" s="43"/>
      <c r="Y20" s="44"/>
      <c r="Z20" s="42"/>
      <c r="AA20" s="43"/>
      <c r="AC20" s="44"/>
      <c r="AD20" s="42"/>
      <c r="AE20" s="43"/>
      <c r="AG20" s="44"/>
      <c r="AH20" s="42"/>
      <c r="AI20" s="43"/>
      <c r="AK20" s="44"/>
      <c r="AL20" s="42"/>
      <c r="AM20" s="43"/>
    </row>
    <row r="21" spans="1:39" ht="15" thickBot="1" x14ac:dyDescent="0.25">
      <c r="A21" s="83" t="s">
        <v>100</v>
      </c>
      <c r="B21" s="45">
        <f>الشركة!$AG$35</f>
        <v>0</v>
      </c>
      <c r="C21" s="45">
        <f>الشركة!$AH$35</f>
        <v>0</v>
      </c>
      <c r="E21" s="83" t="s">
        <v>100</v>
      </c>
      <c r="F21" s="45">
        <f>'احمد شوقي'!$AG$35</f>
        <v>0</v>
      </c>
      <c r="G21" s="45">
        <f>'احمد شوقي'!$AH$35</f>
        <v>0</v>
      </c>
      <c r="I21" s="83" t="s">
        <v>100</v>
      </c>
      <c r="J21" s="45">
        <f>'محمد ابراهيم'!$AG$35</f>
        <v>0</v>
      </c>
      <c r="K21" s="45">
        <f>'محمد ابراهيم'!$AH$35</f>
        <v>0</v>
      </c>
      <c r="M21" s="83" t="s">
        <v>100</v>
      </c>
      <c r="N21" s="45">
        <f>'مصطفى عبدالفتاح'!$AG$35</f>
        <v>0</v>
      </c>
      <c r="O21" s="45">
        <f>'مصطفى عبدالفتاح'!$AH$35</f>
        <v>0</v>
      </c>
      <c r="Q21" s="83" t="s">
        <v>100</v>
      </c>
      <c r="R21" s="45">
        <f>رامي!$AG$35</f>
        <v>0</v>
      </c>
      <c r="S21" s="45">
        <f>رامي!$AH$35</f>
        <v>0</v>
      </c>
      <c r="U21" s="83" t="s">
        <v>100</v>
      </c>
      <c r="V21" s="45">
        <f>زهران!$AG$35</f>
        <v>0</v>
      </c>
      <c r="W21" s="45">
        <f>زهران!$AH$35</f>
        <v>0</v>
      </c>
      <c r="Y21" s="83" t="s">
        <v>100</v>
      </c>
      <c r="Z21" s="45">
        <f>'اسلام مطيع'!$AG$35</f>
        <v>0</v>
      </c>
      <c r="AA21" s="45">
        <f>'اسلام مطيع'!$AH$35</f>
        <v>0</v>
      </c>
      <c r="AC21" s="83" t="s">
        <v>100</v>
      </c>
      <c r="AD21" s="45">
        <f>تامر!$AG$35</f>
        <v>0</v>
      </c>
      <c r="AE21" s="45">
        <f>تامر!$AH$35</f>
        <v>0</v>
      </c>
      <c r="AG21" s="83" t="s">
        <v>100</v>
      </c>
      <c r="AH21" s="45">
        <f>'محمد نبيه'!$AG$35</f>
        <v>0</v>
      </c>
      <c r="AI21" s="45">
        <f>'محمد نبيه'!$AH$35</f>
        <v>0</v>
      </c>
      <c r="AK21" s="83" t="s">
        <v>100</v>
      </c>
      <c r="AL21" s="45">
        <f>'م 1'!$AG$35</f>
        <v>0</v>
      </c>
      <c r="AM21" s="45">
        <f>'م 1'!$AH$35</f>
        <v>0</v>
      </c>
    </row>
    <row r="22" spans="1:39" ht="15" thickBot="1" x14ac:dyDescent="0.25">
      <c r="A22" s="84"/>
      <c r="B22" s="45">
        <f>((C21*4)+B21)</f>
        <v>0</v>
      </c>
      <c r="C22" s="45"/>
      <c r="E22" s="84"/>
      <c r="F22" s="45">
        <f>((G21*4)+F21)</f>
        <v>0</v>
      </c>
      <c r="G22" s="45"/>
      <c r="I22" s="84"/>
      <c r="J22" s="45">
        <f>((K21*4)+J21)</f>
        <v>0</v>
      </c>
      <c r="K22" s="45"/>
      <c r="M22" s="84"/>
      <c r="N22" s="45">
        <f>((O21*4)+N21)</f>
        <v>0</v>
      </c>
      <c r="O22" s="45"/>
      <c r="Q22" s="84"/>
      <c r="R22" s="45">
        <f>((S21*4)+R21)</f>
        <v>0</v>
      </c>
      <c r="S22" s="45"/>
      <c r="U22" s="84"/>
      <c r="V22" s="45">
        <f>((W21*4)+V21)</f>
        <v>0</v>
      </c>
      <c r="W22" s="45"/>
      <c r="Y22" s="84"/>
      <c r="Z22" s="45">
        <f>((AA21*4)+Z21)</f>
        <v>0</v>
      </c>
      <c r="AA22" s="45"/>
      <c r="AC22" s="84"/>
      <c r="AD22" s="45">
        <f>((AE21*4)+AD21)</f>
        <v>0</v>
      </c>
      <c r="AE22" s="45"/>
      <c r="AG22" s="84"/>
      <c r="AH22" s="45">
        <f>((AI21*4)+AH21)</f>
        <v>0</v>
      </c>
      <c r="AI22" s="45"/>
      <c r="AK22" s="84"/>
      <c r="AL22" s="45">
        <f>((AM21*4)+AL21)</f>
        <v>0</v>
      </c>
      <c r="AM22" s="45"/>
    </row>
    <row r="23" spans="1:39" ht="15" thickBot="1" x14ac:dyDescent="0.25">
      <c r="A23" s="85"/>
      <c r="B23" s="45">
        <f>MOD(B22,4)</f>
        <v>0</v>
      </c>
      <c r="C23" s="45">
        <f>((B22-B23)/4)</f>
        <v>0</v>
      </c>
      <c r="E23" s="85"/>
      <c r="F23" s="45">
        <f>MOD(F22,4)</f>
        <v>0</v>
      </c>
      <c r="G23" s="45">
        <f>((F22-F23)/4)</f>
        <v>0</v>
      </c>
      <c r="I23" s="85"/>
      <c r="J23" s="45">
        <f>MOD(J22,4)</f>
        <v>0</v>
      </c>
      <c r="K23" s="45">
        <f>((J22-J23)/4)</f>
        <v>0</v>
      </c>
      <c r="M23" s="85"/>
      <c r="N23" s="45">
        <f>MOD(N22,4)</f>
        <v>0</v>
      </c>
      <c r="O23" s="45">
        <f>((N22-N23)/4)</f>
        <v>0</v>
      </c>
      <c r="Q23" s="85"/>
      <c r="R23" s="45">
        <f>MOD(R22,4)</f>
        <v>0</v>
      </c>
      <c r="S23" s="45">
        <f>((R22-R23)/4)</f>
        <v>0</v>
      </c>
      <c r="U23" s="85"/>
      <c r="V23" s="45">
        <f>MOD(V22,4)</f>
        <v>0</v>
      </c>
      <c r="W23" s="45">
        <f>((V22-V23)/4)</f>
        <v>0</v>
      </c>
      <c r="Y23" s="85"/>
      <c r="Z23" s="45">
        <f>MOD(Z22,4)</f>
        <v>0</v>
      </c>
      <c r="AA23" s="45">
        <f>((Z22-Z23)/4)</f>
        <v>0</v>
      </c>
      <c r="AC23" s="85"/>
      <c r="AD23" s="45">
        <f>MOD(AD22,4)</f>
        <v>0</v>
      </c>
      <c r="AE23" s="45">
        <f>((AD22-AD23)/4)</f>
        <v>0</v>
      </c>
      <c r="AG23" s="85"/>
      <c r="AH23" s="45">
        <f>MOD(AH22,4)</f>
        <v>0</v>
      </c>
      <c r="AI23" s="45">
        <f>((AH22-AH23)/4)</f>
        <v>0</v>
      </c>
      <c r="AK23" s="85"/>
      <c r="AL23" s="45">
        <f>MOD(AL22,4)</f>
        <v>0</v>
      </c>
      <c r="AM23" s="45">
        <f>((AL22-AL23)/4)</f>
        <v>0</v>
      </c>
    </row>
    <row r="24" spans="1:39" ht="15" thickBot="1" x14ac:dyDescent="0.25">
      <c r="A24" s="44"/>
      <c r="B24" s="42"/>
      <c r="C24" s="43"/>
      <c r="E24" s="44"/>
      <c r="F24" s="42"/>
      <c r="G24" s="43"/>
      <c r="I24" s="44"/>
      <c r="J24" s="42"/>
      <c r="K24" s="43"/>
      <c r="M24" s="44"/>
      <c r="N24" s="42"/>
      <c r="O24" s="43"/>
      <c r="Q24" s="44"/>
      <c r="R24" s="42"/>
      <c r="S24" s="43"/>
      <c r="U24" s="44"/>
      <c r="V24" s="42"/>
      <c r="W24" s="43"/>
      <c r="Y24" s="44"/>
      <c r="Z24" s="42"/>
      <c r="AA24" s="43"/>
      <c r="AC24" s="44"/>
      <c r="AD24" s="42"/>
      <c r="AE24" s="43"/>
      <c r="AG24" s="44"/>
      <c r="AH24" s="42"/>
      <c r="AI24" s="43"/>
      <c r="AK24" s="44"/>
      <c r="AL24" s="42"/>
      <c r="AM24" s="43"/>
    </row>
    <row r="25" spans="1:39" ht="15" thickBot="1" x14ac:dyDescent="0.25">
      <c r="A25" s="83" t="s">
        <v>101</v>
      </c>
      <c r="B25" s="45">
        <f>الشركة!$AN$35</f>
        <v>0</v>
      </c>
      <c r="C25" s="45">
        <f>الشركة!$AO$35</f>
        <v>0</v>
      </c>
      <c r="E25" s="83" t="s">
        <v>101</v>
      </c>
      <c r="F25" s="45">
        <f>'احمد شوقي'!$AN$35</f>
        <v>0</v>
      </c>
      <c r="G25" s="45">
        <f>'احمد شوقي'!$AO$35</f>
        <v>0</v>
      </c>
      <c r="I25" s="83" t="s">
        <v>101</v>
      </c>
      <c r="J25" s="45">
        <f>'محمد ابراهيم'!$AN$35</f>
        <v>0</v>
      </c>
      <c r="K25" s="45">
        <f>'محمد ابراهيم'!$AO$35</f>
        <v>0</v>
      </c>
      <c r="M25" s="83" t="s">
        <v>101</v>
      </c>
      <c r="N25" s="45">
        <f>'مصطفى عبدالفتاح'!$AN$35</f>
        <v>0</v>
      </c>
      <c r="O25" s="45">
        <f>'مصطفى عبدالفتاح'!$AO$35</f>
        <v>0</v>
      </c>
      <c r="Q25" s="83" t="s">
        <v>101</v>
      </c>
      <c r="R25" s="45">
        <f>رامي!$AN$35</f>
        <v>0</v>
      </c>
      <c r="S25" s="45">
        <f>رامي!$AO$35</f>
        <v>0</v>
      </c>
      <c r="U25" s="83" t="s">
        <v>101</v>
      </c>
      <c r="V25" s="45">
        <f>زهران!$AN$35</f>
        <v>0</v>
      </c>
      <c r="W25" s="45">
        <f>زهران!$AO$35</f>
        <v>0</v>
      </c>
      <c r="Y25" s="83" t="s">
        <v>101</v>
      </c>
      <c r="Z25" s="45">
        <f>'اسلام مطيع'!$AN$35</f>
        <v>0</v>
      </c>
      <c r="AA25" s="45">
        <f>'اسلام مطيع'!$AO$35</f>
        <v>0</v>
      </c>
      <c r="AC25" s="83" t="s">
        <v>101</v>
      </c>
      <c r="AD25" s="45">
        <f>تامر!$AN$35</f>
        <v>0</v>
      </c>
      <c r="AE25" s="45">
        <f>تامر!$AO$35</f>
        <v>0</v>
      </c>
      <c r="AG25" s="83" t="s">
        <v>101</v>
      </c>
      <c r="AH25" s="45">
        <f>'محمد نبيه'!$AN$35</f>
        <v>0</v>
      </c>
      <c r="AI25" s="45">
        <f>'محمد نبيه'!$AO$35</f>
        <v>0</v>
      </c>
      <c r="AK25" s="83" t="s">
        <v>101</v>
      </c>
      <c r="AL25" s="45">
        <f>'م 1'!$AN$35</f>
        <v>0</v>
      </c>
      <c r="AM25" s="45">
        <f>'م 1'!$AO$35</f>
        <v>0</v>
      </c>
    </row>
    <row r="26" spans="1:39" ht="15" thickBot="1" x14ac:dyDescent="0.25">
      <c r="A26" s="84"/>
      <c r="B26" s="45">
        <f>((C25*4)+B25)</f>
        <v>0</v>
      </c>
      <c r="C26" s="45"/>
      <c r="E26" s="84"/>
      <c r="F26" s="45">
        <f>((G25*4)+F25)</f>
        <v>0</v>
      </c>
      <c r="G26" s="45"/>
      <c r="I26" s="84"/>
      <c r="J26" s="45">
        <f>((K25*4)+J25)</f>
        <v>0</v>
      </c>
      <c r="K26" s="45"/>
      <c r="M26" s="84"/>
      <c r="N26" s="45">
        <f>((O25*4)+N25)</f>
        <v>0</v>
      </c>
      <c r="O26" s="45"/>
      <c r="Q26" s="84"/>
      <c r="R26" s="45">
        <f>((S25*4)+R25)</f>
        <v>0</v>
      </c>
      <c r="S26" s="45"/>
      <c r="U26" s="84"/>
      <c r="V26" s="45">
        <f>((W25*4)+V25)</f>
        <v>0</v>
      </c>
      <c r="W26" s="45"/>
      <c r="Y26" s="84"/>
      <c r="Z26" s="45">
        <f>((AA25*4)+Z25)</f>
        <v>0</v>
      </c>
      <c r="AA26" s="45"/>
      <c r="AC26" s="84"/>
      <c r="AD26" s="45">
        <f>((AE25*4)+AD25)</f>
        <v>0</v>
      </c>
      <c r="AE26" s="45"/>
      <c r="AG26" s="84"/>
      <c r="AH26" s="45">
        <f>((AI25*4)+AH25)</f>
        <v>0</v>
      </c>
      <c r="AI26" s="45"/>
      <c r="AK26" s="84"/>
      <c r="AL26" s="45">
        <f>((AM25*4)+AL25)</f>
        <v>0</v>
      </c>
      <c r="AM26" s="45"/>
    </row>
    <row r="27" spans="1:39" ht="15" thickBot="1" x14ac:dyDescent="0.25">
      <c r="A27" s="85"/>
      <c r="B27" s="45">
        <f>MOD(B26,4)</f>
        <v>0</v>
      </c>
      <c r="C27" s="45">
        <f>((B26-B27)/4)</f>
        <v>0</v>
      </c>
      <c r="E27" s="85"/>
      <c r="F27" s="45">
        <f>MOD(F26,4)</f>
        <v>0</v>
      </c>
      <c r="G27" s="45">
        <f>((F26-F27)/4)</f>
        <v>0</v>
      </c>
      <c r="I27" s="85"/>
      <c r="J27" s="45">
        <f>MOD(J26,4)</f>
        <v>0</v>
      </c>
      <c r="K27" s="45">
        <f>((J26-J27)/4)</f>
        <v>0</v>
      </c>
      <c r="M27" s="85"/>
      <c r="N27" s="45">
        <f>MOD(N26,4)</f>
        <v>0</v>
      </c>
      <c r="O27" s="45">
        <f>((N26-N27)/4)</f>
        <v>0</v>
      </c>
      <c r="Q27" s="85"/>
      <c r="R27" s="45">
        <f>MOD(R26,4)</f>
        <v>0</v>
      </c>
      <c r="S27" s="45">
        <f>((R26-R27)/4)</f>
        <v>0</v>
      </c>
      <c r="U27" s="85"/>
      <c r="V27" s="45">
        <f>MOD(V26,4)</f>
        <v>0</v>
      </c>
      <c r="W27" s="45">
        <f>((V26-V27)/4)</f>
        <v>0</v>
      </c>
      <c r="Y27" s="85"/>
      <c r="Z27" s="45">
        <f>MOD(Z26,4)</f>
        <v>0</v>
      </c>
      <c r="AA27" s="45">
        <f>((Z26-Z27)/4)</f>
        <v>0</v>
      </c>
      <c r="AC27" s="85"/>
      <c r="AD27" s="45">
        <f>MOD(AD26,4)</f>
        <v>0</v>
      </c>
      <c r="AE27" s="45">
        <f>((AD26-AD27)/4)</f>
        <v>0</v>
      </c>
      <c r="AG27" s="85"/>
      <c r="AH27" s="45">
        <f>MOD(AH26,4)</f>
        <v>0</v>
      </c>
      <c r="AI27" s="45">
        <f>((AH26-AH27)/4)</f>
        <v>0</v>
      </c>
      <c r="AK27" s="85"/>
      <c r="AL27" s="45">
        <f>MOD(AL26,4)</f>
        <v>0</v>
      </c>
      <c r="AM27" s="45">
        <f>((AL26-AL27)/4)</f>
        <v>0</v>
      </c>
    </row>
    <row r="28" spans="1:39" ht="15" thickBot="1" x14ac:dyDescent="0.25">
      <c r="A28" s="44"/>
      <c r="B28" s="42"/>
      <c r="C28" s="43"/>
      <c r="E28" s="44"/>
      <c r="F28" s="42"/>
      <c r="G28" s="43"/>
      <c r="I28" s="44"/>
      <c r="J28" s="42"/>
      <c r="K28" s="43"/>
      <c r="M28" s="44"/>
      <c r="N28" s="42"/>
      <c r="O28" s="43"/>
      <c r="Q28" s="44"/>
      <c r="R28" s="42"/>
      <c r="S28" s="43"/>
      <c r="U28" s="44"/>
      <c r="V28" s="42"/>
      <c r="W28" s="43"/>
      <c r="Y28" s="44"/>
      <c r="Z28" s="42"/>
      <c r="AA28" s="43"/>
      <c r="AC28" s="44"/>
      <c r="AD28" s="42"/>
      <c r="AE28" s="43"/>
      <c r="AG28" s="44"/>
      <c r="AH28" s="42"/>
      <c r="AI28" s="43"/>
      <c r="AK28" s="44"/>
      <c r="AL28" s="42"/>
      <c r="AM28" s="43"/>
    </row>
    <row r="29" spans="1:39" ht="15" thickBot="1" x14ac:dyDescent="0.25">
      <c r="A29" s="83" t="s">
        <v>102</v>
      </c>
      <c r="B29" s="45">
        <f>الشركة!$AU$35</f>
        <v>0</v>
      </c>
      <c r="C29" s="45">
        <f>الشركة!$AV$35</f>
        <v>0</v>
      </c>
      <c r="E29" s="83" t="s">
        <v>102</v>
      </c>
      <c r="F29" s="45">
        <f>'احمد شوقي'!$AU$35</f>
        <v>0</v>
      </c>
      <c r="G29" s="45">
        <f>'احمد شوقي'!$AV$35</f>
        <v>0</v>
      </c>
      <c r="I29" s="83" t="s">
        <v>102</v>
      </c>
      <c r="J29" s="45">
        <f>'محمد ابراهيم'!$AU$35</f>
        <v>0</v>
      </c>
      <c r="K29" s="45">
        <f>'محمد ابراهيم'!$AV$35</f>
        <v>0</v>
      </c>
      <c r="M29" s="83" t="s">
        <v>102</v>
      </c>
      <c r="N29" s="45">
        <f>'مصطفى عبدالفتاح'!$AU$35</f>
        <v>0</v>
      </c>
      <c r="O29" s="45">
        <f>'مصطفى عبدالفتاح'!$AV$35</f>
        <v>0</v>
      </c>
      <c r="Q29" s="83" t="s">
        <v>102</v>
      </c>
      <c r="R29" s="45">
        <f>رامي!$AU$35</f>
        <v>0</v>
      </c>
      <c r="S29" s="45">
        <f>رامي!$AV$35</f>
        <v>0</v>
      </c>
      <c r="U29" s="83" t="s">
        <v>102</v>
      </c>
      <c r="V29" s="45">
        <f>زهران!$AU$35</f>
        <v>0</v>
      </c>
      <c r="W29" s="45">
        <f>زهران!$AV$35</f>
        <v>0</v>
      </c>
      <c r="Y29" s="83" t="s">
        <v>102</v>
      </c>
      <c r="Z29" s="45">
        <f>'اسلام مطيع'!$AU$35</f>
        <v>0</v>
      </c>
      <c r="AA29" s="45">
        <f>'اسلام مطيع'!$AV$35</f>
        <v>0</v>
      </c>
      <c r="AC29" s="83" t="s">
        <v>102</v>
      </c>
      <c r="AD29" s="45">
        <f>تامر!$AU$35</f>
        <v>0</v>
      </c>
      <c r="AE29" s="45">
        <f>تامر!$AV$35</f>
        <v>0</v>
      </c>
      <c r="AG29" s="83" t="s">
        <v>102</v>
      </c>
      <c r="AH29" s="45">
        <f>'محمد نبيه'!$AU$35</f>
        <v>0</v>
      </c>
      <c r="AI29" s="45">
        <f>'محمد نبيه'!$AV$35</f>
        <v>0</v>
      </c>
      <c r="AK29" s="83" t="s">
        <v>102</v>
      </c>
      <c r="AL29" s="45">
        <f>'م 1'!$AU$35</f>
        <v>0</v>
      </c>
      <c r="AM29" s="45">
        <f>'م 1'!$AV$35</f>
        <v>0</v>
      </c>
    </row>
    <row r="30" spans="1:39" ht="15" thickBot="1" x14ac:dyDescent="0.25">
      <c r="A30" s="84"/>
      <c r="B30" s="45">
        <f>((C29*4)+B29)</f>
        <v>0</v>
      </c>
      <c r="C30" s="45"/>
      <c r="E30" s="84"/>
      <c r="F30" s="45">
        <f>((G29*4)+F29)</f>
        <v>0</v>
      </c>
      <c r="G30" s="45"/>
      <c r="I30" s="84"/>
      <c r="J30" s="45">
        <f>((K29*4)+J29)</f>
        <v>0</v>
      </c>
      <c r="K30" s="45"/>
      <c r="M30" s="84"/>
      <c r="N30" s="45">
        <f>((O29*4)+N29)</f>
        <v>0</v>
      </c>
      <c r="O30" s="45"/>
      <c r="Q30" s="84"/>
      <c r="R30" s="45">
        <f>((S29*4)+R29)</f>
        <v>0</v>
      </c>
      <c r="S30" s="45"/>
      <c r="U30" s="84"/>
      <c r="V30" s="45">
        <f>((W29*4)+V29)</f>
        <v>0</v>
      </c>
      <c r="W30" s="45"/>
      <c r="Y30" s="84"/>
      <c r="Z30" s="45">
        <f>((AA29*4)+Z29)</f>
        <v>0</v>
      </c>
      <c r="AA30" s="45"/>
      <c r="AC30" s="84"/>
      <c r="AD30" s="45">
        <f>((AE29*4)+AD29)</f>
        <v>0</v>
      </c>
      <c r="AE30" s="45"/>
      <c r="AG30" s="84"/>
      <c r="AH30" s="45">
        <f>((AI29*4)+AH29)</f>
        <v>0</v>
      </c>
      <c r="AI30" s="45"/>
      <c r="AK30" s="84"/>
      <c r="AL30" s="45">
        <f>((AM29*4)+AL29)</f>
        <v>0</v>
      </c>
      <c r="AM30" s="45"/>
    </row>
    <row r="31" spans="1:39" ht="15" thickBot="1" x14ac:dyDescent="0.25">
      <c r="A31" s="85"/>
      <c r="B31" s="45">
        <f>MOD(B30,4)</f>
        <v>0</v>
      </c>
      <c r="C31" s="45">
        <f>((B30-B31)/4)</f>
        <v>0</v>
      </c>
      <c r="E31" s="85"/>
      <c r="F31" s="45">
        <f>MOD(F30,4)</f>
        <v>0</v>
      </c>
      <c r="G31" s="45">
        <f>((F30-F31)/4)</f>
        <v>0</v>
      </c>
      <c r="I31" s="85"/>
      <c r="J31" s="45">
        <f>MOD(J30,4)</f>
        <v>0</v>
      </c>
      <c r="K31" s="45">
        <f>((J30-J31)/4)</f>
        <v>0</v>
      </c>
      <c r="M31" s="85"/>
      <c r="N31" s="45">
        <f>MOD(N30,4)</f>
        <v>0</v>
      </c>
      <c r="O31" s="45">
        <f>((N30-N31)/4)</f>
        <v>0</v>
      </c>
      <c r="Q31" s="85"/>
      <c r="R31" s="45">
        <f>MOD(R30,4)</f>
        <v>0</v>
      </c>
      <c r="S31" s="45">
        <f>((R30-R31)/4)</f>
        <v>0</v>
      </c>
      <c r="U31" s="85"/>
      <c r="V31" s="45">
        <f>MOD(V30,4)</f>
        <v>0</v>
      </c>
      <c r="W31" s="45">
        <f>((V30-V31)/4)</f>
        <v>0</v>
      </c>
      <c r="Y31" s="85"/>
      <c r="Z31" s="45">
        <f>MOD(Z30,4)</f>
        <v>0</v>
      </c>
      <c r="AA31" s="45">
        <f>((Z30-Z31)/4)</f>
        <v>0</v>
      </c>
      <c r="AC31" s="85"/>
      <c r="AD31" s="45">
        <f>MOD(AD30,4)</f>
        <v>0</v>
      </c>
      <c r="AE31" s="45">
        <f>((AD30-AD31)/4)</f>
        <v>0</v>
      </c>
      <c r="AG31" s="85"/>
      <c r="AH31" s="45">
        <f>MOD(AH30,4)</f>
        <v>0</v>
      </c>
      <c r="AI31" s="45">
        <f>((AH30-AH31)/4)</f>
        <v>0</v>
      </c>
      <c r="AK31" s="85"/>
      <c r="AL31" s="45">
        <f>MOD(AL30,4)</f>
        <v>0</v>
      </c>
      <c r="AM31" s="45">
        <f>((AL30-AL31)/4)</f>
        <v>0</v>
      </c>
    </row>
    <row r="32" spans="1:39" ht="15" thickBot="1" x14ac:dyDescent="0.25">
      <c r="A32" s="115" t="s">
        <v>103</v>
      </c>
      <c r="B32" s="116"/>
      <c r="C32" s="117"/>
      <c r="E32" s="115" t="s">
        <v>103</v>
      </c>
      <c r="F32" s="116"/>
      <c r="G32" s="117"/>
      <c r="I32" s="115" t="s">
        <v>103</v>
      </c>
      <c r="J32" s="116"/>
      <c r="K32" s="117"/>
      <c r="M32" s="115" t="s">
        <v>103</v>
      </c>
      <c r="N32" s="116"/>
      <c r="O32" s="117"/>
      <c r="Q32" s="115" t="s">
        <v>103</v>
      </c>
      <c r="R32" s="116"/>
      <c r="S32" s="117"/>
      <c r="U32" s="115" t="s">
        <v>103</v>
      </c>
      <c r="V32" s="116"/>
      <c r="W32" s="117"/>
      <c r="Y32" s="115" t="s">
        <v>103</v>
      </c>
      <c r="Z32" s="116"/>
      <c r="AA32" s="117"/>
      <c r="AC32" s="115" t="s">
        <v>103</v>
      </c>
      <c r="AD32" s="116"/>
      <c r="AE32" s="117"/>
      <c r="AG32" s="115" t="s">
        <v>103</v>
      </c>
      <c r="AH32" s="116"/>
      <c r="AI32" s="117"/>
      <c r="AK32" s="115" t="s">
        <v>103</v>
      </c>
      <c r="AL32" s="116"/>
      <c r="AM32" s="117"/>
    </row>
    <row r="33" spans="1:39" ht="15" thickBot="1" x14ac:dyDescent="0.25">
      <c r="A33" s="83" t="s">
        <v>104</v>
      </c>
      <c r="B33" s="45"/>
      <c r="C33" s="45"/>
      <c r="E33" s="83" t="s">
        <v>104</v>
      </c>
      <c r="F33" s="45"/>
      <c r="G33" s="45"/>
      <c r="I33" s="83" t="s">
        <v>104</v>
      </c>
      <c r="J33" s="45"/>
      <c r="K33" s="45"/>
      <c r="M33" s="83" t="s">
        <v>104</v>
      </c>
      <c r="N33" s="45"/>
      <c r="O33" s="45"/>
      <c r="Q33" s="83" t="s">
        <v>104</v>
      </c>
      <c r="R33" s="45"/>
      <c r="S33" s="45"/>
      <c r="U33" s="83" t="s">
        <v>104</v>
      </c>
      <c r="V33" s="45"/>
      <c r="W33" s="45"/>
      <c r="Y33" s="83" t="s">
        <v>104</v>
      </c>
      <c r="Z33" s="45"/>
      <c r="AA33" s="45"/>
      <c r="AC33" s="83" t="s">
        <v>104</v>
      </c>
      <c r="AD33" s="45"/>
      <c r="AE33" s="45"/>
      <c r="AG33" s="83" t="s">
        <v>104</v>
      </c>
      <c r="AH33" s="45"/>
      <c r="AI33" s="45"/>
      <c r="AK33" s="83" t="s">
        <v>104</v>
      </c>
      <c r="AL33" s="45"/>
      <c r="AM33" s="45"/>
    </row>
    <row r="34" spans="1:39" ht="15" thickBot="1" x14ac:dyDescent="0.25">
      <c r="A34" s="84"/>
      <c r="B34" s="45"/>
      <c r="C34" s="45"/>
      <c r="E34" s="84"/>
      <c r="F34" s="45"/>
      <c r="G34" s="45"/>
      <c r="I34" s="84"/>
      <c r="J34" s="45"/>
      <c r="K34" s="45"/>
      <c r="M34" s="84"/>
      <c r="N34" s="45"/>
      <c r="O34" s="45"/>
      <c r="Q34" s="84"/>
      <c r="R34" s="45"/>
      <c r="S34" s="45"/>
      <c r="U34" s="84"/>
      <c r="V34" s="45"/>
      <c r="W34" s="45"/>
      <c r="Y34" s="84"/>
      <c r="Z34" s="45"/>
      <c r="AA34" s="45"/>
      <c r="AC34" s="84"/>
      <c r="AD34" s="45"/>
      <c r="AE34" s="45"/>
      <c r="AG34" s="84"/>
      <c r="AH34" s="45"/>
      <c r="AI34" s="45"/>
      <c r="AK34" s="84"/>
      <c r="AL34" s="45"/>
      <c r="AM34" s="45"/>
    </row>
    <row r="35" spans="1:39" ht="15" thickBot="1" x14ac:dyDescent="0.25">
      <c r="A35" s="85"/>
      <c r="B35" s="45"/>
      <c r="C35" s="45">
        <f>الشركة!$DN$35</f>
        <v>0</v>
      </c>
      <c r="E35" s="85"/>
      <c r="F35" s="45"/>
      <c r="G35" s="45">
        <f>'احمد شوقي'!$DN$35</f>
        <v>0</v>
      </c>
      <c r="I35" s="85"/>
      <c r="J35" s="45"/>
      <c r="K35" s="45">
        <f>'محمد ابراهيم'!$DN$35</f>
        <v>0</v>
      </c>
      <c r="M35" s="85"/>
      <c r="N35" s="45"/>
      <c r="O35" s="45">
        <f>'مصطفى عبدالفتاح'!$DN$35</f>
        <v>0</v>
      </c>
      <c r="Q35" s="85"/>
      <c r="R35" s="45"/>
      <c r="S35" s="45">
        <f>رامي!$DN$35</f>
        <v>0</v>
      </c>
      <c r="U35" s="85"/>
      <c r="V35" s="45"/>
      <c r="W35" s="45">
        <f>زهران!$DN$35</f>
        <v>0</v>
      </c>
      <c r="Y35" s="85"/>
      <c r="Z35" s="45"/>
      <c r="AA35" s="45">
        <f>'اسلام مطيع'!$DN$35</f>
        <v>0</v>
      </c>
      <c r="AC35" s="85"/>
      <c r="AD35" s="45"/>
      <c r="AE35" s="45">
        <f>تامر!$DN$35</f>
        <v>0</v>
      </c>
      <c r="AG35" s="85"/>
      <c r="AH35" s="45"/>
      <c r="AI35" s="45">
        <f>'محمد نبيه'!$DN$35</f>
        <v>0</v>
      </c>
      <c r="AK35" s="85"/>
      <c r="AL35" s="45"/>
      <c r="AM35" s="45">
        <f>'م 1'!$DN$35</f>
        <v>0</v>
      </c>
    </row>
    <row r="36" spans="1:39" ht="15" thickBot="1" x14ac:dyDescent="0.25">
      <c r="A36" s="115"/>
      <c r="B36" s="116"/>
      <c r="C36" s="117"/>
      <c r="E36" s="115"/>
      <c r="F36" s="116"/>
      <c r="G36" s="117"/>
      <c r="I36" s="115"/>
      <c r="J36" s="116"/>
      <c r="K36" s="117"/>
      <c r="M36" s="115"/>
      <c r="N36" s="116"/>
      <c r="O36" s="117"/>
      <c r="Q36" s="115"/>
      <c r="R36" s="116"/>
      <c r="S36" s="117"/>
      <c r="U36" s="115"/>
      <c r="V36" s="116"/>
      <c r="W36" s="117"/>
      <c r="Y36" s="115"/>
      <c r="Z36" s="116"/>
      <c r="AA36" s="117"/>
      <c r="AC36" s="115"/>
      <c r="AD36" s="116"/>
      <c r="AE36" s="117"/>
      <c r="AG36" s="115"/>
      <c r="AH36" s="116"/>
      <c r="AI36" s="117"/>
      <c r="AK36" s="115"/>
      <c r="AL36" s="116"/>
      <c r="AM36" s="117"/>
    </row>
    <row r="37" spans="1:39" ht="15" thickBot="1" x14ac:dyDescent="0.25">
      <c r="A37" s="133" t="s">
        <v>105</v>
      </c>
      <c r="B37" s="134"/>
      <c r="C37" s="135"/>
      <c r="E37" s="133" t="s">
        <v>105</v>
      </c>
      <c r="F37" s="134"/>
      <c r="G37" s="135"/>
      <c r="I37" s="133" t="s">
        <v>105</v>
      </c>
      <c r="J37" s="134"/>
      <c r="K37" s="135"/>
      <c r="M37" s="133" t="s">
        <v>105</v>
      </c>
      <c r="N37" s="134"/>
      <c r="O37" s="135"/>
      <c r="Q37" s="133" t="s">
        <v>105</v>
      </c>
      <c r="R37" s="134"/>
      <c r="S37" s="135"/>
      <c r="U37" s="133" t="s">
        <v>105</v>
      </c>
      <c r="V37" s="134"/>
      <c r="W37" s="135"/>
      <c r="Y37" s="133" t="s">
        <v>105</v>
      </c>
      <c r="Z37" s="134"/>
      <c r="AA37" s="135"/>
      <c r="AC37" s="133" t="s">
        <v>105</v>
      </c>
      <c r="AD37" s="134"/>
      <c r="AE37" s="135"/>
      <c r="AG37" s="133" t="s">
        <v>105</v>
      </c>
      <c r="AH37" s="134"/>
      <c r="AI37" s="135"/>
      <c r="AK37" s="133" t="s">
        <v>105</v>
      </c>
      <c r="AL37" s="134"/>
      <c r="AM37" s="135"/>
    </row>
    <row r="38" spans="1:39" ht="15" thickBot="1" x14ac:dyDescent="0.25">
      <c r="A38" s="83" t="s">
        <v>96</v>
      </c>
      <c r="B38" s="45">
        <f>الشركة!$BB$35</f>
        <v>0</v>
      </c>
      <c r="C38" s="45">
        <f>الشركة!$BC$35</f>
        <v>0</v>
      </c>
      <c r="E38" s="83" t="s">
        <v>96</v>
      </c>
      <c r="F38" s="45">
        <f>'احمد شوقي'!$BB$35</f>
        <v>0</v>
      </c>
      <c r="G38" s="45">
        <f>'احمد شوقي'!$BC$35</f>
        <v>0</v>
      </c>
      <c r="I38" s="83" t="s">
        <v>96</v>
      </c>
      <c r="J38" s="45">
        <f>'محمد ابراهيم'!$BB$35</f>
        <v>0</v>
      </c>
      <c r="K38" s="45">
        <f>'محمد ابراهيم'!$BC$35</f>
        <v>0</v>
      </c>
      <c r="M38" s="83" t="s">
        <v>96</v>
      </c>
      <c r="N38" s="45">
        <f>'مصطفى عبدالفتاح'!$BB$35</f>
        <v>0</v>
      </c>
      <c r="O38" s="45">
        <f>'مصطفى عبدالفتاح'!$BC$35</f>
        <v>0</v>
      </c>
      <c r="Q38" s="83" t="s">
        <v>96</v>
      </c>
      <c r="R38" s="45">
        <f>رامي!$BB$35</f>
        <v>0</v>
      </c>
      <c r="S38" s="45">
        <f>رامي!$BC$35</f>
        <v>0</v>
      </c>
      <c r="U38" s="83" t="s">
        <v>96</v>
      </c>
      <c r="V38" s="45">
        <f>زهران!$BB$35</f>
        <v>0</v>
      </c>
      <c r="W38" s="45">
        <f>زهران!$BC$35</f>
        <v>0</v>
      </c>
      <c r="Y38" s="83" t="s">
        <v>96</v>
      </c>
      <c r="Z38" s="45">
        <f>'اسلام مطيع'!$BB$35</f>
        <v>0</v>
      </c>
      <c r="AA38" s="45">
        <f>'اسلام مطيع'!$BC$35</f>
        <v>0</v>
      </c>
      <c r="AC38" s="83" t="s">
        <v>96</v>
      </c>
      <c r="AD38" s="45">
        <f>تامر!$BB$35</f>
        <v>0</v>
      </c>
      <c r="AE38" s="45">
        <f>تامر!$BC$35</f>
        <v>0</v>
      </c>
      <c r="AG38" s="83" t="s">
        <v>96</v>
      </c>
      <c r="AH38" s="45">
        <f>'محمد نبيه'!$BB$35</f>
        <v>0</v>
      </c>
      <c r="AI38" s="45">
        <f>'محمد نبيه'!$BC$35</f>
        <v>0</v>
      </c>
      <c r="AK38" s="83" t="s">
        <v>96</v>
      </c>
      <c r="AL38" s="45">
        <f>'م 1'!$BB$35</f>
        <v>0</v>
      </c>
      <c r="AM38" s="45">
        <f>'م 1'!$BC$35</f>
        <v>0</v>
      </c>
    </row>
    <row r="39" spans="1:39" ht="15" thickBot="1" x14ac:dyDescent="0.25">
      <c r="A39" s="84"/>
      <c r="B39" s="45">
        <f>((C38*12)+B38)</f>
        <v>0</v>
      </c>
      <c r="C39" s="45"/>
      <c r="E39" s="84"/>
      <c r="F39" s="45">
        <f>((G38*12)+F38)</f>
        <v>0</v>
      </c>
      <c r="G39" s="45"/>
      <c r="I39" s="84"/>
      <c r="J39" s="45">
        <f>((K38*12)+J38)</f>
        <v>0</v>
      </c>
      <c r="K39" s="45"/>
      <c r="M39" s="84"/>
      <c r="N39" s="45">
        <f>((O38*12)+N38)</f>
        <v>0</v>
      </c>
      <c r="O39" s="45"/>
      <c r="Q39" s="84"/>
      <c r="R39" s="45">
        <f>((S38*12)+R38)</f>
        <v>0</v>
      </c>
      <c r="S39" s="45"/>
      <c r="U39" s="84"/>
      <c r="V39" s="45">
        <f>((W38*12)+V38)</f>
        <v>0</v>
      </c>
      <c r="W39" s="45"/>
      <c r="Y39" s="84"/>
      <c r="Z39" s="45">
        <f>((AA38*12)+Z38)</f>
        <v>0</v>
      </c>
      <c r="AA39" s="45"/>
      <c r="AC39" s="84"/>
      <c r="AD39" s="45">
        <f>((AE38*12)+AD38)</f>
        <v>0</v>
      </c>
      <c r="AE39" s="45"/>
      <c r="AG39" s="84"/>
      <c r="AH39" s="45">
        <f>((AI38*12)+AH38)</f>
        <v>0</v>
      </c>
      <c r="AI39" s="45"/>
      <c r="AK39" s="84"/>
      <c r="AL39" s="45">
        <f>((AM38*12)+AL38)</f>
        <v>0</v>
      </c>
      <c r="AM39" s="45"/>
    </row>
    <row r="40" spans="1:39" ht="15" thickBot="1" x14ac:dyDescent="0.25">
      <c r="A40" s="85"/>
      <c r="B40" s="45">
        <f>MOD(B39,12)</f>
        <v>0</v>
      </c>
      <c r="C40" s="45">
        <f>((B39-B40)/12)</f>
        <v>0</v>
      </c>
      <c r="E40" s="85"/>
      <c r="F40" s="45">
        <f>MOD(F39,12)</f>
        <v>0</v>
      </c>
      <c r="G40" s="45">
        <f>((F39-F40)/12)</f>
        <v>0</v>
      </c>
      <c r="I40" s="85"/>
      <c r="J40" s="45">
        <f>MOD(J39,12)</f>
        <v>0</v>
      </c>
      <c r="K40" s="45">
        <f>((J39-J40)/12)</f>
        <v>0</v>
      </c>
      <c r="M40" s="85"/>
      <c r="N40" s="45">
        <f>MOD(N39,12)</f>
        <v>0</v>
      </c>
      <c r="O40" s="45">
        <f>((N39-N40)/12)</f>
        <v>0</v>
      </c>
      <c r="Q40" s="85"/>
      <c r="R40" s="45">
        <f>MOD(R39,12)</f>
        <v>0</v>
      </c>
      <c r="S40" s="45">
        <f>((R39-R40)/12)</f>
        <v>0</v>
      </c>
      <c r="U40" s="85"/>
      <c r="V40" s="45">
        <f>MOD(V39,12)</f>
        <v>0</v>
      </c>
      <c r="W40" s="45">
        <f>((V39-V40)/12)</f>
        <v>0</v>
      </c>
      <c r="Y40" s="85"/>
      <c r="Z40" s="45">
        <f>MOD(Z39,12)</f>
        <v>0</v>
      </c>
      <c r="AA40" s="45">
        <f>((Z39-Z40)/12)</f>
        <v>0</v>
      </c>
      <c r="AC40" s="85"/>
      <c r="AD40" s="45">
        <f>MOD(AD39,12)</f>
        <v>0</v>
      </c>
      <c r="AE40" s="45">
        <f>((AD39-AD40)/12)</f>
        <v>0</v>
      </c>
      <c r="AG40" s="85"/>
      <c r="AH40" s="45">
        <f>MOD(AH39,12)</f>
        <v>0</v>
      </c>
      <c r="AI40" s="45">
        <f>((AH39-AH40)/12)</f>
        <v>0</v>
      </c>
      <c r="AK40" s="85"/>
      <c r="AL40" s="45">
        <f>MOD(AL39,12)</f>
        <v>0</v>
      </c>
      <c r="AM40" s="45">
        <f>((AL39-AL40)/12)</f>
        <v>0</v>
      </c>
    </row>
    <row r="41" spans="1:39" ht="15" thickBot="1" x14ac:dyDescent="0.25">
      <c r="A41" s="115"/>
      <c r="B41" s="116"/>
      <c r="C41" s="117"/>
      <c r="E41" s="115"/>
      <c r="F41" s="116"/>
      <c r="G41" s="117"/>
      <c r="I41" s="115"/>
      <c r="J41" s="116"/>
      <c r="K41" s="117"/>
      <c r="M41" s="115"/>
      <c r="N41" s="116"/>
      <c r="O41" s="117"/>
      <c r="Q41" s="115"/>
      <c r="R41" s="116"/>
      <c r="S41" s="117"/>
      <c r="U41" s="115"/>
      <c r="V41" s="116"/>
      <c r="W41" s="117"/>
      <c r="Y41" s="115"/>
      <c r="Z41" s="116"/>
      <c r="AA41" s="117"/>
      <c r="AC41" s="115"/>
      <c r="AD41" s="116"/>
      <c r="AE41" s="117"/>
      <c r="AG41" s="115"/>
      <c r="AH41" s="116"/>
      <c r="AI41" s="117"/>
      <c r="AK41" s="115"/>
      <c r="AL41" s="116"/>
      <c r="AM41" s="117"/>
    </row>
    <row r="42" spans="1:39" ht="15" thickBot="1" x14ac:dyDescent="0.25">
      <c r="A42" s="83" t="s">
        <v>106</v>
      </c>
      <c r="B42" s="45">
        <f>الشركة!$BI$35</f>
        <v>0</v>
      </c>
      <c r="C42" s="45">
        <f>الشركة!$BJ$35</f>
        <v>0</v>
      </c>
      <c r="E42" s="83" t="s">
        <v>106</v>
      </c>
      <c r="F42" s="45">
        <f>'احمد شوقي'!$BI$35</f>
        <v>0</v>
      </c>
      <c r="G42" s="45">
        <f>'احمد شوقي'!$BJ$35</f>
        <v>0</v>
      </c>
      <c r="I42" s="83" t="s">
        <v>106</v>
      </c>
      <c r="J42" s="45">
        <f>'محمد ابراهيم'!$BI$35</f>
        <v>0</v>
      </c>
      <c r="K42" s="45">
        <f>'محمد ابراهيم'!$BJ$35</f>
        <v>0</v>
      </c>
      <c r="M42" s="83" t="s">
        <v>106</v>
      </c>
      <c r="N42" s="45">
        <f>'مصطفى عبدالفتاح'!$BI$35</f>
        <v>0</v>
      </c>
      <c r="O42" s="45">
        <f>'مصطفى عبدالفتاح'!$BJ$35</f>
        <v>0</v>
      </c>
      <c r="Q42" s="83" t="s">
        <v>106</v>
      </c>
      <c r="R42" s="45">
        <f>رامي!$BI$35</f>
        <v>0</v>
      </c>
      <c r="S42" s="45">
        <f>رامي!$BJ$35</f>
        <v>0</v>
      </c>
      <c r="U42" s="83" t="s">
        <v>106</v>
      </c>
      <c r="V42" s="45">
        <f>زهران!$BI$35</f>
        <v>0</v>
      </c>
      <c r="W42" s="45">
        <f>زهران!$BJ$35</f>
        <v>0</v>
      </c>
      <c r="Y42" s="83" t="s">
        <v>106</v>
      </c>
      <c r="Z42" s="45">
        <f>'اسلام مطيع'!$BI$35</f>
        <v>0</v>
      </c>
      <c r="AA42" s="45">
        <f>'اسلام مطيع'!$BJ$35</f>
        <v>0</v>
      </c>
      <c r="AC42" s="83" t="s">
        <v>106</v>
      </c>
      <c r="AD42" s="45">
        <f>تامر!$BI$35</f>
        <v>0</v>
      </c>
      <c r="AE42" s="45">
        <f>تامر!$BJ$35</f>
        <v>0</v>
      </c>
      <c r="AG42" s="83" t="s">
        <v>106</v>
      </c>
      <c r="AH42" s="45">
        <f>'محمد نبيه'!$BI$35</f>
        <v>0</v>
      </c>
      <c r="AI42" s="45">
        <f>'محمد نبيه'!$BJ$35</f>
        <v>0</v>
      </c>
      <c r="AK42" s="83" t="s">
        <v>106</v>
      </c>
      <c r="AL42" s="45">
        <f>'م 1'!$BI$35</f>
        <v>0</v>
      </c>
      <c r="AM42" s="45">
        <f>'م 1'!$BJ$35</f>
        <v>0</v>
      </c>
    </row>
    <row r="43" spans="1:39" ht="15" thickBot="1" x14ac:dyDescent="0.25">
      <c r="A43" s="84"/>
      <c r="B43" s="45">
        <f>((C42*12)+B42)</f>
        <v>0</v>
      </c>
      <c r="C43" s="45"/>
      <c r="E43" s="84"/>
      <c r="F43" s="45">
        <f>((G42*12)+F42)</f>
        <v>0</v>
      </c>
      <c r="G43" s="45"/>
      <c r="I43" s="84"/>
      <c r="J43" s="45">
        <f>((K42*12)+J42)</f>
        <v>0</v>
      </c>
      <c r="K43" s="45"/>
      <c r="M43" s="84"/>
      <c r="N43" s="45">
        <f>((O42*12)+N42)</f>
        <v>0</v>
      </c>
      <c r="O43" s="45"/>
      <c r="Q43" s="84"/>
      <c r="R43" s="45">
        <f>((S42*12)+R42)</f>
        <v>0</v>
      </c>
      <c r="S43" s="45"/>
      <c r="U43" s="84"/>
      <c r="V43" s="45">
        <f>((W42*12)+V42)</f>
        <v>0</v>
      </c>
      <c r="W43" s="45"/>
      <c r="Y43" s="84"/>
      <c r="Z43" s="45">
        <f>((AA42*12)+Z42)</f>
        <v>0</v>
      </c>
      <c r="AA43" s="45"/>
      <c r="AC43" s="84"/>
      <c r="AD43" s="45">
        <f>((AE42*12)+AD42)</f>
        <v>0</v>
      </c>
      <c r="AE43" s="45"/>
      <c r="AG43" s="84"/>
      <c r="AH43" s="45">
        <f>((AI42*12)+AH42)</f>
        <v>0</v>
      </c>
      <c r="AI43" s="45"/>
      <c r="AK43" s="84"/>
      <c r="AL43" s="45">
        <f>((AM42*12)+AL42)</f>
        <v>0</v>
      </c>
      <c r="AM43" s="45"/>
    </row>
    <row r="44" spans="1:39" ht="15" thickBot="1" x14ac:dyDescent="0.25">
      <c r="A44" s="85"/>
      <c r="B44" s="45">
        <f>MOD(B43,12)</f>
        <v>0</v>
      </c>
      <c r="C44" s="45">
        <f>((B43-B44)/12)</f>
        <v>0</v>
      </c>
      <c r="E44" s="85"/>
      <c r="F44" s="45">
        <f>MOD(F43,12)</f>
        <v>0</v>
      </c>
      <c r="G44" s="45">
        <f>((F43-F44)/12)</f>
        <v>0</v>
      </c>
      <c r="I44" s="85"/>
      <c r="J44" s="45">
        <f>MOD(J43,12)</f>
        <v>0</v>
      </c>
      <c r="K44" s="45">
        <f>((J43-J44)/12)</f>
        <v>0</v>
      </c>
      <c r="M44" s="85"/>
      <c r="N44" s="45">
        <f>MOD(N43,12)</f>
        <v>0</v>
      </c>
      <c r="O44" s="45">
        <f>((N43-N44)/12)</f>
        <v>0</v>
      </c>
      <c r="Q44" s="85"/>
      <c r="R44" s="45">
        <f>MOD(R43,12)</f>
        <v>0</v>
      </c>
      <c r="S44" s="45">
        <f>((R43-R44)/12)</f>
        <v>0</v>
      </c>
      <c r="U44" s="85"/>
      <c r="V44" s="45">
        <f>MOD(V43,12)</f>
        <v>0</v>
      </c>
      <c r="W44" s="45">
        <f>((V43-V44)/12)</f>
        <v>0</v>
      </c>
      <c r="Y44" s="85"/>
      <c r="Z44" s="45">
        <f>MOD(Z43,12)</f>
        <v>0</v>
      </c>
      <c r="AA44" s="45">
        <f>((Z43-Z44)/12)</f>
        <v>0</v>
      </c>
      <c r="AC44" s="85"/>
      <c r="AD44" s="45">
        <f>MOD(AD43,12)</f>
        <v>0</v>
      </c>
      <c r="AE44" s="45">
        <f>((AD43-AD44)/12)</f>
        <v>0</v>
      </c>
      <c r="AG44" s="85"/>
      <c r="AH44" s="45">
        <f>MOD(AH43,12)</f>
        <v>0</v>
      </c>
      <c r="AI44" s="45">
        <f>((AH43-AH44)/12)</f>
        <v>0</v>
      </c>
      <c r="AK44" s="85"/>
      <c r="AL44" s="45">
        <f>MOD(AL43,12)</f>
        <v>0</v>
      </c>
      <c r="AM44" s="45">
        <f>((AL43-AL44)/12)</f>
        <v>0</v>
      </c>
    </row>
    <row r="45" spans="1:39" ht="15" thickBot="1" x14ac:dyDescent="0.25">
      <c r="A45" s="40"/>
      <c r="B45" s="42"/>
      <c r="C45" s="43"/>
      <c r="E45" s="40"/>
      <c r="F45" s="42"/>
      <c r="G45" s="43"/>
      <c r="I45" s="40"/>
      <c r="J45" s="42"/>
      <c r="K45" s="43"/>
      <c r="M45" s="40"/>
      <c r="N45" s="42"/>
      <c r="O45" s="43"/>
      <c r="Q45" s="40"/>
      <c r="R45" s="42"/>
      <c r="S45" s="43"/>
      <c r="U45" s="40"/>
      <c r="V45" s="42"/>
      <c r="W45" s="43"/>
      <c r="Y45" s="40"/>
      <c r="Z45" s="42"/>
      <c r="AA45" s="43"/>
      <c r="AC45" s="40"/>
      <c r="AD45" s="42"/>
      <c r="AE45" s="43"/>
      <c r="AG45" s="40"/>
      <c r="AH45" s="42"/>
      <c r="AI45" s="43"/>
      <c r="AK45" s="40"/>
      <c r="AL45" s="42"/>
      <c r="AM45" s="43"/>
    </row>
    <row r="46" spans="1:39" ht="15" thickBot="1" x14ac:dyDescent="0.25">
      <c r="A46" s="83" t="s">
        <v>107</v>
      </c>
      <c r="B46" s="45"/>
      <c r="C46" s="45"/>
      <c r="E46" s="83" t="s">
        <v>107</v>
      </c>
      <c r="F46" s="45"/>
      <c r="G46" s="45"/>
      <c r="I46" s="83" t="s">
        <v>107</v>
      </c>
      <c r="J46" s="45"/>
      <c r="K46" s="45"/>
      <c r="M46" s="83" t="s">
        <v>107</v>
      </c>
      <c r="N46" s="45"/>
      <c r="O46" s="45"/>
      <c r="Q46" s="83" t="s">
        <v>107</v>
      </c>
      <c r="R46" s="45"/>
      <c r="S46" s="45"/>
      <c r="U46" s="83" t="s">
        <v>107</v>
      </c>
      <c r="V46" s="45"/>
      <c r="W46" s="45"/>
      <c r="Y46" s="83" t="s">
        <v>107</v>
      </c>
      <c r="Z46" s="45"/>
      <c r="AA46" s="45"/>
      <c r="AC46" s="83" t="s">
        <v>107</v>
      </c>
      <c r="AD46" s="45"/>
      <c r="AE46" s="45"/>
      <c r="AG46" s="83" t="s">
        <v>107</v>
      </c>
      <c r="AH46" s="45"/>
      <c r="AI46" s="45"/>
      <c r="AK46" s="83" t="s">
        <v>107</v>
      </c>
      <c r="AL46" s="45"/>
      <c r="AM46" s="45"/>
    </row>
    <row r="47" spans="1:39" ht="15" thickBot="1" x14ac:dyDescent="0.25">
      <c r="A47" s="84"/>
      <c r="B47" s="45"/>
      <c r="C47" s="45"/>
      <c r="E47" s="84"/>
      <c r="F47" s="45"/>
      <c r="G47" s="45"/>
      <c r="I47" s="84"/>
      <c r="J47" s="45"/>
      <c r="K47" s="45"/>
      <c r="M47" s="84"/>
      <c r="N47" s="45"/>
      <c r="O47" s="45"/>
      <c r="Q47" s="84"/>
      <c r="R47" s="45"/>
      <c r="S47" s="45"/>
      <c r="U47" s="84"/>
      <c r="V47" s="45"/>
      <c r="W47" s="45"/>
      <c r="Y47" s="84"/>
      <c r="Z47" s="45"/>
      <c r="AA47" s="45"/>
      <c r="AC47" s="84"/>
      <c r="AD47" s="45"/>
      <c r="AE47" s="45"/>
      <c r="AG47" s="84"/>
      <c r="AH47" s="45"/>
      <c r="AI47" s="45"/>
      <c r="AK47" s="84"/>
      <c r="AL47" s="45"/>
      <c r="AM47" s="45"/>
    </row>
    <row r="48" spans="1:39" ht="15" thickBot="1" x14ac:dyDescent="0.25">
      <c r="A48" s="85"/>
      <c r="B48" s="45"/>
      <c r="C48" s="45">
        <f>الشركة!$BQ$35</f>
        <v>0</v>
      </c>
      <c r="E48" s="85"/>
      <c r="F48" s="45"/>
      <c r="G48" s="45">
        <f>'احمد شوقي'!$BQ$35</f>
        <v>0</v>
      </c>
      <c r="I48" s="85"/>
      <c r="J48" s="45"/>
      <c r="K48" s="45">
        <f>'محمد ابراهيم'!$BQ$35</f>
        <v>0</v>
      </c>
      <c r="M48" s="85"/>
      <c r="N48" s="45"/>
      <c r="O48" s="45">
        <f>'مصطفى عبدالفتاح'!$BQ$35</f>
        <v>0</v>
      </c>
      <c r="Q48" s="85"/>
      <c r="R48" s="45"/>
      <c r="S48" s="45">
        <f>رامي!$BQ$35</f>
        <v>0</v>
      </c>
      <c r="U48" s="85"/>
      <c r="V48" s="45"/>
      <c r="W48" s="45">
        <f>زهران!$BQ$35</f>
        <v>0</v>
      </c>
      <c r="Y48" s="85"/>
      <c r="Z48" s="45"/>
      <c r="AA48" s="45">
        <f>'اسلام مطيع'!$BQ$35</f>
        <v>0</v>
      </c>
      <c r="AC48" s="85"/>
      <c r="AD48" s="45"/>
      <c r="AE48" s="45">
        <f>تامر!$BQ$35</f>
        <v>0</v>
      </c>
      <c r="AG48" s="85"/>
      <c r="AH48" s="45"/>
      <c r="AI48" s="45">
        <f>'محمد نبيه'!$BQ$35</f>
        <v>0</v>
      </c>
      <c r="AK48" s="85"/>
      <c r="AL48" s="45"/>
      <c r="AM48" s="45">
        <f>'م 1'!$BQ$35</f>
        <v>0</v>
      </c>
    </row>
    <row r="49" spans="1:39" ht="15" thickBot="1" x14ac:dyDescent="0.25">
      <c r="A49" s="115"/>
      <c r="B49" s="116"/>
      <c r="C49" s="117"/>
      <c r="E49" s="115"/>
      <c r="F49" s="116"/>
      <c r="G49" s="117"/>
      <c r="I49" s="115"/>
      <c r="J49" s="116"/>
      <c r="K49" s="117"/>
      <c r="M49" s="115"/>
      <c r="N49" s="116"/>
      <c r="O49" s="117"/>
      <c r="Q49" s="115"/>
      <c r="R49" s="116"/>
      <c r="S49" s="117"/>
      <c r="U49" s="115"/>
      <c r="V49" s="116"/>
      <c r="W49" s="117"/>
      <c r="Y49" s="115"/>
      <c r="Z49" s="116"/>
      <c r="AA49" s="117"/>
      <c r="AC49" s="115"/>
      <c r="AD49" s="116"/>
      <c r="AE49" s="117"/>
      <c r="AG49" s="115"/>
      <c r="AH49" s="116"/>
      <c r="AI49" s="117"/>
      <c r="AK49" s="115"/>
      <c r="AL49" s="116"/>
      <c r="AM49" s="117"/>
    </row>
    <row r="50" spans="1:39" ht="15" thickBot="1" x14ac:dyDescent="0.25">
      <c r="A50" s="83" t="s">
        <v>108</v>
      </c>
      <c r="B50" s="45"/>
      <c r="C50" s="45"/>
      <c r="E50" s="83" t="s">
        <v>108</v>
      </c>
      <c r="F50" s="45"/>
      <c r="G50" s="45"/>
      <c r="I50" s="83" t="s">
        <v>108</v>
      </c>
      <c r="J50" s="45"/>
      <c r="K50" s="45"/>
      <c r="M50" s="83" t="s">
        <v>108</v>
      </c>
      <c r="N50" s="45"/>
      <c r="O50" s="45"/>
      <c r="Q50" s="83" t="s">
        <v>108</v>
      </c>
      <c r="R50" s="45"/>
      <c r="S50" s="45"/>
      <c r="U50" s="83" t="s">
        <v>108</v>
      </c>
      <c r="V50" s="45"/>
      <c r="W50" s="45"/>
      <c r="Y50" s="83" t="s">
        <v>108</v>
      </c>
      <c r="Z50" s="45"/>
      <c r="AA50" s="45"/>
      <c r="AC50" s="83" t="s">
        <v>108</v>
      </c>
      <c r="AD50" s="45"/>
      <c r="AE50" s="45"/>
      <c r="AG50" s="83" t="s">
        <v>108</v>
      </c>
      <c r="AH50" s="45"/>
      <c r="AI50" s="45"/>
      <c r="AK50" s="83" t="s">
        <v>108</v>
      </c>
      <c r="AL50" s="45"/>
      <c r="AM50" s="45"/>
    </row>
    <row r="51" spans="1:39" ht="15" thickBot="1" x14ac:dyDescent="0.25">
      <c r="A51" s="84"/>
      <c r="B51" s="45"/>
      <c r="C51" s="45"/>
      <c r="E51" s="84"/>
      <c r="F51" s="45"/>
      <c r="G51" s="45"/>
      <c r="I51" s="84"/>
      <c r="J51" s="45"/>
      <c r="K51" s="45"/>
      <c r="M51" s="84"/>
      <c r="N51" s="45"/>
      <c r="O51" s="45"/>
      <c r="Q51" s="84"/>
      <c r="R51" s="45"/>
      <c r="S51" s="45"/>
      <c r="U51" s="84"/>
      <c r="V51" s="45"/>
      <c r="W51" s="45"/>
      <c r="Y51" s="84"/>
      <c r="Z51" s="45"/>
      <c r="AA51" s="45"/>
      <c r="AC51" s="84"/>
      <c r="AD51" s="45"/>
      <c r="AE51" s="45"/>
      <c r="AG51" s="84"/>
      <c r="AH51" s="45"/>
      <c r="AI51" s="45"/>
      <c r="AK51" s="84"/>
      <c r="AL51" s="45"/>
      <c r="AM51" s="45"/>
    </row>
    <row r="52" spans="1:39" ht="15" thickBot="1" x14ac:dyDescent="0.25">
      <c r="A52" s="85"/>
      <c r="B52" s="45"/>
      <c r="C52" s="45">
        <f>الشركة!$BX$35</f>
        <v>0</v>
      </c>
      <c r="E52" s="85"/>
      <c r="F52" s="45"/>
      <c r="G52" s="45">
        <f>'احمد شوقي'!$BX$35</f>
        <v>0</v>
      </c>
      <c r="I52" s="85"/>
      <c r="J52" s="45"/>
      <c r="K52" s="45">
        <f>'محمد ابراهيم'!$BX$35</f>
        <v>0</v>
      </c>
      <c r="M52" s="85"/>
      <c r="N52" s="45"/>
      <c r="O52" s="45">
        <f>'مصطفى عبدالفتاح'!$BX$35</f>
        <v>0</v>
      </c>
      <c r="Q52" s="85"/>
      <c r="R52" s="45"/>
      <c r="S52" s="45">
        <f>رامي!$BX$35</f>
        <v>0</v>
      </c>
      <c r="U52" s="85"/>
      <c r="V52" s="45"/>
      <c r="W52" s="45">
        <f>زهران!$BX$35</f>
        <v>0</v>
      </c>
      <c r="Y52" s="85"/>
      <c r="Z52" s="45"/>
      <c r="AA52" s="45">
        <f>'اسلام مطيع'!$BX$35</f>
        <v>0</v>
      </c>
      <c r="AC52" s="85"/>
      <c r="AD52" s="45"/>
      <c r="AE52" s="45">
        <f>تامر!$BX$35</f>
        <v>0</v>
      </c>
      <c r="AG52" s="85"/>
      <c r="AH52" s="45"/>
      <c r="AI52" s="45">
        <f>'محمد نبيه'!$BX$35</f>
        <v>0</v>
      </c>
      <c r="AK52" s="85"/>
      <c r="AL52" s="45"/>
      <c r="AM52" s="45">
        <f>'م 1'!$BX$35</f>
        <v>0</v>
      </c>
    </row>
    <row r="53" spans="1:39" ht="15" thickBot="1" x14ac:dyDescent="0.25">
      <c r="A53" s="115" t="s">
        <v>109</v>
      </c>
      <c r="B53" s="116"/>
      <c r="C53" s="117"/>
      <c r="E53" s="115" t="s">
        <v>109</v>
      </c>
      <c r="F53" s="116"/>
      <c r="G53" s="117"/>
      <c r="I53" s="115" t="s">
        <v>109</v>
      </c>
      <c r="J53" s="116"/>
      <c r="K53" s="117"/>
      <c r="M53" s="115" t="s">
        <v>109</v>
      </c>
      <c r="N53" s="116"/>
      <c r="O53" s="117"/>
      <c r="Q53" s="115" t="s">
        <v>109</v>
      </c>
      <c r="R53" s="116"/>
      <c r="S53" s="117"/>
      <c r="U53" s="115" t="s">
        <v>109</v>
      </c>
      <c r="V53" s="116"/>
      <c r="W53" s="117"/>
      <c r="Y53" s="115" t="s">
        <v>109</v>
      </c>
      <c r="Z53" s="116"/>
      <c r="AA53" s="117"/>
      <c r="AC53" s="115" t="s">
        <v>109</v>
      </c>
      <c r="AD53" s="116"/>
      <c r="AE53" s="117"/>
      <c r="AG53" s="115" t="s">
        <v>109</v>
      </c>
      <c r="AH53" s="116"/>
      <c r="AI53" s="117"/>
      <c r="AK53" s="115" t="s">
        <v>109</v>
      </c>
      <c r="AL53" s="116"/>
      <c r="AM53" s="117"/>
    </row>
    <row r="54" spans="1:39" ht="15" thickBot="1" x14ac:dyDescent="0.25">
      <c r="A54" s="83" t="s">
        <v>110</v>
      </c>
      <c r="B54" s="45"/>
      <c r="C54" s="45"/>
      <c r="E54" s="83" t="s">
        <v>110</v>
      </c>
      <c r="F54" s="45"/>
      <c r="G54" s="45"/>
      <c r="I54" s="83" t="s">
        <v>110</v>
      </c>
      <c r="J54" s="45"/>
      <c r="K54" s="45"/>
      <c r="M54" s="83" t="s">
        <v>110</v>
      </c>
      <c r="N54" s="45"/>
      <c r="O54" s="45"/>
      <c r="Q54" s="83" t="s">
        <v>110</v>
      </c>
      <c r="R54" s="45"/>
      <c r="S54" s="45"/>
      <c r="U54" s="83" t="s">
        <v>110</v>
      </c>
      <c r="V54" s="45"/>
      <c r="W54" s="45"/>
      <c r="Y54" s="83" t="s">
        <v>110</v>
      </c>
      <c r="Z54" s="45"/>
      <c r="AA54" s="45"/>
      <c r="AC54" s="83" t="s">
        <v>110</v>
      </c>
      <c r="AD54" s="45"/>
      <c r="AE54" s="45"/>
      <c r="AG54" s="83" t="s">
        <v>110</v>
      </c>
      <c r="AH54" s="45"/>
      <c r="AI54" s="45"/>
      <c r="AK54" s="83" t="s">
        <v>110</v>
      </c>
      <c r="AL54" s="45"/>
      <c r="AM54" s="45"/>
    </row>
    <row r="55" spans="1:39" ht="15" thickBot="1" x14ac:dyDescent="0.25">
      <c r="A55" s="84"/>
      <c r="B55" s="45"/>
      <c r="C55" s="45"/>
      <c r="E55" s="84"/>
      <c r="F55" s="45"/>
      <c r="G55" s="45"/>
      <c r="I55" s="84"/>
      <c r="J55" s="45"/>
      <c r="K55" s="45"/>
      <c r="M55" s="84"/>
      <c r="N55" s="45"/>
      <c r="O55" s="45"/>
      <c r="Q55" s="84"/>
      <c r="R55" s="45"/>
      <c r="S55" s="45"/>
      <c r="U55" s="84"/>
      <c r="V55" s="45"/>
      <c r="W55" s="45"/>
      <c r="Y55" s="84"/>
      <c r="Z55" s="45"/>
      <c r="AA55" s="45"/>
      <c r="AC55" s="84"/>
      <c r="AD55" s="45"/>
      <c r="AE55" s="45"/>
      <c r="AG55" s="84"/>
      <c r="AH55" s="45"/>
      <c r="AI55" s="45"/>
      <c r="AK55" s="84"/>
      <c r="AL55" s="45"/>
      <c r="AM55" s="45"/>
    </row>
    <row r="56" spans="1:39" ht="15" thickBot="1" x14ac:dyDescent="0.25">
      <c r="A56" s="85"/>
      <c r="B56" s="45"/>
      <c r="C56" s="45">
        <f>الشركة!$EB$35</f>
        <v>0</v>
      </c>
      <c r="E56" s="85"/>
      <c r="F56" s="45"/>
      <c r="G56" s="45">
        <f>'احمد شوقي'!$EB$35</f>
        <v>0</v>
      </c>
      <c r="I56" s="85"/>
      <c r="J56" s="45"/>
      <c r="K56" s="45">
        <f>'محمد ابراهيم'!$EB$35</f>
        <v>0</v>
      </c>
      <c r="M56" s="85"/>
      <c r="N56" s="45"/>
      <c r="O56" s="45">
        <f>'مصطفى عبدالفتاح'!$EB$35</f>
        <v>0</v>
      </c>
      <c r="Q56" s="85"/>
      <c r="R56" s="45"/>
      <c r="S56" s="45">
        <f>رامي!$EB$35</f>
        <v>0</v>
      </c>
      <c r="U56" s="85"/>
      <c r="V56" s="45"/>
      <c r="W56" s="45">
        <f>زهران!$EB$35</f>
        <v>0</v>
      </c>
      <c r="Y56" s="85"/>
      <c r="Z56" s="45"/>
      <c r="AA56" s="45">
        <f>'اسلام مطيع'!$EB$35</f>
        <v>0</v>
      </c>
      <c r="AC56" s="85"/>
      <c r="AD56" s="45"/>
      <c r="AE56" s="45">
        <f>تامر!$EB$35</f>
        <v>0</v>
      </c>
      <c r="AG56" s="85"/>
      <c r="AH56" s="45"/>
      <c r="AI56" s="45">
        <f>'محمد نبيه'!$EB$35</f>
        <v>0</v>
      </c>
      <c r="AK56" s="85"/>
      <c r="AL56" s="45"/>
      <c r="AM56" s="45">
        <f>'م 1'!$EB$35</f>
        <v>0</v>
      </c>
    </row>
    <row r="57" spans="1:39" ht="15" thickBot="1" x14ac:dyDescent="0.25">
      <c r="A57" s="115"/>
      <c r="B57" s="116"/>
      <c r="C57" s="117"/>
      <c r="E57" s="115"/>
      <c r="F57" s="116"/>
      <c r="G57" s="117"/>
      <c r="I57" s="115"/>
      <c r="J57" s="116"/>
      <c r="K57" s="117"/>
      <c r="M57" s="115"/>
      <c r="N57" s="116"/>
      <c r="O57" s="117"/>
      <c r="Q57" s="115"/>
      <c r="R57" s="116"/>
      <c r="S57" s="117"/>
      <c r="U57" s="115"/>
      <c r="V57" s="116"/>
      <c r="W57" s="117"/>
      <c r="Y57" s="115"/>
      <c r="Z57" s="116"/>
      <c r="AA57" s="117"/>
      <c r="AC57" s="115"/>
      <c r="AD57" s="116"/>
      <c r="AE57" s="117"/>
      <c r="AG57" s="115"/>
      <c r="AH57" s="116"/>
      <c r="AI57" s="117"/>
      <c r="AK57" s="115"/>
      <c r="AL57" s="116"/>
      <c r="AM57" s="117"/>
    </row>
    <row r="58" spans="1:39" ht="15" thickBot="1" x14ac:dyDescent="0.25">
      <c r="A58" s="124" t="s">
        <v>111</v>
      </c>
      <c r="B58" s="125"/>
      <c r="C58" s="126"/>
      <c r="E58" s="124" t="s">
        <v>111</v>
      </c>
      <c r="F58" s="125"/>
      <c r="G58" s="126"/>
      <c r="I58" s="124" t="s">
        <v>111</v>
      </c>
      <c r="J58" s="125"/>
      <c r="K58" s="126"/>
      <c r="M58" s="124" t="s">
        <v>111</v>
      </c>
      <c r="N58" s="125"/>
      <c r="O58" s="126"/>
      <c r="Q58" s="124" t="s">
        <v>111</v>
      </c>
      <c r="R58" s="125"/>
      <c r="S58" s="126"/>
      <c r="U58" s="124" t="s">
        <v>111</v>
      </c>
      <c r="V58" s="125"/>
      <c r="W58" s="126"/>
      <c r="Y58" s="124" t="s">
        <v>111</v>
      </c>
      <c r="Z58" s="125"/>
      <c r="AA58" s="126"/>
      <c r="AC58" s="124" t="s">
        <v>111</v>
      </c>
      <c r="AD58" s="125"/>
      <c r="AE58" s="126"/>
      <c r="AG58" s="124" t="s">
        <v>111</v>
      </c>
      <c r="AH58" s="125"/>
      <c r="AI58" s="126"/>
      <c r="AK58" s="124" t="s">
        <v>111</v>
      </c>
      <c r="AL58" s="125"/>
      <c r="AM58" s="126"/>
    </row>
    <row r="59" spans="1:39" ht="15" thickBot="1" x14ac:dyDescent="0.25">
      <c r="A59" s="83" t="s">
        <v>112</v>
      </c>
      <c r="B59" s="45">
        <f>الشركة!$CD$35</f>
        <v>0</v>
      </c>
      <c r="C59" s="45">
        <f>الشركة!$CE$35</f>
        <v>0</v>
      </c>
      <c r="E59" s="83" t="s">
        <v>112</v>
      </c>
      <c r="F59" s="45">
        <f>'احمد شوقي'!$CD$35</f>
        <v>0</v>
      </c>
      <c r="G59" s="45">
        <f>'احمد شوقي'!$CE$35</f>
        <v>0</v>
      </c>
      <c r="I59" s="83" t="s">
        <v>112</v>
      </c>
      <c r="J59" s="45">
        <f>'محمد ابراهيم'!$CD$35</f>
        <v>0</v>
      </c>
      <c r="K59" s="45">
        <f>'محمد ابراهيم'!$CE$35</f>
        <v>0</v>
      </c>
      <c r="M59" s="83" t="s">
        <v>112</v>
      </c>
      <c r="N59" s="45">
        <f>'مصطفى عبدالفتاح'!$CD$35</f>
        <v>0</v>
      </c>
      <c r="O59" s="45">
        <f>'مصطفى عبدالفتاح'!$CE$35</f>
        <v>0</v>
      </c>
      <c r="Q59" s="83" t="s">
        <v>112</v>
      </c>
      <c r="R59" s="45">
        <f>رامي!$CD$35</f>
        <v>0</v>
      </c>
      <c r="S59" s="45">
        <f>رامي!$CE$35</f>
        <v>0</v>
      </c>
      <c r="U59" s="83" t="s">
        <v>112</v>
      </c>
      <c r="V59" s="45">
        <f>زهران!$CD$35</f>
        <v>0</v>
      </c>
      <c r="W59" s="45">
        <f>زهران!$CE$35</f>
        <v>0</v>
      </c>
      <c r="Y59" s="83" t="s">
        <v>112</v>
      </c>
      <c r="Z59" s="45">
        <f>'اسلام مطيع'!$CD$35</f>
        <v>0</v>
      </c>
      <c r="AA59" s="45">
        <f>'اسلام مطيع'!$CE$35</f>
        <v>0</v>
      </c>
      <c r="AC59" s="83" t="s">
        <v>112</v>
      </c>
      <c r="AD59" s="45">
        <f>تامر!$CD$35</f>
        <v>0</v>
      </c>
      <c r="AE59" s="45">
        <f>تامر!$CE$35</f>
        <v>0</v>
      </c>
      <c r="AG59" s="83" t="s">
        <v>112</v>
      </c>
      <c r="AH59" s="45">
        <f>'محمد نبيه'!$CD$35</f>
        <v>0</v>
      </c>
      <c r="AI59" s="45">
        <f>'محمد نبيه'!$CE$35</f>
        <v>0</v>
      </c>
      <c r="AK59" s="83" t="s">
        <v>112</v>
      </c>
      <c r="AL59" s="45">
        <f>'م 1'!$CD$35</f>
        <v>0</v>
      </c>
      <c r="AM59" s="45">
        <f>'م 1'!$CE$35</f>
        <v>0</v>
      </c>
    </row>
    <row r="60" spans="1:39" ht="15" thickBot="1" x14ac:dyDescent="0.25">
      <c r="A60" s="84"/>
      <c r="B60" s="45">
        <f>((C59*12)+B59)</f>
        <v>0</v>
      </c>
      <c r="C60" s="45"/>
      <c r="E60" s="84"/>
      <c r="F60" s="45">
        <f>((G59*12)+F59)</f>
        <v>0</v>
      </c>
      <c r="G60" s="45"/>
      <c r="I60" s="84"/>
      <c r="J60" s="45">
        <f>((K59*12)+J59)</f>
        <v>0</v>
      </c>
      <c r="K60" s="45"/>
      <c r="M60" s="84"/>
      <c r="N60" s="45">
        <f>((O59*12)+N59)</f>
        <v>0</v>
      </c>
      <c r="O60" s="45"/>
      <c r="Q60" s="84"/>
      <c r="R60" s="45">
        <f>((S59*12)+R59)</f>
        <v>0</v>
      </c>
      <c r="S60" s="45"/>
      <c r="U60" s="84"/>
      <c r="V60" s="45">
        <f>((W59*12)+V59)</f>
        <v>0</v>
      </c>
      <c r="W60" s="45"/>
      <c r="Y60" s="84"/>
      <c r="Z60" s="45">
        <f>((AA59*12)+Z59)</f>
        <v>0</v>
      </c>
      <c r="AA60" s="45"/>
      <c r="AC60" s="84"/>
      <c r="AD60" s="45">
        <f>((AE59*12)+AD59)</f>
        <v>0</v>
      </c>
      <c r="AE60" s="45"/>
      <c r="AG60" s="84"/>
      <c r="AH60" s="45">
        <f>((AI59*12)+AH59)</f>
        <v>0</v>
      </c>
      <c r="AI60" s="45"/>
      <c r="AK60" s="84"/>
      <c r="AL60" s="45">
        <f>((AM59*12)+AL59)</f>
        <v>0</v>
      </c>
      <c r="AM60" s="45"/>
    </row>
    <row r="61" spans="1:39" ht="15" thickBot="1" x14ac:dyDescent="0.25">
      <c r="A61" s="85"/>
      <c r="B61" s="45">
        <f>MOD(B60,12)</f>
        <v>0</v>
      </c>
      <c r="C61" s="45">
        <f>((B60-B61)/12)</f>
        <v>0</v>
      </c>
      <c r="E61" s="85"/>
      <c r="F61" s="45">
        <f>MOD(F60,12)</f>
        <v>0</v>
      </c>
      <c r="G61" s="45">
        <f>((F60-F61)/12)</f>
        <v>0</v>
      </c>
      <c r="I61" s="85"/>
      <c r="J61" s="45">
        <f>MOD(J60,12)</f>
        <v>0</v>
      </c>
      <c r="K61" s="45">
        <f>((J60-J61)/12)</f>
        <v>0</v>
      </c>
      <c r="M61" s="85"/>
      <c r="N61" s="45">
        <f>MOD(N60,12)</f>
        <v>0</v>
      </c>
      <c r="O61" s="45">
        <f>((N60-N61)/12)</f>
        <v>0</v>
      </c>
      <c r="Q61" s="85"/>
      <c r="R61" s="45">
        <f>MOD(R60,12)</f>
        <v>0</v>
      </c>
      <c r="S61" s="45">
        <f>((R60-R61)/12)</f>
        <v>0</v>
      </c>
      <c r="U61" s="85"/>
      <c r="V61" s="45">
        <f>MOD(V60,12)</f>
        <v>0</v>
      </c>
      <c r="W61" s="45">
        <f>((V60-V61)/12)</f>
        <v>0</v>
      </c>
      <c r="Y61" s="85"/>
      <c r="Z61" s="45">
        <f>MOD(Z60,12)</f>
        <v>0</v>
      </c>
      <c r="AA61" s="45">
        <f>((Z60-Z61)/12)</f>
        <v>0</v>
      </c>
      <c r="AC61" s="85"/>
      <c r="AD61" s="45">
        <f>MOD(AD60,12)</f>
        <v>0</v>
      </c>
      <c r="AE61" s="45">
        <f>((AD60-AD61)/12)</f>
        <v>0</v>
      </c>
      <c r="AG61" s="85"/>
      <c r="AH61" s="45">
        <f>MOD(AH60,12)</f>
        <v>0</v>
      </c>
      <c r="AI61" s="45">
        <f>((AH60-AH61)/12)</f>
        <v>0</v>
      </c>
      <c r="AK61" s="85"/>
      <c r="AL61" s="45">
        <f>MOD(AL60,12)</f>
        <v>0</v>
      </c>
      <c r="AM61" s="45">
        <f>((AL60-AL61)/12)</f>
        <v>0</v>
      </c>
    </row>
    <row r="62" spans="1:39" ht="15" thickBot="1" x14ac:dyDescent="0.25">
      <c r="A62" s="115" t="s">
        <v>113</v>
      </c>
      <c r="B62" s="116"/>
      <c r="C62" s="117"/>
      <c r="E62" s="115" t="s">
        <v>113</v>
      </c>
      <c r="F62" s="116"/>
      <c r="G62" s="117"/>
      <c r="I62" s="115" t="s">
        <v>113</v>
      </c>
      <c r="J62" s="116"/>
      <c r="K62" s="117"/>
      <c r="M62" s="115" t="s">
        <v>113</v>
      </c>
      <c r="N62" s="116"/>
      <c r="O62" s="117"/>
      <c r="Q62" s="115" t="s">
        <v>113</v>
      </c>
      <c r="R62" s="116"/>
      <c r="S62" s="117"/>
      <c r="U62" s="115" t="s">
        <v>113</v>
      </c>
      <c r="V62" s="116"/>
      <c r="W62" s="117"/>
      <c r="Y62" s="115" t="s">
        <v>113</v>
      </c>
      <c r="Z62" s="116"/>
      <c r="AA62" s="117"/>
      <c r="AC62" s="115" t="s">
        <v>113</v>
      </c>
      <c r="AD62" s="116"/>
      <c r="AE62" s="117"/>
      <c r="AG62" s="115" t="s">
        <v>113</v>
      </c>
      <c r="AH62" s="116"/>
      <c r="AI62" s="117"/>
      <c r="AK62" s="115" t="s">
        <v>113</v>
      </c>
      <c r="AL62" s="116"/>
      <c r="AM62" s="117"/>
    </row>
    <row r="63" spans="1:39" ht="15" thickBot="1" x14ac:dyDescent="0.25">
      <c r="A63" s="83" t="s">
        <v>110</v>
      </c>
      <c r="B63" s="45"/>
      <c r="C63" s="45"/>
      <c r="E63" s="83" t="s">
        <v>110</v>
      </c>
      <c r="F63" s="45"/>
      <c r="G63" s="45"/>
      <c r="I63" s="83" t="s">
        <v>110</v>
      </c>
      <c r="J63" s="45"/>
      <c r="K63" s="45"/>
      <c r="M63" s="83" t="s">
        <v>110</v>
      </c>
      <c r="N63" s="45"/>
      <c r="O63" s="45"/>
      <c r="Q63" s="83" t="s">
        <v>110</v>
      </c>
      <c r="R63" s="45"/>
      <c r="S63" s="45"/>
      <c r="U63" s="83" t="s">
        <v>110</v>
      </c>
      <c r="V63" s="45"/>
      <c r="W63" s="45"/>
      <c r="Y63" s="83" t="s">
        <v>110</v>
      </c>
      <c r="Z63" s="45"/>
      <c r="AA63" s="45"/>
      <c r="AC63" s="83" t="s">
        <v>110</v>
      </c>
      <c r="AD63" s="45"/>
      <c r="AE63" s="45"/>
      <c r="AG63" s="83" t="s">
        <v>110</v>
      </c>
      <c r="AH63" s="45"/>
      <c r="AI63" s="45"/>
      <c r="AK63" s="83" t="s">
        <v>110</v>
      </c>
      <c r="AL63" s="45"/>
      <c r="AM63" s="45"/>
    </row>
    <row r="64" spans="1:39" ht="15" thickBot="1" x14ac:dyDescent="0.25">
      <c r="A64" s="84"/>
      <c r="B64" s="45"/>
      <c r="C64" s="45"/>
      <c r="E64" s="84"/>
      <c r="F64" s="45"/>
      <c r="G64" s="45"/>
      <c r="I64" s="84"/>
      <c r="J64" s="45"/>
      <c r="K64" s="45"/>
      <c r="M64" s="84"/>
      <c r="N64" s="45"/>
      <c r="O64" s="45"/>
      <c r="Q64" s="84"/>
      <c r="R64" s="45"/>
      <c r="S64" s="45"/>
      <c r="U64" s="84"/>
      <c r="V64" s="45"/>
      <c r="W64" s="45"/>
      <c r="Y64" s="84"/>
      <c r="Z64" s="45"/>
      <c r="AA64" s="45"/>
      <c r="AC64" s="84"/>
      <c r="AD64" s="45"/>
      <c r="AE64" s="45"/>
      <c r="AG64" s="84"/>
      <c r="AH64" s="45"/>
      <c r="AI64" s="45"/>
      <c r="AK64" s="84"/>
      <c r="AL64" s="45"/>
      <c r="AM64" s="45"/>
    </row>
    <row r="65" spans="1:39" ht="15" thickBot="1" x14ac:dyDescent="0.25">
      <c r="A65" s="85"/>
      <c r="B65" s="45"/>
      <c r="C65" s="45">
        <f>الشركة!$EI$35</f>
        <v>0</v>
      </c>
      <c r="E65" s="85"/>
      <c r="F65" s="45"/>
      <c r="G65" s="45">
        <f>'احمد شوقي'!$EI$35</f>
        <v>0</v>
      </c>
      <c r="I65" s="85"/>
      <c r="J65" s="45"/>
      <c r="K65" s="45">
        <f>'محمد ابراهيم'!$EI$35</f>
        <v>0</v>
      </c>
      <c r="M65" s="85"/>
      <c r="N65" s="45"/>
      <c r="O65" s="45">
        <f>'مصطفى عبدالفتاح'!$EI$35</f>
        <v>0</v>
      </c>
      <c r="Q65" s="85"/>
      <c r="R65" s="45"/>
      <c r="S65" s="45">
        <f>رامي!$EI$35</f>
        <v>0</v>
      </c>
      <c r="U65" s="85"/>
      <c r="V65" s="45"/>
      <c r="W65" s="45">
        <f>زهران!$EI$35</f>
        <v>0</v>
      </c>
      <c r="Y65" s="85"/>
      <c r="Z65" s="45"/>
      <c r="AA65" s="45">
        <f>'اسلام مطيع'!$EI$35</f>
        <v>0</v>
      </c>
      <c r="AC65" s="85"/>
      <c r="AD65" s="45"/>
      <c r="AE65" s="45">
        <f>تامر!$EI$35</f>
        <v>0</v>
      </c>
      <c r="AG65" s="85"/>
      <c r="AH65" s="45"/>
      <c r="AI65" s="45">
        <f>'محمد نبيه'!$EI$35</f>
        <v>0</v>
      </c>
      <c r="AK65" s="85"/>
      <c r="AL65" s="45"/>
      <c r="AM65" s="45">
        <f>'م 1'!$EI$35</f>
        <v>0</v>
      </c>
    </row>
    <row r="66" spans="1:39" ht="15" thickBot="1" x14ac:dyDescent="0.25">
      <c r="A66" s="115"/>
      <c r="B66" s="116"/>
      <c r="C66" s="117"/>
      <c r="E66" s="115"/>
      <c r="F66" s="116"/>
      <c r="G66" s="117"/>
      <c r="I66" s="115"/>
      <c r="J66" s="116"/>
      <c r="K66" s="117"/>
      <c r="M66" s="115"/>
      <c r="N66" s="116"/>
      <c r="O66" s="117"/>
      <c r="Q66" s="115"/>
      <c r="R66" s="116"/>
      <c r="S66" s="117"/>
      <c r="U66" s="115"/>
      <c r="V66" s="116"/>
      <c r="W66" s="117"/>
      <c r="Y66" s="115"/>
      <c r="Z66" s="116"/>
      <c r="AA66" s="117"/>
      <c r="AC66" s="115"/>
      <c r="AD66" s="116"/>
      <c r="AE66" s="117"/>
      <c r="AG66" s="115"/>
      <c r="AH66" s="116"/>
      <c r="AI66" s="117"/>
      <c r="AK66" s="115"/>
      <c r="AL66" s="116"/>
      <c r="AM66" s="117"/>
    </row>
    <row r="67" spans="1:39" ht="15" thickBot="1" x14ac:dyDescent="0.25">
      <c r="A67" s="123" t="s">
        <v>114</v>
      </c>
      <c r="B67" s="123"/>
      <c r="C67" s="123"/>
      <c r="E67" s="123" t="s">
        <v>114</v>
      </c>
      <c r="F67" s="123"/>
      <c r="G67" s="123"/>
      <c r="I67" s="123" t="s">
        <v>114</v>
      </c>
      <c r="J67" s="123"/>
      <c r="K67" s="123"/>
      <c r="M67" s="123" t="s">
        <v>114</v>
      </c>
      <c r="N67" s="123"/>
      <c r="O67" s="123"/>
      <c r="Q67" s="123" t="s">
        <v>114</v>
      </c>
      <c r="R67" s="123"/>
      <c r="S67" s="123"/>
      <c r="U67" s="123" t="s">
        <v>114</v>
      </c>
      <c r="V67" s="123"/>
      <c r="W67" s="123"/>
      <c r="Y67" s="123" t="s">
        <v>114</v>
      </c>
      <c r="Z67" s="123"/>
      <c r="AA67" s="123"/>
      <c r="AC67" s="123" t="s">
        <v>114</v>
      </c>
      <c r="AD67" s="123"/>
      <c r="AE67" s="123"/>
      <c r="AG67" s="123" t="s">
        <v>114</v>
      </c>
      <c r="AH67" s="123"/>
      <c r="AI67" s="123"/>
      <c r="AK67" s="123" t="s">
        <v>114</v>
      </c>
      <c r="AL67" s="123"/>
      <c r="AM67" s="123"/>
    </row>
    <row r="68" spans="1:39" ht="15" thickBot="1" x14ac:dyDescent="0.25">
      <c r="A68" s="83" t="s">
        <v>115</v>
      </c>
      <c r="B68" s="45">
        <f>الشركة!$CK$35</f>
        <v>0</v>
      </c>
      <c r="C68" s="45">
        <f>الشركة!$CL$35</f>
        <v>0</v>
      </c>
      <c r="E68" s="83" t="s">
        <v>115</v>
      </c>
      <c r="F68" s="45">
        <f>'احمد شوقي'!$CK$35</f>
        <v>0</v>
      </c>
      <c r="G68" s="45">
        <f>'احمد شوقي'!$CL$35</f>
        <v>0</v>
      </c>
      <c r="I68" s="83" t="s">
        <v>115</v>
      </c>
      <c r="J68" s="45">
        <f>'محمد ابراهيم'!$CK$35</f>
        <v>0</v>
      </c>
      <c r="K68" s="45">
        <f>'محمد ابراهيم'!$CL$35</f>
        <v>0</v>
      </c>
      <c r="M68" s="83" t="s">
        <v>115</v>
      </c>
      <c r="N68" s="45">
        <f>'مصطفى عبدالفتاح'!$CK$35</f>
        <v>0</v>
      </c>
      <c r="O68" s="45">
        <f>'مصطفى عبدالفتاح'!$CL$35</f>
        <v>0</v>
      </c>
      <c r="Q68" s="83" t="s">
        <v>115</v>
      </c>
      <c r="R68" s="45">
        <f>رامي!$CK$35</f>
        <v>0</v>
      </c>
      <c r="S68" s="45">
        <f>رامي!$CL$35</f>
        <v>0</v>
      </c>
      <c r="U68" s="83" t="s">
        <v>115</v>
      </c>
      <c r="V68" s="45">
        <f>زهران!$CK$35</f>
        <v>0</v>
      </c>
      <c r="W68" s="45">
        <f>زهران!$CL$35</f>
        <v>0</v>
      </c>
      <c r="Y68" s="83" t="s">
        <v>115</v>
      </c>
      <c r="Z68" s="45">
        <f>'اسلام مطيع'!$CK$35</f>
        <v>0</v>
      </c>
      <c r="AA68" s="45">
        <f>'اسلام مطيع'!$CL$35</f>
        <v>0</v>
      </c>
      <c r="AC68" s="83" t="s">
        <v>115</v>
      </c>
      <c r="AD68" s="45">
        <f>تامر!$CK$35</f>
        <v>0</v>
      </c>
      <c r="AE68" s="45">
        <f>تامر!$CL$35</f>
        <v>0</v>
      </c>
      <c r="AG68" s="83" t="s">
        <v>115</v>
      </c>
      <c r="AH68" s="45">
        <f>'محمد نبيه'!$CK$35</f>
        <v>0</v>
      </c>
      <c r="AI68" s="45">
        <f>'محمد نبيه'!$CL$35</f>
        <v>0</v>
      </c>
      <c r="AK68" s="83" t="s">
        <v>115</v>
      </c>
      <c r="AL68" s="45">
        <f>'م 1'!$CK$35</f>
        <v>0</v>
      </c>
      <c r="AM68" s="45">
        <f>'م 1'!$CL$35</f>
        <v>0</v>
      </c>
    </row>
    <row r="69" spans="1:39" ht="15" thickBot="1" x14ac:dyDescent="0.25">
      <c r="A69" s="84"/>
      <c r="B69" s="45">
        <f>((C68*6)+B68)</f>
        <v>0</v>
      </c>
      <c r="C69" s="45"/>
      <c r="E69" s="84"/>
      <c r="F69" s="45">
        <f>((G68*6)+F68)</f>
        <v>0</v>
      </c>
      <c r="G69" s="45"/>
      <c r="I69" s="84"/>
      <c r="J69" s="45">
        <f>((K68*6)+J68)</f>
        <v>0</v>
      </c>
      <c r="K69" s="45"/>
      <c r="M69" s="84"/>
      <c r="N69" s="45">
        <f>((O68*6)+N68)</f>
        <v>0</v>
      </c>
      <c r="O69" s="45"/>
      <c r="Q69" s="84"/>
      <c r="R69" s="45">
        <f>((S68*6)+R68)</f>
        <v>0</v>
      </c>
      <c r="S69" s="45"/>
      <c r="U69" s="84"/>
      <c r="V69" s="45">
        <f>((W68*6)+V68)</f>
        <v>0</v>
      </c>
      <c r="W69" s="45"/>
      <c r="Y69" s="84"/>
      <c r="Z69" s="45">
        <f>((AA68*6)+Z68)</f>
        <v>0</v>
      </c>
      <c r="AA69" s="45"/>
      <c r="AC69" s="84"/>
      <c r="AD69" s="45">
        <f>((AE68*6)+AD68)</f>
        <v>0</v>
      </c>
      <c r="AE69" s="45"/>
      <c r="AG69" s="84"/>
      <c r="AH69" s="45">
        <f>((AI68*6)+AH68)</f>
        <v>0</v>
      </c>
      <c r="AI69" s="45"/>
      <c r="AK69" s="84"/>
      <c r="AL69" s="45">
        <f>((AM68*6)+AL68)</f>
        <v>0</v>
      </c>
      <c r="AM69" s="45"/>
    </row>
    <row r="70" spans="1:39" ht="15" thickBot="1" x14ac:dyDescent="0.25">
      <c r="A70" s="85"/>
      <c r="B70" s="45">
        <f>MOD(B69,6)</f>
        <v>0</v>
      </c>
      <c r="C70" s="45">
        <f>((B69-B70)/6)</f>
        <v>0</v>
      </c>
      <c r="E70" s="85"/>
      <c r="F70" s="45">
        <f>MOD(F69,6)</f>
        <v>0</v>
      </c>
      <c r="G70" s="45">
        <f>((F69-F70)/6)</f>
        <v>0</v>
      </c>
      <c r="I70" s="85"/>
      <c r="J70" s="45">
        <f>MOD(J69,6)</f>
        <v>0</v>
      </c>
      <c r="K70" s="45">
        <f>((J69-J70)/6)</f>
        <v>0</v>
      </c>
      <c r="M70" s="85"/>
      <c r="N70" s="45">
        <f>MOD(N69,6)</f>
        <v>0</v>
      </c>
      <c r="O70" s="45">
        <f>((N69-N70)/6)</f>
        <v>0</v>
      </c>
      <c r="Q70" s="85"/>
      <c r="R70" s="45">
        <f>MOD(R69,6)</f>
        <v>0</v>
      </c>
      <c r="S70" s="45">
        <f>((R69-R70)/6)</f>
        <v>0</v>
      </c>
      <c r="U70" s="85"/>
      <c r="V70" s="45">
        <f>MOD(V69,6)</f>
        <v>0</v>
      </c>
      <c r="W70" s="45">
        <f>((V69-V70)/6)</f>
        <v>0</v>
      </c>
      <c r="Y70" s="85"/>
      <c r="Z70" s="45">
        <f>MOD(Z69,6)</f>
        <v>0</v>
      </c>
      <c r="AA70" s="45">
        <f>((Z69-Z70)/6)</f>
        <v>0</v>
      </c>
      <c r="AC70" s="85"/>
      <c r="AD70" s="45">
        <f>MOD(AD69,6)</f>
        <v>0</v>
      </c>
      <c r="AE70" s="45">
        <f>((AD69-AD70)/6)</f>
        <v>0</v>
      </c>
      <c r="AG70" s="85"/>
      <c r="AH70" s="45">
        <f>MOD(AH69,6)</f>
        <v>0</v>
      </c>
      <c r="AI70" s="45">
        <f>((AH69-AH70)/6)</f>
        <v>0</v>
      </c>
      <c r="AK70" s="85"/>
      <c r="AL70" s="45">
        <f>MOD(AL69,6)</f>
        <v>0</v>
      </c>
      <c r="AM70" s="45">
        <f>((AL69-AL70)/6)</f>
        <v>0</v>
      </c>
    </row>
    <row r="71" spans="1:39" ht="15" thickBot="1" x14ac:dyDescent="0.25">
      <c r="A71" s="115"/>
      <c r="B71" s="116"/>
      <c r="C71" s="117"/>
      <c r="E71" s="115"/>
      <c r="F71" s="116"/>
      <c r="G71" s="117"/>
      <c r="I71" s="115"/>
      <c r="J71" s="116"/>
      <c r="K71" s="117"/>
      <c r="M71" s="115"/>
      <c r="N71" s="116"/>
      <c r="O71" s="117"/>
      <c r="Q71" s="115"/>
      <c r="R71" s="116"/>
      <c r="S71" s="117"/>
      <c r="U71" s="115"/>
      <c r="V71" s="116"/>
      <c r="W71" s="117"/>
      <c r="Y71" s="115"/>
      <c r="Z71" s="116"/>
      <c r="AA71" s="117"/>
      <c r="AC71" s="115"/>
      <c r="AD71" s="116"/>
      <c r="AE71" s="117"/>
      <c r="AG71" s="115"/>
      <c r="AH71" s="116"/>
      <c r="AI71" s="117"/>
      <c r="AK71" s="115"/>
      <c r="AL71" s="116"/>
      <c r="AM71" s="117"/>
    </row>
    <row r="72" spans="1:39" ht="15" thickBot="1" x14ac:dyDescent="0.25">
      <c r="A72" s="83" t="s">
        <v>116</v>
      </c>
      <c r="B72" s="45">
        <f>الشركة!$CR$35</f>
        <v>0</v>
      </c>
      <c r="C72" s="45">
        <f>الشركة!$CS$35</f>
        <v>0</v>
      </c>
      <c r="E72" s="83" t="s">
        <v>116</v>
      </c>
      <c r="F72" s="45">
        <f>'احمد شوقي'!$CR$35</f>
        <v>0</v>
      </c>
      <c r="G72" s="45">
        <f>'احمد شوقي'!$CS$35</f>
        <v>0</v>
      </c>
      <c r="I72" s="83" t="s">
        <v>116</v>
      </c>
      <c r="J72" s="45">
        <f>'محمد ابراهيم'!$CR$35</f>
        <v>0</v>
      </c>
      <c r="K72" s="45">
        <f>'محمد ابراهيم'!$CS$35</f>
        <v>0</v>
      </c>
      <c r="M72" s="83" t="s">
        <v>116</v>
      </c>
      <c r="N72" s="45">
        <f>'مصطفى عبدالفتاح'!$CR$35</f>
        <v>0</v>
      </c>
      <c r="O72" s="45">
        <f>'مصطفى عبدالفتاح'!$CS$35</f>
        <v>0</v>
      </c>
      <c r="Q72" s="83" t="s">
        <v>116</v>
      </c>
      <c r="R72" s="45">
        <f>رامي!$CR$35</f>
        <v>0</v>
      </c>
      <c r="S72" s="45">
        <f>رامي!$CS$35</f>
        <v>0</v>
      </c>
      <c r="U72" s="83" t="s">
        <v>116</v>
      </c>
      <c r="V72" s="45">
        <f>زهران!$CR$35</f>
        <v>0</v>
      </c>
      <c r="W72" s="45">
        <f>زهران!$CS$35</f>
        <v>0</v>
      </c>
      <c r="Y72" s="83" t="s">
        <v>116</v>
      </c>
      <c r="Z72" s="45">
        <f>'اسلام مطيع'!$CR$35</f>
        <v>0</v>
      </c>
      <c r="AA72" s="45">
        <f>'اسلام مطيع'!$CS$35</f>
        <v>0</v>
      </c>
      <c r="AC72" s="83" t="s">
        <v>116</v>
      </c>
      <c r="AD72" s="45">
        <f>تامر!$CR$35</f>
        <v>0</v>
      </c>
      <c r="AE72" s="45">
        <f>تامر!$CS$35</f>
        <v>0</v>
      </c>
      <c r="AG72" s="83" t="s">
        <v>116</v>
      </c>
      <c r="AH72" s="45">
        <f>'محمد نبيه'!$CR$35</f>
        <v>0</v>
      </c>
      <c r="AI72" s="45">
        <f>'محمد نبيه'!$CS$35</f>
        <v>0</v>
      </c>
      <c r="AK72" s="83" t="s">
        <v>116</v>
      </c>
      <c r="AL72" s="45">
        <f>'م 1'!$CR$35</f>
        <v>0</v>
      </c>
      <c r="AM72" s="45">
        <f>'م 1'!$CS$35</f>
        <v>0</v>
      </c>
    </row>
    <row r="73" spans="1:39" ht="15" thickBot="1" x14ac:dyDescent="0.25">
      <c r="A73" s="84"/>
      <c r="B73" s="45">
        <f>((C72*4)+B72)</f>
        <v>0</v>
      </c>
      <c r="C73" s="45"/>
      <c r="E73" s="84"/>
      <c r="F73" s="45">
        <f>((G72*4)+F72)</f>
        <v>0</v>
      </c>
      <c r="G73" s="45"/>
      <c r="I73" s="84"/>
      <c r="J73" s="45">
        <f>((K72*4)+J72)</f>
        <v>0</v>
      </c>
      <c r="K73" s="45"/>
      <c r="M73" s="84"/>
      <c r="N73" s="45">
        <f>((O72*4)+N72)</f>
        <v>0</v>
      </c>
      <c r="O73" s="45"/>
      <c r="Q73" s="84"/>
      <c r="R73" s="45">
        <f>((S72*4)+R72)</f>
        <v>0</v>
      </c>
      <c r="S73" s="45"/>
      <c r="U73" s="84"/>
      <c r="V73" s="45">
        <f>((W72*4)+V72)</f>
        <v>0</v>
      </c>
      <c r="W73" s="45"/>
      <c r="Y73" s="84"/>
      <c r="Z73" s="45">
        <f>((AA72*4)+Z72)</f>
        <v>0</v>
      </c>
      <c r="AA73" s="45"/>
      <c r="AC73" s="84"/>
      <c r="AD73" s="45">
        <f>((AE72*4)+AD72)</f>
        <v>0</v>
      </c>
      <c r="AE73" s="45"/>
      <c r="AG73" s="84"/>
      <c r="AH73" s="45">
        <f>((AI72*4)+AH72)</f>
        <v>0</v>
      </c>
      <c r="AI73" s="45"/>
      <c r="AK73" s="84"/>
      <c r="AL73" s="45">
        <f>((AM72*4)+AL72)</f>
        <v>0</v>
      </c>
      <c r="AM73" s="45"/>
    </row>
    <row r="74" spans="1:39" ht="15" thickBot="1" x14ac:dyDescent="0.25">
      <c r="A74" s="85"/>
      <c r="B74" s="45">
        <f>MOD(B73,4)</f>
        <v>0</v>
      </c>
      <c r="C74" s="45">
        <f>((B73-B74)/4)</f>
        <v>0</v>
      </c>
      <c r="E74" s="85"/>
      <c r="F74" s="45">
        <f>MOD(F73,4)</f>
        <v>0</v>
      </c>
      <c r="G74" s="45">
        <f>((F73-F74)/4)</f>
        <v>0</v>
      </c>
      <c r="I74" s="85"/>
      <c r="J74" s="45">
        <f>MOD(J73,4)</f>
        <v>0</v>
      </c>
      <c r="K74" s="45">
        <f>((J73-J74)/4)</f>
        <v>0</v>
      </c>
      <c r="M74" s="85"/>
      <c r="N74" s="45">
        <f>MOD(N73,4)</f>
        <v>0</v>
      </c>
      <c r="O74" s="45">
        <f>((N73-N74)/4)</f>
        <v>0</v>
      </c>
      <c r="Q74" s="85"/>
      <c r="R74" s="45">
        <f>MOD(R73,4)</f>
        <v>0</v>
      </c>
      <c r="S74" s="45">
        <f>((R73-R74)/4)</f>
        <v>0</v>
      </c>
      <c r="U74" s="85"/>
      <c r="V74" s="45">
        <f>MOD(V73,4)</f>
        <v>0</v>
      </c>
      <c r="W74" s="45">
        <f>((V73-V74)/4)</f>
        <v>0</v>
      </c>
      <c r="Y74" s="85"/>
      <c r="Z74" s="45">
        <f>MOD(Z73,4)</f>
        <v>0</v>
      </c>
      <c r="AA74" s="45">
        <f>((Z73-Z74)/4)</f>
        <v>0</v>
      </c>
      <c r="AC74" s="85"/>
      <c r="AD74" s="45">
        <f>MOD(AD73,4)</f>
        <v>0</v>
      </c>
      <c r="AE74" s="45">
        <f>((AD73-AD74)/4)</f>
        <v>0</v>
      </c>
      <c r="AG74" s="85"/>
      <c r="AH74" s="45">
        <f>MOD(AH73,4)</f>
        <v>0</v>
      </c>
      <c r="AI74" s="45">
        <f>((AH73-AH74)/4)</f>
        <v>0</v>
      </c>
      <c r="AK74" s="85"/>
      <c r="AL74" s="45">
        <f>MOD(AL73,4)</f>
        <v>0</v>
      </c>
      <c r="AM74" s="45">
        <f>((AL73-AL74)/4)</f>
        <v>0</v>
      </c>
    </row>
    <row r="75" spans="1:39" ht="15" thickBot="1" x14ac:dyDescent="0.25">
      <c r="A75" s="44"/>
      <c r="B75" s="42"/>
      <c r="C75" s="43"/>
      <c r="E75" s="44"/>
      <c r="F75" s="42"/>
      <c r="G75" s="43"/>
      <c r="I75" s="44"/>
      <c r="J75" s="42"/>
      <c r="K75" s="43"/>
      <c r="M75" s="44"/>
      <c r="N75" s="42"/>
      <c r="O75" s="43"/>
      <c r="Q75" s="44"/>
      <c r="R75" s="42"/>
      <c r="S75" s="43"/>
      <c r="U75" s="44"/>
      <c r="V75" s="42"/>
      <c r="W75" s="43"/>
      <c r="Y75" s="44"/>
      <c r="Z75" s="42"/>
      <c r="AA75" s="43"/>
      <c r="AC75" s="44"/>
      <c r="AD75" s="42"/>
      <c r="AE75" s="43"/>
      <c r="AG75" s="44"/>
      <c r="AH75" s="42"/>
      <c r="AI75" s="43"/>
      <c r="AK75" s="44"/>
      <c r="AL75" s="42"/>
      <c r="AM75" s="43"/>
    </row>
    <row r="76" spans="1:39" ht="15" thickBot="1" x14ac:dyDescent="0.25">
      <c r="A76" s="83" t="s">
        <v>117</v>
      </c>
      <c r="B76" s="45">
        <f>الشركة!$CY$35</f>
        <v>0</v>
      </c>
      <c r="C76" s="45">
        <f>الشركة!$CZ$35</f>
        <v>0</v>
      </c>
      <c r="E76" s="83" t="s">
        <v>117</v>
      </c>
      <c r="F76" s="45">
        <f>'احمد شوقي'!$CY$35</f>
        <v>0</v>
      </c>
      <c r="G76" s="45">
        <f>'احمد شوقي'!$CZ$35</f>
        <v>0</v>
      </c>
      <c r="I76" s="83" t="s">
        <v>117</v>
      </c>
      <c r="J76" s="45">
        <f>'محمد ابراهيم'!$CY$35</f>
        <v>0</v>
      </c>
      <c r="K76" s="45">
        <f>'محمد ابراهيم'!$CZ$35</f>
        <v>0</v>
      </c>
      <c r="M76" s="83" t="s">
        <v>117</v>
      </c>
      <c r="N76" s="45">
        <f>'مصطفى عبدالفتاح'!$CY$35</f>
        <v>0</v>
      </c>
      <c r="O76" s="45">
        <f>'مصطفى عبدالفتاح'!$CZ$35</f>
        <v>0</v>
      </c>
      <c r="Q76" s="83" t="s">
        <v>117</v>
      </c>
      <c r="R76" s="45">
        <f>رامي!$CY$35</f>
        <v>0</v>
      </c>
      <c r="S76" s="45">
        <f>رامي!$CZ$35</f>
        <v>0</v>
      </c>
      <c r="U76" s="83" t="s">
        <v>117</v>
      </c>
      <c r="V76" s="45">
        <f>زهران!$CY$35</f>
        <v>0</v>
      </c>
      <c r="W76" s="45">
        <f>زهران!$CZ$35</f>
        <v>0</v>
      </c>
      <c r="Y76" s="83" t="s">
        <v>117</v>
      </c>
      <c r="Z76" s="45">
        <f>'اسلام مطيع'!$CY$35</f>
        <v>0</v>
      </c>
      <c r="AA76" s="45">
        <f>'اسلام مطيع'!$CZ$35</f>
        <v>0</v>
      </c>
      <c r="AC76" s="83" t="s">
        <v>117</v>
      </c>
      <c r="AD76" s="45">
        <f>تامر!$CY$35</f>
        <v>0</v>
      </c>
      <c r="AE76" s="45">
        <f>تامر!$CZ$35</f>
        <v>0</v>
      </c>
      <c r="AG76" s="83" t="s">
        <v>117</v>
      </c>
      <c r="AH76" s="45">
        <f>'محمد نبيه'!$CY$35</f>
        <v>0</v>
      </c>
      <c r="AI76" s="45">
        <f>'محمد نبيه'!$CZ$35</f>
        <v>0</v>
      </c>
      <c r="AK76" s="83" t="s">
        <v>117</v>
      </c>
      <c r="AL76" s="45">
        <f>'م 1'!$CY$35</f>
        <v>0</v>
      </c>
      <c r="AM76" s="45">
        <f>'م 1'!$CZ$35</f>
        <v>0</v>
      </c>
    </row>
    <row r="77" spans="1:39" ht="15" thickBot="1" x14ac:dyDescent="0.25">
      <c r="A77" s="84"/>
      <c r="B77" s="45">
        <f>((C76*4)+B76)</f>
        <v>0</v>
      </c>
      <c r="C77" s="45"/>
      <c r="E77" s="84"/>
      <c r="F77" s="45">
        <f>((G76*4)+F76)</f>
        <v>0</v>
      </c>
      <c r="G77" s="45"/>
      <c r="I77" s="84"/>
      <c r="J77" s="45">
        <f>((K76*4)+J76)</f>
        <v>0</v>
      </c>
      <c r="K77" s="45"/>
      <c r="M77" s="84"/>
      <c r="N77" s="45">
        <f>((O76*4)+N76)</f>
        <v>0</v>
      </c>
      <c r="O77" s="45"/>
      <c r="Q77" s="84"/>
      <c r="R77" s="45">
        <f>((S76*4)+R76)</f>
        <v>0</v>
      </c>
      <c r="S77" s="45"/>
      <c r="U77" s="84"/>
      <c r="V77" s="45">
        <f>((W76*4)+V76)</f>
        <v>0</v>
      </c>
      <c r="W77" s="45"/>
      <c r="Y77" s="84"/>
      <c r="Z77" s="45">
        <f>((AA76*4)+Z76)</f>
        <v>0</v>
      </c>
      <c r="AA77" s="45"/>
      <c r="AC77" s="84"/>
      <c r="AD77" s="45">
        <f>((AE76*4)+AD76)</f>
        <v>0</v>
      </c>
      <c r="AE77" s="45"/>
      <c r="AG77" s="84"/>
      <c r="AH77" s="45">
        <f>((AI76*4)+AH76)</f>
        <v>0</v>
      </c>
      <c r="AI77" s="45"/>
      <c r="AK77" s="84"/>
      <c r="AL77" s="45">
        <f>((AM76*4)+AL76)</f>
        <v>0</v>
      </c>
      <c r="AM77" s="45"/>
    </row>
    <row r="78" spans="1:39" ht="15" thickBot="1" x14ac:dyDescent="0.25">
      <c r="A78" s="85"/>
      <c r="B78" s="45">
        <f>MOD(B77,4)</f>
        <v>0</v>
      </c>
      <c r="C78" s="45">
        <f>((B77-B78)/4)</f>
        <v>0</v>
      </c>
      <c r="E78" s="85"/>
      <c r="F78" s="45">
        <f>MOD(F77,4)</f>
        <v>0</v>
      </c>
      <c r="G78" s="45">
        <f>((F77-F78)/4)</f>
        <v>0</v>
      </c>
      <c r="I78" s="85"/>
      <c r="J78" s="45">
        <f>MOD(J77,4)</f>
        <v>0</v>
      </c>
      <c r="K78" s="45">
        <f>((J77-J78)/4)</f>
        <v>0</v>
      </c>
      <c r="M78" s="85"/>
      <c r="N78" s="45">
        <f>MOD(N77,4)</f>
        <v>0</v>
      </c>
      <c r="O78" s="45">
        <f>((N77-N78)/4)</f>
        <v>0</v>
      </c>
      <c r="Q78" s="85"/>
      <c r="R78" s="45">
        <f>MOD(R77,4)</f>
        <v>0</v>
      </c>
      <c r="S78" s="45">
        <f>((R77-R78)/4)</f>
        <v>0</v>
      </c>
      <c r="U78" s="85"/>
      <c r="V78" s="45">
        <f>MOD(V77,4)</f>
        <v>0</v>
      </c>
      <c r="W78" s="45">
        <f>((V77-V78)/4)</f>
        <v>0</v>
      </c>
      <c r="Y78" s="85"/>
      <c r="Z78" s="45">
        <f>MOD(Z77,4)</f>
        <v>0</v>
      </c>
      <c r="AA78" s="45">
        <f>((Z77-Z78)/4)</f>
        <v>0</v>
      </c>
      <c r="AC78" s="85"/>
      <c r="AD78" s="45">
        <f>MOD(AD77,4)</f>
        <v>0</v>
      </c>
      <c r="AE78" s="45">
        <f>((AD77-AD78)/4)</f>
        <v>0</v>
      </c>
      <c r="AG78" s="85"/>
      <c r="AH78" s="45">
        <f>MOD(AH77,4)</f>
        <v>0</v>
      </c>
      <c r="AI78" s="45">
        <f>((AH77-AH78)/4)</f>
        <v>0</v>
      </c>
      <c r="AK78" s="85"/>
      <c r="AL78" s="45">
        <f>MOD(AL77,4)</f>
        <v>0</v>
      </c>
      <c r="AM78" s="45">
        <f>((AL77-AL78)/4)</f>
        <v>0</v>
      </c>
    </row>
    <row r="79" spans="1:39" ht="15" thickBot="1" x14ac:dyDescent="0.25">
      <c r="A79" s="44"/>
      <c r="B79" s="42"/>
      <c r="C79" s="43"/>
      <c r="E79" s="44"/>
      <c r="F79" s="42"/>
      <c r="G79" s="43"/>
      <c r="I79" s="44"/>
      <c r="J79" s="42"/>
      <c r="K79" s="43"/>
      <c r="M79" s="44"/>
      <c r="N79" s="42"/>
      <c r="O79" s="43"/>
      <c r="Q79" s="44"/>
      <c r="R79" s="42"/>
      <c r="S79" s="43"/>
      <c r="U79" s="44"/>
      <c r="V79" s="42"/>
      <c r="W79" s="43"/>
      <c r="Y79" s="44"/>
      <c r="Z79" s="42"/>
      <c r="AA79" s="43"/>
      <c r="AC79" s="44"/>
      <c r="AD79" s="42"/>
      <c r="AE79" s="43"/>
      <c r="AG79" s="44"/>
      <c r="AH79" s="42"/>
      <c r="AI79" s="43"/>
      <c r="AK79" s="44"/>
      <c r="AL79" s="42"/>
      <c r="AM79" s="43"/>
    </row>
    <row r="80" spans="1:39" ht="15" thickBot="1" x14ac:dyDescent="0.25">
      <c r="A80" s="115" t="s">
        <v>118</v>
      </c>
      <c r="B80" s="116"/>
      <c r="C80" s="117"/>
      <c r="E80" s="115" t="s">
        <v>118</v>
      </c>
      <c r="F80" s="116"/>
      <c r="G80" s="117"/>
      <c r="I80" s="115" t="s">
        <v>118</v>
      </c>
      <c r="J80" s="116"/>
      <c r="K80" s="117"/>
      <c r="M80" s="115" t="s">
        <v>118</v>
      </c>
      <c r="N80" s="116"/>
      <c r="O80" s="117"/>
      <c r="Q80" s="115" t="s">
        <v>118</v>
      </c>
      <c r="R80" s="116"/>
      <c r="S80" s="117"/>
      <c r="U80" s="115" t="s">
        <v>118</v>
      </c>
      <c r="V80" s="116"/>
      <c r="W80" s="117"/>
      <c r="Y80" s="115" t="s">
        <v>118</v>
      </c>
      <c r="Z80" s="116"/>
      <c r="AA80" s="117"/>
      <c r="AC80" s="115" t="s">
        <v>118</v>
      </c>
      <c r="AD80" s="116"/>
      <c r="AE80" s="117"/>
      <c r="AG80" s="115" t="s">
        <v>118</v>
      </c>
      <c r="AH80" s="116"/>
      <c r="AI80" s="117"/>
      <c r="AK80" s="115" t="s">
        <v>118</v>
      </c>
      <c r="AL80" s="116"/>
      <c r="AM80" s="117"/>
    </row>
    <row r="81" spans="1:39" ht="15" thickBot="1" x14ac:dyDescent="0.25">
      <c r="A81" s="83" t="s">
        <v>104</v>
      </c>
      <c r="B81" s="45"/>
      <c r="C81" s="45"/>
      <c r="E81" s="83" t="s">
        <v>104</v>
      </c>
      <c r="F81" s="45"/>
      <c r="G81" s="45"/>
      <c r="I81" s="83" t="s">
        <v>104</v>
      </c>
      <c r="J81" s="45"/>
      <c r="K81" s="45"/>
      <c r="M81" s="83" t="s">
        <v>104</v>
      </c>
      <c r="N81" s="45"/>
      <c r="O81" s="45"/>
      <c r="Q81" s="83" t="s">
        <v>104</v>
      </c>
      <c r="R81" s="45"/>
      <c r="S81" s="45"/>
      <c r="U81" s="83" t="s">
        <v>104</v>
      </c>
      <c r="V81" s="45"/>
      <c r="W81" s="45"/>
      <c r="Y81" s="83" t="s">
        <v>104</v>
      </c>
      <c r="Z81" s="45"/>
      <c r="AA81" s="45"/>
      <c r="AC81" s="83" t="s">
        <v>104</v>
      </c>
      <c r="AD81" s="45"/>
      <c r="AE81" s="45"/>
      <c r="AG81" s="83" t="s">
        <v>104</v>
      </c>
      <c r="AH81" s="45"/>
      <c r="AI81" s="45"/>
      <c r="AK81" s="83" t="s">
        <v>104</v>
      </c>
      <c r="AL81" s="45"/>
      <c r="AM81" s="45"/>
    </row>
    <row r="82" spans="1:39" ht="15" thickBot="1" x14ac:dyDescent="0.25">
      <c r="A82" s="84"/>
      <c r="B82" s="45"/>
      <c r="C82" s="45"/>
      <c r="E82" s="84"/>
      <c r="F82" s="45"/>
      <c r="G82" s="45"/>
      <c r="I82" s="84"/>
      <c r="J82" s="45"/>
      <c r="K82" s="45"/>
      <c r="M82" s="84"/>
      <c r="N82" s="45"/>
      <c r="O82" s="45"/>
      <c r="Q82" s="84"/>
      <c r="R82" s="45"/>
      <c r="S82" s="45"/>
      <c r="U82" s="84"/>
      <c r="V82" s="45"/>
      <c r="W82" s="45"/>
      <c r="Y82" s="84"/>
      <c r="Z82" s="45"/>
      <c r="AA82" s="45"/>
      <c r="AC82" s="84"/>
      <c r="AD82" s="45"/>
      <c r="AE82" s="45"/>
      <c r="AG82" s="84"/>
      <c r="AH82" s="45"/>
      <c r="AI82" s="45"/>
      <c r="AK82" s="84"/>
      <c r="AL82" s="45"/>
      <c r="AM82" s="45"/>
    </row>
    <row r="83" spans="1:39" ht="15" thickBot="1" x14ac:dyDescent="0.25">
      <c r="A83" s="85"/>
      <c r="B83" s="45"/>
      <c r="C83" s="45">
        <f>الشركة!$DG$35</f>
        <v>0</v>
      </c>
      <c r="E83" s="85"/>
      <c r="F83" s="45"/>
      <c r="G83" s="45">
        <f>'احمد شوقي'!$DG$35</f>
        <v>0</v>
      </c>
      <c r="I83" s="85"/>
      <c r="J83" s="45"/>
      <c r="K83" s="45">
        <f>'محمد ابراهيم'!$DG$35</f>
        <v>0</v>
      </c>
      <c r="M83" s="85"/>
      <c r="N83" s="45"/>
      <c r="O83" s="45">
        <f>'مصطفى عبدالفتاح'!$DG$35</f>
        <v>0</v>
      </c>
      <c r="Q83" s="85"/>
      <c r="R83" s="45"/>
      <c r="S83" s="45">
        <f>رامي!$DG$35</f>
        <v>0</v>
      </c>
      <c r="U83" s="85"/>
      <c r="V83" s="45"/>
      <c r="W83" s="45">
        <f>زهران!$DG$35</f>
        <v>0</v>
      </c>
      <c r="Y83" s="85"/>
      <c r="Z83" s="45"/>
      <c r="AA83" s="45">
        <f>'اسلام مطيع'!$DG$35</f>
        <v>0</v>
      </c>
      <c r="AC83" s="85"/>
      <c r="AD83" s="45"/>
      <c r="AE83" s="45">
        <f>تامر!$DG$35</f>
        <v>0</v>
      </c>
      <c r="AG83" s="85"/>
      <c r="AH83" s="45"/>
      <c r="AI83" s="45">
        <f>'محمد نبيه'!$DG$35</f>
        <v>0</v>
      </c>
      <c r="AK83" s="85"/>
      <c r="AL83" s="45"/>
      <c r="AM83" s="45">
        <f>'م 1'!$DG$35</f>
        <v>0</v>
      </c>
    </row>
    <row r="84" spans="1:39" ht="15" thickBot="1" x14ac:dyDescent="0.25">
      <c r="A84" s="115"/>
      <c r="B84" s="116"/>
      <c r="C84" s="117"/>
      <c r="E84" s="115"/>
      <c r="F84" s="116"/>
      <c r="G84" s="117"/>
      <c r="I84" s="115"/>
      <c r="J84" s="116"/>
      <c r="K84" s="117"/>
      <c r="M84" s="115"/>
      <c r="N84" s="116"/>
      <c r="O84" s="117"/>
      <c r="Q84" s="115"/>
      <c r="R84" s="116"/>
      <c r="S84" s="117"/>
      <c r="U84" s="115"/>
      <c r="V84" s="116"/>
      <c r="W84" s="117"/>
      <c r="Y84" s="115"/>
      <c r="Z84" s="116"/>
      <c r="AA84" s="117"/>
      <c r="AC84" s="115"/>
      <c r="AD84" s="116"/>
      <c r="AE84" s="117"/>
      <c r="AG84" s="115"/>
      <c r="AH84" s="116"/>
      <c r="AI84" s="117"/>
      <c r="AK84" s="115"/>
      <c r="AL84" s="116"/>
      <c r="AM84" s="117"/>
    </row>
    <row r="85" spans="1:39" ht="15" thickBot="1" x14ac:dyDescent="0.25">
      <c r="A85" s="121" t="s">
        <v>119</v>
      </c>
      <c r="B85" s="121"/>
      <c r="C85" s="121"/>
      <c r="E85" s="121" t="s">
        <v>119</v>
      </c>
      <c r="F85" s="121"/>
      <c r="G85" s="121"/>
      <c r="I85" s="121" t="s">
        <v>119</v>
      </c>
      <c r="J85" s="121"/>
      <c r="K85" s="121"/>
      <c r="M85" s="121" t="s">
        <v>119</v>
      </c>
      <c r="N85" s="121"/>
      <c r="O85" s="121"/>
      <c r="Q85" s="121" t="s">
        <v>119</v>
      </c>
      <c r="R85" s="121"/>
      <c r="S85" s="121"/>
      <c r="U85" s="121" t="s">
        <v>119</v>
      </c>
      <c r="V85" s="121"/>
      <c r="W85" s="121"/>
      <c r="Y85" s="121" t="s">
        <v>119</v>
      </c>
      <c r="Z85" s="121"/>
      <c r="AA85" s="121"/>
      <c r="AC85" s="121" t="s">
        <v>119</v>
      </c>
      <c r="AD85" s="121"/>
      <c r="AE85" s="121"/>
      <c r="AG85" s="121" t="s">
        <v>119</v>
      </c>
      <c r="AH85" s="121"/>
      <c r="AI85" s="121"/>
      <c r="AK85" s="121" t="s">
        <v>119</v>
      </c>
      <c r="AL85" s="121"/>
      <c r="AM85" s="121"/>
    </row>
    <row r="86" spans="1:39" ht="15" thickBot="1" x14ac:dyDescent="0.25">
      <c r="A86" s="109" t="s">
        <v>120</v>
      </c>
      <c r="B86" s="45">
        <f>الشركة!$EO$35</f>
        <v>0</v>
      </c>
      <c r="C86" s="45">
        <f>الشركة!$EP$35</f>
        <v>0</v>
      </c>
      <c r="E86" s="109" t="s">
        <v>120</v>
      </c>
      <c r="F86" s="45">
        <f>'احمد شوقي'!$EO$35</f>
        <v>0</v>
      </c>
      <c r="G86" s="45">
        <f>'احمد شوقي'!$EP$35</f>
        <v>0</v>
      </c>
      <c r="I86" s="109" t="s">
        <v>120</v>
      </c>
      <c r="J86" s="45">
        <f>'محمد ابراهيم'!$EO$35</f>
        <v>0</v>
      </c>
      <c r="K86" s="45">
        <f>'محمد ابراهيم'!$EP$35</f>
        <v>0</v>
      </c>
      <c r="M86" s="109" t="s">
        <v>120</v>
      </c>
      <c r="N86" s="45">
        <f>'مصطفى عبدالفتاح'!$EO$35</f>
        <v>0</v>
      </c>
      <c r="O86" s="45">
        <f>'مصطفى عبدالفتاح'!$EP$35</f>
        <v>0</v>
      </c>
      <c r="Q86" s="109" t="s">
        <v>120</v>
      </c>
      <c r="R86" s="45">
        <f>رامي!$EO$35</f>
        <v>0</v>
      </c>
      <c r="S86" s="45">
        <f>رامي!$EP$35</f>
        <v>0</v>
      </c>
      <c r="U86" s="109" t="s">
        <v>120</v>
      </c>
      <c r="V86" s="45">
        <f>زهران!$EO$35</f>
        <v>0</v>
      </c>
      <c r="W86" s="45">
        <f>زهران!$EP$35</f>
        <v>0</v>
      </c>
      <c r="Y86" s="109" t="s">
        <v>120</v>
      </c>
      <c r="Z86" s="45">
        <f>'اسلام مطيع'!$EO$35</f>
        <v>0</v>
      </c>
      <c r="AA86" s="45">
        <f>'اسلام مطيع'!$EP$35</f>
        <v>0</v>
      </c>
      <c r="AC86" s="109" t="s">
        <v>120</v>
      </c>
      <c r="AD86" s="45">
        <f>تامر!$EO$35</f>
        <v>0</v>
      </c>
      <c r="AE86" s="45">
        <f>تامر!$EP$35</f>
        <v>0</v>
      </c>
      <c r="AG86" s="109" t="s">
        <v>120</v>
      </c>
      <c r="AH86" s="45">
        <f>'محمد نبيه'!$EO$35</f>
        <v>0</v>
      </c>
      <c r="AI86" s="45">
        <f>'محمد نبيه'!$EP$35</f>
        <v>0</v>
      </c>
      <c r="AK86" s="109" t="s">
        <v>120</v>
      </c>
      <c r="AL86" s="45">
        <f>'م 1'!$EO$35</f>
        <v>0</v>
      </c>
      <c r="AM86" s="45">
        <f>'م 1'!$EP$35</f>
        <v>0</v>
      </c>
    </row>
    <row r="87" spans="1:39" ht="15" thickBot="1" x14ac:dyDescent="0.25">
      <c r="A87" s="110"/>
      <c r="B87" s="45">
        <f>((C86*6)+B86)</f>
        <v>0</v>
      </c>
      <c r="C87" s="45"/>
      <c r="E87" s="110"/>
      <c r="F87" s="45">
        <f>((G86*6)+F86)</f>
        <v>0</v>
      </c>
      <c r="G87" s="45"/>
      <c r="I87" s="110"/>
      <c r="J87" s="45">
        <f>((K86*6)+J86)</f>
        <v>0</v>
      </c>
      <c r="K87" s="45"/>
      <c r="M87" s="110"/>
      <c r="N87" s="45">
        <f>((O86*6)+N86)</f>
        <v>0</v>
      </c>
      <c r="O87" s="45"/>
      <c r="Q87" s="110"/>
      <c r="R87" s="45">
        <f>((S86*6)+R86)</f>
        <v>0</v>
      </c>
      <c r="S87" s="45"/>
      <c r="U87" s="110"/>
      <c r="V87" s="45">
        <f>((W86*6)+V86)</f>
        <v>0</v>
      </c>
      <c r="W87" s="45"/>
      <c r="Y87" s="110"/>
      <c r="Z87" s="45">
        <f>((AA86*6)+Z86)</f>
        <v>0</v>
      </c>
      <c r="AA87" s="45"/>
      <c r="AC87" s="110"/>
      <c r="AD87" s="45">
        <f>((AE86*6)+AD86)</f>
        <v>0</v>
      </c>
      <c r="AE87" s="45"/>
      <c r="AG87" s="110"/>
      <c r="AH87" s="45">
        <f>((AI86*6)+AH86)</f>
        <v>0</v>
      </c>
      <c r="AI87" s="45"/>
      <c r="AK87" s="110"/>
      <c r="AL87" s="45">
        <f>((AM86*6)+AL86)</f>
        <v>0</v>
      </c>
      <c r="AM87" s="45"/>
    </row>
    <row r="88" spans="1:39" ht="15" thickBot="1" x14ac:dyDescent="0.25">
      <c r="A88" s="111"/>
      <c r="B88" s="45">
        <f>MOD(B87,6)</f>
        <v>0</v>
      </c>
      <c r="C88" s="45">
        <f>((B87-B88)/6)</f>
        <v>0</v>
      </c>
      <c r="E88" s="111"/>
      <c r="F88" s="45">
        <f>MOD(F87,6)</f>
        <v>0</v>
      </c>
      <c r="G88" s="45">
        <f>((F87-F88)/6)</f>
        <v>0</v>
      </c>
      <c r="I88" s="111"/>
      <c r="J88" s="45">
        <f>MOD(J87,6)</f>
        <v>0</v>
      </c>
      <c r="K88" s="45">
        <f>((J87-J88)/6)</f>
        <v>0</v>
      </c>
      <c r="M88" s="111"/>
      <c r="N88" s="45">
        <f>MOD(N87,6)</f>
        <v>0</v>
      </c>
      <c r="O88" s="45">
        <f>((N87-N88)/6)</f>
        <v>0</v>
      </c>
      <c r="Q88" s="111"/>
      <c r="R88" s="45">
        <f>MOD(R87,6)</f>
        <v>0</v>
      </c>
      <c r="S88" s="45">
        <f>((R87-R88)/6)</f>
        <v>0</v>
      </c>
      <c r="U88" s="111"/>
      <c r="V88" s="45">
        <f>MOD(V87,6)</f>
        <v>0</v>
      </c>
      <c r="W88" s="45">
        <f>((V87-V88)/6)</f>
        <v>0</v>
      </c>
      <c r="Y88" s="111"/>
      <c r="Z88" s="45">
        <f>MOD(Z87,6)</f>
        <v>0</v>
      </c>
      <c r="AA88" s="45">
        <f>((Z87-Z88)/6)</f>
        <v>0</v>
      </c>
      <c r="AC88" s="111"/>
      <c r="AD88" s="45">
        <f>MOD(AD87,6)</f>
        <v>0</v>
      </c>
      <c r="AE88" s="45">
        <f>((AD87-AD88)/6)</f>
        <v>0</v>
      </c>
      <c r="AG88" s="111"/>
      <c r="AH88" s="45">
        <f>MOD(AH87,6)</f>
        <v>0</v>
      </c>
      <c r="AI88" s="45">
        <f>((AH87-AH88)/6)</f>
        <v>0</v>
      </c>
      <c r="AK88" s="111"/>
      <c r="AL88" s="45">
        <f>MOD(AL87,6)</f>
        <v>0</v>
      </c>
      <c r="AM88" s="45">
        <f>((AL87-AL88)/6)</f>
        <v>0</v>
      </c>
    </row>
    <row r="89" spans="1:39" ht="15" thickBot="1" x14ac:dyDescent="0.25">
      <c r="A89" s="112"/>
      <c r="B89" s="113"/>
      <c r="C89" s="114"/>
      <c r="E89" s="112"/>
      <c r="F89" s="113"/>
      <c r="G89" s="114"/>
      <c r="I89" s="112"/>
      <c r="J89" s="113"/>
      <c r="K89" s="114"/>
      <c r="M89" s="112"/>
      <c r="N89" s="113"/>
      <c r="O89" s="114"/>
      <c r="Q89" s="112"/>
      <c r="R89" s="113"/>
      <c r="S89" s="114"/>
      <c r="U89" s="112"/>
      <c r="V89" s="113"/>
      <c r="W89" s="114"/>
      <c r="Y89" s="112"/>
      <c r="Z89" s="113"/>
      <c r="AA89" s="114"/>
      <c r="AC89" s="112"/>
      <c r="AD89" s="113"/>
      <c r="AE89" s="114"/>
      <c r="AG89" s="112"/>
      <c r="AH89" s="113"/>
      <c r="AI89" s="114"/>
      <c r="AK89" s="112"/>
      <c r="AL89" s="113"/>
      <c r="AM89" s="114"/>
    </row>
    <row r="90" spans="1:39" ht="15" thickBot="1" x14ac:dyDescent="0.25">
      <c r="A90" s="83" t="s">
        <v>121</v>
      </c>
      <c r="B90" s="45">
        <f>الشركة!$EV$35</f>
        <v>0</v>
      </c>
      <c r="C90" s="45">
        <f>الشركة!$EW$35</f>
        <v>0</v>
      </c>
      <c r="E90" s="83" t="s">
        <v>121</v>
      </c>
      <c r="F90" s="45">
        <f>'احمد شوقي'!$EV$35</f>
        <v>0</v>
      </c>
      <c r="G90" s="45">
        <f>'احمد شوقي'!$EW$35</f>
        <v>0</v>
      </c>
      <c r="I90" s="83" t="s">
        <v>121</v>
      </c>
      <c r="J90" s="45">
        <f>'محمد ابراهيم'!$EV$35</f>
        <v>0</v>
      </c>
      <c r="K90" s="45">
        <f>'محمد ابراهيم'!$EW$35</f>
        <v>0</v>
      </c>
      <c r="M90" s="83" t="s">
        <v>121</v>
      </c>
      <c r="N90" s="45">
        <f>'مصطفى عبدالفتاح'!$EV$35</f>
        <v>0</v>
      </c>
      <c r="O90" s="45">
        <f>'مصطفى عبدالفتاح'!$EW$35</f>
        <v>0</v>
      </c>
      <c r="Q90" s="83" t="s">
        <v>121</v>
      </c>
      <c r="R90" s="45">
        <f>رامي!$EV$35</f>
        <v>0</v>
      </c>
      <c r="S90" s="45">
        <f>رامي!$EW$35</f>
        <v>0</v>
      </c>
      <c r="U90" s="83" t="s">
        <v>121</v>
      </c>
      <c r="V90" s="45">
        <f>زهران!$EV$35</f>
        <v>0</v>
      </c>
      <c r="W90" s="45">
        <f>زهران!$EW$35</f>
        <v>0</v>
      </c>
      <c r="Y90" s="83" t="s">
        <v>121</v>
      </c>
      <c r="Z90" s="45">
        <f>'اسلام مطيع'!$EV$35</f>
        <v>0</v>
      </c>
      <c r="AA90" s="45">
        <f>'اسلام مطيع'!$EW$35</f>
        <v>0</v>
      </c>
      <c r="AC90" s="83" t="s">
        <v>121</v>
      </c>
      <c r="AD90" s="45">
        <f>تامر!$EV$35</f>
        <v>0</v>
      </c>
      <c r="AE90" s="45">
        <f>تامر!$EW$35</f>
        <v>0</v>
      </c>
      <c r="AG90" s="83" t="s">
        <v>121</v>
      </c>
      <c r="AH90" s="45">
        <f>'محمد نبيه'!$EV$35</f>
        <v>0</v>
      </c>
      <c r="AI90" s="45">
        <f>'محمد نبيه'!$EW$35</f>
        <v>0</v>
      </c>
      <c r="AK90" s="83" t="s">
        <v>121</v>
      </c>
      <c r="AL90" s="45">
        <f>'م 1'!$EV$35</f>
        <v>0</v>
      </c>
      <c r="AM90" s="45">
        <f>'م 1'!$EW$35</f>
        <v>0</v>
      </c>
    </row>
    <row r="91" spans="1:39" ht="15" thickBot="1" x14ac:dyDescent="0.25">
      <c r="A91" s="84"/>
      <c r="B91" s="45">
        <f>((C90*4)+B90)</f>
        <v>0</v>
      </c>
      <c r="C91" s="45"/>
      <c r="E91" s="84"/>
      <c r="F91" s="45">
        <f>((G90*4)+F90)</f>
        <v>0</v>
      </c>
      <c r="G91" s="45"/>
      <c r="I91" s="84"/>
      <c r="J91" s="45">
        <f>((K90*4)+J90)</f>
        <v>0</v>
      </c>
      <c r="K91" s="45"/>
      <c r="M91" s="84"/>
      <c r="N91" s="45">
        <f>((O90*4)+N90)</f>
        <v>0</v>
      </c>
      <c r="O91" s="45"/>
      <c r="Q91" s="84"/>
      <c r="R91" s="45">
        <f>((S90*4)+R90)</f>
        <v>0</v>
      </c>
      <c r="S91" s="45"/>
      <c r="U91" s="84"/>
      <c r="V91" s="45">
        <f>((W90*4)+V90)</f>
        <v>0</v>
      </c>
      <c r="W91" s="45"/>
      <c r="Y91" s="84"/>
      <c r="Z91" s="45">
        <f>((AA90*4)+Z90)</f>
        <v>0</v>
      </c>
      <c r="AA91" s="45"/>
      <c r="AC91" s="84"/>
      <c r="AD91" s="45">
        <f>((AE90*4)+AD90)</f>
        <v>0</v>
      </c>
      <c r="AE91" s="45"/>
      <c r="AG91" s="84"/>
      <c r="AH91" s="45">
        <f>((AI90*4)+AH90)</f>
        <v>0</v>
      </c>
      <c r="AI91" s="45"/>
      <c r="AK91" s="84"/>
      <c r="AL91" s="45">
        <f>((AM90*4)+AL90)</f>
        <v>0</v>
      </c>
      <c r="AM91" s="45"/>
    </row>
    <row r="92" spans="1:39" ht="15" thickBot="1" x14ac:dyDescent="0.25">
      <c r="A92" s="85"/>
      <c r="B92" s="45">
        <f>MOD(B91,4)</f>
        <v>0</v>
      </c>
      <c r="C92" s="45">
        <f>((B91-B92)/4)</f>
        <v>0</v>
      </c>
      <c r="E92" s="85"/>
      <c r="F92" s="45">
        <f>MOD(F91,4)</f>
        <v>0</v>
      </c>
      <c r="G92" s="45">
        <f>((F91-F92)/4)</f>
        <v>0</v>
      </c>
      <c r="I92" s="85"/>
      <c r="J92" s="45">
        <f>MOD(J91,4)</f>
        <v>0</v>
      </c>
      <c r="K92" s="45">
        <f>((J91-J92)/4)</f>
        <v>0</v>
      </c>
      <c r="M92" s="85"/>
      <c r="N92" s="45">
        <f>MOD(N91,4)</f>
        <v>0</v>
      </c>
      <c r="O92" s="45">
        <f>((N91-N92)/4)</f>
        <v>0</v>
      </c>
      <c r="Q92" s="85"/>
      <c r="R92" s="45">
        <f>MOD(R91,4)</f>
        <v>0</v>
      </c>
      <c r="S92" s="45">
        <f>((R91-R92)/4)</f>
        <v>0</v>
      </c>
      <c r="U92" s="85"/>
      <c r="V92" s="45">
        <f>MOD(V91,4)</f>
        <v>0</v>
      </c>
      <c r="W92" s="45">
        <f>((V91-V92)/4)</f>
        <v>0</v>
      </c>
      <c r="Y92" s="85"/>
      <c r="Z92" s="45">
        <f>MOD(Z91,4)</f>
        <v>0</v>
      </c>
      <c r="AA92" s="45">
        <f>((Z91-Z92)/4)</f>
        <v>0</v>
      </c>
      <c r="AC92" s="85"/>
      <c r="AD92" s="45">
        <f>MOD(AD91,4)</f>
        <v>0</v>
      </c>
      <c r="AE92" s="45">
        <f>((AD91-AD92)/4)</f>
        <v>0</v>
      </c>
      <c r="AG92" s="85"/>
      <c r="AH92" s="45">
        <f>MOD(AH91,4)</f>
        <v>0</v>
      </c>
      <c r="AI92" s="45">
        <f>((AH91-AH92)/4)</f>
        <v>0</v>
      </c>
      <c r="AK92" s="85"/>
      <c r="AL92" s="45">
        <f>MOD(AL91,4)</f>
        <v>0</v>
      </c>
      <c r="AM92" s="45">
        <f>((AL91-AL92)/4)</f>
        <v>0</v>
      </c>
    </row>
    <row r="93" spans="1:39" ht="15" thickBot="1" x14ac:dyDescent="0.25">
      <c r="A93" s="115"/>
      <c r="B93" s="116"/>
      <c r="C93" s="117"/>
      <c r="E93" s="115"/>
      <c r="F93" s="116"/>
      <c r="G93" s="117"/>
      <c r="I93" s="115"/>
      <c r="J93" s="116"/>
      <c r="K93" s="117"/>
      <c r="M93" s="115"/>
      <c r="N93" s="116"/>
      <c r="O93" s="117"/>
      <c r="Q93" s="115"/>
      <c r="R93" s="116"/>
      <c r="S93" s="117"/>
      <c r="U93" s="115"/>
      <c r="V93" s="116"/>
      <c r="W93" s="117"/>
      <c r="Y93" s="115"/>
      <c r="Z93" s="116"/>
      <c r="AA93" s="117"/>
      <c r="AC93" s="115"/>
      <c r="AD93" s="116"/>
      <c r="AE93" s="117"/>
      <c r="AG93" s="115"/>
      <c r="AH93" s="116"/>
      <c r="AI93" s="117"/>
      <c r="AK93" s="115"/>
      <c r="AL93" s="116"/>
      <c r="AM93" s="117"/>
    </row>
    <row r="94" spans="1:39" ht="15" thickBot="1" x14ac:dyDescent="0.25">
      <c r="A94" s="83" t="s">
        <v>122</v>
      </c>
      <c r="B94" s="45">
        <f>الشركة!$FC$35</f>
        <v>0</v>
      </c>
      <c r="C94" s="45">
        <f>الشركة!$FD$35</f>
        <v>0</v>
      </c>
      <c r="E94" s="83" t="s">
        <v>122</v>
      </c>
      <c r="F94" s="45">
        <f>'احمد شوقي'!$FC$35</f>
        <v>0</v>
      </c>
      <c r="G94" s="45">
        <f>'احمد شوقي'!$FD$35</f>
        <v>0</v>
      </c>
      <c r="I94" s="83" t="s">
        <v>122</v>
      </c>
      <c r="J94" s="45">
        <f>'محمد ابراهيم'!$FC$35</f>
        <v>0</v>
      </c>
      <c r="K94" s="45">
        <f>'محمد ابراهيم'!$FD$35</f>
        <v>0</v>
      </c>
      <c r="M94" s="83" t="s">
        <v>122</v>
      </c>
      <c r="N94" s="45">
        <f>'مصطفى عبدالفتاح'!$FC$35</f>
        <v>0</v>
      </c>
      <c r="O94" s="45">
        <f>'مصطفى عبدالفتاح'!$FD$35</f>
        <v>0</v>
      </c>
      <c r="Q94" s="83" t="s">
        <v>122</v>
      </c>
      <c r="R94" s="45">
        <f>رامي!$FC$35</f>
        <v>0</v>
      </c>
      <c r="S94" s="45">
        <f>رامي!$FD$35</f>
        <v>0</v>
      </c>
      <c r="U94" s="83" t="s">
        <v>122</v>
      </c>
      <c r="V94" s="45">
        <f>زهران!$FC$35</f>
        <v>0</v>
      </c>
      <c r="W94" s="45">
        <f>زهران!$FD$35</f>
        <v>0</v>
      </c>
      <c r="Y94" s="83" t="s">
        <v>122</v>
      </c>
      <c r="Z94" s="45">
        <f>'اسلام مطيع'!$FC$35</f>
        <v>0</v>
      </c>
      <c r="AA94" s="45">
        <f>'اسلام مطيع'!$FD$35</f>
        <v>0</v>
      </c>
      <c r="AC94" s="83" t="s">
        <v>122</v>
      </c>
      <c r="AD94" s="45">
        <f>تامر!$FC$35</f>
        <v>0</v>
      </c>
      <c r="AE94" s="45">
        <f>تامر!$FD$35</f>
        <v>0</v>
      </c>
      <c r="AG94" s="83" t="s">
        <v>122</v>
      </c>
      <c r="AH94" s="45">
        <f>'محمد نبيه'!$FC$35</f>
        <v>0</v>
      </c>
      <c r="AI94" s="45">
        <f>'محمد نبيه'!$FD$35</f>
        <v>0</v>
      </c>
      <c r="AK94" s="83" t="s">
        <v>122</v>
      </c>
      <c r="AL94" s="45">
        <f>'م 1'!$FC$35</f>
        <v>0</v>
      </c>
      <c r="AM94" s="45">
        <f>'م 1'!$FD$35</f>
        <v>0</v>
      </c>
    </row>
    <row r="95" spans="1:39" ht="15" thickBot="1" x14ac:dyDescent="0.25">
      <c r="A95" s="84"/>
      <c r="B95" s="45">
        <f>((C94*4)+B94)</f>
        <v>0</v>
      </c>
      <c r="C95" s="45"/>
      <c r="E95" s="84"/>
      <c r="F95" s="45">
        <f>((G94*4)+F94)</f>
        <v>0</v>
      </c>
      <c r="G95" s="45"/>
      <c r="I95" s="84"/>
      <c r="J95" s="45">
        <f>((K94*4)+J94)</f>
        <v>0</v>
      </c>
      <c r="K95" s="45"/>
      <c r="M95" s="84"/>
      <c r="N95" s="45">
        <f>((O94*4)+N94)</f>
        <v>0</v>
      </c>
      <c r="O95" s="45"/>
      <c r="Q95" s="84"/>
      <c r="R95" s="45">
        <f>((S94*4)+R94)</f>
        <v>0</v>
      </c>
      <c r="S95" s="45"/>
      <c r="U95" s="84"/>
      <c r="V95" s="45">
        <f>((W94*4)+V94)</f>
        <v>0</v>
      </c>
      <c r="W95" s="45"/>
      <c r="Y95" s="84"/>
      <c r="Z95" s="45">
        <f>((AA94*4)+Z94)</f>
        <v>0</v>
      </c>
      <c r="AA95" s="45"/>
      <c r="AC95" s="84"/>
      <c r="AD95" s="45">
        <f>((AE94*4)+AD94)</f>
        <v>0</v>
      </c>
      <c r="AE95" s="45"/>
      <c r="AG95" s="84"/>
      <c r="AH95" s="45">
        <f>((AI94*4)+AH94)</f>
        <v>0</v>
      </c>
      <c r="AI95" s="45"/>
      <c r="AK95" s="84"/>
      <c r="AL95" s="45">
        <f>((AM94*4)+AL94)</f>
        <v>0</v>
      </c>
      <c r="AM95" s="45"/>
    </row>
    <row r="96" spans="1:39" ht="15" thickBot="1" x14ac:dyDescent="0.25">
      <c r="A96" s="85"/>
      <c r="B96" s="45">
        <f>MOD(B95,4)</f>
        <v>0</v>
      </c>
      <c r="C96" s="45">
        <f>((B95-B96)/4)</f>
        <v>0</v>
      </c>
      <c r="E96" s="85"/>
      <c r="F96" s="45">
        <f>MOD(F95,4)</f>
        <v>0</v>
      </c>
      <c r="G96" s="45">
        <f>((F95-F96)/4)</f>
        <v>0</v>
      </c>
      <c r="I96" s="85"/>
      <c r="J96" s="45">
        <f>MOD(J95,4)</f>
        <v>0</v>
      </c>
      <c r="K96" s="45">
        <f>((J95-J96)/4)</f>
        <v>0</v>
      </c>
      <c r="M96" s="85"/>
      <c r="N96" s="45">
        <f>MOD(N95,4)</f>
        <v>0</v>
      </c>
      <c r="O96" s="45">
        <f>((N95-N96)/4)</f>
        <v>0</v>
      </c>
      <c r="Q96" s="85"/>
      <c r="R96" s="45">
        <f>MOD(R95,4)</f>
        <v>0</v>
      </c>
      <c r="S96" s="45">
        <f>((R95-R96)/4)</f>
        <v>0</v>
      </c>
      <c r="U96" s="85"/>
      <c r="V96" s="45">
        <f>MOD(V95,4)</f>
        <v>0</v>
      </c>
      <c r="W96" s="45">
        <f>((V95-V96)/4)</f>
        <v>0</v>
      </c>
      <c r="Y96" s="85"/>
      <c r="Z96" s="45">
        <f>MOD(Z95,4)</f>
        <v>0</v>
      </c>
      <c r="AA96" s="45">
        <f>((Z95-Z96)/4)</f>
        <v>0</v>
      </c>
      <c r="AC96" s="85"/>
      <c r="AD96" s="45">
        <f>MOD(AD95,4)</f>
        <v>0</v>
      </c>
      <c r="AE96" s="45">
        <f>((AD95-AD96)/4)</f>
        <v>0</v>
      </c>
      <c r="AG96" s="85"/>
      <c r="AH96" s="45">
        <f>MOD(AH95,4)</f>
        <v>0</v>
      </c>
      <c r="AI96" s="45">
        <f>((AH95-AH96)/4)</f>
        <v>0</v>
      </c>
      <c r="AK96" s="85"/>
      <c r="AL96" s="45">
        <f>MOD(AL95,4)</f>
        <v>0</v>
      </c>
      <c r="AM96" s="45">
        <f>((AL95-AL96)/4)</f>
        <v>0</v>
      </c>
    </row>
    <row r="97" spans="1:39" ht="15" thickBot="1" x14ac:dyDescent="0.25">
      <c r="A97" s="115"/>
      <c r="B97" s="116"/>
      <c r="C97" s="117"/>
      <c r="E97" s="115"/>
      <c r="F97" s="116"/>
      <c r="G97" s="117"/>
      <c r="I97" s="115"/>
      <c r="J97" s="116"/>
      <c r="K97" s="117"/>
      <c r="M97" s="115"/>
      <c r="N97" s="116"/>
      <c r="O97" s="117"/>
      <c r="Q97" s="115"/>
      <c r="R97" s="116"/>
      <c r="S97" s="117"/>
      <c r="U97" s="115"/>
      <c r="V97" s="116"/>
      <c r="W97" s="117"/>
      <c r="Y97" s="115"/>
      <c r="Z97" s="116"/>
      <c r="AA97" s="117"/>
      <c r="AC97" s="115"/>
      <c r="AD97" s="116"/>
      <c r="AE97" s="117"/>
      <c r="AG97" s="115"/>
      <c r="AH97" s="116"/>
      <c r="AI97" s="117"/>
      <c r="AK97" s="115"/>
      <c r="AL97" s="116"/>
      <c r="AM97" s="117"/>
    </row>
    <row r="98" spans="1:39" x14ac:dyDescent="0.2">
      <c r="A98" s="122" t="s">
        <v>123</v>
      </c>
      <c r="B98" s="31"/>
      <c r="C98" s="31"/>
      <c r="E98" s="122" t="s">
        <v>123</v>
      </c>
      <c r="F98" s="31"/>
      <c r="G98" s="31"/>
      <c r="I98" s="122" t="s">
        <v>123</v>
      </c>
      <c r="J98" s="31"/>
      <c r="K98" s="31"/>
      <c r="M98" s="122" t="s">
        <v>123</v>
      </c>
      <c r="N98" s="31"/>
      <c r="O98" s="31"/>
      <c r="Q98" s="122" t="s">
        <v>123</v>
      </c>
      <c r="R98" s="31"/>
      <c r="S98" s="31"/>
      <c r="U98" s="122" t="s">
        <v>123</v>
      </c>
      <c r="V98" s="31"/>
      <c r="W98" s="31"/>
      <c r="Y98" s="122" t="s">
        <v>123</v>
      </c>
      <c r="Z98" s="31"/>
      <c r="AA98" s="31"/>
      <c r="AC98" s="122" t="s">
        <v>123</v>
      </c>
      <c r="AD98" s="31"/>
      <c r="AE98" s="31"/>
      <c r="AG98" s="122" t="s">
        <v>123</v>
      </c>
      <c r="AH98" s="31"/>
      <c r="AI98" s="31"/>
      <c r="AK98" s="122" t="s">
        <v>123</v>
      </c>
      <c r="AL98" s="31"/>
      <c r="AM98" s="31"/>
    </row>
    <row r="99" spans="1:39" x14ac:dyDescent="0.2">
      <c r="A99" s="93"/>
      <c r="B99" s="31"/>
      <c r="C99" s="31"/>
      <c r="E99" s="93"/>
      <c r="F99" s="31"/>
      <c r="G99" s="31"/>
      <c r="I99" s="93"/>
      <c r="J99" s="31"/>
      <c r="K99" s="31"/>
      <c r="M99" s="93"/>
      <c r="N99" s="31"/>
      <c r="O99" s="31"/>
      <c r="Q99" s="93"/>
      <c r="R99" s="31"/>
      <c r="S99" s="31"/>
      <c r="U99" s="93"/>
      <c r="V99" s="31"/>
      <c r="W99" s="31"/>
      <c r="Y99" s="93"/>
      <c r="Z99" s="31"/>
      <c r="AA99" s="31"/>
      <c r="AC99" s="93"/>
      <c r="AD99" s="31"/>
      <c r="AE99" s="31"/>
      <c r="AG99" s="93"/>
      <c r="AH99" s="31"/>
      <c r="AI99" s="31"/>
      <c r="AK99" s="93"/>
      <c r="AL99" s="31"/>
      <c r="AM99" s="31"/>
    </row>
    <row r="100" spans="1:39" x14ac:dyDescent="0.2">
      <c r="A100" s="94"/>
      <c r="B100" s="31"/>
      <c r="C100" s="31">
        <f>الشركة!$FK$35</f>
        <v>0</v>
      </c>
      <c r="E100" s="94"/>
      <c r="F100" s="31"/>
      <c r="G100" s="31">
        <f>'احمد شوقي'!$FK$35</f>
        <v>0</v>
      </c>
      <c r="I100" s="94"/>
      <c r="J100" s="31"/>
      <c r="K100" s="31">
        <f>'محمد ابراهيم'!$FK$35</f>
        <v>0</v>
      </c>
      <c r="M100" s="94"/>
      <c r="N100" s="31"/>
      <c r="O100" s="31">
        <f>'مصطفى عبدالفتاح'!$FK$35</f>
        <v>0</v>
      </c>
      <c r="Q100" s="94"/>
      <c r="R100" s="31"/>
      <c r="S100" s="31">
        <f>رامي!$FK$35</f>
        <v>0</v>
      </c>
      <c r="U100" s="94"/>
      <c r="V100" s="31"/>
      <c r="W100" s="31">
        <f>زهران!$FK$35</f>
        <v>0</v>
      </c>
      <c r="Y100" s="94"/>
      <c r="Z100" s="31"/>
      <c r="AA100" s="31">
        <f>'اسلام مطيع'!$FK$35</f>
        <v>0</v>
      </c>
      <c r="AC100" s="94"/>
      <c r="AD100" s="31"/>
      <c r="AE100" s="31">
        <f>تامر!$FK$35</f>
        <v>0</v>
      </c>
      <c r="AG100" s="94"/>
      <c r="AH100" s="31"/>
      <c r="AI100" s="31">
        <f>'محمد نبيه'!$FK$35</f>
        <v>0</v>
      </c>
      <c r="AK100" s="94"/>
      <c r="AL100" s="31"/>
      <c r="AM100" s="31">
        <f>'م 1'!$FK$35</f>
        <v>0</v>
      </c>
    </row>
    <row r="101" spans="1:39" ht="15" thickBot="1" x14ac:dyDescent="0.25">
      <c r="A101" s="105"/>
      <c r="B101" s="106"/>
      <c r="C101" s="107"/>
      <c r="E101" s="105"/>
      <c r="F101" s="106"/>
      <c r="G101" s="107"/>
      <c r="I101" s="105"/>
      <c r="J101" s="106"/>
      <c r="K101" s="107"/>
      <c r="M101" s="105"/>
      <c r="N101" s="106"/>
      <c r="O101" s="107"/>
      <c r="Q101" s="105"/>
      <c r="R101" s="106"/>
      <c r="S101" s="107"/>
      <c r="U101" s="105"/>
      <c r="V101" s="106"/>
      <c r="W101" s="107"/>
      <c r="Y101" s="105"/>
      <c r="Z101" s="106"/>
      <c r="AA101" s="107"/>
      <c r="AC101" s="105"/>
      <c r="AD101" s="106"/>
      <c r="AE101" s="107"/>
      <c r="AG101" s="105"/>
      <c r="AH101" s="106"/>
      <c r="AI101" s="107"/>
      <c r="AK101" s="105"/>
      <c r="AL101" s="106"/>
      <c r="AM101" s="107"/>
    </row>
    <row r="102" spans="1:39" ht="15" thickBot="1" x14ac:dyDescent="0.25">
      <c r="A102" s="108" t="s">
        <v>124</v>
      </c>
      <c r="B102" s="108"/>
      <c r="C102" s="108"/>
      <c r="E102" s="108" t="s">
        <v>124</v>
      </c>
      <c r="F102" s="108"/>
      <c r="G102" s="108"/>
      <c r="I102" s="108" t="s">
        <v>124</v>
      </c>
      <c r="J102" s="108"/>
      <c r="K102" s="108"/>
      <c r="M102" s="108" t="s">
        <v>124</v>
      </c>
      <c r="N102" s="108"/>
      <c r="O102" s="108"/>
      <c r="Q102" s="108" t="s">
        <v>124</v>
      </c>
      <c r="R102" s="108"/>
      <c r="S102" s="108"/>
      <c r="U102" s="108" t="s">
        <v>124</v>
      </c>
      <c r="V102" s="108"/>
      <c r="W102" s="108"/>
      <c r="Y102" s="108" t="s">
        <v>124</v>
      </c>
      <c r="Z102" s="108"/>
      <c r="AA102" s="108"/>
      <c r="AC102" s="108" t="s">
        <v>124</v>
      </c>
      <c r="AD102" s="108"/>
      <c r="AE102" s="108"/>
      <c r="AG102" s="108" t="s">
        <v>124</v>
      </c>
      <c r="AH102" s="108"/>
      <c r="AI102" s="108"/>
      <c r="AK102" s="108" t="s">
        <v>124</v>
      </c>
      <c r="AL102" s="108"/>
      <c r="AM102" s="108"/>
    </row>
    <row r="103" spans="1:39" ht="15" thickBot="1" x14ac:dyDescent="0.25">
      <c r="A103" s="109" t="s">
        <v>125</v>
      </c>
      <c r="B103" s="45">
        <f>الشركة!$FQ$35</f>
        <v>0</v>
      </c>
      <c r="C103" s="45">
        <f>الشركة!$FR$35</f>
        <v>0</v>
      </c>
      <c r="E103" s="109" t="s">
        <v>125</v>
      </c>
      <c r="F103" s="45">
        <f>'احمد شوقي'!$FQ$35</f>
        <v>0</v>
      </c>
      <c r="G103" s="45">
        <f>'احمد شوقي'!$FR$35</f>
        <v>0</v>
      </c>
      <c r="I103" s="109" t="s">
        <v>125</v>
      </c>
      <c r="J103" s="45">
        <f>'محمد ابراهيم'!$FQ$35</f>
        <v>0</v>
      </c>
      <c r="K103" s="45">
        <f>'محمد ابراهيم'!$FR$35</f>
        <v>0</v>
      </c>
      <c r="M103" s="109" t="s">
        <v>125</v>
      </c>
      <c r="N103" s="45">
        <f>'مصطفى عبدالفتاح'!$FQ$35</f>
        <v>0</v>
      </c>
      <c r="O103" s="45">
        <f>'مصطفى عبدالفتاح'!$FR$35</f>
        <v>0</v>
      </c>
      <c r="Q103" s="109" t="s">
        <v>125</v>
      </c>
      <c r="R103" s="45">
        <f>رامي!$FQ$35</f>
        <v>0</v>
      </c>
      <c r="S103" s="45">
        <f>رامي!$FR$35</f>
        <v>0</v>
      </c>
      <c r="U103" s="109" t="s">
        <v>125</v>
      </c>
      <c r="V103" s="45">
        <f>زهران!$FQ$35</f>
        <v>0</v>
      </c>
      <c r="W103" s="45">
        <f>زهران!$FR$35</f>
        <v>0</v>
      </c>
      <c r="Y103" s="109" t="s">
        <v>125</v>
      </c>
      <c r="Z103" s="45">
        <f>'اسلام مطيع'!$FQ$35</f>
        <v>0</v>
      </c>
      <c r="AA103" s="45">
        <f>'اسلام مطيع'!$FR$35</f>
        <v>0</v>
      </c>
      <c r="AC103" s="109" t="s">
        <v>125</v>
      </c>
      <c r="AD103" s="45">
        <f>تامر!$FQ$35</f>
        <v>0</v>
      </c>
      <c r="AE103" s="45">
        <f>تامر!$FR$35</f>
        <v>0</v>
      </c>
      <c r="AG103" s="109" t="s">
        <v>125</v>
      </c>
      <c r="AH103" s="45">
        <f>'محمد نبيه'!$FQ$35</f>
        <v>0</v>
      </c>
      <c r="AI103" s="45">
        <f>'محمد نبيه'!$FR$35</f>
        <v>0</v>
      </c>
      <c r="AK103" s="109" t="s">
        <v>125</v>
      </c>
      <c r="AL103" s="45">
        <f>'م 1'!$FQ$35</f>
        <v>0</v>
      </c>
      <c r="AM103" s="45">
        <f>'م 1'!$FR$35</f>
        <v>0</v>
      </c>
    </row>
    <row r="104" spans="1:39" ht="15" thickBot="1" x14ac:dyDescent="0.25">
      <c r="A104" s="110"/>
      <c r="B104" s="45">
        <f>((C103*6)+B103)</f>
        <v>0</v>
      </c>
      <c r="C104" s="45"/>
      <c r="E104" s="110"/>
      <c r="F104" s="45">
        <f>((G103*6)+F103)</f>
        <v>0</v>
      </c>
      <c r="G104" s="45"/>
      <c r="I104" s="110"/>
      <c r="J104" s="45">
        <f>((K103*6)+J103)</f>
        <v>0</v>
      </c>
      <c r="K104" s="45"/>
      <c r="M104" s="110"/>
      <c r="N104" s="45">
        <f>((O103*6)+N103)</f>
        <v>0</v>
      </c>
      <c r="O104" s="45"/>
      <c r="Q104" s="110"/>
      <c r="R104" s="45">
        <f>((S103*6)+R103)</f>
        <v>0</v>
      </c>
      <c r="S104" s="45"/>
      <c r="U104" s="110"/>
      <c r="V104" s="45">
        <f>((W103*6)+V103)</f>
        <v>0</v>
      </c>
      <c r="W104" s="45"/>
      <c r="Y104" s="110"/>
      <c r="Z104" s="45">
        <f>((AA103*6)+Z103)</f>
        <v>0</v>
      </c>
      <c r="AA104" s="45"/>
      <c r="AC104" s="110"/>
      <c r="AD104" s="45">
        <f>((AE103*6)+AD103)</f>
        <v>0</v>
      </c>
      <c r="AE104" s="45"/>
      <c r="AG104" s="110"/>
      <c r="AH104" s="45">
        <f>((AI103*6)+AH103)</f>
        <v>0</v>
      </c>
      <c r="AI104" s="45"/>
      <c r="AK104" s="110"/>
      <c r="AL104" s="45">
        <f>((AM103*6)+AL103)</f>
        <v>0</v>
      </c>
      <c r="AM104" s="45"/>
    </row>
    <row r="105" spans="1:39" ht="15" thickBot="1" x14ac:dyDescent="0.25">
      <c r="A105" s="111"/>
      <c r="B105" s="45">
        <f>MOD(B104,6)</f>
        <v>0</v>
      </c>
      <c r="C105" s="45">
        <f>((B104-B105)/6)</f>
        <v>0</v>
      </c>
      <c r="E105" s="111"/>
      <c r="F105" s="45">
        <f>MOD(F104,6)</f>
        <v>0</v>
      </c>
      <c r="G105" s="45">
        <f>((F104-F105)/6)</f>
        <v>0</v>
      </c>
      <c r="I105" s="111"/>
      <c r="J105" s="45">
        <f>MOD(J104,6)</f>
        <v>0</v>
      </c>
      <c r="K105" s="45">
        <f>((J104-J105)/6)</f>
        <v>0</v>
      </c>
      <c r="M105" s="111"/>
      <c r="N105" s="45">
        <f>MOD(N104,6)</f>
        <v>0</v>
      </c>
      <c r="O105" s="45">
        <f>((N104-N105)/6)</f>
        <v>0</v>
      </c>
      <c r="Q105" s="111"/>
      <c r="R105" s="45">
        <f>MOD(R104,6)</f>
        <v>0</v>
      </c>
      <c r="S105" s="45">
        <f>((R104-R105)/6)</f>
        <v>0</v>
      </c>
      <c r="U105" s="111"/>
      <c r="V105" s="45">
        <f>MOD(V104,6)</f>
        <v>0</v>
      </c>
      <c r="W105" s="45">
        <f>((V104-V105)/6)</f>
        <v>0</v>
      </c>
      <c r="Y105" s="111"/>
      <c r="Z105" s="45">
        <f>MOD(Z104,6)</f>
        <v>0</v>
      </c>
      <c r="AA105" s="45">
        <f>((Z104-Z105)/6)</f>
        <v>0</v>
      </c>
      <c r="AC105" s="111"/>
      <c r="AD105" s="45">
        <f>MOD(AD104,6)</f>
        <v>0</v>
      </c>
      <c r="AE105" s="45">
        <f>((AD104-AD105)/6)</f>
        <v>0</v>
      </c>
      <c r="AG105" s="111"/>
      <c r="AH105" s="45">
        <f>MOD(AH104,6)</f>
        <v>0</v>
      </c>
      <c r="AI105" s="45">
        <f>((AH104-AH105)/6)</f>
        <v>0</v>
      </c>
      <c r="AK105" s="111"/>
      <c r="AL105" s="45">
        <f>MOD(AL104,6)</f>
        <v>0</v>
      </c>
      <c r="AM105" s="45">
        <f>((AL104-AL105)/6)</f>
        <v>0</v>
      </c>
    </row>
    <row r="106" spans="1:39" ht="15" thickBot="1" x14ac:dyDescent="0.25">
      <c r="A106" s="112"/>
      <c r="B106" s="113"/>
      <c r="C106" s="114"/>
      <c r="E106" s="112"/>
      <c r="F106" s="113"/>
      <c r="G106" s="114"/>
      <c r="I106" s="112"/>
      <c r="J106" s="113"/>
      <c r="K106" s="114"/>
      <c r="M106" s="112"/>
      <c r="N106" s="113"/>
      <c r="O106" s="114"/>
      <c r="Q106" s="112"/>
      <c r="R106" s="113"/>
      <c r="S106" s="114"/>
      <c r="U106" s="112"/>
      <c r="V106" s="113"/>
      <c r="W106" s="114"/>
      <c r="Y106" s="112"/>
      <c r="Z106" s="113"/>
      <c r="AA106" s="114"/>
      <c r="AC106" s="112"/>
      <c r="AD106" s="113"/>
      <c r="AE106" s="114"/>
      <c r="AG106" s="112"/>
      <c r="AH106" s="113"/>
      <c r="AI106" s="114"/>
      <c r="AK106" s="112"/>
      <c r="AL106" s="113"/>
      <c r="AM106" s="114"/>
    </row>
    <row r="107" spans="1:39" ht="15" thickBot="1" x14ac:dyDescent="0.25">
      <c r="A107" s="83" t="s">
        <v>121</v>
      </c>
      <c r="B107" s="45">
        <f>الشركة!$FX$35</f>
        <v>0</v>
      </c>
      <c r="C107" s="45">
        <f>الشركة!$FY$35</f>
        <v>0</v>
      </c>
      <c r="E107" s="83" t="s">
        <v>121</v>
      </c>
      <c r="F107" s="45">
        <f>'احمد شوقي'!$FX$35</f>
        <v>0</v>
      </c>
      <c r="G107" s="45">
        <f>'احمد شوقي'!$FY$35</f>
        <v>0</v>
      </c>
      <c r="I107" s="83" t="s">
        <v>121</v>
      </c>
      <c r="J107" s="45">
        <f>'محمد ابراهيم'!$FX$35</f>
        <v>0</v>
      </c>
      <c r="K107" s="45">
        <f>'محمد ابراهيم'!$FY$35</f>
        <v>0</v>
      </c>
      <c r="M107" s="83" t="s">
        <v>121</v>
      </c>
      <c r="N107" s="45">
        <f>'مصطفى عبدالفتاح'!$FX$35</f>
        <v>0</v>
      </c>
      <c r="O107" s="45">
        <f>'مصطفى عبدالفتاح'!$FY$35</f>
        <v>0</v>
      </c>
      <c r="Q107" s="83" t="s">
        <v>121</v>
      </c>
      <c r="R107" s="45">
        <f>رامي!$FX$35</f>
        <v>0</v>
      </c>
      <c r="S107" s="45">
        <f>رامي!$FY$35</f>
        <v>0</v>
      </c>
      <c r="U107" s="83" t="s">
        <v>121</v>
      </c>
      <c r="V107" s="45">
        <f>زهران!$FX$35</f>
        <v>0</v>
      </c>
      <c r="W107" s="45">
        <f>زهران!$FY$35</f>
        <v>0</v>
      </c>
      <c r="Y107" s="83" t="s">
        <v>121</v>
      </c>
      <c r="Z107" s="45">
        <f>'اسلام مطيع'!$FX$35</f>
        <v>0</v>
      </c>
      <c r="AA107" s="45">
        <f>'اسلام مطيع'!$FY$35</f>
        <v>0</v>
      </c>
      <c r="AC107" s="83" t="s">
        <v>121</v>
      </c>
      <c r="AD107" s="45">
        <f>تامر!$FX$35</f>
        <v>0</v>
      </c>
      <c r="AE107" s="45">
        <f>تامر!$FY$35</f>
        <v>0</v>
      </c>
      <c r="AG107" s="83" t="s">
        <v>121</v>
      </c>
      <c r="AH107" s="45">
        <f>'محمد نبيه'!$FX$35</f>
        <v>0</v>
      </c>
      <c r="AI107" s="45">
        <f>'محمد نبيه'!$FY$35</f>
        <v>0</v>
      </c>
      <c r="AK107" s="83" t="s">
        <v>121</v>
      </c>
      <c r="AL107" s="45">
        <f>'م 1'!$FX$35</f>
        <v>0</v>
      </c>
      <c r="AM107" s="45">
        <f>'م 1'!$FY$35</f>
        <v>0</v>
      </c>
    </row>
    <row r="108" spans="1:39" ht="15" thickBot="1" x14ac:dyDescent="0.25">
      <c r="A108" s="84"/>
      <c r="B108" s="45">
        <f>((C107*4)+B107)</f>
        <v>0</v>
      </c>
      <c r="C108" s="45"/>
      <c r="E108" s="84"/>
      <c r="F108" s="45">
        <f>((G107*4)+F107)</f>
        <v>0</v>
      </c>
      <c r="G108" s="45"/>
      <c r="I108" s="84"/>
      <c r="J108" s="45">
        <f>((K107*4)+J107)</f>
        <v>0</v>
      </c>
      <c r="K108" s="45"/>
      <c r="M108" s="84"/>
      <c r="N108" s="45">
        <f>((O107*4)+N107)</f>
        <v>0</v>
      </c>
      <c r="O108" s="45"/>
      <c r="Q108" s="84"/>
      <c r="R108" s="45">
        <f>((S107*4)+R107)</f>
        <v>0</v>
      </c>
      <c r="S108" s="45"/>
      <c r="U108" s="84"/>
      <c r="V108" s="45">
        <f>((W107*4)+V107)</f>
        <v>0</v>
      </c>
      <c r="W108" s="45"/>
      <c r="Y108" s="84"/>
      <c r="Z108" s="45">
        <f>((AA107*4)+Z107)</f>
        <v>0</v>
      </c>
      <c r="AA108" s="45"/>
      <c r="AC108" s="84"/>
      <c r="AD108" s="45">
        <f>((AE107*4)+AD107)</f>
        <v>0</v>
      </c>
      <c r="AE108" s="45"/>
      <c r="AG108" s="84"/>
      <c r="AH108" s="45">
        <f>((AI107*4)+AH107)</f>
        <v>0</v>
      </c>
      <c r="AI108" s="45"/>
      <c r="AK108" s="84"/>
      <c r="AL108" s="45">
        <f>((AM107*4)+AL107)</f>
        <v>0</v>
      </c>
      <c r="AM108" s="45"/>
    </row>
    <row r="109" spans="1:39" ht="15" thickBot="1" x14ac:dyDescent="0.25">
      <c r="A109" s="85"/>
      <c r="B109" s="45">
        <f>MOD(B108,4)</f>
        <v>0</v>
      </c>
      <c r="C109" s="45">
        <f>((B108-B109)/4)</f>
        <v>0</v>
      </c>
      <c r="E109" s="85"/>
      <c r="F109" s="45">
        <f>MOD(F108,4)</f>
        <v>0</v>
      </c>
      <c r="G109" s="45">
        <f>((F108-F109)/4)</f>
        <v>0</v>
      </c>
      <c r="I109" s="85"/>
      <c r="J109" s="45">
        <f>MOD(J108,4)</f>
        <v>0</v>
      </c>
      <c r="K109" s="45">
        <f>((J108-J109)/4)</f>
        <v>0</v>
      </c>
      <c r="M109" s="85"/>
      <c r="N109" s="45">
        <f>MOD(N108,4)</f>
        <v>0</v>
      </c>
      <c r="O109" s="45">
        <f>((N108-N109)/4)</f>
        <v>0</v>
      </c>
      <c r="Q109" s="85"/>
      <c r="R109" s="45">
        <f>MOD(R108,4)</f>
        <v>0</v>
      </c>
      <c r="S109" s="45">
        <f>((R108-R109)/4)</f>
        <v>0</v>
      </c>
      <c r="U109" s="85"/>
      <c r="V109" s="45">
        <f>MOD(V108,4)</f>
        <v>0</v>
      </c>
      <c r="W109" s="45">
        <f>((V108-V109)/4)</f>
        <v>0</v>
      </c>
      <c r="Y109" s="85"/>
      <c r="Z109" s="45">
        <f>MOD(Z108,4)</f>
        <v>0</v>
      </c>
      <c r="AA109" s="45">
        <f>((Z108-Z109)/4)</f>
        <v>0</v>
      </c>
      <c r="AC109" s="85"/>
      <c r="AD109" s="45">
        <f>MOD(AD108,4)</f>
        <v>0</v>
      </c>
      <c r="AE109" s="45">
        <f>((AD108-AD109)/4)</f>
        <v>0</v>
      </c>
      <c r="AG109" s="85"/>
      <c r="AH109" s="45">
        <f>MOD(AH108,4)</f>
        <v>0</v>
      </c>
      <c r="AI109" s="45">
        <f>((AH108-AH109)/4)</f>
        <v>0</v>
      </c>
      <c r="AK109" s="85"/>
      <c r="AL109" s="45">
        <f>MOD(AL108,4)</f>
        <v>0</v>
      </c>
      <c r="AM109" s="45">
        <f>((AL108-AL109)/4)</f>
        <v>0</v>
      </c>
    </row>
    <row r="110" spans="1:39" ht="15" thickBot="1" x14ac:dyDescent="0.25">
      <c r="A110" s="115"/>
      <c r="B110" s="116"/>
      <c r="C110" s="117"/>
      <c r="E110" s="115"/>
      <c r="F110" s="116"/>
      <c r="G110" s="117"/>
      <c r="I110" s="115"/>
      <c r="J110" s="116"/>
      <c r="K110" s="117"/>
      <c r="M110" s="115"/>
      <c r="N110" s="116"/>
      <c r="O110" s="117"/>
      <c r="Q110" s="115"/>
      <c r="R110" s="116"/>
      <c r="S110" s="117"/>
      <c r="U110" s="115"/>
      <c r="V110" s="116"/>
      <c r="W110" s="117"/>
      <c r="Y110" s="115"/>
      <c r="Z110" s="116"/>
      <c r="AA110" s="117"/>
      <c r="AC110" s="115"/>
      <c r="AD110" s="116"/>
      <c r="AE110" s="117"/>
      <c r="AG110" s="115"/>
      <c r="AH110" s="116"/>
      <c r="AI110" s="117"/>
      <c r="AK110" s="115"/>
      <c r="AL110" s="116"/>
      <c r="AM110" s="117"/>
    </row>
    <row r="111" spans="1:39" ht="15" thickBot="1" x14ac:dyDescent="0.25">
      <c r="A111" s="118" t="s">
        <v>126</v>
      </c>
      <c r="B111" s="119"/>
      <c r="C111" s="120"/>
      <c r="E111" s="118" t="s">
        <v>126</v>
      </c>
      <c r="F111" s="119"/>
      <c r="G111" s="120"/>
      <c r="I111" s="118" t="s">
        <v>126</v>
      </c>
      <c r="J111" s="119"/>
      <c r="K111" s="120"/>
      <c r="M111" s="118" t="s">
        <v>126</v>
      </c>
      <c r="N111" s="119"/>
      <c r="O111" s="120"/>
      <c r="Q111" s="118" t="s">
        <v>126</v>
      </c>
      <c r="R111" s="119"/>
      <c r="S111" s="120"/>
      <c r="U111" s="118" t="s">
        <v>126</v>
      </c>
      <c r="V111" s="119"/>
      <c r="W111" s="120"/>
      <c r="Y111" s="118" t="s">
        <v>126</v>
      </c>
      <c r="Z111" s="119"/>
      <c r="AA111" s="120"/>
      <c r="AC111" s="118" t="s">
        <v>126</v>
      </c>
      <c r="AD111" s="119"/>
      <c r="AE111" s="120"/>
      <c r="AG111" s="118" t="s">
        <v>126</v>
      </c>
      <c r="AH111" s="119"/>
      <c r="AI111" s="120"/>
      <c r="AK111" s="118" t="s">
        <v>126</v>
      </c>
      <c r="AL111" s="119"/>
      <c r="AM111" s="120"/>
    </row>
    <row r="112" spans="1:39" ht="15" thickBot="1" x14ac:dyDescent="0.25">
      <c r="A112" s="89" t="s">
        <v>125</v>
      </c>
      <c r="B112" s="45">
        <f>الشركة!$GE$35</f>
        <v>0</v>
      </c>
      <c r="C112" s="45">
        <f>الشركة!$GF$35</f>
        <v>0</v>
      </c>
      <c r="E112" s="89" t="s">
        <v>125</v>
      </c>
      <c r="F112" s="45">
        <f>'احمد شوقي'!$GE$35</f>
        <v>0</v>
      </c>
      <c r="G112" s="45">
        <f>'احمد شوقي'!$GF$35</f>
        <v>0</v>
      </c>
      <c r="I112" s="89" t="s">
        <v>125</v>
      </c>
      <c r="J112" s="45">
        <f>'محمد ابراهيم'!$GE$35</f>
        <v>0</v>
      </c>
      <c r="K112" s="45">
        <f>'محمد ابراهيم'!$GF$35</f>
        <v>0</v>
      </c>
      <c r="M112" s="89" t="s">
        <v>125</v>
      </c>
      <c r="N112" s="45">
        <f>'مصطفى عبدالفتاح'!$GE$35</f>
        <v>0</v>
      </c>
      <c r="O112" s="45">
        <f>'مصطفى عبدالفتاح'!$GF$35</f>
        <v>0</v>
      </c>
      <c r="Q112" s="89" t="s">
        <v>125</v>
      </c>
      <c r="R112" s="45">
        <f>رامي!$GE$35</f>
        <v>0</v>
      </c>
      <c r="S112" s="45">
        <f>رامي!$GF$35</f>
        <v>0</v>
      </c>
      <c r="U112" s="89" t="s">
        <v>125</v>
      </c>
      <c r="V112" s="45">
        <f>زهران!$GE$35</f>
        <v>0</v>
      </c>
      <c r="W112" s="45">
        <f>زهران!$GF$35</f>
        <v>0</v>
      </c>
      <c r="Y112" s="89" t="s">
        <v>125</v>
      </c>
      <c r="Z112" s="45">
        <f>'اسلام مطيع'!$GE$35</f>
        <v>0</v>
      </c>
      <c r="AA112" s="45">
        <f>'اسلام مطيع'!$GF$35</f>
        <v>0</v>
      </c>
      <c r="AC112" s="89" t="s">
        <v>125</v>
      </c>
      <c r="AD112" s="45">
        <f>تامر!$GE$35</f>
        <v>0</v>
      </c>
      <c r="AE112" s="45">
        <f>تامر!$GF$35</f>
        <v>0</v>
      </c>
      <c r="AG112" s="89" t="s">
        <v>125</v>
      </c>
      <c r="AH112" s="45">
        <f>'محمد نبيه'!$GE$35</f>
        <v>0</v>
      </c>
      <c r="AI112" s="45">
        <f>'محمد نبيه'!$GF$35</f>
        <v>0</v>
      </c>
      <c r="AK112" s="89" t="s">
        <v>125</v>
      </c>
      <c r="AL112" s="45">
        <f>'م 1'!$GE$35</f>
        <v>0</v>
      </c>
      <c r="AM112" s="45">
        <f>'م 1'!$GF$35</f>
        <v>0</v>
      </c>
    </row>
    <row r="113" spans="1:39" ht="15" thickBot="1" x14ac:dyDescent="0.25">
      <c r="A113" s="90"/>
      <c r="B113" s="45">
        <f>((C112*6)+B112)</f>
        <v>0</v>
      </c>
      <c r="C113" s="45"/>
      <c r="E113" s="90"/>
      <c r="F113" s="45">
        <f>((G112*6)+F112)</f>
        <v>0</v>
      </c>
      <c r="G113" s="45"/>
      <c r="I113" s="90"/>
      <c r="J113" s="45">
        <f>((K112*6)+J112)</f>
        <v>0</v>
      </c>
      <c r="K113" s="45"/>
      <c r="M113" s="90"/>
      <c r="N113" s="45">
        <f>((O112*6)+N112)</f>
        <v>0</v>
      </c>
      <c r="O113" s="45"/>
      <c r="Q113" s="90"/>
      <c r="R113" s="45">
        <f>((S112*6)+R112)</f>
        <v>0</v>
      </c>
      <c r="S113" s="45"/>
      <c r="U113" s="90"/>
      <c r="V113" s="45">
        <f>((W112*6)+V112)</f>
        <v>0</v>
      </c>
      <c r="W113" s="45"/>
      <c r="Y113" s="90"/>
      <c r="Z113" s="45">
        <f>((AA112*6)+Z112)</f>
        <v>0</v>
      </c>
      <c r="AA113" s="45"/>
      <c r="AC113" s="90"/>
      <c r="AD113" s="45">
        <f>((AE112*6)+AD112)</f>
        <v>0</v>
      </c>
      <c r="AE113" s="45"/>
      <c r="AG113" s="90"/>
      <c r="AH113" s="45">
        <f>((AI112*6)+AH112)</f>
        <v>0</v>
      </c>
      <c r="AI113" s="45"/>
      <c r="AK113" s="90"/>
      <c r="AL113" s="45">
        <f>((AM112*6)+AL112)</f>
        <v>0</v>
      </c>
      <c r="AM113" s="45"/>
    </row>
    <row r="114" spans="1:39" ht="15" thickBot="1" x14ac:dyDescent="0.25">
      <c r="A114" s="91"/>
      <c r="B114" s="45">
        <f>MOD(B113,6)</f>
        <v>0</v>
      </c>
      <c r="C114" s="45">
        <f>((B113-B114)/6)</f>
        <v>0</v>
      </c>
      <c r="E114" s="91"/>
      <c r="F114" s="45">
        <f>MOD(F113,6)</f>
        <v>0</v>
      </c>
      <c r="G114" s="45">
        <f>((F113-F114)/6)</f>
        <v>0</v>
      </c>
      <c r="I114" s="91"/>
      <c r="J114" s="45">
        <f>MOD(J113,6)</f>
        <v>0</v>
      </c>
      <c r="K114" s="45">
        <f>((J113-J114)/6)</f>
        <v>0</v>
      </c>
      <c r="M114" s="91"/>
      <c r="N114" s="45">
        <f>MOD(N113,6)</f>
        <v>0</v>
      </c>
      <c r="O114" s="45">
        <f>((N113-N114)/6)</f>
        <v>0</v>
      </c>
      <c r="Q114" s="91"/>
      <c r="R114" s="45">
        <f>MOD(R113,6)</f>
        <v>0</v>
      </c>
      <c r="S114" s="45">
        <f>((R113-R114)/6)</f>
        <v>0</v>
      </c>
      <c r="U114" s="91"/>
      <c r="V114" s="45">
        <f>MOD(V113,6)</f>
        <v>0</v>
      </c>
      <c r="W114" s="45">
        <f>((V113-V114)/6)</f>
        <v>0</v>
      </c>
      <c r="Y114" s="91"/>
      <c r="Z114" s="45">
        <f>MOD(Z113,6)</f>
        <v>0</v>
      </c>
      <c r="AA114" s="45">
        <f>((Z113-Z114)/6)</f>
        <v>0</v>
      </c>
      <c r="AC114" s="91"/>
      <c r="AD114" s="45">
        <f>MOD(AD113,6)</f>
        <v>0</v>
      </c>
      <c r="AE114" s="45">
        <f>((AD113-AD114)/6)</f>
        <v>0</v>
      </c>
      <c r="AG114" s="91"/>
      <c r="AH114" s="45">
        <f>MOD(AH113,6)</f>
        <v>0</v>
      </c>
      <c r="AI114" s="45">
        <f>((AH113-AH114)/6)</f>
        <v>0</v>
      </c>
      <c r="AK114" s="91"/>
      <c r="AL114" s="45">
        <f>MOD(AL113,6)</f>
        <v>0</v>
      </c>
      <c r="AM114" s="45">
        <f>((AL113-AL114)/6)</f>
        <v>0</v>
      </c>
    </row>
    <row r="115" spans="1:39" ht="15" thickBot="1" x14ac:dyDescent="0.25">
      <c r="A115" s="32"/>
      <c r="B115" s="33"/>
      <c r="C115" s="34"/>
      <c r="E115" s="32"/>
      <c r="F115" s="33"/>
      <c r="G115" s="34"/>
      <c r="I115" s="32"/>
      <c r="J115" s="33"/>
      <c r="K115" s="34"/>
      <c r="M115" s="32"/>
      <c r="N115" s="33"/>
      <c r="O115" s="34"/>
      <c r="Q115" s="32"/>
      <c r="R115" s="33"/>
      <c r="S115" s="34"/>
      <c r="U115" s="32"/>
      <c r="V115" s="33"/>
      <c r="W115" s="34"/>
      <c r="Y115" s="32"/>
      <c r="Z115" s="33"/>
      <c r="AA115" s="34"/>
      <c r="AC115" s="32"/>
      <c r="AD115" s="33"/>
      <c r="AE115" s="34"/>
      <c r="AG115" s="32"/>
      <c r="AH115" s="33"/>
      <c r="AI115" s="34"/>
      <c r="AK115" s="32"/>
      <c r="AL115" s="33"/>
      <c r="AM115" s="34"/>
    </row>
    <row r="116" spans="1:39" ht="15" thickBot="1" x14ac:dyDescent="0.25">
      <c r="A116" s="89" t="s">
        <v>127</v>
      </c>
      <c r="B116" s="45">
        <f>الشركة!$GL$35</f>
        <v>0</v>
      </c>
      <c r="C116" s="45">
        <f>الشركة!$GM$35</f>
        <v>0</v>
      </c>
      <c r="E116" s="89" t="s">
        <v>127</v>
      </c>
      <c r="F116" s="45">
        <f>'احمد شوقي'!$GL$35</f>
        <v>0</v>
      </c>
      <c r="G116" s="45">
        <f>'احمد شوقي'!$GM$35</f>
        <v>0</v>
      </c>
      <c r="I116" s="89" t="s">
        <v>127</v>
      </c>
      <c r="J116" s="45">
        <f>'محمد ابراهيم'!$GL$35</f>
        <v>0</v>
      </c>
      <c r="K116" s="45">
        <f>'محمد ابراهيم'!$GM$35</f>
        <v>0</v>
      </c>
      <c r="M116" s="89" t="s">
        <v>127</v>
      </c>
      <c r="N116" s="45">
        <f>'مصطفى عبدالفتاح'!$GL$35</f>
        <v>0</v>
      </c>
      <c r="O116" s="45">
        <f>'مصطفى عبدالفتاح'!$GM$35</f>
        <v>0</v>
      </c>
      <c r="Q116" s="89" t="s">
        <v>127</v>
      </c>
      <c r="R116" s="45">
        <f>رامي!$GL$35</f>
        <v>0</v>
      </c>
      <c r="S116" s="45">
        <f>رامي!$GM$35</f>
        <v>0</v>
      </c>
      <c r="U116" s="89" t="s">
        <v>127</v>
      </c>
      <c r="V116" s="45">
        <f>زهران!$GL$35</f>
        <v>0</v>
      </c>
      <c r="W116" s="45">
        <f>زهران!$GM$35</f>
        <v>0</v>
      </c>
      <c r="Y116" s="89" t="s">
        <v>127</v>
      </c>
      <c r="Z116" s="45">
        <f>'اسلام مطيع'!$GL$35</f>
        <v>0</v>
      </c>
      <c r="AA116" s="45">
        <f>'اسلام مطيع'!$GM$35</f>
        <v>0</v>
      </c>
      <c r="AC116" s="89" t="s">
        <v>127</v>
      </c>
      <c r="AD116" s="45">
        <f>تامر!$GL$35</f>
        <v>0</v>
      </c>
      <c r="AE116" s="45">
        <f>تامر!$GM$35</f>
        <v>0</v>
      </c>
      <c r="AG116" s="89" t="s">
        <v>127</v>
      </c>
      <c r="AH116" s="45">
        <f>'محمد نبيه'!$GL$35</f>
        <v>0</v>
      </c>
      <c r="AI116" s="45">
        <f>'محمد نبيه'!$GM$35</f>
        <v>0</v>
      </c>
      <c r="AK116" s="89" t="s">
        <v>127</v>
      </c>
      <c r="AL116" s="45">
        <f>'م 1'!$GL$35</f>
        <v>0</v>
      </c>
      <c r="AM116" s="45">
        <f>'م 1'!$GM$35</f>
        <v>0</v>
      </c>
    </row>
    <row r="117" spans="1:39" ht="15" thickBot="1" x14ac:dyDescent="0.25">
      <c r="A117" s="90"/>
      <c r="B117" s="45">
        <f>((C116*6)+B116)</f>
        <v>0</v>
      </c>
      <c r="C117" s="45"/>
      <c r="E117" s="90"/>
      <c r="F117" s="45">
        <f>((G116*6)+F116)</f>
        <v>0</v>
      </c>
      <c r="G117" s="45"/>
      <c r="I117" s="90"/>
      <c r="J117" s="45">
        <f>((K116*6)+J116)</f>
        <v>0</v>
      </c>
      <c r="K117" s="45"/>
      <c r="M117" s="90"/>
      <c r="N117" s="45">
        <f>((O116*6)+N116)</f>
        <v>0</v>
      </c>
      <c r="O117" s="45"/>
      <c r="Q117" s="90"/>
      <c r="R117" s="45">
        <f>((S116*6)+R116)</f>
        <v>0</v>
      </c>
      <c r="S117" s="45"/>
      <c r="U117" s="90"/>
      <c r="V117" s="45">
        <f>((W116*6)+V116)</f>
        <v>0</v>
      </c>
      <c r="W117" s="45"/>
      <c r="Y117" s="90"/>
      <c r="Z117" s="45">
        <f>((AA116*6)+Z116)</f>
        <v>0</v>
      </c>
      <c r="AA117" s="45"/>
      <c r="AC117" s="90"/>
      <c r="AD117" s="45">
        <f>((AE116*6)+AD116)</f>
        <v>0</v>
      </c>
      <c r="AE117" s="45"/>
      <c r="AG117" s="90"/>
      <c r="AH117" s="45">
        <f>((AI116*6)+AH116)</f>
        <v>0</v>
      </c>
      <c r="AI117" s="45"/>
      <c r="AK117" s="90"/>
      <c r="AL117" s="45">
        <f>((AM116*6)+AL116)</f>
        <v>0</v>
      </c>
      <c r="AM117" s="45"/>
    </row>
    <row r="118" spans="1:39" ht="15" thickBot="1" x14ac:dyDescent="0.25">
      <c r="A118" s="91"/>
      <c r="B118" s="45">
        <f>MOD(B117,6)</f>
        <v>0</v>
      </c>
      <c r="C118" s="45">
        <f>((B117-B118)/6)</f>
        <v>0</v>
      </c>
      <c r="E118" s="91"/>
      <c r="F118" s="45">
        <f>MOD(F117,6)</f>
        <v>0</v>
      </c>
      <c r="G118" s="45">
        <f>((F117-F118)/6)</f>
        <v>0</v>
      </c>
      <c r="I118" s="91"/>
      <c r="J118" s="45">
        <f>MOD(J117,6)</f>
        <v>0</v>
      </c>
      <c r="K118" s="45">
        <f>((J117-J118)/6)</f>
        <v>0</v>
      </c>
      <c r="M118" s="91"/>
      <c r="N118" s="45">
        <f>MOD(N117,6)</f>
        <v>0</v>
      </c>
      <c r="O118" s="45">
        <f>((N117-N118)/6)</f>
        <v>0</v>
      </c>
      <c r="Q118" s="91"/>
      <c r="R118" s="45">
        <f>MOD(R117,6)</f>
        <v>0</v>
      </c>
      <c r="S118" s="45">
        <f>((R117-R118)/6)</f>
        <v>0</v>
      </c>
      <c r="U118" s="91"/>
      <c r="V118" s="45">
        <f>MOD(V117,6)</f>
        <v>0</v>
      </c>
      <c r="W118" s="45">
        <f>((V117-V118)/6)</f>
        <v>0</v>
      </c>
      <c r="Y118" s="91"/>
      <c r="Z118" s="45">
        <f>MOD(Z117,6)</f>
        <v>0</v>
      </c>
      <c r="AA118" s="45">
        <f>((Z117-Z118)/6)</f>
        <v>0</v>
      </c>
      <c r="AC118" s="91"/>
      <c r="AD118" s="45">
        <f>MOD(AD117,6)</f>
        <v>0</v>
      </c>
      <c r="AE118" s="45">
        <f>((AD117-AD118)/6)</f>
        <v>0</v>
      </c>
      <c r="AG118" s="91"/>
      <c r="AH118" s="45">
        <f>MOD(AH117,6)</f>
        <v>0</v>
      </c>
      <c r="AI118" s="45">
        <f>((AH117-AH118)/6)</f>
        <v>0</v>
      </c>
      <c r="AK118" s="91"/>
      <c r="AL118" s="45">
        <f>MOD(AL117,6)</f>
        <v>0</v>
      </c>
      <c r="AM118" s="45">
        <f>((AL117-AL118)/6)</f>
        <v>0</v>
      </c>
    </row>
    <row r="119" spans="1:39" ht="15" thickBot="1" x14ac:dyDescent="0.25">
      <c r="A119" s="32"/>
      <c r="B119" s="33"/>
      <c r="C119" s="34"/>
      <c r="E119" s="32"/>
      <c r="F119" s="33"/>
      <c r="G119" s="34"/>
      <c r="I119" s="32"/>
      <c r="J119" s="33"/>
      <c r="K119" s="34"/>
      <c r="M119" s="32"/>
      <c r="N119" s="33"/>
      <c r="O119" s="34"/>
      <c r="Q119" s="32"/>
      <c r="R119" s="33"/>
      <c r="S119" s="34"/>
      <c r="U119" s="32"/>
      <c r="V119" s="33"/>
      <c r="W119" s="34"/>
      <c r="Y119" s="32"/>
      <c r="Z119" s="33"/>
      <c r="AA119" s="34"/>
      <c r="AC119" s="32"/>
      <c r="AD119" s="33"/>
      <c r="AE119" s="34"/>
      <c r="AG119" s="32"/>
      <c r="AH119" s="33"/>
      <c r="AI119" s="34"/>
      <c r="AK119" s="32"/>
      <c r="AL119" s="33"/>
      <c r="AM119" s="34"/>
    </row>
    <row r="120" spans="1:39" ht="15" thickBot="1" x14ac:dyDescent="0.25">
      <c r="A120" s="89" t="s">
        <v>122</v>
      </c>
      <c r="B120" s="45">
        <f>الشركة!$GS$35</f>
        <v>0</v>
      </c>
      <c r="C120" s="45">
        <f>الشركة!$GT$35</f>
        <v>0</v>
      </c>
      <c r="E120" s="89" t="s">
        <v>122</v>
      </c>
      <c r="F120" s="45">
        <f>'احمد شوقي'!$GS$35</f>
        <v>0</v>
      </c>
      <c r="G120" s="45">
        <f>'احمد شوقي'!$GT$35</f>
        <v>0</v>
      </c>
      <c r="I120" s="89" t="s">
        <v>122</v>
      </c>
      <c r="J120" s="45">
        <f>'محمد ابراهيم'!$GS$35</f>
        <v>0</v>
      </c>
      <c r="K120" s="45">
        <f>'محمد ابراهيم'!$GT$35</f>
        <v>0</v>
      </c>
      <c r="M120" s="89" t="s">
        <v>122</v>
      </c>
      <c r="N120" s="45">
        <f>'مصطفى عبدالفتاح'!$GS$35</f>
        <v>0</v>
      </c>
      <c r="O120" s="45">
        <f>'مصطفى عبدالفتاح'!$GT$35</f>
        <v>0</v>
      </c>
      <c r="Q120" s="89" t="s">
        <v>122</v>
      </c>
      <c r="R120" s="45">
        <f>رامي!$GS$35</f>
        <v>0</v>
      </c>
      <c r="S120" s="45">
        <f>رامي!$GT$35</f>
        <v>0</v>
      </c>
      <c r="U120" s="89" t="s">
        <v>122</v>
      </c>
      <c r="V120" s="45">
        <f>زهران!$GS$35</f>
        <v>0</v>
      </c>
      <c r="W120" s="45">
        <f>زهران!$GT$35</f>
        <v>0</v>
      </c>
      <c r="Y120" s="89" t="s">
        <v>122</v>
      </c>
      <c r="Z120" s="45">
        <f>'اسلام مطيع'!$GS$35</f>
        <v>0</v>
      </c>
      <c r="AA120" s="45">
        <f>'اسلام مطيع'!$GT$35</f>
        <v>0</v>
      </c>
      <c r="AC120" s="89" t="s">
        <v>122</v>
      </c>
      <c r="AD120" s="45">
        <f>تامر!$GS$35</f>
        <v>0</v>
      </c>
      <c r="AE120" s="45">
        <f>تامر!$GT$35</f>
        <v>0</v>
      </c>
      <c r="AG120" s="89" t="s">
        <v>122</v>
      </c>
      <c r="AH120" s="45">
        <f>'محمد نبيه'!$GS$35</f>
        <v>0</v>
      </c>
      <c r="AI120" s="45">
        <f>'محمد نبيه'!$GT$35</f>
        <v>0</v>
      </c>
      <c r="AK120" s="89" t="s">
        <v>122</v>
      </c>
      <c r="AL120" s="45">
        <f>'م 1'!$GS$35</f>
        <v>0</v>
      </c>
      <c r="AM120" s="45">
        <f>'م 1'!$GT$35</f>
        <v>0</v>
      </c>
    </row>
    <row r="121" spans="1:39" ht="15" thickBot="1" x14ac:dyDescent="0.25">
      <c r="A121" s="90"/>
      <c r="B121" s="45">
        <f>((C120*4)+B120)</f>
        <v>0</v>
      </c>
      <c r="C121" s="45"/>
      <c r="E121" s="90"/>
      <c r="F121" s="45">
        <f>((G120*4)+F120)</f>
        <v>0</v>
      </c>
      <c r="G121" s="45"/>
      <c r="I121" s="90"/>
      <c r="J121" s="45">
        <f>((K120*4)+J120)</f>
        <v>0</v>
      </c>
      <c r="K121" s="45"/>
      <c r="M121" s="90"/>
      <c r="N121" s="45">
        <f>((O120*4)+N120)</f>
        <v>0</v>
      </c>
      <c r="O121" s="45"/>
      <c r="Q121" s="90"/>
      <c r="R121" s="45">
        <f>((S120*4)+R120)</f>
        <v>0</v>
      </c>
      <c r="S121" s="45"/>
      <c r="U121" s="90"/>
      <c r="V121" s="45">
        <f>((W120*4)+V120)</f>
        <v>0</v>
      </c>
      <c r="W121" s="45"/>
      <c r="Y121" s="90"/>
      <c r="Z121" s="45">
        <f>((AA120*4)+Z120)</f>
        <v>0</v>
      </c>
      <c r="AA121" s="45"/>
      <c r="AC121" s="90"/>
      <c r="AD121" s="45">
        <f>((AE120*4)+AD120)</f>
        <v>0</v>
      </c>
      <c r="AE121" s="45"/>
      <c r="AG121" s="90"/>
      <c r="AH121" s="45">
        <f>((AI120*4)+AH120)</f>
        <v>0</v>
      </c>
      <c r="AI121" s="45"/>
      <c r="AK121" s="90"/>
      <c r="AL121" s="45">
        <f>((AM120*4)+AL120)</f>
        <v>0</v>
      </c>
      <c r="AM121" s="45"/>
    </row>
    <row r="122" spans="1:39" ht="15" thickBot="1" x14ac:dyDescent="0.25">
      <c r="A122" s="91"/>
      <c r="B122" s="45">
        <f>MOD(B121,4)</f>
        <v>0</v>
      </c>
      <c r="C122" s="45">
        <f>((B121-B122)/4)</f>
        <v>0</v>
      </c>
      <c r="E122" s="91"/>
      <c r="F122" s="45">
        <f>MOD(F121,4)</f>
        <v>0</v>
      </c>
      <c r="G122" s="45">
        <f>((F121-F122)/4)</f>
        <v>0</v>
      </c>
      <c r="I122" s="91"/>
      <c r="J122" s="45">
        <f>MOD(J121,4)</f>
        <v>0</v>
      </c>
      <c r="K122" s="45">
        <f>((J121-J122)/4)</f>
        <v>0</v>
      </c>
      <c r="M122" s="91"/>
      <c r="N122" s="45">
        <f>MOD(N121,4)</f>
        <v>0</v>
      </c>
      <c r="O122" s="45">
        <f>((N121-N122)/4)</f>
        <v>0</v>
      </c>
      <c r="Q122" s="91"/>
      <c r="R122" s="45">
        <f>MOD(R121,4)</f>
        <v>0</v>
      </c>
      <c r="S122" s="45">
        <f>((R121-R122)/4)</f>
        <v>0</v>
      </c>
      <c r="U122" s="91"/>
      <c r="V122" s="45">
        <f>MOD(V121,4)</f>
        <v>0</v>
      </c>
      <c r="W122" s="45">
        <f>((V121-V122)/4)</f>
        <v>0</v>
      </c>
      <c r="Y122" s="91"/>
      <c r="Z122" s="45">
        <f>MOD(Z121,4)</f>
        <v>0</v>
      </c>
      <c r="AA122" s="45">
        <f>((Z121-Z122)/4)</f>
        <v>0</v>
      </c>
      <c r="AC122" s="91"/>
      <c r="AD122" s="45">
        <f>MOD(AD121,4)</f>
        <v>0</v>
      </c>
      <c r="AE122" s="45">
        <f>((AD121-AD122)/4)</f>
        <v>0</v>
      </c>
      <c r="AG122" s="91"/>
      <c r="AH122" s="45">
        <f>MOD(AH121,4)</f>
        <v>0</v>
      </c>
      <c r="AI122" s="45">
        <f>((AH121-AH122)/4)</f>
        <v>0</v>
      </c>
      <c r="AK122" s="91"/>
      <c r="AL122" s="45">
        <f>MOD(AL121,4)</f>
        <v>0</v>
      </c>
      <c r="AM122" s="45">
        <f>((AL121-AL122)/4)</f>
        <v>0</v>
      </c>
    </row>
    <row r="123" spans="1:39" x14ac:dyDescent="0.2">
      <c r="A123" s="32"/>
      <c r="B123" s="33"/>
      <c r="C123" s="34"/>
      <c r="E123" s="32"/>
      <c r="F123" s="33"/>
      <c r="G123" s="34"/>
      <c r="I123" s="32"/>
      <c r="J123" s="33"/>
      <c r="K123" s="34"/>
      <c r="M123" s="32"/>
      <c r="N123" s="33"/>
      <c r="O123" s="34"/>
      <c r="Q123" s="32"/>
      <c r="R123" s="33"/>
      <c r="S123" s="34"/>
      <c r="U123" s="32"/>
      <c r="V123" s="33"/>
      <c r="W123" s="34"/>
      <c r="Y123" s="32"/>
      <c r="Z123" s="33"/>
      <c r="AA123" s="34"/>
      <c r="AC123" s="32"/>
      <c r="AD123" s="33"/>
      <c r="AE123" s="34"/>
      <c r="AG123" s="32"/>
      <c r="AH123" s="33"/>
      <c r="AI123" s="34"/>
      <c r="AK123" s="32"/>
      <c r="AL123" s="33"/>
      <c r="AM123" s="34"/>
    </row>
    <row r="124" spans="1:39" x14ac:dyDescent="0.2">
      <c r="A124" s="92" t="s">
        <v>123</v>
      </c>
      <c r="B124" s="31"/>
      <c r="C124" s="31"/>
      <c r="E124" s="92" t="s">
        <v>123</v>
      </c>
      <c r="F124" s="31"/>
      <c r="G124" s="31"/>
      <c r="I124" s="92" t="s">
        <v>123</v>
      </c>
      <c r="J124" s="31"/>
      <c r="K124" s="31"/>
      <c r="M124" s="92" t="s">
        <v>123</v>
      </c>
      <c r="N124" s="31"/>
      <c r="O124" s="31"/>
      <c r="Q124" s="92" t="s">
        <v>123</v>
      </c>
      <c r="R124" s="31"/>
      <c r="S124" s="31"/>
      <c r="U124" s="92" t="s">
        <v>123</v>
      </c>
      <c r="V124" s="31"/>
      <c r="W124" s="31"/>
      <c r="Y124" s="92" t="s">
        <v>123</v>
      </c>
      <c r="Z124" s="31"/>
      <c r="AA124" s="31"/>
      <c r="AC124" s="92" t="s">
        <v>123</v>
      </c>
      <c r="AD124" s="31"/>
      <c r="AE124" s="31"/>
      <c r="AG124" s="92" t="s">
        <v>123</v>
      </c>
      <c r="AH124" s="31"/>
      <c r="AI124" s="31"/>
      <c r="AK124" s="92" t="s">
        <v>123</v>
      </c>
      <c r="AL124" s="31"/>
      <c r="AM124" s="31"/>
    </row>
    <row r="125" spans="1:39" x14ac:dyDescent="0.2">
      <c r="A125" s="93"/>
      <c r="B125" s="31"/>
      <c r="C125" s="31"/>
      <c r="E125" s="93"/>
      <c r="F125" s="31"/>
      <c r="G125" s="31"/>
      <c r="I125" s="93"/>
      <c r="J125" s="31"/>
      <c r="K125" s="31"/>
      <c r="M125" s="93"/>
      <c r="N125" s="31"/>
      <c r="O125" s="31"/>
      <c r="Q125" s="93"/>
      <c r="R125" s="31"/>
      <c r="S125" s="31"/>
      <c r="U125" s="93"/>
      <c r="V125" s="31"/>
      <c r="W125" s="31"/>
      <c r="Y125" s="93"/>
      <c r="Z125" s="31"/>
      <c r="AA125" s="31"/>
      <c r="AC125" s="93"/>
      <c r="AD125" s="31"/>
      <c r="AE125" s="31"/>
      <c r="AG125" s="93"/>
      <c r="AH125" s="31"/>
      <c r="AI125" s="31"/>
      <c r="AK125" s="93"/>
      <c r="AL125" s="31"/>
      <c r="AM125" s="31"/>
    </row>
    <row r="126" spans="1:39" x14ac:dyDescent="0.2">
      <c r="A126" s="94"/>
      <c r="B126" s="31"/>
      <c r="C126" s="31">
        <f>الشركة!$HA$35</f>
        <v>0</v>
      </c>
      <c r="E126" s="94"/>
      <c r="F126" s="31"/>
      <c r="G126" s="31">
        <f>'احمد شوقي'!$HA$35</f>
        <v>0</v>
      </c>
      <c r="I126" s="94"/>
      <c r="J126" s="31"/>
      <c r="K126" s="31">
        <f>'محمد ابراهيم'!$HA$35</f>
        <v>0</v>
      </c>
      <c r="M126" s="94"/>
      <c r="N126" s="31"/>
      <c r="O126" s="31">
        <f>'مصطفى عبدالفتاح'!$HA$35</f>
        <v>0</v>
      </c>
      <c r="Q126" s="94"/>
      <c r="R126" s="31"/>
      <c r="S126" s="31">
        <f>رامي!$HA$35</f>
        <v>0</v>
      </c>
      <c r="U126" s="94"/>
      <c r="V126" s="31"/>
      <c r="W126" s="31">
        <f>زهران!$HA$35</f>
        <v>0</v>
      </c>
      <c r="Y126" s="94"/>
      <c r="Z126" s="31"/>
      <c r="AA126" s="31">
        <f>'اسلام مطيع'!$HA$35</f>
        <v>0</v>
      </c>
      <c r="AC126" s="94"/>
      <c r="AD126" s="31"/>
      <c r="AE126" s="31">
        <f>تامر!$HA$35</f>
        <v>0</v>
      </c>
      <c r="AG126" s="94"/>
      <c r="AH126" s="31"/>
      <c r="AI126" s="31">
        <f>'محمد نبيه'!$HA$35</f>
        <v>0</v>
      </c>
      <c r="AK126" s="94"/>
      <c r="AL126" s="31"/>
      <c r="AM126" s="31">
        <f>'م 1'!$HA$35</f>
        <v>0</v>
      </c>
    </row>
    <row r="127" spans="1:39" ht="15" thickBot="1" x14ac:dyDescent="0.25">
      <c r="A127" s="95"/>
      <c r="B127" s="96"/>
      <c r="C127" s="97"/>
      <c r="E127" s="95"/>
      <c r="F127" s="96"/>
      <c r="G127" s="97"/>
      <c r="I127" s="95"/>
      <c r="J127" s="96"/>
      <c r="K127" s="97"/>
      <c r="M127" s="95"/>
      <c r="N127" s="96"/>
      <c r="O127" s="97"/>
      <c r="Q127" s="95"/>
      <c r="R127" s="96"/>
      <c r="S127" s="97"/>
      <c r="U127" s="95"/>
      <c r="V127" s="96"/>
      <c r="W127" s="97"/>
      <c r="Y127" s="95"/>
      <c r="Z127" s="96"/>
      <c r="AA127" s="97"/>
      <c r="AC127" s="95"/>
      <c r="AD127" s="96"/>
      <c r="AE127" s="97"/>
      <c r="AG127" s="95"/>
      <c r="AH127" s="96"/>
      <c r="AI127" s="97"/>
      <c r="AK127" s="95"/>
      <c r="AL127" s="96"/>
      <c r="AM127" s="97"/>
    </row>
    <row r="128" spans="1:39" ht="15" thickBot="1" x14ac:dyDescent="0.25">
      <c r="A128" s="98" t="s">
        <v>128</v>
      </c>
      <c r="B128" s="99"/>
      <c r="C128" s="100"/>
      <c r="E128" s="98" t="s">
        <v>128</v>
      </c>
      <c r="F128" s="99"/>
      <c r="G128" s="100"/>
      <c r="I128" s="98" t="s">
        <v>128</v>
      </c>
      <c r="J128" s="99"/>
      <c r="K128" s="100"/>
      <c r="M128" s="98" t="s">
        <v>128</v>
      </c>
      <c r="N128" s="99"/>
      <c r="O128" s="100"/>
      <c r="Q128" s="98" t="s">
        <v>128</v>
      </c>
      <c r="R128" s="99"/>
      <c r="S128" s="100"/>
      <c r="U128" s="98" t="s">
        <v>128</v>
      </c>
      <c r="V128" s="99"/>
      <c r="W128" s="100"/>
      <c r="Y128" s="98" t="s">
        <v>128</v>
      </c>
      <c r="Z128" s="99"/>
      <c r="AA128" s="100"/>
      <c r="AC128" s="98" t="s">
        <v>128</v>
      </c>
      <c r="AD128" s="99"/>
      <c r="AE128" s="100"/>
      <c r="AG128" s="98" t="s">
        <v>128</v>
      </c>
      <c r="AH128" s="99"/>
      <c r="AI128" s="100"/>
      <c r="AK128" s="98" t="s">
        <v>128</v>
      </c>
      <c r="AL128" s="99"/>
      <c r="AM128" s="100"/>
    </row>
    <row r="129" spans="1:39" ht="15" thickBot="1" x14ac:dyDescent="0.25">
      <c r="A129" s="89" t="s">
        <v>129</v>
      </c>
      <c r="B129" s="45">
        <f>الشركة!$HU$35</f>
        <v>0</v>
      </c>
      <c r="C129" s="45">
        <f>الشركة!$HV$35</f>
        <v>0</v>
      </c>
      <c r="E129" s="89" t="s">
        <v>129</v>
      </c>
      <c r="F129" s="45">
        <f>'احمد شوقي'!$HU$35</f>
        <v>0</v>
      </c>
      <c r="G129" s="45">
        <f>'احمد شوقي'!$HV$35</f>
        <v>0</v>
      </c>
      <c r="I129" s="89" t="s">
        <v>129</v>
      </c>
      <c r="J129" s="45">
        <f>'محمد ابراهيم'!$HU$35</f>
        <v>0</v>
      </c>
      <c r="K129" s="45">
        <f>'محمد ابراهيم'!$HV$35</f>
        <v>0</v>
      </c>
      <c r="M129" s="89" t="s">
        <v>129</v>
      </c>
      <c r="N129" s="45">
        <f>'مصطفى عبدالفتاح'!$HU$35</f>
        <v>0</v>
      </c>
      <c r="O129" s="45">
        <f>'مصطفى عبدالفتاح'!$HV$35</f>
        <v>0</v>
      </c>
      <c r="Q129" s="89" t="s">
        <v>129</v>
      </c>
      <c r="R129" s="45">
        <f>رامي!$HU$35</f>
        <v>0</v>
      </c>
      <c r="S129" s="45">
        <f>رامي!$HV$35</f>
        <v>0</v>
      </c>
      <c r="U129" s="89" t="s">
        <v>129</v>
      </c>
      <c r="V129" s="45">
        <f>زهران!$HU$35</f>
        <v>0</v>
      </c>
      <c r="W129" s="45">
        <f>زهران!$HV$35</f>
        <v>0</v>
      </c>
      <c r="Y129" s="89" t="s">
        <v>129</v>
      </c>
      <c r="Z129" s="45">
        <f>'اسلام مطيع'!$HU$35</f>
        <v>0</v>
      </c>
      <c r="AA129" s="45">
        <f>'اسلام مطيع'!$HV$35</f>
        <v>0</v>
      </c>
      <c r="AC129" s="89" t="s">
        <v>129</v>
      </c>
      <c r="AD129" s="45">
        <f>تامر!$HU$35</f>
        <v>0</v>
      </c>
      <c r="AE129" s="45">
        <f>تامر!$HV$35</f>
        <v>0</v>
      </c>
      <c r="AG129" s="89" t="s">
        <v>129</v>
      </c>
      <c r="AH129" s="45">
        <f>'محمد نبيه'!$HU$35</f>
        <v>0</v>
      </c>
      <c r="AI129" s="45">
        <f>'محمد نبيه'!$HV$35</f>
        <v>0</v>
      </c>
      <c r="AK129" s="89" t="s">
        <v>129</v>
      </c>
      <c r="AL129" s="45">
        <f>'م 1'!$HU$35</f>
        <v>0</v>
      </c>
      <c r="AM129" s="45">
        <f>'م 1'!$HV$35</f>
        <v>0</v>
      </c>
    </row>
    <row r="130" spans="1:39" ht="15" thickBot="1" x14ac:dyDescent="0.25">
      <c r="A130" s="90"/>
      <c r="B130" s="45">
        <f>((C129*16)+B129)</f>
        <v>0</v>
      </c>
      <c r="C130" s="45"/>
      <c r="E130" s="90"/>
      <c r="F130" s="45">
        <f>((G129*16)+F129)</f>
        <v>0</v>
      </c>
      <c r="G130" s="45"/>
      <c r="I130" s="90"/>
      <c r="J130" s="45">
        <f>((K129*16)+J129)</f>
        <v>0</v>
      </c>
      <c r="K130" s="45"/>
      <c r="M130" s="90"/>
      <c r="N130" s="45">
        <f>((O129*16)+N129)</f>
        <v>0</v>
      </c>
      <c r="O130" s="45"/>
      <c r="Q130" s="90"/>
      <c r="R130" s="45">
        <f>((S129*16)+R129)</f>
        <v>0</v>
      </c>
      <c r="S130" s="45"/>
      <c r="U130" s="90"/>
      <c r="V130" s="45">
        <f>((W129*16)+V129)</f>
        <v>0</v>
      </c>
      <c r="W130" s="45"/>
      <c r="Y130" s="90"/>
      <c r="Z130" s="45">
        <f>((AA129*16)+Z129)</f>
        <v>0</v>
      </c>
      <c r="AA130" s="45"/>
      <c r="AC130" s="90"/>
      <c r="AD130" s="45">
        <f>((AE129*16)+AD129)</f>
        <v>0</v>
      </c>
      <c r="AE130" s="45"/>
      <c r="AG130" s="90"/>
      <c r="AH130" s="45">
        <f>((AI129*16)+AH129)</f>
        <v>0</v>
      </c>
      <c r="AI130" s="45"/>
      <c r="AK130" s="90"/>
      <c r="AL130" s="45">
        <f>((AM129*16)+AL129)</f>
        <v>0</v>
      </c>
      <c r="AM130" s="45"/>
    </row>
    <row r="131" spans="1:39" ht="15" thickBot="1" x14ac:dyDescent="0.25">
      <c r="A131" s="91"/>
      <c r="B131" s="45">
        <f>MOD(B130,16)</f>
        <v>0</v>
      </c>
      <c r="C131" s="45">
        <f>((B130-B131)/16)</f>
        <v>0</v>
      </c>
      <c r="E131" s="91"/>
      <c r="F131" s="45">
        <f>MOD(F130,16)</f>
        <v>0</v>
      </c>
      <c r="G131" s="45">
        <f>((F130-F131)/16)</f>
        <v>0</v>
      </c>
      <c r="I131" s="91"/>
      <c r="J131" s="45">
        <f>MOD(J130,16)</f>
        <v>0</v>
      </c>
      <c r="K131" s="45">
        <f>((J130-J131)/16)</f>
        <v>0</v>
      </c>
      <c r="M131" s="91"/>
      <c r="N131" s="45">
        <f>MOD(N130,16)</f>
        <v>0</v>
      </c>
      <c r="O131" s="45">
        <f>((N130-N131)/16)</f>
        <v>0</v>
      </c>
      <c r="Q131" s="91"/>
      <c r="R131" s="45">
        <f>MOD(R130,16)</f>
        <v>0</v>
      </c>
      <c r="S131" s="45">
        <f>((R130-R131)/16)</f>
        <v>0</v>
      </c>
      <c r="U131" s="91"/>
      <c r="V131" s="45">
        <f>MOD(V130,16)</f>
        <v>0</v>
      </c>
      <c r="W131" s="45">
        <f>((V130-V131)/16)</f>
        <v>0</v>
      </c>
      <c r="Y131" s="91"/>
      <c r="Z131" s="45">
        <f>MOD(Z130,16)</f>
        <v>0</v>
      </c>
      <c r="AA131" s="45">
        <f>((Z130-Z131)/16)</f>
        <v>0</v>
      </c>
      <c r="AC131" s="91"/>
      <c r="AD131" s="45">
        <f>MOD(AD130,16)</f>
        <v>0</v>
      </c>
      <c r="AE131" s="45">
        <f>((AD130-AD131)/16)</f>
        <v>0</v>
      </c>
      <c r="AG131" s="91"/>
      <c r="AH131" s="45">
        <f>MOD(AH130,16)</f>
        <v>0</v>
      </c>
      <c r="AI131" s="45">
        <f>((AH130-AH131)/16)</f>
        <v>0</v>
      </c>
      <c r="AK131" s="91"/>
      <c r="AL131" s="45">
        <f>MOD(AL130,16)</f>
        <v>0</v>
      </c>
      <c r="AM131" s="45">
        <f>((AL130-AL131)/16)</f>
        <v>0</v>
      </c>
    </row>
    <row r="132" spans="1:39" ht="15" thickBot="1" x14ac:dyDescent="0.25">
      <c r="A132" s="32"/>
      <c r="B132" s="33"/>
      <c r="C132" s="34"/>
      <c r="E132" s="32"/>
      <c r="F132" s="33"/>
      <c r="G132" s="34"/>
      <c r="I132" s="32"/>
      <c r="J132" s="33"/>
      <c r="K132" s="34"/>
      <c r="M132" s="32"/>
      <c r="N132" s="33"/>
      <c r="O132" s="34"/>
      <c r="Q132" s="32"/>
      <c r="R132" s="33"/>
      <c r="S132" s="34"/>
      <c r="U132" s="32"/>
      <c r="V132" s="33"/>
      <c r="W132" s="34"/>
      <c r="Y132" s="32"/>
      <c r="Z132" s="33"/>
      <c r="AA132" s="34"/>
      <c r="AC132" s="32"/>
      <c r="AD132" s="33"/>
      <c r="AE132" s="34"/>
      <c r="AG132" s="32"/>
      <c r="AH132" s="33"/>
      <c r="AI132" s="34"/>
      <c r="AK132" s="32"/>
      <c r="AL132" s="33"/>
      <c r="AM132" s="34"/>
    </row>
    <row r="133" spans="1:39" ht="15" thickBot="1" x14ac:dyDescent="0.25">
      <c r="A133" s="89" t="s">
        <v>130</v>
      </c>
      <c r="B133" s="45">
        <f>الشركة!$IB$35</f>
        <v>0</v>
      </c>
      <c r="C133" s="45">
        <f>الشركة!$IC$35</f>
        <v>0</v>
      </c>
      <c r="E133" s="89" t="s">
        <v>130</v>
      </c>
      <c r="F133" s="45">
        <f>'احمد شوقي'!$IB$35</f>
        <v>0</v>
      </c>
      <c r="G133" s="45">
        <f>'احمد شوقي'!$IC$35</f>
        <v>0</v>
      </c>
      <c r="I133" s="89" t="s">
        <v>130</v>
      </c>
      <c r="J133" s="45">
        <f>'محمد ابراهيم'!$IB$35</f>
        <v>0</v>
      </c>
      <c r="K133" s="45">
        <f>'محمد ابراهيم'!$IC$35</f>
        <v>0</v>
      </c>
      <c r="M133" s="89" t="s">
        <v>130</v>
      </c>
      <c r="N133" s="45">
        <f>'مصطفى عبدالفتاح'!$IB$35</f>
        <v>0</v>
      </c>
      <c r="O133" s="45">
        <f>'مصطفى عبدالفتاح'!$IC$35</f>
        <v>0</v>
      </c>
      <c r="Q133" s="89" t="s">
        <v>130</v>
      </c>
      <c r="R133" s="45">
        <f>رامي!$IB$35</f>
        <v>0</v>
      </c>
      <c r="S133" s="45">
        <f>رامي!$IC$35</f>
        <v>0</v>
      </c>
      <c r="U133" s="89" t="s">
        <v>130</v>
      </c>
      <c r="V133" s="45">
        <f>زهران!$IB$35</f>
        <v>0</v>
      </c>
      <c r="W133" s="45">
        <f>زهران!$IC$35</f>
        <v>0</v>
      </c>
      <c r="Y133" s="89" t="s">
        <v>130</v>
      </c>
      <c r="Z133" s="45">
        <f>'اسلام مطيع'!$IB$35</f>
        <v>0</v>
      </c>
      <c r="AA133" s="45">
        <f>'اسلام مطيع'!$IC$35</f>
        <v>0</v>
      </c>
      <c r="AC133" s="89" t="s">
        <v>130</v>
      </c>
      <c r="AD133" s="45">
        <f>تامر!$IB$35</f>
        <v>0</v>
      </c>
      <c r="AE133" s="45">
        <f>تامر!$IC$35</f>
        <v>0</v>
      </c>
      <c r="AG133" s="89" t="s">
        <v>130</v>
      </c>
      <c r="AH133" s="45">
        <f>'محمد نبيه'!$IB$35</f>
        <v>0</v>
      </c>
      <c r="AI133" s="45">
        <f>'محمد نبيه'!$IC$35</f>
        <v>0</v>
      </c>
      <c r="AK133" s="89" t="s">
        <v>130</v>
      </c>
      <c r="AL133" s="45">
        <f>'م 1'!$IB$35</f>
        <v>0</v>
      </c>
      <c r="AM133" s="45">
        <f>'م 1'!$IC$35</f>
        <v>0</v>
      </c>
    </row>
    <row r="134" spans="1:39" ht="15" thickBot="1" x14ac:dyDescent="0.25">
      <c r="A134" s="90"/>
      <c r="B134" s="45">
        <f>((C133*12)+B133)</f>
        <v>0</v>
      </c>
      <c r="C134" s="45"/>
      <c r="E134" s="90"/>
      <c r="F134" s="45">
        <f>((G133*12)+F133)</f>
        <v>0</v>
      </c>
      <c r="G134" s="45"/>
      <c r="I134" s="90"/>
      <c r="J134" s="45">
        <f>((K133*12)+J133)</f>
        <v>0</v>
      </c>
      <c r="K134" s="45"/>
      <c r="M134" s="90"/>
      <c r="N134" s="45">
        <f>((O133*12)+N133)</f>
        <v>0</v>
      </c>
      <c r="O134" s="45"/>
      <c r="Q134" s="90"/>
      <c r="R134" s="45">
        <f>((S133*12)+R133)</f>
        <v>0</v>
      </c>
      <c r="S134" s="45"/>
      <c r="U134" s="90"/>
      <c r="V134" s="45">
        <f>((W133*12)+V133)</f>
        <v>0</v>
      </c>
      <c r="W134" s="45"/>
      <c r="Y134" s="90"/>
      <c r="Z134" s="45">
        <f>((AA133*12)+Z133)</f>
        <v>0</v>
      </c>
      <c r="AA134" s="45"/>
      <c r="AC134" s="90"/>
      <c r="AD134" s="45">
        <f>((AE133*12)+AD133)</f>
        <v>0</v>
      </c>
      <c r="AE134" s="45"/>
      <c r="AG134" s="90"/>
      <c r="AH134" s="45">
        <f>((AI133*12)+AH133)</f>
        <v>0</v>
      </c>
      <c r="AI134" s="45"/>
      <c r="AK134" s="90"/>
      <c r="AL134" s="45">
        <f>((AM133*12)+AL133)</f>
        <v>0</v>
      </c>
      <c r="AM134" s="45"/>
    </row>
    <row r="135" spans="1:39" ht="15" thickBot="1" x14ac:dyDescent="0.25">
      <c r="A135" s="91"/>
      <c r="B135" s="45">
        <f>MOD(B134,12)</f>
        <v>0</v>
      </c>
      <c r="C135" s="45">
        <f>((B134-B135)/12)</f>
        <v>0</v>
      </c>
      <c r="E135" s="91"/>
      <c r="F135" s="45">
        <f>MOD(F134,12)</f>
        <v>0</v>
      </c>
      <c r="G135" s="45">
        <f>((F134-F135)/12)</f>
        <v>0</v>
      </c>
      <c r="I135" s="91"/>
      <c r="J135" s="45">
        <f>MOD(J134,12)</f>
        <v>0</v>
      </c>
      <c r="K135" s="45">
        <f>((J134-J135)/12)</f>
        <v>0</v>
      </c>
      <c r="M135" s="91"/>
      <c r="N135" s="45">
        <f>MOD(N134,12)</f>
        <v>0</v>
      </c>
      <c r="O135" s="45">
        <f>((N134-N135)/12)</f>
        <v>0</v>
      </c>
      <c r="Q135" s="91"/>
      <c r="R135" s="45">
        <f>MOD(R134,12)</f>
        <v>0</v>
      </c>
      <c r="S135" s="45">
        <f>((R134-R135)/12)</f>
        <v>0</v>
      </c>
      <c r="U135" s="91"/>
      <c r="V135" s="45">
        <f>MOD(V134,12)</f>
        <v>0</v>
      </c>
      <c r="W135" s="45">
        <f>((V134-V135)/12)</f>
        <v>0</v>
      </c>
      <c r="Y135" s="91"/>
      <c r="Z135" s="45">
        <f>MOD(Z134,12)</f>
        <v>0</v>
      </c>
      <c r="AA135" s="45">
        <f>((Z134-Z135)/12)</f>
        <v>0</v>
      </c>
      <c r="AC135" s="91"/>
      <c r="AD135" s="45">
        <f>MOD(AD134,12)</f>
        <v>0</v>
      </c>
      <c r="AE135" s="45">
        <f>((AD134-AD135)/12)</f>
        <v>0</v>
      </c>
      <c r="AG135" s="91"/>
      <c r="AH135" s="45">
        <f>MOD(AH134,12)</f>
        <v>0</v>
      </c>
      <c r="AI135" s="45">
        <f>((AH134-AH135)/12)</f>
        <v>0</v>
      </c>
      <c r="AK135" s="91"/>
      <c r="AL135" s="45">
        <f>MOD(AL134,12)</f>
        <v>0</v>
      </c>
      <c r="AM135" s="45">
        <f>((AL134-AL135)/12)</f>
        <v>0</v>
      </c>
    </row>
    <row r="136" spans="1:39" ht="15" thickBot="1" x14ac:dyDescent="0.25">
      <c r="A136" s="32"/>
      <c r="B136" s="33"/>
      <c r="C136" s="34"/>
      <c r="E136" s="32"/>
      <c r="F136" s="33"/>
      <c r="G136" s="34"/>
      <c r="I136" s="32"/>
      <c r="J136" s="33"/>
      <c r="K136" s="34"/>
      <c r="M136" s="32"/>
      <c r="N136" s="33"/>
      <c r="O136" s="34"/>
      <c r="Q136" s="32"/>
      <c r="R136" s="33"/>
      <c r="S136" s="34"/>
      <c r="U136" s="32"/>
      <c r="V136" s="33"/>
      <c r="W136" s="34"/>
      <c r="Y136" s="32"/>
      <c r="Z136" s="33"/>
      <c r="AA136" s="34"/>
      <c r="AC136" s="32"/>
      <c r="AD136" s="33"/>
      <c r="AE136" s="34"/>
      <c r="AG136" s="32"/>
      <c r="AH136" s="33"/>
      <c r="AI136" s="34"/>
      <c r="AK136" s="32"/>
      <c r="AL136" s="33"/>
      <c r="AM136" s="34"/>
    </row>
    <row r="137" spans="1:39" ht="15" thickBot="1" x14ac:dyDescent="0.25">
      <c r="A137" s="89" t="s">
        <v>131</v>
      </c>
      <c r="B137" s="45">
        <f>الشركة!$II$35</f>
        <v>0</v>
      </c>
      <c r="C137" s="45">
        <f>الشركة!$IJ$35</f>
        <v>0</v>
      </c>
      <c r="E137" s="89" t="s">
        <v>131</v>
      </c>
      <c r="F137" s="45">
        <f>'احمد شوقي'!$II$35</f>
        <v>0</v>
      </c>
      <c r="G137" s="45">
        <f>'احمد شوقي'!$IJ$35</f>
        <v>0</v>
      </c>
      <c r="I137" s="89" t="s">
        <v>131</v>
      </c>
      <c r="J137" s="45">
        <f>'محمد ابراهيم'!$II$35</f>
        <v>0</v>
      </c>
      <c r="K137" s="45">
        <f>'محمد ابراهيم'!$IJ$35</f>
        <v>0</v>
      </c>
      <c r="M137" s="89" t="s">
        <v>131</v>
      </c>
      <c r="N137" s="45">
        <f>'مصطفى عبدالفتاح'!$II$35</f>
        <v>0</v>
      </c>
      <c r="O137" s="45">
        <f>'مصطفى عبدالفتاح'!$IJ$35</f>
        <v>0</v>
      </c>
      <c r="Q137" s="89" t="s">
        <v>131</v>
      </c>
      <c r="R137" s="45">
        <f>رامي!$II$35</f>
        <v>0</v>
      </c>
      <c r="S137" s="45">
        <f>رامي!$IJ$35</f>
        <v>0</v>
      </c>
      <c r="U137" s="89" t="s">
        <v>131</v>
      </c>
      <c r="V137" s="45">
        <f>زهران!$II$35</f>
        <v>0</v>
      </c>
      <c r="W137" s="45">
        <f>زهران!$IJ$35</f>
        <v>0</v>
      </c>
      <c r="Y137" s="89" t="s">
        <v>131</v>
      </c>
      <c r="Z137" s="45">
        <f>'اسلام مطيع'!$II$35</f>
        <v>0</v>
      </c>
      <c r="AA137" s="45">
        <f>'اسلام مطيع'!$IJ$35</f>
        <v>0</v>
      </c>
      <c r="AC137" s="89" t="s">
        <v>131</v>
      </c>
      <c r="AD137" s="45">
        <f>تامر!$II$35</f>
        <v>0</v>
      </c>
      <c r="AE137" s="45">
        <f>تامر!$IJ$35</f>
        <v>0</v>
      </c>
      <c r="AG137" s="89" t="s">
        <v>131</v>
      </c>
      <c r="AH137" s="45">
        <f>'محمد نبيه'!$II$35</f>
        <v>0</v>
      </c>
      <c r="AI137" s="45">
        <f>'محمد نبيه'!$IJ$35</f>
        <v>0</v>
      </c>
      <c r="AK137" s="89" t="s">
        <v>131</v>
      </c>
      <c r="AL137" s="45">
        <f>'م 1'!$II$35</f>
        <v>0</v>
      </c>
      <c r="AM137" s="45">
        <f>'م 1'!$IJ$35</f>
        <v>0</v>
      </c>
    </row>
    <row r="138" spans="1:39" ht="15" thickBot="1" x14ac:dyDescent="0.25">
      <c r="A138" s="90"/>
      <c r="B138" s="45">
        <f>((C137*4)+B137)</f>
        <v>0</v>
      </c>
      <c r="C138" s="45"/>
      <c r="E138" s="90"/>
      <c r="F138" s="45">
        <f>((G137*4)+F137)</f>
        <v>0</v>
      </c>
      <c r="G138" s="45"/>
      <c r="I138" s="90"/>
      <c r="J138" s="45">
        <f>((K137*4)+J137)</f>
        <v>0</v>
      </c>
      <c r="K138" s="45"/>
      <c r="M138" s="90"/>
      <c r="N138" s="45">
        <f>((O137*4)+N137)</f>
        <v>0</v>
      </c>
      <c r="O138" s="45"/>
      <c r="Q138" s="90"/>
      <c r="R138" s="45">
        <f>((S137*4)+R137)</f>
        <v>0</v>
      </c>
      <c r="S138" s="45"/>
      <c r="U138" s="90"/>
      <c r="V138" s="45">
        <f>((W137*4)+V137)</f>
        <v>0</v>
      </c>
      <c r="W138" s="45"/>
      <c r="Y138" s="90"/>
      <c r="Z138" s="45">
        <f>((AA137*4)+Z137)</f>
        <v>0</v>
      </c>
      <c r="AA138" s="45"/>
      <c r="AC138" s="90"/>
      <c r="AD138" s="45">
        <f>((AE137*4)+AD137)</f>
        <v>0</v>
      </c>
      <c r="AE138" s="45"/>
      <c r="AG138" s="90"/>
      <c r="AH138" s="45">
        <f>((AI137*4)+AH137)</f>
        <v>0</v>
      </c>
      <c r="AI138" s="45"/>
      <c r="AK138" s="90"/>
      <c r="AL138" s="45">
        <f>((AM137*4)+AL137)</f>
        <v>0</v>
      </c>
      <c r="AM138" s="45"/>
    </row>
    <row r="139" spans="1:39" ht="15" thickBot="1" x14ac:dyDescent="0.25">
      <c r="A139" s="91"/>
      <c r="B139" s="45">
        <f>MOD(B138,4)</f>
        <v>0</v>
      </c>
      <c r="C139" s="45">
        <f>((B138-B139)/4)</f>
        <v>0</v>
      </c>
      <c r="E139" s="91"/>
      <c r="F139" s="45">
        <f>MOD(F138,4)</f>
        <v>0</v>
      </c>
      <c r="G139" s="45">
        <f>((F138-F139)/4)</f>
        <v>0</v>
      </c>
      <c r="I139" s="91"/>
      <c r="J139" s="45">
        <f>MOD(J138,4)</f>
        <v>0</v>
      </c>
      <c r="K139" s="45">
        <f>((J138-J139)/4)</f>
        <v>0</v>
      </c>
      <c r="M139" s="91"/>
      <c r="N139" s="45">
        <f>MOD(N138,4)</f>
        <v>0</v>
      </c>
      <c r="O139" s="45">
        <f>((N138-N139)/4)</f>
        <v>0</v>
      </c>
      <c r="Q139" s="91"/>
      <c r="R139" s="45">
        <f>MOD(R138,4)</f>
        <v>0</v>
      </c>
      <c r="S139" s="45">
        <f>((R138-R139)/4)</f>
        <v>0</v>
      </c>
      <c r="U139" s="91"/>
      <c r="V139" s="45">
        <f>MOD(V138,4)</f>
        <v>0</v>
      </c>
      <c r="W139" s="45">
        <f>((V138-V139)/4)</f>
        <v>0</v>
      </c>
      <c r="Y139" s="91"/>
      <c r="Z139" s="45">
        <f>MOD(Z138,4)</f>
        <v>0</v>
      </c>
      <c r="AA139" s="45">
        <f>((Z138-Z139)/4)</f>
        <v>0</v>
      </c>
      <c r="AC139" s="91"/>
      <c r="AD139" s="45">
        <f>MOD(AD138,4)</f>
        <v>0</v>
      </c>
      <c r="AE139" s="45">
        <f>((AD138-AD139)/4)</f>
        <v>0</v>
      </c>
      <c r="AG139" s="91"/>
      <c r="AH139" s="45">
        <f>MOD(AH138,4)</f>
        <v>0</v>
      </c>
      <c r="AI139" s="45">
        <f>((AH138-AH139)/4)</f>
        <v>0</v>
      </c>
      <c r="AK139" s="91"/>
      <c r="AL139" s="45">
        <f>MOD(AL138,4)</f>
        <v>0</v>
      </c>
      <c r="AM139" s="45">
        <f>((AL138-AL139)/4)</f>
        <v>0</v>
      </c>
    </row>
    <row r="140" spans="1:39" ht="15" thickBot="1" x14ac:dyDescent="0.25">
      <c r="A140" s="32"/>
      <c r="B140" s="33"/>
      <c r="C140" s="34"/>
      <c r="E140" s="32"/>
      <c r="F140" s="33"/>
      <c r="G140" s="34"/>
      <c r="I140" s="32"/>
      <c r="J140" s="33"/>
      <c r="K140" s="34"/>
      <c r="M140" s="32"/>
      <c r="N140" s="33"/>
      <c r="O140" s="34"/>
      <c r="Q140" s="32"/>
      <c r="R140" s="33"/>
      <c r="S140" s="34"/>
      <c r="U140" s="32"/>
      <c r="V140" s="33"/>
      <c r="W140" s="34"/>
      <c r="Y140" s="32"/>
      <c r="Z140" s="33"/>
      <c r="AA140" s="34"/>
      <c r="AC140" s="32"/>
      <c r="AD140" s="33"/>
      <c r="AE140" s="34"/>
      <c r="AG140" s="32"/>
      <c r="AH140" s="33"/>
      <c r="AI140" s="34"/>
      <c r="AK140" s="32"/>
      <c r="AL140" s="33"/>
      <c r="AM140" s="34"/>
    </row>
    <row r="141" spans="1:39" ht="15" thickBot="1" x14ac:dyDescent="0.25">
      <c r="A141" s="89" t="s">
        <v>142</v>
      </c>
      <c r="B141" s="45">
        <f>الشركة!$IP$35</f>
        <v>0</v>
      </c>
      <c r="C141" s="45">
        <f>الشركة!$IQ$35</f>
        <v>0</v>
      </c>
      <c r="E141" s="89" t="s">
        <v>142</v>
      </c>
      <c r="F141" s="45">
        <f>'احمد شوقي'!$IP$35</f>
        <v>0</v>
      </c>
      <c r="G141" s="45">
        <f>'احمد شوقي'!$IQ$35</f>
        <v>0</v>
      </c>
      <c r="I141" s="89" t="s">
        <v>142</v>
      </c>
      <c r="J141" s="45">
        <f>'محمد ابراهيم'!$IP$35</f>
        <v>0</v>
      </c>
      <c r="K141" s="45">
        <f>'محمد ابراهيم'!$IQ$35</f>
        <v>0</v>
      </c>
      <c r="M141" s="89" t="s">
        <v>142</v>
      </c>
      <c r="N141" s="45">
        <f>'مصطفى عبدالفتاح'!$IP$35</f>
        <v>0</v>
      </c>
      <c r="O141" s="45">
        <f>'مصطفى عبدالفتاح'!$IQ$35</f>
        <v>0</v>
      </c>
      <c r="Q141" s="89" t="s">
        <v>142</v>
      </c>
      <c r="R141" s="45">
        <f>رامي!$IP$35</f>
        <v>0</v>
      </c>
      <c r="S141" s="45">
        <f>رامي!$IQ$35</f>
        <v>0</v>
      </c>
      <c r="U141" s="89" t="s">
        <v>142</v>
      </c>
      <c r="V141" s="45">
        <f>زهران!$IP$35</f>
        <v>0</v>
      </c>
      <c r="W141" s="45">
        <f>زهران!$IQ$35</f>
        <v>0</v>
      </c>
      <c r="Y141" s="89" t="s">
        <v>142</v>
      </c>
      <c r="Z141" s="45">
        <f>'اسلام مطيع'!$IP$35</f>
        <v>0</v>
      </c>
      <c r="AA141" s="45">
        <f>'اسلام مطيع'!$IQ$35</f>
        <v>0</v>
      </c>
      <c r="AC141" s="89" t="s">
        <v>142</v>
      </c>
      <c r="AD141" s="45">
        <f>تامر!$IP$35</f>
        <v>0</v>
      </c>
      <c r="AE141" s="45">
        <f>تامر!$IQ$35</f>
        <v>0</v>
      </c>
      <c r="AG141" s="89" t="s">
        <v>142</v>
      </c>
      <c r="AH141" s="45">
        <f>'محمد نبيه'!$IP$35</f>
        <v>0</v>
      </c>
      <c r="AI141" s="45">
        <f>'محمد نبيه'!$IQ$35</f>
        <v>0</v>
      </c>
      <c r="AK141" s="89" t="s">
        <v>142</v>
      </c>
      <c r="AL141" s="45">
        <f>'م 1'!$IP$35</f>
        <v>0</v>
      </c>
      <c r="AM141" s="45">
        <f>'م 1'!$IQ$35</f>
        <v>0</v>
      </c>
    </row>
    <row r="142" spans="1:39" ht="15" thickBot="1" x14ac:dyDescent="0.25">
      <c r="A142" s="90"/>
      <c r="B142" s="45">
        <f>((C141*4)+B141)</f>
        <v>0</v>
      </c>
      <c r="C142" s="45"/>
      <c r="E142" s="90"/>
      <c r="F142" s="45">
        <f>((G141*4)+F141)</f>
        <v>0</v>
      </c>
      <c r="G142" s="45"/>
      <c r="I142" s="90"/>
      <c r="J142" s="45">
        <f>((K141*4)+J141)</f>
        <v>0</v>
      </c>
      <c r="K142" s="45"/>
      <c r="M142" s="90"/>
      <c r="N142" s="45">
        <f>((O141*4)+N141)</f>
        <v>0</v>
      </c>
      <c r="O142" s="45"/>
      <c r="Q142" s="90"/>
      <c r="R142" s="45">
        <f>((S141*4)+R141)</f>
        <v>0</v>
      </c>
      <c r="S142" s="45"/>
      <c r="U142" s="90"/>
      <c r="V142" s="45">
        <f>((W141*4)+V141)</f>
        <v>0</v>
      </c>
      <c r="W142" s="45"/>
      <c r="Y142" s="90"/>
      <c r="Z142" s="45">
        <f>((AA141*4)+Z141)</f>
        <v>0</v>
      </c>
      <c r="AA142" s="45"/>
      <c r="AC142" s="90"/>
      <c r="AD142" s="45">
        <f>((AE141*4)+AD141)</f>
        <v>0</v>
      </c>
      <c r="AE142" s="45"/>
      <c r="AG142" s="90"/>
      <c r="AH142" s="45">
        <f>((AI141*4)+AH141)</f>
        <v>0</v>
      </c>
      <c r="AI142" s="45"/>
      <c r="AK142" s="90"/>
      <c r="AL142" s="45">
        <f>((AM141*4)+AL141)</f>
        <v>0</v>
      </c>
      <c r="AM142" s="45"/>
    </row>
    <row r="143" spans="1:39" ht="15" thickBot="1" x14ac:dyDescent="0.25">
      <c r="A143" s="91"/>
      <c r="B143" s="45">
        <f>MOD(B142,4)</f>
        <v>0</v>
      </c>
      <c r="C143" s="45">
        <f>((B142-B143)/4)</f>
        <v>0</v>
      </c>
      <c r="E143" s="91"/>
      <c r="F143" s="45">
        <f>MOD(F142,4)</f>
        <v>0</v>
      </c>
      <c r="G143" s="45">
        <f>((F142-F143)/4)</f>
        <v>0</v>
      </c>
      <c r="I143" s="91"/>
      <c r="J143" s="45">
        <f>MOD(J142,4)</f>
        <v>0</v>
      </c>
      <c r="K143" s="45">
        <f>((J142-J143)/4)</f>
        <v>0</v>
      </c>
      <c r="M143" s="91"/>
      <c r="N143" s="45">
        <f>MOD(N142,4)</f>
        <v>0</v>
      </c>
      <c r="O143" s="45">
        <f>((N142-N143)/4)</f>
        <v>0</v>
      </c>
      <c r="Q143" s="91"/>
      <c r="R143" s="45">
        <f>MOD(R142,4)</f>
        <v>0</v>
      </c>
      <c r="S143" s="45">
        <f>((R142-R143)/4)</f>
        <v>0</v>
      </c>
      <c r="U143" s="91"/>
      <c r="V143" s="45">
        <f>MOD(V142,4)</f>
        <v>0</v>
      </c>
      <c r="W143" s="45">
        <f>((V142-V143)/4)</f>
        <v>0</v>
      </c>
      <c r="Y143" s="91"/>
      <c r="Z143" s="45">
        <f>MOD(Z142,4)</f>
        <v>0</v>
      </c>
      <c r="AA143" s="45">
        <f>((Z142-Z143)/4)</f>
        <v>0</v>
      </c>
      <c r="AC143" s="91"/>
      <c r="AD143" s="45">
        <f>MOD(AD142,4)</f>
        <v>0</v>
      </c>
      <c r="AE143" s="45">
        <f>((AD142-AD143)/4)</f>
        <v>0</v>
      </c>
      <c r="AG143" s="91"/>
      <c r="AH143" s="45">
        <f>MOD(AH142,4)</f>
        <v>0</v>
      </c>
      <c r="AI143" s="45">
        <f>((AH142-AH143)/4)</f>
        <v>0</v>
      </c>
      <c r="AK143" s="91"/>
      <c r="AL143" s="45">
        <f>MOD(AL142,4)</f>
        <v>0</v>
      </c>
      <c r="AM143" s="45">
        <f>((AL142-AL143)/4)</f>
        <v>0</v>
      </c>
    </row>
    <row r="144" spans="1:39" ht="15" thickBot="1" x14ac:dyDescent="0.25">
      <c r="A144" s="102" t="s">
        <v>132</v>
      </c>
      <c r="B144" s="103"/>
      <c r="C144" s="104"/>
      <c r="E144" s="102" t="s">
        <v>132</v>
      </c>
      <c r="F144" s="103"/>
      <c r="G144" s="104"/>
      <c r="I144" s="102" t="s">
        <v>132</v>
      </c>
      <c r="J144" s="103"/>
      <c r="K144" s="104"/>
      <c r="M144" s="102" t="s">
        <v>132</v>
      </c>
      <c r="N144" s="103"/>
      <c r="O144" s="104"/>
      <c r="Q144" s="102" t="s">
        <v>132</v>
      </c>
      <c r="R144" s="103"/>
      <c r="S144" s="104"/>
      <c r="U144" s="102" t="s">
        <v>132</v>
      </c>
      <c r="V144" s="103"/>
      <c r="W144" s="104"/>
      <c r="Y144" s="102" t="s">
        <v>132</v>
      </c>
      <c r="Z144" s="103"/>
      <c r="AA144" s="104"/>
      <c r="AC144" s="102" t="s">
        <v>132</v>
      </c>
      <c r="AD144" s="103"/>
      <c r="AE144" s="104"/>
      <c r="AG144" s="102" t="s">
        <v>132</v>
      </c>
      <c r="AH144" s="103"/>
      <c r="AI144" s="104"/>
      <c r="AK144" s="102" t="s">
        <v>132</v>
      </c>
      <c r="AL144" s="103"/>
      <c r="AM144" s="104"/>
    </row>
    <row r="145" spans="1:39" ht="15" thickBot="1" x14ac:dyDescent="0.25">
      <c r="A145" s="89" t="s">
        <v>133</v>
      </c>
      <c r="B145" s="45">
        <f>الشركة!$IW$35</f>
        <v>0</v>
      </c>
      <c r="C145" s="45">
        <f>الشركة!$IX$35</f>
        <v>0</v>
      </c>
      <c r="E145" s="89" t="s">
        <v>133</v>
      </c>
      <c r="F145" s="45">
        <f>'احمد شوقي'!$IW$35</f>
        <v>0</v>
      </c>
      <c r="G145" s="45">
        <f>'احمد شوقي'!$IX$35</f>
        <v>0</v>
      </c>
      <c r="I145" s="89" t="s">
        <v>133</v>
      </c>
      <c r="J145" s="45">
        <f>'محمد ابراهيم'!$IW$35</f>
        <v>0</v>
      </c>
      <c r="K145" s="45">
        <f>'محمد ابراهيم'!$IX$35</f>
        <v>0</v>
      </c>
      <c r="M145" s="89" t="s">
        <v>133</v>
      </c>
      <c r="N145" s="45">
        <f>'مصطفى عبدالفتاح'!$IW$35</f>
        <v>0</v>
      </c>
      <c r="O145" s="45">
        <f>'مصطفى عبدالفتاح'!$IX$35</f>
        <v>0</v>
      </c>
      <c r="Q145" s="89" t="s">
        <v>133</v>
      </c>
      <c r="R145" s="45">
        <f>رامي!$IW$35</f>
        <v>0</v>
      </c>
      <c r="S145" s="45">
        <f>رامي!$IX$35</f>
        <v>0</v>
      </c>
      <c r="U145" s="89" t="s">
        <v>133</v>
      </c>
      <c r="V145" s="45">
        <f>زهران!$IW$35</f>
        <v>0</v>
      </c>
      <c r="W145" s="45">
        <f>زهران!$IX$35</f>
        <v>0</v>
      </c>
      <c r="Y145" s="89" t="s">
        <v>133</v>
      </c>
      <c r="Z145" s="45">
        <f>'اسلام مطيع'!$IW$35</f>
        <v>0</v>
      </c>
      <c r="AA145" s="45">
        <f>'اسلام مطيع'!$IX$35</f>
        <v>0</v>
      </c>
      <c r="AC145" s="89" t="s">
        <v>133</v>
      </c>
      <c r="AD145" s="45">
        <f>تامر!$IW$35</f>
        <v>0</v>
      </c>
      <c r="AE145" s="45">
        <f>تامر!$IX$35</f>
        <v>0</v>
      </c>
      <c r="AG145" s="89" t="s">
        <v>133</v>
      </c>
      <c r="AH145" s="45">
        <f>'محمد نبيه'!$IW$35</f>
        <v>0</v>
      </c>
      <c r="AI145" s="45">
        <f>'محمد نبيه'!$IX$35</f>
        <v>0</v>
      </c>
      <c r="AK145" s="89" t="s">
        <v>133</v>
      </c>
      <c r="AL145" s="45">
        <f>'م 1'!$IW$35</f>
        <v>0</v>
      </c>
      <c r="AM145" s="45">
        <f>'م 1'!$IX$35</f>
        <v>0</v>
      </c>
    </row>
    <row r="146" spans="1:39" ht="15" thickBot="1" x14ac:dyDescent="0.25">
      <c r="A146" s="90"/>
      <c r="B146" s="45">
        <f>((C145*20)+B145)</f>
        <v>0</v>
      </c>
      <c r="C146" s="45"/>
      <c r="E146" s="90"/>
      <c r="F146" s="45">
        <f>((G145*20)+F145)</f>
        <v>0</v>
      </c>
      <c r="G146" s="45"/>
      <c r="I146" s="90"/>
      <c r="J146" s="45">
        <f>((K145*20)+J145)</f>
        <v>0</v>
      </c>
      <c r="K146" s="45"/>
      <c r="M146" s="90"/>
      <c r="N146" s="45">
        <f>((O145*20)+N145)</f>
        <v>0</v>
      </c>
      <c r="O146" s="45"/>
      <c r="Q146" s="90"/>
      <c r="R146" s="45">
        <f>((S145*20)+R145)</f>
        <v>0</v>
      </c>
      <c r="S146" s="45"/>
      <c r="U146" s="90"/>
      <c r="V146" s="45">
        <f>((W145*20)+V145)</f>
        <v>0</v>
      </c>
      <c r="W146" s="45"/>
      <c r="Y146" s="90"/>
      <c r="Z146" s="45">
        <f>((AA145*20)+Z145)</f>
        <v>0</v>
      </c>
      <c r="AA146" s="45"/>
      <c r="AC146" s="90"/>
      <c r="AD146" s="45">
        <f>((AE145*20)+AD145)</f>
        <v>0</v>
      </c>
      <c r="AE146" s="45"/>
      <c r="AG146" s="90"/>
      <c r="AH146" s="45">
        <f>((AI145*20)+AH145)</f>
        <v>0</v>
      </c>
      <c r="AI146" s="45"/>
      <c r="AK146" s="90"/>
      <c r="AL146" s="45">
        <f>((AM145*20)+AL145)</f>
        <v>0</v>
      </c>
      <c r="AM146" s="45"/>
    </row>
    <row r="147" spans="1:39" ht="15" thickBot="1" x14ac:dyDescent="0.25">
      <c r="A147" s="91"/>
      <c r="B147" s="45">
        <f>MOD(B146,20)</f>
        <v>0</v>
      </c>
      <c r="C147" s="45">
        <f>((B146-B147)/20)</f>
        <v>0</v>
      </c>
      <c r="E147" s="91"/>
      <c r="F147" s="45">
        <f>MOD(F146,20)</f>
        <v>0</v>
      </c>
      <c r="G147" s="45">
        <f>((F146-F147)/20)</f>
        <v>0</v>
      </c>
      <c r="I147" s="91"/>
      <c r="J147" s="45">
        <f>MOD(J146,20)</f>
        <v>0</v>
      </c>
      <c r="K147" s="45">
        <f>((J146-J147)/20)</f>
        <v>0</v>
      </c>
      <c r="M147" s="91"/>
      <c r="N147" s="45">
        <f>MOD(N146,20)</f>
        <v>0</v>
      </c>
      <c r="O147" s="45">
        <f>((N146-N147)/20)</f>
        <v>0</v>
      </c>
      <c r="Q147" s="91"/>
      <c r="R147" s="45">
        <f>MOD(R146,20)</f>
        <v>0</v>
      </c>
      <c r="S147" s="45">
        <f>((R146-R147)/20)</f>
        <v>0</v>
      </c>
      <c r="U147" s="91"/>
      <c r="V147" s="45">
        <f>MOD(V146,20)</f>
        <v>0</v>
      </c>
      <c r="W147" s="45">
        <f>((V146-V147)/20)</f>
        <v>0</v>
      </c>
      <c r="Y147" s="91"/>
      <c r="Z147" s="45">
        <f>MOD(Z146,20)</f>
        <v>0</v>
      </c>
      <c r="AA147" s="45">
        <f>((Z146-Z147)/20)</f>
        <v>0</v>
      </c>
      <c r="AC147" s="91"/>
      <c r="AD147" s="45">
        <f>MOD(AD146,20)</f>
        <v>0</v>
      </c>
      <c r="AE147" s="45">
        <f>((AD146-AD147)/20)</f>
        <v>0</v>
      </c>
      <c r="AG147" s="91"/>
      <c r="AH147" s="45">
        <f>MOD(AH146,20)</f>
        <v>0</v>
      </c>
      <c r="AI147" s="45">
        <f>((AH146-AH147)/20)</f>
        <v>0</v>
      </c>
      <c r="AK147" s="91"/>
      <c r="AL147" s="45">
        <f>MOD(AL146,20)</f>
        <v>0</v>
      </c>
      <c r="AM147" s="45">
        <f>((AL146-AL147)/20)</f>
        <v>0</v>
      </c>
    </row>
    <row r="148" spans="1:39" ht="15" thickBot="1" x14ac:dyDescent="0.25">
      <c r="A148" s="32"/>
      <c r="B148" s="33"/>
      <c r="C148" s="34"/>
      <c r="E148" s="32"/>
      <c r="F148" s="33"/>
      <c r="G148" s="34"/>
      <c r="I148" s="32"/>
      <c r="J148" s="33"/>
      <c r="K148" s="34"/>
      <c r="M148" s="32"/>
      <c r="N148" s="33"/>
      <c r="O148" s="34"/>
      <c r="Q148" s="32"/>
      <c r="R148" s="33"/>
      <c r="S148" s="34"/>
      <c r="U148" s="32"/>
      <c r="V148" s="33"/>
      <c r="W148" s="34"/>
      <c r="Y148" s="32"/>
      <c r="Z148" s="33"/>
      <c r="AA148" s="34"/>
      <c r="AC148" s="32"/>
      <c r="AD148" s="33"/>
      <c r="AE148" s="34"/>
      <c r="AG148" s="32"/>
      <c r="AH148" s="33"/>
      <c r="AI148" s="34"/>
      <c r="AK148" s="32"/>
      <c r="AL148" s="33"/>
      <c r="AM148" s="34"/>
    </row>
    <row r="149" spans="1:39" ht="15" thickBot="1" x14ac:dyDescent="0.25">
      <c r="A149" s="89" t="s">
        <v>134</v>
      </c>
      <c r="B149" s="45">
        <f>الشركة!$JD$35</f>
        <v>0</v>
      </c>
      <c r="C149" s="45">
        <f>الشركة!$JE$35</f>
        <v>0</v>
      </c>
      <c r="E149" s="89" t="s">
        <v>134</v>
      </c>
      <c r="F149" s="45">
        <f>'احمد شوقي'!$JD$35</f>
        <v>0</v>
      </c>
      <c r="G149" s="45">
        <f>'احمد شوقي'!$JE$35</f>
        <v>0</v>
      </c>
      <c r="I149" s="89" t="s">
        <v>134</v>
      </c>
      <c r="J149" s="45">
        <f>'محمد ابراهيم'!$JD$35</f>
        <v>0</v>
      </c>
      <c r="K149" s="45">
        <f>'محمد ابراهيم'!$JE$35</f>
        <v>0</v>
      </c>
      <c r="M149" s="89" t="s">
        <v>134</v>
      </c>
      <c r="N149" s="45">
        <f>'مصطفى عبدالفتاح'!$JD$35</f>
        <v>0</v>
      </c>
      <c r="O149" s="45">
        <f>'مصطفى عبدالفتاح'!$JE$35</f>
        <v>0</v>
      </c>
      <c r="Q149" s="89" t="s">
        <v>134</v>
      </c>
      <c r="R149" s="45">
        <f>رامي!$JD$35</f>
        <v>0</v>
      </c>
      <c r="S149" s="45">
        <f>رامي!$JE$35</f>
        <v>0</v>
      </c>
      <c r="U149" s="89" t="s">
        <v>134</v>
      </c>
      <c r="V149" s="45">
        <f>زهران!$JD$35</f>
        <v>0</v>
      </c>
      <c r="W149" s="45">
        <f>زهران!$JE$35</f>
        <v>0</v>
      </c>
      <c r="Y149" s="89" t="s">
        <v>134</v>
      </c>
      <c r="Z149" s="45">
        <f>'اسلام مطيع'!$JD$35</f>
        <v>0</v>
      </c>
      <c r="AA149" s="45">
        <f>'اسلام مطيع'!$JE$35</f>
        <v>0</v>
      </c>
      <c r="AC149" s="89" t="s">
        <v>134</v>
      </c>
      <c r="AD149" s="45">
        <f>تامر!$JD$35</f>
        <v>0</v>
      </c>
      <c r="AE149" s="45">
        <f>تامر!$JE$35</f>
        <v>0</v>
      </c>
      <c r="AG149" s="89" t="s">
        <v>134</v>
      </c>
      <c r="AH149" s="45">
        <f>'محمد نبيه'!$JD$35</f>
        <v>0</v>
      </c>
      <c r="AI149" s="45">
        <f>'محمد نبيه'!$JE$35</f>
        <v>0</v>
      </c>
      <c r="AK149" s="89" t="s">
        <v>134</v>
      </c>
      <c r="AL149" s="45">
        <f>'م 1'!$JD$35</f>
        <v>0</v>
      </c>
      <c r="AM149" s="45">
        <f>'م 1'!$JE$35</f>
        <v>0</v>
      </c>
    </row>
    <row r="150" spans="1:39" ht="15" thickBot="1" x14ac:dyDescent="0.25">
      <c r="A150" s="90"/>
      <c r="B150" s="45">
        <f>((C149*10)+B149)</f>
        <v>0</v>
      </c>
      <c r="C150" s="45"/>
      <c r="E150" s="90"/>
      <c r="F150" s="45">
        <f>((G149*10)+F149)</f>
        <v>0</v>
      </c>
      <c r="G150" s="45"/>
      <c r="I150" s="90"/>
      <c r="J150" s="45">
        <f>((K149*10)+J149)</f>
        <v>0</v>
      </c>
      <c r="K150" s="45"/>
      <c r="M150" s="90"/>
      <c r="N150" s="45">
        <f>((O149*10)+N149)</f>
        <v>0</v>
      </c>
      <c r="O150" s="45"/>
      <c r="Q150" s="90"/>
      <c r="R150" s="45">
        <f>((S149*10)+R149)</f>
        <v>0</v>
      </c>
      <c r="S150" s="45"/>
      <c r="U150" s="90"/>
      <c r="V150" s="45">
        <f>((W149*10)+V149)</f>
        <v>0</v>
      </c>
      <c r="W150" s="45"/>
      <c r="Y150" s="90"/>
      <c r="Z150" s="45">
        <f>((AA149*10)+Z149)</f>
        <v>0</v>
      </c>
      <c r="AA150" s="45"/>
      <c r="AC150" s="90"/>
      <c r="AD150" s="45">
        <f>((AE149*10)+AD149)</f>
        <v>0</v>
      </c>
      <c r="AE150" s="45"/>
      <c r="AG150" s="90"/>
      <c r="AH150" s="45">
        <f>((AI149*10)+AH149)</f>
        <v>0</v>
      </c>
      <c r="AI150" s="45"/>
      <c r="AK150" s="90"/>
      <c r="AL150" s="45">
        <f>((AM149*10)+AL149)</f>
        <v>0</v>
      </c>
      <c r="AM150" s="45"/>
    </row>
    <row r="151" spans="1:39" ht="15" thickBot="1" x14ac:dyDescent="0.25">
      <c r="A151" s="91"/>
      <c r="B151" s="45">
        <f>MOD(B150,10)</f>
        <v>0</v>
      </c>
      <c r="C151" s="45">
        <f>((B150-B151)/10)</f>
        <v>0</v>
      </c>
      <c r="E151" s="91"/>
      <c r="F151" s="45">
        <f>MOD(F150,10)</f>
        <v>0</v>
      </c>
      <c r="G151" s="45">
        <f>((F150-F151)/10)</f>
        <v>0</v>
      </c>
      <c r="I151" s="91"/>
      <c r="J151" s="45">
        <f>MOD(J150,10)</f>
        <v>0</v>
      </c>
      <c r="K151" s="45">
        <f>((J150-J151)/10)</f>
        <v>0</v>
      </c>
      <c r="M151" s="91"/>
      <c r="N151" s="45">
        <f>MOD(N150,10)</f>
        <v>0</v>
      </c>
      <c r="O151" s="45">
        <f>((N150-N151)/10)</f>
        <v>0</v>
      </c>
      <c r="Q151" s="91"/>
      <c r="R151" s="45">
        <f>MOD(R150,10)</f>
        <v>0</v>
      </c>
      <c r="S151" s="45">
        <f>((R150-R151)/10)</f>
        <v>0</v>
      </c>
      <c r="U151" s="91"/>
      <c r="V151" s="45">
        <f>MOD(V150,10)</f>
        <v>0</v>
      </c>
      <c r="W151" s="45">
        <f>((V150-V151)/10)</f>
        <v>0</v>
      </c>
      <c r="Y151" s="91"/>
      <c r="Z151" s="45">
        <f>MOD(Z150,10)</f>
        <v>0</v>
      </c>
      <c r="AA151" s="45">
        <f>((Z150-Z151)/10)</f>
        <v>0</v>
      </c>
      <c r="AC151" s="91"/>
      <c r="AD151" s="45">
        <f>MOD(AD150,10)</f>
        <v>0</v>
      </c>
      <c r="AE151" s="45">
        <f>((AD150-AD151)/10)</f>
        <v>0</v>
      </c>
      <c r="AG151" s="91"/>
      <c r="AH151" s="45">
        <f>MOD(AH150,10)</f>
        <v>0</v>
      </c>
      <c r="AI151" s="45">
        <f>((AH150-AH151)/10)</f>
        <v>0</v>
      </c>
      <c r="AK151" s="91"/>
      <c r="AL151" s="45">
        <f>MOD(AL150,10)</f>
        <v>0</v>
      </c>
      <c r="AM151" s="45">
        <f>((AL150-AL151)/10)</f>
        <v>0</v>
      </c>
    </row>
    <row r="152" spans="1:39" ht="15" thickBot="1" x14ac:dyDescent="0.25">
      <c r="A152" s="32"/>
      <c r="B152" s="33"/>
      <c r="C152" s="34"/>
      <c r="E152" s="32"/>
      <c r="F152" s="33"/>
      <c r="G152" s="34"/>
      <c r="I152" s="32"/>
      <c r="J152" s="33"/>
      <c r="K152" s="34"/>
      <c r="M152" s="32"/>
      <c r="N152" s="33"/>
      <c r="O152" s="34"/>
      <c r="Q152" s="32"/>
      <c r="R152" s="33"/>
      <c r="S152" s="34"/>
      <c r="U152" s="32"/>
      <c r="V152" s="33"/>
      <c r="W152" s="34"/>
      <c r="Y152" s="32"/>
      <c r="Z152" s="33"/>
      <c r="AA152" s="34"/>
      <c r="AC152" s="32"/>
      <c r="AD152" s="33"/>
      <c r="AE152" s="34"/>
      <c r="AG152" s="32"/>
      <c r="AH152" s="33"/>
      <c r="AI152" s="34"/>
      <c r="AK152" s="32"/>
      <c r="AL152" s="33"/>
      <c r="AM152" s="34"/>
    </row>
    <row r="153" spans="1:39" ht="15" thickBot="1" x14ac:dyDescent="0.25">
      <c r="A153" s="89" t="s">
        <v>135</v>
      </c>
      <c r="B153" s="45">
        <f>الشركة!$JK$35</f>
        <v>0</v>
      </c>
      <c r="C153" s="45">
        <f>الشركة!$JL$35</f>
        <v>0</v>
      </c>
      <c r="E153" s="89" t="s">
        <v>135</v>
      </c>
      <c r="F153" s="45">
        <f>'احمد شوقي'!$JK$35</f>
        <v>0</v>
      </c>
      <c r="G153" s="45">
        <f>'احمد شوقي'!$JL$35</f>
        <v>0</v>
      </c>
      <c r="I153" s="89" t="s">
        <v>135</v>
      </c>
      <c r="J153" s="45">
        <f>'محمد ابراهيم'!$JK$35</f>
        <v>0</v>
      </c>
      <c r="K153" s="45">
        <f>'محمد ابراهيم'!$JL$35</f>
        <v>0</v>
      </c>
      <c r="M153" s="89" t="s">
        <v>135</v>
      </c>
      <c r="N153" s="45">
        <f>'مصطفى عبدالفتاح'!$JK$35</f>
        <v>0</v>
      </c>
      <c r="O153" s="45">
        <f>'مصطفى عبدالفتاح'!$JL$35</f>
        <v>0</v>
      </c>
      <c r="Q153" s="89" t="s">
        <v>135</v>
      </c>
      <c r="R153" s="45">
        <f>رامي!$JK$35</f>
        <v>0</v>
      </c>
      <c r="S153" s="45">
        <f>رامي!$JL$35</f>
        <v>0</v>
      </c>
      <c r="U153" s="89" t="s">
        <v>135</v>
      </c>
      <c r="V153" s="45">
        <f>زهران!$JK$35</f>
        <v>0</v>
      </c>
      <c r="W153" s="45">
        <f>زهران!$JL$35</f>
        <v>0</v>
      </c>
      <c r="Y153" s="89" t="s">
        <v>135</v>
      </c>
      <c r="Z153" s="45">
        <f>'اسلام مطيع'!$JK$35</f>
        <v>0</v>
      </c>
      <c r="AA153" s="45">
        <f>'اسلام مطيع'!$JL$35</f>
        <v>0</v>
      </c>
      <c r="AC153" s="89" t="s">
        <v>135</v>
      </c>
      <c r="AD153" s="45">
        <f>تامر!$JK$35</f>
        <v>0</v>
      </c>
      <c r="AE153" s="45">
        <f>تامر!$JL$35</f>
        <v>0</v>
      </c>
      <c r="AG153" s="89" t="s">
        <v>135</v>
      </c>
      <c r="AH153" s="45">
        <f>'محمد نبيه'!$JK$35</f>
        <v>0</v>
      </c>
      <c r="AI153" s="45">
        <f>'محمد نبيه'!$JL$35</f>
        <v>0</v>
      </c>
      <c r="AK153" s="89" t="s">
        <v>135</v>
      </c>
      <c r="AL153" s="45">
        <f>'م 1'!$JK$35</f>
        <v>0</v>
      </c>
      <c r="AM153" s="45">
        <f>'م 1'!$JL$35</f>
        <v>0</v>
      </c>
    </row>
    <row r="154" spans="1:39" ht="15" thickBot="1" x14ac:dyDescent="0.25">
      <c r="A154" s="90"/>
      <c r="B154" s="45">
        <f>((C153*2)+B153)</f>
        <v>0</v>
      </c>
      <c r="C154" s="45"/>
      <c r="E154" s="90"/>
      <c r="F154" s="45">
        <f>((G153*2)+F153)</f>
        <v>0</v>
      </c>
      <c r="G154" s="45"/>
      <c r="I154" s="90"/>
      <c r="J154" s="45">
        <f>((K153*2)+J153)</f>
        <v>0</v>
      </c>
      <c r="K154" s="45"/>
      <c r="M154" s="90"/>
      <c r="N154" s="45">
        <f>((O153*2)+N153)</f>
        <v>0</v>
      </c>
      <c r="O154" s="45"/>
      <c r="Q154" s="90"/>
      <c r="R154" s="45">
        <f>((S153*2)+R153)</f>
        <v>0</v>
      </c>
      <c r="S154" s="45"/>
      <c r="U154" s="90"/>
      <c r="V154" s="45">
        <f>((W153*2)+V153)</f>
        <v>0</v>
      </c>
      <c r="W154" s="45"/>
      <c r="Y154" s="90"/>
      <c r="Z154" s="45">
        <f>((AA153*2)+Z153)</f>
        <v>0</v>
      </c>
      <c r="AA154" s="45"/>
      <c r="AC154" s="90"/>
      <c r="AD154" s="45">
        <f>((AE153*2)+AD153)</f>
        <v>0</v>
      </c>
      <c r="AE154" s="45"/>
      <c r="AG154" s="90"/>
      <c r="AH154" s="45">
        <f>((AI153*2)+AH153)</f>
        <v>0</v>
      </c>
      <c r="AI154" s="45"/>
      <c r="AK154" s="90"/>
      <c r="AL154" s="45">
        <f>((AM153*2)+AL153)</f>
        <v>0</v>
      </c>
      <c r="AM154" s="45"/>
    </row>
    <row r="155" spans="1:39" ht="15" thickBot="1" x14ac:dyDescent="0.25">
      <c r="A155" s="91"/>
      <c r="B155" s="45">
        <f>MOD(B154,2)</f>
        <v>0</v>
      </c>
      <c r="C155" s="45">
        <f>((B154-B155)/2)</f>
        <v>0</v>
      </c>
      <c r="E155" s="91"/>
      <c r="F155" s="45">
        <f>MOD(F154,2)</f>
        <v>0</v>
      </c>
      <c r="G155" s="45">
        <f>((F154-F155)/2)</f>
        <v>0</v>
      </c>
      <c r="I155" s="91"/>
      <c r="J155" s="45">
        <f>MOD(J154,2)</f>
        <v>0</v>
      </c>
      <c r="K155" s="45">
        <f>((J154-J155)/2)</f>
        <v>0</v>
      </c>
      <c r="M155" s="91"/>
      <c r="N155" s="45">
        <f>MOD(N154,2)</f>
        <v>0</v>
      </c>
      <c r="O155" s="45">
        <f>((N154-N155)/2)</f>
        <v>0</v>
      </c>
      <c r="Q155" s="91"/>
      <c r="R155" s="45">
        <f>MOD(R154,2)</f>
        <v>0</v>
      </c>
      <c r="S155" s="45">
        <f>((R154-R155)/2)</f>
        <v>0</v>
      </c>
      <c r="U155" s="91"/>
      <c r="V155" s="45">
        <f>MOD(V154,2)</f>
        <v>0</v>
      </c>
      <c r="W155" s="45">
        <f>((V154-V155)/2)</f>
        <v>0</v>
      </c>
      <c r="Y155" s="91"/>
      <c r="Z155" s="45">
        <f>MOD(Z154,2)</f>
        <v>0</v>
      </c>
      <c r="AA155" s="45">
        <f>((Z154-Z155)/2)</f>
        <v>0</v>
      </c>
      <c r="AC155" s="91"/>
      <c r="AD155" s="45">
        <f>MOD(AD154,2)</f>
        <v>0</v>
      </c>
      <c r="AE155" s="45">
        <f>((AD154-AD155)/2)</f>
        <v>0</v>
      </c>
      <c r="AG155" s="91"/>
      <c r="AH155" s="45">
        <f>MOD(AH154,2)</f>
        <v>0</v>
      </c>
      <c r="AI155" s="45">
        <f>((AH154-AH155)/2)</f>
        <v>0</v>
      </c>
      <c r="AK155" s="91"/>
      <c r="AL155" s="45">
        <f>MOD(AL154,2)</f>
        <v>0</v>
      </c>
      <c r="AM155" s="45">
        <f>((AL154-AL155)/2)</f>
        <v>0</v>
      </c>
    </row>
    <row r="156" spans="1:39" x14ac:dyDescent="0.2">
      <c r="A156" s="32"/>
      <c r="B156" s="33"/>
      <c r="C156" s="34"/>
      <c r="E156" s="32"/>
      <c r="F156" s="33"/>
      <c r="G156" s="34"/>
      <c r="I156" s="32"/>
      <c r="J156" s="33"/>
      <c r="K156" s="34"/>
      <c r="M156" s="32"/>
      <c r="N156" s="33"/>
      <c r="O156" s="34"/>
      <c r="Q156" s="32"/>
      <c r="R156" s="33"/>
      <c r="S156" s="34"/>
      <c r="U156" s="32"/>
      <c r="V156" s="33"/>
      <c r="W156" s="34"/>
      <c r="Y156" s="32"/>
      <c r="Z156" s="33"/>
      <c r="AA156" s="34"/>
      <c r="AC156" s="32"/>
      <c r="AD156" s="33"/>
      <c r="AE156" s="34"/>
      <c r="AG156" s="32"/>
      <c r="AH156" s="33"/>
      <c r="AI156" s="34"/>
      <c r="AK156" s="32"/>
      <c r="AL156" s="33"/>
      <c r="AM156" s="34"/>
    </row>
    <row r="157" spans="1:39" x14ac:dyDescent="0.2">
      <c r="A157" s="92" t="s">
        <v>136</v>
      </c>
      <c r="B157" s="31"/>
      <c r="C157" s="31"/>
      <c r="E157" s="92" t="s">
        <v>136</v>
      </c>
      <c r="F157" s="31"/>
      <c r="G157" s="31"/>
      <c r="I157" s="92" t="s">
        <v>136</v>
      </c>
      <c r="J157" s="31"/>
      <c r="K157" s="31"/>
      <c r="M157" s="92" t="s">
        <v>136</v>
      </c>
      <c r="N157" s="31"/>
      <c r="O157" s="31"/>
      <c r="Q157" s="92" t="s">
        <v>136</v>
      </c>
      <c r="R157" s="31"/>
      <c r="S157" s="31"/>
      <c r="U157" s="92" t="s">
        <v>136</v>
      </c>
      <c r="V157" s="31"/>
      <c r="W157" s="31"/>
      <c r="Y157" s="92" t="s">
        <v>136</v>
      </c>
      <c r="Z157" s="31"/>
      <c r="AA157" s="31"/>
      <c r="AC157" s="92" t="s">
        <v>136</v>
      </c>
      <c r="AD157" s="31"/>
      <c r="AE157" s="31"/>
      <c r="AG157" s="92" t="s">
        <v>136</v>
      </c>
      <c r="AH157" s="31"/>
      <c r="AI157" s="31"/>
      <c r="AK157" s="92" t="s">
        <v>136</v>
      </c>
      <c r="AL157" s="31"/>
      <c r="AM157" s="31"/>
    </row>
    <row r="158" spans="1:39" x14ac:dyDescent="0.2">
      <c r="A158" s="93"/>
      <c r="B158" s="31"/>
      <c r="C158" s="31"/>
      <c r="E158" s="93"/>
      <c r="F158" s="31"/>
      <c r="G158" s="31"/>
      <c r="I158" s="93"/>
      <c r="J158" s="31"/>
      <c r="K158" s="31"/>
      <c r="M158" s="93"/>
      <c r="N158" s="31"/>
      <c r="O158" s="31"/>
      <c r="Q158" s="93"/>
      <c r="R158" s="31"/>
      <c r="S158" s="31"/>
      <c r="U158" s="93"/>
      <c r="V158" s="31"/>
      <c r="W158" s="31"/>
      <c r="Y158" s="93"/>
      <c r="Z158" s="31"/>
      <c r="AA158" s="31"/>
      <c r="AC158" s="93"/>
      <c r="AD158" s="31"/>
      <c r="AE158" s="31"/>
      <c r="AG158" s="93"/>
      <c r="AH158" s="31"/>
      <c r="AI158" s="31"/>
      <c r="AK158" s="93"/>
      <c r="AL158" s="31"/>
      <c r="AM158" s="31"/>
    </row>
    <row r="159" spans="1:39" x14ac:dyDescent="0.2">
      <c r="A159" s="94"/>
      <c r="B159" s="31"/>
      <c r="C159" s="31">
        <f>الشركة!$JS$35</f>
        <v>0</v>
      </c>
      <c r="E159" s="94"/>
      <c r="F159" s="31"/>
      <c r="G159" s="31">
        <f>'احمد شوقي'!$JS$35</f>
        <v>0</v>
      </c>
      <c r="I159" s="94"/>
      <c r="J159" s="31"/>
      <c r="K159" s="31">
        <f>'محمد ابراهيم'!$JS$35</f>
        <v>0</v>
      </c>
      <c r="M159" s="94"/>
      <c r="N159" s="31"/>
      <c r="O159" s="31">
        <f>'مصطفى عبدالفتاح'!$JS$35</f>
        <v>0</v>
      </c>
      <c r="Q159" s="94"/>
      <c r="R159" s="31"/>
      <c r="S159" s="31">
        <f>رامي!$JS$35</f>
        <v>0</v>
      </c>
      <c r="U159" s="94"/>
      <c r="V159" s="31"/>
      <c r="W159" s="31">
        <f>زهران!$JS$35</f>
        <v>0</v>
      </c>
      <c r="Y159" s="94"/>
      <c r="Z159" s="31"/>
      <c r="AA159" s="31">
        <f>'اسلام مطيع'!$JS$35</f>
        <v>0</v>
      </c>
      <c r="AC159" s="94"/>
      <c r="AD159" s="31"/>
      <c r="AE159" s="31">
        <f>تامر!$JS$35</f>
        <v>0</v>
      </c>
      <c r="AG159" s="94"/>
      <c r="AH159" s="31"/>
      <c r="AI159" s="31">
        <f>'محمد نبيه'!$JS$35</f>
        <v>0</v>
      </c>
      <c r="AK159" s="94"/>
      <c r="AL159" s="31"/>
      <c r="AM159" s="31">
        <f>'م 1'!$JS$35</f>
        <v>0</v>
      </c>
    </row>
    <row r="160" spans="1:39" ht="15" thickBot="1" x14ac:dyDescent="0.25">
      <c r="A160" s="95"/>
      <c r="B160" s="96"/>
      <c r="C160" s="97"/>
      <c r="E160" s="95"/>
      <c r="F160" s="96"/>
      <c r="G160" s="97"/>
      <c r="I160" s="95"/>
      <c r="J160" s="96"/>
      <c r="K160" s="97"/>
      <c r="M160" s="95"/>
      <c r="N160" s="96"/>
      <c r="O160" s="97"/>
      <c r="Q160" s="95"/>
      <c r="R160" s="96"/>
      <c r="S160" s="97"/>
      <c r="U160" s="95"/>
      <c r="V160" s="96"/>
      <c r="W160" s="97"/>
      <c r="Y160" s="95"/>
      <c r="Z160" s="96"/>
      <c r="AA160" s="97"/>
      <c r="AC160" s="95"/>
      <c r="AD160" s="96"/>
      <c r="AE160" s="97"/>
      <c r="AG160" s="95"/>
      <c r="AH160" s="96"/>
      <c r="AI160" s="97"/>
      <c r="AK160" s="95"/>
      <c r="AL160" s="96"/>
      <c r="AM160" s="97"/>
    </row>
    <row r="161" spans="1:39" x14ac:dyDescent="0.2">
      <c r="A161" s="98" t="s">
        <v>137</v>
      </c>
      <c r="B161" s="99"/>
      <c r="C161" s="100"/>
      <c r="E161" s="98" t="s">
        <v>137</v>
      </c>
      <c r="F161" s="99"/>
      <c r="G161" s="100"/>
      <c r="I161" s="98" t="s">
        <v>137</v>
      </c>
      <c r="J161" s="99"/>
      <c r="K161" s="100"/>
      <c r="M161" s="98" t="s">
        <v>137</v>
      </c>
      <c r="N161" s="99"/>
      <c r="O161" s="100"/>
      <c r="Q161" s="98" t="s">
        <v>137</v>
      </c>
      <c r="R161" s="99"/>
      <c r="S161" s="100"/>
      <c r="U161" s="98" t="s">
        <v>137</v>
      </c>
      <c r="V161" s="99"/>
      <c r="W161" s="100"/>
      <c r="Y161" s="98" t="s">
        <v>137</v>
      </c>
      <c r="Z161" s="99"/>
      <c r="AA161" s="100"/>
      <c r="AC161" s="98" t="s">
        <v>137</v>
      </c>
      <c r="AD161" s="99"/>
      <c r="AE161" s="100"/>
      <c r="AG161" s="98" t="s">
        <v>137</v>
      </c>
      <c r="AH161" s="99"/>
      <c r="AI161" s="100"/>
      <c r="AK161" s="98" t="s">
        <v>137</v>
      </c>
      <c r="AL161" s="99"/>
      <c r="AM161" s="100"/>
    </row>
    <row r="162" spans="1:39" x14ac:dyDescent="0.2">
      <c r="A162" s="92" t="s">
        <v>138</v>
      </c>
      <c r="B162" s="31"/>
      <c r="C162" s="31"/>
      <c r="E162" s="92" t="s">
        <v>138</v>
      </c>
      <c r="F162" s="31"/>
      <c r="G162" s="31"/>
      <c r="I162" s="92" t="s">
        <v>138</v>
      </c>
      <c r="J162" s="31"/>
      <c r="K162" s="31"/>
      <c r="M162" s="92" t="s">
        <v>138</v>
      </c>
      <c r="N162" s="31"/>
      <c r="O162" s="31"/>
      <c r="Q162" s="92" t="s">
        <v>138</v>
      </c>
      <c r="R162" s="31"/>
      <c r="S162" s="31"/>
      <c r="U162" s="92" t="s">
        <v>138</v>
      </c>
      <c r="V162" s="31"/>
      <c r="W162" s="31"/>
      <c r="Y162" s="92" t="s">
        <v>138</v>
      </c>
      <c r="Z162" s="31"/>
      <c r="AA162" s="31"/>
      <c r="AC162" s="92" t="s">
        <v>138</v>
      </c>
      <c r="AD162" s="31"/>
      <c r="AE162" s="31"/>
      <c r="AG162" s="92" t="s">
        <v>138</v>
      </c>
      <c r="AH162" s="31"/>
      <c r="AI162" s="31"/>
      <c r="AK162" s="92" t="s">
        <v>138</v>
      </c>
      <c r="AL162" s="31"/>
      <c r="AM162" s="31"/>
    </row>
    <row r="163" spans="1:39" x14ac:dyDescent="0.2">
      <c r="A163" s="93"/>
      <c r="B163" s="31"/>
      <c r="C163" s="31"/>
      <c r="E163" s="93"/>
      <c r="F163" s="31"/>
      <c r="G163" s="31"/>
      <c r="I163" s="93"/>
      <c r="J163" s="31"/>
      <c r="K163" s="31"/>
      <c r="M163" s="93"/>
      <c r="N163" s="31"/>
      <c r="O163" s="31"/>
      <c r="Q163" s="93"/>
      <c r="R163" s="31"/>
      <c r="S163" s="31"/>
      <c r="U163" s="93"/>
      <c r="V163" s="31"/>
      <c r="W163" s="31"/>
      <c r="Y163" s="93"/>
      <c r="Z163" s="31"/>
      <c r="AA163" s="31"/>
      <c r="AC163" s="93"/>
      <c r="AD163" s="31"/>
      <c r="AE163" s="31"/>
      <c r="AG163" s="93"/>
      <c r="AH163" s="31"/>
      <c r="AI163" s="31"/>
      <c r="AK163" s="93"/>
      <c r="AL163" s="31"/>
      <c r="AM163" s="31"/>
    </row>
    <row r="164" spans="1:39" ht="15" thickBot="1" x14ac:dyDescent="0.25">
      <c r="A164" s="101"/>
      <c r="B164" s="31"/>
      <c r="C164" s="31">
        <f>الشركة!$DU$35</f>
        <v>0</v>
      </c>
      <c r="E164" s="101"/>
      <c r="F164" s="31"/>
      <c r="G164" s="31">
        <f>'احمد شوقي'!$DU$35</f>
        <v>0</v>
      </c>
      <c r="I164" s="101"/>
      <c r="J164" s="31"/>
      <c r="K164" s="31">
        <f>'محمد ابراهيم'!$DU$35</f>
        <v>0</v>
      </c>
      <c r="M164" s="101"/>
      <c r="N164" s="31"/>
      <c r="O164" s="31">
        <f>'مصطفى عبدالفتاح'!$DU$35</f>
        <v>0</v>
      </c>
      <c r="Q164" s="101"/>
      <c r="R164" s="31"/>
      <c r="S164" s="31">
        <f>رامي!$DU$35</f>
        <v>0</v>
      </c>
      <c r="U164" s="101"/>
      <c r="V164" s="31"/>
      <c r="W164" s="31">
        <f>زهران!$DU$35</f>
        <v>0</v>
      </c>
      <c r="Y164" s="101"/>
      <c r="Z164" s="31"/>
      <c r="AA164" s="31">
        <f>'اسلام مطيع'!$DU$35</f>
        <v>0</v>
      </c>
      <c r="AC164" s="101"/>
      <c r="AD164" s="31"/>
      <c r="AE164" s="31">
        <f>تامر!$DU$35</f>
        <v>0</v>
      </c>
      <c r="AG164" s="101"/>
      <c r="AH164" s="31"/>
      <c r="AI164" s="31">
        <f>'محمد نبيه'!$DU$35</f>
        <v>0</v>
      </c>
      <c r="AK164" s="101"/>
      <c r="AL164" s="31"/>
      <c r="AM164" s="31">
        <f>'م 1'!$DU$35</f>
        <v>0</v>
      </c>
    </row>
    <row r="165" spans="1:39" ht="15" thickBot="1" x14ac:dyDescent="0.25">
      <c r="A165" s="41"/>
      <c r="B165" s="42"/>
      <c r="C165" s="43"/>
      <c r="E165" s="41"/>
      <c r="F165" s="42"/>
      <c r="G165" s="43"/>
      <c r="I165" s="41"/>
      <c r="J165" s="42"/>
      <c r="K165" s="43"/>
      <c r="M165" s="41"/>
      <c r="N165" s="42"/>
      <c r="O165" s="43"/>
      <c r="Q165" s="41"/>
      <c r="R165" s="42"/>
      <c r="S165" s="43"/>
      <c r="U165" s="41"/>
      <c r="V165" s="42"/>
      <c r="W165" s="43"/>
      <c r="Y165" s="41"/>
      <c r="Z165" s="42"/>
      <c r="AA165" s="43"/>
      <c r="AC165" s="41"/>
      <c r="AD165" s="42"/>
      <c r="AE165" s="43"/>
      <c r="AG165" s="41"/>
      <c r="AH165" s="42"/>
      <c r="AI165" s="43"/>
      <c r="AK165" s="41"/>
      <c r="AL165" s="42"/>
      <c r="AM165" s="43"/>
    </row>
    <row r="166" spans="1:39" ht="15" thickBot="1" x14ac:dyDescent="0.25">
      <c r="A166" s="82" t="s">
        <v>139</v>
      </c>
      <c r="B166" s="82"/>
      <c r="C166" s="82"/>
      <c r="E166" s="82" t="s">
        <v>139</v>
      </c>
      <c r="F166" s="82"/>
      <c r="G166" s="82"/>
      <c r="I166" s="82" t="s">
        <v>139</v>
      </c>
      <c r="J166" s="82"/>
      <c r="K166" s="82"/>
      <c r="M166" s="82" t="s">
        <v>139</v>
      </c>
      <c r="N166" s="82"/>
      <c r="O166" s="82"/>
      <c r="Q166" s="82" t="s">
        <v>139</v>
      </c>
      <c r="R166" s="82"/>
      <c r="S166" s="82"/>
      <c r="U166" s="82" t="s">
        <v>139</v>
      </c>
      <c r="V166" s="82"/>
      <c r="W166" s="82"/>
      <c r="Y166" s="82" t="s">
        <v>139</v>
      </c>
      <c r="Z166" s="82"/>
      <c r="AA166" s="82"/>
      <c r="AC166" s="82" t="s">
        <v>139</v>
      </c>
      <c r="AD166" s="82"/>
      <c r="AE166" s="82"/>
      <c r="AG166" s="82" t="s">
        <v>139</v>
      </c>
      <c r="AH166" s="82"/>
      <c r="AI166" s="82"/>
      <c r="AK166" s="82" t="s">
        <v>139</v>
      </c>
      <c r="AL166" s="82"/>
      <c r="AM166" s="82"/>
    </row>
    <row r="167" spans="1:39" ht="15" thickBot="1" x14ac:dyDescent="0.25">
      <c r="A167" s="83" t="s">
        <v>140</v>
      </c>
      <c r="B167" s="45"/>
      <c r="C167" s="45"/>
      <c r="E167" s="83" t="s">
        <v>140</v>
      </c>
      <c r="F167" s="45"/>
      <c r="G167" s="45"/>
      <c r="I167" s="83" t="s">
        <v>140</v>
      </c>
      <c r="J167" s="45"/>
      <c r="K167" s="45"/>
      <c r="M167" s="83" t="s">
        <v>140</v>
      </c>
      <c r="N167" s="45"/>
      <c r="O167" s="45"/>
      <c r="Q167" s="83" t="s">
        <v>140</v>
      </c>
      <c r="R167" s="45"/>
      <c r="S167" s="45"/>
      <c r="U167" s="83" t="s">
        <v>140</v>
      </c>
      <c r="V167" s="45"/>
      <c r="W167" s="45"/>
      <c r="Y167" s="83" t="s">
        <v>140</v>
      </c>
      <c r="Z167" s="45"/>
      <c r="AA167" s="45"/>
      <c r="AC167" s="83" t="s">
        <v>140</v>
      </c>
      <c r="AD167" s="45"/>
      <c r="AE167" s="45"/>
      <c r="AG167" s="83" t="s">
        <v>140</v>
      </c>
      <c r="AH167" s="45"/>
      <c r="AI167" s="45"/>
      <c r="AK167" s="83" t="s">
        <v>140</v>
      </c>
      <c r="AL167" s="45"/>
      <c r="AM167" s="45"/>
    </row>
    <row r="168" spans="1:39" ht="15" thickBot="1" x14ac:dyDescent="0.25">
      <c r="A168" s="84"/>
      <c r="B168" s="45"/>
      <c r="C168" s="45"/>
      <c r="E168" s="84"/>
      <c r="F168" s="45"/>
      <c r="G168" s="45"/>
      <c r="I168" s="84"/>
      <c r="J168" s="45"/>
      <c r="K168" s="45"/>
      <c r="M168" s="84"/>
      <c r="N168" s="45"/>
      <c r="O168" s="45"/>
      <c r="Q168" s="84"/>
      <c r="R168" s="45"/>
      <c r="S168" s="45"/>
      <c r="U168" s="84"/>
      <c r="V168" s="45"/>
      <c r="W168" s="45"/>
      <c r="Y168" s="84"/>
      <c r="Z168" s="45"/>
      <c r="AA168" s="45"/>
      <c r="AC168" s="84"/>
      <c r="AD168" s="45"/>
      <c r="AE168" s="45"/>
      <c r="AG168" s="84"/>
      <c r="AH168" s="45"/>
      <c r="AI168" s="45"/>
      <c r="AK168" s="84"/>
      <c r="AL168" s="45"/>
      <c r="AM168" s="45"/>
    </row>
    <row r="169" spans="1:39" ht="15.75" thickBot="1" x14ac:dyDescent="0.3">
      <c r="A169" s="85"/>
      <c r="B169" s="36"/>
      <c r="C169" s="36">
        <f>الشركة!$HH$35</f>
        <v>0</v>
      </c>
      <c r="E169" s="85"/>
      <c r="F169" s="36"/>
      <c r="G169" s="36">
        <f>'احمد شوقي'!$HH$35</f>
        <v>0</v>
      </c>
      <c r="I169" s="85"/>
      <c r="J169" s="36"/>
      <c r="K169" s="36">
        <f>'محمد ابراهيم'!$HH$35</f>
        <v>0</v>
      </c>
      <c r="M169" s="85"/>
      <c r="N169" s="36"/>
      <c r="O169" s="36">
        <f>'مصطفى عبدالفتاح'!$HH$35</f>
        <v>0</v>
      </c>
      <c r="Q169" s="85"/>
      <c r="R169" s="36"/>
      <c r="S169" s="36">
        <f>رامي!$HH$35</f>
        <v>0</v>
      </c>
      <c r="U169" s="85"/>
      <c r="V169" s="36"/>
      <c r="W169" s="36">
        <f>زهران!$HH$35</f>
        <v>0</v>
      </c>
      <c r="Y169" s="85"/>
      <c r="Z169" s="36"/>
      <c r="AA169" s="36">
        <f>'اسلام مطيع'!$HH$35</f>
        <v>0</v>
      </c>
      <c r="AC169" s="85"/>
      <c r="AD169" s="36"/>
      <c r="AE169" s="36">
        <f>تامر!$HH$35</f>
        <v>0</v>
      </c>
      <c r="AG169" s="85"/>
      <c r="AH169" s="36"/>
      <c r="AI169" s="36">
        <f>'محمد نبيه'!$HH$35</f>
        <v>0</v>
      </c>
      <c r="AK169" s="85"/>
      <c r="AL169" s="36"/>
      <c r="AM169" s="36">
        <f>'م 1'!$HH$35</f>
        <v>0</v>
      </c>
    </row>
    <row r="170" spans="1:39" ht="15" thickBot="1" x14ac:dyDescent="0.25">
      <c r="A170" s="86"/>
      <c r="B170" s="87"/>
      <c r="C170" s="88"/>
      <c r="E170" s="86"/>
      <c r="F170" s="87"/>
      <c r="G170" s="88"/>
      <c r="I170" s="86"/>
      <c r="J170" s="87"/>
      <c r="K170" s="88"/>
      <c r="M170" s="86"/>
      <c r="N170" s="87"/>
      <c r="O170" s="88"/>
      <c r="Q170" s="86"/>
      <c r="R170" s="87"/>
      <c r="S170" s="88"/>
      <c r="U170" s="86"/>
      <c r="V170" s="87"/>
      <c r="W170" s="88"/>
      <c r="Y170" s="86"/>
      <c r="Z170" s="87"/>
      <c r="AA170" s="88"/>
      <c r="AC170" s="86"/>
      <c r="AD170" s="87"/>
      <c r="AE170" s="88"/>
      <c r="AG170" s="86"/>
      <c r="AH170" s="87"/>
      <c r="AI170" s="88"/>
      <c r="AK170" s="86"/>
      <c r="AL170" s="87"/>
      <c r="AM170" s="88"/>
    </row>
    <row r="171" spans="1:39" ht="15" thickBot="1" x14ac:dyDescent="0.25">
      <c r="A171" s="83" t="s">
        <v>143</v>
      </c>
      <c r="B171" s="45"/>
      <c r="C171" s="45"/>
      <c r="E171" s="83" t="s">
        <v>143</v>
      </c>
      <c r="F171" s="45"/>
      <c r="G171" s="45"/>
      <c r="I171" s="83" t="s">
        <v>143</v>
      </c>
      <c r="J171" s="45"/>
      <c r="K171" s="45"/>
      <c r="M171" s="83" t="s">
        <v>143</v>
      </c>
      <c r="N171" s="45"/>
      <c r="O171" s="45"/>
      <c r="Q171" s="83" t="s">
        <v>143</v>
      </c>
      <c r="R171" s="45"/>
      <c r="S171" s="45"/>
      <c r="U171" s="83" t="s">
        <v>143</v>
      </c>
      <c r="V171" s="45"/>
      <c r="W171" s="45"/>
      <c r="Y171" s="83" t="s">
        <v>143</v>
      </c>
      <c r="Z171" s="45"/>
      <c r="AA171" s="45"/>
      <c r="AC171" s="83" t="s">
        <v>143</v>
      </c>
      <c r="AD171" s="45"/>
      <c r="AE171" s="45"/>
      <c r="AG171" s="83" t="s">
        <v>143</v>
      </c>
      <c r="AH171" s="45"/>
      <c r="AI171" s="45"/>
      <c r="AK171" s="83" t="s">
        <v>143</v>
      </c>
      <c r="AL171" s="45"/>
      <c r="AM171" s="45"/>
    </row>
    <row r="172" spans="1:39" ht="15" thickBot="1" x14ac:dyDescent="0.25">
      <c r="A172" s="84"/>
      <c r="B172" s="45"/>
      <c r="C172" s="45"/>
      <c r="E172" s="84"/>
      <c r="F172" s="45"/>
      <c r="G172" s="45"/>
      <c r="I172" s="84"/>
      <c r="J172" s="45"/>
      <c r="K172" s="45"/>
      <c r="M172" s="84"/>
      <c r="N172" s="45"/>
      <c r="O172" s="45"/>
      <c r="Q172" s="84"/>
      <c r="R172" s="45"/>
      <c r="S172" s="45"/>
      <c r="U172" s="84"/>
      <c r="V172" s="45"/>
      <c r="W172" s="45"/>
      <c r="Y172" s="84"/>
      <c r="Z172" s="45"/>
      <c r="AA172" s="45"/>
      <c r="AC172" s="84"/>
      <c r="AD172" s="45"/>
      <c r="AE172" s="45"/>
      <c r="AG172" s="84"/>
      <c r="AH172" s="45"/>
      <c r="AI172" s="45"/>
      <c r="AK172" s="84"/>
      <c r="AL172" s="45"/>
      <c r="AM172" s="45"/>
    </row>
    <row r="173" spans="1:39" ht="15.75" thickBot="1" x14ac:dyDescent="0.3">
      <c r="A173" s="85"/>
      <c r="B173" s="36"/>
      <c r="C173" s="36">
        <f>الشركة!$HO$35</f>
        <v>0</v>
      </c>
      <c r="E173" s="85"/>
      <c r="F173" s="36"/>
      <c r="G173" s="36">
        <f>'احمد شوقي'!$HO$35</f>
        <v>0</v>
      </c>
      <c r="I173" s="85"/>
      <c r="J173" s="36"/>
      <c r="K173" s="36">
        <f>'محمد ابراهيم'!$HO$35</f>
        <v>0</v>
      </c>
      <c r="M173" s="85"/>
      <c r="N173" s="36"/>
      <c r="O173" s="36">
        <f>'مصطفى عبدالفتاح'!$HO$35</f>
        <v>0</v>
      </c>
      <c r="Q173" s="85"/>
      <c r="R173" s="36"/>
      <c r="S173" s="36">
        <f>رامي!$HO$35</f>
        <v>0</v>
      </c>
      <c r="U173" s="85"/>
      <c r="V173" s="36"/>
      <c r="W173" s="36">
        <f>زهران!$HO$35</f>
        <v>0</v>
      </c>
      <c r="Y173" s="85"/>
      <c r="Z173" s="36"/>
      <c r="AA173" s="36">
        <f>'اسلام مطيع'!$HO$35</f>
        <v>0</v>
      </c>
      <c r="AC173" s="85"/>
      <c r="AD173" s="36"/>
      <c r="AE173" s="36">
        <f>تامر!$HO$35</f>
        <v>0</v>
      </c>
      <c r="AG173" s="85"/>
      <c r="AH173" s="36"/>
      <c r="AI173" s="36">
        <f>'محمد نبيه'!$HO$35</f>
        <v>0</v>
      </c>
      <c r="AK173" s="85"/>
      <c r="AL173" s="36"/>
      <c r="AM173" s="36">
        <f>'م 1'!$HO$35</f>
        <v>0</v>
      </c>
    </row>
    <row r="174" spans="1:39" ht="15" thickBot="1" x14ac:dyDescent="0.25">
      <c r="A174" s="86"/>
      <c r="B174" s="87"/>
      <c r="C174" s="88"/>
      <c r="E174" s="86"/>
      <c r="F174" s="87"/>
      <c r="G174" s="88"/>
      <c r="I174" s="86"/>
      <c r="J174" s="87"/>
      <c r="K174" s="88"/>
      <c r="M174" s="86"/>
      <c r="N174" s="87"/>
      <c r="O174" s="88"/>
      <c r="Q174" s="86"/>
      <c r="R174" s="87"/>
      <c r="S174" s="88"/>
      <c r="U174" s="86"/>
      <c r="V174" s="87"/>
      <c r="W174" s="88"/>
      <c r="Y174" s="86"/>
      <c r="Z174" s="87"/>
      <c r="AA174" s="88"/>
      <c r="AC174" s="86"/>
      <c r="AD174" s="87"/>
      <c r="AE174" s="88"/>
      <c r="AG174" s="86"/>
      <c r="AH174" s="87"/>
      <c r="AI174" s="88"/>
      <c r="AK174" s="86"/>
      <c r="AL174" s="87"/>
      <c r="AM174" s="88"/>
    </row>
  </sheetData>
  <mergeCells count="770">
    <mergeCell ref="A12:C12"/>
    <mergeCell ref="A13:A15"/>
    <mergeCell ref="A16:C16"/>
    <mergeCell ref="A17:A19"/>
    <mergeCell ref="A21:A23"/>
    <mergeCell ref="A25:A27"/>
    <mergeCell ref="A1:C1"/>
    <mergeCell ref="A2:C2"/>
    <mergeCell ref="A4:C4"/>
    <mergeCell ref="A5:A7"/>
    <mergeCell ref="A8:C8"/>
    <mergeCell ref="A9:A11"/>
    <mergeCell ref="A41:C41"/>
    <mergeCell ref="A42:A44"/>
    <mergeCell ref="A46:A48"/>
    <mergeCell ref="A49:C49"/>
    <mergeCell ref="A50:A52"/>
    <mergeCell ref="A53:C53"/>
    <mergeCell ref="A29:A31"/>
    <mergeCell ref="A32:C32"/>
    <mergeCell ref="A33:A35"/>
    <mergeCell ref="A36:C36"/>
    <mergeCell ref="A37:C37"/>
    <mergeCell ref="A38:A40"/>
    <mergeCell ref="A66:C66"/>
    <mergeCell ref="A67:C67"/>
    <mergeCell ref="A68:A70"/>
    <mergeCell ref="A71:C71"/>
    <mergeCell ref="A72:A74"/>
    <mergeCell ref="A76:A78"/>
    <mergeCell ref="A54:A56"/>
    <mergeCell ref="A57:C57"/>
    <mergeCell ref="A58:C58"/>
    <mergeCell ref="A59:A61"/>
    <mergeCell ref="A62:C62"/>
    <mergeCell ref="A63:A65"/>
    <mergeCell ref="A90:A92"/>
    <mergeCell ref="A93:C93"/>
    <mergeCell ref="A94:A96"/>
    <mergeCell ref="A97:C97"/>
    <mergeCell ref="A98:A100"/>
    <mergeCell ref="A101:C101"/>
    <mergeCell ref="A80:C80"/>
    <mergeCell ref="A81:A83"/>
    <mergeCell ref="A84:C84"/>
    <mergeCell ref="A85:C85"/>
    <mergeCell ref="A86:A88"/>
    <mergeCell ref="A89:C89"/>
    <mergeCell ref="A120:A122"/>
    <mergeCell ref="A124:A126"/>
    <mergeCell ref="A127:C127"/>
    <mergeCell ref="A128:C128"/>
    <mergeCell ref="A102:C102"/>
    <mergeCell ref="A103:A105"/>
    <mergeCell ref="A106:C106"/>
    <mergeCell ref="A107:A109"/>
    <mergeCell ref="A110:C110"/>
    <mergeCell ref="A111:C111"/>
    <mergeCell ref="A166:C166"/>
    <mergeCell ref="A167:A169"/>
    <mergeCell ref="A170:C170"/>
    <mergeCell ref="A171:A173"/>
    <mergeCell ref="A174:C174"/>
    <mergeCell ref="E1:G1"/>
    <mergeCell ref="E2:G2"/>
    <mergeCell ref="E4:G4"/>
    <mergeCell ref="E5:E7"/>
    <mergeCell ref="E8:G8"/>
    <mergeCell ref="A149:A151"/>
    <mergeCell ref="A153:A155"/>
    <mergeCell ref="A157:A159"/>
    <mergeCell ref="A160:C160"/>
    <mergeCell ref="A161:C161"/>
    <mergeCell ref="A162:A164"/>
    <mergeCell ref="A129:A131"/>
    <mergeCell ref="A133:A135"/>
    <mergeCell ref="A137:A139"/>
    <mergeCell ref="A141:A143"/>
    <mergeCell ref="A144:C144"/>
    <mergeCell ref="A145:A147"/>
    <mergeCell ref="A112:A114"/>
    <mergeCell ref="A116:A118"/>
    <mergeCell ref="E25:E27"/>
    <mergeCell ref="E29:E31"/>
    <mergeCell ref="E32:G32"/>
    <mergeCell ref="E33:E35"/>
    <mergeCell ref="E36:G36"/>
    <mergeCell ref="E37:G37"/>
    <mergeCell ref="E9:E11"/>
    <mergeCell ref="E12:G12"/>
    <mergeCell ref="E13:E15"/>
    <mergeCell ref="E16:G16"/>
    <mergeCell ref="E17:E19"/>
    <mergeCell ref="E21:E23"/>
    <mergeCell ref="E53:G53"/>
    <mergeCell ref="E54:E56"/>
    <mergeCell ref="E57:G57"/>
    <mergeCell ref="E58:G58"/>
    <mergeCell ref="E59:E61"/>
    <mergeCell ref="E62:G62"/>
    <mergeCell ref="E38:E40"/>
    <mergeCell ref="E41:G41"/>
    <mergeCell ref="E42:E44"/>
    <mergeCell ref="E46:E48"/>
    <mergeCell ref="E49:G49"/>
    <mergeCell ref="E50:E52"/>
    <mergeCell ref="E76:E78"/>
    <mergeCell ref="E80:G80"/>
    <mergeCell ref="E81:E83"/>
    <mergeCell ref="E84:G84"/>
    <mergeCell ref="E85:G85"/>
    <mergeCell ref="E86:E88"/>
    <mergeCell ref="E63:E65"/>
    <mergeCell ref="E66:G66"/>
    <mergeCell ref="E67:G67"/>
    <mergeCell ref="E68:E70"/>
    <mergeCell ref="E71:G71"/>
    <mergeCell ref="E72:E74"/>
    <mergeCell ref="E101:G101"/>
    <mergeCell ref="E102:G102"/>
    <mergeCell ref="E103:E105"/>
    <mergeCell ref="E106:G106"/>
    <mergeCell ref="E107:E109"/>
    <mergeCell ref="E110:G110"/>
    <mergeCell ref="E89:G89"/>
    <mergeCell ref="E90:E92"/>
    <mergeCell ref="E93:G93"/>
    <mergeCell ref="E94:E96"/>
    <mergeCell ref="E97:G97"/>
    <mergeCell ref="E98:E100"/>
    <mergeCell ref="E128:G128"/>
    <mergeCell ref="E129:E131"/>
    <mergeCell ref="E133:E135"/>
    <mergeCell ref="E137:E139"/>
    <mergeCell ref="E141:E143"/>
    <mergeCell ref="E144:G144"/>
    <mergeCell ref="E111:G111"/>
    <mergeCell ref="E112:E114"/>
    <mergeCell ref="E116:E118"/>
    <mergeCell ref="E120:E122"/>
    <mergeCell ref="E124:E126"/>
    <mergeCell ref="E127:G127"/>
    <mergeCell ref="E162:E164"/>
    <mergeCell ref="E166:G166"/>
    <mergeCell ref="E167:E169"/>
    <mergeCell ref="E170:G170"/>
    <mergeCell ref="E171:E173"/>
    <mergeCell ref="E174:G174"/>
    <mergeCell ref="E145:E147"/>
    <mergeCell ref="E149:E151"/>
    <mergeCell ref="E153:E155"/>
    <mergeCell ref="E157:E159"/>
    <mergeCell ref="E160:G160"/>
    <mergeCell ref="E161:G161"/>
    <mergeCell ref="I12:K12"/>
    <mergeCell ref="I13:I15"/>
    <mergeCell ref="I16:K16"/>
    <mergeCell ref="I17:I19"/>
    <mergeCell ref="I21:I23"/>
    <mergeCell ref="I25:I27"/>
    <mergeCell ref="I1:K1"/>
    <mergeCell ref="I2:K2"/>
    <mergeCell ref="I4:K4"/>
    <mergeCell ref="I5:I7"/>
    <mergeCell ref="I8:K8"/>
    <mergeCell ref="I9:I11"/>
    <mergeCell ref="I41:K41"/>
    <mergeCell ref="I42:I44"/>
    <mergeCell ref="I46:I48"/>
    <mergeCell ref="I49:K49"/>
    <mergeCell ref="I50:I52"/>
    <mergeCell ref="I53:K53"/>
    <mergeCell ref="I29:I31"/>
    <mergeCell ref="I32:K32"/>
    <mergeCell ref="I33:I35"/>
    <mergeCell ref="I36:K36"/>
    <mergeCell ref="I37:K37"/>
    <mergeCell ref="I38:I40"/>
    <mergeCell ref="I66:K66"/>
    <mergeCell ref="I67:K67"/>
    <mergeCell ref="I68:I70"/>
    <mergeCell ref="I71:K71"/>
    <mergeCell ref="I72:I74"/>
    <mergeCell ref="I76:I78"/>
    <mergeCell ref="I54:I56"/>
    <mergeCell ref="I57:K57"/>
    <mergeCell ref="I58:K58"/>
    <mergeCell ref="I59:I61"/>
    <mergeCell ref="I62:K62"/>
    <mergeCell ref="I63:I65"/>
    <mergeCell ref="I90:I92"/>
    <mergeCell ref="I93:K93"/>
    <mergeCell ref="I94:I96"/>
    <mergeCell ref="I97:K97"/>
    <mergeCell ref="I98:I100"/>
    <mergeCell ref="I101:K101"/>
    <mergeCell ref="I80:K80"/>
    <mergeCell ref="I81:I83"/>
    <mergeCell ref="I84:K84"/>
    <mergeCell ref="I85:K85"/>
    <mergeCell ref="I86:I88"/>
    <mergeCell ref="I89:K89"/>
    <mergeCell ref="I120:I122"/>
    <mergeCell ref="I124:I126"/>
    <mergeCell ref="I127:K127"/>
    <mergeCell ref="I128:K128"/>
    <mergeCell ref="I102:K102"/>
    <mergeCell ref="I103:I105"/>
    <mergeCell ref="I106:K106"/>
    <mergeCell ref="I107:I109"/>
    <mergeCell ref="I110:K110"/>
    <mergeCell ref="I111:K111"/>
    <mergeCell ref="I166:K166"/>
    <mergeCell ref="I167:I169"/>
    <mergeCell ref="I170:K170"/>
    <mergeCell ref="I171:I173"/>
    <mergeCell ref="I174:K174"/>
    <mergeCell ref="M1:O1"/>
    <mergeCell ref="M2:O2"/>
    <mergeCell ref="M4:O4"/>
    <mergeCell ref="M5:M7"/>
    <mergeCell ref="M8:O8"/>
    <mergeCell ref="I149:I151"/>
    <mergeCell ref="I153:I155"/>
    <mergeCell ref="I157:I159"/>
    <mergeCell ref="I160:K160"/>
    <mergeCell ref="I161:K161"/>
    <mergeCell ref="I162:I164"/>
    <mergeCell ref="I129:I131"/>
    <mergeCell ref="I133:I135"/>
    <mergeCell ref="I137:I139"/>
    <mergeCell ref="I141:I143"/>
    <mergeCell ref="I144:K144"/>
    <mergeCell ref="I145:I147"/>
    <mergeCell ref="I112:I114"/>
    <mergeCell ref="I116:I118"/>
    <mergeCell ref="M25:M27"/>
    <mergeCell ref="M29:M31"/>
    <mergeCell ref="M32:O32"/>
    <mergeCell ref="M33:M35"/>
    <mergeCell ref="M36:O36"/>
    <mergeCell ref="M37:O37"/>
    <mergeCell ref="M9:M11"/>
    <mergeCell ref="M12:O12"/>
    <mergeCell ref="M13:M15"/>
    <mergeCell ref="M16:O16"/>
    <mergeCell ref="M17:M19"/>
    <mergeCell ref="M21:M23"/>
    <mergeCell ref="M53:O53"/>
    <mergeCell ref="M54:M56"/>
    <mergeCell ref="M57:O57"/>
    <mergeCell ref="M58:O58"/>
    <mergeCell ref="M59:M61"/>
    <mergeCell ref="M62:O62"/>
    <mergeCell ref="M38:M40"/>
    <mergeCell ref="M41:O41"/>
    <mergeCell ref="M42:M44"/>
    <mergeCell ref="M46:M48"/>
    <mergeCell ref="M49:O49"/>
    <mergeCell ref="M50:M52"/>
    <mergeCell ref="M76:M78"/>
    <mergeCell ref="M80:O80"/>
    <mergeCell ref="M81:M83"/>
    <mergeCell ref="M84:O84"/>
    <mergeCell ref="M85:O85"/>
    <mergeCell ref="M86:M88"/>
    <mergeCell ref="M63:M65"/>
    <mergeCell ref="M66:O66"/>
    <mergeCell ref="M67:O67"/>
    <mergeCell ref="M68:M70"/>
    <mergeCell ref="M71:O71"/>
    <mergeCell ref="M72:M74"/>
    <mergeCell ref="M101:O101"/>
    <mergeCell ref="M102:O102"/>
    <mergeCell ref="M103:M105"/>
    <mergeCell ref="M106:O106"/>
    <mergeCell ref="M107:M109"/>
    <mergeCell ref="M110:O110"/>
    <mergeCell ref="M89:O89"/>
    <mergeCell ref="M90:M92"/>
    <mergeCell ref="M93:O93"/>
    <mergeCell ref="M94:M96"/>
    <mergeCell ref="M97:O97"/>
    <mergeCell ref="M98:M100"/>
    <mergeCell ref="M128:O128"/>
    <mergeCell ref="M129:M131"/>
    <mergeCell ref="M133:M135"/>
    <mergeCell ref="M137:M139"/>
    <mergeCell ref="M141:M143"/>
    <mergeCell ref="M144:O144"/>
    <mergeCell ref="M111:O111"/>
    <mergeCell ref="M112:M114"/>
    <mergeCell ref="M116:M118"/>
    <mergeCell ref="M120:M122"/>
    <mergeCell ref="M124:M126"/>
    <mergeCell ref="M127:O127"/>
    <mergeCell ref="M162:M164"/>
    <mergeCell ref="M166:O166"/>
    <mergeCell ref="M167:M169"/>
    <mergeCell ref="M170:O170"/>
    <mergeCell ref="M171:M173"/>
    <mergeCell ref="M174:O174"/>
    <mergeCell ref="M145:M147"/>
    <mergeCell ref="M149:M151"/>
    <mergeCell ref="M153:M155"/>
    <mergeCell ref="M157:M159"/>
    <mergeCell ref="M160:O160"/>
    <mergeCell ref="M161:O161"/>
    <mergeCell ref="Q12:S12"/>
    <mergeCell ref="Q13:Q15"/>
    <mergeCell ref="Q16:S16"/>
    <mergeCell ref="Q17:Q19"/>
    <mergeCell ref="Q21:Q23"/>
    <mergeCell ref="Q25:Q27"/>
    <mergeCell ref="Q1:S1"/>
    <mergeCell ref="Q2:S2"/>
    <mergeCell ref="Q4:S4"/>
    <mergeCell ref="Q5:Q7"/>
    <mergeCell ref="Q8:S8"/>
    <mergeCell ref="Q9:Q11"/>
    <mergeCell ref="Q41:S41"/>
    <mergeCell ref="Q42:Q44"/>
    <mergeCell ref="Q46:Q48"/>
    <mergeCell ref="Q49:S49"/>
    <mergeCell ref="Q50:Q52"/>
    <mergeCell ref="Q53:S53"/>
    <mergeCell ref="Q29:Q31"/>
    <mergeCell ref="Q32:S32"/>
    <mergeCell ref="Q33:Q35"/>
    <mergeCell ref="Q36:S36"/>
    <mergeCell ref="Q37:S37"/>
    <mergeCell ref="Q38:Q40"/>
    <mergeCell ref="Q66:S66"/>
    <mergeCell ref="Q67:S67"/>
    <mergeCell ref="Q68:Q70"/>
    <mergeCell ref="Q71:S71"/>
    <mergeCell ref="Q72:Q74"/>
    <mergeCell ref="Q76:Q78"/>
    <mergeCell ref="Q54:Q56"/>
    <mergeCell ref="Q57:S57"/>
    <mergeCell ref="Q58:S58"/>
    <mergeCell ref="Q59:Q61"/>
    <mergeCell ref="Q62:S62"/>
    <mergeCell ref="Q63:Q65"/>
    <mergeCell ref="Q90:Q92"/>
    <mergeCell ref="Q93:S93"/>
    <mergeCell ref="Q94:Q96"/>
    <mergeCell ref="Q97:S97"/>
    <mergeCell ref="Q98:Q100"/>
    <mergeCell ref="Q101:S101"/>
    <mergeCell ref="Q80:S80"/>
    <mergeCell ref="Q81:Q83"/>
    <mergeCell ref="Q84:S84"/>
    <mergeCell ref="Q85:S85"/>
    <mergeCell ref="Q86:Q88"/>
    <mergeCell ref="Q89:S89"/>
    <mergeCell ref="Q120:Q122"/>
    <mergeCell ref="Q124:Q126"/>
    <mergeCell ref="Q127:S127"/>
    <mergeCell ref="Q128:S128"/>
    <mergeCell ref="Q102:S102"/>
    <mergeCell ref="Q103:Q105"/>
    <mergeCell ref="Q106:S106"/>
    <mergeCell ref="Q107:Q109"/>
    <mergeCell ref="Q110:S110"/>
    <mergeCell ref="Q111:S111"/>
    <mergeCell ref="Q166:S166"/>
    <mergeCell ref="Q167:Q169"/>
    <mergeCell ref="Q170:S170"/>
    <mergeCell ref="Q171:Q173"/>
    <mergeCell ref="Q174:S174"/>
    <mergeCell ref="U1:W1"/>
    <mergeCell ref="U2:W2"/>
    <mergeCell ref="U4:W4"/>
    <mergeCell ref="U5:U7"/>
    <mergeCell ref="U8:W8"/>
    <mergeCell ref="Q149:Q151"/>
    <mergeCell ref="Q153:Q155"/>
    <mergeCell ref="Q157:Q159"/>
    <mergeCell ref="Q160:S160"/>
    <mergeCell ref="Q161:S161"/>
    <mergeCell ref="Q162:Q164"/>
    <mergeCell ref="Q129:Q131"/>
    <mergeCell ref="Q133:Q135"/>
    <mergeCell ref="Q137:Q139"/>
    <mergeCell ref="Q141:Q143"/>
    <mergeCell ref="Q144:S144"/>
    <mergeCell ref="Q145:Q147"/>
    <mergeCell ref="Q112:Q114"/>
    <mergeCell ref="Q116:Q118"/>
    <mergeCell ref="U25:U27"/>
    <mergeCell ref="U29:U31"/>
    <mergeCell ref="U32:W32"/>
    <mergeCell ref="U33:U35"/>
    <mergeCell ref="U36:W36"/>
    <mergeCell ref="U37:W37"/>
    <mergeCell ref="U9:U11"/>
    <mergeCell ref="U12:W12"/>
    <mergeCell ref="U13:U15"/>
    <mergeCell ref="U16:W16"/>
    <mergeCell ref="U17:U19"/>
    <mergeCell ref="U21:U23"/>
    <mergeCell ref="U53:W53"/>
    <mergeCell ref="U54:U56"/>
    <mergeCell ref="U57:W57"/>
    <mergeCell ref="U58:W58"/>
    <mergeCell ref="U59:U61"/>
    <mergeCell ref="U62:W62"/>
    <mergeCell ref="U38:U40"/>
    <mergeCell ref="U41:W41"/>
    <mergeCell ref="U42:U44"/>
    <mergeCell ref="U46:U48"/>
    <mergeCell ref="U49:W49"/>
    <mergeCell ref="U50:U52"/>
    <mergeCell ref="U76:U78"/>
    <mergeCell ref="U80:W80"/>
    <mergeCell ref="U81:U83"/>
    <mergeCell ref="U84:W84"/>
    <mergeCell ref="U85:W85"/>
    <mergeCell ref="U86:U88"/>
    <mergeCell ref="U63:U65"/>
    <mergeCell ref="U66:W66"/>
    <mergeCell ref="U67:W67"/>
    <mergeCell ref="U68:U70"/>
    <mergeCell ref="U71:W71"/>
    <mergeCell ref="U72:U74"/>
    <mergeCell ref="U101:W101"/>
    <mergeCell ref="U102:W102"/>
    <mergeCell ref="U103:U105"/>
    <mergeCell ref="U106:W106"/>
    <mergeCell ref="U107:U109"/>
    <mergeCell ref="U110:W110"/>
    <mergeCell ref="U89:W89"/>
    <mergeCell ref="U90:U92"/>
    <mergeCell ref="U93:W93"/>
    <mergeCell ref="U94:U96"/>
    <mergeCell ref="U97:W97"/>
    <mergeCell ref="U98:U100"/>
    <mergeCell ref="U128:W128"/>
    <mergeCell ref="U129:U131"/>
    <mergeCell ref="U133:U135"/>
    <mergeCell ref="U137:U139"/>
    <mergeCell ref="U141:U143"/>
    <mergeCell ref="U144:W144"/>
    <mergeCell ref="U111:W111"/>
    <mergeCell ref="U112:U114"/>
    <mergeCell ref="U116:U118"/>
    <mergeCell ref="U120:U122"/>
    <mergeCell ref="U124:U126"/>
    <mergeCell ref="U127:W127"/>
    <mergeCell ref="U162:U164"/>
    <mergeCell ref="U166:W166"/>
    <mergeCell ref="U167:U169"/>
    <mergeCell ref="U170:W170"/>
    <mergeCell ref="U171:U173"/>
    <mergeCell ref="U174:W174"/>
    <mergeCell ref="U145:U147"/>
    <mergeCell ref="U149:U151"/>
    <mergeCell ref="U153:U155"/>
    <mergeCell ref="U157:U159"/>
    <mergeCell ref="U160:W160"/>
    <mergeCell ref="U161:W161"/>
    <mergeCell ref="Y12:AA12"/>
    <mergeCell ref="Y13:Y15"/>
    <mergeCell ref="Y16:AA16"/>
    <mergeCell ref="Y17:Y19"/>
    <mergeCell ref="Y21:Y23"/>
    <mergeCell ref="Y25:Y27"/>
    <mergeCell ref="Y1:AA1"/>
    <mergeCell ref="Y2:AA2"/>
    <mergeCell ref="Y4:AA4"/>
    <mergeCell ref="Y5:Y7"/>
    <mergeCell ref="Y8:AA8"/>
    <mergeCell ref="Y9:Y11"/>
    <mergeCell ref="Y41:AA41"/>
    <mergeCell ref="Y42:Y44"/>
    <mergeCell ref="Y46:Y48"/>
    <mergeCell ref="Y49:AA49"/>
    <mergeCell ref="Y50:Y52"/>
    <mergeCell ref="Y53:AA53"/>
    <mergeCell ref="Y29:Y31"/>
    <mergeCell ref="Y32:AA32"/>
    <mergeCell ref="Y33:Y35"/>
    <mergeCell ref="Y36:AA36"/>
    <mergeCell ref="Y37:AA37"/>
    <mergeCell ref="Y38:Y40"/>
    <mergeCell ref="Y66:AA66"/>
    <mergeCell ref="Y67:AA67"/>
    <mergeCell ref="Y68:Y70"/>
    <mergeCell ref="Y71:AA71"/>
    <mergeCell ref="Y72:Y74"/>
    <mergeCell ref="Y76:Y78"/>
    <mergeCell ref="Y54:Y56"/>
    <mergeCell ref="Y57:AA57"/>
    <mergeCell ref="Y58:AA58"/>
    <mergeCell ref="Y59:Y61"/>
    <mergeCell ref="Y62:AA62"/>
    <mergeCell ref="Y63:Y65"/>
    <mergeCell ref="Y90:Y92"/>
    <mergeCell ref="Y93:AA93"/>
    <mergeCell ref="Y94:Y96"/>
    <mergeCell ref="Y97:AA97"/>
    <mergeCell ref="Y98:Y100"/>
    <mergeCell ref="Y101:AA101"/>
    <mergeCell ref="Y80:AA80"/>
    <mergeCell ref="Y81:Y83"/>
    <mergeCell ref="Y84:AA84"/>
    <mergeCell ref="Y85:AA85"/>
    <mergeCell ref="Y86:Y88"/>
    <mergeCell ref="Y89:AA89"/>
    <mergeCell ref="Y120:Y122"/>
    <mergeCell ref="Y124:Y126"/>
    <mergeCell ref="Y127:AA127"/>
    <mergeCell ref="Y128:AA128"/>
    <mergeCell ref="Y102:AA102"/>
    <mergeCell ref="Y103:Y105"/>
    <mergeCell ref="Y106:AA106"/>
    <mergeCell ref="Y107:Y109"/>
    <mergeCell ref="Y110:AA110"/>
    <mergeCell ref="Y111:AA111"/>
    <mergeCell ref="Y166:AA166"/>
    <mergeCell ref="Y167:Y169"/>
    <mergeCell ref="Y170:AA170"/>
    <mergeCell ref="Y171:Y173"/>
    <mergeCell ref="Y174:AA174"/>
    <mergeCell ref="AC1:AE1"/>
    <mergeCell ref="AC2:AE2"/>
    <mergeCell ref="AC4:AE4"/>
    <mergeCell ref="AC5:AC7"/>
    <mergeCell ref="AC8:AE8"/>
    <mergeCell ref="Y149:Y151"/>
    <mergeCell ref="Y153:Y155"/>
    <mergeCell ref="Y157:Y159"/>
    <mergeCell ref="Y160:AA160"/>
    <mergeCell ref="Y161:AA161"/>
    <mergeCell ref="Y162:Y164"/>
    <mergeCell ref="Y129:Y131"/>
    <mergeCell ref="Y133:Y135"/>
    <mergeCell ref="Y137:Y139"/>
    <mergeCell ref="Y141:Y143"/>
    <mergeCell ref="Y144:AA144"/>
    <mergeCell ref="Y145:Y147"/>
    <mergeCell ref="Y112:Y114"/>
    <mergeCell ref="Y116:Y118"/>
    <mergeCell ref="AC25:AC27"/>
    <mergeCell ref="AC29:AC31"/>
    <mergeCell ref="AC32:AE32"/>
    <mergeCell ref="AC33:AC35"/>
    <mergeCell ref="AC36:AE36"/>
    <mergeCell ref="AC37:AE37"/>
    <mergeCell ref="AC9:AC11"/>
    <mergeCell ref="AC12:AE12"/>
    <mergeCell ref="AC13:AC15"/>
    <mergeCell ref="AC16:AE16"/>
    <mergeCell ref="AC17:AC19"/>
    <mergeCell ref="AC21:AC23"/>
    <mergeCell ref="AC53:AE53"/>
    <mergeCell ref="AC54:AC56"/>
    <mergeCell ref="AC57:AE57"/>
    <mergeCell ref="AC58:AE58"/>
    <mergeCell ref="AC59:AC61"/>
    <mergeCell ref="AC62:AE62"/>
    <mergeCell ref="AC38:AC40"/>
    <mergeCell ref="AC41:AE41"/>
    <mergeCell ref="AC42:AC44"/>
    <mergeCell ref="AC46:AC48"/>
    <mergeCell ref="AC49:AE49"/>
    <mergeCell ref="AC50:AC52"/>
    <mergeCell ref="AC76:AC78"/>
    <mergeCell ref="AC80:AE80"/>
    <mergeCell ref="AC81:AC83"/>
    <mergeCell ref="AC84:AE84"/>
    <mergeCell ref="AC85:AE85"/>
    <mergeCell ref="AC86:AC88"/>
    <mergeCell ref="AC63:AC65"/>
    <mergeCell ref="AC66:AE66"/>
    <mergeCell ref="AC67:AE67"/>
    <mergeCell ref="AC68:AC70"/>
    <mergeCell ref="AC71:AE71"/>
    <mergeCell ref="AC72:AC74"/>
    <mergeCell ref="AC101:AE101"/>
    <mergeCell ref="AC102:AE102"/>
    <mergeCell ref="AC103:AC105"/>
    <mergeCell ref="AC106:AE106"/>
    <mergeCell ref="AC107:AC109"/>
    <mergeCell ref="AC110:AE110"/>
    <mergeCell ref="AC89:AE89"/>
    <mergeCell ref="AC90:AC92"/>
    <mergeCell ref="AC93:AE93"/>
    <mergeCell ref="AC94:AC96"/>
    <mergeCell ref="AC97:AE97"/>
    <mergeCell ref="AC98:AC100"/>
    <mergeCell ref="AC128:AE128"/>
    <mergeCell ref="AC129:AC131"/>
    <mergeCell ref="AC133:AC135"/>
    <mergeCell ref="AC137:AC139"/>
    <mergeCell ref="AC141:AC143"/>
    <mergeCell ref="AC144:AE144"/>
    <mergeCell ref="AC111:AE111"/>
    <mergeCell ref="AC112:AC114"/>
    <mergeCell ref="AC116:AC118"/>
    <mergeCell ref="AC120:AC122"/>
    <mergeCell ref="AC124:AC126"/>
    <mergeCell ref="AC127:AE127"/>
    <mergeCell ref="AC162:AC164"/>
    <mergeCell ref="AC166:AE166"/>
    <mergeCell ref="AC167:AC169"/>
    <mergeCell ref="AC170:AE170"/>
    <mergeCell ref="AC171:AC173"/>
    <mergeCell ref="AC174:AE174"/>
    <mergeCell ref="AC145:AC147"/>
    <mergeCell ref="AC149:AC151"/>
    <mergeCell ref="AC153:AC155"/>
    <mergeCell ref="AC157:AC159"/>
    <mergeCell ref="AC160:AE160"/>
    <mergeCell ref="AC161:AE161"/>
    <mergeCell ref="AG12:AI12"/>
    <mergeCell ref="AG13:AG15"/>
    <mergeCell ref="AG16:AI16"/>
    <mergeCell ref="AG17:AG19"/>
    <mergeCell ref="AG21:AG23"/>
    <mergeCell ref="AG25:AG27"/>
    <mergeCell ref="AG1:AI1"/>
    <mergeCell ref="AG2:AI2"/>
    <mergeCell ref="AG4:AI4"/>
    <mergeCell ref="AG5:AG7"/>
    <mergeCell ref="AG8:AI8"/>
    <mergeCell ref="AG9:AG11"/>
    <mergeCell ref="AG41:AI41"/>
    <mergeCell ref="AG42:AG44"/>
    <mergeCell ref="AG46:AG48"/>
    <mergeCell ref="AG49:AI49"/>
    <mergeCell ref="AG50:AG52"/>
    <mergeCell ref="AG53:AI53"/>
    <mergeCell ref="AG29:AG31"/>
    <mergeCell ref="AG32:AI32"/>
    <mergeCell ref="AG33:AG35"/>
    <mergeCell ref="AG36:AI36"/>
    <mergeCell ref="AG37:AI37"/>
    <mergeCell ref="AG38:AG40"/>
    <mergeCell ref="AG66:AI66"/>
    <mergeCell ref="AG67:AI67"/>
    <mergeCell ref="AG68:AG70"/>
    <mergeCell ref="AG71:AI71"/>
    <mergeCell ref="AG72:AG74"/>
    <mergeCell ref="AG76:AG78"/>
    <mergeCell ref="AG54:AG56"/>
    <mergeCell ref="AG57:AI57"/>
    <mergeCell ref="AG58:AI58"/>
    <mergeCell ref="AG59:AG61"/>
    <mergeCell ref="AG62:AI62"/>
    <mergeCell ref="AG63:AG65"/>
    <mergeCell ref="AG90:AG92"/>
    <mergeCell ref="AG93:AI93"/>
    <mergeCell ref="AG94:AG96"/>
    <mergeCell ref="AG97:AI97"/>
    <mergeCell ref="AG98:AG100"/>
    <mergeCell ref="AG101:AI101"/>
    <mergeCell ref="AG80:AI80"/>
    <mergeCell ref="AG81:AG83"/>
    <mergeCell ref="AG84:AI84"/>
    <mergeCell ref="AG85:AI85"/>
    <mergeCell ref="AG86:AG88"/>
    <mergeCell ref="AG89:AI89"/>
    <mergeCell ref="AG120:AG122"/>
    <mergeCell ref="AG124:AG126"/>
    <mergeCell ref="AG127:AI127"/>
    <mergeCell ref="AG128:AI128"/>
    <mergeCell ref="AG102:AI102"/>
    <mergeCell ref="AG103:AG105"/>
    <mergeCell ref="AG106:AI106"/>
    <mergeCell ref="AG107:AG109"/>
    <mergeCell ref="AG110:AI110"/>
    <mergeCell ref="AG111:AI111"/>
    <mergeCell ref="AG166:AI166"/>
    <mergeCell ref="AG167:AG169"/>
    <mergeCell ref="AG170:AI170"/>
    <mergeCell ref="AG171:AG173"/>
    <mergeCell ref="AG174:AI174"/>
    <mergeCell ref="AK1:AM1"/>
    <mergeCell ref="AK2:AM2"/>
    <mergeCell ref="AK4:AM4"/>
    <mergeCell ref="AK5:AK7"/>
    <mergeCell ref="AK8:AM8"/>
    <mergeCell ref="AG149:AG151"/>
    <mergeCell ref="AG153:AG155"/>
    <mergeCell ref="AG157:AG159"/>
    <mergeCell ref="AG160:AI160"/>
    <mergeCell ref="AG161:AI161"/>
    <mergeCell ref="AG162:AG164"/>
    <mergeCell ref="AG129:AG131"/>
    <mergeCell ref="AG133:AG135"/>
    <mergeCell ref="AG137:AG139"/>
    <mergeCell ref="AG141:AG143"/>
    <mergeCell ref="AG144:AI144"/>
    <mergeCell ref="AG145:AG147"/>
    <mergeCell ref="AG112:AG114"/>
    <mergeCell ref="AG116:AG118"/>
    <mergeCell ref="AK25:AK27"/>
    <mergeCell ref="AK29:AK31"/>
    <mergeCell ref="AK32:AM32"/>
    <mergeCell ref="AK33:AK35"/>
    <mergeCell ref="AK36:AM36"/>
    <mergeCell ref="AK37:AM37"/>
    <mergeCell ref="AK9:AK11"/>
    <mergeCell ref="AK12:AM12"/>
    <mergeCell ref="AK13:AK15"/>
    <mergeCell ref="AK16:AM16"/>
    <mergeCell ref="AK17:AK19"/>
    <mergeCell ref="AK21:AK23"/>
    <mergeCell ref="AK53:AM53"/>
    <mergeCell ref="AK54:AK56"/>
    <mergeCell ref="AK57:AM57"/>
    <mergeCell ref="AK58:AM58"/>
    <mergeCell ref="AK59:AK61"/>
    <mergeCell ref="AK62:AM62"/>
    <mergeCell ref="AK38:AK40"/>
    <mergeCell ref="AK41:AM41"/>
    <mergeCell ref="AK42:AK44"/>
    <mergeCell ref="AK46:AK48"/>
    <mergeCell ref="AK49:AM49"/>
    <mergeCell ref="AK50:AK52"/>
    <mergeCell ref="AK76:AK78"/>
    <mergeCell ref="AK80:AM80"/>
    <mergeCell ref="AK81:AK83"/>
    <mergeCell ref="AK84:AM84"/>
    <mergeCell ref="AK85:AM85"/>
    <mergeCell ref="AK86:AK88"/>
    <mergeCell ref="AK63:AK65"/>
    <mergeCell ref="AK66:AM66"/>
    <mergeCell ref="AK67:AM67"/>
    <mergeCell ref="AK68:AK70"/>
    <mergeCell ref="AK71:AM71"/>
    <mergeCell ref="AK72:AK74"/>
    <mergeCell ref="AK101:AM101"/>
    <mergeCell ref="AK102:AM102"/>
    <mergeCell ref="AK103:AK105"/>
    <mergeCell ref="AK106:AM106"/>
    <mergeCell ref="AK107:AK109"/>
    <mergeCell ref="AK110:AM110"/>
    <mergeCell ref="AK89:AM89"/>
    <mergeCell ref="AK90:AK92"/>
    <mergeCell ref="AK93:AM93"/>
    <mergeCell ref="AK94:AK96"/>
    <mergeCell ref="AK97:AM97"/>
    <mergeCell ref="AK98:AK100"/>
    <mergeCell ref="AK128:AM128"/>
    <mergeCell ref="AK129:AK131"/>
    <mergeCell ref="AK133:AK135"/>
    <mergeCell ref="AK137:AK139"/>
    <mergeCell ref="AK141:AK143"/>
    <mergeCell ref="AK144:AM144"/>
    <mergeCell ref="AK111:AM111"/>
    <mergeCell ref="AK112:AK114"/>
    <mergeCell ref="AK116:AK118"/>
    <mergeCell ref="AK120:AK122"/>
    <mergeCell ref="AK124:AK126"/>
    <mergeCell ref="AK127:AM127"/>
    <mergeCell ref="AK162:AK164"/>
    <mergeCell ref="AK166:AM166"/>
    <mergeCell ref="AK167:AK169"/>
    <mergeCell ref="AK170:AM170"/>
    <mergeCell ref="AK171:AK173"/>
    <mergeCell ref="AK174:AM174"/>
    <mergeCell ref="AK145:AK147"/>
    <mergeCell ref="AK149:AK151"/>
    <mergeCell ref="AK153:AK155"/>
    <mergeCell ref="AK157:AK159"/>
    <mergeCell ref="AK160:AM160"/>
    <mergeCell ref="AK161:AM16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4"/>
  <sheetViews>
    <sheetView rightToLeft="1" topLeftCell="AC1" zoomScale="130" zoomScaleNormal="130" workbookViewId="0">
      <pane ySplit="3" topLeftCell="A4" activePane="bottomLeft" state="frozen"/>
      <selection pane="bottomLeft" activeCell="AK1" sqref="AK1:AM174"/>
    </sheetView>
  </sheetViews>
  <sheetFormatPr defaultRowHeight="14.25" x14ac:dyDescent="0.2"/>
  <cols>
    <col min="1" max="1" width="12.5" bestFit="1" customWidth="1"/>
    <col min="4" max="4" width="2.875" customWidth="1"/>
    <col min="8" max="8" width="2.875" customWidth="1"/>
    <col min="12" max="12" width="2.875" customWidth="1"/>
    <col min="16" max="16" width="2.875" customWidth="1"/>
    <col min="20" max="20" width="2.875" customWidth="1"/>
    <col min="24" max="24" width="2.875" customWidth="1"/>
    <col min="28" max="28" width="2.875" customWidth="1"/>
    <col min="32" max="32" width="2.875" customWidth="1"/>
    <col min="36" max="36" width="2.875" customWidth="1"/>
  </cols>
  <sheetData>
    <row r="1" spans="1:39" ht="15" thickBot="1" x14ac:dyDescent="0.25">
      <c r="A1" s="128" t="s">
        <v>141</v>
      </c>
      <c r="B1" s="128"/>
      <c r="C1" s="128"/>
      <c r="E1" s="127" t="s">
        <v>153</v>
      </c>
      <c r="F1" s="128"/>
      <c r="G1" s="128"/>
      <c r="I1" s="127" t="s">
        <v>154</v>
      </c>
      <c r="J1" s="128"/>
      <c r="K1" s="128"/>
      <c r="M1" s="127" t="s">
        <v>146</v>
      </c>
      <c r="N1" s="128"/>
      <c r="O1" s="128"/>
      <c r="Q1" s="127" t="s">
        <v>147</v>
      </c>
      <c r="R1" s="128"/>
      <c r="S1" s="128"/>
      <c r="U1" s="127" t="s">
        <v>157</v>
      </c>
      <c r="V1" s="128"/>
      <c r="W1" s="128"/>
      <c r="Y1" s="127" t="s">
        <v>158</v>
      </c>
      <c r="Z1" s="128"/>
      <c r="AA1" s="128"/>
      <c r="AC1" s="127" t="s">
        <v>159</v>
      </c>
      <c r="AD1" s="128"/>
      <c r="AE1" s="128"/>
      <c r="AG1" s="127" t="s">
        <v>160</v>
      </c>
      <c r="AH1" s="128"/>
      <c r="AI1" s="128"/>
      <c r="AK1" s="127" t="s">
        <v>161</v>
      </c>
      <c r="AL1" s="128"/>
      <c r="AM1" s="128"/>
    </row>
    <row r="2" spans="1:39" ht="15" thickBot="1" x14ac:dyDescent="0.25">
      <c r="A2" s="129" t="s">
        <v>2</v>
      </c>
      <c r="B2" s="129"/>
      <c r="C2" s="129"/>
      <c r="E2" s="129" t="s">
        <v>2</v>
      </c>
      <c r="F2" s="129"/>
      <c r="G2" s="129"/>
      <c r="I2" s="129" t="s">
        <v>2</v>
      </c>
      <c r="J2" s="129"/>
      <c r="K2" s="129"/>
      <c r="M2" s="129" t="s">
        <v>2</v>
      </c>
      <c r="N2" s="129"/>
      <c r="O2" s="129"/>
      <c r="Q2" s="129" t="s">
        <v>2</v>
      </c>
      <c r="R2" s="129"/>
      <c r="S2" s="129"/>
      <c r="U2" s="129" t="s">
        <v>2</v>
      </c>
      <c r="V2" s="129"/>
      <c r="W2" s="129"/>
      <c r="Y2" s="129" t="s">
        <v>2</v>
      </c>
      <c r="Z2" s="129"/>
      <c r="AA2" s="129"/>
      <c r="AC2" s="129" t="s">
        <v>2</v>
      </c>
      <c r="AD2" s="129"/>
      <c r="AE2" s="129"/>
      <c r="AG2" s="129" t="s">
        <v>2</v>
      </c>
      <c r="AH2" s="129"/>
      <c r="AI2" s="129"/>
      <c r="AK2" s="129" t="s">
        <v>2</v>
      </c>
      <c r="AL2" s="129"/>
      <c r="AM2" s="129"/>
    </row>
    <row r="3" spans="1:39" ht="15" thickBot="1" x14ac:dyDescent="0.25">
      <c r="A3" s="45" t="s">
        <v>93</v>
      </c>
      <c r="B3" s="45" t="s">
        <v>94</v>
      </c>
      <c r="C3" s="45" t="s">
        <v>0</v>
      </c>
      <c r="E3" s="45" t="s">
        <v>93</v>
      </c>
      <c r="F3" s="45" t="s">
        <v>94</v>
      </c>
      <c r="G3" s="45" t="s">
        <v>0</v>
      </c>
      <c r="I3" s="45" t="s">
        <v>93</v>
      </c>
      <c r="J3" s="45" t="s">
        <v>94</v>
      </c>
      <c r="K3" s="45" t="s">
        <v>0</v>
      </c>
      <c r="M3" s="45" t="s">
        <v>93</v>
      </c>
      <c r="N3" s="45" t="s">
        <v>94</v>
      </c>
      <c r="O3" s="45" t="s">
        <v>0</v>
      </c>
      <c r="Q3" s="45" t="s">
        <v>93</v>
      </c>
      <c r="R3" s="45" t="s">
        <v>94</v>
      </c>
      <c r="S3" s="45" t="s">
        <v>0</v>
      </c>
      <c r="U3" s="45" t="s">
        <v>93</v>
      </c>
      <c r="V3" s="45" t="s">
        <v>94</v>
      </c>
      <c r="W3" s="45" t="s">
        <v>0</v>
      </c>
      <c r="Y3" s="45" t="s">
        <v>93</v>
      </c>
      <c r="Z3" s="45" t="s">
        <v>94</v>
      </c>
      <c r="AA3" s="45" t="s">
        <v>0</v>
      </c>
      <c r="AC3" s="45" t="s">
        <v>93</v>
      </c>
      <c r="AD3" s="45" t="s">
        <v>94</v>
      </c>
      <c r="AE3" s="45" t="s">
        <v>0</v>
      </c>
      <c r="AG3" s="45" t="s">
        <v>93</v>
      </c>
      <c r="AH3" s="45" t="s">
        <v>94</v>
      </c>
      <c r="AI3" s="45" t="s">
        <v>0</v>
      </c>
      <c r="AK3" s="45" t="s">
        <v>93</v>
      </c>
      <c r="AL3" s="45" t="s">
        <v>94</v>
      </c>
      <c r="AM3" s="45" t="s">
        <v>0</v>
      </c>
    </row>
    <row r="4" spans="1:39" ht="15" thickBot="1" x14ac:dyDescent="0.25">
      <c r="A4" s="130" t="s">
        <v>95</v>
      </c>
      <c r="B4" s="131"/>
      <c r="C4" s="132"/>
      <c r="E4" s="130" t="s">
        <v>95</v>
      </c>
      <c r="F4" s="131"/>
      <c r="G4" s="132"/>
      <c r="I4" s="130" t="s">
        <v>95</v>
      </c>
      <c r="J4" s="131"/>
      <c r="K4" s="132"/>
      <c r="M4" s="130" t="s">
        <v>95</v>
      </c>
      <c r="N4" s="131"/>
      <c r="O4" s="132"/>
      <c r="Q4" s="130" t="s">
        <v>95</v>
      </c>
      <c r="R4" s="131"/>
      <c r="S4" s="132"/>
      <c r="U4" s="130" t="s">
        <v>95</v>
      </c>
      <c r="V4" s="131"/>
      <c r="W4" s="132"/>
      <c r="Y4" s="130" t="s">
        <v>95</v>
      </c>
      <c r="Z4" s="131"/>
      <c r="AA4" s="132"/>
      <c r="AC4" s="130" t="s">
        <v>95</v>
      </c>
      <c r="AD4" s="131"/>
      <c r="AE4" s="132"/>
      <c r="AG4" s="130" t="s">
        <v>95</v>
      </c>
      <c r="AH4" s="131"/>
      <c r="AI4" s="132"/>
      <c r="AK4" s="130" t="s">
        <v>95</v>
      </c>
      <c r="AL4" s="131"/>
      <c r="AM4" s="132"/>
    </row>
    <row r="5" spans="1:39" ht="15" thickBot="1" x14ac:dyDescent="0.25">
      <c r="A5" s="83" t="s">
        <v>96</v>
      </c>
      <c r="B5" s="45">
        <f>الشركة!$G$35</f>
        <v>0</v>
      </c>
      <c r="C5" s="45">
        <f>الشركة!$H$35</f>
        <v>0</v>
      </c>
      <c r="E5" s="83" t="s">
        <v>96</v>
      </c>
      <c r="F5" s="45">
        <f>'احمد شوقي'!$G$35</f>
        <v>0</v>
      </c>
      <c r="G5" s="45">
        <f>'احمد شوقي'!$H$35</f>
        <v>0</v>
      </c>
      <c r="I5" s="83" t="s">
        <v>96</v>
      </c>
      <c r="J5" s="45">
        <f>'محمد ابراهيم'!$G$35</f>
        <v>0</v>
      </c>
      <c r="K5" s="45">
        <f>'محمد ابراهيم'!$H$35</f>
        <v>0</v>
      </c>
      <c r="M5" s="83" t="s">
        <v>96</v>
      </c>
      <c r="N5" s="45">
        <f>'مصطفى عبدالفتاح'!$G$35</f>
        <v>0</v>
      </c>
      <c r="O5" s="45">
        <f>'مصطفى عبدالفتاح'!$H$35</f>
        <v>0</v>
      </c>
      <c r="Q5" s="83" t="s">
        <v>96</v>
      </c>
      <c r="R5" s="45">
        <f>رامي!$G$35</f>
        <v>0</v>
      </c>
      <c r="S5" s="45">
        <f>رامي!$H$35</f>
        <v>0</v>
      </c>
      <c r="U5" s="83" t="s">
        <v>96</v>
      </c>
      <c r="V5" s="45">
        <f>زهران!$G$35</f>
        <v>0</v>
      </c>
      <c r="W5" s="45">
        <f>زهران!$H$35</f>
        <v>0</v>
      </c>
      <c r="Y5" s="83" t="s">
        <v>96</v>
      </c>
      <c r="Z5" s="45">
        <f>'اسلام مطيع'!$G$35</f>
        <v>0</v>
      </c>
      <c r="AA5" s="45">
        <f>'اسلام مطيع'!$H$35</f>
        <v>0</v>
      </c>
      <c r="AC5" s="83" t="s">
        <v>96</v>
      </c>
      <c r="AD5" s="45">
        <f>تامر!$G$35</f>
        <v>0</v>
      </c>
      <c r="AE5" s="45">
        <f>تامر!$H$35</f>
        <v>0</v>
      </c>
      <c r="AG5" s="83" t="s">
        <v>96</v>
      </c>
      <c r="AH5" s="45">
        <f>'محمد نبيه'!$G$35</f>
        <v>0</v>
      </c>
      <c r="AI5" s="45">
        <f>'محمد نبيه'!$H$35</f>
        <v>0</v>
      </c>
      <c r="AK5" s="83" t="s">
        <v>96</v>
      </c>
      <c r="AL5" s="45">
        <f>'م 1'!$G$35</f>
        <v>0</v>
      </c>
      <c r="AM5" s="45">
        <f>'م 1'!$H$35</f>
        <v>0</v>
      </c>
    </row>
    <row r="6" spans="1:39" ht="15" thickBot="1" x14ac:dyDescent="0.25">
      <c r="A6" s="84"/>
      <c r="B6" s="45">
        <f>((C5*12)+B5)</f>
        <v>0</v>
      </c>
      <c r="C6" s="45"/>
      <c r="E6" s="84"/>
      <c r="F6" s="45">
        <f>((G5*12)+F5)</f>
        <v>0</v>
      </c>
      <c r="G6" s="45"/>
      <c r="I6" s="84"/>
      <c r="J6" s="45">
        <f>((K5*12)+J5)</f>
        <v>0</v>
      </c>
      <c r="K6" s="45"/>
      <c r="M6" s="84"/>
      <c r="N6" s="45">
        <f>((O5*12)+N5)</f>
        <v>0</v>
      </c>
      <c r="O6" s="45"/>
      <c r="Q6" s="84"/>
      <c r="R6" s="45">
        <f>((S5*12)+R5)</f>
        <v>0</v>
      </c>
      <c r="S6" s="45"/>
      <c r="U6" s="84"/>
      <c r="V6" s="45">
        <f>((W5*12)+V5)</f>
        <v>0</v>
      </c>
      <c r="W6" s="45"/>
      <c r="Y6" s="84"/>
      <c r="Z6" s="45">
        <f>((AA5*12)+Z5)</f>
        <v>0</v>
      </c>
      <c r="AA6" s="45"/>
      <c r="AC6" s="84"/>
      <c r="AD6" s="45">
        <f>((AE5*12)+AD5)</f>
        <v>0</v>
      </c>
      <c r="AE6" s="45"/>
      <c r="AG6" s="84"/>
      <c r="AH6" s="45">
        <f>((AI5*12)+AH5)</f>
        <v>0</v>
      </c>
      <c r="AI6" s="45"/>
      <c r="AK6" s="84"/>
      <c r="AL6" s="45">
        <f>((AM5*12)+AL5)</f>
        <v>0</v>
      </c>
      <c r="AM6" s="45"/>
    </row>
    <row r="7" spans="1:39" ht="15" thickBot="1" x14ac:dyDescent="0.25">
      <c r="A7" s="85"/>
      <c r="B7" s="45">
        <f>MOD(B6,12)</f>
        <v>0</v>
      </c>
      <c r="C7" s="45">
        <f>((B6-B7)/12)</f>
        <v>0</v>
      </c>
      <c r="E7" s="85"/>
      <c r="F7" s="45">
        <f>MOD(F6,12)</f>
        <v>0</v>
      </c>
      <c r="G7" s="45">
        <f>((F6-F7)/12)</f>
        <v>0</v>
      </c>
      <c r="I7" s="85"/>
      <c r="J7" s="45">
        <f>MOD(J6,12)</f>
        <v>0</v>
      </c>
      <c r="K7" s="45">
        <f>((J6-J7)/12)</f>
        <v>0</v>
      </c>
      <c r="M7" s="85"/>
      <c r="N7" s="45">
        <f>MOD(N6,12)</f>
        <v>0</v>
      </c>
      <c r="O7" s="45">
        <f>((N6-N7)/12)</f>
        <v>0</v>
      </c>
      <c r="Q7" s="85"/>
      <c r="R7" s="45">
        <f>MOD(R6,12)</f>
        <v>0</v>
      </c>
      <c r="S7" s="45">
        <f>((R6-R7)/12)</f>
        <v>0</v>
      </c>
      <c r="U7" s="85"/>
      <c r="V7" s="45">
        <f>MOD(V6,12)</f>
        <v>0</v>
      </c>
      <c r="W7" s="45">
        <f>((V6-V7)/12)</f>
        <v>0</v>
      </c>
      <c r="Y7" s="85"/>
      <c r="Z7" s="45">
        <f>MOD(Z6,12)</f>
        <v>0</v>
      </c>
      <c r="AA7" s="45">
        <f>((Z6-Z7)/12)</f>
        <v>0</v>
      </c>
      <c r="AC7" s="85"/>
      <c r="AD7" s="45">
        <f>MOD(AD6,12)</f>
        <v>0</v>
      </c>
      <c r="AE7" s="45">
        <f>((AD6-AD7)/12)</f>
        <v>0</v>
      </c>
      <c r="AG7" s="85"/>
      <c r="AH7" s="45">
        <f>MOD(AH6,12)</f>
        <v>0</v>
      </c>
      <c r="AI7" s="45">
        <f>((AH6-AH7)/12)</f>
        <v>0</v>
      </c>
      <c r="AK7" s="85"/>
      <c r="AL7" s="45">
        <f>MOD(AL6,12)</f>
        <v>0</v>
      </c>
      <c r="AM7" s="45">
        <f>((AL6-AL7)/12)</f>
        <v>0</v>
      </c>
    </row>
    <row r="8" spans="1:39" ht="15" thickBot="1" x14ac:dyDescent="0.25">
      <c r="A8" s="115"/>
      <c r="B8" s="116"/>
      <c r="C8" s="117"/>
      <c r="E8" s="115"/>
      <c r="F8" s="116"/>
      <c r="G8" s="117"/>
      <c r="I8" s="115"/>
      <c r="J8" s="116"/>
      <c r="K8" s="117"/>
      <c r="M8" s="115"/>
      <c r="N8" s="116"/>
      <c r="O8" s="117"/>
      <c r="Q8" s="115"/>
      <c r="R8" s="116"/>
      <c r="S8" s="117"/>
      <c r="U8" s="115"/>
      <c r="V8" s="116"/>
      <c r="W8" s="117"/>
      <c r="Y8" s="115"/>
      <c r="Z8" s="116"/>
      <c r="AA8" s="117"/>
      <c r="AC8" s="115"/>
      <c r="AD8" s="116"/>
      <c r="AE8" s="117"/>
      <c r="AG8" s="115"/>
      <c r="AH8" s="116"/>
      <c r="AI8" s="117"/>
      <c r="AK8" s="115"/>
      <c r="AL8" s="116"/>
      <c r="AM8" s="117"/>
    </row>
    <row r="9" spans="1:39" ht="15" thickBot="1" x14ac:dyDescent="0.25">
      <c r="A9" s="83" t="s">
        <v>97</v>
      </c>
      <c r="B9" s="45">
        <f>الشركة!$N$35</f>
        <v>0</v>
      </c>
      <c r="C9" s="45">
        <f>الشركة!$O$35</f>
        <v>0</v>
      </c>
      <c r="E9" s="83" t="s">
        <v>97</v>
      </c>
      <c r="F9" s="45">
        <f>'احمد شوقي'!$N$35</f>
        <v>0</v>
      </c>
      <c r="G9" s="45">
        <f>'احمد شوقي'!$O$35</f>
        <v>0</v>
      </c>
      <c r="I9" s="83" t="s">
        <v>97</v>
      </c>
      <c r="J9" s="45">
        <f>'محمد ابراهيم'!$N$35</f>
        <v>0</v>
      </c>
      <c r="K9" s="45">
        <f>'محمد ابراهيم'!$O$35</f>
        <v>0</v>
      </c>
      <c r="M9" s="83" t="s">
        <v>97</v>
      </c>
      <c r="N9" s="45">
        <f>'مصطفى عبدالفتاح'!$N$35</f>
        <v>0</v>
      </c>
      <c r="O9" s="45">
        <f>'مصطفى عبدالفتاح'!$O$35</f>
        <v>0</v>
      </c>
      <c r="Q9" s="83" t="s">
        <v>97</v>
      </c>
      <c r="R9" s="45">
        <f>رامي!$N$35</f>
        <v>0</v>
      </c>
      <c r="S9" s="45">
        <f>رامي!$O$35</f>
        <v>0</v>
      </c>
      <c r="U9" s="83" t="s">
        <v>97</v>
      </c>
      <c r="V9" s="45">
        <f>زهران!$N$35</f>
        <v>0</v>
      </c>
      <c r="W9" s="45">
        <f>زهران!$O$35</f>
        <v>0</v>
      </c>
      <c r="Y9" s="83" t="s">
        <v>97</v>
      </c>
      <c r="Z9" s="45">
        <f>'اسلام مطيع'!$N$35</f>
        <v>0</v>
      </c>
      <c r="AA9" s="45">
        <f>'اسلام مطيع'!$O$35</f>
        <v>0</v>
      </c>
      <c r="AC9" s="83" t="s">
        <v>97</v>
      </c>
      <c r="AD9" s="45">
        <f>تامر!$N$35</f>
        <v>0</v>
      </c>
      <c r="AE9" s="45">
        <f>تامر!$O$35</f>
        <v>0</v>
      </c>
      <c r="AG9" s="83" t="s">
        <v>97</v>
      </c>
      <c r="AH9" s="45">
        <f>'محمد نبيه'!$N$35</f>
        <v>0</v>
      </c>
      <c r="AI9" s="45">
        <f>'محمد نبيه'!$O$35</f>
        <v>0</v>
      </c>
      <c r="AK9" s="83" t="s">
        <v>97</v>
      </c>
      <c r="AL9" s="45">
        <f>'م 1'!$N$35</f>
        <v>0</v>
      </c>
      <c r="AM9" s="45">
        <f>'م 1'!$O$35</f>
        <v>0</v>
      </c>
    </row>
    <row r="10" spans="1:39" ht="15" thickBot="1" x14ac:dyDescent="0.25">
      <c r="A10" s="84"/>
      <c r="B10" s="45">
        <f>((C9*4)+B9)</f>
        <v>0</v>
      </c>
      <c r="C10" s="45"/>
      <c r="E10" s="84"/>
      <c r="F10" s="45">
        <f>((G9*4)+F9)</f>
        <v>0</v>
      </c>
      <c r="G10" s="45"/>
      <c r="I10" s="84"/>
      <c r="J10" s="45">
        <f>((K9*4)+J9)</f>
        <v>0</v>
      </c>
      <c r="K10" s="45"/>
      <c r="M10" s="84"/>
      <c r="N10" s="45">
        <f>((O9*4)+N9)</f>
        <v>0</v>
      </c>
      <c r="O10" s="45"/>
      <c r="Q10" s="84"/>
      <c r="R10" s="45">
        <f>((S9*4)+R9)</f>
        <v>0</v>
      </c>
      <c r="S10" s="45"/>
      <c r="U10" s="84"/>
      <c r="V10" s="45">
        <f>((W9*4)+V9)</f>
        <v>0</v>
      </c>
      <c r="W10" s="45"/>
      <c r="Y10" s="84"/>
      <c r="Z10" s="45">
        <f>((AA9*4)+Z9)</f>
        <v>0</v>
      </c>
      <c r="AA10" s="45"/>
      <c r="AC10" s="84"/>
      <c r="AD10" s="45">
        <f>((AE9*4)+AD9)</f>
        <v>0</v>
      </c>
      <c r="AE10" s="45"/>
      <c r="AG10" s="84"/>
      <c r="AH10" s="45">
        <f>((AI9*4)+AH9)</f>
        <v>0</v>
      </c>
      <c r="AI10" s="45"/>
      <c r="AK10" s="84"/>
      <c r="AL10" s="45">
        <f>((AM9*4)+AL9)</f>
        <v>0</v>
      </c>
      <c r="AM10" s="45"/>
    </row>
    <row r="11" spans="1:39" ht="15" thickBot="1" x14ac:dyDescent="0.25">
      <c r="A11" s="85"/>
      <c r="B11" s="45">
        <f>MOD(B10,4)</f>
        <v>0</v>
      </c>
      <c r="C11" s="45">
        <f>((B10-B11)/4)</f>
        <v>0</v>
      </c>
      <c r="E11" s="85"/>
      <c r="F11" s="45">
        <f>MOD(F10,4)</f>
        <v>0</v>
      </c>
      <c r="G11" s="45">
        <f>((F10-F11)/4)</f>
        <v>0</v>
      </c>
      <c r="I11" s="85"/>
      <c r="J11" s="45">
        <f>MOD(J10,4)</f>
        <v>0</v>
      </c>
      <c r="K11" s="45">
        <f>((J10-J11)/4)</f>
        <v>0</v>
      </c>
      <c r="M11" s="85"/>
      <c r="N11" s="45">
        <f>MOD(N10,4)</f>
        <v>0</v>
      </c>
      <c r="O11" s="45">
        <f>((N10-N11)/4)</f>
        <v>0</v>
      </c>
      <c r="Q11" s="85"/>
      <c r="R11" s="45">
        <f>MOD(R10,4)</f>
        <v>0</v>
      </c>
      <c r="S11" s="45">
        <f>((R10-R11)/4)</f>
        <v>0</v>
      </c>
      <c r="U11" s="85"/>
      <c r="V11" s="45">
        <f>MOD(V10,4)</f>
        <v>0</v>
      </c>
      <c r="W11" s="45">
        <f>((V10-V11)/4)</f>
        <v>0</v>
      </c>
      <c r="Y11" s="85"/>
      <c r="Z11" s="45">
        <f>MOD(Z10,4)</f>
        <v>0</v>
      </c>
      <c r="AA11" s="45">
        <f>((Z10-Z11)/4)</f>
        <v>0</v>
      </c>
      <c r="AC11" s="85"/>
      <c r="AD11" s="45">
        <f>MOD(AD10,4)</f>
        <v>0</v>
      </c>
      <c r="AE11" s="45">
        <f>((AD10-AD11)/4)</f>
        <v>0</v>
      </c>
      <c r="AG11" s="85"/>
      <c r="AH11" s="45">
        <f>MOD(AH10,4)</f>
        <v>0</v>
      </c>
      <c r="AI11" s="45">
        <f>((AH10-AH11)/4)</f>
        <v>0</v>
      </c>
      <c r="AK11" s="85"/>
      <c r="AL11" s="45">
        <f>MOD(AL10,4)</f>
        <v>0</v>
      </c>
      <c r="AM11" s="45">
        <f>((AL10-AL11)/4)</f>
        <v>0</v>
      </c>
    </row>
    <row r="12" spans="1:39" ht="15" thickBot="1" x14ac:dyDescent="0.25">
      <c r="A12" s="115"/>
      <c r="B12" s="116"/>
      <c r="C12" s="117"/>
      <c r="E12" s="115"/>
      <c r="F12" s="116"/>
      <c r="G12" s="117"/>
      <c r="I12" s="115"/>
      <c r="J12" s="116"/>
      <c r="K12" s="117"/>
      <c r="M12" s="115"/>
      <c r="N12" s="116"/>
      <c r="O12" s="117"/>
      <c r="Q12" s="115"/>
      <c r="R12" s="116"/>
      <c r="S12" s="117"/>
      <c r="U12" s="115"/>
      <c r="V12" s="116"/>
      <c r="W12" s="117"/>
      <c r="Y12" s="115"/>
      <c r="Z12" s="116"/>
      <c r="AA12" s="117"/>
      <c r="AC12" s="115"/>
      <c r="AD12" s="116"/>
      <c r="AE12" s="117"/>
      <c r="AG12" s="115"/>
      <c r="AH12" s="116"/>
      <c r="AI12" s="117"/>
      <c r="AK12" s="115"/>
      <c r="AL12" s="116"/>
      <c r="AM12" s="117"/>
    </row>
    <row r="13" spans="1:39" ht="15" thickBot="1" x14ac:dyDescent="0.25">
      <c r="A13" s="83" t="s">
        <v>98</v>
      </c>
      <c r="B13" s="45">
        <f>الشركة!$U$35</f>
        <v>0</v>
      </c>
      <c r="C13" s="45">
        <f>الشركة!$V$35</f>
        <v>0</v>
      </c>
      <c r="E13" s="83" t="s">
        <v>98</v>
      </c>
      <c r="F13" s="45">
        <f>'احمد شوقي'!$U$35</f>
        <v>0</v>
      </c>
      <c r="G13" s="45">
        <f>'احمد شوقي'!$V$35</f>
        <v>0</v>
      </c>
      <c r="I13" s="83" t="s">
        <v>98</v>
      </c>
      <c r="J13" s="45">
        <f>'محمد ابراهيم'!$U$35</f>
        <v>0</v>
      </c>
      <c r="K13" s="45">
        <f>'محمد ابراهيم'!$V$35</f>
        <v>0</v>
      </c>
      <c r="M13" s="83" t="s">
        <v>98</v>
      </c>
      <c r="N13" s="45">
        <f>'مصطفى عبدالفتاح'!$U$35</f>
        <v>0</v>
      </c>
      <c r="O13" s="45">
        <f>'مصطفى عبدالفتاح'!$V$35</f>
        <v>0</v>
      </c>
      <c r="Q13" s="83" t="s">
        <v>98</v>
      </c>
      <c r="R13" s="45">
        <f>رامي!$U$35</f>
        <v>0</v>
      </c>
      <c r="S13" s="45">
        <f>رامي!$V$35</f>
        <v>0</v>
      </c>
      <c r="U13" s="83" t="s">
        <v>98</v>
      </c>
      <c r="V13" s="45">
        <f>زهران!$U$35</f>
        <v>0</v>
      </c>
      <c r="W13" s="45">
        <f>زهران!$V$35</f>
        <v>0</v>
      </c>
      <c r="Y13" s="83" t="s">
        <v>98</v>
      </c>
      <c r="Z13" s="45">
        <f>'اسلام مطيع'!$U$35</f>
        <v>0</v>
      </c>
      <c r="AA13" s="45">
        <f>'اسلام مطيع'!$V$35</f>
        <v>0</v>
      </c>
      <c r="AC13" s="83" t="s">
        <v>98</v>
      </c>
      <c r="AD13" s="45">
        <f>تامر!$U$35</f>
        <v>0</v>
      </c>
      <c r="AE13" s="45">
        <f>تامر!$V$35</f>
        <v>0</v>
      </c>
      <c r="AG13" s="83" t="s">
        <v>98</v>
      </c>
      <c r="AH13" s="45">
        <f>'محمد نبيه'!$U$35</f>
        <v>0</v>
      </c>
      <c r="AI13" s="45">
        <f>'محمد نبيه'!$V$35</f>
        <v>0</v>
      </c>
      <c r="AK13" s="83" t="s">
        <v>98</v>
      </c>
      <c r="AL13" s="45">
        <f>'م 1'!$U$35</f>
        <v>0</v>
      </c>
      <c r="AM13" s="45">
        <f>'م 1'!$V$35</f>
        <v>0</v>
      </c>
    </row>
    <row r="14" spans="1:39" ht="15" thickBot="1" x14ac:dyDescent="0.25">
      <c r="A14" s="84"/>
      <c r="B14" s="45">
        <f>((C13*4)+B13)</f>
        <v>0</v>
      </c>
      <c r="C14" s="45"/>
      <c r="E14" s="84"/>
      <c r="F14" s="45">
        <f>((G13*4)+F13)</f>
        <v>0</v>
      </c>
      <c r="G14" s="45"/>
      <c r="I14" s="84"/>
      <c r="J14" s="45">
        <f>((K13*4)+J13)</f>
        <v>0</v>
      </c>
      <c r="K14" s="45"/>
      <c r="M14" s="84"/>
      <c r="N14" s="45">
        <f>((O13*4)+N13)</f>
        <v>0</v>
      </c>
      <c r="O14" s="45"/>
      <c r="Q14" s="84"/>
      <c r="R14" s="45">
        <f>((S13*4)+R13)</f>
        <v>0</v>
      </c>
      <c r="S14" s="45"/>
      <c r="U14" s="84"/>
      <c r="V14" s="45">
        <f>((W13*4)+V13)</f>
        <v>0</v>
      </c>
      <c r="W14" s="45"/>
      <c r="Y14" s="84"/>
      <c r="Z14" s="45">
        <f>((AA13*4)+Z13)</f>
        <v>0</v>
      </c>
      <c r="AA14" s="45"/>
      <c r="AC14" s="84"/>
      <c r="AD14" s="45">
        <f>((AE13*4)+AD13)</f>
        <v>0</v>
      </c>
      <c r="AE14" s="45"/>
      <c r="AG14" s="84"/>
      <c r="AH14" s="45">
        <f>((AI13*4)+AH13)</f>
        <v>0</v>
      </c>
      <c r="AI14" s="45"/>
      <c r="AK14" s="84"/>
      <c r="AL14" s="45">
        <f>((AM13*4)+AL13)</f>
        <v>0</v>
      </c>
      <c r="AM14" s="45"/>
    </row>
    <row r="15" spans="1:39" ht="15" thickBot="1" x14ac:dyDescent="0.25">
      <c r="A15" s="85"/>
      <c r="B15" s="45">
        <f>MOD(B14,4)</f>
        <v>0</v>
      </c>
      <c r="C15" s="45">
        <f>((B14-B15)/4)</f>
        <v>0</v>
      </c>
      <c r="E15" s="85"/>
      <c r="F15" s="45">
        <f>MOD(F14,4)</f>
        <v>0</v>
      </c>
      <c r="G15" s="45">
        <f>((F14-F15)/4)</f>
        <v>0</v>
      </c>
      <c r="I15" s="85"/>
      <c r="J15" s="45">
        <f>MOD(J14,4)</f>
        <v>0</v>
      </c>
      <c r="K15" s="45">
        <f>((J14-J15)/4)</f>
        <v>0</v>
      </c>
      <c r="M15" s="85"/>
      <c r="N15" s="45">
        <f>MOD(N14,4)</f>
        <v>0</v>
      </c>
      <c r="O15" s="45">
        <f>((N14-N15)/4)</f>
        <v>0</v>
      </c>
      <c r="Q15" s="85"/>
      <c r="R15" s="45">
        <f>MOD(R14,4)</f>
        <v>0</v>
      </c>
      <c r="S15" s="45">
        <f>((R14-R15)/4)</f>
        <v>0</v>
      </c>
      <c r="U15" s="85"/>
      <c r="V15" s="45">
        <f>MOD(V14,4)</f>
        <v>0</v>
      </c>
      <c r="W15" s="45">
        <f>((V14-V15)/4)</f>
        <v>0</v>
      </c>
      <c r="Y15" s="85"/>
      <c r="Z15" s="45">
        <f>MOD(Z14,4)</f>
        <v>0</v>
      </c>
      <c r="AA15" s="45">
        <f>((Z14-Z15)/4)</f>
        <v>0</v>
      </c>
      <c r="AC15" s="85"/>
      <c r="AD15" s="45">
        <f>MOD(AD14,4)</f>
        <v>0</v>
      </c>
      <c r="AE15" s="45">
        <f>((AD14-AD15)/4)</f>
        <v>0</v>
      </c>
      <c r="AG15" s="85"/>
      <c r="AH15" s="45">
        <f>MOD(AH14,4)</f>
        <v>0</v>
      </c>
      <c r="AI15" s="45">
        <f>((AH14-AH15)/4)</f>
        <v>0</v>
      </c>
      <c r="AK15" s="85"/>
      <c r="AL15" s="45">
        <f>MOD(AL14,4)</f>
        <v>0</v>
      </c>
      <c r="AM15" s="45">
        <f>((AL14-AL15)/4)</f>
        <v>0</v>
      </c>
    </row>
    <row r="16" spans="1:39" ht="15" thickBot="1" x14ac:dyDescent="0.25">
      <c r="A16" s="115"/>
      <c r="B16" s="116"/>
      <c r="C16" s="117"/>
      <c r="E16" s="115"/>
      <c r="F16" s="116"/>
      <c r="G16" s="117"/>
      <c r="I16" s="115"/>
      <c r="J16" s="116"/>
      <c r="K16" s="117"/>
      <c r="M16" s="115"/>
      <c r="N16" s="116"/>
      <c r="O16" s="117"/>
      <c r="Q16" s="115"/>
      <c r="R16" s="116"/>
      <c r="S16" s="117"/>
      <c r="U16" s="115"/>
      <c r="V16" s="116"/>
      <c r="W16" s="117"/>
      <c r="Y16" s="115"/>
      <c r="Z16" s="116"/>
      <c r="AA16" s="117"/>
      <c r="AC16" s="115"/>
      <c r="AD16" s="116"/>
      <c r="AE16" s="117"/>
      <c r="AG16" s="115"/>
      <c r="AH16" s="116"/>
      <c r="AI16" s="117"/>
      <c r="AK16" s="115"/>
      <c r="AL16" s="116"/>
      <c r="AM16" s="117"/>
    </row>
    <row r="17" spans="1:39" ht="15" thickBot="1" x14ac:dyDescent="0.25">
      <c r="A17" s="83" t="s">
        <v>99</v>
      </c>
      <c r="B17" s="45">
        <f>الشركة!$AB$35</f>
        <v>0</v>
      </c>
      <c r="C17" s="45">
        <f>الشركة!$AC$35</f>
        <v>0</v>
      </c>
      <c r="E17" s="83" t="s">
        <v>99</v>
      </c>
      <c r="F17" s="45">
        <f>'احمد شوقي'!$AB$35</f>
        <v>0</v>
      </c>
      <c r="G17" s="45">
        <f>'احمد شوقي'!$AC$35</f>
        <v>0</v>
      </c>
      <c r="I17" s="83" t="s">
        <v>99</v>
      </c>
      <c r="J17" s="45">
        <f>'محمد ابراهيم'!$AB$35</f>
        <v>0</v>
      </c>
      <c r="K17" s="45">
        <f>'محمد ابراهيم'!$AC$35</f>
        <v>0</v>
      </c>
      <c r="M17" s="83" t="s">
        <v>99</v>
      </c>
      <c r="N17" s="45">
        <f>'مصطفى عبدالفتاح'!$AB$35</f>
        <v>0</v>
      </c>
      <c r="O17" s="45">
        <f>'مصطفى عبدالفتاح'!$AC$35</f>
        <v>0</v>
      </c>
      <c r="Q17" s="83" t="s">
        <v>99</v>
      </c>
      <c r="R17" s="45">
        <f>رامي!$AB$35</f>
        <v>0</v>
      </c>
      <c r="S17" s="45">
        <f>رامي!$AC$35</f>
        <v>0</v>
      </c>
      <c r="U17" s="83" t="s">
        <v>99</v>
      </c>
      <c r="V17" s="45">
        <f>زهران!$AB$35</f>
        <v>0</v>
      </c>
      <c r="W17" s="45">
        <f>زهران!$AC$35</f>
        <v>0</v>
      </c>
      <c r="Y17" s="83" t="s">
        <v>99</v>
      </c>
      <c r="Z17" s="45">
        <f>'اسلام مطيع'!$AB$35</f>
        <v>0</v>
      </c>
      <c r="AA17" s="45">
        <f>'اسلام مطيع'!$AC$35</f>
        <v>0</v>
      </c>
      <c r="AC17" s="83" t="s">
        <v>99</v>
      </c>
      <c r="AD17" s="45">
        <f>تامر!$AB$35</f>
        <v>0</v>
      </c>
      <c r="AE17" s="45">
        <f>تامر!$AC$35</f>
        <v>0</v>
      </c>
      <c r="AG17" s="83" t="s">
        <v>99</v>
      </c>
      <c r="AH17" s="45">
        <f>'محمد نبيه'!$AB$35</f>
        <v>0</v>
      </c>
      <c r="AI17" s="45">
        <f>'محمد نبيه'!$AC$35</f>
        <v>0</v>
      </c>
      <c r="AK17" s="83" t="s">
        <v>99</v>
      </c>
      <c r="AL17" s="45">
        <f>'م 1'!$AB$35</f>
        <v>0</v>
      </c>
      <c r="AM17" s="45">
        <f>'م 1'!$AC$35</f>
        <v>0</v>
      </c>
    </row>
    <row r="18" spans="1:39" ht="15" thickBot="1" x14ac:dyDescent="0.25">
      <c r="A18" s="84"/>
      <c r="B18" s="45">
        <f>((C17*4)+B17)</f>
        <v>0</v>
      </c>
      <c r="C18" s="45"/>
      <c r="E18" s="84"/>
      <c r="F18" s="45">
        <f>((G17*4)+F17)</f>
        <v>0</v>
      </c>
      <c r="G18" s="45"/>
      <c r="I18" s="84"/>
      <c r="J18" s="45">
        <f>((K17*4)+J17)</f>
        <v>0</v>
      </c>
      <c r="K18" s="45"/>
      <c r="M18" s="84"/>
      <c r="N18" s="45">
        <f>((O17*4)+N17)</f>
        <v>0</v>
      </c>
      <c r="O18" s="45"/>
      <c r="Q18" s="84"/>
      <c r="R18" s="45">
        <f>((S17*4)+R17)</f>
        <v>0</v>
      </c>
      <c r="S18" s="45"/>
      <c r="U18" s="84"/>
      <c r="V18" s="45">
        <f>((W17*4)+V17)</f>
        <v>0</v>
      </c>
      <c r="W18" s="45"/>
      <c r="Y18" s="84"/>
      <c r="Z18" s="45">
        <f>((AA17*4)+Z17)</f>
        <v>0</v>
      </c>
      <c r="AA18" s="45"/>
      <c r="AC18" s="84"/>
      <c r="AD18" s="45">
        <f>((AE17*4)+AD17)</f>
        <v>0</v>
      </c>
      <c r="AE18" s="45"/>
      <c r="AG18" s="84"/>
      <c r="AH18" s="45">
        <f>((AI17*4)+AH17)</f>
        <v>0</v>
      </c>
      <c r="AI18" s="45"/>
      <c r="AK18" s="84"/>
      <c r="AL18" s="45">
        <f>((AM17*4)+AL17)</f>
        <v>0</v>
      </c>
      <c r="AM18" s="45"/>
    </row>
    <row r="19" spans="1:39" ht="15" thickBot="1" x14ac:dyDescent="0.25">
      <c r="A19" s="85"/>
      <c r="B19" s="45">
        <f>MOD(B18,4)</f>
        <v>0</v>
      </c>
      <c r="C19" s="45">
        <f>((B18-B19)/4)</f>
        <v>0</v>
      </c>
      <c r="E19" s="85"/>
      <c r="F19" s="45">
        <f>MOD(F18,4)</f>
        <v>0</v>
      </c>
      <c r="G19" s="45">
        <f>((F18-F19)/4)</f>
        <v>0</v>
      </c>
      <c r="I19" s="85"/>
      <c r="J19" s="45">
        <f>MOD(J18,4)</f>
        <v>0</v>
      </c>
      <c r="K19" s="45">
        <f>((J18-J19)/4)</f>
        <v>0</v>
      </c>
      <c r="M19" s="85"/>
      <c r="N19" s="45">
        <f>MOD(N18,4)</f>
        <v>0</v>
      </c>
      <c r="O19" s="45">
        <f>((N18-N19)/4)</f>
        <v>0</v>
      </c>
      <c r="Q19" s="85"/>
      <c r="R19" s="45">
        <f>MOD(R18,4)</f>
        <v>0</v>
      </c>
      <c r="S19" s="45">
        <f>((R18-R19)/4)</f>
        <v>0</v>
      </c>
      <c r="U19" s="85"/>
      <c r="V19" s="45">
        <f>MOD(V18,4)</f>
        <v>0</v>
      </c>
      <c r="W19" s="45">
        <f>((V18-V19)/4)</f>
        <v>0</v>
      </c>
      <c r="Y19" s="85"/>
      <c r="Z19" s="45">
        <f>MOD(Z18,4)</f>
        <v>0</v>
      </c>
      <c r="AA19" s="45">
        <f>((Z18-Z19)/4)</f>
        <v>0</v>
      </c>
      <c r="AC19" s="85"/>
      <c r="AD19" s="45">
        <f>MOD(AD18,4)</f>
        <v>0</v>
      </c>
      <c r="AE19" s="45">
        <f>((AD18-AD19)/4)</f>
        <v>0</v>
      </c>
      <c r="AG19" s="85"/>
      <c r="AH19" s="45">
        <f>MOD(AH18,4)</f>
        <v>0</v>
      </c>
      <c r="AI19" s="45">
        <f>((AH18-AH19)/4)</f>
        <v>0</v>
      </c>
      <c r="AK19" s="85"/>
      <c r="AL19" s="45">
        <f>MOD(AL18,4)</f>
        <v>0</v>
      </c>
      <c r="AM19" s="45">
        <f>((AL18-AL19)/4)</f>
        <v>0</v>
      </c>
    </row>
    <row r="20" spans="1:39" ht="15" thickBot="1" x14ac:dyDescent="0.25">
      <c r="A20" s="44"/>
      <c r="B20" s="42"/>
      <c r="C20" s="43"/>
      <c r="E20" s="44"/>
      <c r="F20" s="42"/>
      <c r="G20" s="43"/>
      <c r="I20" s="44"/>
      <c r="J20" s="42"/>
      <c r="K20" s="43"/>
      <c r="M20" s="44"/>
      <c r="N20" s="42"/>
      <c r="O20" s="43"/>
      <c r="Q20" s="44"/>
      <c r="R20" s="42"/>
      <c r="S20" s="43"/>
      <c r="U20" s="44"/>
      <c r="V20" s="42"/>
      <c r="W20" s="43"/>
      <c r="Y20" s="44"/>
      <c r="Z20" s="42"/>
      <c r="AA20" s="43"/>
      <c r="AC20" s="44"/>
      <c r="AD20" s="42"/>
      <c r="AE20" s="43"/>
      <c r="AG20" s="44"/>
      <c r="AH20" s="42"/>
      <c r="AI20" s="43"/>
      <c r="AK20" s="44"/>
      <c r="AL20" s="42"/>
      <c r="AM20" s="43"/>
    </row>
    <row r="21" spans="1:39" ht="15" thickBot="1" x14ac:dyDescent="0.25">
      <c r="A21" s="83" t="s">
        <v>100</v>
      </c>
      <c r="B21" s="45">
        <f>الشركة!$AI$35</f>
        <v>0</v>
      </c>
      <c r="C21" s="45">
        <f>الشركة!$AJ$35</f>
        <v>0</v>
      </c>
      <c r="E21" s="83" t="s">
        <v>100</v>
      </c>
      <c r="F21" s="45">
        <f>'احمد شوقي'!$AI$35</f>
        <v>0</v>
      </c>
      <c r="G21" s="45">
        <f>'احمد شوقي'!$AJ$35</f>
        <v>0</v>
      </c>
      <c r="I21" s="83" t="s">
        <v>100</v>
      </c>
      <c r="J21" s="45">
        <f>'محمد ابراهيم'!$AI$35</f>
        <v>0</v>
      </c>
      <c r="K21" s="45">
        <f>'محمد ابراهيم'!$AJ$35</f>
        <v>0</v>
      </c>
      <c r="M21" s="83" t="s">
        <v>100</v>
      </c>
      <c r="N21" s="45">
        <f>'مصطفى عبدالفتاح'!$AI$35</f>
        <v>0</v>
      </c>
      <c r="O21" s="45">
        <f>'مصطفى عبدالفتاح'!$AJ$35</f>
        <v>0</v>
      </c>
      <c r="Q21" s="83" t="s">
        <v>100</v>
      </c>
      <c r="R21" s="45">
        <f>رامي!$AI$35</f>
        <v>0</v>
      </c>
      <c r="S21" s="45">
        <f>رامي!$AJ$35</f>
        <v>0</v>
      </c>
      <c r="U21" s="83" t="s">
        <v>100</v>
      </c>
      <c r="V21" s="45">
        <f>زهران!$AI$35</f>
        <v>0</v>
      </c>
      <c r="W21" s="45">
        <f>زهران!$AJ$35</f>
        <v>0</v>
      </c>
      <c r="Y21" s="83" t="s">
        <v>100</v>
      </c>
      <c r="Z21" s="45">
        <f>'اسلام مطيع'!$AI$35</f>
        <v>0</v>
      </c>
      <c r="AA21" s="45">
        <f>'اسلام مطيع'!$AJ$35</f>
        <v>0</v>
      </c>
      <c r="AC21" s="83" t="s">
        <v>100</v>
      </c>
      <c r="AD21" s="45">
        <f>تامر!$AI$35</f>
        <v>0</v>
      </c>
      <c r="AE21" s="45">
        <f>تامر!$AJ$35</f>
        <v>0</v>
      </c>
      <c r="AG21" s="83" t="s">
        <v>100</v>
      </c>
      <c r="AH21" s="45">
        <f>'محمد نبيه'!$AI$35</f>
        <v>0</v>
      </c>
      <c r="AI21" s="45">
        <f>'محمد نبيه'!$AJ$35</f>
        <v>0</v>
      </c>
      <c r="AK21" s="83" t="s">
        <v>100</v>
      </c>
      <c r="AL21" s="45">
        <f>'م 1'!$AI$35</f>
        <v>0</v>
      </c>
      <c r="AM21" s="45">
        <f>'م 1'!$AJ$35</f>
        <v>0</v>
      </c>
    </row>
    <row r="22" spans="1:39" ht="15" thickBot="1" x14ac:dyDescent="0.25">
      <c r="A22" s="84"/>
      <c r="B22" s="45">
        <f>((C21*4)+B21)</f>
        <v>0</v>
      </c>
      <c r="C22" s="45"/>
      <c r="E22" s="84"/>
      <c r="F22" s="45">
        <f>((G21*4)+F21)</f>
        <v>0</v>
      </c>
      <c r="G22" s="45"/>
      <c r="I22" s="84"/>
      <c r="J22" s="45">
        <f>((K21*4)+J21)</f>
        <v>0</v>
      </c>
      <c r="K22" s="45"/>
      <c r="M22" s="84"/>
      <c r="N22" s="45">
        <f>((O21*4)+N21)</f>
        <v>0</v>
      </c>
      <c r="O22" s="45"/>
      <c r="Q22" s="84"/>
      <c r="R22" s="45">
        <f>((S21*4)+R21)</f>
        <v>0</v>
      </c>
      <c r="S22" s="45"/>
      <c r="U22" s="84"/>
      <c r="V22" s="45">
        <f>((W21*4)+V21)</f>
        <v>0</v>
      </c>
      <c r="W22" s="45"/>
      <c r="Y22" s="84"/>
      <c r="Z22" s="45">
        <f>((AA21*4)+Z21)</f>
        <v>0</v>
      </c>
      <c r="AA22" s="45"/>
      <c r="AC22" s="84"/>
      <c r="AD22" s="45">
        <f>((AE21*4)+AD21)</f>
        <v>0</v>
      </c>
      <c r="AE22" s="45"/>
      <c r="AG22" s="84"/>
      <c r="AH22" s="45">
        <f>((AI21*4)+AH21)</f>
        <v>0</v>
      </c>
      <c r="AI22" s="45"/>
      <c r="AK22" s="84"/>
      <c r="AL22" s="45">
        <f>((AM21*4)+AL21)</f>
        <v>0</v>
      </c>
      <c r="AM22" s="45"/>
    </row>
    <row r="23" spans="1:39" ht="15" thickBot="1" x14ac:dyDescent="0.25">
      <c r="A23" s="85"/>
      <c r="B23" s="45">
        <f>MOD(B22,4)</f>
        <v>0</v>
      </c>
      <c r="C23" s="45">
        <f>((B22-B23)/4)</f>
        <v>0</v>
      </c>
      <c r="E23" s="85"/>
      <c r="F23" s="45">
        <f>MOD(F22,4)</f>
        <v>0</v>
      </c>
      <c r="G23" s="45">
        <f>((F22-F23)/4)</f>
        <v>0</v>
      </c>
      <c r="I23" s="85"/>
      <c r="J23" s="45">
        <f>MOD(J22,4)</f>
        <v>0</v>
      </c>
      <c r="K23" s="45">
        <f>((J22-J23)/4)</f>
        <v>0</v>
      </c>
      <c r="M23" s="85"/>
      <c r="N23" s="45">
        <f>MOD(N22,4)</f>
        <v>0</v>
      </c>
      <c r="O23" s="45">
        <f>((N22-N23)/4)</f>
        <v>0</v>
      </c>
      <c r="Q23" s="85"/>
      <c r="R23" s="45">
        <f>MOD(R22,4)</f>
        <v>0</v>
      </c>
      <c r="S23" s="45">
        <f>((R22-R23)/4)</f>
        <v>0</v>
      </c>
      <c r="U23" s="85"/>
      <c r="V23" s="45">
        <f>MOD(V22,4)</f>
        <v>0</v>
      </c>
      <c r="W23" s="45">
        <f>((V22-V23)/4)</f>
        <v>0</v>
      </c>
      <c r="Y23" s="85"/>
      <c r="Z23" s="45">
        <f>MOD(Z22,4)</f>
        <v>0</v>
      </c>
      <c r="AA23" s="45">
        <f>((Z22-Z23)/4)</f>
        <v>0</v>
      </c>
      <c r="AC23" s="85"/>
      <c r="AD23" s="45">
        <f>MOD(AD22,4)</f>
        <v>0</v>
      </c>
      <c r="AE23" s="45">
        <f>((AD22-AD23)/4)</f>
        <v>0</v>
      </c>
      <c r="AG23" s="85"/>
      <c r="AH23" s="45">
        <f>MOD(AH22,4)</f>
        <v>0</v>
      </c>
      <c r="AI23" s="45">
        <f>((AH22-AH23)/4)</f>
        <v>0</v>
      </c>
      <c r="AK23" s="85"/>
      <c r="AL23" s="45">
        <f>MOD(AL22,4)</f>
        <v>0</v>
      </c>
      <c r="AM23" s="45">
        <f>((AL22-AL23)/4)</f>
        <v>0</v>
      </c>
    </row>
    <row r="24" spans="1:39" ht="15" thickBot="1" x14ac:dyDescent="0.25">
      <c r="A24" s="44"/>
      <c r="B24" s="42"/>
      <c r="C24" s="43"/>
      <c r="E24" s="44"/>
      <c r="F24" s="42"/>
      <c r="G24" s="43"/>
      <c r="I24" s="44"/>
      <c r="J24" s="42"/>
      <c r="K24" s="43"/>
      <c r="M24" s="44"/>
      <c r="N24" s="42"/>
      <c r="O24" s="43"/>
      <c r="Q24" s="44"/>
      <c r="R24" s="42"/>
      <c r="S24" s="43"/>
      <c r="U24" s="44"/>
      <c r="V24" s="42"/>
      <c r="W24" s="43"/>
      <c r="Y24" s="44"/>
      <c r="Z24" s="42"/>
      <c r="AA24" s="43"/>
      <c r="AC24" s="44"/>
      <c r="AD24" s="42"/>
      <c r="AE24" s="43"/>
      <c r="AG24" s="44"/>
      <c r="AH24" s="42"/>
      <c r="AI24" s="43"/>
      <c r="AK24" s="44"/>
      <c r="AL24" s="42"/>
      <c r="AM24" s="43"/>
    </row>
    <row r="25" spans="1:39" ht="15" thickBot="1" x14ac:dyDescent="0.25">
      <c r="A25" s="83" t="s">
        <v>101</v>
      </c>
      <c r="B25" s="45">
        <f>الشركة!$AP$35</f>
        <v>0</v>
      </c>
      <c r="C25" s="45">
        <f>الشركة!$AQ$35</f>
        <v>0</v>
      </c>
      <c r="E25" s="83" t="s">
        <v>101</v>
      </c>
      <c r="F25" s="45">
        <f>'احمد شوقي'!$AP$35</f>
        <v>0</v>
      </c>
      <c r="G25" s="45">
        <f>'احمد شوقي'!$AQ$35</f>
        <v>0</v>
      </c>
      <c r="I25" s="83" t="s">
        <v>101</v>
      </c>
      <c r="J25" s="45">
        <f>'محمد ابراهيم'!$AP$35</f>
        <v>0</v>
      </c>
      <c r="K25" s="45">
        <f>'محمد ابراهيم'!$AQ$35</f>
        <v>0</v>
      </c>
      <c r="M25" s="83" t="s">
        <v>101</v>
      </c>
      <c r="N25" s="45">
        <f>'مصطفى عبدالفتاح'!$AP$35</f>
        <v>0</v>
      </c>
      <c r="O25" s="45">
        <f>'مصطفى عبدالفتاح'!$AQ$35</f>
        <v>0</v>
      </c>
      <c r="Q25" s="83" t="s">
        <v>101</v>
      </c>
      <c r="R25" s="45">
        <f>رامي!$AP$35</f>
        <v>0</v>
      </c>
      <c r="S25" s="45">
        <f>رامي!$AQ$35</f>
        <v>0</v>
      </c>
      <c r="U25" s="83" t="s">
        <v>101</v>
      </c>
      <c r="V25" s="45">
        <f>زهران!$AP$35</f>
        <v>0</v>
      </c>
      <c r="W25" s="45">
        <f>زهران!$AQ$35</f>
        <v>0</v>
      </c>
      <c r="Y25" s="83" t="s">
        <v>101</v>
      </c>
      <c r="Z25" s="45">
        <f>'اسلام مطيع'!$AP$35</f>
        <v>0</v>
      </c>
      <c r="AA25" s="45">
        <f>'اسلام مطيع'!$AQ$35</f>
        <v>0</v>
      </c>
      <c r="AC25" s="83" t="s">
        <v>101</v>
      </c>
      <c r="AD25" s="45">
        <f>تامر!$AP$35</f>
        <v>0</v>
      </c>
      <c r="AE25" s="45">
        <f>تامر!$AQ$35</f>
        <v>0</v>
      </c>
      <c r="AG25" s="83" t="s">
        <v>101</v>
      </c>
      <c r="AH25" s="45">
        <f>'محمد نبيه'!$AP$35</f>
        <v>0</v>
      </c>
      <c r="AI25" s="45">
        <f>'محمد نبيه'!$AQ$35</f>
        <v>0</v>
      </c>
      <c r="AK25" s="83" t="s">
        <v>101</v>
      </c>
      <c r="AL25" s="45">
        <f>'م 1'!$AP$35</f>
        <v>0</v>
      </c>
      <c r="AM25" s="45">
        <f>'م 1'!$AQ$35</f>
        <v>0</v>
      </c>
    </row>
    <row r="26" spans="1:39" ht="15" thickBot="1" x14ac:dyDescent="0.25">
      <c r="A26" s="84"/>
      <c r="B26" s="45">
        <f>((C25*4)+B25)</f>
        <v>0</v>
      </c>
      <c r="C26" s="45"/>
      <c r="E26" s="84"/>
      <c r="F26" s="45">
        <f>((G25*4)+F25)</f>
        <v>0</v>
      </c>
      <c r="G26" s="45"/>
      <c r="I26" s="84"/>
      <c r="J26" s="45">
        <f>((K25*4)+J25)</f>
        <v>0</v>
      </c>
      <c r="K26" s="45"/>
      <c r="M26" s="84"/>
      <c r="N26" s="45">
        <f>((O25*4)+N25)</f>
        <v>0</v>
      </c>
      <c r="O26" s="45"/>
      <c r="Q26" s="84"/>
      <c r="R26" s="45">
        <f>((S25*4)+R25)</f>
        <v>0</v>
      </c>
      <c r="S26" s="45"/>
      <c r="U26" s="84"/>
      <c r="V26" s="45">
        <f>((W25*4)+V25)</f>
        <v>0</v>
      </c>
      <c r="W26" s="45"/>
      <c r="Y26" s="84"/>
      <c r="Z26" s="45">
        <f>((AA25*4)+Z25)</f>
        <v>0</v>
      </c>
      <c r="AA26" s="45"/>
      <c r="AC26" s="84"/>
      <c r="AD26" s="45">
        <f>((AE25*4)+AD25)</f>
        <v>0</v>
      </c>
      <c r="AE26" s="45"/>
      <c r="AG26" s="84"/>
      <c r="AH26" s="45">
        <f>((AI25*4)+AH25)</f>
        <v>0</v>
      </c>
      <c r="AI26" s="45"/>
      <c r="AK26" s="84"/>
      <c r="AL26" s="45">
        <f>((AM25*4)+AL25)</f>
        <v>0</v>
      </c>
      <c r="AM26" s="45"/>
    </row>
    <row r="27" spans="1:39" ht="15" thickBot="1" x14ac:dyDescent="0.25">
      <c r="A27" s="85"/>
      <c r="B27" s="45">
        <f>MOD(B26,4)</f>
        <v>0</v>
      </c>
      <c r="C27" s="45">
        <f>((B26-B27)/4)</f>
        <v>0</v>
      </c>
      <c r="E27" s="85"/>
      <c r="F27" s="45">
        <f>MOD(F26,4)</f>
        <v>0</v>
      </c>
      <c r="G27" s="45">
        <f>((F26-F27)/4)</f>
        <v>0</v>
      </c>
      <c r="I27" s="85"/>
      <c r="J27" s="45">
        <f>MOD(J26,4)</f>
        <v>0</v>
      </c>
      <c r="K27" s="45">
        <f>((J26-J27)/4)</f>
        <v>0</v>
      </c>
      <c r="M27" s="85"/>
      <c r="N27" s="45">
        <f>MOD(N26,4)</f>
        <v>0</v>
      </c>
      <c r="O27" s="45">
        <f>((N26-N27)/4)</f>
        <v>0</v>
      </c>
      <c r="Q27" s="85"/>
      <c r="R27" s="45">
        <f>MOD(R26,4)</f>
        <v>0</v>
      </c>
      <c r="S27" s="45">
        <f>((R26-R27)/4)</f>
        <v>0</v>
      </c>
      <c r="U27" s="85"/>
      <c r="V27" s="45">
        <f>MOD(V26,4)</f>
        <v>0</v>
      </c>
      <c r="W27" s="45">
        <f>((V26-V27)/4)</f>
        <v>0</v>
      </c>
      <c r="Y27" s="85"/>
      <c r="Z27" s="45">
        <f>MOD(Z26,4)</f>
        <v>0</v>
      </c>
      <c r="AA27" s="45">
        <f>((Z26-Z27)/4)</f>
        <v>0</v>
      </c>
      <c r="AC27" s="85"/>
      <c r="AD27" s="45">
        <f>MOD(AD26,4)</f>
        <v>0</v>
      </c>
      <c r="AE27" s="45">
        <f>((AD26-AD27)/4)</f>
        <v>0</v>
      </c>
      <c r="AG27" s="85"/>
      <c r="AH27" s="45">
        <f>MOD(AH26,4)</f>
        <v>0</v>
      </c>
      <c r="AI27" s="45">
        <f>((AH26-AH27)/4)</f>
        <v>0</v>
      </c>
      <c r="AK27" s="85"/>
      <c r="AL27" s="45">
        <f>MOD(AL26,4)</f>
        <v>0</v>
      </c>
      <c r="AM27" s="45">
        <f>((AL26-AL27)/4)</f>
        <v>0</v>
      </c>
    </row>
    <row r="28" spans="1:39" ht="15" thickBot="1" x14ac:dyDescent="0.25">
      <c r="A28" s="44"/>
      <c r="B28" s="42"/>
      <c r="C28" s="43"/>
      <c r="E28" s="44"/>
      <c r="F28" s="42"/>
      <c r="G28" s="43"/>
      <c r="I28" s="44"/>
      <c r="J28" s="42"/>
      <c r="K28" s="43"/>
      <c r="M28" s="44"/>
      <c r="N28" s="42"/>
      <c r="O28" s="43"/>
      <c r="Q28" s="44"/>
      <c r="R28" s="42"/>
      <c r="S28" s="43"/>
      <c r="U28" s="44"/>
      <c r="V28" s="42"/>
      <c r="W28" s="43"/>
      <c r="Y28" s="44"/>
      <c r="Z28" s="42"/>
      <c r="AA28" s="43"/>
      <c r="AC28" s="44"/>
      <c r="AD28" s="42"/>
      <c r="AE28" s="43"/>
      <c r="AG28" s="44"/>
      <c r="AH28" s="42"/>
      <c r="AI28" s="43"/>
      <c r="AK28" s="44"/>
      <c r="AL28" s="42"/>
      <c r="AM28" s="43"/>
    </row>
    <row r="29" spans="1:39" ht="15" thickBot="1" x14ac:dyDescent="0.25">
      <c r="A29" s="83" t="s">
        <v>102</v>
      </c>
      <c r="B29" s="45">
        <f>الشركة!$AW$35</f>
        <v>0</v>
      </c>
      <c r="C29" s="45">
        <f>الشركة!$AX$35</f>
        <v>0</v>
      </c>
      <c r="E29" s="83" t="s">
        <v>102</v>
      </c>
      <c r="F29" s="45">
        <f>'احمد شوقي'!$AW$35</f>
        <v>0</v>
      </c>
      <c r="G29" s="45">
        <f>'احمد شوقي'!$AX$35</f>
        <v>0</v>
      </c>
      <c r="I29" s="83" t="s">
        <v>102</v>
      </c>
      <c r="J29" s="45">
        <f>'محمد ابراهيم'!$AW$35</f>
        <v>0</v>
      </c>
      <c r="K29" s="45">
        <f>'محمد ابراهيم'!$AX$35</f>
        <v>0</v>
      </c>
      <c r="M29" s="83" t="s">
        <v>102</v>
      </c>
      <c r="N29" s="45">
        <f>'مصطفى عبدالفتاح'!$AW$35</f>
        <v>0</v>
      </c>
      <c r="O29" s="45">
        <f>'مصطفى عبدالفتاح'!$AX$35</f>
        <v>0</v>
      </c>
      <c r="Q29" s="83" t="s">
        <v>102</v>
      </c>
      <c r="R29" s="45">
        <f>رامي!$AW$35</f>
        <v>0</v>
      </c>
      <c r="S29" s="45">
        <f>رامي!$AX$35</f>
        <v>0</v>
      </c>
      <c r="U29" s="83" t="s">
        <v>102</v>
      </c>
      <c r="V29" s="45">
        <f>زهران!$AW$35</f>
        <v>0</v>
      </c>
      <c r="W29" s="45">
        <f>زهران!$AX$35</f>
        <v>0</v>
      </c>
      <c r="Y29" s="83" t="s">
        <v>102</v>
      </c>
      <c r="Z29" s="45">
        <f>'اسلام مطيع'!$AW$35</f>
        <v>0</v>
      </c>
      <c r="AA29" s="45">
        <f>'اسلام مطيع'!$AX$35</f>
        <v>0</v>
      </c>
      <c r="AC29" s="83" t="s">
        <v>102</v>
      </c>
      <c r="AD29" s="45">
        <f>تامر!$AW$35</f>
        <v>0</v>
      </c>
      <c r="AE29" s="45">
        <f>تامر!$AX$35</f>
        <v>0</v>
      </c>
      <c r="AG29" s="83" t="s">
        <v>102</v>
      </c>
      <c r="AH29" s="45">
        <f>'محمد نبيه'!$AW$35</f>
        <v>0</v>
      </c>
      <c r="AI29" s="45">
        <f>'محمد نبيه'!$AX$35</f>
        <v>0</v>
      </c>
      <c r="AK29" s="83" t="s">
        <v>102</v>
      </c>
      <c r="AL29" s="45">
        <f>'م 1'!$AW$35</f>
        <v>0</v>
      </c>
      <c r="AM29" s="45">
        <f>'م 1'!$AX$35</f>
        <v>0</v>
      </c>
    </row>
    <row r="30" spans="1:39" ht="15" thickBot="1" x14ac:dyDescent="0.25">
      <c r="A30" s="84"/>
      <c r="B30" s="45">
        <f>((C29*4)+B29)</f>
        <v>0</v>
      </c>
      <c r="C30" s="45"/>
      <c r="E30" s="84"/>
      <c r="F30" s="45">
        <f>((G29*4)+F29)</f>
        <v>0</v>
      </c>
      <c r="G30" s="45"/>
      <c r="I30" s="84"/>
      <c r="J30" s="45">
        <f>((K29*4)+J29)</f>
        <v>0</v>
      </c>
      <c r="K30" s="45"/>
      <c r="M30" s="84"/>
      <c r="N30" s="45">
        <f>((O29*4)+N29)</f>
        <v>0</v>
      </c>
      <c r="O30" s="45"/>
      <c r="Q30" s="84"/>
      <c r="R30" s="45">
        <f>((S29*4)+R29)</f>
        <v>0</v>
      </c>
      <c r="S30" s="45"/>
      <c r="U30" s="84"/>
      <c r="V30" s="45">
        <f>((W29*4)+V29)</f>
        <v>0</v>
      </c>
      <c r="W30" s="45"/>
      <c r="Y30" s="84"/>
      <c r="Z30" s="45">
        <f>((AA29*4)+Z29)</f>
        <v>0</v>
      </c>
      <c r="AA30" s="45"/>
      <c r="AC30" s="84"/>
      <c r="AD30" s="45">
        <f>((AE29*4)+AD29)</f>
        <v>0</v>
      </c>
      <c r="AE30" s="45"/>
      <c r="AG30" s="84"/>
      <c r="AH30" s="45">
        <f>((AI29*4)+AH29)</f>
        <v>0</v>
      </c>
      <c r="AI30" s="45"/>
      <c r="AK30" s="84"/>
      <c r="AL30" s="45">
        <f>((AM29*4)+AL29)</f>
        <v>0</v>
      </c>
      <c r="AM30" s="45"/>
    </row>
    <row r="31" spans="1:39" ht="15" thickBot="1" x14ac:dyDescent="0.25">
      <c r="A31" s="85"/>
      <c r="B31" s="45">
        <f>MOD(B30,4)</f>
        <v>0</v>
      </c>
      <c r="C31" s="45">
        <f>((B30-B31)/4)</f>
        <v>0</v>
      </c>
      <c r="E31" s="85"/>
      <c r="F31" s="45">
        <f>MOD(F30,4)</f>
        <v>0</v>
      </c>
      <c r="G31" s="45">
        <f>((F30-F31)/4)</f>
        <v>0</v>
      </c>
      <c r="I31" s="85"/>
      <c r="J31" s="45">
        <f>MOD(J30,4)</f>
        <v>0</v>
      </c>
      <c r="K31" s="45">
        <f>((J30-J31)/4)</f>
        <v>0</v>
      </c>
      <c r="M31" s="85"/>
      <c r="N31" s="45">
        <f>MOD(N30,4)</f>
        <v>0</v>
      </c>
      <c r="O31" s="45">
        <f>((N30-N31)/4)</f>
        <v>0</v>
      </c>
      <c r="Q31" s="85"/>
      <c r="R31" s="45">
        <f>MOD(R30,4)</f>
        <v>0</v>
      </c>
      <c r="S31" s="45">
        <f>((R30-R31)/4)</f>
        <v>0</v>
      </c>
      <c r="U31" s="85"/>
      <c r="V31" s="45">
        <f>MOD(V30,4)</f>
        <v>0</v>
      </c>
      <c r="W31" s="45">
        <f>((V30-V31)/4)</f>
        <v>0</v>
      </c>
      <c r="Y31" s="85"/>
      <c r="Z31" s="45">
        <f>MOD(Z30,4)</f>
        <v>0</v>
      </c>
      <c r="AA31" s="45">
        <f>((Z30-Z31)/4)</f>
        <v>0</v>
      </c>
      <c r="AC31" s="85"/>
      <c r="AD31" s="45">
        <f>MOD(AD30,4)</f>
        <v>0</v>
      </c>
      <c r="AE31" s="45">
        <f>((AD30-AD31)/4)</f>
        <v>0</v>
      </c>
      <c r="AG31" s="85"/>
      <c r="AH31" s="45">
        <f>MOD(AH30,4)</f>
        <v>0</v>
      </c>
      <c r="AI31" s="45">
        <f>((AH30-AH31)/4)</f>
        <v>0</v>
      </c>
      <c r="AK31" s="85"/>
      <c r="AL31" s="45">
        <f>MOD(AL30,4)</f>
        <v>0</v>
      </c>
      <c r="AM31" s="45">
        <f>((AL30-AL31)/4)</f>
        <v>0</v>
      </c>
    </row>
    <row r="32" spans="1:39" ht="15" thickBot="1" x14ac:dyDescent="0.25">
      <c r="A32" s="115" t="s">
        <v>103</v>
      </c>
      <c r="B32" s="116"/>
      <c r="C32" s="117"/>
      <c r="E32" s="115" t="s">
        <v>103</v>
      </c>
      <c r="F32" s="116"/>
      <c r="G32" s="117"/>
      <c r="I32" s="115" t="s">
        <v>103</v>
      </c>
      <c r="J32" s="116"/>
      <c r="K32" s="117"/>
      <c r="M32" s="115" t="s">
        <v>103</v>
      </c>
      <c r="N32" s="116"/>
      <c r="O32" s="117"/>
      <c r="Q32" s="115" t="s">
        <v>103</v>
      </c>
      <c r="R32" s="116"/>
      <c r="S32" s="117"/>
      <c r="U32" s="115" t="s">
        <v>103</v>
      </c>
      <c r="V32" s="116"/>
      <c r="W32" s="117"/>
      <c r="Y32" s="115" t="s">
        <v>103</v>
      </c>
      <c r="Z32" s="116"/>
      <c r="AA32" s="117"/>
      <c r="AC32" s="115" t="s">
        <v>103</v>
      </c>
      <c r="AD32" s="116"/>
      <c r="AE32" s="117"/>
      <c r="AG32" s="115" t="s">
        <v>103</v>
      </c>
      <c r="AH32" s="116"/>
      <c r="AI32" s="117"/>
      <c r="AK32" s="115" t="s">
        <v>103</v>
      </c>
      <c r="AL32" s="116"/>
      <c r="AM32" s="117"/>
    </row>
    <row r="33" spans="1:39" ht="15" thickBot="1" x14ac:dyDescent="0.25">
      <c r="A33" s="83" t="s">
        <v>104</v>
      </c>
      <c r="B33" s="45"/>
      <c r="C33" s="45"/>
      <c r="E33" s="83" t="s">
        <v>104</v>
      </c>
      <c r="F33" s="45"/>
      <c r="G33" s="45"/>
      <c r="I33" s="83" t="s">
        <v>104</v>
      </c>
      <c r="J33" s="45"/>
      <c r="K33" s="45"/>
      <c r="M33" s="83" t="s">
        <v>104</v>
      </c>
      <c r="N33" s="45"/>
      <c r="O33" s="45"/>
      <c r="Q33" s="83" t="s">
        <v>104</v>
      </c>
      <c r="R33" s="45"/>
      <c r="S33" s="45"/>
      <c r="U33" s="83" t="s">
        <v>104</v>
      </c>
      <c r="V33" s="45"/>
      <c r="W33" s="45"/>
      <c r="Y33" s="83" t="s">
        <v>104</v>
      </c>
      <c r="Z33" s="45"/>
      <c r="AA33" s="45"/>
      <c r="AC33" s="83" t="s">
        <v>104</v>
      </c>
      <c r="AD33" s="45"/>
      <c r="AE33" s="45"/>
      <c r="AG33" s="83" t="s">
        <v>104</v>
      </c>
      <c r="AH33" s="45"/>
      <c r="AI33" s="45"/>
      <c r="AK33" s="83" t="s">
        <v>104</v>
      </c>
      <c r="AL33" s="45"/>
      <c r="AM33" s="45"/>
    </row>
    <row r="34" spans="1:39" ht="15" thickBot="1" x14ac:dyDescent="0.25">
      <c r="A34" s="84"/>
      <c r="B34" s="45"/>
      <c r="C34" s="45"/>
      <c r="E34" s="84"/>
      <c r="F34" s="45"/>
      <c r="G34" s="45"/>
      <c r="I34" s="84"/>
      <c r="J34" s="45"/>
      <c r="K34" s="45"/>
      <c r="M34" s="84"/>
      <c r="N34" s="45"/>
      <c r="O34" s="45"/>
      <c r="Q34" s="84"/>
      <c r="R34" s="45"/>
      <c r="S34" s="45"/>
      <c r="U34" s="84"/>
      <c r="V34" s="45"/>
      <c r="W34" s="45"/>
      <c r="Y34" s="84"/>
      <c r="Z34" s="45"/>
      <c r="AA34" s="45"/>
      <c r="AC34" s="84"/>
      <c r="AD34" s="45"/>
      <c r="AE34" s="45"/>
      <c r="AG34" s="84"/>
      <c r="AH34" s="45"/>
      <c r="AI34" s="45"/>
      <c r="AK34" s="84"/>
      <c r="AL34" s="45"/>
      <c r="AM34" s="45"/>
    </row>
    <row r="35" spans="1:39" ht="15" thickBot="1" x14ac:dyDescent="0.25">
      <c r="A35" s="85"/>
      <c r="B35" s="45"/>
      <c r="C35" s="45">
        <f>الشركة!$DP$35</f>
        <v>0</v>
      </c>
      <c r="E35" s="85"/>
      <c r="F35" s="45"/>
      <c r="G35" s="45">
        <f>'احمد شوقي'!$DP$35</f>
        <v>0</v>
      </c>
      <c r="I35" s="85"/>
      <c r="J35" s="45"/>
      <c r="K35" s="45">
        <f>'محمد ابراهيم'!$DP$35</f>
        <v>0</v>
      </c>
      <c r="M35" s="85"/>
      <c r="N35" s="45"/>
      <c r="O35" s="45">
        <f>'مصطفى عبدالفتاح'!$DP$35</f>
        <v>0</v>
      </c>
      <c r="Q35" s="85"/>
      <c r="R35" s="45"/>
      <c r="S35" s="45">
        <f>رامي!$DP$35</f>
        <v>0</v>
      </c>
      <c r="U35" s="85"/>
      <c r="V35" s="45"/>
      <c r="W35" s="45">
        <f>زهران!$DP$35</f>
        <v>0</v>
      </c>
      <c r="Y35" s="85"/>
      <c r="Z35" s="45"/>
      <c r="AA35" s="45">
        <f>'اسلام مطيع'!$DP$35</f>
        <v>0</v>
      </c>
      <c r="AC35" s="85"/>
      <c r="AD35" s="45"/>
      <c r="AE35" s="45">
        <f>تامر!$DP$35</f>
        <v>0</v>
      </c>
      <c r="AG35" s="85"/>
      <c r="AH35" s="45"/>
      <c r="AI35" s="45">
        <f>'محمد نبيه'!$DP$35</f>
        <v>0</v>
      </c>
      <c r="AK35" s="85"/>
      <c r="AL35" s="45"/>
      <c r="AM35" s="45">
        <f>'م 1'!$DP$35</f>
        <v>0</v>
      </c>
    </row>
    <row r="36" spans="1:39" ht="15" thickBot="1" x14ac:dyDescent="0.25">
      <c r="A36" s="115"/>
      <c r="B36" s="116"/>
      <c r="C36" s="117"/>
      <c r="E36" s="115"/>
      <c r="F36" s="116"/>
      <c r="G36" s="117"/>
      <c r="I36" s="115"/>
      <c r="J36" s="116"/>
      <c r="K36" s="117"/>
      <c r="M36" s="115"/>
      <c r="N36" s="116"/>
      <c r="O36" s="117"/>
      <c r="Q36" s="115"/>
      <c r="R36" s="116"/>
      <c r="S36" s="117"/>
      <c r="U36" s="115"/>
      <c r="V36" s="116"/>
      <c r="W36" s="117"/>
      <c r="Y36" s="115"/>
      <c r="Z36" s="116"/>
      <c r="AA36" s="117"/>
      <c r="AC36" s="115"/>
      <c r="AD36" s="116"/>
      <c r="AE36" s="117"/>
      <c r="AG36" s="115"/>
      <c r="AH36" s="116"/>
      <c r="AI36" s="117"/>
      <c r="AK36" s="115"/>
      <c r="AL36" s="116"/>
      <c r="AM36" s="117"/>
    </row>
    <row r="37" spans="1:39" ht="15" thickBot="1" x14ac:dyDescent="0.25">
      <c r="A37" s="133" t="s">
        <v>105</v>
      </c>
      <c r="B37" s="134"/>
      <c r="C37" s="135"/>
      <c r="E37" s="133" t="s">
        <v>105</v>
      </c>
      <c r="F37" s="134"/>
      <c r="G37" s="135"/>
      <c r="I37" s="133" t="s">
        <v>105</v>
      </c>
      <c r="J37" s="134"/>
      <c r="K37" s="135"/>
      <c r="M37" s="133" t="s">
        <v>105</v>
      </c>
      <c r="N37" s="134"/>
      <c r="O37" s="135"/>
      <c r="Q37" s="133" t="s">
        <v>105</v>
      </c>
      <c r="R37" s="134"/>
      <c r="S37" s="135"/>
      <c r="U37" s="133" t="s">
        <v>105</v>
      </c>
      <c r="V37" s="134"/>
      <c r="W37" s="135"/>
      <c r="Y37" s="133" t="s">
        <v>105</v>
      </c>
      <c r="Z37" s="134"/>
      <c r="AA37" s="135"/>
      <c r="AC37" s="133" t="s">
        <v>105</v>
      </c>
      <c r="AD37" s="134"/>
      <c r="AE37" s="135"/>
      <c r="AG37" s="133" t="s">
        <v>105</v>
      </c>
      <c r="AH37" s="134"/>
      <c r="AI37" s="135"/>
      <c r="AK37" s="133" t="s">
        <v>105</v>
      </c>
      <c r="AL37" s="134"/>
      <c r="AM37" s="135"/>
    </row>
    <row r="38" spans="1:39" ht="15" thickBot="1" x14ac:dyDescent="0.25">
      <c r="A38" s="83" t="s">
        <v>96</v>
      </c>
      <c r="B38" s="45">
        <f>الشركة!$BD$35</f>
        <v>0</v>
      </c>
      <c r="C38" s="45">
        <f>الشركة!$BE$35</f>
        <v>0</v>
      </c>
      <c r="E38" s="83" t="s">
        <v>96</v>
      </c>
      <c r="F38" s="45">
        <f>'احمد شوقي'!$BD$35</f>
        <v>0</v>
      </c>
      <c r="G38" s="45">
        <f>'احمد شوقي'!$BE$35</f>
        <v>0</v>
      </c>
      <c r="I38" s="83" t="s">
        <v>96</v>
      </c>
      <c r="J38" s="45">
        <f>'محمد ابراهيم'!$BD$35</f>
        <v>0</v>
      </c>
      <c r="K38" s="45">
        <f>'محمد ابراهيم'!$BE$35</f>
        <v>0</v>
      </c>
      <c r="M38" s="83" t="s">
        <v>96</v>
      </c>
      <c r="N38" s="45">
        <f>'مصطفى عبدالفتاح'!$BD$35</f>
        <v>0</v>
      </c>
      <c r="O38" s="45">
        <f>'مصطفى عبدالفتاح'!$BE$35</f>
        <v>0</v>
      </c>
      <c r="Q38" s="83" t="s">
        <v>96</v>
      </c>
      <c r="R38" s="45">
        <f>رامي!$BD$35</f>
        <v>0</v>
      </c>
      <c r="S38" s="45">
        <f>رامي!$BE$35</f>
        <v>0</v>
      </c>
      <c r="U38" s="83" t="s">
        <v>96</v>
      </c>
      <c r="V38" s="45">
        <f>زهران!$BD$35</f>
        <v>0</v>
      </c>
      <c r="W38" s="45">
        <f>زهران!$BE$35</f>
        <v>0</v>
      </c>
      <c r="Y38" s="83" t="s">
        <v>96</v>
      </c>
      <c r="Z38" s="45">
        <f>'اسلام مطيع'!$BD$35</f>
        <v>0</v>
      </c>
      <c r="AA38" s="45">
        <f>'اسلام مطيع'!$BE$35</f>
        <v>0</v>
      </c>
      <c r="AC38" s="83" t="s">
        <v>96</v>
      </c>
      <c r="AD38" s="45">
        <f>تامر!$BD$35</f>
        <v>0</v>
      </c>
      <c r="AE38" s="45">
        <f>تامر!$BE$35</f>
        <v>0</v>
      </c>
      <c r="AG38" s="83" t="s">
        <v>96</v>
      </c>
      <c r="AH38" s="45">
        <f>'محمد نبيه'!$BD$35</f>
        <v>0</v>
      </c>
      <c r="AI38" s="45">
        <f>'محمد نبيه'!$BE$35</f>
        <v>0</v>
      </c>
      <c r="AK38" s="83" t="s">
        <v>96</v>
      </c>
      <c r="AL38" s="45">
        <f>'م 1'!$BD$35</f>
        <v>0</v>
      </c>
      <c r="AM38" s="45">
        <f>'م 1'!$BE$35</f>
        <v>0</v>
      </c>
    </row>
    <row r="39" spans="1:39" ht="15" thickBot="1" x14ac:dyDescent="0.25">
      <c r="A39" s="84"/>
      <c r="B39" s="45">
        <f>((C38*12)+B38)</f>
        <v>0</v>
      </c>
      <c r="C39" s="45"/>
      <c r="E39" s="84"/>
      <c r="F39" s="45">
        <f>((G38*12)+F38)</f>
        <v>0</v>
      </c>
      <c r="G39" s="45"/>
      <c r="I39" s="84"/>
      <c r="J39" s="45">
        <f>((K38*12)+J38)</f>
        <v>0</v>
      </c>
      <c r="K39" s="45"/>
      <c r="M39" s="84"/>
      <c r="N39" s="45">
        <f>((O38*12)+N38)</f>
        <v>0</v>
      </c>
      <c r="O39" s="45"/>
      <c r="Q39" s="84"/>
      <c r="R39" s="45">
        <f>((S38*12)+R38)</f>
        <v>0</v>
      </c>
      <c r="S39" s="45"/>
      <c r="U39" s="84"/>
      <c r="V39" s="45">
        <f>((W38*12)+V38)</f>
        <v>0</v>
      </c>
      <c r="W39" s="45"/>
      <c r="Y39" s="84"/>
      <c r="Z39" s="45">
        <f>((AA38*12)+Z38)</f>
        <v>0</v>
      </c>
      <c r="AA39" s="45"/>
      <c r="AC39" s="84"/>
      <c r="AD39" s="45">
        <f>((AE38*12)+AD38)</f>
        <v>0</v>
      </c>
      <c r="AE39" s="45"/>
      <c r="AG39" s="84"/>
      <c r="AH39" s="45">
        <f>((AI38*12)+AH38)</f>
        <v>0</v>
      </c>
      <c r="AI39" s="45"/>
      <c r="AK39" s="84"/>
      <c r="AL39" s="45">
        <f>((AM38*12)+AL38)</f>
        <v>0</v>
      </c>
      <c r="AM39" s="45"/>
    </row>
    <row r="40" spans="1:39" ht="15" thickBot="1" x14ac:dyDescent="0.25">
      <c r="A40" s="85"/>
      <c r="B40" s="45">
        <f>MOD(B39,12)</f>
        <v>0</v>
      </c>
      <c r="C40" s="45">
        <f>((B39-B40)/12)</f>
        <v>0</v>
      </c>
      <c r="E40" s="85"/>
      <c r="F40" s="45">
        <f>MOD(F39,12)</f>
        <v>0</v>
      </c>
      <c r="G40" s="45">
        <f>((F39-F40)/12)</f>
        <v>0</v>
      </c>
      <c r="I40" s="85"/>
      <c r="J40" s="45">
        <f>MOD(J39,12)</f>
        <v>0</v>
      </c>
      <c r="K40" s="45">
        <f>((J39-J40)/12)</f>
        <v>0</v>
      </c>
      <c r="M40" s="85"/>
      <c r="N40" s="45">
        <f>MOD(N39,12)</f>
        <v>0</v>
      </c>
      <c r="O40" s="45">
        <f>((N39-N40)/12)</f>
        <v>0</v>
      </c>
      <c r="Q40" s="85"/>
      <c r="R40" s="45">
        <f>MOD(R39,12)</f>
        <v>0</v>
      </c>
      <c r="S40" s="45">
        <f>((R39-R40)/12)</f>
        <v>0</v>
      </c>
      <c r="U40" s="85"/>
      <c r="V40" s="45">
        <f>MOD(V39,12)</f>
        <v>0</v>
      </c>
      <c r="W40" s="45">
        <f>((V39-V40)/12)</f>
        <v>0</v>
      </c>
      <c r="Y40" s="85"/>
      <c r="Z40" s="45">
        <f>MOD(Z39,12)</f>
        <v>0</v>
      </c>
      <c r="AA40" s="45">
        <f>((Z39-Z40)/12)</f>
        <v>0</v>
      </c>
      <c r="AC40" s="85"/>
      <c r="AD40" s="45">
        <f>MOD(AD39,12)</f>
        <v>0</v>
      </c>
      <c r="AE40" s="45">
        <f>((AD39-AD40)/12)</f>
        <v>0</v>
      </c>
      <c r="AG40" s="85"/>
      <c r="AH40" s="45">
        <f>MOD(AH39,12)</f>
        <v>0</v>
      </c>
      <c r="AI40" s="45">
        <f>((AH39-AH40)/12)</f>
        <v>0</v>
      </c>
      <c r="AK40" s="85"/>
      <c r="AL40" s="45">
        <f>MOD(AL39,12)</f>
        <v>0</v>
      </c>
      <c r="AM40" s="45">
        <f>((AL39-AL40)/12)</f>
        <v>0</v>
      </c>
    </row>
    <row r="41" spans="1:39" ht="15" thickBot="1" x14ac:dyDescent="0.25">
      <c r="A41" s="115"/>
      <c r="B41" s="116"/>
      <c r="C41" s="117"/>
      <c r="E41" s="115"/>
      <c r="F41" s="116"/>
      <c r="G41" s="117"/>
      <c r="I41" s="115"/>
      <c r="J41" s="116"/>
      <c r="K41" s="117"/>
      <c r="M41" s="115"/>
      <c r="N41" s="116"/>
      <c r="O41" s="117"/>
      <c r="Q41" s="115"/>
      <c r="R41" s="116"/>
      <c r="S41" s="117"/>
      <c r="U41" s="115"/>
      <c r="V41" s="116"/>
      <c r="W41" s="117"/>
      <c r="Y41" s="115"/>
      <c r="Z41" s="116"/>
      <c r="AA41" s="117"/>
      <c r="AC41" s="115"/>
      <c r="AD41" s="116"/>
      <c r="AE41" s="117"/>
      <c r="AG41" s="115"/>
      <c r="AH41" s="116"/>
      <c r="AI41" s="117"/>
      <c r="AK41" s="115"/>
      <c r="AL41" s="116"/>
      <c r="AM41" s="117"/>
    </row>
    <row r="42" spans="1:39" ht="15" thickBot="1" x14ac:dyDescent="0.25">
      <c r="A42" s="83" t="s">
        <v>106</v>
      </c>
      <c r="B42" s="45">
        <f>الشركة!$BK$35</f>
        <v>0</v>
      </c>
      <c r="C42" s="45">
        <f>الشركة!$BL$35</f>
        <v>0</v>
      </c>
      <c r="E42" s="83" t="s">
        <v>106</v>
      </c>
      <c r="F42" s="45">
        <f>'احمد شوقي'!$BK$35</f>
        <v>0</v>
      </c>
      <c r="G42" s="45">
        <f>'احمد شوقي'!$BL$35</f>
        <v>0</v>
      </c>
      <c r="I42" s="83" t="s">
        <v>106</v>
      </c>
      <c r="J42" s="45">
        <f>'محمد ابراهيم'!$BK$35</f>
        <v>0</v>
      </c>
      <c r="K42" s="45">
        <f>'محمد ابراهيم'!$BL$35</f>
        <v>0</v>
      </c>
      <c r="M42" s="83" t="s">
        <v>106</v>
      </c>
      <c r="N42" s="45">
        <f>'مصطفى عبدالفتاح'!$BK$35</f>
        <v>0</v>
      </c>
      <c r="O42" s="45">
        <f>'مصطفى عبدالفتاح'!$BL$35</f>
        <v>0</v>
      </c>
      <c r="Q42" s="83" t="s">
        <v>106</v>
      </c>
      <c r="R42" s="45">
        <f>رامي!$BK$35</f>
        <v>0</v>
      </c>
      <c r="S42" s="45">
        <f>رامي!$BL$35</f>
        <v>0</v>
      </c>
      <c r="U42" s="83" t="s">
        <v>106</v>
      </c>
      <c r="V42" s="45">
        <f>زهران!$BK$35</f>
        <v>0</v>
      </c>
      <c r="W42" s="45">
        <f>زهران!$BL$35</f>
        <v>0</v>
      </c>
      <c r="Y42" s="83" t="s">
        <v>106</v>
      </c>
      <c r="Z42" s="45">
        <f>'اسلام مطيع'!$BK$35</f>
        <v>0</v>
      </c>
      <c r="AA42" s="45">
        <f>'اسلام مطيع'!$BL$35</f>
        <v>0</v>
      </c>
      <c r="AC42" s="83" t="s">
        <v>106</v>
      </c>
      <c r="AD42" s="45">
        <f>تامر!$BK$35</f>
        <v>0</v>
      </c>
      <c r="AE42" s="45">
        <f>تامر!$BL$35</f>
        <v>0</v>
      </c>
      <c r="AG42" s="83" t="s">
        <v>106</v>
      </c>
      <c r="AH42" s="45">
        <f>'محمد نبيه'!$BK$35</f>
        <v>0</v>
      </c>
      <c r="AI42" s="45">
        <f>'محمد نبيه'!$BL$35</f>
        <v>0</v>
      </c>
      <c r="AK42" s="83" t="s">
        <v>106</v>
      </c>
      <c r="AL42" s="45">
        <f>'م 1'!$BK$35</f>
        <v>0</v>
      </c>
      <c r="AM42" s="45">
        <f>'م 1'!$BL$35</f>
        <v>0</v>
      </c>
    </row>
    <row r="43" spans="1:39" ht="15" thickBot="1" x14ac:dyDescent="0.25">
      <c r="A43" s="84"/>
      <c r="B43" s="45">
        <f>((C42*12)+B42)</f>
        <v>0</v>
      </c>
      <c r="C43" s="45"/>
      <c r="E43" s="84"/>
      <c r="F43" s="45">
        <f>((G42*12)+F42)</f>
        <v>0</v>
      </c>
      <c r="G43" s="45"/>
      <c r="I43" s="84"/>
      <c r="J43" s="45">
        <f>((K42*12)+J42)</f>
        <v>0</v>
      </c>
      <c r="K43" s="45"/>
      <c r="M43" s="84"/>
      <c r="N43" s="45">
        <f>((O42*12)+N42)</f>
        <v>0</v>
      </c>
      <c r="O43" s="45"/>
      <c r="Q43" s="84"/>
      <c r="R43" s="45">
        <f>((S42*12)+R42)</f>
        <v>0</v>
      </c>
      <c r="S43" s="45"/>
      <c r="U43" s="84"/>
      <c r="V43" s="45">
        <f>((W42*12)+V42)</f>
        <v>0</v>
      </c>
      <c r="W43" s="45"/>
      <c r="Y43" s="84"/>
      <c r="Z43" s="45">
        <f>((AA42*12)+Z42)</f>
        <v>0</v>
      </c>
      <c r="AA43" s="45"/>
      <c r="AC43" s="84"/>
      <c r="AD43" s="45">
        <f>((AE42*12)+AD42)</f>
        <v>0</v>
      </c>
      <c r="AE43" s="45"/>
      <c r="AG43" s="84"/>
      <c r="AH43" s="45">
        <f>((AI42*12)+AH42)</f>
        <v>0</v>
      </c>
      <c r="AI43" s="45"/>
      <c r="AK43" s="84"/>
      <c r="AL43" s="45">
        <f>((AM42*12)+AL42)</f>
        <v>0</v>
      </c>
      <c r="AM43" s="45"/>
    </row>
    <row r="44" spans="1:39" ht="15" thickBot="1" x14ac:dyDescent="0.25">
      <c r="A44" s="85"/>
      <c r="B44" s="45">
        <f>MOD(B43,12)</f>
        <v>0</v>
      </c>
      <c r="C44" s="45">
        <f>((B43-B44)/12)</f>
        <v>0</v>
      </c>
      <c r="E44" s="85"/>
      <c r="F44" s="45">
        <f>MOD(F43,12)</f>
        <v>0</v>
      </c>
      <c r="G44" s="45">
        <f>((F43-F44)/12)</f>
        <v>0</v>
      </c>
      <c r="I44" s="85"/>
      <c r="J44" s="45">
        <f>MOD(J43,12)</f>
        <v>0</v>
      </c>
      <c r="K44" s="45">
        <f>((J43-J44)/12)</f>
        <v>0</v>
      </c>
      <c r="M44" s="85"/>
      <c r="N44" s="45">
        <f>MOD(N43,12)</f>
        <v>0</v>
      </c>
      <c r="O44" s="45">
        <f>((N43-N44)/12)</f>
        <v>0</v>
      </c>
      <c r="Q44" s="85"/>
      <c r="R44" s="45">
        <f>MOD(R43,12)</f>
        <v>0</v>
      </c>
      <c r="S44" s="45">
        <f>((R43-R44)/12)</f>
        <v>0</v>
      </c>
      <c r="U44" s="85"/>
      <c r="V44" s="45">
        <f>MOD(V43,12)</f>
        <v>0</v>
      </c>
      <c r="W44" s="45">
        <f>((V43-V44)/12)</f>
        <v>0</v>
      </c>
      <c r="Y44" s="85"/>
      <c r="Z44" s="45">
        <f>MOD(Z43,12)</f>
        <v>0</v>
      </c>
      <c r="AA44" s="45">
        <f>((Z43-Z44)/12)</f>
        <v>0</v>
      </c>
      <c r="AC44" s="85"/>
      <c r="AD44" s="45">
        <f>MOD(AD43,12)</f>
        <v>0</v>
      </c>
      <c r="AE44" s="45">
        <f>((AD43-AD44)/12)</f>
        <v>0</v>
      </c>
      <c r="AG44" s="85"/>
      <c r="AH44" s="45">
        <f>MOD(AH43,12)</f>
        <v>0</v>
      </c>
      <c r="AI44" s="45">
        <f>((AH43-AH44)/12)</f>
        <v>0</v>
      </c>
      <c r="AK44" s="85"/>
      <c r="AL44" s="45">
        <f>MOD(AL43,12)</f>
        <v>0</v>
      </c>
      <c r="AM44" s="45">
        <f>((AL43-AL44)/12)</f>
        <v>0</v>
      </c>
    </row>
    <row r="45" spans="1:39" ht="15" thickBot="1" x14ac:dyDescent="0.25">
      <c r="A45" s="40"/>
      <c r="B45" s="42"/>
      <c r="C45" s="43"/>
      <c r="E45" s="40"/>
      <c r="F45" s="42"/>
      <c r="G45" s="43"/>
      <c r="I45" s="40"/>
      <c r="J45" s="42"/>
      <c r="K45" s="43"/>
      <c r="M45" s="40"/>
      <c r="N45" s="42"/>
      <c r="O45" s="43"/>
      <c r="Q45" s="40"/>
      <c r="R45" s="42"/>
      <c r="S45" s="43"/>
      <c r="U45" s="40"/>
      <c r="V45" s="42"/>
      <c r="W45" s="43"/>
      <c r="Y45" s="40"/>
      <c r="Z45" s="42"/>
      <c r="AA45" s="43"/>
      <c r="AC45" s="40"/>
      <c r="AD45" s="42"/>
      <c r="AE45" s="43"/>
      <c r="AG45" s="40"/>
      <c r="AH45" s="42"/>
      <c r="AI45" s="43"/>
      <c r="AK45" s="40"/>
      <c r="AL45" s="42"/>
      <c r="AM45" s="43"/>
    </row>
    <row r="46" spans="1:39" ht="15" thickBot="1" x14ac:dyDescent="0.25">
      <c r="A46" s="83" t="s">
        <v>107</v>
      </c>
      <c r="B46" s="45"/>
      <c r="C46" s="45"/>
      <c r="E46" s="83" t="s">
        <v>107</v>
      </c>
      <c r="F46" s="45"/>
      <c r="G46" s="45"/>
      <c r="I46" s="83" t="s">
        <v>107</v>
      </c>
      <c r="J46" s="45"/>
      <c r="K46" s="45"/>
      <c r="M46" s="83" t="s">
        <v>107</v>
      </c>
      <c r="N46" s="45"/>
      <c r="O46" s="45"/>
      <c r="Q46" s="83" t="s">
        <v>107</v>
      </c>
      <c r="R46" s="45"/>
      <c r="S46" s="45"/>
      <c r="U46" s="83" t="s">
        <v>107</v>
      </c>
      <c r="V46" s="45"/>
      <c r="W46" s="45"/>
      <c r="Y46" s="83" t="s">
        <v>107</v>
      </c>
      <c r="Z46" s="45"/>
      <c r="AA46" s="45"/>
      <c r="AC46" s="83" t="s">
        <v>107</v>
      </c>
      <c r="AD46" s="45"/>
      <c r="AE46" s="45"/>
      <c r="AG46" s="83" t="s">
        <v>107</v>
      </c>
      <c r="AH46" s="45"/>
      <c r="AI46" s="45"/>
      <c r="AK46" s="83" t="s">
        <v>107</v>
      </c>
      <c r="AL46" s="45"/>
      <c r="AM46" s="45"/>
    </row>
    <row r="47" spans="1:39" ht="15" thickBot="1" x14ac:dyDescent="0.25">
      <c r="A47" s="84"/>
      <c r="B47" s="45"/>
      <c r="C47" s="45"/>
      <c r="E47" s="84"/>
      <c r="F47" s="45"/>
      <c r="G47" s="45"/>
      <c r="I47" s="84"/>
      <c r="J47" s="45"/>
      <c r="K47" s="45"/>
      <c r="M47" s="84"/>
      <c r="N47" s="45"/>
      <c r="O47" s="45"/>
      <c r="Q47" s="84"/>
      <c r="R47" s="45"/>
      <c r="S47" s="45"/>
      <c r="U47" s="84"/>
      <c r="V47" s="45"/>
      <c r="W47" s="45"/>
      <c r="Y47" s="84"/>
      <c r="Z47" s="45"/>
      <c r="AA47" s="45"/>
      <c r="AC47" s="84"/>
      <c r="AD47" s="45"/>
      <c r="AE47" s="45"/>
      <c r="AG47" s="84"/>
      <c r="AH47" s="45"/>
      <c r="AI47" s="45"/>
      <c r="AK47" s="84"/>
      <c r="AL47" s="45"/>
      <c r="AM47" s="45"/>
    </row>
    <row r="48" spans="1:39" ht="15" thickBot="1" x14ac:dyDescent="0.25">
      <c r="A48" s="85"/>
      <c r="B48" s="45"/>
      <c r="C48" s="45">
        <f>الشركة!$BS$35</f>
        <v>0</v>
      </c>
      <c r="E48" s="85"/>
      <c r="F48" s="45"/>
      <c r="G48" s="45">
        <f>'احمد شوقي'!$BS$35</f>
        <v>0</v>
      </c>
      <c r="I48" s="85"/>
      <c r="J48" s="45"/>
      <c r="K48" s="45">
        <f>'محمد ابراهيم'!$BS$35</f>
        <v>0</v>
      </c>
      <c r="M48" s="85"/>
      <c r="N48" s="45"/>
      <c r="O48" s="45">
        <f>'مصطفى عبدالفتاح'!$BS$35</f>
        <v>0</v>
      </c>
      <c r="Q48" s="85"/>
      <c r="R48" s="45"/>
      <c r="S48" s="45">
        <f>رامي!$BS$35</f>
        <v>0</v>
      </c>
      <c r="U48" s="85"/>
      <c r="V48" s="45"/>
      <c r="W48" s="45">
        <f>زهران!$BS$35</f>
        <v>0</v>
      </c>
      <c r="Y48" s="85"/>
      <c r="Z48" s="45"/>
      <c r="AA48" s="45">
        <f>'اسلام مطيع'!$BS$35</f>
        <v>0</v>
      </c>
      <c r="AC48" s="85"/>
      <c r="AD48" s="45"/>
      <c r="AE48" s="45">
        <f>تامر!$BS$35</f>
        <v>0</v>
      </c>
      <c r="AG48" s="85"/>
      <c r="AH48" s="45"/>
      <c r="AI48" s="45">
        <f>'محمد نبيه'!$BS$35</f>
        <v>0</v>
      </c>
      <c r="AK48" s="85"/>
      <c r="AL48" s="45"/>
      <c r="AM48" s="45">
        <f>'م 1'!$BS$35</f>
        <v>0</v>
      </c>
    </row>
    <row r="49" spans="1:39" ht="15" thickBot="1" x14ac:dyDescent="0.25">
      <c r="A49" s="115"/>
      <c r="B49" s="116"/>
      <c r="C49" s="117"/>
      <c r="E49" s="115"/>
      <c r="F49" s="116"/>
      <c r="G49" s="117"/>
      <c r="I49" s="115"/>
      <c r="J49" s="116"/>
      <c r="K49" s="117"/>
      <c r="M49" s="115"/>
      <c r="N49" s="116"/>
      <c r="O49" s="117"/>
      <c r="Q49" s="115"/>
      <c r="R49" s="116"/>
      <c r="S49" s="117"/>
      <c r="U49" s="115"/>
      <c r="V49" s="116"/>
      <c r="W49" s="117"/>
      <c r="Y49" s="115"/>
      <c r="Z49" s="116"/>
      <c r="AA49" s="117"/>
      <c r="AC49" s="115"/>
      <c r="AD49" s="116"/>
      <c r="AE49" s="117"/>
      <c r="AG49" s="115"/>
      <c r="AH49" s="116"/>
      <c r="AI49" s="117"/>
      <c r="AK49" s="115"/>
      <c r="AL49" s="116"/>
      <c r="AM49" s="117"/>
    </row>
    <row r="50" spans="1:39" ht="15" thickBot="1" x14ac:dyDescent="0.25">
      <c r="A50" s="83" t="s">
        <v>108</v>
      </c>
      <c r="B50" s="45"/>
      <c r="C50" s="45"/>
      <c r="E50" s="83" t="s">
        <v>108</v>
      </c>
      <c r="F50" s="45"/>
      <c r="G50" s="45"/>
      <c r="I50" s="83" t="s">
        <v>108</v>
      </c>
      <c r="J50" s="45"/>
      <c r="K50" s="45"/>
      <c r="M50" s="83" t="s">
        <v>108</v>
      </c>
      <c r="N50" s="45"/>
      <c r="O50" s="45"/>
      <c r="Q50" s="83" t="s">
        <v>108</v>
      </c>
      <c r="R50" s="45"/>
      <c r="S50" s="45"/>
      <c r="U50" s="83" t="s">
        <v>108</v>
      </c>
      <c r="V50" s="45"/>
      <c r="W50" s="45"/>
      <c r="Y50" s="83" t="s">
        <v>108</v>
      </c>
      <c r="Z50" s="45"/>
      <c r="AA50" s="45"/>
      <c r="AC50" s="83" t="s">
        <v>108</v>
      </c>
      <c r="AD50" s="45"/>
      <c r="AE50" s="45"/>
      <c r="AG50" s="83" t="s">
        <v>108</v>
      </c>
      <c r="AH50" s="45"/>
      <c r="AI50" s="45"/>
      <c r="AK50" s="83" t="s">
        <v>108</v>
      </c>
      <c r="AL50" s="45"/>
      <c r="AM50" s="45"/>
    </row>
    <row r="51" spans="1:39" ht="15" thickBot="1" x14ac:dyDescent="0.25">
      <c r="A51" s="84"/>
      <c r="B51" s="45"/>
      <c r="C51" s="45"/>
      <c r="E51" s="84"/>
      <c r="F51" s="45"/>
      <c r="G51" s="45"/>
      <c r="I51" s="84"/>
      <c r="J51" s="45"/>
      <c r="K51" s="45"/>
      <c r="M51" s="84"/>
      <c r="N51" s="45"/>
      <c r="O51" s="45"/>
      <c r="Q51" s="84"/>
      <c r="R51" s="45"/>
      <c r="S51" s="45"/>
      <c r="U51" s="84"/>
      <c r="V51" s="45"/>
      <c r="W51" s="45"/>
      <c r="Y51" s="84"/>
      <c r="Z51" s="45"/>
      <c r="AA51" s="45"/>
      <c r="AC51" s="84"/>
      <c r="AD51" s="45"/>
      <c r="AE51" s="45"/>
      <c r="AG51" s="84"/>
      <c r="AH51" s="45"/>
      <c r="AI51" s="45"/>
      <c r="AK51" s="84"/>
      <c r="AL51" s="45"/>
      <c r="AM51" s="45"/>
    </row>
    <row r="52" spans="1:39" ht="15" thickBot="1" x14ac:dyDescent="0.25">
      <c r="A52" s="85"/>
      <c r="B52" s="45"/>
      <c r="C52" s="45">
        <f>الشركة!$BZ$35</f>
        <v>0</v>
      </c>
      <c r="E52" s="85"/>
      <c r="F52" s="45"/>
      <c r="G52" s="45">
        <f>'احمد شوقي'!$BZ$35</f>
        <v>0</v>
      </c>
      <c r="I52" s="85"/>
      <c r="J52" s="45"/>
      <c r="K52" s="45">
        <f>'محمد ابراهيم'!$BZ$35</f>
        <v>0</v>
      </c>
      <c r="M52" s="85"/>
      <c r="N52" s="45"/>
      <c r="O52" s="45">
        <f>'مصطفى عبدالفتاح'!$BZ$35</f>
        <v>0</v>
      </c>
      <c r="Q52" s="85"/>
      <c r="R52" s="45"/>
      <c r="S52" s="45">
        <f>رامي!$BZ$35</f>
        <v>0</v>
      </c>
      <c r="U52" s="85"/>
      <c r="V52" s="45"/>
      <c r="W52" s="45">
        <f>زهران!$BZ$35</f>
        <v>0</v>
      </c>
      <c r="Y52" s="85"/>
      <c r="Z52" s="45"/>
      <c r="AA52" s="45">
        <f>'اسلام مطيع'!$BZ$35</f>
        <v>0</v>
      </c>
      <c r="AC52" s="85"/>
      <c r="AD52" s="45"/>
      <c r="AE52" s="45">
        <f>تامر!$BZ$35</f>
        <v>0</v>
      </c>
      <c r="AG52" s="85"/>
      <c r="AH52" s="45"/>
      <c r="AI52" s="45">
        <f>'محمد نبيه'!$BZ$35</f>
        <v>0</v>
      </c>
      <c r="AK52" s="85"/>
      <c r="AL52" s="45"/>
      <c r="AM52" s="45">
        <f>'م 1'!$BZ$35</f>
        <v>0</v>
      </c>
    </row>
    <row r="53" spans="1:39" ht="15" thickBot="1" x14ac:dyDescent="0.25">
      <c r="A53" s="115" t="s">
        <v>109</v>
      </c>
      <c r="B53" s="116"/>
      <c r="C53" s="117"/>
      <c r="E53" s="115" t="s">
        <v>109</v>
      </c>
      <c r="F53" s="116"/>
      <c r="G53" s="117"/>
      <c r="I53" s="115" t="s">
        <v>109</v>
      </c>
      <c r="J53" s="116"/>
      <c r="K53" s="117"/>
      <c r="M53" s="115" t="s">
        <v>109</v>
      </c>
      <c r="N53" s="116"/>
      <c r="O53" s="117"/>
      <c r="Q53" s="115" t="s">
        <v>109</v>
      </c>
      <c r="R53" s="116"/>
      <c r="S53" s="117"/>
      <c r="U53" s="115" t="s">
        <v>109</v>
      </c>
      <c r="V53" s="116"/>
      <c r="W53" s="117"/>
      <c r="Y53" s="115" t="s">
        <v>109</v>
      </c>
      <c r="Z53" s="116"/>
      <c r="AA53" s="117"/>
      <c r="AC53" s="115" t="s">
        <v>109</v>
      </c>
      <c r="AD53" s="116"/>
      <c r="AE53" s="117"/>
      <c r="AG53" s="115" t="s">
        <v>109</v>
      </c>
      <c r="AH53" s="116"/>
      <c r="AI53" s="117"/>
      <c r="AK53" s="115" t="s">
        <v>109</v>
      </c>
      <c r="AL53" s="116"/>
      <c r="AM53" s="117"/>
    </row>
    <row r="54" spans="1:39" ht="15" thickBot="1" x14ac:dyDescent="0.25">
      <c r="A54" s="83" t="s">
        <v>110</v>
      </c>
      <c r="B54" s="45"/>
      <c r="C54" s="45"/>
      <c r="E54" s="83" t="s">
        <v>110</v>
      </c>
      <c r="F54" s="45"/>
      <c r="G54" s="45"/>
      <c r="I54" s="83" t="s">
        <v>110</v>
      </c>
      <c r="J54" s="45"/>
      <c r="K54" s="45"/>
      <c r="M54" s="83" t="s">
        <v>110</v>
      </c>
      <c r="N54" s="45"/>
      <c r="O54" s="45"/>
      <c r="Q54" s="83" t="s">
        <v>110</v>
      </c>
      <c r="R54" s="45"/>
      <c r="S54" s="45"/>
      <c r="U54" s="83" t="s">
        <v>110</v>
      </c>
      <c r="V54" s="45"/>
      <c r="W54" s="45"/>
      <c r="Y54" s="83" t="s">
        <v>110</v>
      </c>
      <c r="Z54" s="45"/>
      <c r="AA54" s="45"/>
      <c r="AC54" s="83" t="s">
        <v>110</v>
      </c>
      <c r="AD54" s="45"/>
      <c r="AE54" s="45"/>
      <c r="AG54" s="83" t="s">
        <v>110</v>
      </c>
      <c r="AH54" s="45"/>
      <c r="AI54" s="45"/>
      <c r="AK54" s="83" t="s">
        <v>110</v>
      </c>
      <c r="AL54" s="45"/>
      <c r="AM54" s="45"/>
    </row>
    <row r="55" spans="1:39" ht="15" thickBot="1" x14ac:dyDescent="0.25">
      <c r="A55" s="84"/>
      <c r="B55" s="45"/>
      <c r="C55" s="45"/>
      <c r="E55" s="84"/>
      <c r="F55" s="45"/>
      <c r="G55" s="45"/>
      <c r="I55" s="84"/>
      <c r="J55" s="45"/>
      <c r="K55" s="45"/>
      <c r="M55" s="84"/>
      <c r="N55" s="45"/>
      <c r="O55" s="45"/>
      <c r="Q55" s="84"/>
      <c r="R55" s="45"/>
      <c r="S55" s="45"/>
      <c r="U55" s="84"/>
      <c r="V55" s="45"/>
      <c r="W55" s="45"/>
      <c r="Y55" s="84"/>
      <c r="Z55" s="45"/>
      <c r="AA55" s="45"/>
      <c r="AC55" s="84"/>
      <c r="AD55" s="45"/>
      <c r="AE55" s="45"/>
      <c r="AG55" s="84"/>
      <c r="AH55" s="45"/>
      <c r="AI55" s="45"/>
      <c r="AK55" s="84"/>
      <c r="AL55" s="45"/>
      <c r="AM55" s="45"/>
    </row>
    <row r="56" spans="1:39" ht="15" thickBot="1" x14ac:dyDescent="0.25">
      <c r="A56" s="85"/>
      <c r="B56" s="45"/>
      <c r="C56" s="45">
        <f>الشركة!$ED$35</f>
        <v>0</v>
      </c>
      <c r="E56" s="85"/>
      <c r="F56" s="45"/>
      <c r="G56" s="45">
        <f>'احمد شوقي'!$ED$35</f>
        <v>0</v>
      </c>
      <c r="I56" s="85"/>
      <c r="J56" s="45"/>
      <c r="K56" s="45">
        <f>'محمد ابراهيم'!$ED$35</f>
        <v>0</v>
      </c>
      <c r="M56" s="85"/>
      <c r="N56" s="45"/>
      <c r="O56" s="45">
        <f>'مصطفى عبدالفتاح'!$ED$35</f>
        <v>0</v>
      </c>
      <c r="Q56" s="85"/>
      <c r="R56" s="45"/>
      <c r="S56" s="45">
        <f>رامي!$ED$35</f>
        <v>0</v>
      </c>
      <c r="U56" s="85"/>
      <c r="V56" s="45"/>
      <c r="W56" s="45">
        <f>زهران!$ED$35</f>
        <v>0</v>
      </c>
      <c r="Y56" s="85"/>
      <c r="Z56" s="45"/>
      <c r="AA56" s="45">
        <f>'اسلام مطيع'!$ED$35</f>
        <v>0</v>
      </c>
      <c r="AC56" s="85"/>
      <c r="AD56" s="45"/>
      <c r="AE56" s="45">
        <f>تامر!$ED$35</f>
        <v>0</v>
      </c>
      <c r="AG56" s="85"/>
      <c r="AH56" s="45"/>
      <c r="AI56" s="45">
        <f>'محمد نبيه'!$ED$35</f>
        <v>0</v>
      </c>
      <c r="AK56" s="85"/>
      <c r="AL56" s="45"/>
      <c r="AM56" s="45">
        <f>'م 1'!$ED$35</f>
        <v>0</v>
      </c>
    </row>
    <row r="57" spans="1:39" ht="15" thickBot="1" x14ac:dyDescent="0.25">
      <c r="A57" s="115"/>
      <c r="B57" s="116"/>
      <c r="C57" s="117"/>
      <c r="E57" s="115"/>
      <c r="F57" s="116"/>
      <c r="G57" s="117"/>
      <c r="I57" s="115"/>
      <c r="J57" s="116"/>
      <c r="K57" s="117"/>
      <c r="M57" s="115"/>
      <c r="N57" s="116"/>
      <c r="O57" s="117"/>
      <c r="Q57" s="115"/>
      <c r="R57" s="116"/>
      <c r="S57" s="117"/>
      <c r="U57" s="115"/>
      <c r="V57" s="116"/>
      <c r="W57" s="117"/>
      <c r="Y57" s="115"/>
      <c r="Z57" s="116"/>
      <c r="AA57" s="117"/>
      <c r="AC57" s="115"/>
      <c r="AD57" s="116"/>
      <c r="AE57" s="117"/>
      <c r="AG57" s="115"/>
      <c r="AH57" s="116"/>
      <c r="AI57" s="117"/>
      <c r="AK57" s="115"/>
      <c r="AL57" s="116"/>
      <c r="AM57" s="117"/>
    </row>
    <row r="58" spans="1:39" ht="15" thickBot="1" x14ac:dyDescent="0.25">
      <c r="A58" s="124" t="s">
        <v>111</v>
      </c>
      <c r="B58" s="125"/>
      <c r="C58" s="126"/>
      <c r="E58" s="124" t="s">
        <v>111</v>
      </c>
      <c r="F58" s="125"/>
      <c r="G58" s="126"/>
      <c r="I58" s="124" t="s">
        <v>111</v>
      </c>
      <c r="J58" s="125"/>
      <c r="K58" s="126"/>
      <c r="M58" s="124" t="s">
        <v>111</v>
      </c>
      <c r="N58" s="125"/>
      <c r="O58" s="126"/>
      <c r="Q58" s="124" t="s">
        <v>111</v>
      </c>
      <c r="R58" s="125"/>
      <c r="S58" s="126"/>
      <c r="U58" s="124" t="s">
        <v>111</v>
      </c>
      <c r="V58" s="125"/>
      <c r="W58" s="126"/>
      <c r="Y58" s="124" t="s">
        <v>111</v>
      </c>
      <c r="Z58" s="125"/>
      <c r="AA58" s="126"/>
      <c r="AC58" s="124" t="s">
        <v>111</v>
      </c>
      <c r="AD58" s="125"/>
      <c r="AE58" s="126"/>
      <c r="AG58" s="124" t="s">
        <v>111</v>
      </c>
      <c r="AH58" s="125"/>
      <c r="AI58" s="126"/>
      <c r="AK58" s="124" t="s">
        <v>111</v>
      </c>
      <c r="AL58" s="125"/>
      <c r="AM58" s="126"/>
    </row>
    <row r="59" spans="1:39" ht="15" thickBot="1" x14ac:dyDescent="0.25">
      <c r="A59" s="83" t="s">
        <v>112</v>
      </c>
      <c r="B59" s="45">
        <f>الشركة!$CF$35</f>
        <v>0</v>
      </c>
      <c r="C59" s="45">
        <f>الشركة!$CG$35</f>
        <v>0</v>
      </c>
      <c r="E59" s="83" t="s">
        <v>112</v>
      </c>
      <c r="F59" s="45">
        <f>'احمد شوقي'!$CF$35</f>
        <v>0</v>
      </c>
      <c r="G59" s="45">
        <f>'احمد شوقي'!$CG$35</f>
        <v>0</v>
      </c>
      <c r="I59" s="83" t="s">
        <v>112</v>
      </c>
      <c r="J59" s="45">
        <f>'محمد ابراهيم'!$CF$35</f>
        <v>0</v>
      </c>
      <c r="K59" s="45">
        <f>'محمد ابراهيم'!$CG$35</f>
        <v>0</v>
      </c>
      <c r="M59" s="83" t="s">
        <v>112</v>
      </c>
      <c r="N59" s="45">
        <f>'مصطفى عبدالفتاح'!$CF$35</f>
        <v>0</v>
      </c>
      <c r="O59" s="45">
        <f>'مصطفى عبدالفتاح'!$CG$35</f>
        <v>0</v>
      </c>
      <c r="Q59" s="83" t="s">
        <v>112</v>
      </c>
      <c r="R59" s="45">
        <f>رامي!$CF$35</f>
        <v>0</v>
      </c>
      <c r="S59" s="45">
        <f>رامي!$CG$35</f>
        <v>0</v>
      </c>
      <c r="U59" s="83" t="s">
        <v>112</v>
      </c>
      <c r="V59" s="45">
        <f>زهران!$CF$35</f>
        <v>0</v>
      </c>
      <c r="W59" s="45">
        <f>زهران!$CG$35</f>
        <v>0</v>
      </c>
      <c r="Y59" s="83" t="s">
        <v>112</v>
      </c>
      <c r="Z59" s="45">
        <f>'اسلام مطيع'!$CF$35</f>
        <v>0</v>
      </c>
      <c r="AA59" s="45">
        <f>'اسلام مطيع'!$CG$35</f>
        <v>0</v>
      </c>
      <c r="AC59" s="83" t="s">
        <v>112</v>
      </c>
      <c r="AD59" s="45">
        <f>تامر!$CF$35</f>
        <v>0</v>
      </c>
      <c r="AE59" s="45">
        <f>تامر!$CG$35</f>
        <v>0</v>
      </c>
      <c r="AG59" s="83" t="s">
        <v>112</v>
      </c>
      <c r="AH59" s="45">
        <f>'محمد نبيه'!$CF$35</f>
        <v>0</v>
      </c>
      <c r="AI59" s="45">
        <f>'محمد نبيه'!$CG$35</f>
        <v>0</v>
      </c>
      <c r="AK59" s="83" t="s">
        <v>112</v>
      </c>
      <c r="AL59" s="45">
        <f>'م 1'!$CF$35</f>
        <v>0</v>
      </c>
      <c r="AM59" s="45">
        <f>'م 1'!$CG$35</f>
        <v>0</v>
      </c>
    </row>
    <row r="60" spans="1:39" ht="15" thickBot="1" x14ac:dyDescent="0.25">
      <c r="A60" s="84"/>
      <c r="B60" s="45">
        <f>((C59*12)+B59)</f>
        <v>0</v>
      </c>
      <c r="C60" s="45"/>
      <c r="E60" s="84"/>
      <c r="F60" s="45">
        <f>((G59*12)+F59)</f>
        <v>0</v>
      </c>
      <c r="G60" s="45"/>
      <c r="I60" s="84"/>
      <c r="J60" s="45">
        <f>((K59*12)+J59)</f>
        <v>0</v>
      </c>
      <c r="K60" s="45"/>
      <c r="M60" s="84"/>
      <c r="N60" s="45">
        <f>((O59*12)+N59)</f>
        <v>0</v>
      </c>
      <c r="O60" s="45"/>
      <c r="Q60" s="84"/>
      <c r="R60" s="45">
        <f>((S59*12)+R59)</f>
        <v>0</v>
      </c>
      <c r="S60" s="45"/>
      <c r="U60" s="84"/>
      <c r="V60" s="45">
        <f>((W59*12)+V59)</f>
        <v>0</v>
      </c>
      <c r="W60" s="45"/>
      <c r="Y60" s="84"/>
      <c r="Z60" s="45">
        <f>((AA59*12)+Z59)</f>
        <v>0</v>
      </c>
      <c r="AA60" s="45"/>
      <c r="AC60" s="84"/>
      <c r="AD60" s="45">
        <f>((AE59*12)+AD59)</f>
        <v>0</v>
      </c>
      <c r="AE60" s="45"/>
      <c r="AG60" s="84"/>
      <c r="AH60" s="45">
        <f>((AI59*12)+AH59)</f>
        <v>0</v>
      </c>
      <c r="AI60" s="45"/>
      <c r="AK60" s="84"/>
      <c r="AL60" s="45">
        <f>((AM59*12)+AL59)</f>
        <v>0</v>
      </c>
      <c r="AM60" s="45"/>
    </row>
    <row r="61" spans="1:39" ht="15" thickBot="1" x14ac:dyDescent="0.25">
      <c r="A61" s="85"/>
      <c r="B61" s="45">
        <f>MOD(B60,12)</f>
        <v>0</v>
      </c>
      <c r="C61" s="45">
        <f>((B60-B61)/12)</f>
        <v>0</v>
      </c>
      <c r="E61" s="85"/>
      <c r="F61" s="45">
        <f>MOD(F60,12)</f>
        <v>0</v>
      </c>
      <c r="G61" s="45">
        <f>((F60-F61)/12)</f>
        <v>0</v>
      </c>
      <c r="I61" s="85"/>
      <c r="J61" s="45">
        <f>MOD(J60,12)</f>
        <v>0</v>
      </c>
      <c r="K61" s="45">
        <f>((J60-J61)/12)</f>
        <v>0</v>
      </c>
      <c r="M61" s="85"/>
      <c r="N61" s="45">
        <f>MOD(N60,12)</f>
        <v>0</v>
      </c>
      <c r="O61" s="45">
        <f>((N60-N61)/12)</f>
        <v>0</v>
      </c>
      <c r="Q61" s="85"/>
      <c r="R61" s="45">
        <f>MOD(R60,12)</f>
        <v>0</v>
      </c>
      <c r="S61" s="45">
        <f>((R60-R61)/12)</f>
        <v>0</v>
      </c>
      <c r="U61" s="85"/>
      <c r="V61" s="45">
        <f>MOD(V60,12)</f>
        <v>0</v>
      </c>
      <c r="W61" s="45">
        <f>((V60-V61)/12)</f>
        <v>0</v>
      </c>
      <c r="Y61" s="85"/>
      <c r="Z61" s="45">
        <f>MOD(Z60,12)</f>
        <v>0</v>
      </c>
      <c r="AA61" s="45">
        <f>((Z60-Z61)/12)</f>
        <v>0</v>
      </c>
      <c r="AC61" s="85"/>
      <c r="AD61" s="45">
        <f>MOD(AD60,12)</f>
        <v>0</v>
      </c>
      <c r="AE61" s="45">
        <f>((AD60-AD61)/12)</f>
        <v>0</v>
      </c>
      <c r="AG61" s="85"/>
      <c r="AH61" s="45">
        <f>MOD(AH60,12)</f>
        <v>0</v>
      </c>
      <c r="AI61" s="45">
        <f>((AH60-AH61)/12)</f>
        <v>0</v>
      </c>
      <c r="AK61" s="85"/>
      <c r="AL61" s="45">
        <f>MOD(AL60,12)</f>
        <v>0</v>
      </c>
      <c r="AM61" s="45">
        <f>((AL60-AL61)/12)</f>
        <v>0</v>
      </c>
    </row>
    <row r="62" spans="1:39" ht="15" thickBot="1" x14ac:dyDescent="0.25">
      <c r="A62" s="115" t="s">
        <v>113</v>
      </c>
      <c r="B62" s="116"/>
      <c r="C62" s="117"/>
      <c r="E62" s="115" t="s">
        <v>113</v>
      </c>
      <c r="F62" s="116"/>
      <c r="G62" s="117"/>
      <c r="I62" s="115" t="s">
        <v>113</v>
      </c>
      <c r="J62" s="116"/>
      <c r="K62" s="117"/>
      <c r="M62" s="115" t="s">
        <v>113</v>
      </c>
      <c r="N62" s="116"/>
      <c r="O62" s="117"/>
      <c r="Q62" s="115" t="s">
        <v>113</v>
      </c>
      <c r="R62" s="116"/>
      <c r="S62" s="117"/>
      <c r="U62" s="115" t="s">
        <v>113</v>
      </c>
      <c r="V62" s="116"/>
      <c r="W62" s="117"/>
      <c r="Y62" s="115" t="s">
        <v>113</v>
      </c>
      <c r="Z62" s="116"/>
      <c r="AA62" s="117"/>
      <c r="AC62" s="115" t="s">
        <v>113</v>
      </c>
      <c r="AD62" s="116"/>
      <c r="AE62" s="117"/>
      <c r="AG62" s="115" t="s">
        <v>113</v>
      </c>
      <c r="AH62" s="116"/>
      <c r="AI62" s="117"/>
      <c r="AK62" s="115" t="s">
        <v>113</v>
      </c>
      <c r="AL62" s="116"/>
      <c r="AM62" s="117"/>
    </row>
    <row r="63" spans="1:39" ht="15" thickBot="1" x14ac:dyDescent="0.25">
      <c r="A63" s="83" t="s">
        <v>110</v>
      </c>
      <c r="B63" s="45"/>
      <c r="C63" s="45"/>
      <c r="E63" s="83" t="s">
        <v>110</v>
      </c>
      <c r="F63" s="45"/>
      <c r="G63" s="45"/>
      <c r="I63" s="83" t="s">
        <v>110</v>
      </c>
      <c r="J63" s="45"/>
      <c r="K63" s="45"/>
      <c r="M63" s="83" t="s">
        <v>110</v>
      </c>
      <c r="N63" s="45"/>
      <c r="O63" s="45"/>
      <c r="Q63" s="83" t="s">
        <v>110</v>
      </c>
      <c r="R63" s="45"/>
      <c r="S63" s="45"/>
      <c r="U63" s="83" t="s">
        <v>110</v>
      </c>
      <c r="V63" s="45"/>
      <c r="W63" s="45"/>
      <c r="Y63" s="83" t="s">
        <v>110</v>
      </c>
      <c r="Z63" s="45"/>
      <c r="AA63" s="45"/>
      <c r="AC63" s="83" t="s">
        <v>110</v>
      </c>
      <c r="AD63" s="45"/>
      <c r="AE63" s="45"/>
      <c r="AG63" s="83" t="s">
        <v>110</v>
      </c>
      <c r="AH63" s="45"/>
      <c r="AI63" s="45"/>
      <c r="AK63" s="83" t="s">
        <v>110</v>
      </c>
      <c r="AL63" s="45"/>
      <c r="AM63" s="45"/>
    </row>
    <row r="64" spans="1:39" ht="15" thickBot="1" x14ac:dyDescent="0.25">
      <c r="A64" s="84"/>
      <c r="B64" s="45"/>
      <c r="C64" s="45"/>
      <c r="E64" s="84"/>
      <c r="F64" s="45"/>
      <c r="G64" s="45"/>
      <c r="I64" s="84"/>
      <c r="J64" s="45"/>
      <c r="K64" s="45"/>
      <c r="M64" s="84"/>
      <c r="N64" s="45"/>
      <c r="O64" s="45"/>
      <c r="Q64" s="84"/>
      <c r="R64" s="45"/>
      <c r="S64" s="45"/>
      <c r="U64" s="84"/>
      <c r="V64" s="45"/>
      <c r="W64" s="45"/>
      <c r="Y64" s="84"/>
      <c r="Z64" s="45"/>
      <c r="AA64" s="45"/>
      <c r="AC64" s="84"/>
      <c r="AD64" s="45"/>
      <c r="AE64" s="45"/>
      <c r="AG64" s="84"/>
      <c r="AH64" s="45"/>
      <c r="AI64" s="45"/>
      <c r="AK64" s="84"/>
      <c r="AL64" s="45"/>
      <c r="AM64" s="45"/>
    </row>
    <row r="65" spans="1:39" ht="15" thickBot="1" x14ac:dyDescent="0.25">
      <c r="A65" s="85"/>
      <c r="B65" s="45"/>
      <c r="C65" s="45">
        <f>الشركة!$EK$35</f>
        <v>0</v>
      </c>
      <c r="E65" s="85"/>
      <c r="F65" s="45"/>
      <c r="G65" s="45">
        <f>'احمد شوقي'!$EK$35</f>
        <v>0</v>
      </c>
      <c r="I65" s="85"/>
      <c r="J65" s="45"/>
      <c r="K65" s="45">
        <f>'محمد ابراهيم'!$EK$35</f>
        <v>0</v>
      </c>
      <c r="M65" s="85"/>
      <c r="N65" s="45"/>
      <c r="O65" s="45">
        <f>'مصطفى عبدالفتاح'!$EK$35</f>
        <v>0</v>
      </c>
      <c r="Q65" s="85"/>
      <c r="R65" s="45"/>
      <c r="S65" s="45">
        <f>رامي!$EK$35</f>
        <v>0</v>
      </c>
      <c r="U65" s="85"/>
      <c r="V65" s="45"/>
      <c r="W65" s="45">
        <f>زهران!$EK$35</f>
        <v>0</v>
      </c>
      <c r="Y65" s="85"/>
      <c r="Z65" s="45"/>
      <c r="AA65" s="45">
        <f>'اسلام مطيع'!$EK$35</f>
        <v>0</v>
      </c>
      <c r="AC65" s="85"/>
      <c r="AD65" s="45"/>
      <c r="AE65" s="45">
        <f>تامر!$EK$35</f>
        <v>0</v>
      </c>
      <c r="AG65" s="85"/>
      <c r="AH65" s="45"/>
      <c r="AI65" s="45">
        <f>'محمد نبيه'!$EK$35</f>
        <v>0</v>
      </c>
      <c r="AK65" s="85"/>
      <c r="AL65" s="45"/>
      <c r="AM65" s="45">
        <f>'م 1'!$EK$35</f>
        <v>0</v>
      </c>
    </row>
    <row r="66" spans="1:39" ht="15" thickBot="1" x14ac:dyDescent="0.25">
      <c r="A66" s="115"/>
      <c r="B66" s="116"/>
      <c r="C66" s="117"/>
      <c r="E66" s="115"/>
      <c r="F66" s="116"/>
      <c r="G66" s="117"/>
      <c r="I66" s="115"/>
      <c r="J66" s="116"/>
      <c r="K66" s="117"/>
      <c r="M66" s="115"/>
      <c r="N66" s="116"/>
      <c r="O66" s="117"/>
      <c r="Q66" s="115"/>
      <c r="R66" s="116"/>
      <c r="S66" s="117"/>
      <c r="U66" s="115"/>
      <c r="V66" s="116"/>
      <c r="W66" s="117"/>
      <c r="Y66" s="115"/>
      <c r="Z66" s="116"/>
      <c r="AA66" s="117"/>
      <c r="AC66" s="115"/>
      <c r="AD66" s="116"/>
      <c r="AE66" s="117"/>
      <c r="AG66" s="115"/>
      <c r="AH66" s="116"/>
      <c r="AI66" s="117"/>
      <c r="AK66" s="115"/>
      <c r="AL66" s="116"/>
      <c r="AM66" s="117"/>
    </row>
    <row r="67" spans="1:39" ht="15" thickBot="1" x14ac:dyDescent="0.25">
      <c r="A67" s="123" t="s">
        <v>114</v>
      </c>
      <c r="B67" s="123"/>
      <c r="C67" s="123"/>
      <c r="E67" s="123" t="s">
        <v>114</v>
      </c>
      <c r="F67" s="123"/>
      <c r="G67" s="123"/>
      <c r="I67" s="123" t="s">
        <v>114</v>
      </c>
      <c r="J67" s="123"/>
      <c r="K67" s="123"/>
      <c r="M67" s="123" t="s">
        <v>114</v>
      </c>
      <c r="N67" s="123"/>
      <c r="O67" s="123"/>
      <c r="Q67" s="123" t="s">
        <v>114</v>
      </c>
      <c r="R67" s="123"/>
      <c r="S67" s="123"/>
      <c r="U67" s="123" t="s">
        <v>114</v>
      </c>
      <c r="V67" s="123"/>
      <c r="W67" s="123"/>
      <c r="Y67" s="123" t="s">
        <v>114</v>
      </c>
      <c r="Z67" s="123"/>
      <c r="AA67" s="123"/>
      <c r="AC67" s="123" t="s">
        <v>114</v>
      </c>
      <c r="AD67" s="123"/>
      <c r="AE67" s="123"/>
      <c r="AG67" s="123" t="s">
        <v>114</v>
      </c>
      <c r="AH67" s="123"/>
      <c r="AI67" s="123"/>
      <c r="AK67" s="123" t="s">
        <v>114</v>
      </c>
      <c r="AL67" s="123"/>
      <c r="AM67" s="123"/>
    </row>
    <row r="68" spans="1:39" ht="15" thickBot="1" x14ac:dyDescent="0.25">
      <c r="A68" s="83" t="s">
        <v>115</v>
      </c>
      <c r="B68" s="45">
        <f>الشركة!$CM$35</f>
        <v>0</v>
      </c>
      <c r="C68" s="45">
        <f>الشركة!$CN$35</f>
        <v>0</v>
      </c>
      <c r="E68" s="83" t="s">
        <v>115</v>
      </c>
      <c r="F68" s="45">
        <f>'احمد شوقي'!$CM$35</f>
        <v>0</v>
      </c>
      <c r="G68" s="45">
        <f>'احمد شوقي'!$CN$35</f>
        <v>0</v>
      </c>
      <c r="I68" s="83" t="s">
        <v>115</v>
      </c>
      <c r="J68" s="45">
        <f>'محمد ابراهيم'!$CM$35</f>
        <v>0</v>
      </c>
      <c r="K68" s="45">
        <f>'محمد ابراهيم'!$CN$35</f>
        <v>0</v>
      </c>
      <c r="M68" s="83" t="s">
        <v>115</v>
      </c>
      <c r="N68" s="45">
        <f>'مصطفى عبدالفتاح'!$CM$35</f>
        <v>0</v>
      </c>
      <c r="O68" s="45">
        <f>'مصطفى عبدالفتاح'!$CN$35</f>
        <v>0</v>
      </c>
      <c r="Q68" s="83" t="s">
        <v>115</v>
      </c>
      <c r="R68" s="45">
        <f>رامي!$CM$35</f>
        <v>0</v>
      </c>
      <c r="S68" s="45">
        <f>رامي!$CN$35</f>
        <v>0</v>
      </c>
      <c r="U68" s="83" t="s">
        <v>115</v>
      </c>
      <c r="V68" s="45">
        <f>زهران!$CM$35</f>
        <v>0</v>
      </c>
      <c r="W68" s="45">
        <f>زهران!$CN$35</f>
        <v>0</v>
      </c>
      <c r="Y68" s="83" t="s">
        <v>115</v>
      </c>
      <c r="Z68" s="45">
        <f>'اسلام مطيع'!$CM$35</f>
        <v>0</v>
      </c>
      <c r="AA68" s="45">
        <f>'اسلام مطيع'!$CN$35</f>
        <v>0</v>
      </c>
      <c r="AC68" s="83" t="s">
        <v>115</v>
      </c>
      <c r="AD68" s="45">
        <f>تامر!$CM$35</f>
        <v>0</v>
      </c>
      <c r="AE68" s="45">
        <f>تامر!$CN$35</f>
        <v>0</v>
      </c>
      <c r="AG68" s="83" t="s">
        <v>115</v>
      </c>
      <c r="AH68" s="45">
        <f>'محمد نبيه'!$CM$35</f>
        <v>0</v>
      </c>
      <c r="AI68" s="45">
        <f>'محمد نبيه'!$CN$35</f>
        <v>0</v>
      </c>
      <c r="AK68" s="83" t="s">
        <v>115</v>
      </c>
      <c r="AL68" s="45">
        <f>'م 1'!$CM$35</f>
        <v>0</v>
      </c>
      <c r="AM68" s="45">
        <f>'م 1'!$CN$35</f>
        <v>0</v>
      </c>
    </row>
    <row r="69" spans="1:39" ht="15" thickBot="1" x14ac:dyDescent="0.25">
      <c r="A69" s="84"/>
      <c r="B69" s="45">
        <f>((C68*6)+B68)</f>
        <v>0</v>
      </c>
      <c r="C69" s="45"/>
      <c r="E69" s="84"/>
      <c r="F69" s="45">
        <f>((G68*6)+F68)</f>
        <v>0</v>
      </c>
      <c r="G69" s="45"/>
      <c r="I69" s="84"/>
      <c r="J69" s="45">
        <f>((K68*6)+J68)</f>
        <v>0</v>
      </c>
      <c r="K69" s="45"/>
      <c r="M69" s="84"/>
      <c r="N69" s="45">
        <f>((O68*6)+N68)</f>
        <v>0</v>
      </c>
      <c r="O69" s="45"/>
      <c r="Q69" s="84"/>
      <c r="R69" s="45">
        <f>((S68*6)+R68)</f>
        <v>0</v>
      </c>
      <c r="S69" s="45"/>
      <c r="U69" s="84"/>
      <c r="V69" s="45">
        <f>((W68*6)+V68)</f>
        <v>0</v>
      </c>
      <c r="W69" s="45"/>
      <c r="Y69" s="84"/>
      <c r="Z69" s="45">
        <f>((AA68*6)+Z68)</f>
        <v>0</v>
      </c>
      <c r="AA69" s="45"/>
      <c r="AC69" s="84"/>
      <c r="AD69" s="45">
        <f>((AE68*6)+AD68)</f>
        <v>0</v>
      </c>
      <c r="AE69" s="45"/>
      <c r="AG69" s="84"/>
      <c r="AH69" s="45">
        <f>((AI68*6)+AH68)</f>
        <v>0</v>
      </c>
      <c r="AI69" s="45"/>
      <c r="AK69" s="84"/>
      <c r="AL69" s="45">
        <f>((AM68*6)+AL68)</f>
        <v>0</v>
      </c>
      <c r="AM69" s="45"/>
    </row>
    <row r="70" spans="1:39" ht="15" thickBot="1" x14ac:dyDescent="0.25">
      <c r="A70" s="85"/>
      <c r="B70" s="45">
        <f>MOD(B69,6)</f>
        <v>0</v>
      </c>
      <c r="C70" s="45">
        <f>((B69-B70)/6)</f>
        <v>0</v>
      </c>
      <c r="E70" s="85"/>
      <c r="F70" s="45">
        <f>MOD(F69,6)</f>
        <v>0</v>
      </c>
      <c r="G70" s="45">
        <f>((F69-F70)/6)</f>
        <v>0</v>
      </c>
      <c r="I70" s="85"/>
      <c r="J70" s="45">
        <f>MOD(J69,6)</f>
        <v>0</v>
      </c>
      <c r="K70" s="45">
        <f>((J69-J70)/6)</f>
        <v>0</v>
      </c>
      <c r="M70" s="85"/>
      <c r="N70" s="45">
        <f>MOD(N69,6)</f>
        <v>0</v>
      </c>
      <c r="O70" s="45">
        <f>((N69-N70)/6)</f>
        <v>0</v>
      </c>
      <c r="Q70" s="85"/>
      <c r="R70" s="45">
        <f>MOD(R69,6)</f>
        <v>0</v>
      </c>
      <c r="S70" s="45">
        <f>((R69-R70)/6)</f>
        <v>0</v>
      </c>
      <c r="U70" s="85"/>
      <c r="V70" s="45">
        <f>MOD(V69,6)</f>
        <v>0</v>
      </c>
      <c r="W70" s="45">
        <f>((V69-V70)/6)</f>
        <v>0</v>
      </c>
      <c r="Y70" s="85"/>
      <c r="Z70" s="45">
        <f>MOD(Z69,6)</f>
        <v>0</v>
      </c>
      <c r="AA70" s="45">
        <f>((Z69-Z70)/6)</f>
        <v>0</v>
      </c>
      <c r="AC70" s="85"/>
      <c r="AD70" s="45">
        <f>MOD(AD69,6)</f>
        <v>0</v>
      </c>
      <c r="AE70" s="45">
        <f>((AD69-AD70)/6)</f>
        <v>0</v>
      </c>
      <c r="AG70" s="85"/>
      <c r="AH70" s="45">
        <f>MOD(AH69,6)</f>
        <v>0</v>
      </c>
      <c r="AI70" s="45">
        <f>((AH69-AH70)/6)</f>
        <v>0</v>
      </c>
      <c r="AK70" s="85"/>
      <c r="AL70" s="45">
        <f>MOD(AL69,6)</f>
        <v>0</v>
      </c>
      <c r="AM70" s="45">
        <f>((AL69-AL70)/6)</f>
        <v>0</v>
      </c>
    </row>
    <row r="71" spans="1:39" ht="15" thickBot="1" x14ac:dyDescent="0.25">
      <c r="A71" s="115"/>
      <c r="B71" s="116"/>
      <c r="C71" s="117"/>
      <c r="E71" s="115"/>
      <c r="F71" s="116"/>
      <c r="G71" s="117"/>
      <c r="I71" s="115"/>
      <c r="J71" s="116"/>
      <c r="K71" s="117"/>
      <c r="M71" s="115"/>
      <c r="N71" s="116"/>
      <c r="O71" s="117"/>
      <c r="Q71" s="115"/>
      <c r="R71" s="116"/>
      <c r="S71" s="117"/>
      <c r="U71" s="115"/>
      <c r="V71" s="116"/>
      <c r="W71" s="117"/>
      <c r="Y71" s="115"/>
      <c r="Z71" s="116"/>
      <c r="AA71" s="117"/>
      <c r="AC71" s="115"/>
      <c r="AD71" s="116"/>
      <c r="AE71" s="117"/>
      <c r="AG71" s="115"/>
      <c r="AH71" s="116"/>
      <c r="AI71" s="117"/>
      <c r="AK71" s="115"/>
      <c r="AL71" s="116"/>
      <c r="AM71" s="117"/>
    </row>
    <row r="72" spans="1:39" ht="15" thickBot="1" x14ac:dyDescent="0.25">
      <c r="A72" s="83" t="s">
        <v>116</v>
      </c>
      <c r="B72" s="45">
        <f>الشركة!$CT$35</f>
        <v>0</v>
      </c>
      <c r="C72" s="45">
        <f>الشركة!$CU$35</f>
        <v>0</v>
      </c>
      <c r="E72" s="83" t="s">
        <v>116</v>
      </c>
      <c r="F72" s="45">
        <f>'احمد شوقي'!$CT$35</f>
        <v>0</v>
      </c>
      <c r="G72" s="45">
        <f>'احمد شوقي'!$CU$35</f>
        <v>0</v>
      </c>
      <c r="I72" s="83" t="s">
        <v>116</v>
      </c>
      <c r="J72" s="45">
        <f>'محمد ابراهيم'!$CT$35</f>
        <v>0</v>
      </c>
      <c r="K72" s="45">
        <f>'محمد ابراهيم'!$CU$35</f>
        <v>0</v>
      </c>
      <c r="M72" s="83" t="s">
        <v>116</v>
      </c>
      <c r="N72" s="45">
        <f>'مصطفى عبدالفتاح'!$CT$35</f>
        <v>0</v>
      </c>
      <c r="O72" s="45">
        <f>'مصطفى عبدالفتاح'!$CU$35</f>
        <v>0</v>
      </c>
      <c r="Q72" s="83" t="s">
        <v>116</v>
      </c>
      <c r="R72" s="45">
        <f>رامي!$CT$35</f>
        <v>0</v>
      </c>
      <c r="S72" s="45">
        <f>رامي!$CU$35</f>
        <v>0</v>
      </c>
      <c r="U72" s="83" t="s">
        <v>116</v>
      </c>
      <c r="V72" s="45">
        <f>زهران!$CT$35</f>
        <v>0</v>
      </c>
      <c r="W72" s="45">
        <f>زهران!$CU$35</f>
        <v>0</v>
      </c>
      <c r="Y72" s="83" t="s">
        <v>116</v>
      </c>
      <c r="Z72" s="45">
        <f>'اسلام مطيع'!$CT$35</f>
        <v>0</v>
      </c>
      <c r="AA72" s="45">
        <f>'اسلام مطيع'!$CU$35</f>
        <v>0</v>
      </c>
      <c r="AC72" s="83" t="s">
        <v>116</v>
      </c>
      <c r="AD72" s="45">
        <f>تامر!$CT$35</f>
        <v>0</v>
      </c>
      <c r="AE72" s="45">
        <f>تامر!$CU$35</f>
        <v>0</v>
      </c>
      <c r="AG72" s="83" t="s">
        <v>116</v>
      </c>
      <c r="AH72" s="45">
        <f>'محمد نبيه'!$CT$35</f>
        <v>0</v>
      </c>
      <c r="AI72" s="45">
        <f>'محمد نبيه'!$CU$35</f>
        <v>0</v>
      </c>
      <c r="AK72" s="83" t="s">
        <v>116</v>
      </c>
      <c r="AL72" s="45">
        <f>'م 1'!$CT$35</f>
        <v>0</v>
      </c>
      <c r="AM72" s="45">
        <f>'م 1'!$CU$35</f>
        <v>0</v>
      </c>
    </row>
    <row r="73" spans="1:39" ht="15" thickBot="1" x14ac:dyDescent="0.25">
      <c r="A73" s="84"/>
      <c r="B73" s="45">
        <f>((C72*4)+B72)</f>
        <v>0</v>
      </c>
      <c r="C73" s="45"/>
      <c r="E73" s="84"/>
      <c r="F73" s="45">
        <f>((G72*4)+F72)</f>
        <v>0</v>
      </c>
      <c r="G73" s="45"/>
      <c r="I73" s="84"/>
      <c r="J73" s="45">
        <f>((K72*4)+J72)</f>
        <v>0</v>
      </c>
      <c r="K73" s="45"/>
      <c r="M73" s="84"/>
      <c r="N73" s="45">
        <f>((O72*4)+N72)</f>
        <v>0</v>
      </c>
      <c r="O73" s="45"/>
      <c r="Q73" s="84"/>
      <c r="R73" s="45">
        <f>((S72*4)+R72)</f>
        <v>0</v>
      </c>
      <c r="S73" s="45"/>
      <c r="U73" s="84"/>
      <c r="V73" s="45">
        <f>((W72*4)+V72)</f>
        <v>0</v>
      </c>
      <c r="W73" s="45"/>
      <c r="Y73" s="84"/>
      <c r="Z73" s="45">
        <f>((AA72*4)+Z72)</f>
        <v>0</v>
      </c>
      <c r="AA73" s="45"/>
      <c r="AC73" s="84"/>
      <c r="AD73" s="45">
        <f>((AE72*4)+AD72)</f>
        <v>0</v>
      </c>
      <c r="AE73" s="45"/>
      <c r="AG73" s="84"/>
      <c r="AH73" s="45">
        <f>((AI72*4)+AH72)</f>
        <v>0</v>
      </c>
      <c r="AI73" s="45"/>
      <c r="AK73" s="84"/>
      <c r="AL73" s="45">
        <f>((AM72*4)+AL72)</f>
        <v>0</v>
      </c>
      <c r="AM73" s="45"/>
    </row>
    <row r="74" spans="1:39" ht="15" thickBot="1" x14ac:dyDescent="0.25">
      <c r="A74" s="85"/>
      <c r="B74" s="45">
        <f>MOD(B73,4)</f>
        <v>0</v>
      </c>
      <c r="C74" s="45">
        <f>((B73-B74)/4)</f>
        <v>0</v>
      </c>
      <c r="E74" s="85"/>
      <c r="F74" s="45">
        <f>MOD(F73,4)</f>
        <v>0</v>
      </c>
      <c r="G74" s="45">
        <f>((F73-F74)/4)</f>
        <v>0</v>
      </c>
      <c r="I74" s="85"/>
      <c r="J74" s="45">
        <f>MOD(J73,4)</f>
        <v>0</v>
      </c>
      <c r="K74" s="45">
        <f>((J73-J74)/4)</f>
        <v>0</v>
      </c>
      <c r="M74" s="85"/>
      <c r="N74" s="45">
        <f>MOD(N73,4)</f>
        <v>0</v>
      </c>
      <c r="O74" s="45">
        <f>((N73-N74)/4)</f>
        <v>0</v>
      </c>
      <c r="Q74" s="85"/>
      <c r="R74" s="45">
        <f>MOD(R73,4)</f>
        <v>0</v>
      </c>
      <c r="S74" s="45">
        <f>((R73-R74)/4)</f>
        <v>0</v>
      </c>
      <c r="U74" s="85"/>
      <c r="V74" s="45">
        <f>MOD(V73,4)</f>
        <v>0</v>
      </c>
      <c r="W74" s="45">
        <f>((V73-V74)/4)</f>
        <v>0</v>
      </c>
      <c r="Y74" s="85"/>
      <c r="Z74" s="45">
        <f>MOD(Z73,4)</f>
        <v>0</v>
      </c>
      <c r="AA74" s="45">
        <f>((Z73-Z74)/4)</f>
        <v>0</v>
      </c>
      <c r="AC74" s="85"/>
      <c r="AD74" s="45">
        <f>MOD(AD73,4)</f>
        <v>0</v>
      </c>
      <c r="AE74" s="45">
        <f>((AD73-AD74)/4)</f>
        <v>0</v>
      </c>
      <c r="AG74" s="85"/>
      <c r="AH74" s="45">
        <f>MOD(AH73,4)</f>
        <v>0</v>
      </c>
      <c r="AI74" s="45">
        <f>((AH73-AH74)/4)</f>
        <v>0</v>
      </c>
      <c r="AK74" s="85"/>
      <c r="AL74" s="45">
        <f>MOD(AL73,4)</f>
        <v>0</v>
      </c>
      <c r="AM74" s="45">
        <f>((AL73-AL74)/4)</f>
        <v>0</v>
      </c>
    </row>
    <row r="75" spans="1:39" ht="15" thickBot="1" x14ac:dyDescent="0.25">
      <c r="A75" s="44"/>
      <c r="B75" s="42"/>
      <c r="C75" s="43"/>
      <c r="E75" s="44"/>
      <c r="F75" s="42"/>
      <c r="G75" s="43"/>
      <c r="I75" s="44"/>
      <c r="J75" s="42"/>
      <c r="K75" s="43"/>
      <c r="M75" s="44"/>
      <c r="N75" s="42"/>
      <c r="O75" s="43"/>
      <c r="Q75" s="44"/>
      <c r="R75" s="42"/>
      <c r="S75" s="43"/>
      <c r="U75" s="44"/>
      <c r="V75" s="42"/>
      <c r="W75" s="43"/>
      <c r="Y75" s="44"/>
      <c r="Z75" s="42"/>
      <c r="AA75" s="43"/>
      <c r="AC75" s="44"/>
      <c r="AD75" s="42"/>
      <c r="AE75" s="43"/>
      <c r="AG75" s="44"/>
      <c r="AH75" s="42"/>
      <c r="AI75" s="43"/>
      <c r="AK75" s="44"/>
      <c r="AL75" s="42"/>
      <c r="AM75" s="43"/>
    </row>
    <row r="76" spans="1:39" ht="15" thickBot="1" x14ac:dyDescent="0.25">
      <c r="A76" s="83" t="s">
        <v>117</v>
      </c>
      <c r="B76" s="45">
        <f>الشركة!$DA$35</f>
        <v>0</v>
      </c>
      <c r="C76" s="45">
        <f>الشركة!$DB$35</f>
        <v>0</v>
      </c>
      <c r="E76" s="83" t="s">
        <v>117</v>
      </c>
      <c r="F76" s="45">
        <f>'احمد شوقي'!$DA$35</f>
        <v>0</v>
      </c>
      <c r="G76" s="45">
        <f>'احمد شوقي'!$DB$35</f>
        <v>0</v>
      </c>
      <c r="I76" s="83" t="s">
        <v>117</v>
      </c>
      <c r="J76" s="45">
        <f>'محمد ابراهيم'!$DA$35</f>
        <v>0</v>
      </c>
      <c r="K76" s="45">
        <f>'محمد ابراهيم'!$DB$35</f>
        <v>0</v>
      </c>
      <c r="M76" s="83" t="s">
        <v>117</v>
      </c>
      <c r="N76" s="45">
        <f>'مصطفى عبدالفتاح'!$DA$35</f>
        <v>0</v>
      </c>
      <c r="O76" s="45">
        <f>'مصطفى عبدالفتاح'!$DB$35</f>
        <v>0</v>
      </c>
      <c r="Q76" s="83" t="s">
        <v>117</v>
      </c>
      <c r="R76" s="45">
        <f>رامي!$DA$35</f>
        <v>0</v>
      </c>
      <c r="S76" s="45">
        <f>رامي!$DB$35</f>
        <v>0</v>
      </c>
      <c r="U76" s="83" t="s">
        <v>117</v>
      </c>
      <c r="V76" s="45">
        <f>زهران!$DA$35</f>
        <v>0</v>
      </c>
      <c r="W76" s="45">
        <f>زهران!$DB$35</f>
        <v>0</v>
      </c>
      <c r="Y76" s="83" t="s">
        <v>117</v>
      </c>
      <c r="Z76" s="45">
        <f>'اسلام مطيع'!$DA$35</f>
        <v>0</v>
      </c>
      <c r="AA76" s="45">
        <f>'اسلام مطيع'!$DB$35</f>
        <v>0</v>
      </c>
      <c r="AC76" s="83" t="s">
        <v>117</v>
      </c>
      <c r="AD76" s="45">
        <f>تامر!$DA$35</f>
        <v>0</v>
      </c>
      <c r="AE76" s="45">
        <f>تامر!$DB$35</f>
        <v>0</v>
      </c>
      <c r="AG76" s="83" t="s">
        <v>117</v>
      </c>
      <c r="AH76" s="45">
        <f>'محمد نبيه'!$DA$35</f>
        <v>0</v>
      </c>
      <c r="AI76" s="45">
        <f>'محمد نبيه'!$DB$35</f>
        <v>0</v>
      </c>
      <c r="AK76" s="83" t="s">
        <v>117</v>
      </c>
      <c r="AL76" s="45">
        <f>'م 1'!$DA$35</f>
        <v>0</v>
      </c>
      <c r="AM76" s="45">
        <f>'م 1'!$DB$35</f>
        <v>0</v>
      </c>
    </row>
    <row r="77" spans="1:39" ht="15" thickBot="1" x14ac:dyDescent="0.25">
      <c r="A77" s="84"/>
      <c r="B77" s="45">
        <f>((C76*4)+B76)</f>
        <v>0</v>
      </c>
      <c r="C77" s="45"/>
      <c r="E77" s="84"/>
      <c r="F77" s="45">
        <f>((G76*4)+F76)</f>
        <v>0</v>
      </c>
      <c r="G77" s="45"/>
      <c r="I77" s="84"/>
      <c r="J77" s="45">
        <f>((K76*4)+J76)</f>
        <v>0</v>
      </c>
      <c r="K77" s="45"/>
      <c r="M77" s="84"/>
      <c r="N77" s="45">
        <f>((O76*4)+N76)</f>
        <v>0</v>
      </c>
      <c r="O77" s="45"/>
      <c r="Q77" s="84"/>
      <c r="R77" s="45">
        <f>((S76*4)+R76)</f>
        <v>0</v>
      </c>
      <c r="S77" s="45"/>
      <c r="U77" s="84"/>
      <c r="V77" s="45">
        <f>((W76*4)+V76)</f>
        <v>0</v>
      </c>
      <c r="W77" s="45"/>
      <c r="Y77" s="84"/>
      <c r="Z77" s="45">
        <f>((AA76*4)+Z76)</f>
        <v>0</v>
      </c>
      <c r="AA77" s="45"/>
      <c r="AC77" s="84"/>
      <c r="AD77" s="45">
        <f>((AE76*4)+AD76)</f>
        <v>0</v>
      </c>
      <c r="AE77" s="45"/>
      <c r="AG77" s="84"/>
      <c r="AH77" s="45">
        <f>((AI76*4)+AH76)</f>
        <v>0</v>
      </c>
      <c r="AI77" s="45"/>
      <c r="AK77" s="84"/>
      <c r="AL77" s="45">
        <f>((AM76*4)+AL76)</f>
        <v>0</v>
      </c>
      <c r="AM77" s="45"/>
    </row>
    <row r="78" spans="1:39" ht="15" thickBot="1" x14ac:dyDescent="0.25">
      <c r="A78" s="85"/>
      <c r="B78" s="45">
        <f>MOD(B77,4)</f>
        <v>0</v>
      </c>
      <c r="C78" s="45">
        <f>((B77-B78)/4)</f>
        <v>0</v>
      </c>
      <c r="E78" s="85"/>
      <c r="F78" s="45">
        <f>MOD(F77,4)</f>
        <v>0</v>
      </c>
      <c r="G78" s="45">
        <f>((F77-F78)/4)</f>
        <v>0</v>
      </c>
      <c r="I78" s="85"/>
      <c r="J78" s="45">
        <f>MOD(J77,4)</f>
        <v>0</v>
      </c>
      <c r="K78" s="45">
        <f>((J77-J78)/4)</f>
        <v>0</v>
      </c>
      <c r="M78" s="85"/>
      <c r="N78" s="45">
        <f>MOD(N77,4)</f>
        <v>0</v>
      </c>
      <c r="O78" s="45">
        <f>((N77-N78)/4)</f>
        <v>0</v>
      </c>
      <c r="Q78" s="85"/>
      <c r="R78" s="45">
        <f>MOD(R77,4)</f>
        <v>0</v>
      </c>
      <c r="S78" s="45">
        <f>((R77-R78)/4)</f>
        <v>0</v>
      </c>
      <c r="U78" s="85"/>
      <c r="V78" s="45">
        <f>MOD(V77,4)</f>
        <v>0</v>
      </c>
      <c r="W78" s="45">
        <f>((V77-V78)/4)</f>
        <v>0</v>
      </c>
      <c r="Y78" s="85"/>
      <c r="Z78" s="45">
        <f>MOD(Z77,4)</f>
        <v>0</v>
      </c>
      <c r="AA78" s="45">
        <f>((Z77-Z78)/4)</f>
        <v>0</v>
      </c>
      <c r="AC78" s="85"/>
      <c r="AD78" s="45">
        <f>MOD(AD77,4)</f>
        <v>0</v>
      </c>
      <c r="AE78" s="45">
        <f>((AD77-AD78)/4)</f>
        <v>0</v>
      </c>
      <c r="AG78" s="85"/>
      <c r="AH78" s="45">
        <f>MOD(AH77,4)</f>
        <v>0</v>
      </c>
      <c r="AI78" s="45">
        <f>((AH77-AH78)/4)</f>
        <v>0</v>
      </c>
      <c r="AK78" s="85"/>
      <c r="AL78" s="45">
        <f>MOD(AL77,4)</f>
        <v>0</v>
      </c>
      <c r="AM78" s="45">
        <f>((AL77-AL78)/4)</f>
        <v>0</v>
      </c>
    </row>
    <row r="79" spans="1:39" ht="15" thickBot="1" x14ac:dyDescent="0.25">
      <c r="A79" s="44"/>
      <c r="B79" s="42"/>
      <c r="C79" s="43"/>
      <c r="E79" s="44"/>
      <c r="F79" s="42"/>
      <c r="G79" s="43"/>
      <c r="I79" s="44"/>
      <c r="J79" s="42"/>
      <c r="K79" s="43"/>
      <c r="M79" s="44"/>
      <c r="N79" s="42"/>
      <c r="O79" s="43"/>
      <c r="Q79" s="44"/>
      <c r="R79" s="42"/>
      <c r="S79" s="43"/>
      <c r="U79" s="44"/>
      <c r="V79" s="42"/>
      <c r="W79" s="43"/>
      <c r="Y79" s="44"/>
      <c r="Z79" s="42"/>
      <c r="AA79" s="43"/>
      <c r="AC79" s="44"/>
      <c r="AD79" s="42"/>
      <c r="AE79" s="43"/>
      <c r="AG79" s="44"/>
      <c r="AH79" s="42"/>
      <c r="AI79" s="43"/>
      <c r="AK79" s="44"/>
      <c r="AL79" s="42"/>
      <c r="AM79" s="43"/>
    </row>
    <row r="80" spans="1:39" ht="15" thickBot="1" x14ac:dyDescent="0.25">
      <c r="A80" s="115" t="s">
        <v>118</v>
      </c>
      <c r="B80" s="116"/>
      <c r="C80" s="117"/>
      <c r="E80" s="115" t="s">
        <v>118</v>
      </c>
      <c r="F80" s="116"/>
      <c r="G80" s="117"/>
      <c r="I80" s="115" t="s">
        <v>118</v>
      </c>
      <c r="J80" s="116"/>
      <c r="K80" s="117"/>
      <c r="M80" s="115" t="s">
        <v>118</v>
      </c>
      <c r="N80" s="116"/>
      <c r="O80" s="117"/>
      <c r="Q80" s="115" t="s">
        <v>118</v>
      </c>
      <c r="R80" s="116"/>
      <c r="S80" s="117"/>
      <c r="U80" s="115" t="s">
        <v>118</v>
      </c>
      <c r="V80" s="116"/>
      <c r="W80" s="117"/>
      <c r="Y80" s="115" t="s">
        <v>118</v>
      </c>
      <c r="Z80" s="116"/>
      <c r="AA80" s="117"/>
      <c r="AC80" s="115" t="s">
        <v>118</v>
      </c>
      <c r="AD80" s="116"/>
      <c r="AE80" s="117"/>
      <c r="AG80" s="115" t="s">
        <v>118</v>
      </c>
      <c r="AH80" s="116"/>
      <c r="AI80" s="117"/>
      <c r="AK80" s="115" t="s">
        <v>118</v>
      </c>
      <c r="AL80" s="116"/>
      <c r="AM80" s="117"/>
    </row>
    <row r="81" spans="1:39" ht="15" thickBot="1" x14ac:dyDescent="0.25">
      <c r="A81" s="83" t="s">
        <v>104</v>
      </c>
      <c r="B81" s="45"/>
      <c r="C81" s="45"/>
      <c r="E81" s="83" t="s">
        <v>104</v>
      </c>
      <c r="F81" s="45"/>
      <c r="G81" s="45"/>
      <c r="I81" s="83" t="s">
        <v>104</v>
      </c>
      <c r="J81" s="45"/>
      <c r="K81" s="45"/>
      <c r="M81" s="83" t="s">
        <v>104</v>
      </c>
      <c r="N81" s="45"/>
      <c r="O81" s="45"/>
      <c r="Q81" s="83" t="s">
        <v>104</v>
      </c>
      <c r="R81" s="45"/>
      <c r="S81" s="45"/>
      <c r="U81" s="83" t="s">
        <v>104</v>
      </c>
      <c r="V81" s="45"/>
      <c r="W81" s="45"/>
      <c r="Y81" s="83" t="s">
        <v>104</v>
      </c>
      <c r="Z81" s="45"/>
      <c r="AA81" s="45"/>
      <c r="AC81" s="83" t="s">
        <v>104</v>
      </c>
      <c r="AD81" s="45"/>
      <c r="AE81" s="45"/>
      <c r="AG81" s="83" t="s">
        <v>104</v>
      </c>
      <c r="AH81" s="45"/>
      <c r="AI81" s="45"/>
      <c r="AK81" s="83" t="s">
        <v>104</v>
      </c>
      <c r="AL81" s="45"/>
      <c r="AM81" s="45"/>
    </row>
    <row r="82" spans="1:39" ht="15" thickBot="1" x14ac:dyDescent="0.25">
      <c r="A82" s="84"/>
      <c r="B82" s="45"/>
      <c r="C82" s="45"/>
      <c r="E82" s="84"/>
      <c r="F82" s="45"/>
      <c r="G82" s="45"/>
      <c r="I82" s="84"/>
      <c r="J82" s="45"/>
      <c r="K82" s="45"/>
      <c r="M82" s="84"/>
      <c r="N82" s="45"/>
      <c r="O82" s="45"/>
      <c r="Q82" s="84"/>
      <c r="R82" s="45"/>
      <c r="S82" s="45"/>
      <c r="U82" s="84"/>
      <c r="V82" s="45"/>
      <c r="W82" s="45"/>
      <c r="Y82" s="84"/>
      <c r="Z82" s="45"/>
      <c r="AA82" s="45"/>
      <c r="AC82" s="84"/>
      <c r="AD82" s="45"/>
      <c r="AE82" s="45"/>
      <c r="AG82" s="84"/>
      <c r="AH82" s="45"/>
      <c r="AI82" s="45"/>
      <c r="AK82" s="84"/>
      <c r="AL82" s="45"/>
      <c r="AM82" s="45"/>
    </row>
    <row r="83" spans="1:39" ht="15" thickBot="1" x14ac:dyDescent="0.25">
      <c r="A83" s="85"/>
      <c r="B83" s="45"/>
      <c r="C83" s="45">
        <f>الشركة!$DI$35</f>
        <v>0</v>
      </c>
      <c r="E83" s="85"/>
      <c r="F83" s="45"/>
      <c r="G83" s="45">
        <f>'احمد شوقي'!$DI$35</f>
        <v>0</v>
      </c>
      <c r="I83" s="85"/>
      <c r="J83" s="45"/>
      <c r="K83" s="45">
        <f>'محمد ابراهيم'!$DI$35</f>
        <v>0</v>
      </c>
      <c r="M83" s="85"/>
      <c r="N83" s="45"/>
      <c r="O83" s="45">
        <f>'مصطفى عبدالفتاح'!$DI$35</f>
        <v>0</v>
      </c>
      <c r="Q83" s="85"/>
      <c r="R83" s="45"/>
      <c r="S83" s="45">
        <f>رامي!$DI$35</f>
        <v>0</v>
      </c>
      <c r="U83" s="85"/>
      <c r="V83" s="45"/>
      <c r="W83" s="45">
        <f>زهران!$DI$35</f>
        <v>0</v>
      </c>
      <c r="Y83" s="85"/>
      <c r="Z83" s="45"/>
      <c r="AA83" s="45">
        <f>'اسلام مطيع'!$DI$35</f>
        <v>0</v>
      </c>
      <c r="AC83" s="85"/>
      <c r="AD83" s="45"/>
      <c r="AE83" s="45">
        <f>تامر!$DI$35</f>
        <v>0</v>
      </c>
      <c r="AG83" s="85"/>
      <c r="AH83" s="45"/>
      <c r="AI83" s="45">
        <f>'محمد نبيه'!$DI$35</f>
        <v>0</v>
      </c>
      <c r="AK83" s="85"/>
      <c r="AL83" s="45"/>
      <c r="AM83" s="45">
        <f>'م 1'!$DI$35</f>
        <v>0</v>
      </c>
    </row>
    <row r="84" spans="1:39" ht="15" thickBot="1" x14ac:dyDescent="0.25">
      <c r="A84" s="115"/>
      <c r="B84" s="116"/>
      <c r="C84" s="117"/>
      <c r="E84" s="115"/>
      <c r="F84" s="116"/>
      <c r="G84" s="117"/>
      <c r="I84" s="115"/>
      <c r="J84" s="116"/>
      <c r="K84" s="117"/>
      <c r="M84" s="115"/>
      <c r="N84" s="116"/>
      <c r="O84" s="117"/>
      <c r="Q84" s="115"/>
      <c r="R84" s="116"/>
      <c r="S84" s="117"/>
      <c r="U84" s="115"/>
      <c r="V84" s="116"/>
      <c r="W84" s="117"/>
      <c r="Y84" s="115"/>
      <c r="Z84" s="116"/>
      <c r="AA84" s="117"/>
      <c r="AC84" s="115"/>
      <c r="AD84" s="116"/>
      <c r="AE84" s="117"/>
      <c r="AG84" s="115"/>
      <c r="AH84" s="116"/>
      <c r="AI84" s="117"/>
      <c r="AK84" s="115"/>
      <c r="AL84" s="116"/>
      <c r="AM84" s="117"/>
    </row>
    <row r="85" spans="1:39" ht="15" thickBot="1" x14ac:dyDescent="0.25">
      <c r="A85" s="121" t="s">
        <v>119</v>
      </c>
      <c r="B85" s="121"/>
      <c r="C85" s="121"/>
      <c r="E85" s="121" t="s">
        <v>119</v>
      </c>
      <c r="F85" s="121"/>
      <c r="G85" s="121"/>
      <c r="I85" s="121" t="s">
        <v>119</v>
      </c>
      <c r="J85" s="121"/>
      <c r="K85" s="121"/>
      <c r="M85" s="121" t="s">
        <v>119</v>
      </c>
      <c r="N85" s="121"/>
      <c r="O85" s="121"/>
      <c r="Q85" s="121" t="s">
        <v>119</v>
      </c>
      <c r="R85" s="121"/>
      <c r="S85" s="121"/>
      <c r="U85" s="121" t="s">
        <v>119</v>
      </c>
      <c r="V85" s="121"/>
      <c r="W85" s="121"/>
      <c r="Y85" s="121" t="s">
        <v>119</v>
      </c>
      <c r="Z85" s="121"/>
      <c r="AA85" s="121"/>
      <c r="AC85" s="121" t="s">
        <v>119</v>
      </c>
      <c r="AD85" s="121"/>
      <c r="AE85" s="121"/>
      <c r="AG85" s="121" t="s">
        <v>119</v>
      </c>
      <c r="AH85" s="121"/>
      <c r="AI85" s="121"/>
      <c r="AK85" s="121" t="s">
        <v>119</v>
      </c>
      <c r="AL85" s="121"/>
      <c r="AM85" s="121"/>
    </row>
    <row r="86" spans="1:39" ht="15" thickBot="1" x14ac:dyDescent="0.25">
      <c r="A86" s="109" t="s">
        <v>120</v>
      </c>
      <c r="B86" s="45">
        <f>الشركة!$EQ$35</f>
        <v>0</v>
      </c>
      <c r="C86" s="45">
        <f>الشركة!$ER$35</f>
        <v>0</v>
      </c>
      <c r="E86" s="109" t="s">
        <v>120</v>
      </c>
      <c r="F86" s="45">
        <f>'احمد شوقي'!$EQ$35</f>
        <v>0</v>
      </c>
      <c r="G86" s="45">
        <f>'احمد شوقي'!$ER$35</f>
        <v>0</v>
      </c>
      <c r="I86" s="109" t="s">
        <v>120</v>
      </c>
      <c r="J86" s="45">
        <f>'محمد ابراهيم'!$EQ$35</f>
        <v>0</v>
      </c>
      <c r="K86" s="45">
        <f>'محمد ابراهيم'!$ER$35</f>
        <v>0</v>
      </c>
      <c r="M86" s="109" t="s">
        <v>120</v>
      </c>
      <c r="N86" s="45">
        <f>'مصطفى عبدالفتاح'!$EQ$35</f>
        <v>0</v>
      </c>
      <c r="O86" s="45">
        <f>'مصطفى عبدالفتاح'!$ER$35</f>
        <v>0</v>
      </c>
      <c r="Q86" s="109" t="s">
        <v>120</v>
      </c>
      <c r="R86" s="45">
        <f>رامي!$EQ$35</f>
        <v>0</v>
      </c>
      <c r="S86" s="45">
        <f>رامي!$ER$35</f>
        <v>0</v>
      </c>
      <c r="U86" s="109" t="s">
        <v>120</v>
      </c>
      <c r="V86" s="45">
        <f>زهران!$EQ$35</f>
        <v>0</v>
      </c>
      <c r="W86" s="45">
        <f>زهران!$ER$35</f>
        <v>0</v>
      </c>
      <c r="Y86" s="109" t="s">
        <v>120</v>
      </c>
      <c r="Z86" s="45">
        <f>'اسلام مطيع'!$EQ$35</f>
        <v>0</v>
      </c>
      <c r="AA86" s="45">
        <f>'اسلام مطيع'!$ER$35</f>
        <v>0</v>
      </c>
      <c r="AC86" s="109" t="s">
        <v>120</v>
      </c>
      <c r="AD86" s="45">
        <f>تامر!$EQ$35</f>
        <v>0</v>
      </c>
      <c r="AE86" s="45">
        <f>تامر!$ER$35</f>
        <v>0</v>
      </c>
      <c r="AG86" s="109" t="s">
        <v>120</v>
      </c>
      <c r="AH86" s="45">
        <f>'محمد نبيه'!$EQ$35</f>
        <v>0</v>
      </c>
      <c r="AI86" s="45">
        <f>'محمد نبيه'!$ER$35</f>
        <v>0</v>
      </c>
      <c r="AK86" s="109" t="s">
        <v>120</v>
      </c>
      <c r="AL86" s="45">
        <f>'م 1'!$EQ$35</f>
        <v>0</v>
      </c>
      <c r="AM86" s="45">
        <f>'م 1'!$ER$35</f>
        <v>0</v>
      </c>
    </row>
    <row r="87" spans="1:39" ht="15" thickBot="1" x14ac:dyDescent="0.25">
      <c r="A87" s="110"/>
      <c r="B87" s="45">
        <f>((C86*6)+B86)</f>
        <v>0</v>
      </c>
      <c r="C87" s="45"/>
      <c r="E87" s="110"/>
      <c r="F87" s="45">
        <f>((G86*6)+F86)</f>
        <v>0</v>
      </c>
      <c r="G87" s="45"/>
      <c r="I87" s="110"/>
      <c r="J87" s="45">
        <f>((K86*6)+J86)</f>
        <v>0</v>
      </c>
      <c r="K87" s="45"/>
      <c r="M87" s="110"/>
      <c r="N87" s="45">
        <f>((O86*6)+N86)</f>
        <v>0</v>
      </c>
      <c r="O87" s="45"/>
      <c r="Q87" s="110"/>
      <c r="R87" s="45">
        <f>((S86*6)+R86)</f>
        <v>0</v>
      </c>
      <c r="S87" s="45"/>
      <c r="U87" s="110"/>
      <c r="V87" s="45">
        <f>((W86*6)+V86)</f>
        <v>0</v>
      </c>
      <c r="W87" s="45"/>
      <c r="Y87" s="110"/>
      <c r="Z87" s="45">
        <f>((AA86*6)+Z86)</f>
        <v>0</v>
      </c>
      <c r="AA87" s="45"/>
      <c r="AC87" s="110"/>
      <c r="AD87" s="45">
        <f>((AE86*6)+AD86)</f>
        <v>0</v>
      </c>
      <c r="AE87" s="45"/>
      <c r="AG87" s="110"/>
      <c r="AH87" s="45">
        <f>((AI86*6)+AH86)</f>
        <v>0</v>
      </c>
      <c r="AI87" s="45"/>
      <c r="AK87" s="110"/>
      <c r="AL87" s="45">
        <f>((AM86*6)+AL86)</f>
        <v>0</v>
      </c>
      <c r="AM87" s="45"/>
    </row>
    <row r="88" spans="1:39" ht="15" thickBot="1" x14ac:dyDescent="0.25">
      <c r="A88" s="111"/>
      <c r="B88" s="45">
        <f>MOD(B87,6)</f>
        <v>0</v>
      </c>
      <c r="C88" s="45">
        <f>((B87-B88)/6)</f>
        <v>0</v>
      </c>
      <c r="E88" s="111"/>
      <c r="F88" s="45">
        <f>MOD(F87,6)</f>
        <v>0</v>
      </c>
      <c r="G88" s="45">
        <f>((F87-F88)/6)</f>
        <v>0</v>
      </c>
      <c r="I88" s="111"/>
      <c r="J88" s="45">
        <f>MOD(J87,6)</f>
        <v>0</v>
      </c>
      <c r="K88" s="45">
        <f>((J87-J88)/6)</f>
        <v>0</v>
      </c>
      <c r="M88" s="111"/>
      <c r="N88" s="45">
        <f>MOD(N87,6)</f>
        <v>0</v>
      </c>
      <c r="O88" s="45">
        <f>((N87-N88)/6)</f>
        <v>0</v>
      </c>
      <c r="Q88" s="111"/>
      <c r="R88" s="45">
        <f>MOD(R87,6)</f>
        <v>0</v>
      </c>
      <c r="S88" s="45">
        <f>((R87-R88)/6)</f>
        <v>0</v>
      </c>
      <c r="U88" s="111"/>
      <c r="V88" s="45">
        <f>MOD(V87,6)</f>
        <v>0</v>
      </c>
      <c r="W88" s="45">
        <f>((V87-V88)/6)</f>
        <v>0</v>
      </c>
      <c r="Y88" s="111"/>
      <c r="Z88" s="45">
        <f>MOD(Z87,6)</f>
        <v>0</v>
      </c>
      <c r="AA88" s="45">
        <f>((Z87-Z88)/6)</f>
        <v>0</v>
      </c>
      <c r="AC88" s="111"/>
      <c r="AD88" s="45">
        <f>MOD(AD87,6)</f>
        <v>0</v>
      </c>
      <c r="AE88" s="45">
        <f>((AD87-AD88)/6)</f>
        <v>0</v>
      </c>
      <c r="AG88" s="111"/>
      <c r="AH88" s="45">
        <f>MOD(AH87,6)</f>
        <v>0</v>
      </c>
      <c r="AI88" s="45">
        <f>((AH87-AH88)/6)</f>
        <v>0</v>
      </c>
      <c r="AK88" s="111"/>
      <c r="AL88" s="45">
        <f>MOD(AL87,6)</f>
        <v>0</v>
      </c>
      <c r="AM88" s="45">
        <f>((AL87-AL88)/6)</f>
        <v>0</v>
      </c>
    </row>
    <row r="89" spans="1:39" ht="15" thickBot="1" x14ac:dyDescent="0.25">
      <c r="A89" s="112"/>
      <c r="B89" s="113"/>
      <c r="C89" s="114"/>
      <c r="E89" s="112"/>
      <c r="F89" s="113"/>
      <c r="G89" s="114"/>
      <c r="I89" s="112"/>
      <c r="J89" s="113"/>
      <c r="K89" s="114"/>
      <c r="M89" s="112"/>
      <c r="N89" s="113"/>
      <c r="O89" s="114"/>
      <c r="Q89" s="112"/>
      <c r="R89" s="113"/>
      <c r="S89" s="114"/>
      <c r="U89" s="112"/>
      <c r="V89" s="113"/>
      <c r="W89" s="114"/>
      <c r="Y89" s="112"/>
      <c r="Z89" s="113"/>
      <c r="AA89" s="114"/>
      <c r="AC89" s="112"/>
      <c r="AD89" s="113"/>
      <c r="AE89" s="114"/>
      <c r="AG89" s="112"/>
      <c r="AH89" s="113"/>
      <c r="AI89" s="114"/>
      <c r="AK89" s="112"/>
      <c r="AL89" s="113"/>
      <c r="AM89" s="114"/>
    </row>
    <row r="90" spans="1:39" ht="15" thickBot="1" x14ac:dyDescent="0.25">
      <c r="A90" s="83" t="s">
        <v>121</v>
      </c>
      <c r="B90" s="45">
        <f>الشركة!$EX$35</f>
        <v>0</v>
      </c>
      <c r="C90" s="45">
        <f>الشركة!$EY$35</f>
        <v>0</v>
      </c>
      <c r="E90" s="83" t="s">
        <v>121</v>
      </c>
      <c r="F90" s="45">
        <f>'احمد شوقي'!$EX$35</f>
        <v>0</v>
      </c>
      <c r="G90" s="45">
        <f>'احمد شوقي'!$EY$35</f>
        <v>0</v>
      </c>
      <c r="I90" s="83" t="s">
        <v>121</v>
      </c>
      <c r="J90" s="45">
        <f>'محمد ابراهيم'!$EX$35</f>
        <v>0</v>
      </c>
      <c r="K90" s="45">
        <f>'محمد ابراهيم'!$EY$35</f>
        <v>0</v>
      </c>
      <c r="M90" s="83" t="s">
        <v>121</v>
      </c>
      <c r="N90" s="45">
        <f>'مصطفى عبدالفتاح'!$EX$35</f>
        <v>0</v>
      </c>
      <c r="O90" s="45">
        <f>'مصطفى عبدالفتاح'!$EY$35</f>
        <v>0</v>
      </c>
      <c r="Q90" s="83" t="s">
        <v>121</v>
      </c>
      <c r="R90" s="45">
        <f>رامي!$EX$35</f>
        <v>0</v>
      </c>
      <c r="S90" s="45">
        <f>رامي!$EY$35</f>
        <v>0</v>
      </c>
      <c r="U90" s="83" t="s">
        <v>121</v>
      </c>
      <c r="V90" s="45">
        <f>زهران!$EX$35</f>
        <v>0</v>
      </c>
      <c r="W90" s="45">
        <f>زهران!$EY$35</f>
        <v>0</v>
      </c>
      <c r="Y90" s="83" t="s">
        <v>121</v>
      </c>
      <c r="Z90" s="45">
        <f>'اسلام مطيع'!$EX$35</f>
        <v>0</v>
      </c>
      <c r="AA90" s="45">
        <f>'اسلام مطيع'!$EY$35</f>
        <v>0</v>
      </c>
      <c r="AC90" s="83" t="s">
        <v>121</v>
      </c>
      <c r="AD90" s="45">
        <f>تامر!$EX$35</f>
        <v>0</v>
      </c>
      <c r="AE90" s="45">
        <f>تامر!$EY$35</f>
        <v>0</v>
      </c>
      <c r="AG90" s="83" t="s">
        <v>121</v>
      </c>
      <c r="AH90" s="45">
        <f>'محمد نبيه'!$EX$35</f>
        <v>0</v>
      </c>
      <c r="AI90" s="45">
        <f>'محمد نبيه'!$EY$35</f>
        <v>0</v>
      </c>
      <c r="AK90" s="83" t="s">
        <v>121</v>
      </c>
      <c r="AL90" s="45">
        <f>'م 1'!$EX$35</f>
        <v>0</v>
      </c>
      <c r="AM90" s="45">
        <f>'م 1'!$EY$35</f>
        <v>0</v>
      </c>
    </row>
    <row r="91" spans="1:39" ht="15" thickBot="1" x14ac:dyDescent="0.25">
      <c r="A91" s="84"/>
      <c r="B91" s="45">
        <f>((C90*4)+B90)</f>
        <v>0</v>
      </c>
      <c r="C91" s="45"/>
      <c r="E91" s="84"/>
      <c r="F91" s="45">
        <f>((G90*4)+F90)</f>
        <v>0</v>
      </c>
      <c r="G91" s="45"/>
      <c r="I91" s="84"/>
      <c r="J91" s="45">
        <f>((K90*4)+J90)</f>
        <v>0</v>
      </c>
      <c r="K91" s="45"/>
      <c r="M91" s="84"/>
      <c r="N91" s="45">
        <f>((O90*4)+N90)</f>
        <v>0</v>
      </c>
      <c r="O91" s="45"/>
      <c r="Q91" s="84"/>
      <c r="R91" s="45">
        <f>((S90*4)+R90)</f>
        <v>0</v>
      </c>
      <c r="S91" s="45"/>
      <c r="U91" s="84"/>
      <c r="V91" s="45">
        <f>((W90*4)+V90)</f>
        <v>0</v>
      </c>
      <c r="W91" s="45"/>
      <c r="Y91" s="84"/>
      <c r="Z91" s="45">
        <f>((AA90*4)+Z90)</f>
        <v>0</v>
      </c>
      <c r="AA91" s="45"/>
      <c r="AC91" s="84"/>
      <c r="AD91" s="45">
        <f>((AE90*4)+AD90)</f>
        <v>0</v>
      </c>
      <c r="AE91" s="45"/>
      <c r="AG91" s="84"/>
      <c r="AH91" s="45">
        <f>((AI90*4)+AH90)</f>
        <v>0</v>
      </c>
      <c r="AI91" s="45"/>
      <c r="AK91" s="84"/>
      <c r="AL91" s="45">
        <f>((AM90*4)+AL90)</f>
        <v>0</v>
      </c>
      <c r="AM91" s="45"/>
    </row>
    <row r="92" spans="1:39" ht="15" thickBot="1" x14ac:dyDescent="0.25">
      <c r="A92" s="85"/>
      <c r="B92" s="45">
        <f>MOD(B91,4)</f>
        <v>0</v>
      </c>
      <c r="C92" s="45">
        <f>((B91-B92)/4)</f>
        <v>0</v>
      </c>
      <c r="E92" s="85"/>
      <c r="F92" s="45">
        <f>MOD(F91,4)</f>
        <v>0</v>
      </c>
      <c r="G92" s="45">
        <f>((F91-F92)/4)</f>
        <v>0</v>
      </c>
      <c r="I92" s="85"/>
      <c r="J92" s="45">
        <f>MOD(J91,4)</f>
        <v>0</v>
      </c>
      <c r="K92" s="45">
        <f>((J91-J92)/4)</f>
        <v>0</v>
      </c>
      <c r="M92" s="85"/>
      <c r="N92" s="45">
        <f>MOD(N91,4)</f>
        <v>0</v>
      </c>
      <c r="O92" s="45">
        <f>((N91-N92)/4)</f>
        <v>0</v>
      </c>
      <c r="Q92" s="85"/>
      <c r="R92" s="45">
        <f>MOD(R91,4)</f>
        <v>0</v>
      </c>
      <c r="S92" s="45">
        <f>((R91-R92)/4)</f>
        <v>0</v>
      </c>
      <c r="U92" s="85"/>
      <c r="V92" s="45">
        <f>MOD(V91,4)</f>
        <v>0</v>
      </c>
      <c r="W92" s="45">
        <f>((V91-V92)/4)</f>
        <v>0</v>
      </c>
      <c r="Y92" s="85"/>
      <c r="Z92" s="45">
        <f>MOD(Z91,4)</f>
        <v>0</v>
      </c>
      <c r="AA92" s="45">
        <f>((Z91-Z92)/4)</f>
        <v>0</v>
      </c>
      <c r="AC92" s="85"/>
      <c r="AD92" s="45">
        <f>MOD(AD91,4)</f>
        <v>0</v>
      </c>
      <c r="AE92" s="45">
        <f>((AD91-AD92)/4)</f>
        <v>0</v>
      </c>
      <c r="AG92" s="85"/>
      <c r="AH92" s="45">
        <f>MOD(AH91,4)</f>
        <v>0</v>
      </c>
      <c r="AI92" s="45">
        <f>((AH91-AH92)/4)</f>
        <v>0</v>
      </c>
      <c r="AK92" s="85"/>
      <c r="AL92" s="45">
        <f>MOD(AL91,4)</f>
        <v>0</v>
      </c>
      <c r="AM92" s="45">
        <f>((AL91-AL92)/4)</f>
        <v>0</v>
      </c>
    </row>
    <row r="93" spans="1:39" ht="15" thickBot="1" x14ac:dyDescent="0.25">
      <c r="A93" s="115"/>
      <c r="B93" s="116"/>
      <c r="C93" s="117"/>
      <c r="E93" s="115"/>
      <c r="F93" s="116"/>
      <c r="G93" s="117"/>
      <c r="I93" s="115"/>
      <c r="J93" s="116"/>
      <c r="K93" s="117"/>
      <c r="M93" s="115"/>
      <c r="N93" s="116"/>
      <c r="O93" s="117"/>
      <c r="Q93" s="115"/>
      <c r="R93" s="116"/>
      <c r="S93" s="117"/>
      <c r="U93" s="115"/>
      <c r="V93" s="116"/>
      <c r="W93" s="117"/>
      <c r="Y93" s="115"/>
      <c r="Z93" s="116"/>
      <c r="AA93" s="117"/>
      <c r="AC93" s="115"/>
      <c r="AD93" s="116"/>
      <c r="AE93" s="117"/>
      <c r="AG93" s="115"/>
      <c r="AH93" s="116"/>
      <c r="AI93" s="117"/>
      <c r="AK93" s="115"/>
      <c r="AL93" s="116"/>
      <c r="AM93" s="117"/>
    </row>
    <row r="94" spans="1:39" ht="15" thickBot="1" x14ac:dyDescent="0.25">
      <c r="A94" s="83" t="s">
        <v>122</v>
      </c>
      <c r="B94" s="45">
        <f>الشركة!$FE$35</f>
        <v>0</v>
      </c>
      <c r="C94" s="45">
        <f>الشركة!$FF$35</f>
        <v>0</v>
      </c>
      <c r="E94" s="83" t="s">
        <v>122</v>
      </c>
      <c r="F94" s="45">
        <f>'احمد شوقي'!$FE$35</f>
        <v>0</v>
      </c>
      <c r="G94" s="45">
        <f>'احمد شوقي'!$FF$35</f>
        <v>0</v>
      </c>
      <c r="I94" s="83" t="s">
        <v>122</v>
      </c>
      <c r="J94" s="45">
        <f>'محمد ابراهيم'!$FE$35</f>
        <v>0</v>
      </c>
      <c r="K94" s="45">
        <f>'محمد ابراهيم'!$FF$35</f>
        <v>0</v>
      </c>
      <c r="M94" s="83" t="s">
        <v>122</v>
      </c>
      <c r="N94" s="45">
        <f>'مصطفى عبدالفتاح'!$FE$35</f>
        <v>0</v>
      </c>
      <c r="O94" s="45">
        <f>'مصطفى عبدالفتاح'!$FF$35</f>
        <v>0</v>
      </c>
      <c r="Q94" s="83" t="s">
        <v>122</v>
      </c>
      <c r="R94" s="45">
        <f>رامي!$FE$35</f>
        <v>0</v>
      </c>
      <c r="S94" s="45">
        <f>رامي!$FF$35</f>
        <v>0</v>
      </c>
      <c r="U94" s="83" t="s">
        <v>122</v>
      </c>
      <c r="V94" s="45">
        <f>زهران!$FE$35</f>
        <v>0</v>
      </c>
      <c r="W94" s="45">
        <f>زهران!$FF$35</f>
        <v>0</v>
      </c>
      <c r="Y94" s="83" t="s">
        <v>122</v>
      </c>
      <c r="Z94" s="45">
        <f>'اسلام مطيع'!$FE$35</f>
        <v>0</v>
      </c>
      <c r="AA94" s="45">
        <f>'اسلام مطيع'!$FF$35</f>
        <v>0</v>
      </c>
      <c r="AC94" s="83" t="s">
        <v>122</v>
      </c>
      <c r="AD94" s="45">
        <f>تامر!$FE$35</f>
        <v>0</v>
      </c>
      <c r="AE94" s="45">
        <f>تامر!$FF$35</f>
        <v>0</v>
      </c>
      <c r="AG94" s="83" t="s">
        <v>122</v>
      </c>
      <c r="AH94" s="45">
        <f>'محمد نبيه'!$FE$35</f>
        <v>0</v>
      </c>
      <c r="AI94" s="45">
        <f>'محمد نبيه'!$FF$35</f>
        <v>0</v>
      </c>
      <c r="AK94" s="83" t="s">
        <v>122</v>
      </c>
      <c r="AL94" s="45">
        <f>'م 1'!$FE$35</f>
        <v>0</v>
      </c>
      <c r="AM94" s="45">
        <f>'م 1'!$FF$35</f>
        <v>0</v>
      </c>
    </row>
    <row r="95" spans="1:39" ht="15" thickBot="1" x14ac:dyDescent="0.25">
      <c r="A95" s="84"/>
      <c r="B95" s="45">
        <f>((C94*4)+B94)</f>
        <v>0</v>
      </c>
      <c r="C95" s="45"/>
      <c r="E95" s="84"/>
      <c r="F95" s="45">
        <f>((G94*4)+F94)</f>
        <v>0</v>
      </c>
      <c r="G95" s="45"/>
      <c r="I95" s="84"/>
      <c r="J95" s="45">
        <f>((K94*4)+J94)</f>
        <v>0</v>
      </c>
      <c r="K95" s="45"/>
      <c r="M95" s="84"/>
      <c r="N95" s="45">
        <f>((O94*4)+N94)</f>
        <v>0</v>
      </c>
      <c r="O95" s="45"/>
      <c r="Q95" s="84"/>
      <c r="R95" s="45">
        <f>((S94*4)+R94)</f>
        <v>0</v>
      </c>
      <c r="S95" s="45"/>
      <c r="U95" s="84"/>
      <c r="V95" s="45">
        <f>((W94*4)+V94)</f>
        <v>0</v>
      </c>
      <c r="W95" s="45"/>
      <c r="Y95" s="84"/>
      <c r="Z95" s="45">
        <f>((AA94*4)+Z94)</f>
        <v>0</v>
      </c>
      <c r="AA95" s="45"/>
      <c r="AC95" s="84"/>
      <c r="AD95" s="45">
        <f>((AE94*4)+AD94)</f>
        <v>0</v>
      </c>
      <c r="AE95" s="45"/>
      <c r="AG95" s="84"/>
      <c r="AH95" s="45">
        <f>((AI94*4)+AH94)</f>
        <v>0</v>
      </c>
      <c r="AI95" s="45"/>
      <c r="AK95" s="84"/>
      <c r="AL95" s="45">
        <f>((AM94*4)+AL94)</f>
        <v>0</v>
      </c>
      <c r="AM95" s="45"/>
    </row>
    <row r="96" spans="1:39" ht="15" thickBot="1" x14ac:dyDescent="0.25">
      <c r="A96" s="85"/>
      <c r="B96" s="45">
        <f>MOD(B95,4)</f>
        <v>0</v>
      </c>
      <c r="C96" s="45">
        <f>((B95-B96)/4)</f>
        <v>0</v>
      </c>
      <c r="E96" s="85"/>
      <c r="F96" s="45">
        <f>MOD(F95,4)</f>
        <v>0</v>
      </c>
      <c r="G96" s="45">
        <f>((F95-F96)/4)</f>
        <v>0</v>
      </c>
      <c r="I96" s="85"/>
      <c r="J96" s="45">
        <f>MOD(J95,4)</f>
        <v>0</v>
      </c>
      <c r="K96" s="45">
        <f>((J95-J96)/4)</f>
        <v>0</v>
      </c>
      <c r="M96" s="85"/>
      <c r="N96" s="45">
        <f>MOD(N95,4)</f>
        <v>0</v>
      </c>
      <c r="O96" s="45">
        <f>((N95-N96)/4)</f>
        <v>0</v>
      </c>
      <c r="Q96" s="85"/>
      <c r="R96" s="45">
        <f>MOD(R95,4)</f>
        <v>0</v>
      </c>
      <c r="S96" s="45">
        <f>((R95-R96)/4)</f>
        <v>0</v>
      </c>
      <c r="U96" s="85"/>
      <c r="V96" s="45">
        <f>MOD(V95,4)</f>
        <v>0</v>
      </c>
      <c r="W96" s="45">
        <f>((V95-V96)/4)</f>
        <v>0</v>
      </c>
      <c r="Y96" s="85"/>
      <c r="Z96" s="45">
        <f>MOD(Z95,4)</f>
        <v>0</v>
      </c>
      <c r="AA96" s="45">
        <f>((Z95-Z96)/4)</f>
        <v>0</v>
      </c>
      <c r="AC96" s="85"/>
      <c r="AD96" s="45">
        <f>MOD(AD95,4)</f>
        <v>0</v>
      </c>
      <c r="AE96" s="45">
        <f>((AD95-AD96)/4)</f>
        <v>0</v>
      </c>
      <c r="AG96" s="85"/>
      <c r="AH96" s="45">
        <f>MOD(AH95,4)</f>
        <v>0</v>
      </c>
      <c r="AI96" s="45">
        <f>((AH95-AH96)/4)</f>
        <v>0</v>
      </c>
      <c r="AK96" s="85"/>
      <c r="AL96" s="45">
        <f>MOD(AL95,4)</f>
        <v>0</v>
      </c>
      <c r="AM96" s="45">
        <f>((AL95-AL96)/4)</f>
        <v>0</v>
      </c>
    </row>
    <row r="97" spans="1:39" ht="15" thickBot="1" x14ac:dyDescent="0.25">
      <c r="A97" s="115"/>
      <c r="B97" s="116"/>
      <c r="C97" s="117"/>
      <c r="E97" s="115"/>
      <c r="F97" s="116"/>
      <c r="G97" s="117"/>
      <c r="I97" s="115"/>
      <c r="J97" s="116"/>
      <c r="K97" s="117"/>
      <c r="M97" s="115"/>
      <c r="N97" s="116"/>
      <c r="O97" s="117"/>
      <c r="Q97" s="115"/>
      <c r="R97" s="116"/>
      <c r="S97" s="117"/>
      <c r="U97" s="115"/>
      <c r="V97" s="116"/>
      <c r="W97" s="117"/>
      <c r="Y97" s="115"/>
      <c r="Z97" s="116"/>
      <c r="AA97" s="117"/>
      <c r="AC97" s="115"/>
      <c r="AD97" s="116"/>
      <c r="AE97" s="117"/>
      <c r="AG97" s="115"/>
      <c r="AH97" s="116"/>
      <c r="AI97" s="117"/>
      <c r="AK97" s="115"/>
      <c r="AL97" s="116"/>
      <c r="AM97" s="117"/>
    </row>
    <row r="98" spans="1:39" x14ac:dyDescent="0.2">
      <c r="A98" s="122" t="s">
        <v>123</v>
      </c>
      <c r="B98" s="31"/>
      <c r="C98" s="31"/>
      <c r="E98" s="122" t="s">
        <v>123</v>
      </c>
      <c r="F98" s="31"/>
      <c r="G98" s="31"/>
      <c r="I98" s="122" t="s">
        <v>123</v>
      </c>
      <c r="J98" s="31"/>
      <c r="K98" s="31"/>
      <c r="M98" s="122" t="s">
        <v>123</v>
      </c>
      <c r="N98" s="31"/>
      <c r="O98" s="31"/>
      <c r="Q98" s="122" t="s">
        <v>123</v>
      </c>
      <c r="R98" s="31"/>
      <c r="S98" s="31"/>
      <c r="U98" s="122" t="s">
        <v>123</v>
      </c>
      <c r="V98" s="31"/>
      <c r="W98" s="31"/>
      <c r="Y98" s="122" t="s">
        <v>123</v>
      </c>
      <c r="Z98" s="31"/>
      <c r="AA98" s="31"/>
      <c r="AC98" s="122" t="s">
        <v>123</v>
      </c>
      <c r="AD98" s="31"/>
      <c r="AE98" s="31"/>
      <c r="AG98" s="122" t="s">
        <v>123</v>
      </c>
      <c r="AH98" s="31"/>
      <c r="AI98" s="31"/>
      <c r="AK98" s="122" t="s">
        <v>123</v>
      </c>
      <c r="AL98" s="31"/>
      <c r="AM98" s="31"/>
    </row>
    <row r="99" spans="1:39" x14ac:dyDescent="0.2">
      <c r="A99" s="93"/>
      <c r="B99" s="31"/>
      <c r="C99" s="31"/>
      <c r="E99" s="93"/>
      <c r="F99" s="31"/>
      <c r="G99" s="31"/>
      <c r="I99" s="93"/>
      <c r="J99" s="31"/>
      <c r="K99" s="31"/>
      <c r="M99" s="93"/>
      <c r="N99" s="31"/>
      <c r="O99" s="31"/>
      <c r="Q99" s="93"/>
      <c r="R99" s="31"/>
      <c r="S99" s="31"/>
      <c r="U99" s="93"/>
      <c r="V99" s="31"/>
      <c r="W99" s="31"/>
      <c r="Y99" s="93"/>
      <c r="Z99" s="31"/>
      <c r="AA99" s="31"/>
      <c r="AC99" s="93"/>
      <c r="AD99" s="31"/>
      <c r="AE99" s="31"/>
      <c r="AG99" s="93"/>
      <c r="AH99" s="31"/>
      <c r="AI99" s="31"/>
      <c r="AK99" s="93"/>
      <c r="AL99" s="31"/>
      <c r="AM99" s="31"/>
    </row>
    <row r="100" spans="1:39" x14ac:dyDescent="0.2">
      <c r="A100" s="94"/>
      <c r="B100" s="31"/>
      <c r="C100" s="31">
        <f>الشركة!$FM$35</f>
        <v>0</v>
      </c>
      <c r="E100" s="94"/>
      <c r="F100" s="31"/>
      <c r="G100" s="31">
        <f>'احمد شوقي'!$FM$35</f>
        <v>0</v>
      </c>
      <c r="I100" s="94"/>
      <c r="J100" s="31"/>
      <c r="K100" s="31">
        <f>'محمد ابراهيم'!$FM$35</f>
        <v>0</v>
      </c>
      <c r="M100" s="94"/>
      <c r="N100" s="31"/>
      <c r="O100" s="31">
        <f>'مصطفى عبدالفتاح'!$FM$35</f>
        <v>0</v>
      </c>
      <c r="Q100" s="94"/>
      <c r="R100" s="31"/>
      <c r="S100" s="31">
        <f>رامي!$FM$35</f>
        <v>0</v>
      </c>
      <c r="U100" s="94"/>
      <c r="V100" s="31"/>
      <c r="W100" s="31">
        <f>زهران!$FM$35</f>
        <v>0</v>
      </c>
      <c r="Y100" s="94"/>
      <c r="Z100" s="31"/>
      <c r="AA100" s="31">
        <f>'اسلام مطيع'!$FM$35</f>
        <v>0</v>
      </c>
      <c r="AC100" s="94"/>
      <c r="AD100" s="31"/>
      <c r="AE100" s="31">
        <f>تامر!$FM$35</f>
        <v>0</v>
      </c>
      <c r="AG100" s="94"/>
      <c r="AH100" s="31"/>
      <c r="AI100" s="31">
        <f>'محمد نبيه'!$FM$35</f>
        <v>0</v>
      </c>
      <c r="AK100" s="94"/>
      <c r="AL100" s="31"/>
      <c r="AM100" s="31">
        <f>'م 1'!$FM$35</f>
        <v>0</v>
      </c>
    </row>
    <row r="101" spans="1:39" ht="15" thickBot="1" x14ac:dyDescent="0.25">
      <c r="A101" s="105"/>
      <c r="B101" s="106"/>
      <c r="C101" s="107"/>
      <c r="E101" s="105"/>
      <c r="F101" s="106"/>
      <c r="G101" s="107"/>
      <c r="I101" s="105"/>
      <c r="J101" s="106"/>
      <c r="K101" s="107"/>
      <c r="M101" s="105"/>
      <c r="N101" s="106"/>
      <c r="O101" s="107"/>
      <c r="Q101" s="105"/>
      <c r="R101" s="106"/>
      <c r="S101" s="107"/>
      <c r="U101" s="105"/>
      <c r="V101" s="106"/>
      <c r="W101" s="107"/>
      <c r="Y101" s="105"/>
      <c r="Z101" s="106"/>
      <c r="AA101" s="107"/>
      <c r="AC101" s="105"/>
      <c r="AD101" s="106"/>
      <c r="AE101" s="107"/>
      <c r="AG101" s="105"/>
      <c r="AH101" s="106"/>
      <c r="AI101" s="107"/>
      <c r="AK101" s="105"/>
      <c r="AL101" s="106"/>
      <c r="AM101" s="107"/>
    </row>
    <row r="102" spans="1:39" ht="15" thickBot="1" x14ac:dyDescent="0.25">
      <c r="A102" s="108" t="s">
        <v>124</v>
      </c>
      <c r="B102" s="108"/>
      <c r="C102" s="108"/>
      <c r="E102" s="108" t="s">
        <v>124</v>
      </c>
      <c r="F102" s="108"/>
      <c r="G102" s="108"/>
      <c r="I102" s="108" t="s">
        <v>124</v>
      </c>
      <c r="J102" s="108"/>
      <c r="K102" s="108"/>
      <c r="M102" s="108" t="s">
        <v>124</v>
      </c>
      <c r="N102" s="108"/>
      <c r="O102" s="108"/>
      <c r="Q102" s="108" t="s">
        <v>124</v>
      </c>
      <c r="R102" s="108"/>
      <c r="S102" s="108"/>
      <c r="U102" s="108" t="s">
        <v>124</v>
      </c>
      <c r="V102" s="108"/>
      <c r="W102" s="108"/>
      <c r="Y102" s="108" t="s">
        <v>124</v>
      </c>
      <c r="Z102" s="108"/>
      <c r="AA102" s="108"/>
      <c r="AC102" s="108" t="s">
        <v>124</v>
      </c>
      <c r="AD102" s="108"/>
      <c r="AE102" s="108"/>
      <c r="AG102" s="108" t="s">
        <v>124</v>
      </c>
      <c r="AH102" s="108"/>
      <c r="AI102" s="108"/>
      <c r="AK102" s="108" t="s">
        <v>124</v>
      </c>
      <c r="AL102" s="108"/>
      <c r="AM102" s="108"/>
    </row>
    <row r="103" spans="1:39" ht="15" thickBot="1" x14ac:dyDescent="0.25">
      <c r="A103" s="109" t="s">
        <v>125</v>
      </c>
      <c r="B103" s="45">
        <f>الشركة!$FS$35</f>
        <v>0</v>
      </c>
      <c r="C103" s="45">
        <f>الشركة!$FT$35</f>
        <v>0</v>
      </c>
      <c r="E103" s="109" t="s">
        <v>125</v>
      </c>
      <c r="F103" s="45">
        <f>'احمد شوقي'!$FS$35</f>
        <v>0</v>
      </c>
      <c r="G103" s="45">
        <f>'احمد شوقي'!$FT$35</f>
        <v>0</v>
      </c>
      <c r="I103" s="109" t="s">
        <v>125</v>
      </c>
      <c r="J103" s="45">
        <f>'محمد ابراهيم'!$FS$35</f>
        <v>0</v>
      </c>
      <c r="K103" s="45">
        <f>'محمد ابراهيم'!$FT$35</f>
        <v>0</v>
      </c>
      <c r="M103" s="109" t="s">
        <v>125</v>
      </c>
      <c r="N103" s="45">
        <f>'مصطفى عبدالفتاح'!$FS$35</f>
        <v>0</v>
      </c>
      <c r="O103" s="45">
        <f>'مصطفى عبدالفتاح'!$FT$35</f>
        <v>0</v>
      </c>
      <c r="Q103" s="109" t="s">
        <v>125</v>
      </c>
      <c r="R103" s="45">
        <f>رامي!$FS$35</f>
        <v>0</v>
      </c>
      <c r="S103" s="45">
        <f>رامي!$FT$35</f>
        <v>0</v>
      </c>
      <c r="U103" s="109" t="s">
        <v>125</v>
      </c>
      <c r="V103" s="45">
        <f>زهران!$FS$35</f>
        <v>0</v>
      </c>
      <c r="W103" s="45">
        <f>زهران!$FT$35</f>
        <v>0</v>
      </c>
      <c r="Y103" s="109" t="s">
        <v>125</v>
      </c>
      <c r="Z103" s="45">
        <f>'اسلام مطيع'!$FS$35</f>
        <v>0</v>
      </c>
      <c r="AA103" s="45">
        <f>'اسلام مطيع'!$FT$35</f>
        <v>0</v>
      </c>
      <c r="AC103" s="109" t="s">
        <v>125</v>
      </c>
      <c r="AD103" s="45">
        <f>تامر!$FS$35</f>
        <v>0</v>
      </c>
      <c r="AE103" s="45">
        <f>تامر!$FT$35</f>
        <v>0</v>
      </c>
      <c r="AG103" s="109" t="s">
        <v>125</v>
      </c>
      <c r="AH103" s="45">
        <f>'محمد نبيه'!$FS$35</f>
        <v>0</v>
      </c>
      <c r="AI103" s="45">
        <f>'محمد نبيه'!$FT$35</f>
        <v>0</v>
      </c>
      <c r="AK103" s="109" t="s">
        <v>125</v>
      </c>
      <c r="AL103" s="45">
        <f>'م 1'!$FS$35</f>
        <v>0</v>
      </c>
      <c r="AM103" s="45">
        <f>'م 1'!$FT$35</f>
        <v>0</v>
      </c>
    </row>
    <row r="104" spans="1:39" ht="15" thickBot="1" x14ac:dyDescent="0.25">
      <c r="A104" s="110"/>
      <c r="B104" s="45">
        <f>((C103*6)+B103)</f>
        <v>0</v>
      </c>
      <c r="C104" s="45"/>
      <c r="E104" s="110"/>
      <c r="F104" s="45">
        <f>((G103*6)+F103)</f>
        <v>0</v>
      </c>
      <c r="G104" s="45"/>
      <c r="I104" s="110"/>
      <c r="J104" s="45">
        <f>((K103*6)+J103)</f>
        <v>0</v>
      </c>
      <c r="K104" s="45"/>
      <c r="M104" s="110"/>
      <c r="N104" s="45">
        <f>((O103*6)+N103)</f>
        <v>0</v>
      </c>
      <c r="O104" s="45"/>
      <c r="Q104" s="110"/>
      <c r="R104" s="45">
        <f>((S103*6)+R103)</f>
        <v>0</v>
      </c>
      <c r="S104" s="45"/>
      <c r="U104" s="110"/>
      <c r="V104" s="45">
        <f>((W103*6)+V103)</f>
        <v>0</v>
      </c>
      <c r="W104" s="45"/>
      <c r="Y104" s="110"/>
      <c r="Z104" s="45">
        <f>((AA103*6)+Z103)</f>
        <v>0</v>
      </c>
      <c r="AA104" s="45"/>
      <c r="AC104" s="110"/>
      <c r="AD104" s="45">
        <f>((AE103*6)+AD103)</f>
        <v>0</v>
      </c>
      <c r="AE104" s="45"/>
      <c r="AG104" s="110"/>
      <c r="AH104" s="45">
        <f>((AI103*6)+AH103)</f>
        <v>0</v>
      </c>
      <c r="AI104" s="45"/>
      <c r="AK104" s="110"/>
      <c r="AL104" s="45">
        <f>((AM103*6)+AL103)</f>
        <v>0</v>
      </c>
      <c r="AM104" s="45"/>
    </row>
    <row r="105" spans="1:39" ht="15" thickBot="1" x14ac:dyDescent="0.25">
      <c r="A105" s="111"/>
      <c r="B105" s="45">
        <f>MOD(B104,6)</f>
        <v>0</v>
      </c>
      <c r="C105" s="45">
        <f>((B104-B105)/6)</f>
        <v>0</v>
      </c>
      <c r="E105" s="111"/>
      <c r="F105" s="45">
        <f>MOD(F104,6)</f>
        <v>0</v>
      </c>
      <c r="G105" s="45">
        <f>((F104-F105)/6)</f>
        <v>0</v>
      </c>
      <c r="I105" s="111"/>
      <c r="J105" s="45">
        <f>MOD(J104,6)</f>
        <v>0</v>
      </c>
      <c r="K105" s="45">
        <f>((J104-J105)/6)</f>
        <v>0</v>
      </c>
      <c r="M105" s="111"/>
      <c r="N105" s="45">
        <f>MOD(N104,6)</f>
        <v>0</v>
      </c>
      <c r="O105" s="45">
        <f>((N104-N105)/6)</f>
        <v>0</v>
      </c>
      <c r="Q105" s="111"/>
      <c r="R105" s="45">
        <f>MOD(R104,6)</f>
        <v>0</v>
      </c>
      <c r="S105" s="45">
        <f>((R104-R105)/6)</f>
        <v>0</v>
      </c>
      <c r="U105" s="111"/>
      <c r="V105" s="45">
        <f>MOD(V104,6)</f>
        <v>0</v>
      </c>
      <c r="W105" s="45">
        <f>((V104-V105)/6)</f>
        <v>0</v>
      </c>
      <c r="Y105" s="111"/>
      <c r="Z105" s="45">
        <f>MOD(Z104,6)</f>
        <v>0</v>
      </c>
      <c r="AA105" s="45">
        <f>((Z104-Z105)/6)</f>
        <v>0</v>
      </c>
      <c r="AC105" s="111"/>
      <c r="AD105" s="45">
        <f>MOD(AD104,6)</f>
        <v>0</v>
      </c>
      <c r="AE105" s="45">
        <f>((AD104-AD105)/6)</f>
        <v>0</v>
      </c>
      <c r="AG105" s="111"/>
      <c r="AH105" s="45">
        <f>MOD(AH104,6)</f>
        <v>0</v>
      </c>
      <c r="AI105" s="45">
        <f>((AH104-AH105)/6)</f>
        <v>0</v>
      </c>
      <c r="AK105" s="111"/>
      <c r="AL105" s="45">
        <f>MOD(AL104,6)</f>
        <v>0</v>
      </c>
      <c r="AM105" s="45">
        <f>((AL104-AL105)/6)</f>
        <v>0</v>
      </c>
    </row>
    <row r="106" spans="1:39" ht="15" thickBot="1" x14ac:dyDescent="0.25">
      <c r="A106" s="112"/>
      <c r="B106" s="113"/>
      <c r="C106" s="114"/>
      <c r="E106" s="112"/>
      <c r="F106" s="113"/>
      <c r="G106" s="114"/>
      <c r="I106" s="112"/>
      <c r="J106" s="113"/>
      <c r="K106" s="114"/>
      <c r="M106" s="112"/>
      <c r="N106" s="113"/>
      <c r="O106" s="114"/>
      <c r="Q106" s="112"/>
      <c r="R106" s="113"/>
      <c r="S106" s="114"/>
      <c r="U106" s="112"/>
      <c r="V106" s="113"/>
      <c r="W106" s="114"/>
      <c r="Y106" s="112"/>
      <c r="Z106" s="113"/>
      <c r="AA106" s="114"/>
      <c r="AC106" s="112"/>
      <c r="AD106" s="113"/>
      <c r="AE106" s="114"/>
      <c r="AG106" s="112"/>
      <c r="AH106" s="113"/>
      <c r="AI106" s="114"/>
      <c r="AK106" s="112"/>
      <c r="AL106" s="113"/>
      <c r="AM106" s="114"/>
    </row>
    <row r="107" spans="1:39" ht="15" thickBot="1" x14ac:dyDescent="0.25">
      <c r="A107" s="83" t="s">
        <v>121</v>
      </c>
      <c r="B107" s="45">
        <f>الشركة!$FZ$35</f>
        <v>0</v>
      </c>
      <c r="C107" s="45">
        <f>الشركة!$GA$35</f>
        <v>0</v>
      </c>
      <c r="E107" s="83" t="s">
        <v>121</v>
      </c>
      <c r="F107" s="45">
        <f>'احمد شوقي'!$FZ$35</f>
        <v>0</v>
      </c>
      <c r="G107" s="45">
        <f>'احمد شوقي'!$GA$35</f>
        <v>0</v>
      </c>
      <c r="I107" s="83" t="s">
        <v>121</v>
      </c>
      <c r="J107" s="45">
        <f>'محمد ابراهيم'!$FZ$35</f>
        <v>0</v>
      </c>
      <c r="K107" s="45">
        <f>'محمد ابراهيم'!$GA$35</f>
        <v>0</v>
      </c>
      <c r="M107" s="83" t="s">
        <v>121</v>
      </c>
      <c r="N107" s="45">
        <f>'مصطفى عبدالفتاح'!$FZ$35</f>
        <v>0</v>
      </c>
      <c r="O107" s="45">
        <f>'مصطفى عبدالفتاح'!$GA$35</f>
        <v>0</v>
      </c>
      <c r="Q107" s="83" t="s">
        <v>121</v>
      </c>
      <c r="R107" s="45">
        <f>رامي!$FZ$35</f>
        <v>0</v>
      </c>
      <c r="S107" s="45">
        <f>رامي!$GA$35</f>
        <v>0</v>
      </c>
      <c r="U107" s="83" t="s">
        <v>121</v>
      </c>
      <c r="V107" s="45">
        <f>زهران!$FZ$35</f>
        <v>0</v>
      </c>
      <c r="W107" s="45">
        <f>زهران!$GA$35</f>
        <v>0</v>
      </c>
      <c r="Y107" s="83" t="s">
        <v>121</v>
      </c>
      <c r="Z107" s="45">
        <f>'اسلام مطيع'!$FZ$35</f>
        <v>0</v>
      </c>
      <c r="AA107" s="45">
        <f>'اسلام مطيع'!$GA$35</f>
        <v>0</v>
      </c>
      <c r="AC107" s="83" t="s">
        <v>121</v>
      </c>
      <c r="AD107" s="45">
        <f>تامر!$FZ$35</f>
        <v>0</v>
      </c>
      <c r="AE107" s="45">
        <f>تامر!$GA$35</f>
        <v>0</v>
      </c>
      <c r="AG107" s="83" t="s">
        <v>121</v>
      </c>
      <c r="AH107" s="45">
        <f>'محمد نبيه'!$FZ$35</f>
        <v>0</v>
      </c>
      <c r="AI107" s="45">
        <f>'محمد نبيه'!$GA$35</f>
        <v>0</v>
      </c>
      <c r="AK107" s="83" t="s">
        <v>121</v>
      </c>
      <c r="AL107" s="45">
        <f>'م 1'!$FZ$35</f>
        <v>0</v>
      </c>
      <c r="AM107" s="45">
        <f>'م 1'!$GA$35</f>
        <v>0</v>
      </c>
    </row>
    <row r="108" spans="1:39" ht="15" thickBot="1" x14ac:dyDescent="0.25">
      <c r="A108" s="84"/>
      <c r="B108" s="45">
        <f>((C107*4)+B107)</f>
        <v>0</v>
      </c>
      <c r="C108" s="45"/>
      <c r="E108" s="84"/>
      <c r="F108" s="45">
        <f>((G107*4)+F107)</f>
        <v>0</v>
      </c>
      <c r="G108" s="45"/>
      <c r="I108" s="84"/>
      <c r="J108" s="45">
        <f>((K107*4)+J107)</f>
        <v>0</v>
      </c>
      <c r="K108" s="45"/>
      <c r="M108" s="84"/>
      <c r="N108" s="45">
        <f>((O107*4)+N107)</f>
        <v>0</v>
      </c>
      <c r="O108" s="45"/>
      <c r="Q108" s="84"/>
      <c r="R108" s="45">
        <f>((S107*4)+R107)</f>
        <v>0</v>
      </c>
      <c r="S108" s="45"/>
      <c r="U108" s="84"/>
      <c r="V108" s="45">
        <f>((W107*4)+V107)</f>
        <v>0</v>
      </c>
      <c r="W108" s="45"/>
      <c r="Y108" s="84"/>
      <c r="Z108" s="45">
        <f>((AA107*4)+Z107)</f>
        <v>0</v>
      </c>
      <c r="AA108" s="45"/>
      <c r="AC108" s="84"/>
      <c r="AD108" s="45">
        <f>((AE107*4)+AD107)</f>
        <v>0</v>
      </c>
      <c r="AE108" s="45"/>
      <c r="AG108" s="84"/>
      <c r="AH108" s="45">
        <f>((AI107*4)+AH107)</f>
        <v>0</v>
      </c>
      <c r="AI108" s="45"/>
      <c r="AK108" s="84"/>
      <c r="AL108" s="45">
        <f>((AM107*4)+AL107)</f>
        <v>0</v>
      </c>
      <c r="AM108" s="45"/>
    </row>
    <row r="109" spans="1:39" ht="15" thickBot="1" x14ac:dyDescent="0.25">
      <c r="A109" s="85"/>
      <c r="B109" s="45">
        <f>MOD(B108,4)</f>
        <v>0</v>
      </c>
      <c r="C109" s="45">
        <f>((B108-B109)/4)</f>
        <v>0</v>
      </c>
      <c r="E109" s="85"/>
      <c r="F109" s="45">
        <f>MOD(F108,4)</f>
        <v>0</v>
      </c>
      <c r="G109" s="45">
        <f>((F108-F109)/4)</f>
        <v>0</v>
      </c>
      <c r="I109" s="85"/>
      <c r="J109" s="45">
        <f>MOD(J108,4)</f>
        <v>0</v>
      </c>
      <c r="K109" s="45">
        <f>((J108-J109)/4)</f>
        <v>0</v>
      </c>
      <c r="M109" s="85"/>
      <c r="N109" s="45">
        <f>MOD(N108,4)</f>
        <v>0</v>
      </c>
      <c r="O109" s="45">
        <f>((N108-N109)/4)</f>
        <v>0</v>
      </c>
      <c r="Q109" s="85"/>
      <c r="R109" s="45">
        <f>MOD(R108,4)</f>
        <v>0</v>
      </c>
      <c r="S109" s="45">
        <f>((R108-R109)/4)</f>
        <v>0</v>
      </c>
      <c r="U109" s="85"/>
      <c r="V109" s="45">
        <f>MOD(V108,4)</f>
        <v>0</v>
      </c>
      <c r="W109" s="45">
        <f>((V108-V109)/4)</f>
        <v>0</v>
      </c>
      <c r="Y109" s="85"/>
      <c r="Z109" s="45">
        <f>MOD(Z108,4)</f>
        <v>0</v>
      </c>
      <c r="AA109" s="45">
        <f>((Z108-Z109)/4)</f>
        <v>0</v>
      </c>
      <c r="AC109" s="85"/>
      <c r="AD109" s="45">
        <f>MOD(AD108,4)</f>
        <v>0</v>
      </c>
      <c r="AE109" s="45">
        <f>((AD108-AD109)/4)</f>
        <v>0</v>
      </c>
      <c r="AG109" s="85"/>
      <c r="AH109" s="45">
        <f>MOD(AH108,4)</f>
        <v>0</v>
      </c>
      <c r="AI109" s="45">
        <f>((AH108-AH109)/4)</f>
        <v>0</v>
      </c>
      <c r="AK109" s="85"/>
      <c r="AL109" s="45">
        <f>MOD(AL108,4)</f>
        <v>0</v>
      </c>
      <c r="AM109" s="45">
        <f>((AL108-AL109)/4)</f>
        <v>0</v>
      </c>
    </row>
    <row r="110" spans="1:39" ht="15" thickBot="1" x14ac:dyDescent="0.25">
      <c r="A110" s="115"/>
      <c r="B110" s="116"/>
      <c r="C110" s="117"/>
      <c r="E110" s="115"/>
      <c r="F110" s="116"/>
      <c r="G110" s="117"/>
      <c r="I110" s="115"/>
      <c r="J110" s="116"/>
      <c r="K110" s="117"/>
      <c r="M110" s="115"/>
      <c r="N110" s="116"/>
      <c r="O110" s="117"/>
      <c r="Q110" s="115"/>
      <c r="R110" s="116"/>
      <c r="S110" s="117"/>
      <c r="U110" s="115"/>
      <c r="V110" s="116"/>
      <c r="W110" s="117"/>
      <c r="Y110" s="115"/>
      <c r="Z110" s="116"/>
      <c r="AA110" s="117"/>
      <c r="AC110" s="115"/>
      <c r="AD110" s="116"/>
      <c r="AE110" s="117"/>
      <c r="AG110" s="115"/>
      <c r="AH110" s="116"/>
      <c r="AI110" s="117"/>
      <c r="AK110" s="115"/>
      <c r="AL110" s="116"/>
      <c r="AM110" s="117"/>
    </row>
    <row r="111" spans="1:39" ht="15" thickBot="1" x14ac:dyDescent="0.25">
      <c r="A111" s="118" t="s">
        <v>126</v>
      </c>
      <c r="B111" s="119"/>
      <c r="C111" s="120"/>
      <c r="E111" s="118" t="s">
        <v>126</v>
      </c>
      <c r="F111" s="119"/>
      <c r="G111" s="120"/>
      <c r="I111" s="118" t="s">
        <v>126</v>
      </c>
      <c r="J111" s="119"/>
      <c r="K111" s="120"/>
      <c r="M111" s="118" t="s">
        <v>126</v>
      </c>
      <c r="N111" s="119"/>
      <c r="O111" s="120"/>
      <c r="Q111" s="118" t="s">
        <v>126</v>
      </c>
      <c r="R111" s="119"/>
      <c r="S111" s="120"/>
      <c r="U111" s="118" t="s">
        <v>126</v>
      </c>
      <c r="V111" s="119"/>
      <c r="W111" s="120"/>
      <c r="Y111" s="118" t="s">
        <v>126</v>
      </c>
      <c r="Z111" s="119"/>
      <c r="AA111" s="120"/>
      <c r="AC111" s="118" t="s">
        <v>126</v>
      </c>
      <c r="AD111" s="119"/>
      <c r="AE111" s="120"/>
      <c r="AG111" s="118" t="s">
        <v>126</v>
      </c>
      <c r="AH111" s="119"/>
      <c r="AI111" s="120"/>
      <c r="AK111" s="118" t="s">
        <v>126</v>
      </c>
      <c r="AL111" s="119"/>
      <c r="AM111" s="120"/>
    </row>
    <row r="112" spans="1:39" ht="15" thickBot="1" x14ac:dyDescent="0.25">
      <c r="A112" s="89" t="s">
        <v>125</v>
      </c>
      <c r="B112" s="45">
        <f>الشركة!$GG$35</f>
        <v>0</v>
      </c>
      <c r="C112" s="45">
        <f>الشركة!$GH$35</f>
        <v>0</v>
      </c>
      <c r="E112" s="89" t="s">
        <v>125</v>
      </c>
      <c r="F112" s="45">
        <f>'احمد شوقي'!$GG$35</f>
        <v>0</v>
      </c>
      <c r="G112" s="45">
        <f>'احمد شوقي'!$GH$35</f>
        <v>0</v>
      </c>
      <c r="I112" s="89" t="s">
        <v>125</v>
      </c>
      <c r="J112" s="45">
        <f>'محمد ابراهيم'!$GG$35</f>
        <v>0</v>
      </c>
      <c r="K112" s="45">
        <f>'محمد ابراهيم'!$GH$35</f>
        <v>0</v>
      </c>
      <c r="M112" s="89" t="s">
        <v>125</v>
      </c>
      <c r="N112" s="45">
        <f>'مصطفى عبدالفتاح'!$GG$35</f>
        <v>0</v>
      </c>
      <c r="O112" s="45">
        <f>'مصطفى عبدالفتاح'!$GH$35</f>
        <v>0</v>
      </c>
      <c r="Q112" s="89" t="s">
        <v>125</v>
      </c>
      <c r="R112" s="45">
        <f>رامي!$GG$35</f>
        <v>0</v>
      </c>
      <c r="S112" s="45">
        <f>رامي!$GH$35</f>
        <v>0</v>
      </c>
      <c r="U112" s="89" t="s">
        <v>125</v>
      </c>
      <c r="V112" s="45">
        <f>زهران!$GG$35</f>
        <v>0</v>
      </c>
      <c r="W112" s="45">
        <f>زهران!$GH$35</f>
        <v>0</v>
      </c>
      <c r="Y112" s="89" t="s">
        <v>125</v>
      </c>
      <c r="Z112" s="45">
        <f>'اسلام مطيع'!$GG$35</f>
        <v>0</v>
      </c>
      <c r="AA112" s="45">
        <f>'اسلام مطيع'!$GH$35</f>
        <v>0</v>
      </c>
      <c r="AC112" s="89" t="s">
        <v>125</v>
      </c>
      <c r="AD112" s="45">
        <f>تامر!$GG$35</f>
        <v>0</v>
      </c>
      <c r="AE112" s="45">
        <f>تامر!$GH$35</f>
        <v>0</v>
      </c>
      <c r="AG112" s="89" t="s">
        <v>125</v>
      </c>
      <c r="AH112" s="45">
        <f>'محمد نبيه'!$GG$35</f>
        <v>0</v>
      </c>
      <c r="AI112" s="45">
        <f>'محمد نبيه'!$GH$35</f>
        <v>0</v>
      </c>
      <c r="AK112" s="89" t="s">
        <v>125</v>
      </c>
      <c r="AL112" s="45">
        <f>'م 1'!$GG$35</f>
        <v>0</v>
      </c>
      <c r="AM112" s="45">
        <f>'م 1'!$GH$35</f>
        <v>0</v>
      </c>
    </row>
    <row r="113" spans="1:39" ht="15" thickBot="1" x14ac:dyDescent="0.25">
      <c r="A113" s="90"/>
      <c r="B113" s="45">
        <f>((C112*6)+B112)</f>
        <v>0</v>
      </c>
      <c r="C113" s="45"/>
      <c r="E113" s="90"/>
      <c r="F113" s="45">
        <f>((G112*6)+F112)</f>
        <v>0</v>
      </c>
      <c r="G113" s="45"/>
      <c r="I113" s="90"/>
      <c r="J113" s="45">
        <f>((K112*6)+J112)</f>
        <v>0</v>
      </c>
      <c r="K113" s="45"/>
      <c r="M113" s="90"/>
      <c r="N113" s="45">
        <f>((O112*6)+N112)</f>
        <v>0</v>
      </c>
      <c r="O113" s="45"/>
      <c r="Q113" s="90"/>
      <c r="R113" s="45">
        <f>((S112*6)+R112)</f>
        <v>0</v>
      </c>
      <c r="S113" s="45"/>
      <c r="U113" s="90"/>
      <c r="V113" s="45">
        <f>((W112*6)+V112)</f>
        <v>0</v>
      </c>
      <c r="W113" s="45"/>
      <c r="Y113" s="90"/>
      <c r="Z113" s="45">
        <f>((AA112*6)+Z112)</f>
        <v>0</v>
      </c>
      <c r="AA113" s="45"/>
      <c r="AC113" s="90"/>
      <c r="AD113" s="45">
        <f>((AE112*6)+AD112)</f>
        <v>0</v>
      </c>
      <c r="AE113" s="45"/>
      <c r="AG113" s="90"/>
      <c r="AH113" s="45">
        <f>((AI112*6)+AH112)</f>
        <v>0</v>
      </c>
      <c r="AI113" s="45"/>
      <c r="AK113" s="90"/>
      <c r="AL113" s="45">
        <f>((AM112*6)+AL112)</f>
        <v>0</v>
      </c>
      <c r="AM113" s="45"/>
    </row>
    <row r="114" spans="1:39" ht="15" thickBot="1" x14ac:dyDescent="0.25">
      <c r="A114" s="91"/>
      <c r="B114" s="45">
        <f>MOD(B113,6)</f>
        <v>0</v>
      </c>
      <c r="C114" s="45">
        <f>((B113-B114)/6)</f>
        <v>0</v>
      </c>
      <c r="E114" s="91"/>
      <c r="F114" s="45">
        <f>MOD(F113,6)</f>
        <v>0</v>
      </c>
      <c r="G114" s="45">
        <f>((F113-F114)/6)</f>
        <v>0</v>
      </c>
      <c r="I114" s="91"/>
      <c r="J114" s="45">
        <f>MOD(J113,6)</f>
        <v>0</v>
      </c>
      <c r="K114" s="45">
        <f>((J113-J114)/6)</f>
        <v>0</v>
      </c>
      <c r="M114" s="91"/>
      <c r="N114" s="45">
        <f>MOD(N113,6)</f>
        <v>0</v>
      </c>
      <c r="O114" s="45">
        <f>((N113-N114)/6)</f>
        <v>0</v>
      </c>
      <c r="Q114" s="91"/>
      <c r="R114" s="45">
        <f>MOD(R113,6)</f>
        <v>0</v>
      </c>
      <c r="S114" s="45">
        <f>((R113-R114)/6)</f>
        <v>0</v>
      </c>
      <c r="U114" s="91"/>
      <c r="V114" s="45">
        <f>MOD(V113,6)</f>
        <v>0</v>
      </c>
      <c r="W114" s="45">
        <f>((V113-V114)/6)</f>
        <v>0</v>
      </c>
      <c r="Y114" s="91"/>
      <c r="Z114" s="45">
        <f>MOD(Z113,6)</f>
        <v>0</v>
      </c>
      <c r="AA114" s="45">
        <f>((Z113-Z114)/6)</f>
        <v>0</v>
      </c>
      <c r="AC114" s="91"/>
      <c r="AD114" s="45">
        <f>MOD(AD113,6)</f>
        <v>0</v>
      </c>
      <c r="AE114" s="45">
        <f>((AD113-AD114)/6)</f>
        <v>0</v>
      </c>
      <c r="AG114" s="91"/>
      <c r="AH114" s="45">
        <f>MOD(AH113,6)</f>
        <v>0</v>
      </c>
      <c r="AI114" s="45">
        <f>((AH113-AH114)/6)</f>
        <v>0</v>
      </c>
      <c r="AK114" s="91"/>
      <c r="AL114" s="45">
        <f>MOD(AL113,6)</f>
        <v>0</v>
      </c>
      <c r="AM114" s="45">
        <f>((AL113-AL114)/6)</f>
        <v>0</v>
      </c>
    </row>
    <row r="115" spans="1:39" ht="15" thickBot="1" x14ac:dyDescent="0.25">
      <c r="A115" s="32"/>
      <c r="B115" s="33"/>
      <c r="C115" s="34"/>
      <c r="E115" s="32"/>
      <c r="F115" s="33"/>
      <c r="G115" s="34"/>
      <c r="I115" s="32"/>
      <c r="J115" s="33"/>
      <c r="K115" s="34"/>
      <c r="M115" s="32"/>
      <c r="N115" s="33"/>
      <c r="O115" s="34"/>
      <c r="Q115" s="32"/>
      <c r="R115" s="33"/>
      <c r="S115" s="34"/>
      <c r="U115" s="32"/>
      <c r="V115" s="33"/>
      <c r="W115" s="34"/>
      <c r="Y115" s="32"/>
      <c r="Z115" s="33"/>
      <c r="AA115" s="34"/>
      <c r="AC115" s="32"/>
      <c r="AD115" s="33"/>
      <c r="AE115" s="34"/>
      <c r="AG115" s="32"/>
      <c r="AH115" s="33"/>
      <c r="AI115" s="34"/>
      <c r="AK115" s="32"/>
      <c r="AL115" s="33"/>
      <c r="AM115" s="34"/>
    </row>
    <row r="116" spans="1:39" ht="15" thickBot="1" x14ac:dyDescent="0.25">
      <c r="A116" s="89" t="s">
        <v>127</v>
      </c>
      <c r="B116" s="45">
        <f>الشركة!$GN$35</f>
        <v>0</v>
      </c>
      <c r="C116" s="45">
        <f>الشركة!$GO$35</f>
        <v>0</v>
      </c>
      <c r="E116" s="89" t="s">
        <v>127</v>
      </c>
      <c r="F116" s="45">
        <f>'احمد شوقي'!$GN$35</f>
        <v>0</v>
      </c>
      <c r="G116" s="45">
        <f>'احمد شوقي'!$GO$35</f>
        <v>0</v>
      </c>
      <c r="I116" s="89" t="s">
        <v>127</v>
      </c>
      <c r="J116" s="45">
        <f>'محمد ابراهيم'!$GN$35</f>
        <v>0</v>
      </c>
      <c r="K116" s="45">
        <f>'محمد ابراهيم'!$GO$35</f>
        <v>0</v>
      </c>
      <c r="M116" s="89" t="s">
        <v>127</v>
      </c>
      <c r="N116" s="45">
        <f>'مصطفى عبدالفتاح'!$GN$35</f>
        <v>0</v>
      </c>
      <c r="O116" s="45">
        <f>'مصطفى عبدالفتاح'!$GO$35</f>
        <v>0</v>
      </c>
      <c r="Q116" s="89" t="s">
        <v>127</v>
      </c>
      <c r="R116" s="45">
        <f>رامي!$GN$35</f>
        <v>0</v>
      </c>
      <c r="S116" s="45">
        <f>رامي!$GO$35</f>
        <v>0</v>
      </c>
      <c r="U116" s="89" t="s">
        <v>127</v>
      </c>
      <c r="V116" s="45">
        <f>زهران!$GN$35</f>
        <v>0</v>
      </c>
      <c r="W116" s="45">
        <f>زهران!$GO$35</f>
        <v>0</v>
      </c>
      <c r="Y116" s="89" t="s">
        <v>127</v>
      </c>
      <c r="Z116" s="45">
        <f>'اسلام مطيع'!$GN$35</f>
        <v>0</v>
      </c>
      <c r="AA116" s="45">
        <f>'اسلام مطيع'!$GO$35</f>
        <v>0</v>
      </c>
      <c r="AC116" s="89" t="s">
        <v>127</v>
      </c>
      <c r="AD116" s="45">
        <f>تامر!$GN$35</f>
        <v>0</v>
      </c>
      <c r="AE116" s="45">
        <f>تامر!$GO$35</f>
        <v>0</v>
      </c>
      <c r="AG116" s="89" t="s">
        <v>127</v>
      </c>
      <c r="AH116" s="45">
        <f>'محمد نبيه'!$GN$35</f>
        <v>0</v>
      </c>
      <c r="AI116" s="45">
        <f>'محمد نبيه'!$GO$35</f>
        <v>0</v>
      </c>
      <c r="AK116" s="89" t="s">
        <v>127</v>
      </c>
      <c r="AL116" s="45">
        <f>'م 1'!$GN$35</f>
        <v>0</v>
      </c>
      <c r="AM116" s="45">
        <f>'م 1'!$GO$35</f>
        <v>0</v>
      </c>
    </row>
    <row r="117" spans="1:39" ht="15" thickBot="1" x14ac:dyDescent="0.25">
      <c r="A117" s="90"/>
      <c r="B117" s="45">
        <f>((C116*6)+B116)</f>
        <v>0</v>
      </c>
      <c r="C117" s="45"/>
      <c r="E117" s="90"/>
      <c r="F117" s="45">
        <f>((G116*6)+F116)</f>
        <v>0</v>
      </c>
      <c r="G117" s="45"/>
      <c r="I117" s="90"/>
      <c r="J117" s="45">
        <f>((K116*6)+J116)</f>
        <v>0</v>
      </c>
      <c r="K117" s="45"/>
      <c r="M117" s="90"/>
      <c r="N117" s="45">
        <f>((O116*6)+N116)</f>
        <v>0</v>
      </c>
      <c r="O117" s="45"/>
      <c r="Q117" s="90"/>
      <c r="R117" s="45">
        <f>((S116*6)+R116)</f>
        <v>0</v>
      </c>
      <c r="S117" s="45"/>
      <c r="U117" s="90"/>
      <c r="V117" s="45">
        <f>((W116*6)+V116)</f>
        <v>0</v>
      </c>
      <c r="W117" s="45"/>
      <c r="Y117" s="90"/>
      <c r="Z117" s="45">
        <f>((AA116*6)+Z116)</f>
        <v>0</v>
      </c>
      <c r="AA117" s="45"/>
      <c r="AC117" s="90"/>
      <c r="AD117" s="45">
        <f>((AE116*6)+AD116)</f>
        <v>0</v>
      </c>
      <c r="AE117" s="45"/>
      <c r="AG117" s="90"/>
      <c r="AH117" s="45">
        <f>((AI116*6)+AH116)</f>
        <v>0</v>
      </c>
      <c r="AI117" s="45"/>
      <c r="AK117" s="90"/>
      <c r="AL117" s="45">
        <f>((AM116*6)+AL116)</f>
        <v>0</v>
      </c>
      <c r="AM117" s="45"/>
    </row>
    <row r="118" spans="1:39" ht="15" thickBot="1" x14ac:dyDescent="0.25">
      <c r="A118" s="91"/>
      <c r="B118" s="45">
        <f>MOD(B117,6)</f>
        <v>0</v>
      </c>
      <c r="C118" s="45">
        <f>((B117-B118)/6)</f>
        <v>0</v>
      </c>
      <c r="E118" s="91"/>
      <c r="F118" s="45">
        <f>MOD(F117,6)</f>
        <v>0</v>
      </c>
      <c r="G118" s="45">
        <f>((F117-F118)/6)</f>
        <v>0</v>
      </c>
      <c r="I118" s="91"/>
      <c r="J118" s="45">
        <f>MOD(J117,6)</f>
        <v>0</v>
      </c>
      <c r="K118" s="45">
        <f>((J117-J118)/6)</f>
        <v>0</v>
      </c>
      <c r="M118" s="91"/>
      <c r="N118" s="45">
        <f>MOD(N117,6)</f>
        <v>0</v>
      </c>
      <c r="O118" s="45">
        <f>((N117-N118)/6)</f>
        <v>0</v>
      </c>
      <c r="Q118" s="91"/>
      <c r="R118" s="45">
        <f>MOD(R117,6)</f>
        <v>0</v>
      </c>
      <c r="S118" s="45">
        <f>((R117-R118)/6)</f>
        <v>0</v>
      </c>
      <c r="U118" s="91"/>
      <c r="V118" s="45">
        <f>MOD(V117,6)</f>
        <v>0</v>
      </c>
      <c r="W118" s="45">
        <f>((V117-V118)/6)</f>
        <v>0</v>
      </c>
      <c r="Y118" s="91"/>
      <c r="Z118" s="45">
        <f>MOD(Z117,6)</f>
        <v>0</v>
      </c>
      <c r="AA118" s="45">
        <f>((Z117-Z118)/6)</f>
        <v>0</v>
      </c>
      <c r="AC118" s="91"/>
      <c r="AD118" s="45">
        <f>MOD(AD117,6)</f>
        <v>0</v>
      </c>
      <c r="AE118" s="45">
        <f>((AD117-AD118)/6)</f>
        <v>0</v>
      </c>
      <c r="AG118" s="91"/>
      <c r="AH118" s="45">
        <f>MOD(AH117,6)</f>
        <v>0</v>
      </c>
      <c r="AI118" s="45">
        <f>((AH117-AH118)/6)</f>
        <v>0</v>
      </c>
      <c r="AK118" s="91"/>
      <c r="AL118" s="45">
        <f>MOD(AL117,6)</f>
        <v>0</v>
      </c>
      <c r="AM118" s="45">
        <f>((AL117-AL118)/6)</f>
        <v>0</v>
      </c>
    </row>
    <row r="119" spans="1:39" ht="15" thickBot="1" x14ac:dyDescent="0.25">
      <c r="A119" s="32"/>
      <c r="B119" s="33"/>
      <c r="C119" s="34"/>
      <c r="E119" s="32"/>
      <c r="F119" s="33"/>
      <c r="G119" s="34"/>
      <c r="I119" s="32"/>
      <c r="J119" s="33"/>
      <c r="K119" s="34"/>
      <c r="M119" s="32"/>
      <c r="N119" s="33"/>
      <c r="O119" s="34"/>
      <c r="Q119" s="32"/>
      <c r="R119" s="33"/>
      <c r="S119" s="34"/>
      <c r="U119" s="32"/>
      <c r="V119" s="33"/>
      <c r="W119" s="34"/>
      <c r="Y119" s="32"/>
      <c r="Z119" s="33"/>
      <c r="AA119" s="34"/>
      <c r="AC119" s="32"/>
      <c r="AD119" s="33"/>
      <c r="AE119" s="34"/>
      <c r="AG119" s="32"/>
      <c r="AH119" s="33"/>
      <c r="AI119" s="34"/>
      <c r="AK119" s="32"/>
      <c r="AL119" s="33"/>
      <c r="AM119" s="34"/>
    </row>
    <row r="120" spans="1:39" ht="15" thickBot="1" x14ac:dyDescent="0.25">
      <c r="A120" s="89" t="s">
        <v>122</v>
      </c>
      <c r="B120" s="45">
        <f>الشركة!$GU$35</f>
        <v>0</v>
      </c>
      <c r="C120" s="45">
        <f>الشركة!$GV$35</f>
        <v>0</v>
      </c>
      <c r="E120" s="89" t="s">
        <v>122</v>
      </c>
      <c r="F120" s="45">
        <f>'احمد شوقي'!$GU$35</f>
        <v>0</v>
      </c>
      <c r="G120" s="45">
        <f>'احمد شوقي'!$GV$35</f>
        <v>0</v>
      </c>
      <c r="I120" s="89" t="s">
        <v>122</v>
      </c>
      <c r="J120" s="45">
        <f>'محمد ابراهيم'!$GU$35</f>
        <v>0</v>
      </c>
      <c r="K120" s="45">
        <f>'محمد ابراهيم'!$GV$35</f>
        <v>0</v>
      </c>
      <c r="M120" s="89" t="s">
        <v>122</v>
      </c>
      <c r="N120" s="45">
        <f>'مصطفى عبدالفتاح'!$GU$35</f>
        <v>0</v>
      </c>
      <c r="O120" s="45">
        <f>'مصطفى عبدالفتاح'!$GV$35</f>
        <v>0</v>
      </c>
      <c r="Q120" s="89" t="s">
        <v>122</v>
      </c>
      <c r="R120" s="45">
        <f>رامي!$GU$35</f>
        <v>0</v>
      </c>
      <c r="S120" s="45">
        <f>رامي!$GV$35</f>
        <v>0</v>
      </c>
      <c r="U120" s="89" t="s">
        <v>122</v>
      </c>
      <c r="V120" s="45">
        <f>زهران!$GU$35</f>
        <v>0</v>
      </c>
      <c r="W120" s="45">
        <f>زهران!$GV$35</f>
        <v>0</v>
      </c>
      <c r="Y120" s="89" t="s">
        <v>122</v>
      </c>
      <c r="Z120" s="45">
        <f>'اسلام مطيع'!$GU$35</f>
        <v>0</v>
      </c>
      <c r="AA120" s="45">
        <f>'اسلام مطيع'!$GV$35</f>
        <v>0</v>
      </c>
      <c r="AC120" s="89" t="s">
        <v>122</v>
      </c>
      <c r="AD120" s="45">
        <f>تامر!$GU$35</f>
        <v>0</v>
      </c>
      <c r="AE120" s="45">
        <f>تامر!$GV$35</f>
        <v>0</v>
      </c>
      <c r="AG120" s="89" t="s">
        <v>122</v>
      </c>
      <c r="AH120" s="45">
        <f>'محمد نبيه'!$GU$35</f>
        <v>0</v>
      </c>
      <c r="AI120" s="45">
        <f>'محمد نبيه'!$GV$35</f>
        <v>0</v>
      </c>
      <c r="AK120" s="89" t="s">
        <v>122</v>
      </c>
      <c r="AL120" s="45">
        <f>'م 1'!$GU$35</f>
        <v>0</v>
      </c>
      <c r="AM120" s="45">
        <f>'م 1'!$GV$35</f>
        <v>0</v>
      </c>
    </row>
    <row r="121" spans="1:39" ht="15" thickBot="1" x14ac:dyDescent="0.25">
      <c r="A121" s="90"/>
      <c r="B121" s="45">
        <f>((C120*4)+B120)</f>
        <v>0</v>
      </c>
      <c r="C121" s="45"/>
      <c r="E121" s="90"/>
      <c r="F121" s="45">
        <f>((G120*4)+F120)</f>
        <v>0</v>
      </c>
      <c r="G121" s="45"/>
      <c r="I121" s="90"/>
      <c r="J121" s="45">
        <f>((K120*4)+J120)</f>
        <v>0</v>
      </c>
      <c r="K121" s="45"/>
      <c r="M121" s="90"/>
      <c r="N121" s="45">
        <f>((O120*4)+N120)</f>
        <v>0</v>
      </c>
      <c r="O121" s="45"/>
      <c r="Q121" s="90"/>
      <c r="R121" s="45">
        <f>((S120*4)+R120)</f>
        <v>0</v>
      </c>
      <c r="S121" s="45"/>
      <c r="U121" s="90"/>
      <c r="V121" s="45">
        <f>((W120*4)+V120)</f>
        <v>0</v>
      </c>
      <c r="W121" s="45"/>
      <c r="Y121" s="90"/>
      <c r="Z121" s="45">
        <f>((AA120*4)+Z120)</f>
        <v>0</v>
      </c>
      <c r="AA121" s="45"/>
      <c r="AC121" s="90"/>
      <c r="AD121" s="45">
        <f>((AE120*4)+AD120)</f>
        <v>0</v>
      </c>
      <c r="AE121" s="45"/>
      <c r="AG121" s="90"/>
      <c r="AH121" s="45">
        <f>((AI120*4)+AH120)</f>
        <v>0</v>
      </c>
      <c r="AI121" s="45"/>
      <c r="AK121" s="90"/>
      <c r="AL121" s="45">
        <f>((AM120*4)+AL120)</f>
        <v>0</v>
      </c>
      <c r="AM121" s="45"/>
    </row>
    <row r="122" spans="1:39" ht="15" thickBot="1" x14ac:dyDescent="0.25">
      <c r="A122" s="91"/>
      <c r="B122" s="45">
        <f>MOD(B121,4)</f>
        <v>0</v>
      </c>
      <c r="C122" s="45">
        <f>((B121-B122)/4)</f>
        <v>0</v>
      </c>
      <c r="E122" s="91"/>
      <c r="F122" s="45">
        <f>MOD(F121,4)</f>
        <v>0</v>
      </c>
      <c r="G122" s="45">
        <f>((F121-F122)/4)</f>
        <v>0</v>
      </c>
      <c r="I122" s="91"/>
      <c r="J122" s="45">
        <f>MOD(J121,4)</f>
        <v>0</v>
      </c>
      <c r="K122" s="45">
        <f>((J121-J122)/4)</f>
        <v>0</v>
      </c>
      <c r="M122" s="91"/>
      <c r="N122" s="45">
        <f>MOD(N121,4)</f>
        <v>0</v>
      </c>
      <c r="O122" s="45">
        <f>((N121-N122)/4)</f>
        <v>0</v>
      </c>
      <c r="Q122" s="91"/>
      <c r="R122" s="45">
        <f>MOD(R121,4)</f>
        <v>0</v>
      </c>
      <c r="S122" s="45">
        <f>((R121-R122)/4)</f>
        <v>0</v>
      </c>
      <c r="U122" s="91"/>
      <c r="V122" s="45">
        <f>MOD(V121,4)</f>
        <v>0</v>
      </c>
      <c r="W122" s="45">
        <f>((V121-V122)/4)</f>
        <v>0</v>
      </c>
      <c r="Y122" s="91"/>
      <c r="Z122" s="45">
        <f>MOD(Z121,4)</f>
        <v>0</v>
      </c>
      <c r="AA122" s="45">
        <f>((Z121-Z122)/4)</f>
        <v>0</v>
      </c>
      <c r="AC122" s="91"/>
      <c r="AD122" s="45">
        <f>MOD(AD121,4)</f>
        <v>0</v>
      </c>
      <c r="AE122" s="45">
        <f>((AD121-AD122)/4)</f>
        <v>0</v>
      </c>
      <c r="AG122" s="91"/>
      <c r="AH122" s="45">
        <f>MOD(AH121,4)</f>
        <v>0</v>
      </c>
      <c r="AI122" s="45">
        <f>((AH121-AH122)/4)</f>
        <v>0</v>
      </c>
      <c r="AK122" s="91"/>
      <c r="AL122" s="45">
        <f>MOD(AL121,4)</f>
        <v>0</v>
      </c>
      <c r="AM122" s="45">
        <f>((AL121-AL122)/4)</f>
        <v>0</v>
      </c>
    </row>
    <row r="123" spans="1:39" x14ac:dyDescent="0.2">
      <c r="A123" s="32"/>
      <c r="B123" s="33"/>
      <c r="C123" s="34"/>
      <c r="E123" s="32"/>
      <c r="F123" s="33"/>
      <c r="G123" s="34"/>
      <c r="I123" s="32"/>
      <c r="J123" s="33"/>
      <c r="K123" s="34"/>
      <c r="M123" s="32"/>
      <c r="N123" s="33"/>
      <c r="O123" s="34"/>
      <c r="Q123" s="32"/>
      <c r="R123" s="33"/>
      <c r="S123" s="34"/>
      <c r="U123" s="32"/>
      <c r="V123" s="33"/>
      <c r="W123" s="34"/>
      <c r="Y123" s="32"/>
      <c r="Z123" s="33"/>
      <c r="AA123" s="34"/>
      <c r="AC123" s="32"/>
      <c r="AD123" s="33"/>
      <c r="AE123" s="34"/>
      <c r="AG123" s="32"/>
      <c r="AH123" s="33"/>
      <c r="AI123" s="34"/>
      <c r="AK123" s="32"/>
      <c r="AL123" s="33"/>
      <c r="AM123" s="34"/>
    </row>
    <row r="124" spans="1:39" x14ac:dyDescent="0.2">
      <c r="A124" s="92" t="s">
        <v>123</v>
      </c>
      <c r="B124" s="31"/>
      <c r="C124" s="31"/>
      <c r="E124" s="92" t="s">
        <v>123</v>
      </c>
      <c r="F124" s="31"/>
      <c r="G124" s="31"/>
      <c r="I124" s="92" t="s">
        <v>123</v>
      </c>
      <c r="J124" s="31"/>
      <c r="K124" s="31"/>
      <c r="M124" s="92" t="s">
        <v>123</v>
      </c>
      <c r="N124" s="31"/>
      <c r="O124" s="31"/>
      <c r="Q124" s="92" t="s">
        <v>123</v>
      </c>
      <c r="R124" s="31"/>
      <c r="S124" s="31"/>
      <c r="U124" s="92" t="s">
        <v>123</v>
      </c>
      <c r="V124" s="31"/>
      <c r="W124" s="31"/>
      <c r="Y124" s="92" t="s">
        <v>123</v>
      </c>
      <c r="Z124" s="31"/>
      <c r="AA124" s="31"/>
      <c r="AC124" s="92" t="s">
        <v>123</v>
      </c>
      <c r="AD124" s="31"/>
      <c r="AE124" s="31"/>
      <c r="AG124" s="92" t="s">
        <v>123</v>
      </c>
      <c r="AH124" s="31"/>
      <c r="AI124" s="31"/>
      <c r="AK124" s="92" t="s">
        <v>123</v>
      </c>
      <c r="AL124" s="31"/>
      <c r="AM124" s="31"/>
    </row>
    <row r="125" spans="1:39" x14ac:dyDescent="0.2">
      <c r="A125" s="93"/>
      <c r="B125" s="31"/>
      <c r="C125" s="31"/>
      <c r="E125" s="93"/>
      <c r="F125" s="31"/>
      <c r="G125" s="31"/>
      <c r="I125" s="93"/>
      <c r="J125" s="31"/>
      <c r="K125" s="31"/>
      <c r="M125" s="93"/>
      <c r="N125" s="31"/>
      <c r="O125" s="31"/>
      <c r="Q125" s="93"/>
      <c r="R125" s="31"/>
      <c r="S125" s="31"/>
      <c r="U125" s="93"/>
      <c r="V125" s="31"/>
      <c r="W125" s="31"/>
      <c r="Y125" s="93"/>
      <c r="Z125" s="31"/>
      <c r="AA125" s="31"/>
      <c r="AC125" s="93"/>
      <c r="AD125" s="31"/>
      <c r="AE125" s="31"/>
      <c r="AG125" s="93"/>
      <c r="AH125" s="31"/>
      <c r="AI125" s="31"/>
      <c r="AK125" s="93"/>
      <c r="AL125" s="31"/>
      <c r="AM125" s="31"/>
    </row>
    <row r="126" spans="1:39" x14ac:dyDescent="0.2">
      <c r="A126" s="94"/>
      <c r="B126" s="31"/>
      <c r="C126" s="31">
        <f>الشركة!$HC$35</f>
        <v>0</v>
      </c>
      <c r="E126" s="94"/>
      <c r="F126" s="31"/>
      <c r="G126" s="31">
        <f>'احمد شوقي'!$HC$35</f>
        <v>0</v>
      </c>
      <c r="I126" s="94"/>
      <c r="J126" s="31"/>
      <c r="K126" s="31">
        <f>'محمد ابراهيم'!$HC$35</f>
        <v>0</v>
      </c>
      <c r="M126" s="94"/>
      <c r="N126" s="31"/>
      <c r="O126" s="31">
        <f>'مصطفى عبدالفتاح'!$HC$35</f>
        <v>0</v>
      </c>
      <c r="Q126" s="94"/>
      <c r="R126" s="31"/>
      <c r="S126" s="31">
        <f>رامي!$HC$35</f>
        <v>0</v>
      </c>
      <c r="U126" s="94"/>
      <c r="V126" s="31"/>
      <c r="W126" s="31">
        <f>زهران!$HC$35</f>
        <v>0</v>
      </c>
      <c r="Y126" s="94"/>
      <c r="Z126" s="31"/>
      <c r="AA126" s="31">
        <f>'اسلام مطيع'!$HC$35</f>
        <v>0</v>
      </c>
      <c r="AC126" s="94"/>
      <c r="AD126" s="31"/>
      <c r="AE126" s="31">
        <f>تامر!$HC$35</f>
        <v>0</v>
      </c>
      <c r="AG126" s="94"/>
      <c r="AH126" s="31"/>
      <c r="AI126" s="31">
        <f>'محمد نبيه'!$HC$35</f>
        <v>0</v>
      </c>
      <c r="AK126" s="94"/>
      <c r="AL126" s="31"/>
      <c r="AM126" s="31">
        <f>'م 1'!$HC$35</f>
        <v>0</v>
      </c>
    </row>
    <row r="127" spans="1:39" ht="15" thickBot="1" x14ac:dyDescent="0.25">
      <c r="A127" s="95"/>
      <c r="B127" s="96"/>
      <c r="C127" s="97"/>
      <c r="E127" s="95"/>
      <c r="F127" s="96"/>
      <c r="G127" s="97"/>
      <c r="I127" s="95"/>
      <c r="J127" s="96"/>
      <c r="K127" s="97"/>
      <c r="M127" s="95"/>
      <c r="N127" s="96"/>
      <c r="O127" s="97"/>
      <c r="Q127" s="95"/>
      <c r="R127" s="96"/>
      <c r="S127" s="97"/>
      <c r="U127" s="95"/>
      <c r="V127" s="96"/>
      <c r="W127" s="97"/>
      <c r="Y127" s="95"/>
      <c r="Z127" s="96"/>
      <c r="AA127" s="97"/>
      <c r="AC127" s="95"/>
      <c r="AD127" s="96"/>
      <c r="AE127" s="97"/>
      <c r="AG127" s="95"/>
      <c r="AH127" s="96"/>
      <c r="AI127" s="97"/>
      <c r="AK127" s="95"/>
      <c r="AL127" s="96"/>
      <c r="AM127" s="97"/>
    </row>
    <row r="128" spans="1:39" ht="15" thickBot="1" x14ac:dyDescent="0.25">
      <c r="A128" s="98" t="s">
        <v>128</v>
      </c>
      <c r="B128" s="99"/>
      <c r="C128" s="100"/>
      <c r="E128" s="98" t="s">
        <v>128</v>
      </c>
      <c r="F128" s="99"/>
      <c r="G128" s="100"/>
      <c r="I128" s="98" t="s">
        <v>128</v>
      </c>
      <c r="J128" s="99"/>
      <c r="K128" s="100"/>
      <c r="M128" s="98" t="s">
        <v>128</v>
      </c>
      <c r="N128" s="99"/>
      <c r="O128" s="100"/>
      <c r="Q128" s="98" t="s">
        <v>128</v>
      </c>
      <c r="R128" s="99"/>
      <c r="S128" s="100"/>
      <c r="U128" s="98" t="s">
        <v>128</v>
      </c>
      <c r="V128" s="99"/>
      <c r="W128" s="100"/>
      <c r="Y128" s="98" t="s">
        <v>128</v>
      </c>
      <c r="Z128" s="99"/>
      <c r="AA128" s="100"/>
      <c r="AC128" s="98" t="s">
        <v>128</v>
      </c>
      <c r="AD128" s="99"/>
      <c r="AE128" s="100"/>
      <c r="AG128" s="98" t="s">
        <v>128</v>
      </c>
      <c r="AH128" s="99"/>
      <c r="AI128" s="100"/>
      <c r="AK128" s="98" t="s">
        <v>128</v>
      </c>
      <c r="AL128" s="99"/>
      <c r="AM128" s="100"/>
    </row>
    <row r="129" spans="1:39" ht="15" thickBot="1" x14ac:dyDescent="0.25">
      <c r="A129" s="89" t="s">
        <v>129</v>
      </c>
      <c r="B129" s="45">
        <f>الشركة!$HW$35</f>
        <v>0</v>
      </c>
      <c r="C129" s="45">
        <f>الشركة!$HX$35</f>
        <v>0</v>
      </c>
      <c r="E129" s="89" t="s">
        <v>129</v>
      </c>
      <c r="F129" s="45">
        <f>'احمد شوقي'!$HW$35</f>
        <v>0</v>
      </c>
      <c r="G129" s="45">
        <f>'احمد شوقي'!$HX$35</f>
        <v>0</v>
      </c>
      <c r="I129" s="89" t="s">
        <v>129</v>
      </c>
      <c r="J129" s="45">
        <f>'محمد ابراهيم'!$HW$35</f>
        <v>0</v>
      </c>
      <c r="K129" s="45">
        <f>'محمد ابراهيم'!$HX$35</f>
        <v>0</v>
      </c>
      <c r="M129" s="89" t="s">
        <v>129</v>
      </c>
      <c r="N129" s="45">
        <f>'مصطفى عبدالفتاح'!$HW$35</f>
        <v>0</v>
      </c>
      <c r="O129" s="45">
        <f>'مصطفى عبدالفتاح'!$HX$35</f>
        <v>0</v>
      </c>
      <c r="Q129" s="89" t="s">
        <v>129</v>
      </c>
      <c r="R129" s="45">
        <f>رامي!$HW$35</f>
        <v>0</v>
      </c>
      <c r="S129" s="45">
        <f>رامي!$HX$35</f>
        <v>0</v>
      </c>
      <c r="U129" s="89" t="s">
        <v>129</v>
      </c>
      <c r="V129" s="45">
        <f>زهران!$HW$35</f>
        <v>0</v>
      </c>
      <c r="W129" s="45">
        <f>زهران!$HX$35</f>
        <v>0</v>
      </c>
      <c r="Y129" s="89" t="s">
        <v>129</v>
      </c>
      <c r="Z129" s="45">
        <f>'اسلام مطيع'!$HW$35</f>
        <v>0</v>
      </c>
      <c r="AA129" s="45">
        <f>'اسلام مطيع'!$HX$35</f>
        <v>0</v>
      </c>
      <c r="AC129" s="89" t="s">
        <v>129</v>
      </c>
      <c r="AD129" s="45">
        <f>تامر!$HW$35</f>
        <v>0</v>
      </c>
      <c r="AE129" s="45">
        <f>تامر!$HX$35</f>
        <v>0</v>
      </c>
      <c r="AG129" s="89" t="s">
        <v>129</v>
      </c>
      <c r="AH129" s="45">
        <f>'محمد نبيه'!$HW$35</f>
        <v>0</v>
      </c>
      <c r="AI129" s="45">
        <f>'محمد نبيه'!$HX$35</f>
        <v>0</v>
      </c>
      <c r="AK129" s="89" t="s">
        <v>129</v>
      </c>
      <c r="AL129" s="45">
        <f>'م 1'!$HW$35</f>
        <v>0</v>
      </c>
      <c r="AM129" s="45">
        <f>'م 1'!$HX$35</f>
        <v>0</v>
      </c>
    </row>
    <row r="130" spans="1:39" ht="15" thickBot="1" x14ac:dyDescent="0.25">
      <c r="A130" s="90"/>
      <c r="B130" s="45">
        <f>((C129*16)+B129)</f>
        <v>0</v>
      </c>
      <c r="C130" s="45"/>
      <c r="E130" s="90"/>
      <c r="F130" s="45">
        <f>((G129*16)+F129)</f>
        <v>0</v>
      </c>
      <c r="G130" s="45"/>
      <c r="I130" s="90"/>
      <c r="J130" s="45">
        <f>((K129*16)+J129)</f>
        <v>0</v>
      </c>
      <c r="K130" s="45"/>
      <c r="M130" s="90"/>
      <c r="N130" s="45">
        <f>((O129*16)+N129)</f>
        <v>0</v>
      </c>
      <c r="O130" s="45"/>
      <c r="Q130" s="90"/>
      <c r="R130" s="45">
        <f>((S129*16)+R129)</f>
        <v>0</v>
      </c>
      <c r="S130" s="45"/>
      <c r="U130" s="90"/>
      <c r="V130" s="45">
        <f>((W129*16)+V129)</f>
        <v>0</v>
      </c>
      <c r="W130" s="45"/>
      <c r="Y130" s="90"/>
      <c r="Z130" s="45">
        <f>((AA129*16)+Z129)</f>
        <v>0</v>
      </c>
      <c r="AA130" s="45"/>
      <c r="AC130" s="90"/>
      <c r="AD130" s="45">
        <f>((AE129*16)+AD129)</f>
        <v>0</v>
      </c>
      <c r="AE130" s="45"/>
      <c r="AG130" s="90"/>
      <c r="AH130" s="45">
        <f>((AI129*16)+AH129)</f>
        <v>0</v>
      </c>
      <c r="AI130" s="45"/>
      <c r="AK130" s="90"/>
      <c r="AL130" s="45">
        <f>((AM129*16)+AL129)</f>
        <v>0</v>
      </c>
      <c r="AM130" s="45"/>
    </row>
    <row r="131" spans="1:39" ht="15" thickBot="1" x14ac:dyDescent="0.25">
      <c r="A131" s="91"/>
      <c r="B131" s="45">
        <f>MOD(B130,16)</f>
        <v>0</v>
      </c>
      <c r="C131" s="45">
        <f>((B130-B131)/16)</f>
        <v>0</v>
      </c>
      <c r="E131" s="91"/>
      <c r="F131" s="45">
        <f>MOD(F130,16)</f>
        <v>0</v>
      </c>
      <c r="G131" s="45">
        <f>((F130-F131)/16)</f>
        <v>0</v>
      </c>
      <c r="I131" s="91"/>
      <c r="J131" s="45">
        <f>MOD(J130,16)</f>
        <v>0</v>
      </c>
      <c r="K131" s="45">
        <f>((J130-J131)/16)</f>
        <v>0</v>
      </c>
      <c r="M131" s="91"/>
      <c r="N131" s="45">
        <f>MOD(N130,16)</f>
        <v>0</v>
      </c>
      <c r="O131" s="45">
        <f>((N130-N131)/16)</f>
        <v>0</v>
      </c>
      <c r="Q131" s="91"/>
      <c r="R131" s="45">
        <f>MOD(R130,16)</f>
        <v>0</v>
      </c>
      <c r="S131" s="45">
        <f>((R130-R131)/16)</f>
        <v>0</v>
      </c>
      <c r="U131" s="91"/>
      <c r="V131" s="45">
        <f>MOD(V130,16)</f>
        <v>0</v>
      </c>
      <c r="W131" s="45">
        <f>((V130-V131)/16)</f>
        <v>0</v>
      </c>
      <c r="Y131" s="91"/>
      <c r="Z131" s="45">
        <f>MOD(Z130,16)</f>
        <v>0</v>
      </c>
      <c r="AA131" s="45">
        <f>((Z130-Z131)/16)</f>
        <v>0</v>
      </c>
      <c r="AC131" s="91"/>
      <c r="AD131" s="45">
        <f>MOD(AD130,16)</f>
        <v>0</v>
      </c>
      <c r="AE131" s="45">
        <f>((AD130-AD131)/16)</f>
        <v>0</v>
      </c>
      <c r="AG131" s="91"/>
      <c r="AH131" s="45">
        <f>MOD(AH130,16)</f>
        <v>0</v>
      </c>
      <c r="AI131" s="45">
        <f>((AH130-AH131)/16)</f>
        <v>0</v>
      </c>
      <c r="AK131" s="91"/>
      <c r="AL131" s="45">
        <f>MOD(AL130,16)</f>
        <v>0</v>
      </c>
      <c r="AM131" s="45">
        <f>((AL130-AL131)/16)</f>
        <v>0</v>
      </c>
    </row>
    <row r="132" spans="1:39" ht="15" thickBot="1" x14ac:dyDescent="0.25">
      <c r="A132" s="32"/>
      <c r="B132" s="33"/>
      <c r="C132" s="34"/>
      <c r="E132" s="32"/>
      <c r="F132" s="33"/>
      <c r="G132" s="34"/>
      <c r="I132" s="32"/>
      <c r="J132" s="33"/>
      <c r="K132" s="34"/>
      <c r="M132" s="32"/>
      <c r="N132" s="33"/>
      <c r="O132" s="34"/>
      <c r="Q132" s="32"/>
      <c r="R132" s="33"/>
      <c r="S132" s="34"/>
      <c r="U132" s="32"/>
      <c r="V132" s="33"/>
      <c r="W132" s="34"/>
      <c r="Y132" s="32"/>
      <c r="Z132" s="33"/>
      <c r="AA132" s="34"/>
      <c r="AC132" s="32"/>
      <c r="AD132" s="33"/>
      <c r="AE132" s="34"/>
      <c r="AG132" s="32"/>
      <c r="AH132" s="33"/>
      <c r="AI132" s="34"/>
      <c r="AK132" s="32"/>
      <c r="AL132" s="33"/>
      <c r="AM132" s="34"/>
    </row>
    <row r="133" spans="1:39" ht="15" thickBot="1" x14ac:dyDescent="0.25">
      <c r="A133" s="89" t="s">
        <v>130</v>
      </c>
      <c r="B133" s="45">
        <f>الشركة!$ID$35</f>
        <v>0</v>
      </c>
      <c r="C133" s="45">
        <f>الشركة!$IE$35</f>
        <v>0</v>
      </c>
      <c r="E133" s="89" t="s">
        <v>130</v>
      </c>
      <c r="F133" s="45">
        <f>'احمد شوقي'!$ID$35</f>
        <v>0</v>
      </c>
      <c r="G133" s="45">
        <f>'احمد شوقي'!$IE$35</f>
        <v>0</v>
      </c>
      <c r="I133" s="89" t="s">
        <v>130</v>
      </c>
      <c r="J133" s="45">
        <f>'محمد ابراهيم'!$ID$35</f>
        <v>0</v>
      </c>
      <c r="K133" s="45">
        <f>'محمد ابراهيم'!$IE$35</f>
        <v>0</v>
      </c>
      <c r="M133" s="89" t="s">
        <v>130</v>
      </c>
      <c r="N133" s="45">
        <f>'مصطفى عبدالفتاح'!$ID$35</f>
        <v>0</v>
      </c>
      <c r="O133" s="45">
        <f>'مصطفى عبدالفتاح'!$IE$35</f>
        <v>0</v>
      </c>
      <c r="Q133" s="89" t="s">
        <v>130</v>
      </c>
      <c r="R133" s="45">
        <f>رامي!$ID$35</f>
        <v>0</v>
      </c>
      <c r="S133" s="45">
        <f>رامي!$IE$35</f>
        <v>0</v>
      </c>
      <c r="U133" s="89" t="s">
        <v>130</v>
      </c>
      <c r="V133" s="45">
        <f>زهران!$ID$35</f>
        <v>0</v>
      </c>
      <c r="W133" s="45">
        <f>زهران!$IE$35</f>
        <v>0</v>
      </c>
      <c r="Y133" s="89" t="s">
        <v>130</v>
      </c>
      <c r="Z133" s="45">
        <f>'اسلام مطيع'!$ID$35</f>
        <v>0</v>
      </c>
      <c r="AA133" s="45">
        <f>'اسلام مطيع'!$IE$35</f>
        <v>0</v>
      </c>
      <c r="AC133" s="89" t="s">
        <v>130</v>
      </c>
      <c r="AD133" s="45">
        <f>تامر!$ID$35</f>
        <v>0</v>
      </c>
      <c r="AE133" s="45">
        <f>تامر!$IE$35</f>
        <v>0</v>
      </c>
      <c r="AG133" s="89" t="s">
        <v>130</v>
      </c>
      <c r="AH133" s="45">
        <f>'محمد نبيه'!$ID$35</f>
        <v>0</v>
      </c>
      <c r="AI133" s="45">
        <f>'محمد نبيه'!$IE$35</f>
        <v>0</v>
      </c>
      <c r="AK133" s="89" t="s">
        <v>130</v>
      </c>
      <c r="AL133" s="45">
        <f>'م 1'!$ID$35</f>
        <v>0</v>
      </c>
      <c r="AM133" s="45">
        <f>'م 1'!$IE$35</f>
        <v>0</v>
      </c>
    </row>
    <row r="134" spans="1:39" ht="15" thickBot="1" x14ac:dyDescent="0.25">
      <c r="A134" s="90"/>
      <c r="B134" s="45">
        <f>((C133*12)+B133)</f>
        <v>0</v>
      </c>
      <c r="C134" s="45"/>
      <c r="E134" s="90"/>
      <c r="F134" s="45">
        <f>((G133*12)+F133)</f>
        <v>0</v>
      </c>
      <c r="G134" s="45"/>
      <c r="I134" s="90"/>
      <c r="J134" s="45">
        <f>((K133*12)+J133)</f>
        <v>0</v>
      </c>
      <c r="K134" s="45"/>
      <c r="M134" s="90"/>
      <c r="N134" s="45">
        <f>((O133*12)+N133)</f>
        <v>0</v>
      </c>
      <c r="O134" s="45"/>
      <c r="Q134" s="90"/>
      <c r="R134" s="45">
        <f>((S133*12)+R133)</f>
        <v>0</v>
      </c>
      <c r="S134" s="45"/>
      <c r="U134" s="90"/>
      <c r="V134" s="45">
        <f>((W133*12)+V133)</f>
        <v>0</v>
      </c>
      <c r="W134" s="45"/>
      <c r="Y134" s="90"/>
      <c r="Z134" s="45">
        <f>((AA133*12)+Z133)</f>
        <v>0</v>
      </c>
      <c r="AA134" s="45"/>
      <c r="AC134" s="90"/>
      <c r="AD134" s="45">
        <f>((AE133*12)+AD133)</f>
        <v>0</v>
      </c>
      <c r="AE134" s="45"/>
      <c r="AG134" s="90"/>
      <c r="AH134" s="45">
        <f>((AI133*12)+AH133)</f>
        <v>0</v>
      </c>
      <c r="AI134" s="45"/>
      <c r="AK134" s="90"/>
      <c r="AL134" s="45">
        <f>((AM133*12)+AL133)</f>
        <v>0</v>
      </c>
      <c r="AM134" s="45"/>
    </row>
    <row r="135" spans="1:39" ht="15" thickBot="1" x14ac:dyDescent="0.25">
      <c r="A135" s="91"/>
      <c r="B135" s="45">
        <f>MOD(B134,12)</f>
        <v>0</v>
      </c>
      <c r="C135" s="45">
        <f>((B134-B135)/12)</f>
        <v>0</v>
      </c>
      <c r="E135" s="91"/>
      <c r="F135" s="45">
        <f>MOD(F134,12)</f>
        <v>0</v>
      </c>
      <c r="G135" s="45">
        <f>((F134-F135)/12)</f>
        <v>0</v>
      </c>
      <c r="I135" s="91"/>
      <c r="J135" s="45">
        <f>MOD(J134,12)</f>
        <v>0</v>
      </c>
      <c r="K135" s="45">
        <f>((J134-J135)/12)</f>
        <v>0</v>
      </c>
      <c r="M135" s="91"/>
      <c r="N135" s="45">
        <f>MOD(N134,12)</f>
        <v>0</v>
      </c>
      <c r="O135" s="45">
        <f>((N134-N135)/12)</f>
        <v>0</v>
      </c>
      <c r="Q135" s="91"/>
      <c r="R135" s="45">
        <f>MOD(R134,12)</f>
        <v>0</v>
      </c>
      <c r="S135" s="45">
        <f>((R134-R135)/12)</f>
        <v>0</v>
      </c>
      <c r="U135" s="91"/>
      <c r="V135" s="45">
        <f>MOD(V134,12)</f>
        <v>0</v>
      </c>
      <c r="W135" s="45">
        <f>((V134-V135)/12)</f>
        <v>0</v>
      </c>
      <c r="Y135" s="91"/>
      <c r="Z135" s="45">
        <f>MOD(Z134,12)</f>
        <v>0</v>
      </c>
      <c r="AA135" s="45">
        <f>((Z134-Z135)/12)</f>
        <v>0</v>
      </c>
      <c r="AC135" s="91"/>
      <c r="AD135" s="45">
        <f>MOD(AD134,12)</f>
        <v>0</v>
      </c>
      <c r="AE135" s="45">
        <f>((AD134-AD135)/12)</f>
        <v>0</v>
      </c>
      <c r="AG135" s="91"/>
      <c r="AH135" s="45">
        <f>MOD(AH134,12)</f>
        <v>0</v>
      </c>
      <c r="AI135" s="45">
        <f>((AH134-AH135)/12)</f>
        <v>0</v>
      </c>
      <c r="AK135" s="91"/>
      <c r="AL135" s="45">
        <f>MOD(AL134,12)</f>
        <v>0</v>
      </c>
      <c r="AM135" s="45">
        <f>((AL134-AL135)/12)</f>
        <v>0</v>
      </c>
    </row>
    <row r="136" spans="1:39" ht="15" thickBot="1" x14ac:dyDescent="0.25">
      <c r="A136" s="32"/>
      <c r="B136" s="33"/>
      <c r="C136" s="34"/>
      <c r="E136" s="32"/>
      <c r="F136" s="33"/>
      <c r="G136" s="34"/>
      <c r="I136" s="32"/>
      <c r="J136" s="33"/>
      <c r="K136" s="34"/>
      <c r="M136" s="32"/>
      <c r="N136" s="33"/>
      <c r="O136" s="34"/>
      <c r="Q136" s="32"/>
      <c r="R136" s="33"/>
      <c r="S136" s="34"/>
      <c r="U136" s="32"/>
      <c r="V136" s="33"/>
      <c r="W136" s="34"/>
      <c r="Y136" s="32"/>
      <c r="Z136" s="33"/>
      <c r="AA136" s="34"/>
      <c r="AC136" s="32"/>
      <c r="AD136" s="33"/>
      <c r="AE136" s="34"/>
      <c r="AG136" s="32"/>
      <c r="AH136" s="33"/>
      <c r="AI136" s="34"/>
      <c r="AK136" s="32"/>
      <c r="AL136" s="33"/>
      <c r="AM136" s="34"/>
    </row>
    <row r="137" spans="1:39" ht="15" thickBot="1" x14ac:dyDescent="0.25">
      <c r="A137" s="89" t="s">
        <v>131</v>
      </c>
      <c r="B137" s="45">
        <f>الشركة!$IK$35</f>
        <v>0</v>
      </c>
      <c r="C137" s="45">
        <f>الشركة!$IL$35</f>
        <v>0</v>
      </c>
      <c r="E137" s="89" t="s">
        <v>131</v>
      </c>
      <c r="F137" s="45">
        <f>'احمد شوقي'!$IK$35</f>
        <v>0</v>
      </c>
      <c r="G137" s="45">
        <f>'احمد شوقي'!$IL$35</f>
        <v>0</v>
      </c>
      <c r="I137" s="89" t="s">
        <v>131</v>
      </c>
      <c r="J137" s="45">
        <f>'محمد ابراهيم'!$IK$35</f>
        <v>0</v>
      </c>
      <c r="K137" s="45">
        <f>'محمد ابراهيم'!$IL$35</f>
        <v>0</v>
      </c>
      <c r="M137" s="89" t="s">
        <v>131</v>
      </c>
      <c r="N137" s="45">
        <f>'مصطفى عبدالفتاح'!$IK$35</f>
        <v>0</v>
      </c>
      <c r="O137" s="45">
        <f>'مصطفى عبدالفتاح'!$IL$35</f>
        <v>0</v>
      </c>
      <c r="Q137" s="89" t="s">
        <v>131</v>
      </c>
      <c r="R137" s="45">
        <f>رامي!$IK$35</f>
        <v>0</v>
      </c>
      <c r="S137" s="45">
        <f>رامي!$IL$35</f>
        <v>0</v>
      </c>
      <c r="U137" s="89" t="s">
        <v>131</v>
      </c>
      <c r="V137" s="45">
        <f>زهران!$IK$35</f>
        <v>0</v>
      </c>
      <c r="W137" s="45">
        <f>زهران!$IL$35</f>
        <v>0</v>
      </c>
      <c r="Y137" s="89" t="s">
        <v>131</v>
      </c>
      <c r="Z137" s="45">
        <f>'اسلام مطيع'!$IK$35</f>
        <v>0</v>
      </c>
      <c r="AA137" s="45">
        <f>'اسلام مطيع'!$IL$35</f>
        <v>0</v>
      </c>
      <c r="AC137" s="89" t="s">
        <v>131</v>
      </c>
      <c r="AD137" s="45">
        <f>تامر!$IK$35</f>
        <v>0</v>
      </c>
      <c r="AE137" s="45">
        <f>تامر!$IL$35</f>
        <v>0</v>
      </c>
      <c r="AG137" s="89" t="s">
        <v>131</v>
      </c>
      <c r="AH137" s="45">
        <f>'محمد نبيه'!$IK$35</f>
        <v>0</v>
      </c>
      <c r="AI137" s="45">
        <f>'محمد نبيه'!$IL$35</f>
        <v>0</v>
      </c>
      <c r="AK137" s="89" t="s">
        <v>131</v>
      </c>
      <c r="AL137" s="45">
        <f>'م 1'!$IK$35</f>
        <v>0</v>
      </c>
      <c r="AM137" s="45">
        <f>'م 1'!$IL$35</f>
        <v>0</v>
      </c>
    </row>
    <row r="138" spans="1:39" ht="15" thickBot="1" x14ac:dyDescent="0.25">
      <c r="A138" s="90"/>
      <c r="B138" s="45">
        <f>((C137*4)+B137)</f>
        <v>0</v>
      </c>
      <c r="C138" s="45"/>
      <c r="E138" s="90"/>
      <c r="F138" s="45">
        <f>((G137*4)+F137)</f>
        <v>0</v>
      </c>
      <c r="G138" s="45"/>
      <c r="I138" s="90"/>
      <c r="J138" s="45">
        <f>((K137*4)+J137)</f>
        <v>0</v>
      </c>
      <c r="K138" s="45"/>
      <c r="M138" s="90"/>
      <c r="N138" s="45">
        <f>((O137*4)+N137)</f>
        <v>0</v>
      </c>
      <c r="O138" s="45"/>
      <c r="Q138" s="90"/>
      <c r="R138" s="45">
        <f>((S137*4)+R137)</f>
        <v>0</v>
      </c>
      <c r="S138" s="45"/>
      <c r="U138" s="90"/>
      <c r="V138" s="45">
        <f>((W137*4)+V137)</f>
        <v>0</v>
      </c>
      <c r="W138" s="45"/>
      <c r="Y138" s="90"/>
      <c r="Z138" s="45">
        <f>((AA137*4)+Z137)</f>
        <v>0</v>
      </c>
      <c r="AA138" s="45"/>
      <c r="AC138" s="90"/>
      <c r="AD138" s="45">
        <f>((AE137*4)+AD137)</f>
        <v>0</v>
      </c>
      <c r="AE138" s="45"/>
      <c r="AG138" s="90"/>
      <c r="AH138" s="45">
        <f>((AI137*4)+AH137)</f>
        <v>0</v>
      </c>
      <c r="AI138" s="45"/>
      <c r="AK138" s="90"/>
      <c r="AL138" s="45">
        <f>((AM137*4)+AL137)</f>
        <v>0</v>
      </c>
      <c r="AM138" s="45"/>
    </row>
    <row r="139" spans="1:39" ht="15" thickBot="1" x14ac:dyDescent="0.25">
      <c r="A139" s="91"/>
      <c r="B139" s="45">
        <f>MOD(B138,4)</f>
        <v>0</v>
      </c>
      <c r="C139" s="45">
        <f>((B138-B139)/4)</f>
        <v>0</v>
      </c>
      <c r="E139" s="91"/>
      <c r="F139" s="45">
        <f>MOD(F138,4)</f>
        <v>0</v>
      </c>
      <c r="G139" s="45">
        <f>((F138-F139)/4)</f>
        <v>0</v>
      </c>
      <c r="I139" s="91"/>
      <c r="J139" s="45">
        <f>MOD(J138,4)</f>
        <v>0</v>
      </c>
      <c r="K139" s="45">
        <f>((J138-J139)/4)</f>
        <v>0</v>
      </c>
      <c r="M139" s="91"/>
      <c r="N139" s="45">
        <f>MOD(N138,4)</f>
        <v>0</v>
      </c>
      <c r="O139" s="45">
        <f>((N138-N139)/4)</f>
        <v>0</v>
      </c>
      <c r="Q139" s="91"/>
      <c r="R139" s="45">
        <f>MOD(R138,4)</f>
        <v>0</v>
      </c>
      <c r="S139" s="45">
        <f>((R138-R139)/4)</f>
        <v>0</v>
      </c>
      <c r="U139" s="91"/>
      <c r="V139" s="45">
        <f>MOD(V138,4)</f>
        <v>0</v>
      </c>
      <c r="W139" s="45">
        <f>((V138-V139)/4)</f>
        <v>0</v>
      </c>
      <c r="Y139" s="91"/>
      <c r="Z139" s="45">
        <f>MOD(Z138,4)</f>
        <v>0</v>
      </c>
      <c r="AA139" s="45">
        <f>((Z138-Z139)/4)</f>
        <v>0</v>
      </c>
      <c r="AC139" s="91"/>
      <c r="AD139" s="45">
        <f>MOD(AD138,4)</f>
        <v>0</v>
      </c>
      <c r="AE139" s="45">
        <f>((AD138-AD139)/4)</f>
        <v>0</v>
      </c>
      <c r="AG139" s="91"/>
      <c r="AH139" s="45">
        <f>MOD(AH138,4)</f>
        <v>0</v>
      </c>
      <c r="AI139" s="45">
        <f>((AH138-AH139)/4)</f>
        <v>0</v>
      </c>
      <c r="AK139" s="91"/>
      <c r="AL139" s="45">
        <f>MOD(AL138,4)</f>
        <v>0</v>
      </c>
      <c r="AM139" s="45">
        <f>((AL138-AL139)/4)</f>
        <v>0</v>
      </c>
    </row>
    <row r="140" spans="1:39" ht="15" thickBot="1" x14ac:dyDescent="0.25">
      <c r="A140" s="32"/>
      <c r="B140" s="33"/>
      <c r="C140" s="34"/>
      <c r="E140" s="32"/>
      <c r="F140" s="33"/>
      <c r="G140" s="34"/>
      <c r="I140" s="32"/>
      <c r="J140" s="33"/>
      <c r="K140" s="34"/>
      <c r="M140" s="32"/>
      <c r="N140" s="33"/>
      <c r="O140" s="34"/>
      <c r="Q140" s="32"/>
      <c r="R140" s="33"/>
      <c r="S140" s="34"/>
      <c r="U140" s="32"/>
      <c r="V140" s="33"/>
      <c r="W140" s="34"/>
      <c r="Y140" s="32"/>
      <c r="Z140" s="33"/>
      <c r="AA140" s="34"/>
      <c r="AC140" s="32"/>
      <c r="AD140" s="33"/>
      <c r="AE140" s="34"/>
      <c r="AG140" s="32"/>
      <c r="AH140" s="33"/>
      <c r="AI140" s="34"/>
      <c r="AK140" s="32"/>
      <c r="AL140" s="33"/>
      <c r="AM140" s="34"/>
    </row>
    <row r="141" spans="1:39" ht="15" thickBot="1" x14ac:dyDescent="0.25">
      <c r="A141" s="89" t="s">
        <v>142</v>
      </c>
      <c r="B141" s="45">
        <f>الشركة!$IR$35</f>
        <v>0</v>
      </c>
      <c r="C141" s="45">
        <f>الشركة!$IS$35</f>
        <v>0</v>
      </c>
      <c r="E141" s="89" t="s">
        <v>142</v>
      </c>
      <c r="F141" s="45">
        <f>'احمد شوقي'!$IR$35</f>
        <v>0</v>
      </c>
      <c r="G141" s="45">
        <f>'احمد شوقي'!$IS$35</f>
        <v>0</v>
      </c>
      <c r="I141" s="89" t="s">
        <v>142</v>
      </c>
      <c r="J141" s="45">
        <f>'محمد ابراهيم'!$IR$35</f>
        <v>0</v>
      </c>
      <c r="K141" s="45">
        <f>'محمد ابراهيم'!$IS$35</f>
        <v>0</v>
      </c>
      <c r="M141" s="89" t="s">
        <v>142</v>
      </c>
      <c r="N141" s="45">
        <f>'مصطفى عبدالفتاح'!$IR$35</f>
        <v>0</v>
      </c>
      <c r="O141" s="45">
        <f>'مصطفى عبدالفتاح'!$IS$35</f>
        <v>0</v>
      </c>
      <c r="Q141" s="89" t="s">
        <v>142</v>
      </c>
      <c r="R141" s="45">
        <f>رامي!$IR$35</f>
        <v>0</v>
      </c>
      <c r="S141" s="45">
        <f>رامي!$IS$35</f>
        <v>0</v>
      </c>
      <c r="U141" s="89" t="s">
        <v>142</v>
      </c>
      <c r="V141" s="45">
        <f>زهران!$IR$35</f>
        <v>0</v>
      </c>
      <c r="W141" s="45">
        <f>زهران!$IS$35</f>
        <v>0</v>
      </c>
      <c r="Y141" s="89" t="s">
        <v>142</v>
      </c>
      <c r="Z141" s="45">
        <f>'اسلام مطيع'!$IR$35</f>
        <v>0</v>
      </c>
      <c r="AA141" s="45">
        <f>'اسلام مطيع'!$IS$35</f>
        <v>0</v>
      </c>
      <c r="AC141" s="89" t="s">
        <v>142</v>
      </c>
      <c r="AD141" s="45">
        <f>تامر!$IR$35</f>
        <v>0</v>
      </c>
      <c r="AE141" s="45">
        <f>تامر!$IS$35</f>
        <v>0</v>
      </c>
      <c r="AG141" s="89" t="s">
        <v>142</v>
      </c>
      <c r="AH141" s="45">
        <f>'محمد نبيه'!$IR$35</f>
        <v>0</v>
      </c>
      <c r="AI141" s="45">
        <f>'محمد نبيه'!$IS$35</f>
        <v>0</v>
      </c>
      <c r="AK141" s="89" t="s">
        <v>142</v>
      </c>
      <c r="AL141" s="45">
        <f>'م 1'!$IR$35</f>
        <v>0</v>
      </c>
      <c r="AM141" s="45">
        <f>'م 1'!$IS$35</f>
        <v>0</v>
      </c>
    </row>
    <row r="142" spans="1:39" ht="15" thickBot="1" x14ac:dyDescent="0.25">
      <c r="A142" s="90"/>
      <c r="B142" s="45">
        <f>((C141*4)+B141)</f>
        <v>0</v>
      </c>
      <c r="C142" s="45"/>
      <c r="E142" s="90"/>
      <c r="F142" s="45">
        <f>((G141*4)+F141)</f>
        <v>0</v>
      </c>
      <c r="G142" s="45"/>
      <c r="I142" s="90"/>
      <c r="J142" s="45">
        <f>((K141*4)+J141)</f>
        <v>0</v>
      </c>
      <c r="K142" s="45"/>
      <c r="M142" s="90"/>
      <c r="N142" s="45">
        <f>((O141*4)+N141)</f>
        <v>0</v>
      </c>
      <c r="O142" s="45"/>
      <c r="Q142" s="90"/>
      <c r="R142" s="45">
        <f>((S141*4)+R141)</f>
        <v>0</v>
      </c>
      <c r="S142" s="45"/>
      <c r="U142" s="90"/>
      <c r="V142" s="45">
        <f>((W141*4)+V141)</f>
        <v>0</v>
      </c>
      <c r="W142" s="45"/>
      <c r="Y142" s="90"/>
      <c r="Z142" s="45">
        <f>((AA141*4)+Z141)</f>
        <v>0</v>
      </c>
      <c r="AA142" s="45"/>
      <c r="AC142" s="90"/>
      <c r="AD142" s="45">
        <f>((AE141*4)+AD141)</f>
        <v>0</v>
      </c>
      <c r="AE142" s="45"/>
      <c r="AG142" s="90"/>
      <c r="AH142" s="45">
        <f>((AI141*4)+AH141)</f>
        <v>0</v>
      </c>
      <c r="AI142" s="45"/>
      <c r="AK142" s="90"/>
      <c r="AL142" s="45">
        <f>((AM141*4)+AL141)</f>
        <v>0</v>
      </c>
      <c r="AM142" s="45"/>
    </row>
    <row r="143" spans="1:39" ht="15" thickBot="1" x14ac:dyDescent="0.25">
      <c r="A143" s="91"/>
      <c r="B143" s="45">
        <f>MOD(B142,4)</f>
        <v>0</v>
      </c>
      <c r="C143" s="45">
        <f>((B142-B143)/4)</f>
        <v>0</v>
      </c>
      <c r="E143" s="91"/>
      <c r="F143" s="45">
        <f>MOD(F142,4)</f>
        <v>0</v>
      </c>
      <c r="G143" s="45">
        <f>((F142-F143)/4)</f>
        <v>0</v>
      </c>
      <c r="I143" s="91"/>
      <c r="J143" s="45">
        <f>MOD(J142,4)</f>
        <v>0</v>
      </c>
      <c r="K143" s="45">
        <f>((J142-J143)/4)</f>
        <v>0</v>
      </c>
      <c r="M143" s="91"/>
      <c r="N143" s="45">
        <f>MOD(N142,4)</f>
        <v>0</v>
      </c>
      <c r="O143" s="45">
        <f>((N142-N143)/4)</f>
        <v>0</v>
      </c>
      <c r="Q143" s="91"/>
      <c r="R143" s="45">
        <f>MOD(R142,4)</f>
        <v>0</v>
      </c>
      <c r="S143" s="45">
        <f>((R142-R143)/4)</f>
        <v>0</v>
      </c>
      <c r="U143" s="91"/>
      <c r="V143" s="45">
        <f>MOD(V142,4)</f>
        <v>0</v>
      </c>
      <c r="W143" s="45">
        <f>((V142-V143)/4)</f>
        <v>0</v>
      </c>
      <c r="Y143" s="91"/>
      <c r="Z143" s="45">
        <f>MOD(Z142,4)</f>
        <v>0</v>
      </c>
      <c r="AA143" s="45">
        <f>((Z142-Z143)/4)</f>
        <v>0</v>
      </c>
      <c r="AC143" s="91"/>
      <c r="AD143" s="45">
        <f>MOD(AD142,4)</f>
        <v>0</v>
      </c>
      <c r="AE143" s="45">
        <f>((AD142-AD143)/4)</f>
        <v>0</v>
      </c>
      <c r="AG143" s="91"/>
      <c r="AH143" s="45">
        <f>MOD(AH142,4)</f>
        <v>0</v>
      </c>
      <c r="AI143" s="45">
        <f>((AH142-AH143)/4)</f>
        <v>0</v>
      </c>
      <c r="AK143" s="91"/>
      <c r="AL143" s="45">
        <f>MOD(AL142,4)</f>
        <v>0</v>
      </c>
      <c r="AM143" s="45">
        <f>((AL142-AL143)/4)</f>
        <v>0</v>
      </c>
    </row>
    <row r="144" spans="1:39" ht="15" thickBot="1" x14ac:dyDescent="0.25">
      <c r="A144" s="102" t="s">
        <v>132</v>
      </c>
      <c r="B144" s="103"/>
      <c r="C144" s="104"/>
      <c r="E144" s="102" t="s">
        <v>132</v>
      </c>
      <c r="F144" s="103"/>
      <c r="G144" s="104"/>
      <c r="I144" s="102" t="s">
        <v>132</v>
      </c>
      <c r="J144" s="103"/>
      <c r="K144" s="104"/>
      <c r="M144" s="102" t="s">
        <v>132</v>
      </c>
      <c r="N144" s="103"/>
      <c r="O144" s="104"/>
      <c r="Q144" s="102" t="s">
        <v>132</v>
      </c>
      <c r="R144" s="103"/>
      <c r="S144" s="104"/>
      <c r="U144" s="102" t="s">
        <v>132</v>
      </c>
      <c r="V144" s="103"/>
      <c r="W144" s="104"/>
      <c r="Y144" s="102" t="s">
        <v>132</v>
      </c>
      <c r="Z144" s="103"/>
      <c r="AA144" s="104"/>
      <c r="AC144" s="102" t="s">
        <v>132</v>
      </c>
      <c r="AD144" s="103"/>
      <c r="AE144" s="104"/>
      <c r="AG144" s="102" t="s">
        <v>132</v>
      </c>
      <c r="AH144" s="103"/>
      <c r="AI144" s="104"/>
      <c r="AK144" s="102" t="s">
        <v>132</v>
      </c>
      <c r="AL144" s="103"/>
      <c r="AM144" s="104"/>
    </row>
    <row r="145" spans="1:39" ht="15" thickBot="1" x14ac:dyDescent="0.25">
      <c r="A145" s="89" t="s">
        <v>133</v>
      </c>
      <c r="B145" s="45">
        <f>الشركة!$IY$35</f>
        <v>0</v>
      </c>
      <c r="C145" s="45">
        <f>الشركة!$IZ$35</f>
        <v>0</v>
      </c>
      <c r="E145" s="89" t="s">
        <v>133</v>
      </c>
      <c r="F145" s="45">
        <f>'احمد شوقي'!$IY$35</f>
        <v>0</v>
      </c>
      <c r="G145" s="45">
        <f>'احمد شوقي'!$IZ$35</f>
        <v>0</v>
      </c>
      <c r="I145" s="89" t="s">
        <v>133</v>
      </c>
      <c r="J145" s="45">
        <f>'محمد ابراهيم'!$IY$35</f>
        <v>0</v>
      </c>
      <c r="K145" s="45">
        <f>'محمد ابراهيم'!$IZ$35</f>
        <v>0</v>
      </c>
      <c r="M145" s="89" t="s">
        <v>133</v>
      </c>
      <c r="N145" s="45">
        <f>'مصطفى عبدالفتاح'!$IY$35</f>
        <v>0</v>
      </c>
      <c r="O145" s="45">
        <f>'مصطفى عبدالفتاح'!$IZ$35</f>
        <v>0</v>
      </c>
      <c r="Q145" s="89" t="s">
        <v>133</v>
      </c>
      <c r="R145" s="45">
        <f>رامي!$IY$35</f>
        <v>0</v>
      </c>
      <c r="S145" s="45">
        <f>رامي!$IZ$35</f>
        <v>0</v>
      </c>
      <c r="U145" s="89" t="s">
        <v>133</v>
      </c>
      <c r="V145" s="45">
        <f>زهران!$IY$35</f>
        <v>0</v>
      </c>
      <c r="W145" s="45">
        <f>زهران!$IZ$35</f>
        <v>0</v>
      </c>
      <c r="Y145" s="89" t="s">
        <v>133</v>
      </c>
      <c r="Z145" s="45">
        <f>'اسلام مطيع'!$IY$35</f>
        <v>0</v>
      </c>
      <c r="AA145" s="45">
        <f>'اسلام مطيع'!$IZ$35</f>
        <v>0</v>
      </c>
      <c r="AC145" s="89" t="s">
        <v>133</v>
      </c>
      <c r="AD145" s="45">
        <f>تامر!$IY$35</f>
        <v>0</v>
      </c>
      <c r="AE145" s="45">
        <f>تامر!$IZ$35</f>
        <v>0</v>
      </c>
      <c r="AG145" s="89" t="s">
        <v>133</v>
      </c>
      <c r="AH145" s="45">
        <f>'محمد نبيه'!$IY$35</f>
        <v>0</v>
      </c>
      <c r="AI145" s="45">
        <f>'محمد نبيه'!$IZ$35</f>
        <v>0</v>
      </c>
      <c r="AK145" s="89" t="s">
        <v>133</v>
      </c>
      <c r="AL145" s="45">
        <f>'م 1'!$IY$35</f>
        <v>0</v>
      </c>
      <c r="AM145" s="45">
        <f>'م 1'!$IZ$35</f>
        <v>0</v>
      </c>
    </row>
    <row r="146" spans="1:39" ht="15" thickBot="1" x14ac:dyDescent="0.25">
      <c r="A146" s="90"/>
      <c r="B146" s="45">
        <f>((C145*20)+B145)</f>
        <v>0</v>
      </c>
      <c r="C146" s="45"/>
      <c r="E146" s="90"/>
      <c r="F146" s="45">
        <f>((G145*20)+F145)</f>
        <v>0</v>
      </c>
      <c r="G146" s="45"/>
      <c r="I146" s="90"/>
      <c r="J146" s="45">
        <f>((K145*20)+J145)</f>
        <v>0</v>
      </c>
      <c r="K146" s="45"/>
      <c r="M146" s="90"/>
      <c r="N146" s="45">
        <f>((O145*20)+N145)</f>
        <v>0</v>
      </c>
      <c r="O146" s="45"/>
      <c r="Q146" s="90"/>
      <c r="R146" s="45">
        <f>((S145*20)+R145)</f>
        <v>0</v>
      </c>
      <c r="S146" s="45"/>
      <c r="U146" s="90"/>
      <c r="V146" s="45">
        <f>((W145*20)+V145)</f>
        <v>0</v>
      </c>
      <c r="W146" s="45"/>
      <c r="Y146" s="90"/>
      <c r="Z146" s="45">
        <f>((AA145*20)+Z145)</f>
        <v>0</v>
      </c>
      <c r="AA146" s="45"/>
      <c r="AC146" s="90"/>
      <c r="AD146" s="45">
        <f>((AE145*20)+AD145)</f>
        <v>0</v>
      </c>
      <c r="AE146" s="45"/>
      <c r="AG146" s="90"/>
      <c r="AH146" s="45">
        <f>((AI145*20)+AH145)</f>
        <v>0</v>
      </c>
      <c r="AI146" s="45"/>
      <c r="AK146" s="90"/>
      <c r="AL146" s="45">
        <f>((AM145*20)+AL145)</f>
        <v>0</v>
      </c>
      <c r="AM146" s="45"/>
    </row>
    <row r="147" spans="1:39" ht="15" thickBot="1" x14ac:dyDescent="0.25">
      <c r="A147" s="91"/>
      <c r="B147" s="45">
        <f>MOD(B146,20)</f>
        <v>0</v>
      </c>
      <c r="C147" s="45">
        <f>((B146-B147)/20)</f>
        <v>0</v>
      </c>
      <c r="E147" s="91"/>
      <c r="F147" s="45">
        <f>MOD(F146,20)</f>
        <v>0</v>
      </c>
      <c r="G147" s="45">
        <f>((F146-F147)/20)</f>
        <v>0</v>
      </c>
      <c r="I147" s="91"/>
      <c r="J147" s="45">
        <f>MOD(J146,20)</f>
        <v>0</v>
      </c>
      <c r="K147" s="45">
        <f>((J146-J147)/20)</f>
        <v>0</v>
      </c>
      <c r="M147" s="91"/>
      <c r="N147" s="45">
        <f>MOD(N146,20)</f>
        <v>0</v>
      </c>
      <c r="O147" s="45">
        <f>((N146-N147)/20)</f>
        <v>0</v>
      </c>
      <c r="Q147" s="91"/>
      <c r="R147" s="45">
        <f>MOD(R146,20)</f>
        <v>0</v>
      </c>
      <c r="S147" s="45">
        <f>((R146-R147)/20)</f>
        <v>0</v>
      </c>
      <c r="U147" s="91"/>
      <c r="V147" s="45">
        <f>MOD(V146,20)</f>
        <v>0</v>
      </c>
      <c r="W147" s="45">
        <f>((V146-V147)/20)</f>
        <v>0</v>
      </c>
      <c r="Y147" s="91"/>
      <c r="Z147" s="45">
        <f>MOD(Z146,20)</f>
        <v>0</v>
      </c>
      <c r="AA147" s="45">
        <f>((Z146-Z147)/20)</f>
        <v>0</v>
      </c>
      <c r="AC147" s="91"/>
      <c r="AD147" s="45">
        <f>MOD(AD146,20)</f>
        <v>0</v>
      </c>
      <c r="AE147" s="45">
        <f>((AD146-AD147)/20)</f>
        <v>0</v>
      </c>
      <c r="AG147" s="91"/>
      <c r="AH147" s="45">
        <f>MOD(AH146,20)</f>
        <v>0</v>
      </c>
      <c r="AI147" s="45">
        <f>((AH146-AH147)/20)</f>
        <v>0</v>
      </c>
      <c r="AK147" s="91"/>
      <c r="AL147" s="45">
        <f>MOD(AL146,20)</f>
        <v>0</v>
      </c>
      <c r="AM147" s="45">
        <f>((AL146-AL147)/20)</f>
        <v>0</v>
      </c>
    </row>
    <row r="148" spans="1:39" ht="15" thickBot="1" x14ac:dyDescent="0.25">
      <c r="A148" s="32"/>
      <c r="B148" s="33"/>
      <c r="C148" s="34"/>
      <c r="E148" s="32"/>
      <c r="F148" s="33"/>
      <c r="G148" s="34"/>
      <c r="I148" s="32"/>
      <c r="J148" s="33"/>
      <c r="K148" s="34"/>
      <c r="M148" s="32"/>
      <c r="N148" s="33"/>
      <c r="O148" s="34"/>
      <c r="Q148" s="32"/>
      <c r="R148" s="33"/>
      <c r="S148" s="34"/>
      <c r="U148" s="32"/>
      <c r="V148" s="33"/>
      <c r="W148" s="34"/>
      <c r="Y148" s="32"/>
      <c r="Z148" s="33"/>
      <c r="AA148" s="34"/>
      <c r="AC148" s="32"/>
      <c r="AD148" s="33"/>
      <c r="AE148" s="34"/>
      <c r="AG148" s="32"/>
      <c r="AH148" s="33"/>
      <c r="AI148" s="34"/>
      <c r="AK148" s="32"/>
      <c r="AL148" s="33"/>
      <c r="AM148" s="34"/>
    </row>
    <row r="149" spans="1:39" ht="15" thickBot="1" x14ac:dyDescent="0.25">
      <c r="A149" s="89" t="s">
        <v>134</v>
      </c>
      <c r="B149" s="45">
        <f>الشركة!$JF$35</f>
        <v>0</v>
      </c>
      <c r="C149" s="45">
        <f>الشركة!$JG$35</f>
        <v>0</v>
      </c>
      <c r="E149" s="89" t="s">
        <v>134</v>
      </c>
      <c r="F149" s="45">
        <f>'احمد شوقي'!$JF$35</f>
        <v>0</v>
      </c>
      <c r="G149" s="45">
        <f>'احمد شوقي'!$JG$35</f>
        <v>0</v>
      </c>
      <c r="I149" s="89" t="s">
        <v>134</v>
      </c>
      <c r="J149" s="45">
        <f>'محمد ابراهيم'!$JF$35</f>
        <v>0</v>
      </c>
      <c r="K149" s="45">
        <f>'محمد ابراهيم'!$JG$35</f>
        <v>0</v>
      </c>
      <c r="M149" s="89" t="s">
        <v>134</v>
      </c>
      <c r="N149" s="45">
        <f>'مصطفى عبدالفتاح'!$JF$35</f>
        <v>0</v>
      </c>
      <c r="O149" s="45">
        <f>'مصطفى عبدالفتاح'!$JG$35</f>
        <v>0</v>
      </c>
      <c r="Q149" s="89" t="s">
        <v>134</v>
      </c>
      <c r="R149" s="45">
        <f>رامي!$JF$35</f>
        <v>0</v>
      </c>
      <c r="S149" s="45">
        <f>رامي!$JG$35</f>
        <v>0</v>
      </c>
      <c r="U149" s="89" t="s">
        <v>134</v>
      </c>
      <c r="V149" s="45">
        <f>زهران!$JF$35</f>
        <v>0</v>
      </c>
      <c r="W149" s="45">
        <f>زهران!$JG$35</f>
        <v>0</v>
      </c>
      <c r="Y149" s="89" t="s">
        <v>134</v>
      </c>
      <c r="Z149" s="45">
        <f>'اسلام مطيع'!$JF$35</f>
        <v>0</v>
      </c>
      <c r="AA149" s="45">
        <f>'اسلام مطيع'!$JG$35</f>
        <v>0</v>
      </c>
      <c r="AC149" s="89" t="s">
        <v>134</v>
      </c>
      <c r="AD149" s="45">
        <f>تامر!$JF$35</f>
        <v>0</v>
      </c>
      <c r="AE149" s="45">
        <f>تامر!$JG$35</f>
        <v>0</v>
      </c>
      <c r="AG149" s="89" t="s">
        <v>134</v>
      </c>
      <c r="AH149" s="45">
        <f>'محمد نبيه'!$JF$35</f>
        <v>0</v>
      </c>
      <c r="AI149" s="45">
        <f>'محمد نبيه'!$JG$35</f>
        <v>0</v>
      </c>
      <c r="AK149" s="89" t="s">
        <v>134</v>
      </c>
      <c r="AL149" s="45">
        <f>'م 1'!$JF$35</f>
        <v>0</v>
      </c>
      <c r="AM149" s="45">
        <f>'م 1'!$JG$35</f>
        <v>0</v>
      </c>
    </row>
    <row r="150" spans="1:39" ht="15" thickBot="1" x14ac:dyDescent="0.25">
      <c r="A150" s="90"/>
      <c r="B150" s="45">
        <f>((C149*10)+B149)</f>
        <v>0</v>
      </c>
      <c r="C150" s="45"/>
      <c r="E150" s="90"/>
      <c r="F150" s="45">
        <f>((G149*10)+F149)</f>
        <v>0</v>
      </c>
      <c r="G150" s="45"/>
      <c r="I150" s="90"/>
      <c r="J150" s="45">
        <f>((K149*10)+J149)</f>
        <v>0</v>
      </c>
      <c r="K150" s="45"/>
      <c r="M150" s="90"/>
      <c r="N150" s="45">
        <f>((O149*10)+N149)</f>
        <v>0</v>
      </c>
      <c r="O150" s="45"/>
      <c r="Q150" s="90"/>
      <c r="R150" s="45">
        <f>((S149*10)+R149)</f>
        <v>0</v>
      </c>
      <c r="S150" s="45"/>
      <c r="U150" s="90"/>
      <c r="V150" s="45">
        <f>((W149*10)+V149)</f>
        <v>0</v>
      </c>
      <c r="W150" s="45"/>
      <c r="Y150" s="90"/>
      <c r="Z150" s="45">
        <f>((AA149*10)+Z149)</f>
        <v>0</v>
      </c>
      <c r="AA150" s="45"/>
      <c r="AC150" s="90"/>
      <c r="AD150" s="45">
        <f>((AE149*10)+AD149)</f>
        <v>0</v>
      </c>
      <c r="AE150" s="45"/>
      <c r="AG150" s="90"/>
      <c r="AH150" s="45">
        <f>((AI149*10)+AH149)</f>
        <v>0</v>
      </c>
      <c r="AI150" s="45"/>
      <c r="AK150" s="90"/>
      <c r="AL150" s="45">
        <f>((AM149*10)+AL149)</f>
        <v>0</v>
      </c>
      <c r="AM150" s="45"/>
    </row>
    <row r="151" spans="1:39" ht="15" thickBot="1" x14ac:dyDescent="0.25">
      <c r="A151" s="91"/>
      <c r="B151" s="45">
        <f>MOD(B150,10)</f>
        <v>0</v>
      </c>
      <c r="C151" s="45">
        <f>((B150-B151)/10)</f>
        <v>0</v>
      </c>
      <c r="E151" s="91"/>
      <c r="F151" s="45">
        <f>MOD(F150,10)</f>
        <v>0</v>
      </c>
      <c r="G151" s="45">
        <f>((F150-F151)/10)</f>
        <v>0</v>
      </c>
      <c r="I151" s="91"/>
      <c r="J151" s="45">
        <f>MOD(J150,10)</f>
        <v>0</v>
      </c>
      <c r="K151" s="45">
        <f>((J150-J151)/10)</f>
        <v>0</v>
      </c>
      <c r="M151" s="91"/>
      <c r="N151" s="45">
        <f>MOD(N150,10)</f>
        <v>0</v>
      </c>
      <c r="O151" s="45">
        <f>((N150-N151)/10)</f>
        <v>0</v>
      </c>
      <c r="Q151" s="91"/>
      <c r="R151" s="45">
        <f>MOD(R150,10)</f>
        <v>0</v>
      </c>
      <c r="S151" s="45">
        <f>((R150-R151)/10)</f>
        <v>0</v>
      </c>
      <c r="U151" s="91"/>
      <c r="V151" s="45">
        <f>MOD(V150,10)</f>
        <v>0</v>
      </c>
      <c r="W151" s="45">
        <f>((V150-V151)/10)</f>
        <v>0</v>
      </c>
      <c r="Y151" s="91"/>
      <c r="Z151" s="45">
        <f>MOD(Z150,10)</f>
        <v>0</v>
      </c>
      <c r="AA151" s="45">
        <f>((Z150-Z151)/10)</f>
        <v>0</v>
      </c>
      <c r="AC151" s="91"/>
      <c r="AD151" s="45">
        <f>MOD(AD150,10)</f>
        <v>0</v>
      </c>
      <c r="AE151" s="45">
        <f>((AD150-AD151)/10)</f>
        <v>0</v>
      </c>
      <c r="AG151" s="91"/>
      <c r="AH151" s="45">
        <f>MOD(AH150,10)</f>
        <v>0</v>
      </c>
      <c r="AI151" s="45">
        <f>((AH150-AH151)/10)</f>
        <v>0</v>
      </c>
      <c r="AK151" s="91"/>
      <c r="AL151" s="45">
        <f>MOD(AL150,10)</f>
        <v>0</v>
      </c>
      <c r="AM151" s="45">
        <f>((AL150-AL151)/10)</f>
        <v>0</v>
      </c>
    </row>
    <row r="152" spans="1:39" ht="15" thickBot="1" x14ac:dyDescent="0.25">
      <c r="A152" s="32"/>
      <c r="B152" s="33"/>
      <c r="C152" s="34"/>
      <c r="E152" s="32"/>
      <c r="F152" s="33"/>
      <c r="G152" s="34"/>
      <c r="I152" s="32"/>
      <c r="J152" s="33"/>
      <c r="K152" s="34"/>
      <c r="M152" s="32"/>
      <c r="N152" s="33"/>
      <c r="O152" s="34"/>
      <c r="Q152" s="32"/>
      <c r="R152" s="33"/>
      <c r="S152" s="34"/>
      <c r="U152" s="32"/>
      <c r="V152" s="33"/>
      <c r="W152" s="34"/>
      <c r="Y152" s="32"/>
      <c r="Z152" s="33"/>
      <c r="AA152" s="34"/>
      <c r="AC152" s="32"/>
      <c r="AD152" s="33"/>
      <c r="AE152" s="34"/>
      <c r="AG152" s="32"/>
      <c r="AH152" s="33"/>
      <c r="AI152" s="34"/>
      <c r="AK152" s="32"/>
      <c r="AL152" s="33"/>
      <c r="AM152" s="34"/>
    </row>
    <row r="153" spans="1:39" ht="15" thickBot="1" x14ac:dyDescent="0.25">
      <c r="A153" s="89" t="s">
        <v>135</v>
      </c>
      <c r="B153" s="45">
        <f>الشركة!$JM$35</f>
        <v>0</v>
      </c>
      <c r="C153" s="45">
        <f>الشركة!$JN$35</f>
        <v>0</v>
      </c>
      <c r="E153" s="89" t="s">
        <v>135</v>
      </c>
      <c r="F153" s="45">
        <f>'احمد شوقي'!$JM$35</f>
        <v>0</v>
      </c>
      <c r="G153" s="45">
        <f>'احمد شوقي'!$JN$35</f>
        <v>0</v>
      </c>
      <c r="I153" s="89" t="s">
        <v>135</v>
      </c>
      <c r="J153" s="45">
        <f>'محمد ابراهيم'!$JM$35</f>
        <v>0</v>
      </c>
      <c r="K153" s="45">
        <f>'محمد ابراهيم'!$JN$35</f>
        <v>0</v>
      </c>
      <c r="M153" s="89" t="s">
        <v>135</v>
      </c>
      <c r="N153" s="45">
        <f>'مصطفى عبدالفتاح'!$JM$35</f>
        <v>0</v>
      </c>
      <c r="O153" s="45">
        <f>'مصطفى عبدالفتاح'!$JN$35</f>
        <v>0</v>
      </c>
      <c r="Q153" s="89" t="s">
        <v>135</v>
      </c>
      <c r="R153" s="45">
        <f>رامي!$JM$35</f>
        <v>0</v>
      </c>
      <c r="S153" s="45">
        <f>رامي!$JN$35</f>
        <v>0</v>
      </c>
      <c r="U153" s="89" t="s">
        <v>135</v>
      </c>
      <c r="V153" s="45">
        <f>زهران!$JM$35</f>
        <v>0</v>
      </c>
      <c r="W153" s="45">
        <f>زهران!$JN$35</f>
        <v>0</v>
      </c>
      <c r="Y153" s="89" t="s">
        <v>135</v>
      </c>
      <c r="Z153" s="45">
        <f>'اسلام مطيع'!$JM$35</f>
        <v>0</v>
      </c>
      <c r="AA153" s="45">
        <f>'اسلام مطيع'!$JN$35</f>
        <v>0</v>
      </c>
      <c r="AC153" s="89" t="s">
        <v>135</v>
      </c>
      <c r="AD153" s="45">
        <f>تامر!$JM$35</f>
        <v>0</v>
      </c>
      <c r="AE153" s="45">
        <f>تامر!$JN$35</f>
        <v>0</v>
      </c>
      <c r="AG153" s="89" t="s">
        <v>135</v>
      </c>
      <c r="AH153" s="45">
        <f>'محمد نبيه'!$JM$35</f>
        <v>0</v>
      </c>
      <c r="AI153" s="45">
        <f>'محمد نبيه'!$JN$35</f>
        <v>0</v>
      </c>
      <c r="AK153" s="89" t="s">
        <v>135</v>
      </c>
      <c r="AL153" s="45">
        <f>'م 1'!$JM$35</f>
        <v>0</v>
      </c>
      <c r="AM153" s="45">
        <f>'م 1'!$JN$35</f>
        <v>0</v>
      </c>
    </row>
    <row r="154" spans="1:39" ht="15" thickBot="1" x14ac:dyDescent="0.25">
      <c r="A154" s="90"/>
      <c r="B154" s="45">
        <f>((C153*2)+B153)</f>
        <v>0</v>
      </c>
      <c r="C154" s="45"/>
      <c r="E154" s="90"/>
      <c r="F154" s="45">
        <f>((G153*2)+F153)</f>
        <v>0</v>
      </c>
      <c r="G154" s="45"/>
      <c r="I154" s="90"/>
      <c r="J154" s="45">
        <f>((K153*2)+J153)</f>
        <v>0</v>
      </c>
      <c r="K154" s="45"/>
      <c r="M154" s="90"/>
      <c r="N154" s="45">
        <f>((O153*2)+N153)</f>
        <v>0</v>
      </c>
      <c r="O154" s="45"/>
      <c r="Q154" s="90"/>
      <c r="R154" s="45">
        <f>((S153*2)+R153)</f>
        <v>0</v>
      </c>
      <c r="S154" s="45"/>
      <c r="U154" s="90"/>
      <c r="V154" s="45">
        <f>((W153*2)+V153)</f>
        <v>0</v>
      </c>
      <c r="W154" s="45"/>
      <c r="Y154" s="90"/>
      <c r="Z154" s="45">
        <f>((AA153*2)+Z153)</f>
        <v>0</v>
      </c>
      <c r="AA154" s="45"/>
      <c r="AC154" s="90"/>
      <c r="AD154" s="45">
        <f>((AE153*2)+AD153)</f>
        <v>0</v>
      </c>
      <c r="AE154" s="45"/>
      <c r="AG154" s="90"/>
      <c r="AH154" s="45">
        <f>((AI153*2)+AH153)</f>
        <v>0</v>
      </c>
      <c r="AI154" s="45"/>
      <c r="AK154" s="90"/>
      <c r="AL154" s="45">
        <f>((AM153*2)+AL153)</f>
        <v>0</v>
      </c>
      <c r="AM154" s="45"/>
    </row>
    <row r="155" spans="1:39" ht="15" thickBot="1" x14ac:dyDescent="0.25">
      <c r="A155" s="91"/>
      <c r="B155" s="45">
        <f>MOD(B154,2)</f>
        <v>0</v>
      </c>
      <c r="C155" s="45">
        <f>((B154-B155)/2)</f>
        <v>0</v>
      </c>
      <c r="E155" s="91"/>
      <c r="F155" s="45">
        <f>MOD(F154,2)</f>
        <v>0</v>
      </c>
      <c r="G155" s="45">
        <f>((F154-F155)/2)</f>
        <v>0</v>
      </c>
      <c r="I155" s="91"/>
      <c r="J155" s="45">
        <f>MOD(J154,2)</f>
        <v>0</v>
      </c>
      <c r="K155" s="45">
        <f>((J154-J155)/2)</f>
        <v>0</v>
      </c>
      <c r="M155" s="91"/>
      <c r="N155" s="45">
        <f>MOD(N154,2)</f>
        <v>0</v>
      </c>
      <c r="O155" s="45">
        <f>((N154-N155)/2)</f>
        <v>0</v>
      </c>
      <c r="Q155" s="91"/>
      <c r="R155" s="45">
        <f>MOD(R154,2)</f>
        <v>0</v>
      </c>
      <c r="S155" s="45">
        <f>((R154-R155)/2)</f>
        <v>0</v>
      </c>
      <c r="U155" s="91"/>
      <c r="V155" s="45">
        <f>MOD(V154,2)</f>
        <v>0</v>
      </c>
      <c r="W155" s="45">
        <f>((V154-V155)/2)</f>
        <v>0</v>
      </c>
      <c r="Y155" s="91"/>
      <c r="Z155" s="45">
        <f>MOD(Z154,2)</f>
        <v>0</v>
      </c>
      <c r="AA155" s="45">
        <f>((Z154-Z155)/2)</f>
        <v>0</v>
      </c>
      <c r="AC155" s="91"/>
      <c r="AD155" s="45">
        <f>MOD(AD154,2)</f>
        <v>0</v>
      </c>
      <c r="AE155" s="45">
        <f>((AD154-AD155)/2)</f>
        <v>0</v>
      </c>
      <c r="AG155" s="91"/>
      <c r="AH155" s="45">
        <f>MOD(AH154,2)</f>
        <v>0</v>
      </c>
      <c r="AI155" s="45">
        <f>((AH154-AH155)/2)</f>
        <v>0</v>
      </c>
      <c r="AK155" s="91"/>
      <c r="AL155" s="45">
        <f>MOD(AL154,2)</f>
        <v>0</v>
      </c>
      <c r="AM155" s="45">
        <f>((AL154-AL155)/2)</f>
        <v>0</v>
      </c>
    </row>
    <row r="156" spans="1:39" x14ac:dyDescent="0.2">
      <c r="A156" s="32"/>
      <c r="B156" s="33"/>
      <c r="C156" s="34"/>
      <c r="E156" s="32"/>
      <c r="F156" s="33"/>
      <c r="G156" s="34"/>
      <c r="I156" s="32"/>
      <c r="J156" s="33"/>
      <c r="K156" s="34"/>
      <c r="M156" s="32"/>
      <c r="N156" s="33"/>
      <c r="O156" s="34"/>
      <c r="Q156" s="32"/>
      <c r="R156" s="33"/>
      <c r="S156" s="34"/>
      <c r="U156" s="32"/>
      <c r="V156" s="33"/>
      <c r="W156" s="34"/>
      <c r="Y156" s="32"/>
      <c r="Z156" s="33"/>
      <c r="AA156" s="34"/>
      <c r="AC156" s="32"/>
      <c r="AD156" s="33"/>
      <c r="AE156" s="34"/>
      <c r="AG156" s="32"/>
      <c r="AH156" s="33"/>
      <c r="AI156" s="34"/>
      <c r="AK156" s="32"/>
      <c r="AL156" s="33"/>
      <c r="AM156" s="34"/>
    </row>
    <row r="157" spans="1:39" x14ac:dyDescent="0.2">
      <c r="A157" s="92" t="s">
        <v>136</v>
      </c>
      <c r="B157" s="31"/>
      <c r="C157" s="31"/>
      <c r="E157" s="92" t="s">
        <v>136</v>
      </c>
      <c r="F157" s="31"/>
      <c r="G157" s="31"/>
      <c r="I157" s="92" t="s">
        <v>136</v>
      </c>
      <c r="J157" s="31"/>
      <c r="K157" s="31"/>
      <c r="M157" s="92" t="s">
        <v>136</v>
      </c>
      <c r="N157" s="31"/>
      <c r="O157" s="31"/>
      <c r="Q157" s="92" t="s">
        <v>136</v>
      </c>
      <c r="R157" s="31"/>
      <c r="S157" s="31"/>
      <c r="U157" s="92" t="s">
        <v>136</v>
      </c>
      <c r="V157" s="31"/>
      <c r="W157" s="31"/>
      <c r="Y157" s="92" t="s">
        <v>136</v>
      </c>
      <c r="Z157" s="31"/>
      <c r="AA157" s="31"/>
      <c r="AC157" s="92" t="s">
        <v>136</v>
      </c>
      <c r="AD157" s="31"/>
      <c r="AE157" s="31"/>
      <c r="AG157" s="92" t="s">
        <v>136</v>
      </c>
      <c r="AH157" s="31"/>
      <c r="AI157" s="31"/>
      <c r="AK157" s="92" t="s">
        <v>136</v>
      </c>
      <c r="AL157" s="31"/>
      <c r="AM157" s="31"/>
    </row>
    <row r="158" spans="1:39" x14ac:dyDescent="0.2">
      <c r="A158" s="93"/>
      <c r="B158" s="31"/>
      <c r="C158" s="31"/>
      <c r="E158" s="93"/>
      <c r="F158" s="31"/>
      <c r="G158" s="31"/>
      <c r="I158" s="93"/>
      <c r="J158" s="31"/>
      <c r="K158" s="31"/>
      <c r="M158" s="93"/>
      <c r="N158" s="31"/>
      <c r="O158" s="31"/>
      <c r="Q158" s="93"/>
      <c r="R158" s="31"/>
      <c r="S158" s="31"/>
      <c r="U158" s="93"/>
      <c r="V158" s="31"/>
      <c r="W158" s="31"/>
      <c r="Y158" s="93"/>
      <c r="Z158" s="31"/>
      <c r="AA158" s="31"/>
      <c r="AC158" s="93"/>
      <c r="AD158" s="31"/>
      <c r="AE158" s="31"/>
      <c r="AG158" s="93"/>
      <c r="AH158" s="31"/>
      <c r="AI158" s="31"/>
      <c r="AK158" s="93"/>
      <c r="AL158" s="31"/>
      <c r="AM158" s="31"/>
    </row>
    <row r="159" spans="1:39" x14ac:dyDescent="0.2">
      <c r="A159" s="94"/>
      <c r="B159" s="31"/>
      <c r="C159" s="31">
        <f>الشركة!$JU$35</f>
        <v>0</v>
      </c>
      <c r="E159" s="94"/>
      <c r="F159" s="31"/>
      <c r="G159" s="31">
        <f>'احمد شوقي'!$JU$35</f>
        <v>0</v>
      </c>
      <c r="I159" s="94"/>
      <c r="J159" s="31"/>
      <c r="K159" s="31">
        <f>'محمد ابراهيم'!$JU$35</f>
        <v>0</v>
      </c>
      <c r="M159" s="94"/>
      <c r="N159" s="31"/>
      <c r="O159" s="31">
        <f>'مصطفى عبدالفتاح'!$JU$35</f>
        <v>0</v>
      </c>
      <c r="Q159" s="94"/>
      <c r="R159" s="31"/>
      <c r="S159" s="31">
        <f>رامي!$JU$35</f>
        <v>0</v>
      </c>
      <c r="U159" s="94"/>
      <c r="V159" s="31"/>
      <c r="W159" s="31">
        <f>زهران!$JU$35</f>
        <v>0</v>
      </c>
      <c r="Y159" s="94"/>
      <c r="Z159" s="31"/>
      <c r="AA159" s="31">
        <f>'اسلام مطيع'!$JU$35</f>
        <v>0</v>
      </c>
      <c r="AC159" s="94"/>
      <c r="AD159" s="31"/>
      <c r="AE159" s="31">
        <f>تامر!$JU$35</f>
        <v>0</v>
      </c>
      <c r="AG159" s="94"/>
      <c r="AH159" s="31"/>
      <c r="AI159" s="31">
        <f>'محمد نبيه'!$JU$35</f>
        <v>0</v>
      </c>
      <c r="AK159" s="94"/>
      <c r="AL159" s="31"/>
      <c r="AM159" s="31">
        <f>'م 1'!$JU$35</f>
        <v>0</v>
      </c>
    </row>
    <row r="160" spans="1:39" ht="15" thickBot="1" x14ac:dyDescent="0.25">
      <c r="A160" s="95"/>
      <c r="B160" s="96"/>
      <c r="C160" s="97"/>
      <c r="E160" s="95"/>
      <c r="F160" s="96"/>
      <c r="G160" s="97"/>
      <c r="I160" s="95"/>
      <c r="J160" s="96"/>
      <c r="K160" s="97"/>
      <c r="M160" s="95"/>
      <c r="N160" s="96"/>
      <c r="O160" s="97"/>
      <c r="Q160" s="95"/>
      <c r="R160" s="96"/>
      <c r="S160" s="97"/>
      <c r="U160" s="95"/>
      <c r="V160" s="96"/>
      <c r="W160" s="97"/>
      <c r="Y160" s="95"/>
      <c r="Z160" s="96"/>
      <c r="AA160" s="97"/>
      <c r="AC160" s="95"/>
      <c r="AD160" s="96"/>
      <c r="AE160" s="97"/>
      <c r="AG160" s="95"/>
      <c r="AH160" s="96"/>
      <c r="AI160" s="97"/>
      <c r="AK160" s="95"/>
      <c r="AL160" s="96"/>
      <c r="AM160" s="97"/>
    </row>
    <row r="161" spans="1:39" x14ac:dyDescent="0.2">
      <c r="A161" s="98" t="s">
        <v>137</v>
      </c>
      <c r="B161" s="99"/>
      <c r="C161" s="100"/>
      <c r="E161" s="98" t="s">
        <v>137</v>
      </c>
      <c r="F161" s="99"/>
      <c r="G161" s="100"/>
      <c r="I161" s="98" t="s">
        <v>137</v>
      </c>
      <c r="J161" s="99"/>
      <c r="K161" s="100"/>
      <c r="M161" s="98" t="s">
        <v>137</v>
      </c>
      <c r="N161" s="99"/>
      <c r="O161" s="100"/>
      <c r="Q161" s="98" t="s">
        <v>137</v>
      </c>
      <c r="R161" s="99"/>
      <c r="S161" s="100"/>
      <c r="U161" s="98" t="s">
        <v>137</v>
      </c>
      <c r="V161" s="99"/>
      <c r="W161" s="100"/>
      <c r="Y161" s="98" t="s">
        <v>137</v>
      </c>
      <c r="Z161" s="99"/>
      <c r="AA161" s="100"/>
      <c r="AC161" s="98" t="s">
        <v>137</v>
      </c>
      <c r="AD161" s="99"/>
      <c r="AE161" s="100"/>
      <c r="AG161" s="98" t="s">
        <v>137</v>
      </c>
      <c r="AH161" s="99"/>
      <c r="AI161" s="100"/>
      <c r="AK161" s="98" t="s">
        <v>137</v>
      </c>
      <c r="AL161" s="99"/>
      <c r="AM161" s="100"/>
    </row>
    <row r="162" spans="1:39" x14ac:dyDescent="0.2">
      <c r="A162" s="92" t="s">
        <v>138</v>
      </c>
      <c r="B162" s="31"/>
      <c r="C162" s="31"/>
      <c r="E162" s="92" t="s">
        <v>138</v>
      </c>
      <c r="F162" s="31"/>
      <c r="G162" s="31"/>
      <c r="I162" s="92" t="s">
        <v>138</v>
      </c>
      <c r="J162" s="31"/>
      <c r="K162" s="31"/>
      <c r="M162" s="92" t="s">
        <v>138</v>
      </c>
      <c r="N162" s="31"/>
      <c r="O162" s="31"/>
      <c r="Q162" s="92" t="s">
        <v>138</v>
      </c>
      <c r="R162" s="31"/>
      <c r="S162" s="31"/>
      <c r="U162" s="92" t="s">
        <v>138</v>
      </c>
      <c r="V162" s="31"/>
      <c r="W162" s="31"/>
      <c r="Y162" s="92" t="s">
        <v>138</v>
      </c>
      <c r="Z162" s="31"/>
      <c r="AA162" s="31"/>
      <c r="AC162" s="92" t="s">
        <v>138</v>
      </c>
      <c r="AD162" s="31"/>
      <c r="AE162" s="31"/>
      <c r="AG162" s="92" t="s">
        <v>138</v>
      </c>
      <c r="AH162" s="31"/>
      <c r="AI162" s="31"/>
      <c r="AK162" s="92" t="s">
        <v>138</v>
      </c>
      <c r="AL162" s="31"/>
      <c r="AM162" s="31"/>
    </row>
    <row r="163" spans="1:39" x14ac:dyDescent="0.2">
      <c r="A163" s="93"/>
      <c r="B163" s="31"/>
      <c r="C163" s="31"/>
      <c r="E163" s="93"/>
      <c r="F163" s="31"/>
      <c r="G163" s="31"/>
      <c r="I163" s="93"/>
      <c r="J163" s="31"/>
      <c r="K163" s="31"/>
      <c r="M163" s="93"/>
      <c r="N163" s="31"/>
      <c r="O163" s="31"/>
      <c r="Q163" s="93"/>
      <c r="R163" s="31"/>
      <c r="S163" s="31"/>
      <c r="U163" s="93"/>
      <c r="V163" s="31"/>
      <c r="W163" s="31"/>
      <c r="Y163" s="93"/>
      <c r="Z163" s="31"/>
      <c r="AA163" s="31"/>
      <c r="AC163" s="93"/>
      <c r="AD163" s="31"/>
      <c r="AE163" s="31"/>
      <c r="AG163" s="93"/>
      <c r="AH163" s="31"/>
      <c r="AI163" s="31"/>
      <c r="AK163" s="93"/>
      <c r="AL163" s="31"/>
      <c r="AM163" s="31"/>
    </row>
    <row r="164" spans="1:39" ht="15" thickBot="1" x14ac:dyDescent="0.25">
      <c r="A164" s="101"/>
      <c r="B164" s="31"/>
      <c r="C164" s="31">
        <f>الشركة!$DW$35</f>
        <v>0</v>
      </c>
      <c r="E164" s="101"/>
      <c r="F164" s="31"/>
      <c r="G164" s="31">
        <f>'احمد شوقي'!$DW$35</f>
        <v>0</v>
      </c>
      <c r="I164" s="101"/>
      <c r="J164" s="31"/>
      <c r="K164" s="31">
        <f>'محمد ابراهيم'!$DW$35</f>
        <v>0</v>
      </c>
      <c r="M164" s="101"/>
      <c r="N164" s="31"/>
      <c r="O164" s="31">
        <f>'مصطفى عبدالفتاح'!$DW$35</f>
        <v>0</v>
      </c>
      <c r="Q164" s="101"/>
      <c r="R164" s="31"/>
      <c r="S164" s="31">
        <f>رامي!$DW$35</f>
        <v>0</v>
      </c>
      <c r="U164" s="101"/>
      <c r="V164" s="31"/>
      <c r="W164" s="31">
        <f>زهران!$DW$35</f>
        <v>0</v>
      </c>
      <c r="Y164" s="101"/>
      <c r="Z164" s="31"/>
      <c r="AA164" s="31">
        <f>'اسلام مطيع'!$DW$35</f>
        <v>0</v>
      </c>
      <c r="AC164" s="101"/>
      <c r="AD164" s="31"/>
      <c r="AE164" s="31">
        <f>تامر!$DW$35</f>
        <v>0</v>
      </c>
      <c r="AG164" s="101"/>
      <c r="AH164" s="31"/>
      <c r="AI164" s="31">
        <f>'محمد نبيه'!$DW$35</f>
        <v>0</v>
      </c>
      <c r="AK164" s="101"/>
      <c r="AL164" s="31"/>
      <c r="AM164" s="31">
        <f>'م 1'!$DW$35</f>
        <v>0</v>
      </c>
    </row>
    <row r="165" spans="1:39" ht="15" thickBot="1" x14ac:dyDescent="0.25">
      <c r="A165" s="41"/>
      <c r="B165" s="42"/>
      <c r="C165" s="43"/>
      <c r="E165" s="41"/>
      <c r="F165" s="42"/>
      <c r="G165" s="43"/>
      <c r="I165" s="41"/>
      <c r="J165" s="42"/>
      <c r="K165" s="43"/>
      <c r="M165" s="41"/>
      <c r="N165" s="42"/>
      <c r="O165" s="43"/>
      <c r="Q165" s="41"/>
      <c r="R165" s="42"/>
      <c r="S165" s="43"/>
      <c r="U165" s="41"/>
      <c r="V165" s="42"/>
      <c r="W165" s="43"/>
      <c r="Y165" s="41"/>
      <c r="Z165" s="42"/>
      <c r="AA165" s="43"/>
      <c r="AC165" s="41"/>
      <c r="AD165" s="42"/>
      <c r="AE165" s="43"/>
      <c r="AG165" s="41"/>
      <c r="AH165" s="42"/>
      <c r="AI165" s="43"/>
      <c r="AK165" s="41"/>
      <c r="AL165" s="42"/>
      <c r="AM165" s="43"/>
    </row>
    <row r="166" spans="1:39" ht="15" thickBot="1" x14ac:dyDescent="0.25">
      <c r="A166" s="82" t="s">
        <v>139</v>
      </c>
      <c r="B166" s="82"/>
      <c r="C166" s="82"/>
      <c r="E166" s="82" t="s">
        <v>139</v>
      </c>
      <c r="F166" s="82"/>
      <c r="G166" s="82"/>
      <c r="I166" s="82" t="s">
        <v>139</v>
      </c>
      <c r="J166" s="82"/>
      <c r="K166" s="82"/>
      <c r="M166" s="82" t="s">
        <v>139</v>
      </c>
      <c r="N166" s="82"/>
      <c r="O166" s="82"/>
      <c r="Q166" s="82" t="s">
        <v>139</v>
      </c>
      <c r="R166" s="82"/>
      <c r="S166" s="82"/>
      <c r="U166" s="82" t="s">
        <v>139</v>
      </c>
      <c r="V166" s="82"/>
      <c r="W166" s="82"/>
      <c r="Y166" s="82" t="s">
        <v>139</v>
      </c>
      <c r="Z166" s="82"/>
      <c r="AA166" s="82"/>
      <c r="AC166" s="82" t="s">
        <v>139</v>
      </c>
      <c r="AD166" s="82"/>
      <c r="AE166" s="82"/>
      <c r="AG166" s="82" t="s">
        <v>139</v>
      </c>
      <c r="AH166" s="82"/>
      <c r="AI166" s="82"/>
      <c r="AK166" s="82" t="s">
        <v>139</v>
      </c>
      <c r="AL166" s="82"/>
      <c r="AM166" s="82"/>
    </row>
    <row r="167" spans="1:39" ht="15" thickBot="1" x14ac:dyDescent="0.25">
      <c r="A167" s="83" t="s">
        <v>140</v>
      </c>
      <c r="B167" s="45"/>
      <c r="C167" s="45"/>
      <c r="E167" s="83" t="s">
        <v>140</v>
      </c>
      <c r="F167" s="45"/>
      <c r="G167" s="45"/>
      <c r="I167" s="83" t="s">
        <v>140</v>
      </c>
      <c r="J167" s="45"/>
      <c r="K167" s="45"/>
      <c r="M167" s="83" t="s">
        <v>140</v>
      </c>
      <c r="N167" s="45"/>
      <c r="O167" s="45"/>
      <c r="Q167" s="83" t="s">
        <v>140</v>
      </c>
      <c r="R167" s="45"/>
      <c r="S167" s="45"/>
      <c r="U167" s="83" t="s">
        <v>140</v>
      </c>
      <c r="V167" s="45"/>
      <c r="W167" s="45"/>
      <c r="Y167" s="83" t="s">
        <v>140</v>
      </c>
      <c r="Z167" s="45"/>
      <c r="AA167" s="45"/>
      <c r="AC167" s="83" t="s">
        <v>140</v>
      </c>
      <c r="AD167" s="45"/>
      <c r="AE167" s="45"/>
      <c r="AG167" s="83" t="s">
        <v>140</v>
      </c>
      <c r="AH167" s="45"/>
      <c r="AI167" s="45"/>
      <c r="AK167" s="83" t="s">
        <v>140</v>
      </c>
      <c r="AL167" s="45"/>
      <c r="AM167" s="45"/>
    </row>
    <row r="168" spans="1:39" ht="15" thickBot="1" x14ac:dyDescent="0.25">
      <c r="A168" s="84"/>
      <c r="B168" s="45"/>
      <c r="C168" s="45"/>
      <c r="E168" s="84"/>
      <c r="F168" s="45"/>
      <c r="G168" s="45"/>
      <c r="I168" s="84"/>
      <c r="J168" s="45"/>
      <c r="K168" s="45"/>
      <c r="M168" s="84"/>
      <c r="N168" s="45"/>
      <c r="O168" s="45"/>
      <c r="Q168" s="84"/>
      <c r="R168" s="45"/>
      <c r="S168" s="45"/>
      <c r="U168" s="84"/>
      <c r="V168" s="45"/>
      <c r="W168" s="45"/>
      <c r="Y168" s="84"/>
      <c r="Z168" s="45"/>
      <c r="AA168" s="45"/>
      <c r="AC168" s="84"/>
      <c r="AD168" s="45"/>
      <c r="AE168" s="45"/>
      <c r="AG168" s="84"/>
      <c r="AH168" s="45"/>
      <c r="AI168" s="45"/>
      <c r="AK168" s="84"/>
      <c r="AL168" s="45"/>
      <c r="AM168" s="45"/>
    </row>
    <row r="169" spans="1:39" ht="15.75" thickBot="1" x14ac:dyDescent="0.3">
      <c r="A169" s="85"/>
      <c r="B169" s="36"/>
      <c r="C169" s="36">
        <f>الشركة!$HJ$35</f>
        <v>0</v>
      </c>
      <c r="E169" s="85"/>
      <c r="F169" s="36"/>
      <c r="G169" s="36">
        <f>'احمد شوقي'!$HJ$35</f>
        <v>0</v>
      </c>
      <c r="I169" s="85"/>
      <c r="J169" s="36"/>
      <c r="K169" s="36">
        <f>'محمد ابراهيم'!$HJ$35</f>
        <v>0</v>
      </c>
      <c r="M169" s="85"/>
      <c r="N169" s="36"/>
      <c r="O169" s="36">
        <f>'مصطفى عبدالفتاح'!$HJ$35</f>
        <v>0</v>
      </c>
      <c r="Q169" s="85"/>
      <c r="R169" s="36"/>
      <c r="S169" s="36">
        <f>رامي!$HJ$35</f>
        <v>0</v>
      </c>
      <c r="U169" s="85"/>
      <c r="V169" s="36"/>
      <c r="W169" s="36">
        <f>زهران!$HJ$35</f>
        <v>0</v>
      </c>
      <c r="Y169" s="85"/>
      <c r="Z169" s="36"/>
      <c r="AA169" s="36">
        <f>'اسلام مطيع'!$HJ$35</f>
        <v>0</v>
      </c>
      <c r="AC169" s="85"/>
      <c r="AD169" s="36"/>
      <c r="AE169" s="36">
        <f>تامر!$HJ$35</f>
        <v>0</v>
      </c>
      <c r="AG169" s="85"/>
      <c r="AH169" s="36"/>
      <c r="AI169" s="36">
        <f>'محمد نبيه'!$HJ$35</f>
        <v>0</v>
      </c>
      <c r="AK169" s="85"/>
      <c r="AL169" s="36"/>
      <c r="AM169" s="36">
        <f>'م 1'!$HJ$35</f>
        <v>0</v>
      </c>
    </row>
    <row r="170" spans="1:39" ht="15" thickBot="1" x14ac:dyDescent="0.25">
      <c r="A170" s="86"/>
      <c r="B170" s="87"/>
      <c r="C170" s="88"/>
      <c r="E170" s="86"/>
      <c r="F170" s="87"/>
      <c r="G170" s="88"/>
      <c r="I170" s="86"/>
      <c r="J170" s="87"/>
      <c r="K170" s="88"/>
      <c r="M170" s="86"/>
      <c r="N170" s="87"/>
      <c r="O170" s="88"/>
      <c r="Q170" s="86"/>
      <c r="R170" s="87"/>
      <c r="S170" s="88"/>
      <c r="U170" s="86"/>
      <c r="V170" s="87"/>
      <c r="W170" s="88"/>
      <c r="Y170" s="86"/>
      <c r="Z170" s="87"/>
      <c r="AA170" s="88"/>
      <c r="AC170" s="86"/>
      <c r="AD170" s="87"/>
      <c r="AE170" s="88"/>
      <c r="AG170" s="86"/>
      <c r="AH170" s="87"/>
      <c r="AI170" s="88"/>
      <c r="AK170" s="86"/>
      <c r="AL170" s="87"/>
      <c r="AM170" s="88"/>
    </row>
    <row r="171" spans="1:39" ht="15" thickBot="1" x14ac:dyDescent="0.25">
      <c r="A171" s="83" t="s">
        <v>143</v>
      </c>
      <c r="B171" s="45"/>
      <c r="C171" s="45"/>
      <c r="E171" s="83" t="s">
        <v>143</v>
      </c>
      <c r="F171" s="45"/>
      <c r="G171" s="45"/>
      <c r="I171" s="83" t="s">
        <v>143</v>
      </c>
      <c r="J171" s="45"/>
      <c r="K171" s="45"/>
      <c r="M171" s="83" t="s">
        <v>143</v>
      </c>
      <c r="N171" s="45"/>
      <c r="O171" s="45"/>
      <c r="Q171" s="83" t="s">
        <v>143</v>
      </c>
      <c r="R171" s="45"/>
      <c r="S171" s="45"/>
      <c r="U171" s="83" t="s">
        <v>143</v>
      </c>
      <c r="V171" s="45"/>
      <c r="W171" s="45"/>
      <c r="Y171" s="83" t="s">
        <v>143</v>
      </c>
      <c r="Z171" s="45"/>
      <c r="AA171" s="45"/>
      <c r="AC171" s="83" t="s">
        <v>143</v>
      </c>
      <c r="AD171" s="45"/>
      <c r="AE171" s="45"/>
      <c r="AG171" s="83" t="s">
        <v>143</v>
      </c>
      <c r="AH171" s="45"/>
      <c r="AI171" s="45"/>
      <c r="AK171" s="83" t="s">
        <v>143</v>
      </c>
      <c r="AL171" s="45"/>
      <c r="AM171" s="45"/>
    </row>
    <row r="172" spans="1:39" ht="15" thickBot="1" x14ac:dyDescent="0.25">
      <c r="A172" s="84"/>
      <c r="B172" s="45"/>
      <c r="C172" s="45"/>
      <c r="E172" s="84"/>
      <c r="F172" s="45"/>
      <c r="G172" s="45"/>
      <c r="I172" s="84"/>
      <c r="J172" s="45"/>
      <c r="K172" s="45"/>
      <c r="M172" s="84"/>
      <c r="N172" s="45"/>
      <c r="O172" s="45"/>
      <c r="Q172" s="84"/>
      <c r="R172" s="45"/>
      <c r="S172" s="45"/>
      <c r="U172" s="84"/>
      <c r="V172" s="45"/>
      <c r="W172" s="45"/>
      <c r="Y172" s="84"/>
      <c r="Z172" s="45"/>
      <c r="AA172" s="45"/>
      <c r="AC172" s="84"/>
      <c r="AD172" s="45"/>
      <c r="AE172" s="45"/>
      <c r="AG172" s="84"/>
      <c r="AH172" s="45"/>
      <c r="AI172" s="45"/>
      <c r="AK172" s="84"/>
      <c r="AL172" s="45"/>
      <c r="AM172" s="45"/>
    </row>
    <row r="173" spans="1:39" ht="15.75" thickBot="1" x14ac:dyDescent="0.3">
      <c r="A173" s="85"/>
      <c r="B173" s="36"/>
      <c r="C173" s="36">
        <f>الشركة!$HQ$35</f>
        <v>0</v>
      </c>
      <c r="E173" s="85"/>
      <c r="F173" s="36"/>
      <c r="G173" s="36">
        <f>'احمد شوقي'!$HQ$35</f>
        <v>0</v>
      </c>
      <c r="I173" s="85"/>
      <c r="J173" s="36"/>
      <c r="K173" s="36">
        <f>'محمد ابراهيم'!$HQ$35</f>
        <v>0</v>
      </c>
      <c r="M173" s="85"/>
      <c r="N173" s="36"/>
      <c r="O173" s="36">
        <f>'مصطفى عبدالفتاح'!$HQ$35</f>
        <v>0</v>
      </c>
      <c r="Q173" s="85"/>
      <c r="R173" s="36"/>
      <c r="S173" s="36">
        <f>رامي!$HQ$35</f>
        <v>0</v>
      </c>
      <c r="U173" s="85"/>
      <c r="V173" s="36"/>
      <c r="W173" s="36">
        <f>زهران!$HQ$35</f>
        <v>0</v>
      </c>
      <c r="Y173" s="85"/>
      <c r="Z173" s="36"/>
      <c r="AA173" s="36">
        <f>'اسلام مطيع'!$HQ$35</f>
        <v>0</v>
      </c>
      <c r="AC173" s="85"/>
      <c r="AD173" s="36"/>
      <c r="AE173" s="36">
        <f>تامر!$HQ$35</f>
        <v>0</v>
      </c>
      <c r="AG173" s="85"/>
      <c r="AH173" s="36"/>
      <c r="AI173" s="36">
        <f>'محمد نبيه'!$HQ$35</f>
        <v>0</v>
      </c>
      <c r="AK173" s="85"/>
      <c r="AL173" s="36"/>
      <c r="AM173" s="36">
        <f>'م 1'!$HQ$35</f>
        <v>0</v>
      </c>
    </row>
    <row r="174" spans="1:39" ht="15" thickBot="1" x14ac:dyDescent="0.25">
      <c r="A174" s="86"/>
      <c r="B174" s="87"/>
      <c r="C174" s="88"/>
      <c r="E174" s="86"/>
      <c r="F174" s="87"/>
      <c r="G174" s="88"/>
      <c r="I174" s="86"/>
      <c r="J174" s="87"/>
      <c r="K174" s="88"/>
      <c r="M174" s="86"/>
      <c r="N174" s="87"/>
      <c r="O174" s="88"/>
      <c r="Q174" s="86"/>
      <c r="R174" s="87"/>
      <c r="S174" s="88"/>
      <c r="U174" s="86"/>
      <c r="V174" s="87"/>
      <c r="W174" s="88"/>
      <c r="Y174" s="86"/>
      <c r="Z174" s="87"/>
      <c r="AA174" s="88"/>
      <c r="AC174" s="86"/>
      <c r="AD174" s="87"/>
      <c r="AE174" s="88"/>
      <c r="AG174" s="86"/>
      <c r="AH174" s="87"/>
      <c r="AI174" s="88"/>
      <c r="AK174" s="86"/>
      <c r="AL174" s="87"/>
      <c r="AM174" s="88"/>
    </row>
  </sheetData>
  <mergeCells count="770">
    <mergeCell ref="A12:C12"/>
    <mergeCell ref="A13:A15"/>
    <mergeCell ref="A16:C16"/>
    <mergeCell ref="A17:A19"/>
    <mergeCell ref="A21:A23"/>
    <mergeCell ref="A25:A27"/>
    <mergeCell ref="A1:C1"/>
    <mergeCell ref="A2:C2"/>
    <mergeCell ref="A4:C4"/>
    <mergeCell ref="A5:A7"/>
    <mergeCell ref="A8:C8"/>
    <mergeCell ref="A9:A11"/>
    <mergeCell ref="A41:C41"/>
    <mergeCell ref="A42:A44"/>
    <mergeCell ref="A46:A48"/>
    <mergeCell ref="A49:C49"/>
    <mergeCell ref="A50:A52"/>
    <mergeCell ref="A53:C53"/>
    <mergeCell ref="A29:A31"/>
    <mergeCell ref="A32:C32"/>
    <mergeCell ref="A33:A35"/>
    <mergeCell ref="A36:C36"/>
    <mergeCell ref="A37:C37"/>
    <mergeCell ref="A38:A40"/>
    <mergeCell ref="A66:C66"/>
    <mergeCell ref="A67:C67"/>
    <mergeCell ref="A68:A70"/>
    <mergeCell ref="A71:C71"/>
    <mergeCell ref="A72:A74"/>
    <mergeCell ref="A76:A78"/>
    <mergeCell ref="A54:A56"/>
    <mergeCell ref="A57:C57"/>
    <mergeCell ref="A58:C58"/>
    <mergeCell ref="A59:A61"/>
    <mergeCell ref="A62:C62"/>
    <mergeCell ref="A63:A65"/>
    <mergeCell ref="A90:A92"/>
    <mergeCell ref="A93:C93"/>
    <mergeCell ref="A94:A96"/>
    <mergeCell ref="A97:C97"/>
    <mergeCell ref="A98:A100"/>
    <mergeCell ref="A101:C101"/>
    <mergeCell ref="A80:C80"/>
    <mergeCell ref="A81:A83"/>
    <mergeCell ref="A84:C84"/>
    <mergeCell ref="A85:C85"/>
    <mergeCell ref="A86:A88"/>
    <mergeCell ref="A89:C89"/>
    <mergeCell ref="A120:A122"/>
    <mergeCell ref="A124:A126"/>
    <mergeCell ref="A127:C127"/>
    <mergeCell ref="A128:C128"/>
    <mergeCell ref="A102:C102"/>
    <mergeCell ref="A103:A105"/>
    <mergeCell ref="A106:C106"/>
    <mergeCell ref="A107:A109"/>
    <mergeCell ref="A110:C110"/>
    <mergeCell ref="A111:C111"/>
    <mergeCell ref="A166:C166"/>
    <mergeCell ref="A167:A169"/>
    <mergeCell ref="A170:C170"/>
    <mergeCell ref="A171:A173"/>
    <mergeCell ref="A174:C174"/>
    <mergeCell ref="E1:G1"/>
    <mergeCell ref="E2:G2"/>
    <mergeCell ref="E4:G4"/>
    <mergeCell ref="E5:E7"/>
    <mergeCell ref="E8:G8"/>
    <mergeCell ref="A149:A151"/>
    <mergeCell ref="A153:A155"/>
    <mergeCell ref="A157:A159"/>
    <mergeCell ref="A160:C160"/>
    <mergeCell ref="A161:C161"/>
    <mergeCell ref="A162:A164"/>
    <mergeCell ref="A129:A131"/>
    <mergeCell ref="A133:A135"/>
    <mergeCell ref="A137:A139"/>
    <mergeCell ref="A141:A143"/>
    <mergeCell ref="A144:C144"/>
    <mergeCell ref="A145:A147"/>
    <mergeCell ref="A112:A114"/>
    <mergeCell ref="A116:A118"/>
    <mergeCell ref="E25:E27"/>
    <mergeCell ref="E29:E31"/>
    <mergeCell ref="E32:G32"/>
    <mergeCell ref="E33:E35"/>
    <mergeCell ref="E36:G36"/>
    <mergeCell ref="E37:G37"/>
    <mergeCell ref="E9:E11"/>
    <mergeCell ref="E12:G12"/>
    <mergeCell ref="E13:E15"/>
    <mergeCell ref="E16:G16"/>
    <mergeCell ref="E17:E19"/>
    <mergeCell ref="E21:E23"/>
    <mergeCell ref="E53:G53"/>
    <mergeCell ref="E54:E56"/>
    <mergeCell ref="E57:G57"/>
    <mergeCell ref="E58:G58"/>
    <mergeCell ref="E59:E61"/>
    <mergeCell ref="E62:G62"/>
    <mergeCell ref="E38:E40"/>
    <mergeCell ref="E41:G41"/>
    <mergeCell ref="E42:E44"/>
    <mergeCell ref="E46:E48"/>
    <mergeCell ref="E49:G49"/>
    <mergeCell ref="E50:E52"/>
    <mergeCell ref="E76:E78"/>
    <mergeCell ref="E80:G80"/>
    <mergeCell ref="E81:E83"/>
    <mergeCell ref="E84:G84"/>
    <mergeCell ref="E85:G85"/>
    <mergeCell ref="E86:E88"/>
    <mergeCell ref="E63:E65"/>
    <mergeCell ref="E66:G66"/>
    <mergeCell ref="E67:G67"/>
    <mergeCell ref="E68:E70"/>
    <mergeCell ref="E71:G71"/>
    <mergeCell ref="E72:E74"/>
    <mergeCell ref="E101:G101"/>
    <mergeCell ref="E102:G102"/>
    <mergeCell ref="E103:E105"/>
    <mergeCell ref="E106:G106"/>
    <mergeCell ref="E107:E109"/>
    <mergeCell ref="E110:G110"/>
    <mergeCell ref="E89:G89"/>
    <mergeCell ref="E90:E92"/>
    <mergeCell ref="E93:G93"/>
    <mergeCell ref="E94:E96"/>
    <mergeCell ref="E97:G97"/>
    <mergeCell ref="E98:E100"/>
    <mergeCell ref="E128:G128"/>
    <mergeCell ref="E129:E131"/>
    <mergeCell ref="E133:E135"/>
    <mergeCell ref="E137:E139"/>
    <mergeCell ref="E141:E143"/>
    <mergeCell ref="E144:G144"/>
    <mergeCell ref="E111:G111"/>
    <mergeCell ref="E112:E114"/>
    <mergeCell ref="E116:E118"/>
    <mergeCell ref="E120:E122"/>
    <mergeCell ref="E124:E126"/>
    <mergeCell ref="E127:G127"/>
    <mergeCell ref="E162:E164"/>
    <mergeCell ref="E166:G166"/>
    <mergeCell ref="E167:E169"/>
    <mergeCell ref="E170:G170"/>
    <mergeCell ref="E171:E173"/>
    <mergeCell ref="E174:G174"/>
    <mergeCell ref="E145:E147"/>
    <mergeCell ref="E149:E151"/>
    <mergeCell ref="E153:E155"/>
    <mergeCell ref="E157:E159"/>
    <mergeCell ref="E160:G160"/>
    <mergeCell ref="E161:G161"/>
    <mergeCell ref="I12:K12"/>
    <mergeCell ref="I13:I15"/>
    <mergeCell ref="I16:K16"/>
    <mergeCell ref="I17:I19"/>
    <mergeCell ref="I21:I23"/>
    <mergeCell ref="I25:I27"/>
    <mergeCell ref="I1:K1"/>
    <mergeCell ref="I2:K2"/>
    <mergeCell ref="I4:K4"/>
    <mergeCell ref="I5:I7"/>
    <mergeCell ref="I8:K8"/>
    <mergeCell ref="I9:I11"/>
    <mergeCell ref="I41:K41"/>
    <mergeCell ref="I42:I44"/>
    <mergeCell ref="I46:I48"/>
    <mergeCell ref="I49:K49"/>
    <mergeCell ref="I50:I52"/>
    <mergeCell ref="I53:K53"/>
    <mergeCell ref="I29:I31"/>
    <mergeCell ref="I32:K32"/>
    <mergeCell ref="I33:I35"/>
    <mergeCell ref="I36:K36"/>
    <mergeCell ref="I37:K37"/>
    <mergeCell ref="I38:I40"/>
    <mergeCell ref="I66:K66"/>
    <mergeCell ref="I67:K67"/>
    <mergeCell ref="I68:I70"/>
    <mergeCell ref="I71:K71"/>
    <mergeCell ref="I72:I74"/>
    <mergeCell ref="I76:I78"/>
    <mergeCell ref="I54:I56"/>
    <mergeCell ref="I57:K57"/>
    <mergeCell ref="I58:K58"/>
    <mergeCell ref="I59:I61"/>
    <mergeCell ref="I62:K62"/>
    <mergeCell ref="I63:I65"/>
    <mergeCell ref="I90:I92"/>
    <mergeCell ref="I93:K93"/>
    <mergeCell ref="I94:I96"/>
    <mergeCell ref="I97:K97"/>
    <mergeCell ref="I98:I100"/>
    <mergeCell ref="I101:K101"/>
    <mergeCell ref="I80:K80"/>
    <mergeCell ref="I81:I83"/>
    <mergeCell ref="I84:K84"/>
    <mergeCell ref="I85:K85"/>
    <mergeCell ref="I86:I88"/>
    <mergeCell ref="I89:K89"/>
    <mergeCell ref="I120:I122"/>
    <mergeCell ref="I124:I126"/>
    <mergeCell ref="I127:K127"/>
    <mergeCell ref="I128:K128"/>
    <mergeCell ref="I102:K102"/>
    <mergeCell ref="I103:I105"/>
    <mergeCell ref="I106:K106"/>
    <mergeCell ref="I107:I109"/>
    <mergeCell ref="I110:K110"/>
    <mergeCell ref="I111:K111"/>
    <mergeCell ref="I166:K166"/>
    <mergeCell ref="I167:I169"/>
    <mergeCell ref="I170:K170"/>
    <mergeCell ref="I171:I173"/>
    <mergeCell ref="I174:K174"/>
    <mergeCell ref="M1:O1"/>
    <mergeCell ref="M2:O2"/>
    <mergeCell ref="M4:O4"/>
    <mergeCell ref="M5:M7"/>
    <mergeCell ref="M8:O8"/>
    <mergeCell ref="I149:I151"/>
    <mergeCell ref="I153:I155"/>
    <mergeCell ref="I157:I159"/>
    <mergeCell ref="I160:K160"/>
    <mergeCell ref="I161:K161"/>
    <mergeCell ref="I162:I164"/>
    <mergeCell ref="I129:I131"/>
    <mergeCell ref="I133:I135"/>
    <mergeCell ref="I137:I139"/>
    <mergeCell ref="I141:I143"/>
    <mergeCell ref="I144:K144"/>
    <mergeCell ref="I145:I147"/>
    <mergeCell ref="I112:I114"/>
    <mergeCell ref="I116:I118"/>
    <mergeCell ref="M25:M27"/>
    <mergeCell ref="M29:M31"/>
    <mergeCell ref="M32:O32"/>
    <mergeCell ref="M33:M35"/>
    <mergeCell ref="M36:O36"/>
    <mergeCell ref="M37:O37"/>
    <mergeCell ref="M9:M11"/>
    <mergeCell ref="M12:O12"/>
    <mergeCell ref="M13:M15"/>
    <mergeCell ref="M16:O16"/>
    <mergeCell ref="M17:M19"/>
    <mergeCell ref="M21:M23"/>
    <mergeCell ref="M53:O53"/>
    <mergeCell ref="M54:M56"/>
    <mergeCell ref="M57:O57"/>
    <mergeCell ref="M58:O58"/>
    <mergeCell ref="M59:M61"/>
    <mergeCell ref="M62:O62"/>
    <mergeCell ref="M38:M40"/>
    <mergeCell ref="M41:O41"/>
    <mergeCell ref="M42:M44"/>
    <mergeCell ref="M46:M48"/>
    <mergeCell ref="M49:O49"/>
    <mergeCell ref="M50:M52"/>
    <mergeCell ref="M76:M78"/>
    <mergeCell ref="M80:O80"/>
    <mergeCell ref="M81:M83"/>
    <mergeCell ref="M84:O84"/>
    <mergeCell ref="M85:O85"/>
    <mergeCell ref="M86:M88"/>
    <mergeCell ref="M63:M65"/>
    <mergeCell ref="M66:O66"/>
    <mergeCell ref="M67:O67"/>
    <mergeCell ref="M68:M70"/>
    <mergeCell ref="M71:O71"/>
    <mergeCell ref="M72:M74"/>
    <mergeCell ref="M101:O101"/>
    <mergeCell ref="M102:O102"/>
    <mergeCell ref="M103:M105"/>
    <mergeCell ref="M106:O106"/>
    <mergeCell ref="M107:M109"/>
    <mergeCell ref="M110:O110"/>
    <mergeCell ref="M89:O89"/>
    <mergeCell ref="M90:M92"/>
    <mergeCell ref="M93:O93"/>
    <mergeCell ref="M94:M96"/>
    <mergeCell ref="M97:O97"/>
    <mergeCell ref="M98:M100"/>
    <mergeCell ref="M128:O128"/>
    <mergeCell ref="M129:M131"/>
    <mergeCell ref="M133:M135"/>
    <mergeCell ref="M137:M139"/>
    <mergeCell ref="M141:M143"/>
    <mergeCell ref="M144:O144"/>
    <mergeCell ref="M111:O111"/>
    <mergeCell ref="M112:M114"/>
    <mergeCell ref="M116:M118"/>
    <mergeCell ref="M120:M122"/>
    <mergeCell ref="M124:M126"/>
    <mergeCell ref="M127:O127"/>
    <mergeCell ref="M162:M164"/>
    <mergeCell ref="M166:O166"/>
    <mergeCell ref="M167:M169"/>
    <mergeCell ref="M170:O170"/>
    <mergeCell ref="M171:M173"/>
    <mergeCell ref="M174:O174"/>
    <mergeCell ref="M145:M147"/>
    <mergeCell ref="M149:M151"/>
    <mergeCell ref="M153:M155"/>
    <mergeCell ref="M157:M159"/>
    <mergeCell ref="M160:O160"/>
    <mergeCell ref="M161:O161"/>
    <mergeCell ref="Q12:S12"/>
    <mergeCell ref="Q13:Q15"/>
    <mergeCell ref="Q16:S16"/>
    <mergeCell ref="Q17:Q19"/>
    <mergeCell ref="Q21:Q23"/>
    <mergeCell ref="Q25:Q27"/>
    <mergeCell ref="Q1:S1"/>
    <mergeCell ref="Q2:S2"/>
    <mergeCell ref="Q4:S4"/>
    <mergeCell ref="Q5:Q7"/>
    <mergeCell ref="Q8:S8"/>
    <mergeCell ref="Q9:Q11"/>
    <mergeCell ref="Q41:S41"/>
    <mergeCell ref="Q42:Q44"/>
    <mergeCell ref="Q46:Q48"/>
    <mergeCell ref="Q49:S49"/>
    <mergeCell ref="Q50:Q52"/>
    <mergeCell ref="Q53:S53"/>
    <mergeCell ref="Q29:Q31"/>
    <mergeCell ref="Q32:S32"/>
    <mergeCell ref="Q33:Q35"/>
    <mergeCell ref="Q36:S36"/>
    <mergeCell ref="Q37:S37"/>
    <mergeCell ref="Q38:Q40"/>
    <mergeCell ref="Q66:S66"/>
    <mergeCell ref="Q67:S67"/>
    <mergeCell ref="Q68:Q70"/>
    <mergeCell ref="Q71:S71"/>
    <mergeCell ref="Q72:Q74"/>
    <mergeCell ref="Q76:Q78"/>
    <mergeCell ref="Q54:Q56"/>
    <mergeCell ref="Q57:S57"/>
    <mergeCell ref="Q58:S58"/>
    <mergeCell ref="Q59:Q61"/>
    <mergeCell ref="Q62:S62"/>
    <mergeCell ref="Q63:Q65"/>
    <mergeCell ref="Q90:Q92"/>
    <mergeCell ref="Q93:S93"/>
    <mergeCell ref="Q94:Q96"/>
    <mergeCell ref="Q97:S97"/>
    <mergeCell ref="Q98:Q100"/>
    <mergeCell ref="Q101:S101"/>
    <mergeCell ref="Q80:S80"/>
    <mergeCell ref="Q81:Q83"/>
    <mergeCell ref="Q84:S84"/>
    <mergeCell ref="Q85:S85"/>
    <mergeCell ref="Q86:Q88"/>
    <mergeCell ref="Q89:S89"/>
    <mergeCell ref="Q120:Q122"/>
    <mergeCell ref="Q124:Q126"/>
    <mergeCell ref="Q127:S127"/>
    <mergeCell ref="Q128:S128"/>
    <mergeCell ref="Q102:S102"/>
    <mergeCell ref="Q103:Q105"/>
    <mergeCell ref="Q106:S106"/>
    <mergeCell ref="Q107:Q109"/>
    <mergeCell ref="Q110:S110"/>
    <mergeCell ref="Q111:S111"/>
    <mergeCell ref="Q166:S166"/>
    <mergeCell ref="Q167:Q169"/>
    <mergeCell ref="Q170:S170"/>
    <mergeCell ref="Q171:Q173"/>
    <mergeCell ref="Q174:S174"/>
    <mergeCell ref="U1:W1"/>
    <mergeCell ref="U2:W2"/>
    <mergeCell ref="U4:W4"/>
    <mergeCell ref="U5:U7"/>
    <mergeCell ref="U8:W8"/>
    <mergeCell ref="Q149:Q151"/>
    <mergeCell ref="Q153:Q155"/>
    <mergeCell ref="Q157:Q159"/>
    <mergeCell ref="Q160:S160"/>
    <mergeCell ref="Q161:S161"/>
    <mergeCell ref="Q162:Q164"/>
    <mergeCell ref="Q129:Q131"/>
    <mergeCell ref="Q133:Q135"/>
    <mergeCell ref="Q137:Q139"/>
    <mergeCell ref="Q141:Q143"/>
    <mergeCell ref="Q144:S144"/>
    <mergeCell ref="Q145:Q147"/>
    <mergeCell ref="Q112:Q114"/>
    <mergeCell ref="Q116:Q118"/>
    <mergeCell ref="U25:U27"/>
    <mergeCell ref="U29:U31"/>
    <mergeCell ref="U32:W32"/>
    <mergeCell ref="U33:U35"/>
    <mergeCell ref="U36:W36"/>
    <mergeCell ref="U37:W37"/>
    <mergeCell ref="U9:U11"/>
    <mergeCell ref="U12:W12"/>
    <mergeCell ref="U13:U15"/>
    <mergeCell ref="U16:W16"/>
    <mergeCell ref="U17:U19"/>
    <mergeCell ref="U21:U23"/>
    <mergeCell ref="U53:W53"/>
    <mergeCell ref="U54:U56"/>
    <mergeCell ref="U57:W57"/>
    <mergeCell ref="U58:W58"/>
    <mergeCell ref="U59:U61"/>
    <mergeCell ref="U62:W62"/>
    <mergeCell ref="U38:U40"/>
    <mergeCell ref="U41:W41"/>
    <mergeCell ref="U42:U44"/>
    <mergeCell ref="U46:U48"/>
    <mergeCell ref="U49:W49"/>
    <mergeCell ref="U50:U52"/>
    <mergeCell ref="U76:U78"/>
    <mergeCell ref="U80:W80"/>
    <mergeCell ref="U81:U83"/>
    <mergeCell ref="U84:W84"/>
    <mergeCell ref="U85:W85"/>
    <mergeCell ref="U86:U88"/>
    <mergeCell ref="U63:U65"/>
    <mergeCell ref="U66:W66"/>
    <mergeCell ref="U67:W67"/>
    <mergeCell ref="U68:U70"/>
    <mergeCell ref="U71:W71"/>
    <mergeCell ref="U72:U74"/>
    <mergeCell ref="U101:W101"/>
    <mergeCell ref="U102:W102"/>
    <mergeCell ref="U103:U105"/>
    <mergeCell ref="U106:W106"/>
    <mergeCell ref="U107:U109"/>
    <mergeCell ref="U110:W110"/>
    <mergeCell ref="U89:W89"/>
    <mergeCell ref="U90:U92"/>
    <mergeCell ref="U93:W93"/>
    <mergeCell ref="U94:U96"/>
    <mergeCell ref="U97:W97"/>
    <mergeCell ref="U98:U100"/>
    <mergeCell ref="U128:W128"/>
    <mergeCell ref="U129:U131"/>
    <mergeCell ref="U133:U135"/>
    <mergeCell ref="U137:U139"/>
    <mergeCell ref="U141:U143"/>
    <mergeCell ref="U144:W144"/>
    <mergeCell ref="U111:W111"/>
    <mergeCell ref="U112:U114"/>
    <mergeCell ref="U116:U118"/>
    <mergeCell ref="U120:U122"/>
    <mergeCell ref="U124:U126"/>
    <mergeCell ref="U127:W127"/>
    <mergeCell ref="U162:U164"/>
    <mergeCell ref="U166:W166"/>
    <mergeCell ref="U167:U169"/>
    <mergeCell ref="U170:W170"/>
    <mergeCell ref="U171:U173"/>
    <mergeCell ref="U174:W174"/>
    <mergeCell ref="U145:U147"/>
    <mergeCell ref="U149:U151"/>
    <mergeCell ref="U153:U155"/>
    <mergeCell ref="U157:U159"/>
    <mergeCell ref="U160:W160"/>
    <mergeCell ref="U161:W161"/>
    <mergeCell ref="Y12:AA12"/>
    <mergeCell ref="Y13:Y15"/>
    <mergeCell ref="Y16:AA16"/>
    <mergeCell ref="Y17:Y19"/>
    <mergeCell ref="Y21:Y23"/>
    <mergeCell ref="Y25:Y27"/>
    <mergeCell ref="Y1:AA1"/>
    <mergeCell ref="Y2:AA2"/>
    <mergeCell ref="Y4:AA4"/>
    <mergeCell ref="Y5:Y7"/>
    <mergeCell ref="Y8:AA8"/>
    <mergeCell ref="Y9:Y11"/>
    <mergeCell ref="Y41:AA41"/>
    <mergeCell ref="Y42:Y44"/>
    <mergeCell ref="Y46:Y48"/>
    <mergeCell ref="Y49:AA49"/>
    <mergeCell ref="Y50:Y52"/>
    <mergeCell ref="Y53:AA53"/>
    <mergeCell ref="Y29:Y31"/>
    <mergeCell ref="Y32:AA32"/>
    <mergeCell ref="Y33:Y35"/>
    <mergeCell ref="Y36:AA36"/>
    <mergeCell ref="Y37:AA37"/>
    <mergeCell ref="Y38:Y40"/>
    <mergeCell ref="Y66:AA66"/>
    <mergeCell ref="Y67:AA67"/>
    <mergeCell ref="Y68:Y70"/>
    <mergeCell ref="Y71:AA71"/>
    <mergeCell ref="Y72:Y74"/>
    <mergeCell ref="Y76:Y78"/>
    <mergeCell ref="Y54:Y56"/>
    <mergeCell ref="Y57:AA57"/>
    <mergeCell ref="Y58:AA58"/>
    <mergeCell ref="Y59:Y61"/>
    <mergeCell ref="Y62:AA62"/>
    <mergeCell ref="Y63:Y65"/>
    <mergeCell ref="Y90:Y92"/>
    <mergeCell ref="Y93:AA93"/>
    <mergeCell ref="Y94:Y96"/>
    <mergeCell ref="Y97:AA97"/>
    <mergeCell ref="Y98:Y100"/>
    <mergeCell ref="Y101:AA101"/>
    <mergeCell ref="Y80:AA80"/>
    <mergeCell ref="Y81:Y83"/>
    <mergeCell ref="Y84:AA84"/>
    <mergeCell ref="Y85:AA85"/>
    <mergeCell ref="Y86:Y88"/>
    <mergeCell ref="Y89:AA89"/>
    <mergeCell ref="Y120:Y122"/>
    <mergeCell ref="Y124:Y126"/>
    <mergeCell ref="Y127:AA127"/>
    <mergeCell ref="Y128:AA128"/>
    <mergeCell ref="Y102:AA102"/>
    <mergeCell ref="Y103:Y105"/>
    <mergeCell ref="Y106:AA106"/>
    <mergeCell ref="Y107:Y109"/>
    <mergeCell ref="Y110:AA110"/>
    <mergeCell ref="Y111:AA111"/>
    <mergeCell ref="Y166:AA166"/>
    <mergeCell ref="Y167:Y169"/>
    <mergeCell ref="Y170:AA170"/>
    <mergeCell ref="Y171:Y173"/>
    <mergeCell ref="Y174:AA174"/>
    <mergeCell ref="AC1:AE1"/>
    <mergeCell ref="AC2:AE2"/>
    <mergeCell ref="AC4:AE4"/>
    <mergeCell ref="AC5:AC7"/>
    <mergeCell ref="AC8:AE8"/>
    <mergeCell ref="Y149:Y151"/>
    <mergeCell ref="Y153:Y155"/>
    <mergeCell ref="Y157:Y159"/>
    <mergeCell ref="Y160:AA160"/>
    <mergeCell ref="Y161:AA161"/>
    <mergeCell ref="Y162:Y164"/>
    <mergeCell ref="Y129:Y131"/>
    <mergeCell ref="Y133:Y135"/>
    <mergeCell ref="Y137:Y139"/>
    <mergeCell ref="Y141:Y143"/>
    <mergeCell ref="Y144:AA144"/>
    <mergeCell ref="Y145:Y147"/>
    <mergeCell ref="Y112:Y114"/>
    <mergeCell ref="Y116:Y118"/>
    <mergeCell ref="AC25:AC27"/>
    <mergeCell ref="AC29:AC31"/>
    <mergeCell ref="AC32:AE32"/>
    <mergeCell ref="AC33:AC35"/>
    <mergeCell ref="AC36:AE36"/>
    <mergeCell ref="AC37:AE37"/>
    <mergeCell ref="AC9:AC11"/>
    <mergeCell ref="AC12:AE12"/>
    <mergeCell ref="AC13:AC15"/>
    <mergeCell ref="AC16:AE16"/>
    <mergeCell ref="AC17:AC19"/>
    <mergeCell ref="AC21:AC23"/>
    <mergeCell ref="AC53:AE53"/>
    <mergeCell ref="AC54:AC56"/>
    <mergeCell ref="AC57:AE57"/>
    <mergeCell ref="AC58:AE58"/>
    <mergeCell ref="AC59:AC61"/>
    <mergeCell ref="AC62:AE62"/>
    <mergeCell ref="AC38:AC40"/>
    <mergeCell ref="AC41:AE41"/>
    <mergeCell ref="AC42:AC44"/>
    <mergeCell ref="AC46:AC48"/>
    <mergeCell ref="AC49:AE49"/>
    <mergeCell ref="AC50:AC52"/>
    <mergeCell ref="AC76:AC78"/>
    <mergeCell ref="AC80:AE80"/>
    <mergeCell ref="AC81:AC83"/>
    <mergeCell ref="AC84:AE84"/>
    <mergeCell ref="AC85:AE85"/>
    <mergeCell ref="AC86:AC88"/>
    <mergeCell ref="AC63:AC65"/>
    <mergeCell ref="AC66:AE66"/>
    <mergeCell ref="AC67:AE67"/>
    <mergeCell ref="AC68:AC70"/>
    <mergeCell ref="AC71:AE71"/>
    <mergeCell ref="AC72:AC74"/>
    <mergeCell ref="AC101:AE101"/>
    <mergeCell ref="AC102:AE102"/>
    <mergeCell ref="AC103:AC105"/>
    <mergeCell ref="AC106:AE106"/>
    <mergeCell ref="AC107:AC109"/>
    <mergeCell ref="AC110:AE110"/>
    <mergeCell ref="AC89:AE89"/>
    <mergeCell ref="AC90:AC92"/>
    <mergeCell ref="AC93:AE93"/>
    <mergeCell ref="AC94:AC96"/>
    <mergeCell ref="AC97:AE97"/>
    <mergeCell ref="AC98:AC100"/>
    <mergeCell ref="AC128:AE128"/>
    <mergeCell ref="AC129:AC131"/>
    <mergeCell ref="AC133:AC135"/>
    <mergeCell ref="AC137:AC139"/>
    <mergeCell ref="AC141:AC143"/>
    <mergeCell ref="AC144:AE144"/>
    <mergeCell ref="AC111:AE111"/>
    <mergeCell ref="AC112:AC114"/>
    <mergeCell ref="AC116:AC118"/>
    <mergeCell ref="AC120:AC122"/>
    <mergeCell ref="AC124:AC126"/>
    <mergeCell ref="AC127:AE127"/>
    <mergeCell ref="AC162:AC164"/>
    <mergeCell ref="AC166:AE166"/>
    <mergeCell ref="AC167:AC169"/>
    <mergeCell ref="AC170:AE170"/>
    <mergeCell ref="AC171:AC173"/>
    <mergeCell ref="AC174:AE174"/>
    <mergeCell ref="AC145:AC147"/>
    <mergeCell ref="AC149:AC151"/>
    <mergeCell ref="AC153:AC155"/>
    <mergeCell ref="AC157:AC159"/>
    <mergeCell ref="AC160:AE160"/>
    <mergeCell ref="AC161:AE161"/>
    <mergeCell ref="AG12:AI12"/>
    <mergeCell ref="AG13:AG15"/>
    <mergeCell ref="AG16:AI16"/>
    <mergeCell ref="AG17:AG19"/>
    <mergeCell ref="AG21:AG23"/>
    <mergeCell ref="AG25:AG27"/>
    <mergeCell ref="AG1:AI1"/>
    <mergeCell ref="AG2:AI2"/>
    <mergeCell ref="AG4:AI4"/>
    <mergeCell ref="AG5:AG7"/>
    <mergeCell ref="AG8:AI8"/>
    <mergeCell ref="AG9:AG11"/>
    <mergeCell ref="AG41:AI41"/>
    <mergeCell ref="AG42:AG44"/>
    <mergeCell ref="AG46:AG48"/>
    <mergeCell ref="AG49:AI49"/>
    <mergeCell ref="AG50:AG52"/>
    <mergeCell ref="AG53:AI53"/>
    <mergeCell ref="AG29:AG31"/>
    <mergeCell ref="AG32:AI32"/>
    <mergeCell ref="AG33:AG35"/>
    <mergeCell ref="AG36:AI36"/>
    <mergeCell ref="AG37:AI37"/>
    <mergeCell ref="AG38:AG40"/>
    <mergeCell ref="AG66:AI66"/>
    <mergeCell ref="AG67:AI67"/>
    <mergeCell ref="AG68:AG70"/>
    <mergeCell ref="AG71:AI71"/>
    <mergeCell ref="AG72:AG74"/>
    <mergeCell ref="AG76:AG78"/>
    <mergeCell ref="AG54:AG56"/>
    <mergeCell ref="AG57:AI57"/>
    <mergeCell ref="AG58:AI58"/>
    <mergeCell ref="AG59:AG61"/>
    <mergeCell ref="AG62:AI62"/>
    <mergeCell ref="AG63:AG65"/>
    <mergeCell ref="AG90:AG92"/>
    <mergeCell ref="AG93:AI93"/>
    <mergeCell ref="AG94:AG96"/>
    <mergeCell ref="AG97:AI97"/>
    <mergeCell ref="AG98:AG100"/>
    <mergeCell ref="AG101:AI101"/>
    <mergeCell ref="AG80:AI80"/>
    <mergeCell ref="AG81:AG83"/>
    <mergeCell ref="AG84:AI84"/>
    <mergeCell ref="AG85:AI85"/>
    <mergeCell ref="AG86:AG88"/>
    <mergeCell ref="AG89:AI89"/>
    <mergeCell ref="AG120:AG122"/>
    <mergeCell ref="AG124:AG126"/>
    <mergeCell ref="AG127:AI127"/>
    <mergeCell ref="AG128:AI128"/>
    <mergeCell ref="AG102:AI102"/>
    <mergeCell ref="AG103:AG105"/>
    <mergeCell ref="AG106:AI106"/>
    <mergeCell ref="AG107:AG109"/>
    <mergeCell ref="AG110:AI110"/>
    <mergeCell ref="AG111:AI111"/>
    <mergeCell ref="AG166:AI166"/>
    <mergeCell ref="AG167:AG169"/>
    <mergeCell ref="AG170:AI170"/>
    <mergeCell ref="AG171:AG173"/>
    <mergeCell ref="AG174:AI174"/>
    <mergeCell ref="AK1:AM1"/>
    <mergeCell ref="AK2:AM2"/>
    <mergeCell ref="AK4:AM4"/>
    <mergeCell ref="AK5:AK7"/>
    <mergeCell ref="AK8:AM8"/>
    <mergeCell ref="AG149:AG151"/>
    <mergeCell ref="AG153:AG155"/>
    <mergeCell ref="AG157:AG159"/>
    <mergeCell ref="AG160:AI160"/>
    <mergeCell ref="AG161:AI161"/>
    <mergeCell ref="AG162:AG164"/>
    <mergeCell ref="AG129:AG131"/>
    <mergeCell ref="AG133:AG135"/>
    <mergeCell ref="AG137:AG139"/>
    <mergeCell ref="AG141:AG143"/>
    <mergeCell ref="AG144:AI144"/>
    <mergeCell ref="AG145:AG147"/>
    <mergeCell ref="AG112:AG114"/>
    <mergeCell ref="AG116:AG118"/>
    <mergeCell ref="AK25:AK27"/>
    <mergeCell ref="AK29:AK31"/>
    <mergeCell ref="AK32:AM32"/>
    <mergeCell ref="AK33:AK35"/>
    <mergeCell ref="AK36:AM36"/>
    <mergeCell ref="AK37:AM37"/>
    <mergeCell ref="AK9:AK11"/>
    <mergeCell ref="AK12:AM12"/>
    <mergeCell ref="AK13:AK15"/>
    <mergeCell ref="AK16:AM16"/>
    <mergeCell ref="AK17:AK19"/>
    <mergeCell ref="AK21:AK23"/>
    <mergeCell ref="AK53:AM53"/>
    <mergeCell ref="AK54:AK56"/>
    <mergeCell ref="AK57:AM57"/>
    <mergeCell ref="AK58:AM58"/>
    <mergeCell ref="AK59:AK61"/>
    <mergeCell ref="AK62:AM62"/>
    <mergeCell ref="AK38:AK40"/>
    <mergeCell ref="AK41:AM41"/>
    <mergeCell ref="AK42:AK44"/>
    <mergeCell ref="AK46:AK48"/>
    <mergeCell ref="AK49:AM49"/>
    <mergeCell ref="AK50:AK52"/>
    <mergeCell ref="AK76:AK78"/>
    <mergeCell ref="AK80:AM80"/>
    <mergeCell ref="AK81:AK83"/>
    <mergeCell ref="AK84:AM84"/>
    <mergeCell ref="AK85:AM85"/>
    <mergeCell ref="AK86:AK88"/>
    <mergeCell ref="AK63:AK65"/>
    <mergeCell ref="AK66:AM66"/>
    <mergeCell ref="AK67:AM67"/>
    <mergeCell ref="AK68:AK70"/>
    <mergeCell ref="AK71:AM71"/>
    <mergeCell ref="AK72:AK74"/>
    <mergeCell ref="AK101:AM101"/>
    <mergeCell ref="AK102:AM102"/>
    <mergeCell ref="AK103:AK105"/>
    <mergeCell ref="AK106:AM106"/>
    <mergeCell ref="AK107:AK109"/>
    <mergeCell ref="AK110:AM110"/>
    <mergeCell ref="AK89:AM89"/>
    <mergeCell ref="AK90:AK92"/>
    <mergeCell ref="AK93:AM93"/>
    <mergeCell ref="AK94:AK96"/>
    <mergeCell ref="AK97:AM97"/>
    <mergeCell ref="AK98:AK100"/>
    <mergeCell ref="AK128:AM128"/>
    <mergeCell ref="AK129:AK131"/>
    <mergeCell ref="AK133:AK135"/>
    <mergeCell ref="AK137:AK139"/>
    <mergeCell ref="AK141:AK143"/>
    <mergeCell ref="AK144:AM144"/>
    <mergeCell ref="AK111:AM111"/>
    <mergeCell ref="AK112:AK114"/>
    <mergeCell ref="AK116:AK118"/>
    <mergeCell ref="AK120:AK122"/>
    <mergeCell ref="AK124:AK126"/>
    <mergeCell ref="AK127:AM127"/>
    <mergeCell ref="AK162:AK164"/>
    <mergeCell ref="AK166:AM166"/>
    <mergeCell ref="AK167:AK169"/>
    <mergeCell ref="AK170:AM170"/>
    <mergeCell ref="AK171:AK173"/>
    <mergeCell ref="AK174:AM174"/>
    <mergeCell ref="AK145:AK147"/>
    <mergeCell ref="AK149:AK151"/>
    <mergeCell ref="AK153:AK155"/>
    <mergeCell ref="AK157:AK159"/>
    <mergeCell ref="AK160:AM160"/>
    <mergeCell ref="AK161:AM1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rightToLeft="1" zoomScale="145" zoomScaleNormal="145" workbookViewId="0">
      <pane ySplit="3" topLeftCell="A4" activePane="bottomLeft" state="frozen"/>
      <selection pane="bottomLeft" activeCell="G7" sqref="G7"/>
    </sheetView>
  </sheetViews>
  <sheetFormatPr defaultRowHeight="14.25" x14ac:dyDescent="0.2"/>
  <cols>
    <col min="1" max="1" width="12.5" bestFit="1" customWidth="1"/>
    <col min="5" max="5" width="12.5" bestFit="1" customWidth="1"/>
    <col min="9" max="9" width="12.5" bestFit="1" customWidth="1"/>
  </cols>
  <sheetData>
    <row r="1" spans="1:11" ht="15" thickBot="1" x14ac:dyDescent="0.25">
      <c r="A1" s="127" t="s">
        <v>164</v>
      </c>
      <c r="B1" s="128"/>
      <c r="C1" s="128"/>
      <c r="E1" s="127" t="s">
        <v>166</v>
      </c>
      <c r="F1" s="128"/>
      <c r="G1" s="128"/>
      <c r="I1" s="127" t="s">
        <v>165</v>
      </c>
      <c r="J1" s="128"/>
      <c r="K1" s="128"/>
    </row>
    <row r="2" spans="1:11" ht="15" thickBot="1" x14ac:dyDescent="0.25">
      <c r="A2" s="129" t="s">
        <v>2</v>
      </c>
      <c r="B2" s="129"/>
      <c r="C2" s="129"/>
      <c r="E2" s="129" t="s">
        <v>2</v>
      </c>
      <c r="F2" s="129"/>
      <c r="G2" s="129"/>
      <c r="I2" s="129" t="s">
        <v>2</v>
      </c>
      <c r="J2" s="129"/>
      <c r="K2" s="129"/>
    </row>
    <row r="3" spans="1:11" ht="15" thickBot="1" x14ac:dyDescent="0.25">
      <c r="A3" s="51" t="s">
        <v>93</v>
      </c>
      <c r="B3" s="51" t="s">
        <v>94</v>
      </c>
      <c r="C3" s="51" t="s">
        <v>0</v>
      </c>
      <c r="E3" s="51" t="s">
        <v>93</v>
      </c>
      <c r="F3" s="51" t="s">
        <v>94</v>
      </c>
      <c r="G3" s="51" t="s">
        <v>0</v>
      </c>
      <c r="I3" s="51" t="s">
        <v>93</v>
      </c>
      <c r="J3" s="51" t="s">
        <v>94</v>
      </c>
      <c r="K3" s="51" t="s">
        <v>0</v>
      </c>
    </row>
    <row r="4" spans="1:11" ht="15" thickBot="1" x14ac:dyDescent="0.25">
      <c r="A4" s="130" t="s">
        <v>95</v>
      </c>
      <c r="B4" s="131"/>
      <c r="C4" s="132"/>
      <c r="E4" s="130" t="s">
        <v>95</v>
      </c>
      <c r="F4" s="131"/>
      <c r="G4" s="132"/>
      <c r="I4" s="130" t="s">
        <v>95</v>
      </c>
      <c r="J4" s="131"/>
      <c r="K4" s="132"/>
    </row>
    <row r="5" spans="1:11" ht="15" thickBot="1" x14ac:dyDescent="0.25">
      <c r="A5" s="83" t="s">
        <v>96</v>
      </c>
      <c r="B5" s="51">
        <f>'توريد للمخزن'!C35</f>
        <v>0</v>
      </c>
      <c r="C5" s="51">
        <f>'توريد للمخزن'!D35</f>
        <v>0</v>
      </c>
      <c r="E5" s="83" t="s">
        <v>96</v>
      </c>
      <c r="F5" s="51">
        <f>المخزن!C37</f>
        <v>0</v>
      </c>
      <c r="G5" s="60">
        <f>المخزن!D37</f>
        <v>0</v>
      </c>
      <c r="I5" s="83" t="s">
        <v>96</v>
      </c>
      <c r="J5" s="51">
        <f>'اجمالى المرتجعات'!D4</f>
        <v>0</v>
      </c>
      <c r="K5" s="63">
        <f>'اجمالى المرتجعات'!E4</f>
        <v>0</v>
      </c>
    </row>
    <row r="6" spans="1:11" ht="15" thickBot="1" x14ac:dyDescent="0.25">
      <c r="A6" s="84"/>
      <c r="B6" s="51">
        <f>((C5*12)+B5)-(F6)+J6</f>
        <v>0</v>
      </c>
      <c r="C6" s="51"/>
      <c r="E6" s="84"/>
      <c r="F6" s="51">
        <f>((G5*12)+F5)</f>
        <v>0</v>
      </c>
      <c r="G6" s="51"/>
      <c r="I6" s="84"/>
      <c r="J6" s="51">
        <f>((K5*12)+J5)</f>
        <v>0</v>
      </c>
      <c r="K6" s="51"/>
    </row>
    <row r="7" spans="1:11" ht="15" thickBot="1" x14ac:dyDescent="0.25">
      <c r="A7" s="85"/>
      <c r="B7" s="51">
        <f>MOD(B6,12)</f>
        <v>0</v>
      </c>
      <c r="C7" s="51">
        <f>((B6-B7)/12)</f>
        <v>0</v>
      </c>
      <c r="E7" s="85"/>
      <c r="F7" s="63">
        <f>MOD((F6-J6),12)</f>
        <v>0</v>
      </c>
      <c r="G7" s="63">
        <f>((F6-F7-J6)/12)</f>
        <v>0</v>
      </c>
      <c r="I7" s="85"/>
      <c r="J7" s="51">
        <f>MOD(J6,12)</f>
        <v>0</v>
      </c>
      <c r="K7" s="51">
        <f>((J6-J7)/12)</f>
        <v>0</v>
      </c>
    </row>
    <row r="8" spans="1:11" ht="15" thickBot="1" x14ac:dyDescent="0.25">
      <c r="A8" s="115"/>
      <c r="B8" s="116"/>
      <c r="C8" s="117"/>
      <c r="E8" s="115"/>
      <c r="F8" s="116"/>
      <c r="G8" s="117"/>
      <c r="I8" s="115"/>
      <c r="J8" s="116"/>
      <c r="K8" s="117"/>
    </row>
    <row r="9" spans="1:11" ht="15" thickBot="1" x14ac:dyDescent="0.25">
      <c r="A9" s="83" t="s">
        <v>97</v>
      </c>
      <c r="B9" s="51">
        <f>'توريد للمخزن'!E35</f>
        <v>0</v>
      </c>
      <c r="C9" s="51">
        <f>'توريد للمخزن'!F35</f>
        <v>0</v>
      </c>
      <c r="E9" s="83" t="s">
        <v>97</v>
      </c>
      <c r="F9" s="51">
        <f>المخزن!E37</f>
        <v>0</v>
      </c>
      <c r="G9" s="60">
        <f>المخزن!F37</f>
        <v>0</v>
      </c>
      <c r="I9" s="83" t="s">
        <v>97</v>
      </c>
      <c r="J9" s="51">
        <f>'اجمالى المرتجعات'!D5</f>
        <v>0</v>
      </c>
      <c r="K9" s="63">
        <f>'اجمالى المرتجعات'!E5</f>
        <v>0</v>
      </c>
    </row>
    <row r="10" spans="1:11" ht="15" thickBot="1" x14ac:dyDescent="0.25">
      <c r="A10" s="84"/>
      <c r="B10" s="51">
        <f>((C9*4)+B9)-(F10)+J10</f>
        <v>0</v>
      </c>
      <c r="C10" s="51"/>
      <c r="E10" s="84"/>
      <c r="F10" s="51">
        <f>((G9*4)+F9)</f>
        <v>0</v>
      </c>
      <c r="G10" s="51"/>
      <c r="I10" s="84"/>
      <c r="J10" s="51">
        <f>((K9*4)+J9)</f>
        <v>0</v>
      </c>
      <c r="K10" s="51"/>
    </row>
    <row r="11" spans="1:11" ht="15" thickBot="1" x14ac:dyDescent="0.25">
      <c r="A11" s="85"/>
      <c r="B11" s="51">
        <f>MOD(B10,4)</f>
        <v>0</v>
      </c>
      <c r="C11" s="51">
        <f>((B10-B11)/4)</f>
        <v>0</v>
      </c>
      <c r="E11" s="85"/>
      <c r="F11" s="63">
        <f>MOD((F10-J10),4)</f>
        <v>0</v>
      </c>
      <c r="G11" s="63">
        <f>((F10-F11-J10)/4)</f>
        <v>0</v>
      </c>
      <c r="I11" s="85"/>
      <c r="J11" s="51">
        <f>MOD(J10,4)</f>
        <v>0</v>
      </c>
      <c r="K11" s="51">
        <f>((J10-J11)/4)</f>
        <v>0</v>
      </c>
    </row>
    <row r="12" spans="1:11" ht="15" thickBot="1" x14ac:dyDescent="0.25">
      <c r="A12" s="115"/>
      <c r="B12" s="116"/>
      <c r="C12" s="117"/>
      <c r="E12" s="115"/>
      <c r="F12" s="116"/>
      <c r="G12" s="117"/>
      <c r="I12" s="115"/>
      <c r="J12" s="116"/>
      <c r="K12" s="117"/>
    </row>
    <row r="13" spans="1:11" ht="15" thickBot="1" x14ac:dyDescent="0.25">
      <c r="A13" s="83" t="s">
        <v>98</v>
      </c>
      <c r="B13" s="51">
        <f>'توريد للمخزن'!G35</f>
        <v>0</v>
      </c>
      <c r="C13" s="51">
        <f>'توريد للمخزن'!H35</f>
        <v>0</v>
      </c>
      <c r="E13" s="83" t="s">
        <v>98</v>
      </c>
      <c r="F13" s="51">
        <f>المخزن!G37</f>
        <v>0</v>
      </c>
      <c r="G13" s="60">
        <f>المخزن!H37</f>
        <v>0</v>
      </c>
      <c r="I13" s="83" t="s">
        <v>98</v>
      </c>
      <c r="J13" s="51">
        <f>'اجمالى المرتجعات'!D6</f>
        <v>0</v>
      </c>
      <c r="K13" s="63">
        <f>'اجمالى المرتجعات'!E6</f>
        <v>0</v>
      </c>
    </row>
    <row r="14" spans="1:11" ht="15" thickBot="1" x14ac:dyDescent="0.25">
      <c r="A14" s="84"/>
      <c r="B14" s="51">
        <f>((C13*4)+B13)-(F14)+J14</f>
        <v>0</v>
      </c>
      <c r="C14" s="51"/>
      <c r="E14" s="84"/>
      <c r="F14" s="51">
        <f>((G13*4)+F13)</f>
        <v>0</v>
      </c>
      <c r="G14" s="51"/>
      <c r="I14" s="84"/>
      <c r="J14" s="51">
        <f>((K13*4)+J13)</f>
        <v>0</v>
      </c>
      <c r="K14" s="51"/>
    </row>
    <row r="15" spans="1:11" ht="15" thickBot="1" x14ac:dyDescent="0.25">
      <c r="A15" s="85"/>
      <c r="B15" s="51">
        <f>MOD(B14,4)</f>
        <v>0</v>
      </c>
      <c r="C15" s="51">
        <f>((B14-B15)/4)</f>
        <v>0</v>
      </c>
      <c r="E15" s="85"/>
      <c r="F15" s="63">
        <f>MOD((F14-J14),4)</f>
        <v>0</v>
      </c>
      <c r="G15" s="63">
        <f>((F14-F15-J14)/4)</f>
        <v>0</v>
      </c>
      <c r="I15" s="85"/>
      <c r="J15" s="51">
        <f>MOD(J14,4)</f>
        <v>0</v>
      </c>
      <c r="K15" s="51">
        <f>((J14-J15)/4)</f>
        <v>0</v>
      </c>
    </row>
    <row r="16" spans="1:11" ht="15" thickBot="1" x14ac:dyDescent="0.25">
      <c r="A16" s="115"/>
      <c r="B16" s="116"/>
      <c r="C16" s="117"/>
      <c r="E16" s="115"/>
      <c r="F16" s="116"/>
      <c r="G16" s="117"/>
      <c r="I16" s="115"/>
      <c r="J16" s="116"/>
      <c r="K16" s="117"/>
    </row>
    <row r="17" spans="1:11" ht="15" thickBot="1" x14ac:dyDescent="0.25">
      <c r="A17" s="83" t="s">
        <v>99</v>
      </c>
      <c r="B17" s="51">
        <f>'توريد للمخزن'!I35</f>
        <v>0</v>
      </c>
      <c r="C17" s="51">
        <f>'توريد للمخزن'!J35</f>
        <v>0</v>
      </c>
      <c r="E17" s="83" t="s">
        <v>99</v>
      </c>
      <c r="F17" s="51">
        <f>المخزن!I37</f>
        <v>0</v>
      </c>
      <c r="G17" s="60">
        <f>المخزن!J37</f>
        <v>0</v>
      </c>
      <c r="I17" s="83" t="s">
        <v>99</v>
      </c>
      <c r="J17" s="51">
        <f>'اجمالى المرتجعات'!D7</f>
        <v>0</v>
      </c>
      <c r="K17" s="63">
        <f>'اجمالى المرتجعات'!E7</f>
        <v>0</v>
      </c>
    </row>
    <row r="18" spans="1:11" ht="15" thickBot="1" x14ac:dyDescent="0.25">
      <c r="A18" s="84"/>
      <c r="B18" s="51">
        <f>((C17*4)+B17)-(F18)+J18</f>
        <v>0</v>
      </c>
      <c r="C18" s="51"/>
      <c r="E18" s="84"/>
      <c r="F18" s="51">
        <f>((G17*4)+F17)</f>
        <v>0</v>
      </c>
      <c r="G18" s="51"/>
      <c r="I18" s="84"/>
      <c r="J18" s="51">
        <f>((K17*4)+J17)</f>
        <v>0</v>
      </c>
      <c r="K18" s="51"/>
    </row>
    <row r="19" spans="1:11" ht="15" thickBot="1" x14ac:dyDescent="0.25">
      <c r="A19" s="85"/>
      <c r="B19" s="51">
        <f>MOD(B18,4)</f>
        <v>0</v>
      </c>
      <c r="C19" s="51">
        <f>((B18-B19)/4)</f>
        <v>0</v>
      </c>
      <c r="E19" s="85"/>
      <c r="F19" s="63">
        <f>MOD((F18-J18),4)</f>
        <v>0</v>
      </c>
      <c r="G19" s="63">
        <f>((F18-F19-J18)/4)</f>
        <v>0</v>
      </c>
      <c r="I19" s="85"/>
      <c r="J19" s="51">
        <f>MOD(J18,4)</f>
        <v>0</v>
      </c>
      <c r="K19" s="51">
        <f>((J18-J19)/4)</f>
        <v>0</v>
      </c>
    </row>
    <row r="20" spans="1:11" ht="15" thickBot="1" x14ac:dyDescent="0.25">
      <c r="A20" s="55"/>
      <c r="B20" s="53"/>
      <c r="C20" s="54"/>
      <c r="E20" s="55"/>
      <c r="F20" s="53"/>
      <c r="G20" s="54"/>
      <c r="I20" s="55"/>
      <c r="J20" s="53"/>
      <c r="K20" s="54"/>
    </row>
    <row r="21" spans="1:11" ht="15" thickBot="1" x14ac:dyDescent="0.25">
      <c r="A21" s="83" t="s">
        <v>100</v>
      </c>
      <c r="B21" s="51">
        <f>'توريد للمخزن'!K35</f>
        <v>0</v>
      </c>
      <c r="C21" s="51">
        <f>'توريد للمخزن'!L35</f>
        <v>0</v>
      </c>
      <c r="E21" s="83" t="s">
        <v>100</v>
      </c>
      <c r="F21" s="51">
        <f>المخزن!K37</f>
        <v>0</v>
      </c>
      <c r="G21" s="60">
        <f>المخزن!L37</f>
        <v>0</v>
      </c>
      <c r="I21" s="83" t="s">
        <v>100</v>
      </c>
      <c r="J21" s="51">
        <f>'اجمالى المرتجعات'!D8</f>
        <v>0</v>
      </c>
      <c r="K21" s="63">
        <f>'اجمالى المرتجعات'!E8</f>
        <v>0</v>
      </c>
    </row>
    <row r="22" spans="1:11" ht="15" thickBot="1" x14ac:dyDescent="0.25">
      <c r="A22" s="84"/>
      <c r="B22" s="51">
        <f>((C21*4)+B21)-(F22)+J22</f>
        <v>0</v>
      </c>
      <c r="C22" s="51"/>
      <c r="E22" s="84"/>
      <c r="F22" s="51">
        <f>((G21*4)+F21)</f>
        <v>0</v>
      </c>
      <c r="G22" s="51"/>
      <c r="I22" s="84"/>
      <c r="J22" s="51">
        <f>((K21*4)+J21)</f>
        <v>0</v>
      </c>
      <c r="K22" s="51"/>
    </row>
    <row r="23" spans="1:11" ht="15" thickBot="1" x14ac:dyDescent="0.25">
      <c r="A23" s="85"/>
      <c r="B23" s="51">
        <f>MOD(B22,4)</f>
        <v>0</v>
      </c>
      <c r="C23" s="51">
        <f>((B22-B23)/4)</f>
        <v>0</v>
      </c>
      <c r="E23" s="85"/>
      <c r="F23" s="63">
        <f>MOD((F22-J22),4)</f>
        <v>0</v>
      </c>
      <c r="G23" s="63">
        <f>((F22-F23-J22)/4)</f>
        <v>0</v>
      </c>
      <c r="I23" s="85"/>
      <c r="J23" s="51">
        <f>MOD(J22,4)</f>
        <v>0</v>
      </c>
      <c r="K23" s="51">
        <f>((J22-J23)/4)</f>
        <v>0</v>
      </c>
    </row>
    <row r="24" spans="1:11" ht="15" thickBot="1" x14ac:dyDescent="0.25">
      <c r="A24" s="55"/>
      <c r="B24" s="53"/>
      <c r="C24" s="54"/>
      <c r="E24" s="55"/>
      <c r="F24" s="53"/>
      <c r="G24" s="54"/>
      <c r="I24" s="55"/>
      <c r="J24" s="53"/>
      <c r="K24" s="54"/>
    </row>
    <row r="25" spans="1:11" ht="15" thickBot="1" x14ac:dyDescent="0.25">
      <c r="A25" s="83" t="s">
        <v>101</v>
      </c>
      <c r="B25" s="51">
        <f>'توريد للمخزن'!M35</f>
        <v>0</v>
      </c>
      <c r="C25" s="51">
        <f>'توريد للمخزن'!N35</f>
        <v>0</v>
      </c>
      <c r="E25" s="83" t="s">
        <v>101</v>
      </c>
      <c r="F25" s="51">
        <f>المخزن!M37</f>
        <v>0</v>
      </c>
      <c r="G25" s="60">
        <f>المخزن!N37</f>
        <v>0</v>
      </c>
      <c r="I25" s="83" t="s">
        <v>101</v>
      </c>
      <c r="J25" s="51">
        <f>'اجمالى المرتجعات'!D9</f>
        <v>0</v>
      </c>
      <c r="K25" s="63">
        <f>'اجمالى المرتجعات'!E9</f>
        <v>0</v>
      </c>
    </row>
    <row r="26" spans="1:11" ht="15" thickBot="1" x14ac:dyDescent="0.25">
      <c r="A26" s="84"/>
      <c r="B26" s="51">
        <f>((C25*4)+B25)-(F26)+J26</f>
        <v>0</v>
      </c>
      <c r="C26" s="51"/>
      <c r="E26" s="84"/>
      <c r="F26" s="51">
        <f>((G25*4)+F25)</f>
        <v>0</v>
      </c>
      <c r="G26" s="51"/>
      <c r="I26" s="84"/>
      <c r="J26" s="51">
        <f>((K25*4)+J25)</f>
        <v>0</v>
      </c>
      <c r="K26" s="51"/>
    </row>
    <row r="27" spans="1:11" ht="15" thickBot="1" x14ac:dyDescent="0.25">
      <c r="A27" s="85"/>
      <c r="B27" s="51">
        <f>MOD(B26,4)</f>
        <v>0</v>
      </c>
      <c r="C27" s="51">
        <f>((B26-B27)/4)</f>
        <v>0</v>
      </c>
      <c r="E27" s="85"/>
      <c r="F27" s="63">
        <f>MOD((F26-J26),4)</f>
        <v>0</v>
      </c>
      <c r="G27" s="63">
        <f>((F26-F27-J26)/4)</f>
        <v>0</v>
      </c>
      <c r="I27" s="85"/>
      <c r="J27" s="51">
        <f>MOD(J26,4)</f>
        <v>0</v>
      </c>
      <c r="K27" s="51">
        <f>((J26-J27)/4)</f>
        <v>0</v>
      </c>
    </row>
    <row r="28" spans="1:11" ht="15" thickBot="1" x14ac:dyDescent="0.25">
      <c r="A28" s="55"/>
      <c r="B28" s="53"/>
      <c r="C28" s="54"/>
      <c r="E28" s="55"/>
      <c r="F28" s="53"/>
      <c r="G28" s="54"/>
      <c r="I28" s="55"/>
      <c r="J28" s="53"/>
      <c r="K28" s="54"/>
    </row>
    <row r="29" spans="1:11" ht="15" thickBot="1" x14ac:dyDescent="0.25">
      <c r="A29" s="83" t="s">
        <v>102</v>
      </c>
      <c r="B29" s="51">
        <f>'توريد للمخزن'!O35</f>
        <v>0</v>
      </c>
      <c r="C29" s="51">
        <f>'توريد للمخزن'!P35</f>
        <v>0</v>
      </c>
      <c r="E29" s="83" t="s">
        <v>102</v>
      </c>
      <c r="F29" s="51">
        <f>المخزن!O37</f>
        <v>0</v>
      </c>
      <c r="G29" s="60">
        <f>المخزن!P37</f>
        <v>0</v>
      </c>
      <c r="I29" s="83" t="s">
        <v>102</v>
      </c>
      <c r="J29" s="51">
        <f>'اجمالى المرتجعات'!D10</f>
        <v>0</v>
      </c>
      <c r="K29" s="63">
        <f>'اجمالى المرتجعات'!E10</f>
        <v>0</v>
      </c>
    </row>
    <row r="30" spans="1:11" ht="15" thickBot="1" x14ac:dyDescent="0.25">
      <c r="A30" s="84"/>
      <c r="B30" s="51">
        <f>((C29*4)+B29)-(F30)+J30</f>
        <v>0</v>
      </c>
      <c r="C30" s="51"/>
      <c r="E30" s="84"/>
      <c r="F30" s="51">
        <f>((G29*4)+F29)</f>
        <v>0</v>
      </c>
      <c r="G30" s="51"/>
      <c r="I30" s="84"/>
      <c r="J30" s="51">
        <f>((K29*4)+J29)</f>
        <v>0</v>
      </c>
      <c r="K30" s="51"/>
    </row>
    <row r="31" spans="1:11" ht="15" thickBot="1" x14ac:dyDescent="0.25">
      <c r="A31" s="85"/>
      <c r="B31" s="51">
        <f>MOD(B30,4)</f>
        <v>0</v>
      </c>
      <c r="C31" s="51">
        <f>((B30-B31)/4)</f>
        <v>0</v>
      </c>
      <c r="E31" s="85"/>
      <c r="F31" s="63">
        <f>MOD((F30-J30),4)</f>
        <v>0</v>
      </c>
      <c r="G31" s="63">
        <f>((F30-F31-J30)/4)</f>
        <v>0</v>
      </c>
      <c r="I31" s="85"/>
      <c r="J31" s="51">
        <f>MOD(J30,4)</f>
        <v>0</v>
      </c>
      <c r="K31" s="51">
        <f>((J30-J31)/4)</f>
        <v>0</v>
      </c>
    </row>
    <row r="32" spans="1:11" ht="15" thickBot="1" x14ac:dyDescent="0.25">
      <c r="A32" s="115" t="s">
        <v>103</v>
      </c>
      <c r="B32" s="116"/>
      <c r="C32" s="117"/>
      <c r="E32" s="115" t="s">
        <v>103</v>
      </c>
      <c r="F32" s="116"/>
      <c r="G32" s="117"/>
      <c r="I32" s="115" t="s">
        <v>103</v>
      </c>
      <c r="J32" s="116"/>
      <c r="K32" s="117"/>
    </row>
    <row r="33" spans="1:11" ht="15" thickBot="1" x14ac:dyDescent="0.25">
      <c r="A33" s="83" t="s">
        <v>104</v>
      </c>
      <c r="B33" s="51"/>
      <c r="C33" s="51"/>
      <c r="E33" s="83" t="s">
        <v>104</v>
      </c>
      <c r="F33" s="51"/>
      <c r="G33" s="51"/>
      <c r="I33" s="83" t="s">
        <v>104</v>
      </c>
      <c r="J33" s="51"/>
      <c r="K33" s="51"/>
    </row>
    <row r="34" spans="1:11" ht="15" thickBot="1" x14ac:dyDescent="0.25">
      <c r="A34" s="84"/>
      <c r="B34" s="51"/>
      <c r="C34" s="51"/>
      <c r="E34" s="84"/>
      <c r="F34" s="51"/>
      <c r="G34" s="51"/>
      <c r="I34" s="84"/>
      <c r="J34" s="51"/>
      <c r="K34" s="51"/>
    </row>
    <row r="35" spans="1:11" ht="15" thickBot="1" x14ac:dyDescent="0.25">
      <c r="A35" s="85"/>
      <c r="B35" s="51"/>
      <c r="C35" s="51">
        <f>'توريد للمخزن'!AJ35-G35+K35</f>
        <v>0</v>
      </c>
      <c r="E35" s="85"/>
      <c r="F35" s="51"/>
      <c r="G35" s="51">
        <f>المخزن!AJ37</f>
        <v>0</v>
      </c>
      <c r="I35" s="85"/>
      <c r="J35" s="51"/>
      <c r="K35" s="51">
        <f>'اجمالى المرتجعات'!E20</f>
        <v>0</v>
      </c>
    </row>
    <row r="36" spans="1:11" ht="15" thickBot="1" x14ac:dyDescent="0.25">
      <c r="A36" s="115"/>
      <c r="B36" s="116"/>
      <c r="C36" s="117"/>
      <c r="E36" s="115"/>
      <c r="F36" s="116"/>
      <c r="G36" s="117"/>
      <c r="I36" s="115"/>
      <c r="J36" s="116"/>
      <c r="K36" s="117"/>
    </row>
    <row r="37" spans="1:11" ht="15" thickBot="1" x14ac:dyDescent="0.25">
      <c r="A37" s="133" t="s">
        <v>105</v>
      </c>
      <c r="B37" s="134"/>
      <c r="C37" s="135"/>
      <c r="E37" s="133" t="s">
        <v>105</v>
      </c>
      <c r="F37" s="134"/>
      <c r="G37" s="135"/>
      <c r="I37" s="133" t="s">
        <v>105</v>
      </c>
      <c r="J37" s="134"/>
      <c r="K37" s="135"/>
    </row>
    <row r="38" spans="1:11" ht="15" thickBot="1" x14ac:dyDescent="0.25">
      <c r="A38" s="83" t="s">
        <v>96</v>
      </c>
      <c r="B38" s="51">
        <f>'توريد للمخزن'!Q35</f>
        <v>0</v>
      </c>
      <c r="C38" s="51">
        <f>'توريد للمخزن'!R35</f>
        <v>0</v>
      </c>
      <c r="E38" s="83" t="s">
        <v>96</v>
      </c>
      <c r="F38" s="51">
        <f>المخزن!Q37</f>
        <v>0</v>
      </c>
      <c r="G38" s="60">
        <f>المخزن!R37</f>
        <v>0</v>
      </c>
      <c r="I38" s="83" t="s">
        <v>96</v>
      </c>
      <c r="J38" s="51">
        <f>'اجمالى المرتجعات'!D11</f>
        <v>0</v>
      </c>
      <c r="K38" s="63">
        <f>'اجمالى المرتجعات'!E11</f>
        <v>0</v>
      </c>
    </row>
    <row r="39" spans="1:11" ht="15" thickBot="1" x14ac:dyDescent="0.25">
      <c r="A39" s="84"/>
      <c r="B39" s="51">
        <f>((C38*12)+B38)-(F39)+J39</f>
        <v>0</v>
      </c>
      <c r="C39" s="51"/>
      <c r="E39" s="84"/>
      <c r="F39" s="51">
        <f>((G38*12)+F38)</f>
        <v>0</v>
      </c>
      <c r="G39" s="51"/>
      <c r="I39" s="84"/>
      <c r="J39" s="51">
        <f>((K38*12)+J38)</f>
        <v>0</v>
      </c>
      <c r="K39" s="51"/>
    </row>
    <row r="40" spans="1:11" ht="15" thickBot="1" x14ac:dyDescent="0.25">
      <c r="A40" s="85"/>
      <c r="B40" s="51">
        <f>MOD(B39,12)</f>
        <v>0</v>
      </c>
      <c r="C40" s="51">
        <f>((B39-B40)/12)</f>
        <v>0</v>
      </c>
      <c r="E40" s="85"/>
      <c r="F40" s="63">
        <f>MOD((F39-J39),12)</f>
        <v>0</v>
      </c>
      <c r="G40" s="63">
        <f>((F39-F40-J39)/12)</f>
        <v>0</v>
      </c>
      <c r="I40" s="85"/>
      <c r="J40" s="51">
        <f>MOD(J39,12)</f>
        <v>0</v>
      </c>
      <c r="K40" s="51">
        <f>((J39-J40)/12)</f>
        <v>0</v>
      </c>
    </row>
    <row r="41" spans="1:11" ht="15" thickBot="1" x14ac:dyDescent="0.25">
      <c r="A41" s="115"/>
      <c r="B41" s="116"/>
      <c r="C41" s="117"/>
      <c r="E41" s="115"/>
      <c r="F41" s="116"/>
      <c r="G41" s="117"/>
      <c r="I41" s="115"/>
      <c r="J41" s="116"/>
      <c r="K41" s="117"/>
    </row>
    <row r="42" spans="1:11" ht="15" thickBot="1" x14ac:dyDescent="0.25">
      <c r="A42" s="83" t="s">
        <v>106</v>
      </c>
      <c r="B42" s="51">
        <f>'توريد للمخزن'!S35</f>
        <v>0</v>
      </c>
      <c r="C42" s="51">
        <f>'توريد للمخزن'!T35</f>
        <v>0</v>
      </c>
      <c r="E42" s="83" t="s">
        <v>106</v>
      </c>
      <c r="F42" s="51">
        <f>المخزن!S37</f>
        <v>0</v>
      </c>
      <c r="G42" s="60">
        <f>المخزن!T37</f>
        <v>0</v>
      </c>
      <c r="I42" s="83" t="s">
        <v>106</v>
      </c>
      <c r="J42" s="51">
        <f>'اجمالى المرتجعات'!D12</f>
        <v>0</v>
      </c>
      <c r="K42" s="63">
        <f>'اجمالى المرتجعات'!E12</f>
        <v>0</v>
      </c>
    </row>
    <row r="43" spans="1:11" ht="15" thickBot="1" x14ac:dyDescent="0.25">
      <c r="A43" s="84"/>
      <c r="B43" s="51">
        <f>((C42*12)+B42)-(F43)+J43</f>
        <v>0</v>
      </c>
      <c r="C43" s="51"/>
      <c r="E43" s="84"/>
      <c r="F43" s="51">
        <f>((G42*12)+F42)</f>
        <v>0</v>
      </c>
      <c r="G43" s="51"/>
      <c r="I43" s="84"/>
      <c r="J43" s="51">
        <f>((K42*12)+J42)</f>
        <v>0</v>
      </c>
      <c r="K43" s="51"/>
    </row>
    <row r="44" spans="1:11" ht="15" thickBot="1" x14ac:dyDescent="0.25">
      <c r="A44" s="85"/>
      <c r="B44" s="51">
        <f>MOD(B43,12)</f>
        <v>0</v>
      </c>
      <c r="C44" s="51">
        <f>((B43-B44)/12)</f>
        <v>0</v>
      </c>
      <c r="E44" s="85"/>
      <c r="F44" s="63">
        <f>MOD((F43-J43),12)</f>
        <v>0</v>
      </c>
      <c r="G44" s="63">
        <f>((F43-F44-J43)/12)</f>
        <v>0</v>
      </c>
      <c r="I44" s="85"/>
      <c r="J44" s="51">
        <f>MOD(J43,12)</f>
        <v>0</v>
      </c>
      <c r="K44" s="51">
        <f>((J43-J44)/12)</f>
        <v>0</v>
      </c>
    </row>
    <row r="45" spans="1:11" ht="15" thickBot="1" x14ac:dyDescent="0.25">
      <c r="A45" s="56"/>
      <c r="B45" s="53"/>
      <c r="C45" s="54"/>
      <c r="E45" s="56"/>
      <c r="F45" s="53"/>
      <c r="G45" s="54"/>
      <c r="I45" s="56"/>
      <c r="J45" s="53"/>
      <c r="K45" s="54"/>
    </row>
    <row r="46" spans="1:11" ht="15" thickBot="1" x14ac:dyDescent="0.25">
      <c r="A46" s="83" t="s">
        <v>107</v>
      </c>
      <c r="B46" s="51"/>
      <c r="C46" s="51"/>
      <c r="E46" s="83" t="s">
        <v>107</v>
      </c>
      <c r="F46" s="51"/>
      <c r="G46" s="51"/>
      <c r="I46" s="83" t="s">
        <v>107</v>
      </c>
      <c r="J46" s="51"/>
      <c r="K46" s="51"/>
    </row>
    <row r="47" spans="1:11" ht="15" thickBot="1" x14ac:dyDescent="0.25">
      <c r="A47" s="84"/>
      <c r="B47" s="51"/>
      <c r="C47" s="51"/>
      <c r="E47" s="84"/>
      <c r="F47" s="51"/>
      <c r="G47" s="51"/>
      <c r="I47" s="84"/>
      <c r="J47" s="51"/>
      <c r="K47" s="51"/>
    </row>
    <row r="48" spans="1:11" ht="15" thickBot="1" x14ac:dyDescent="0.25">
      <c r="A48" s="85"/>
      <c r="B48" s="51"/>
      <c r="C48" s="51">
        <f>'توريد للمخزن'!V35-G48+K48</f>
        <v>0</v>
      </c>
      <c r="E48" s="85"/>
      <c r="F48" s="51"/>
      <c r="G48" s="51">
        <f>المخزن!V37</f>
        <v>0</v>
      </c>
      <c r="I48" s="85"/>
      <c r="J48" s="51"/>
      <c r="K48" s="51">
        <f>'اجمالى المرتجعات'!E13</f>
        <v>0</v>
      </c>
    </row>
    <row r="49" spans="1:11" ht="15" thickBot="1" x14ac:dyDescent="0.25">
      <c r="A49" s="115"/>
      <c r="B49" s="116"/>
      <c r="C49" s="117"/>
      <c r="E49" s="115"/>
      <c r="F49" s="116"/>
      <c r="G49" s="117"/>
      <c r="I49" s="115"/>
      <c r="J49" s="116"/>
      <c r="K49" s="117"/>
    </row>
    <row r="50" spans="1:11" ht="15" thickBot="1" x14ac:dyDescent="0.25">
      <c r="A50" s="83" t="s">
        <v>108</v>
      </c>
      <c r="B50" s="51"/>
      <c r="C50" s="51"/>
      <c r="E50" s="83" t="s">
        <v>108</v>
      </c>
      <c r="F50" s="51"/>
      <c r="G50" s="51"/>
      <c r="I50" s="83" t="s">
        <v>108</v>
      </c>
      <c r="J50" s="51"/>
      <c r="K50" s="51"/>
    </row>
    <row r="51" spans="1:11" ht="15" thickBot="1" x14ac:dyDescent="0.25">
      <c r="A51" s="84"/>
      <c r="B51" s="51"/>
      <c r="C51" s="51"/>
      <c r="E51" s="84"/>
      <c r="F51" s="51"/>
      <c r="G51" s="51"/>
      <c r="I51" s="84"/>
      <c r="J51" s="51"/>
      <c r="K51" s="51"/>
    </row>
    <row r="52" spans="1:11" ht="15" thickBot="1" x14ac:dyDescent="0.25">
      <c r="A52" s="85"/>
      <c r="B52" s="51"/>
      <c r="C52" s="51">
        <f>'توريد للمخزن'!X35-G52+K52</f>
        <v>0</v>
      </c>
      <c r="E52" s="85"/>
      <c r="F52" s="51"/>
      <c r="G52" s="51">
        <f>المخزن!X37</f>
        <v>0</v>
      </c>
      <c r="I52" s="85"/>
      <c r="J52" s="51"/>
      <c r="K52" s="51">
        <f>'اجمالى المرتجعات'!E14</f>
        <v>0</v>
      </c>
    </row>
    <row r="53" spans="1:11" ht="15" thickBot="1" x14ac:dyDescent="0.25">
      <c r="A53" s="115" t="s">
        <v>109</v>
      </c>
      <c r="B53" s="116"/>
      <c r="C53" s="117"/>
      <c r="E53" s="115" t="s">
        <v>109</v>
      </c>
      <c r="F53" s="116"/>
      <c r="G53" s="117"/>
      <c r="I53" s="115" t="s">
        <v>109</v>
      </c>
      <c r="J53" s="116"/>
      <c r="K53" s="117"/>
    </row>
    <row r="54" spans="1:11" ht="15" thickBot="1" x14ac:dyDescent="0.25">
      <c r="A54" s="83" t="s">
        <v>110</v>
      </c>
      <c r="B54" s="51"/>
      <c r="C54" s="51"/>
      <c r="E54" s="83" t="s">
        <v>110</v>
      </c>
      <c r="F54" s="51"/>
      <c r="G54" s="51"/>
      <c r="I54" s="83" t="s">
        <v>110</v>
      </c>
      <c r="J54" s="51"/>
      <c r="K54" s="51"/>
    </row>
    <row r="55" spans="1:11" ht="15" thickBot="1" x14ac:dyDescent="0.25">
      <c r="A55" s="84"/>
      <c r="B55" s="51"/>
      <c r="C55" s="51"/>
      <c r="E55" s="84"/>
      <c r="F55" s="51"/>
      <c r="G55" s="51"/>
      <c r="I55" s="84"/>
      <c r="J55" s="51"/>
      <c r="K55" s="51"/>
    </row>
    <row r="56" spans="1:11" ht="15" thickBot="1" x14ac:dyDescent="0.25">
      <c r="A56" s="85"/>
      <c r="B56" s="51"/>
      <c r="C56" s="51">
        <f>'توريد للمخزن'!AN35-G56+K56</f>
        <v>0</v>
      </c>
      <c r="E56" s="85"/>
      <c r="F56" s="51"/>
      <c r="G56" s="51">
        <f>المخزن!AN37</f>
        <v>0</v>
      </c>
      <c r="I56" s="85"/>
      <c r="J56" s="51"/>
      <c r="K56" s="51">
        <f>'اجمالى المرتجعات'!E23</f>
        <v>0</v>
      </c>
    </row>
    <row r="57" spans="1:11" ht="15" thickBot="1" x14ac:dyDescent="0.25">
      <c r="A57" s="115"/>
      <c r="B57" s="116"/>
      <c r="C57" s="117"/>
      <c r="E57" s="115"/>
      <c r="F57" s="116"/>
      <c r="G57" s="117"/>
      <c r="I57" s="115"/>
      <c r="J57" s="116"/>
      <c r="K57" s="117"/>
    </row>
    <row r="58" spans="1:11" ht="15" thickBot="1" x14ac:dyDescent="0.25">
      <c r="A58" s="124" t="s">
        <v>111</v>
      </c>
      <c r="B58" s="125"/>
      <c r="C58" s="126"/>
      <c r="E58" s="124" t="s">
        <v>111</v>
      </c>
      <c r="F58" s="125"/>
      <c r="G58" s="126"/>
      <c r="I58" s="124" t="s">
        <v>111</v>
      </c>
      <c r="J58" s="125"/>
      <c r="K58" s="126"/>
    </row>
    <row r="59" spans="1:11" ht="15" thickBot="1" x14ac:dyDescent="0.25">
      <c r="A59" s="83" t="s">
        <v>112</v>
      </c>
      <c r="B59" s="51">
        <f>'توريد للمخزن'!Y35</f>
        <v>0</v>
      </c>
      <c r="C59" s="51">
        <f>'توريد للمخزن'!Z35</f>
        <v>0</v>
      </c>
      <c r="E59" s="83" t="s">
        <v>112</v>
      </c>
      <c r="F59" s="51">
        <f>المخزن!Y37</f>
        <v>0</v>
      </c>
      <c r="G59" s="60">
        <f>المخزن!Z37</f>
        <v>0</v>
      </c>
      <c r="I59" s="83" t="s">
        <v>112</v>
      </c>
      <c r="J59" s="51">
        <f>'اجمالى المرتجعات'!D15</f>
        <v>0</v>
      </c>
      <c r="K59" s="63">
        <f>'اجمالى المرتجعات'!E15</f>
        <v>0</v>
      </c>
    </row>
    <row r="60" spans="1:11" ht="15" thickBot="1" x14ac:dyDescent="0.25">
      <c r="A60" s="84"/>
      <c r="B60" s="51">
        <f>((C59*12)+B59)-(F60)+J60</f>
        <v>0</v>
      </c>
      <c r="C60" s="51"/>
      <c r="E60" s="84"/>
      <c r="F60" s="51">
        <f>((G59*12)+F59)</f>
        <v>0</v>
      </c>
      <c r="G60" s="51"/>
      <c r="I60" s="84"/>
      <c r="J60" s="51">
        <f>((K59*12)+J59)</f>
        <v>0</v>
      </c>
      <c r="K60" s="51"/>
    </row>
    <row r="61" spans="1:11" ht="15" thickBot="1" x14ac:dyDescent="0.25">
      <c r="A61" s="85"/>
      <c r="B61" s="51">
        <f>MOD(B60,12)</f>
        <v>0</v>
      </c>
      <c r="C61" s="51">
        <f>((B60-B61)/12)</f>
        <v>0</v>
      </c>
      <c r="E61" s="85"/>
      <c r="F61" s="63">
        <f>MOD((F60-J60),12)</f>
        <v>0</v>
      </c>
      <c r="G61" s="63">
        <f>((F60-F61-J60)/12)</f>
        <v>0</v>
      </c>
      <c r="I61" s="85"/>
      <c r="J61" s="51">
        <f>MOD(J60,12)</f>
        <v>0</v>
      </c>
      <c r="K61" s="51">
        <f>((J60-J61)/12)</f>
        <v>0</v>
      </c>
    </row>
    <row r="62" spans="1:11" ht="15" thickBot="1" x14ac:dyDescent="0.25">
      <c r="A62" s="115" t="s">
        <v>113</v>
      </c>
      <c r="B62" s="116"/>
      <c r="C62" s="117"/>
      <c r="E62" s="115" t="s">
        <v>113</v>
      </c>
      <c r="F62" s="116"/>
      <c r="G62" s="117"/>
      <c r="I62" s="115" t="s">
        <v>113</v>
      </c>
      <c r="J62" s="116"/>
      <c r="K62" s="117"/>
    </row>
    <row r="63" spans="1:11" ht="15" thickBot="1" x14ac:dyDescent="0.25">
      <c r="A63" s="83" t="s">
        <v>110</v>
      </c>
      <c r="B63" s="51"/>
      <c r="C63" s="51"/>
      <c r="E63" s="83" t="s">
        <v>110</v>
      </c>
      <c r="F63" s="51"/>
      <c r="G63" s="51"/>
      <c r="I63" s="83" t="s">
        <v>110</v>
      </c>
      <c r="J63" s="51"/>
      <c r="K63" s="51"/>
    </row>
    <row r="64" spans="1:11" ht="15" thickBot="1" x14ac:dyDescent="0.25">
      <c r="A64" s="84"/>
      <c r="B64" s="51"/>
      <c r="C64" s="51"/>
      <c r="E64" s="84"/>
      <c r="F64" s="51"/>
      <c r="G64" s="51"/>
      <c r="I64" s="84"/>
      <c r="J64" s="51"/>
      <c r="K64" s="51"/>
    </row>
    <row r="65" spans="1:11" ht="15" thickBot="1" x14ac:dyDescent="0.25">
      <c r="A65" s="85"/>
      <c r="B65" s="51"/>
      <c r="C65" s="51">
        <f>'توريد للمخزن'!AP35-G65+K65</f>
        <v>0</v>
      </c>
      <c r="E65" s="85"/>
      <c r="F65" s="51"/>
      <c r="G65" s="51">
        <f>المخزن!AP37</f>
        <v>0</v>
      </c>
      <c r="I65" s="85"/>
      <c r="J65" s="51"/>
      <c r="K65" s="51">
        <f>'اجمالى المرتجعات'!E24</f>
        <v>0</v>
      </c>
    </row>
    <row r="66" spans="1:11" ht="15" thickBot="1" x14ac:dyDescent="0.25">
      <c r="A66" s="115"/>
      <c r="B66" s="116"/>
      <c r="C66" s="117"/>
      <c r="E66" s="115"/>
      <c r="F66" s="116"/>
      <c r="G66" s="117"/>
      <c r="I66" s="115"/>
      <c r="J66" s="116"/>
      <c r="K66" s="117"/>
    </row>
    <row r="67" spans="1:11" ht="15" thickBot="1" x14ac:dyDescent="0.25">
      <c r="A67" s="123" t="s">
        <v>114</v>
      </c>
      <c r="B67" s="123"/>
      <c r="C67" s="123"/>
      <c r="E67" s="123" t="s">
        <v>114</v>
      </c>
      <c r="F67" s="123"/>
      <c r="G67" s="123"/>
      <c r="I67" s="123" t="s">
        <v>114</v>
      </c>
      <c r="J67" s="123"/>
      <c r="K67" s="123"/>
    </row>
    <row r="68" spans="1:11" ht="15" thickBot="1" x14ac:dyDescent="0.25">
      <c r="A68" s="83" t="s">
        <v>115</v>
      </c>
      <c r="B68" s="51">
        <f>'توريد للمخزن'!AA35</f>
        <v>0</v>
      </c>
      <c r="C68" s="51">
        <f>'توريد للمخزن'!AB35</f>
        <v>0</v>
      </c>
      <c r="E68" s="83" t="s">
        <v>115</v>
      </c>
      <c r="F68" s="51">
        <f>المخزن!AA37</f>
        <v>0</v>
      </c>
      <c r="G68" s="60">
        <f>المخزن!AB37</f>
        <v>0</v>
      </c>
      <c r="I68" s="83" t="s">
        <v>115</v>
      </c>
      <c r="J68" s="51">
        <f>'اجمالى المرتجعات'!D16</f>
        <v>0</v>
      </c>
      <c r="K68" s="63">
        <f>'اجمالى المرتجعات'!E16</f>
        <v>0</v>
      </c>
    </row>
    <row r="69" spans="1:11" ht="15" thickBot="1" x14ac:dyDescent="0.25">
      <c r="A69" s="84"/>
      <c r="B69" s="51">
        <f>((C68*6)+B68)-(F69)+J69</f>
        <v>0</v>
      </c>
      <c r="C69" s="51"/>
      <c r="E69" s="84"/>
      <c r="F69" s="51">
        <f>((G68*6)+F68)</f>
        <v>0</v>
      </c>
      <c r="G69" s="51"/>
      <c r="I69" s="84"/>
      <c r="J69" s="51">
        <f>((K68*6)+J68)</f>
        <v>0</v>
      </c>
      <c r="K69" s="51"/>
    </row>
    <row r="70" spans="1:11" ht="15" thickBot="1" x14ac:dyDescent="0.25">
      <c r="A70" s="85"/>
      <c r="B70" s="51">
        <f>MOD(B69,6)</f>
        <v>0</v>
      </c>
      <c r="C70" s="51">
        <f>((B69-B70)/6)</f>
        <v>0</v>
      </c>
      <c r="E70" s="85"/>
      <c r="F70" s="63">
        <f>MOD((F69-J69),6)</f>
        <v>0</v>
      </c>
      <c r="G70" s="63">
        <f>((F69-F70-J69)/6)</f>
        <v>0</v>
      </c>
      <c r="I70" s="85"/>
      <c r="J70" s="51">
        <f>MOD(J69,6)</f>
        <v>0</v>
      </c>
      <c r="K70" s="51">
        <f>((J69-J70)/6)</f>
        <v>0</v>
      </c>
    </row>
    <row r="71" spans="1:11" ht="15" thickBot="1" x14ac:dyDescent="0.25">
      <c r="A71" s="115"/>
      <c r="B71" s="116"/>
      <c r="C71" s="117"/>
      <c r="E71" s="115"/>
      <c r="F71" s="116"/>
      <c r="G71" s="117"/>
      <c r="I71" s="115"/>
      <c r="J71" s="116"/>
      <c r="K71" s="117"/>
    </row>
    <row r="72" spans="1:11" ht="15" thickBot="1" x14ac:dyDescent="0.25">
      <c r="A72" s="83" t="s">
        <v>116</v>
      </c>
      <c r="B72" s="51">
        <f>'توريد للمخزن'!AC35</f>
        <v>0</v>
      </c>
      <c r="C72" s="51">
        <f>'توريد للمخزن'!AD35</f>
        <v>0</v>
      </c>
      <c r="E72" s="83" t="s">
        <v>116</v>
      </c>
      <c r="F72" s="51">
        <f>المخزن!AC37</f>
        <v>0</v>
      </c>
      <c r="G72" s="60">
        <f>المخزن!AD37</f>
        <v>0</v>
      </c>
      <c r="I72" s="83" t="s">
        <v>116</v>
      </c>
      <c r="J72" s="51">
        <f>'اجمالى المرتجعات'!D17</f>
        <v>0</v>
      </c>
      <c r="K72" s="63">
        <f>'اجمالى المرتجعات'!E17</f>
        <v>0</v>
      </c>
    </row>
    <row r="73" spans="1:11" ht="15" thickBot="1" x14ac:dyDescent="0.25">
      <c r="A73" s="84"/>
      <c r="B73" s="51">
        <f>((C72*4)+B72)-(F73)+J73</f>
        <v>0</v>
      </c>
      <c r="C73" s="51"/>
      <c r="E73" s="84"/>
      <c r="F73" s="51">
        <f>((G72*4)+F72)</f>
        <v>0</v>
      </c>
      <c r="G73" s="51"/>
      <c r="I73" s="84"/>
      <c r="J73" s="51">
        <f>((K72*4)+J72)</f>
        <v>0</v>
      </c>
      <c r="K73" s="51"/>
    </row>
    <row r="74" spans="1:11" ht="15" thickBot="1" x14ac:dyDescent="0.25">
      <c r="A74" s="85"/>
      <c r="B74" s="51">
        <f>MOD(B73,4)</f>
        <v>0</v>
      </c>
      <c r="C74" s="51">
        <f>((B73-B74)/4)</f>
        <v>0</v>
      </c>
      <c r="E74" s="85"/>
      <c r="F74" s="63">
        <f>MOD((F73-J73),4)</f>
        <v>0</v>
      </c>
      <c r="G74" s="63">
        <f>((F73-F74-J73)/4)</f>
        <v>0</v>
      </c>
      <c r="I74" s="85"/>
      <c r="J74" s="51">
        <f>MOD(J73,4)</f>
        <v>0</v>
      </c>
      <c r="K74" s="51">
        <f>((J73-J74)/4)</f>
        <v>0</v>
      </c>
    </row>
    <row r="75" spans="1:11" ht="15" thickBot="1" x14ac:dyDescent="0.25">
      <c r="A75" s="55"/>
      <c r="B75" s="53"/>
      <c r="C75" s="54"/>
      <c r="E75" s="55"/>
      <c r="F75" s="53"/>
      <c r="G75" s="54"/>
      <c r="I75" s="55"/>
      <c r="J75" s="53"/>
      <c r="K75" s="54"/>
    </row>
    <row r="76" spans="1:11" ht="15" thickBot="1" x14ac:dyDescent="0.25">
      <c r="A76" s="83" t="s">
        <v>117</v>
      </c>
      <c r="B76" s="51">
        <f>'توريد للمخزن'!AE35</f>
        <v>0</v>
      </c>
      <c r="C76" s="51">
        <f>'توريد للمخزن'!AF35</f>
        <v>0</v>
      </c>
      <c r="E76" s="83" t="s">
        <v>117</v>
      </c>
      <c r="F76" s="51">
        <f>المخزن!AE37</f>
        <v>0</v>
      </c>
      <c r="G76" s="60">
        <f>المخزن!AF37</f>
        <v>0</v>
      </c>
      <c r="I76" s="83" t="s">
        <v>117</v>
      </c>
      <c r="J76" s="51">
        <f>'اجمالى المرتجعات'!D18</f>
        <v>0</v>
      </c>
      <c r="K76" s="63">
        <f>'اجمالى المرتجعات'!E18</f>
        <v>0</v>
      </c>
    </row>
    <row r="77" spans="1:11" ht="15" thickBot="1" x14ac:dyDescent="0.25">
      <c r="A77" s="84"/>
      <c r="B77" s="51">
        <f>((C76*4)+B76)-(F77)+J77</f>
        <v>0</v>
      </c>
      <c r="C77" s="51"/>
      <c r="E77" s="84"/>
      <c r="F77" s="51">
        <f>((G76*4)+F76)</f>
        <v>0</v>
      </c>
      <c r="G77" s="51"/>
      <c r="I77" s="84"/>
      <c r="J77" s="51">
        <f>((K76*4)+J76)</f>
        <v>0</v>
      </c>
      <c r="K77" s="51"/>
    </row>
    <row r="78" spans="1:11" ht="15" thickBot="1" x14ac:dyDescent="0.25">
      <c r="A78" s="85"/>
      <c r="B78" s="51">
        <f>MOD(B77,4)</f>
        <v>0</v>
      </c>
      <c r="C78" s="51">
        <f>((B77-B78)/4)</f>
        <v>0</v>
      </c>
      <c r="E78" s="85"/>
      <c r="F78" s="63">
        <f>MOD((F77-J77),4)</f>
        <v>0</v>
      </c>
      <c r="G78" s="63">
        <f>((F77-F78-J77)/4)</f>
        <v>0</v>
      </c>
      <c r="I78" s="85"/>
      <c r="J78" s="51">
        <f>MOD(J77,4)</f>
        <v>0</v>
      </c>
      <c r="K78" s="51">
        <f>((J77-J78)/4)</f>
        <v>0</v>
      </c>
    </row>
    <row r="79" spans="1:11" ht="15" thickBot="1" x14ac:dyDescent="0.25">
      <c r="A79" s="55"/>
      <c r="B79" s="53"/>
      <c r="C79" s="54"/>
      <c r="E79" s="55"/>
      <c r="F79" s="53"/>
      <c r="G79" s="54"/>
      <c r="I79" s="55"/>
      <c r="J79" s="53"/>
      <c r="K79" s="54"/>
    </row>
    <row r="80" spans="1:11" ht="15" thickBot="1" x14ac:dyDescent="0.25">
      <c r="A80" s="115" t="s">
        <v>118</v>
      </c>
      <c r="B80" s="116"/>
      <c r="C80" s="117"/>
      <c r="E80" s="115" t="s">
        <v>118</v>
      </c>
      <c r="F80" s="116"/>
      <c r="G80" s="117"/>
      <c r="I80" s="115" t="s">
        <v>118</v>
      </c>
      <c r="J80" s="116"/>
      <c r="K80" s="117"/>
    </row>
    <row r="81" spans="1:11" ht="15" thickBot="1" x14ac:dyDescent="0.25">
      <c r="A81" s="83" t="s">
        <v>104</v>
      </c>
      <c r="B81" s="51"/>
      <c r="C81" s="51"/>
      <c r="E81" s="83" t="s">
        <v>104</v>
      </c>
      <c r="F81" s="51"/>
      <c r="G81" s="51"/>
      <c r="I81" s="83" t="s">
        <v>104</v>
      </c>
      <c r="J81" s="51"/>
      <c r="K81" s="51"/>
    </row>
    <row r="82" spans="1:11" ht="15" thickBot="1" x14ac:dyDescent="0.25">
      <c r="A82" s="84"/>
      <c r="B82" s="51"/>
      <c r="C82" s="51"/>
      <c r="E82" s="84"/>
      <c r="F82" s="51"/>
      <c r="G82" s="51"/>
      <c r="I82" s="84"/>
      <c r="J82" s="51"/>
      <c r="K82" s="51"/>
    </row>
    <row r="83" spans="1:11" ht="15" thickBot="1" x14ac:dyDescent="0.25">
      <c r="A83" s="85"/>
      <c r="B83" s="51"/>
      <c r="C83" s="51">
        <f>'توريد للمخزن'!AH35-G83+K83</f>
        <v>0</v>
      </c>
      <c r="E83" s="85"/>
      <c r="F83" s="51"/>
      <c r="G83" s="51">
        <f>المخزن!AH37</f>
        <v>0</v>
      </c>
      <c r="I83" s="85"/>
      <c r="J83" s="51"/>
      <c r="K83" s="51">
        <f>'اجمالى المرتجعات'!E19</f>
        <v>0</v>
      </c>
    </row>
    <row r="84" spans="1:11" ht="15" thickBot="1" x14ac:dyDescent="0.25">
      <c r="A84" s="115"/>
      <c r="B84" s="116"/>
      <c r="C84" s="117"/>
      <c r="E84" s="115"/>
      <c r="F84" s="116"/>
      <c r="G84" s="117"/>
      <c r="I84" s="115"/>
      <c r="J84" s="116"/>
      <c r="K84" s="117"/>
    </row>
    <row r="85" spans="1:11" ht="15" thickBot="1" x14ac:dyDescent="0.25">
      <c r="A85" s="121" t="s">
        <v>119</v>
      </c>
      <c r="B85" s="121"/>
      <c r="C85" s="121"/>
      <c r="E85" s="121" t="s">
        <v>119</v>
      </c>
      <c r="F85" s="121"/>
      <c r="G85" s="121"/>
      <c r="I85" s="121" t="s">
        <v>119</v>
      </c>
      <c r="J85" s="121"/>
      <c r="K85" s="121"/>
    </row>
    <row r="86" spans="1:11" ht="15" thickBot="1" x14ac:dyDescent="0.25">
      <c r="A86" s="109" t="s">
        <v>120</v>
      </c>
      <c r="B86" s="51">
        <f>'توريد للمخزن'!AQ35</f>
        <v>0</v>
      </c>
      <c r="C86" s="51">
        <f>'توريد للمخزن'!AR35</f>
        <v>0</v>
      </c>
      <c r="E86" s="109" t="s">
        <v>120</v>
      </c>
      <c r="F86" s="51">
        <f>المخزن!AQ37</f>
        <v>0</v>
      </c>
      <c r="G86" s="60">
        <f>المخزن!AR37</f>
        <v>0</v>
      </c>
      <c r="I86" s="109" t="s">
        <v>120</v>
      </c>
      <c r="J86" s="51">
        <f>'اجمالى المرتجعات'!D25</f>
        <v>0</v>
      </c>
      <c r="K86" s="63">
        <f>'اجمالى المرتجعات'!E25</f>
        <v>0</v>
      </c>
    </row>
    <row r="87" spans="1:11" ht="15" thickBot="1" x14ac:dyDescent="0.25">
      <c r="A87" s="110"/>
      <c r="B87" s="51">
        <f>((C86*6)+B86)-(F87)+J87</f>
        <v>0</v>
      </c>
      <c r="C87" s="51"/>
      <c r="E87" s="110"/>
      <c r="F87" s="51">
        <f>((G86*6)+F86)</f>
        <v>0</v>
      </c>
      <c r="G87" s="51"/>
      <c r="I87" s="110"/>
      <c r="J87" s="51">
        <f>((K86*6)+J86)</f>
        <v>0</v>
      </c>
      <c r="K87" s="51"/>
    </row>
    <row r="88" spans="1:11" ht="15" thickBot="1" x14ac:dyDescent="0.25">
      <c r="A88" s="111"/>
      <c r="B88" s="51">
        <f>MOD(B87,6)</f>
        <v>0</v>
      </c>
      <c r="C88" s="51">
        <f>((B87-B88)/6)</f>
        <v>0</v>
      </c>
      <c r="E88" s="111"/>
      <c r="F88" s="63">
        <f>MOD((F87-J87),6)</f>
        <v>0</v>
      </c>
      <c r="G88" s="63">
        <f>((F87-F88-J87)/6)</f>
        <v>0</v>
      </c>
      <c r="I88" s="111"/>
      <c r="J88" s="51">
        <f>MOD(J87,6)</f>
        <v>0</v>
      </c>
      <c r="K88" s="51">
        <f>((J87-J88)/6)</f>
        <v>0</v>
      </c>
    </row>
    <row r="89" spans="1:11" ht="15" thickBot="1" x14ac:dyDescent="0.25">
      <c r="A89" s="112"/>
      <c r="B89" s="113"/>
      <c r="C89" s="114"/>
      <c r="E89" s="112"/>
      <c r="F89" s="113"/>
      <c r="G89" s="114"/>
      <c r="I89" s="112"/>
      <c r="J89" s="113"/>
      <c r="K89" s="114"/>
    </row>
    <row r="90" spans="1:11" ht="15" thickBot="1" x14ac:dyDescent="0.25">
      <c r="A90" s="83" t="s">
        <v>121</v>
      </c>
      <c r="B90" s="51">
        <f>'توريد للمخزن'!AS35</f>
        <v>0</v>
      </c>
      <c r="C90" s="51">
        <f>'توريد للمخزن'!AT35</f>
        <v>0</v>
      </c>
      <c r="E90" s="83" t="s">
        <v>121</v>
      </c>
      <c r="F90" s="51">
        <f>المخزن!AS37</f>
        <v>0</v>
      </c>
      <c r="G90" s="60">
        <f>المخزن!AT37</f>
        <v>0</v>
      </c>
      <c r="I90" s="83" t="s">
        <v>121</v>
      </c>
      <c r="J90" s="51">
        <f>'اجمالى المرتجعات'!D26</f>
        <v>0</v>
      </c>
      <c r="K90" s="63">
        <f>'اجمالى المرتجعات'!E26</f>
        <v>0</v>
      </c>
    </row>
    <row r="91" spans="1:11" ht="15" thickBot="1" x14ac:dyDescent="0.25">
      <c r="A91" s="84"/>
      <c r="B91" s="51">
        <f>((C90*4)+B90)-(F91)+J91</f>
        <v>0</v>
      </c>
      <c r="C91" s="51"/>
      <c r="E91" s="84"/>
      <c r="F91" s="51">
        <f>((G90*4)+F90)</f>
        <v>0</v>
      </c>
      <c r="G91" s="51"/>
      <c r="I91" s="84"/>
      <c r="J91" s="51">
        <f>((K90*4)+J90)</f>
        <v>0</v>
      </c>
      <c r="K91" s="51"/>
    </row>
    <row r="92" spans="1:11" ht="15" thickBot="1" x14ac:dyDescent="0.25">
      <c r="A92" s="85"/>
      <c r="B92" s="51">
        <f>MOD(B91,4)</f>
        <v>0</v>
      </c>
      <c r="C92" s="51">
        <f>((B91-B92)/4)</f>
        <v>0</v>
      </c>
      <c r="E92" s="85"/>
      <c r="F92" s="63">
        <f>MOD((F91-J91),4)</f>
        <v>0</v>
      </c>
      <c r="G92" s="63">
        <f>((F91-F92-J91)/4)</f>
        <v>0</v>
      </c>
      <c r="I92" s="85"/>
      <c r="J92" s="51">
        <f>MOD(J91,4)</f>
        <v>0</v>
      </c>
      <c r="K92" s="51">
        <f>((J91-J92)/4)</f>
        <v>0</v>
      </c>
    </row>
    <row r="93" spans="1:11" ht="15" thickBot="1" x14ac:dyDescent="0.25">
      <c r="A93" s="115"/>
      <c r="B93" s="116"/>
      <c r="C93" s="117"/>
      <c r="E93" s="115"/>
      <c r="F93" s="116"/>
      <c r="G93" s="117"/>
      <c r="I93" s="115"/>
      <c r="J93" s="116"/>
      <c r="K93" s="117"/>
    </row>
    <row r="94" spans="1:11" ht="15" thickBot="1" x14ac:dyDescent="0.25">
      <c r="A94" s="83" t="s">
        <v>122</v>
      </c>
      <c r="B94" s="51">
        <f>'توريد للمخزن'!AU35</f>
        <v>0</v>
      </c>
      <c r="C94" s="51">
        <f>'توريد للمخزن'!AV35</f>
        <v>0</v>
      </c>
      <c r="E94" s="83" t="s">
        <v>122</v>
      </c>
      <c r="F94" s="51">
        <f>المخزن!AU37</f>
        <v>0</v>
      </c>
      <c r="G94" s="60">
        <f>المخزن!AV37</f>
        <v>0</v>
      </c>
      <c r="I94" s="83" t="s">
        <v>122</v>
      </c>
      <c r="J94" s="51">
        <f>'اجمالى المرتجعات'!D27</f>
        <v>0</v>
      </c>
      <c r="K94" s="63">
        <f>'اجمالى المرتجعات'!E27</f>
        <v>0</v>
      </c>
    </row>
    <row r="95" spans="1:11" ht="15" thickBot="1" x14ac:dyDescent="0.25">
      <c r="A95" s="84"/>
      <c r="B95" s="51">
        <f>((C94*4)+B94)-(F95)+J95</f>
        <v>0</v>
      </c>
      <c r="C95" s="51"/>
      <c r="E95" s="84"/>
      <c r="F95" s="51">
        <f>((G94*4)+F94)</f>
        <v>0</v>
      </c>
      <c r="G95" s="51"/>
      <c r="I95" s="84"/>
      <c r="J95" s="51">
        <f>((K94*4)+J94)</f>
        <v>0</v>
      </c>
      <c r="K95" s="51"/>
    </row>
    <row r="96" spans="1:11" ht="15" thickBot="1" x14ac:dyDescent="0.25">
      <c r="A96" s="85"/>
      <c r="B96" s="51">
        <f>MOD(B95,4)</f>
        <v>0</v>
      </c>
      <c r="C96" s="51">
        <f>((B95-B96)/4)</f>
        <v>0</v>
      </c>
      <c r="E96" s="85"/>
      <c r="F96" s="63">
        <f>MOD((F95-J95),4)</f>
        <v>0</v>
      </c>
      <c r="G96" s="63">
        <f>((F95-F96-J95)/4)</f>
        <v>0</v>
      </c>
      <c r="I96" s="85"/>
      <c r="J96" s="51">
        <f>MOD(J95,4)</f>
        <v>0</v>
      </c>
      <c r="K96" s="51">
        <f>((J95-J96)/4)</f>
        <v>0</v>
      </c>
    </row>
    <row r="97" spans="1:11" ht="15" thickBot="1" x14ac:dyDescent="0.25">
      <c r="A97" s="115"/>
      <c r="B97" s="116"/>
      <c r="C97" s="117"/>
      <c r="E97" s="115"/>
      <c r="F97" s="116"/>
      <c r="G97" s="117"/>
      <c r="I97" s="115"/>
      <c r="J97" s="116"/>
      <c r="K97" s="117"/>
    </row>
    <row r="98" spans="1:11" x14ac:dyDescent="0.2">
      <c r="A98" s="122" t="s">
        <v>123</v>
      </c>
      <c r="B98" s="31"/>
      <c r="C98" s="31"/>
      <c r="E98" s="122" t="s">
        <v>123</v>
      </c>
      <c r="F98" s="31"/>
      <c r="G98" s="31"/>
      <c r="I98" s="122" t="s">
        <v>123</v>
      </c>
      <c r="J98" s="31"/>
      <c r="K98" s="31"/>
    </row>
    <row r="99" spans="1:11" x14ac:dyDescent="0.2">
      <c r="A99" s="93"/>
      <c r="B99" s="31"/>
      <c r="C99" s="31"/>
      <c r="E99" s="93"/>
      <c r="F99" s="31"/>
      <c r="G99" s="31"/>
      <c r="I99" s="93"/>
      <c r="J99" s="31"/>
      <c r="K99" s="31"/>
    </row>
    <row r="100" spans="1:11" x14ac:dyDescent="0.2">
      <c r="A100" s="94"/>
      <c r="B100" s="31"/>
      <c r="C100" s="31">
        <f>'توريد للمخزن'!AX35-G100+K100</f>
        <v>0</v>
      </c>
      <c r="E100" s="94"/>
      <c r="F100" s="31"/>
      <c r="G100" s="31">
        <f>المخزن!AX37</f>
        <v>0</v>
      </c>
      <c r="I100" s="94"/>
      <c r="J100" s="31"/>
      <c r="K100" s="31">
        <f>'اجمالى المرتجعات'!E28</f>
        <v>0</v>
      </c>
    </row>
    <row r="101" spans="1:11" ht="15" thickBot="1" x14ac:dyDescent="0.25">
      <c r="A101" s="105"/>
      <c r="B101" s="106"/>
      <c r="C101" s="107"/>
      <c r="E101" s="105"/>
      <c r="F101" s="106"/>
      <c r="G101" s="107"/>
      <c r="I101" s="105"/>
      <c r="J101" s="106"/>
      <c r="K101" s="107"/>
    </row>
    <row r="102" spans="1:11" ht="15" thickBot="1" x14ac:dyDescent="0.25">
      <c r="A102" s="108" t="s">
        <v>124</v>
      </c>
      <c r="B102" s="108"/>
      <c r="C102" s="108"/>
      <c r="E102" s="108" t="s">
        <v>124</v>
      </c>
      <c r="F102" s="108"/>
      <c r="G102" s="108"/>
      <c r="I102" s="108" t="s">
        <v>124</v>
      </c>
      <c r="J102" s="108"/>
      <c r="K102" s="108"/>
    </row>
    <row r="103" spans="1:11" ht="15" thickBot="1" x14ac:dyDescent="0.25">
      <c r="A103" s="109" t="s">
        <v>125</v>
      </c>
      <c r="B103" s="51">
        <f>'توريد للمخزن'!AY35</f>
        <v>0</v>
      </c>
      <c r="C103" s="51">
        <f>'توريد للمخزن'!AZ35</f>
        <v>0</v>
      </c>
      <c r="E103" s="109" t="s">
        <v>125</v>
      </c>
      <c r="F103" s="51">
        <f>المخزن!AY37</f>
        <v>0</v>
      </c>
      <c r="G103" s="60">
        <f>المخزن!AZ37</f>
        <v>0</v>
      </c>
      <c r="I103" s="109" t="s">
        <v>125</v>
      </c>
      <c r="J103" s="51">
        <f>'اجمالى المرتجعات'!D29</f>
        <v>0</v>
      </c>
      <c r="K103" s="63">
        <f>'اجمالى المرتجعات'!E29</f>
        <v>0</v>
      </c>
    </row>
    <row r="104" spans="1:11" ht="15" thickBot="1" x14ac:dyDescent="0.25">
      <c r="A104" s="110"/>
      <c r="B104" s="51">
        <f>((C103*6)+B103)-(F104)+J104</f>
        <v>0</v>
      </c>
      <c r="C104" s="51"/>
      <c r="E104" s="110"/>
      <c r="F104" s="51">
        <f>((G103*6)+F103)</f>
        <v>0</v>
      </c>
      <c r="G104" s="51"/>
      <c r="I104" s="110"/>
      <c r="J104" s="51">
        <f>((K103*6)+J103)</f>
        <v>0</v>
      </c>
      <c r="K104" s="51"/>
    </row>
    <row r="105" spans="1:11" ht="15" thickBot="1" x14ac:dyDescent="0.25">
      <c r="A105" s="111"/>
      <c r="B105" s="51">
        <f>MOD(B104,6)</f>
        <v>0</v>
      </c>
      <c r="C105" s="51">
        <f>((B104-B105)/6)</f>
        <v>0</v>
      </c>
      <c r="E105" s="111"/>
      <c r="F105" s="63">
        <f>MOD((F104-J104),6)</f>
        <v>0</v>
      </c>
      <c r="G105" s="63">
        <f>((F104-F105-J104)/6)</f>
        <v>0</v>
      </c>
      <c r="I105" s="111"/>
      <c r="J105" s="51">
        <f>MOD(J104,6)</f>
        <v>0</v>
      </c>
      <c r="K105" s="51">
        <f>((J104-J105)/6)</f>
        <v>0</v>
      </c>
    </row>
    <row r="106" spans="1:11" ht="15" thickBot="1" x14ac:dyDescent="0.25">
      <c r="A106" s="112"/>
      <c r="B106" s="113"/>
      <c r="C106" s="114"/>
      <c r="E106" s="112"/>
      <c r="F106" s="113"/>
      <c r="G106" s="114"/>
      <c r="I106" s="112"/>
      <c r="J106" s="113"/>
      <c r="K106" s="114"/>
    </row>
    <row r="107" spans="1:11" ht="15" thickBot="1" x14ac:dyDescent="0.25">
      <c r="A107" s="83" t="s">
        <v>121</v>
      </c>
      <c r="B107" s="51">
        <f>'توريد للمخزن'!BA35</f>
        <v>0</v>
      </c>
      <c r="C107" s="51">
        <f>'توريد للمخزن'!BB35</f>
        <v>0</v>
      </c>
      <c r="E107" s="83" t="s">
        <v>121</v>
      </c>
      <c r="F107" s="51">
        <f>المخزن!BA37</f>
        <v>0</v>
      </c>
      <c r="G107" s="60">
        <f>المخزن!BB37</f>
        <v>0</v>
      </c>
      <c r="I107" s="83" t="s">
        <v>121</v>
      </c>
      <c r="J107" s="51">
        <f>'اجمالى المرتجعات'!D30</f>
        <v>0</v>
      </c>
      <c r="K107" s="63">
        <f>'اجمالى المرتجعات'!E30</f>
        <v>0</v>
      </c>
    </row>
    <row r="108" spans="1:11" ht="15" thickBot="1" x14ac:dyDescent="0.25">
      <c r="A108" s="84"/>
      <c r="B108" s="51">
        <f>((C107*4)+B107)-(F108)+J108</f>
        <v>0</v>
      </c>
      <c r="C108" s="51"/>
      <c r="E108" s="84"/>
      <c r="F108" s="51">
        <f>((G107*4)+F107)</f>
        <v>0</v>
      </c>
      <c r="G108" s="51"/>
      <c r="I108" s="84"/>
      <c r="J108" s="51">
        <f>((K107*4)+J107)</f>
        <v>0</v>
      </c>
      <c r="K108" s="51"/>
    </row>
    <row r="109" spans="1:11" ht="15" thickBot="1" x14ac:dyDescent="0.25">
      <c r="A109" s="85"/>
      <c r="B109" s="51">
        <f>MOD(B108,4)</f>
        <v>0</v>
      </c>
      <c r="C109" s="51">
        <f>((B108-B109)/4)</f>
        <v>0</v>
      </c>
      <c r="E109" s="85"/>
      <c r="F109" s="63">
        <f>MOD((F108-J108),4)</f>
        <v>0</v>
      </c>
      <c r="G109" s="63">
        <f>((F108-F109-J108)/4)</f>
        <v>0</v>
      </c>
      <c r="I109" s="85"/>
      <c r="J109" s="51">
        <f>MOD(J108,4)</f>
        <v>0</v>
      </c>
      <c r="K109" s="51">
        <f>((J108-J109)/4)</f>
        <v>0</v>
      </c>
    </row>
    <row r="110" spans="1:11" ht="15" thickBot="1" x14ac:dyDescent="0.25">
      <c r="A110" s="115"/>
      <c r="B110" s="116"/>
      <c r="C110" s="117"/>
      <c r="E110" s="115"/>
      <c r="F110" s="116"/>
      <c r="G110" s="117"/>
      <c r="I110" s="115"/>
      <c r="J110" s="116"/>
      <c r="K110" s="117"/>
    </row>
    <row r="111" spans="1:11" ht="15" thickBot="1" x14ac:dyDescent="0.25">
      <c r="A111" s="118" t="s">
        <v>126</v>
      </c>
      <c r="B111" s="119"/>
      <c r="C111" s="120"/>
      <c r="E111" s="118" t="s">
        <v>126</v>
      </c>
      <c r="F111" s="119"/>
      <c r="G111" s="120"/>
      <c r="I111" s="118" t="s">
        <v>126</v>
      </c>
      <c r="J111" s="119"/>
      <c r="K111" s="120"/>
    </row>
    <row r="112" spans="1:11" ht="15" thickBot="1" x14ac:dyDescent="0.25">
      <c r="A112" s="89" t="s">
        <v>125</v>
      </c>
      <c r="B112" s="51">
        <f>'توريد للمخزن'!BC35</f>
        <v>0</v>
      </c>
      <c r="C112" s="51">
        <f>'توريد للمخزن'!BD35</f>
        <v>0</v>
      </c>
      <c r="E112" s="89" t="s">
        <v>125</v>
      </c>
      <c r="F112" s="51">
        <f>المخزن!BC37</f>
        <v>0</v>
      </c>
      <c r="G112" s="60">
        <f>المخزن!BD37</f>
        <v>0</v>
      </c>
      <c r="I112" s="89" t="s">
        <v>125</v>
      </c>
      <c r="J112" s="51">
        <f>'اجمالى المرتجعات'!D31</f>
        <v>0</v>
      </c>
      <c r="K112" s="63">
        <f>'اجمالى المرتجعات'!E31</f>
        <v>0</v>
      </c>
    </row>
    <row r="113" spans="1:11" ht="15" thickBot="1" x14ac:dyDescent="0.25">
      <c r="A113" s="90"/>
      <c r="B113" s="51">
        <f>((C112*6)+B112)-(F113)+J113</f>
        <v>0</v>
      </c>
      <c r="C113" s="51"/>
      <c r="E113" s="90"/>
      <c r="F113" s="51">
        <f>((G112*6)+F112)</f>
        <v>0</v>
      </c>
      <c r="G113" s="51"/>
      <c r="I113" s="90"/>
      <c r="J113" s="51">
        <f>((K112*6)+J112)</f>
        <v>0</v>
      </c>
      <c r="K113" s="51"/>
    </row>
    <row r="114" spans="1:11" ht="15" thickBot="1" x14ac:dyDescent="0.25">
      <c r="A114" s="91"/>
      <c r="B114" s="51">
        <f>MOD(B113,6)</f>
        <v>0</v>
      </c>
      <c r="C114" s="51">
        <f>((B113-B114)/6)</f>
        <v>0</v>
      </c>
      <c r="E114" s="91"/>
      <c r="F114" s="63">
        <f>MOD((F113-J113),6)</f>
        <v>0</v>
      </c>
      <c r="G114" s="63">
        <f>((F113-F114-J113)/6)</f>
        <v>0</v>
      </c>
      <c r="I114" s="91"/>
      <c r="J114" s="51">
        <f>MOD(J113,6)</f>
        <v>0</v>
      </c>
      <c r="K114" s="51">
        <f>((J113-J114)/6)</f>
        <v>0</v>
      </c>
    </row>
    <row r="115" spans="1:11" ht="15" thickBot="1" x14ac:dyDescent="0.25">
      <c r="A115" s="32"/>
      <c r="B115" s="33"/>
      <c r="C115" s="34"/>
      <c r="E115" s="32"/>
      <c r="F115" s="33"/>
      <c r="G115" s="34"/>
      <c r="I115" s="32"/>
      <c r="J115" s="33"/>
      <c r="K115" s="34"/>
    </row>
    <row r="116" spans="1:11" ht="15" thickBot="1" x14ac:dyDescent="0.25">
      <c r="A116" s="89" t="s">
        <v>127</v>
      </c>
      <c r="B116" s="51">
        <f>'توريد للمخزن'!BE35</f>
        <v>0</v>
      </c>
      <c r="C116" s="51">
        <f>'توريد للمخزن'!BF35</f>
        <v>0</v>
      </c>
      <c r="E116" s="89" t="s">
        <v>127</v>
      </c>
      <c r="F116" s="51">
        <f>المخزن!BE37</f>
        <v>0</v>
      </c>
      <c r="G116" s="60">
        <f>المخزن!BF37</f>
        <v>0</v>
      </c>
      <c r="I116" s="89" t="s">
        <v>127</v>
      </c>
      <c r="J116" s="51">
        <f>'اجمالى المرتجعات'!D32</f>
        <v>0</v>
      </c>
      <c r="K116" s="63">
        <f>'اجمالى المرتجعات'!E32</f>
        <v>0</v>
      </c>
    </row>
    <row r="117" spans="1:11" ht="15" thickBot="1" x14ac:dyDescent="0.25">
      <c r="A117" s="90"/>
      <c r="B117" s="51">
        <f>((C116*6)+B116)-(F117)+J117</f>
        <v>0</v>
      </c>
      <c r="C117" s="51"/>
      <c r="E117" s="90"/>
      <c r="F117" s="51">
        <f>((G116*6)+F116)</f>
        <v>0</v>
      </c>
      <c r="G117" s="51"/>
      <c r="I117" s="90"/>
      <c r="J117" s="51">
        <f>((K116*6)+J116)</f>
        <v>0</v>
      </c>
      <c r="K117" s="51"/>
    </row>
    <row r="118" spans="1:11" ht="15" thickBot="1" x14ac:dyDescent="0.25">
      <c r="A118" s="91"/>
      <c r="B118" s="51">
        <f>MOD(B117,6)</f>
        <v>0</v>
      </c>
      <c r="C118" s="51">
        <f>((B117-B118)/6)</f>
        <v>0</v>
      </c>
      <c r="E118" s="91"/>
      <c r="F118" s="63">
        <f>MOD((F117-J117),6)</f>
        <v>0</v>
      </c>
      <c r="G118" s="63">
        <f>((F117-F118-J117)/6)</f>
        <v>0</v>
      </c>
      <c r="I118" s="91"/>
      <c r="J118" s="51">
        <f>MOD(J117,6)</f>
        <v>0</v>
      </c>
      <c r="K118" s="51">
        <f>((J117-J118)/6)</f>
        <v>0</v>
      </c>
    </row>
    <row r="119" spans="1:11" ht="15" thickBot="1" x14ac:dyDescent="0.25">
      <c r="A119" s="32"/>
      <c r="B119" s="33"/>
      <c r="C119" s="34"/>
      <c r="E119" s="32"/>
      <c r="F119" s="33"/>
      <c r="G119" s="34"/>
      <c r="I119" s="32"/>
      <c r="J119" s="33"/>
      <c r="K119" s="34"/>
    </row>
    <row r="120" spans="1:11" ht="15" thickBot="1" x14ac:dyDescent="0.25">
      <c r="A120" s="89" t="s">
        <v>122</v>
      </c>
      <c r="B120" s="51">
        <f>'توريد للمخزن'!BG35</f>
        <v>0</v>
      </c>
      <c r="C120" s="51">
        <f>'توريد للمخزن'!BH35</f>
        <v>0</v>
      </c>
      <c r="E120" s="89" t="s">
        <v>122</v>
      </c>
      <c r="F120" s="51">
        <f>المخزن!BG37</f>
        <v>0</v>
      </c>
      <c r="G120" s="60">
        <f>المخزن!BH37</f>
        <v>0</v>
      </c>
      <c r="I120" s="89" t="s">
        <v>122</v>
      </c>
      <c r="J120" s="51">
        <f>'اجمالى المرتجعات'!D33</f>
        <v>0</v>
      </c>
      <c r="K120" s="63">
        <f>'اجمالى المرتجعات'!E33</f>
        <v>0</v>
      </c>
    </row>
    <row r="121" spans="1:11" ht="15" thickBot="1" x14ac:dyDescent="0.25">
      <c r="A121" s="90"/>
      <c r="B121" s="51">
        <f>((C120*4)+B120)-(F121)+J121</f>
        <v>0</v>
      </c>
      <c r="C121" s="51"/>
      <c r="E121" s="90"/>
      <c r="F121" s="51">
        <f>((G120*4)+F120)</f>
        <v>0</v>
      </c>
      <c r="G121" s="51"/>
      <c r="I121" s="90"/>
      <c r="J121" s="51">
        <f>((K120*4)+J120)</f>
        <v>0</v>
      </c>
      <c r="K121" s="51"/>
    </row>
    <row r="122" spans="1:11" ht="15" thickBot="1" x14ac:dyDescent="0.25">
      <c r="A122" s="91"/>
      <c r="B122" s="51">
        <f>MOD(B121,4)</f>
        <v>0</v>
      </c>
      <c r="C122" s="51">
        <f>((B121-B122)/4)</f>
        <v>0</v>
      </c>
      <c r="E122" s="91"/>
      <c r="F122" s="63">
        <f>MOD((F121-J121),4)</f>
        <v>0</v>
      </c>
      <c r="G122" s="63">
        <f>((F121-F122-J121)/4)</f>
        <v>0</v>
      </c>
      <c r="I122" s="91"/>
      <c r="J122" s="51">
        <f>MOD(J121,4)</f>
        <v>0</v>
      </c>
      <c r="K122" s="51">
        <f>((J121-J122)/4)</f>
        <v>0</v>
      </c>
    </row>
    <row r="123" spans="1:11" x14ac:dyDescent="0.2">
      <c r="A123" s="32"/>
      <c r="B123" s="33"/>
      <c r="C123" s="34"/>
      <c r="E123" s="32"/>
      <c r="F123" s="33"/>
      <c r="G123" s="34"/>
      <c r="I123" s="32"/>
      <c r="J123" s="33"/>
      <c r="K123" s="34"/>
    </row>
    <row r="124" spans="1:11" x14ac:dyDescent="0.2">
      <c r="A124" s="92" t="s">
        <v>123</v>
      </c>
      <c r="B124" s="31"/>
      <c r="C124" s="31"/>
      <c r="E124" s="92" t="s">
        <v>123</v>
      </c>
      <c r="F124" s="31"/>
      <c r="G124" s="31"/>
      <c r="I124" s="92" t="s">
        <v>123</v>
      </c>
      <c r="J124" s="31"/>
      <c r="K124" s="31"/>
    </row>
    <row r="125" spans="1:11" x14ac:dyDescent="0.2">
      <c r="A125" s="93"/>
      <c r="B125" s="31"/>
      <c r="C125" s="31"/>
      <c r="E125" s="93"/>
      <c r="F125" s="31"/>
      <c r="G125" s="31"/>
      <c r="I125" s="93"/>
      <c r="J125" s="31"/>
      <c r="K125" s="31"/>
    </row>
    <row r="126" spans="1:11" x14ac:dyDescent="0.2">
      <c r="A126" s="94"/>
      <c r="B126" s="31"/>
      <c r="C126" s="31">
        <f>'توريد للمخزن'!BJ35-G126+K126</f>
        <v>0</v>
      </c>
      <c r="E126" s="94"/>
      <c r="F126" s="31"/>
      <c r="G126" s="31">
        <f>المخزن!BJ37</f>
        <v>0</v>
      </c>
      <c r="I126" s="94"/>
      <c r="J126" s="31"/>
      <c r="K126" s="31">
        <f>'اجمالى المرتجعات'!E34</f>
        <v>0</v>
      </c>
    </row>
    <row r="127" spans="1:11" ht="15" thickBot="1" x14ac:dyDescent="0.25">
      <c r="A127" s="95"/>
      <c r="B127" s="96"/>
      <c r="C127" s="97"/>
      <c r="E127" s="95"/>
      <c r="F127" s="96"/>
      <c r="G127" s="97"/>
      <c r="I127" s="95"/>
      <c r="J127" s="96"/>
      <c r="K127" s="97"/>
    </row>
    <row r="128" spans="1:11" ht="15" thickBot="1" x14ac:dyDescent="0.25">
      <c r="A128" s="98" t="s">
        <v>128</v>
      </c>
      <c r="B128" s="99"/>
      <c r="C128" s="100"/>
      <c r="E128" s="98" t="s">
        <v>128</v>
      </c>
      <c r="F128" s="99"/>
      <c r="G128" s="100"/>
      <c r="I128" s="98" t="s">
        <v>128</v>
      </c>
      <c r="J128" s="99"/>
      <c r="K128" s="100"/>
    </row>
    <row r="129" spans="1:11" ht="15" thickBot="1" x14ac:dyDescent="0.25">
      <c r="A129" s="89" t="s">
        <v>129</v>
      </c>
      <c r="B129" s="51">
        <f>'توريد للمخزن'!BO35</f>
        <v>0</v>
      </c>
      <c r="C129" s="51">
        <f>'توريد للمخزن'!BP35</f>
        <v>0</v>
      </c>
      <c r="E129" s="89" t="s">
        <v>129</v>
      </c>
      <c r="F129" s="51">
        <f>المخزن!BO37</f>
        <v>0</v>
      </c>
      <c r="G129" s="60">
        <f>المخزن!BP37</f>
        <v>0</v>
      </c>
      <c r="I129" s="89" t="s">
        <v>129</v>
      </c>
      <c r="J129" s="51">
        <f>'اجمالى المرتجعات'!G6</f>
        <v>0</v>
      </c>
      <c r="K129" s="63">
        <f>'اجمالى المرتجعات'!H6</f>
        <v>0</v>
      </c>
    </row>
    <row r="130" spans="1:11" ht="15" thickBot="1" x14ac:dyDescent="0.25">
      <c r="A130" s="90"/>
      <c r="B130" s="51">
        <f>((C129*16)+B129)-(F130)+J130</f>
        <v>0</v>
      </c>
      <c r="C130" s="51"/>
      <c r="E130" s="90"/>
      <c r="F130" s="51">
        <f>((G129*16)+F129)</f>
        <v>0</v>
      </c>
      <c r="G130" s="51"/>
      <c r="I130" s="90"/>
      <c r="J130" s="51">
        <f>((K129*16)+J129)</f>
        <v>0</v>
      </c>
      <c r="K130" s="51"/>
    </row>
    <row r="131" spans="1:11" ht="15" thickBot="1" x14ac:dyDescent="0.25">
      <c r="A131" s="91"/>
      <c r="B131" s="51">
        <f>MOD(B130,16)</f>
        <v>0</v>
      </c>
      <c r="C131" s="51">
        <f>((B130-B131)/16)</f>
        <v>0</v>
      </c>
      <c r="E131" s="91"/>
      <c r="F131" s="63">
        <f>MOD((F130-J130),16)</f>
        <v>0</v>
      </c>
      <c r="G131" s="63">
        <f>((F130-F131-J130)/16)</f>
        <v>0</v>
      </c>
      <c r="I131" s="91"/>
      <c r="J131" s="51">
        <f>MOD(J130,16)</f>
        <v>0</v>
      </c>
      <c r="K131" s="51">
        <f>((J130-J131)/16)</f>
        <v>0</v>
      </c>
    </row>
    <row r="132" spans="1:11" ht="15" thickBot="1" x14ac:dyDescent="0.25">
      <c r="A132" s="32"/>
      <c r="B132" s="33"/>
      <c r="C132" s="34"/>
      <c r="E132" s="32"/>
      <c r="F132" s="33"/>
      <c r="G132" s="34"/>
      <c r="I132" s="32"/>
      <c r="J132" s="33"/>
      <c r="K132" s="34"/>
    </row>
    <row r="133" spans="1:11" ht="15" thickBot="1" x14ac:dyDescent="0.25">
      <c r="A133" s="89" t="s">
        <v>130</v>
      </c>
      <c r="B133" s="51">
        <f>'توريد للمخزن'!BQ35</f>
        <v>0</v>
      </c>
      <c r="C133" s="51">
        <f>'توريد للمخزن'!BR35</f>
        <v>0</v>
      </c>
      <c r="E133" s="89" t="s">
        <v>130</v>
      </c>
      <c r="F133" s="51">
        <f>المخزن!BQ37</f>
        <v>0</v>
      </c>
      <c r="G133" s="60">
        <f>المخزن!BR37</f>
        <v>0</v>
      </c>
      <c r="I133" s="89" t="s">
        <v>130</v>
      </c>
      <c r="J133" s="51">
        <f>'اجمالى المرتجعات'!G7</f>
        <v>0</v>
      </c>
      <c r="K133" s="63">
        <f>'اجمالى المرتجعات'!H7</f>
        <v>0</v>
      </c>
    </row>
    <row r="134" spans="1:11" ht="15" thickBot="1" x14ac:dyDescent="0.25">
      <c r="A134" s="90"/>
      <c r="B134" s="51">
        <f>((C133*12)+B133)-(F134)+J134</f>
        <v>0</v>
      </c>
      <c r="C134" s="51"/>
      <c r="E134" s="90"/>
      <c r="F134" s="51">
        <f>((G133*12)+F133)</f>
        <v>0</v>
      </c>
      <c r="G134" s="51"/>
      <c r="I134" s="90"/>
      <c r="J134" s="51">
        <f>((K133*12)+J133)</f>
        <v>0</v>
      </c>
      <c r="K134" s="51"/>
    </row>
    <row r="135" spans="1:11" ht="15" thickBot="1" x14ac:dyDescent="0.25">
      <c r="A135" s="91"/>
      <c r="B135" s="51">
        <f>MOD(B134,12)</f>
        <v>0</v>
      </c>
      <c r="C135" s="51">
        <f>((B134-B135)/12)</f>
        <v>0</v>
      </c>
      <c r="E135" s="91"/>
      <c r="F135" s="63">
        <f>MOD((F134-J134),12)</f>
        <v>0</v>
      </c>
      <c r="G135" s="63">
        <f>((F134-F135-J134)/12)</f>
        <v>0</v>
      </c>
      <c r="I135" s="91"/>
      <c r="J135" s="51">
        <f>MOD(J134,12)</f>
        <v>0</v>
      </c>
      <c r="K135" s="51">
        <f>((J134-J135)/12)</f>
        <v>0</v>
      </c>
    </row>
    <row r="136" spans="1:11" ht="15" thickBot="1" x14ac:dyDescent="0.25">
      <c r="A136" s="32"/>
      <c r="B136" s="33"/>
      <c r="C136" s="34"/>
      <c r="E136" s="32"/>
      <c r="F136" s="33"/>
      <c r="G136" s="34"/>
      <c r="I136" s="32"/>
      <c r="J136" s="33"/>
      <c r="K136" s="34"/>
    </row>
    <row r="137" spans="1:11" ht="15" thickBot="1" x14ac:dyDescent="0.25">
      <c r="A137" s="89" t="s">
        <v>131</v>
      </c>
      <c r="B137" s="51">
        <f>'توريد للمخزن'!BS35</f>
        <v>0</v>
      </c>
      <c r="C137" s="51">
        <f>'توريد للمخزن'!BT35</f>
        <v>0</v>
      </c>
      <c r="E137" s="89" t="s">
        <v>131</v>
      </c>
      <c r="F137" s="51">
        <f>المخزن!BS37</f>
        <v>0</v>
      </c>
      <c r="G137" s="60">
        <f>المخزن!BT37</f>
        <v>0</v>
      </c>
      <c r="I137" s="89" t="s">
        <v>131</v>
      </c>
      <c r="J137" s="51">
        <f>'اجمالى المرتجعات'!G8</f>
        <v>0</v>
      </c>
      <c r="K137" s="63">
        <f>'اجمالى المرتجعات'!H8</f>
        <v>0</v>
      </c>
    </row>
    <row r="138" spans="1:11" ht="15" thickBot="1" x14ac:dyDescent="0.25">
      <c r="A138" s="90"/>
      <c r="B138" s="51">
        <f>((C137*4)+B137)-(F138)+J138</f>
        <v>0</v>
      </c>
      <c r="C138" s="51"/>
      <c r="E138" s="90"/>
      <c r="F138" s="51">
        <f>((G137*4)+F137)</f>
        <v>0</v>
      </c>
      <c r="G138" s="51"/>
      <c r="I138" s="90"/>
      <c r="J138" s="51">
        <f>((K137*4)+J137)</f>
        <v>0</v>
      </c>
      <c r="K138" s="51"/>
    </row>
    <row r="139" spans="1:11" ht="15" thickBot="1" x14ac:dyDescent="0.25">
      <c r="A139" s="91"/>
      <c r="B139" s="51">
        <f>MOD(B138,4)</f>
        <v>0</v>
      </c>
      <c r="C139" s="51">
        <f>((B138-B139)/4)</f>
        <v>0</v>
      </c>
      <c r="E139" s="91"/>
      <c r="F139" s="63">
        <f>MOD((F138-J138),4)</f>
        <v>0</v>
      </c>
      <c r="G139" s="63">
        <f>((F138-F139-J138)/4)</f>
        <v>0</v>
      </c>
      <c r="I139" s="91"/>
      <c r="J139" s="51">
        <f>MOD(J138,4)</f>
        <v>0</v>
      </c>
      <c r="K139" s="51">
        <f>((J138-J139)/4)</f>
        <v>0</v>
      </c>
    </row>
    <row r="140" spans="1:11" ht="15" thickBot="1" x14ac:dyDescent="0.25">
      <c r="A140" s="32"/>
      <c r="B140" s="33"/>
      <c r="C140" s="34"/>
      <c r="E140" s="32"/>
      <c r="F140" s="33"/>
      <c r="G140" s="34"/>
      <c r="I140" s="32"/>
      <c r="J140" s="33"/>
      <c r="K140" s="34"/>
    </row>
    <row r="141" spans="1:11" ht="15" thickBot="1" x14ac:dyDescent="0.25">
      <c r="A141" s="89" t="s">
        <v>142</v>
      </c>
      <c r="B141" s="51">
        <f>'توريد للمخزن'!BU35</f>
        <v>0</v>
      </c>
      <c r="C141" s="51">
        <f>'توريد للمخزن'!BV35</f>
        <v>0</v>
      </c>
      <c r="E141" s="89" t="s">
        <v>142</v>
      </c>
      <c r="F141" s="51">
        <f>المخزن!BU37</f>
        <v>0</v>
      </c>
      <c r="G141" s="60">
        <f>المخزن!BV37</f>
        <v>0</v>
      </c>
      <c r="I141" s="89" t="s">
        <v>142</v>
      </c>
      <c r="J141" s="51">
        <f>'اجمالى المرتجعات'!G9</f>
        <v>0</v>
      </c>
      <c r="K141" s="63">
        <f>'اجمالى المرتجعات'!H9</f>
        <v>0</v>
      </c>
    </row>
    <row r="142" spans="1:11" ht="15" thickBot="1" x14ac:dyDescent="0.25">
      <c r="A142" s="90"/>
      <c r="B142" s="51">
        <f>((C141*4)+B141)-(F142)+J142</f>
        <v>0</v>
      </c>
      <c r="C142" s="51"/>
      <c r="E142" s="90"/>
      <c r="F142" s="51">
        <f>((G141*4)+F141)</f>
        <v>0</v>
      </c>
      <c r="G142" s="51"/>
      <c r="I142" s="90"/>
      <c r="J142" s="51">
        <f>((K141*4)+J141)</f>
        <v>0</v>
      </c>
      <c r="K142" s="51"/>
    </row>
    <row r="143" spans="1:11" ht="15" thickBot="1" x14ac:dyDescent="0.25">
      <c r="A143" s="91"/>
      <c r="B143" s="51">
        <f>MOD(B142,4)</f>
        <v>0</v>
      </c>
      <c r="C143" s="51">
        <f>((B142-B143)/4)</f>
        <v>0</v>
      </c>
      <c r="E143" s="91"/>
      <c r="F143" s="63">
        <f>MOD((F142-J142),4)</f>
        <v>0</v>
      </c>
      <c r="G143" s="63">
        <f>((F142-F143-J142)/4)</f>
        <v>0</v>
      </c>
      <c r="I143" s="91"/>
      <c r="J143" s="51">
        <f>MOD(J142,4)</f>
        <v>0</v>
      </c>
      <c r="K143" s="51">
        <f>((J142-J143)/4)</f>
        <v>0</v>
      </c>
    </row>
    <row r="144" spans="1:11" ht="15" thickBot="1" x14ac:dyDescent="0.25">
      <c r="A144" s="102" t="s">
        <v>132</v>
      </c>
      <c r="B144" s="103"/>
      <c r="C144" s="104"/>
      <c r="E144" s="102" t="s">
        <v>132</v>
      </c>
      <c r="F144" s="103"/>
      <c r="G144" s="104"/>
      <c r="I144" s="102" t="s">
        <v>132</v>
      </c>
      <c r="J144" s="103"/>
      <c r="K144" s="104"/>
    </row>
    <row r="145" spans="1:11" ht="15" thickBot="1" x14ac:dyDescent="0.25">
      <c r="A145" s="89" t="s">
        <v>133</v>
      </c>
      <c r="B145" s="51">
        <f>'توريد للمخزن'!BW35</f>
        <v>0</v>
      </c>
      <c r="C145" s="51">
        <f>'توريد للمخزن'!BX35</f>
        <v>0</v>
      </c>
      <c r="E145" s="89" t="s">
        <v>133</v>
      </c>
      <c r="F145" s="51">
        <f>المخزن!BW37</f>
        <v>0</v>
      </c>
      <c r="G145" s="60">
        <f>المخزن!BX37</f>
        <v>0</v>
      </c>
      <c r="I145" s="89" t="s">
        <v>133</v>
      </c>
      <c r="J145" s="51">
        <f>'اجمالى المرتجعات'!G10</f>
        <v>0</v>
      </c>
      <c r="K145" s="63">
        <f>'اجمالى المرتجعات'!H10</f>
        <v>0</v>
      </c>
    </row>
    <row r="146" spans="1:11" ht="15" thickBot="1" x14ac:dyDescent="0.25">
      <c r="A146" s="90"/>
      <c r="B146" s="51">
        <f>((C145*20)+B145)-(F146)+J146</f>
        <v>0</v>
      </c>
      <c r="C146" s="51"/>
      <c r="E146" s="90"/>
      <c r="F146" s="51">
        <f>((G145*20)+F145)</f>
        <v>0</v>
      </c>
      <c r="G146" s="51"/>
      <c r="I146" s="90"/>
      <c r="J146" s="51">
        <f>((K145*20)+J145)</f>
        <v>0</v>
      </c>
      <c r="K146" s="51"/>
    </row>
    <row r="147" spans="1:11" ht="15" thickBot="1" x14ac:dyDescent="0.25">
      <c r="A147" s="91"/>
      <c r="B147" s="51">
        <f>MOD(B146,20)</f>
        <v>0</v>
      </c>
      <c r="C147" s="51">
        <f>((B146-B147)/20)</f>
        <v>0</v>
      </c>
      <c r="E147" s="91"/>
      <c r="F147" s="63">
        <f>MOD((F146-J146),20)</f>
        <v>0</v>
      </c>
      <c r="G147" s="63">
        <f>((F146-F147-J146)/20)</f>
        <v>0</v>
      </c>
      <c r="I147" s="91"/>
      <c r="J147" s="51">
        <f>MOD(J146,20)</f>
        <v>0</v>
      </c>
      <c r="K147" s="51">
        <f>((J146-J147)/20)</f>
        <v>0</v>
      </c>
    </row>
    <row r="148" spans="1:11" ht="15" thickBot="1" x14ac:dyDescent="0.25">
      <c r="A148" s="32"/>
      <c r="B148" s="33"/>
      <c r="C148" s="34"/>
      <c r="E148" s="32"/>
      <c r="F148" s="33"/>
      <c r="G148" s="34"/>
      <c r="I148" s="32"/>
      <c r="J148" s="33"/>
      <c r="K148" s="34"/>
    </row>
    <row r="149" spans="1:11" ht="15" thickBot="1" x14ac:dyDescent="0.25">
      <c r="A149" s="89" t="s">
        <v>134</v>
      </c>
      <c r="B149" s="51">
        <f>'توريد للمخزن'!BY35</f>
        <v>0</v>
      </c>
      <c r="C149" s="51">
        <f>'توريد للمخزن'!BZ35</f>
        <v>0</v>
      </c>
      <c r="E149" s="89" t="s">
        <v>134</v>
      </c>
      <c r="F149" s="51">
        <f>المخزن!BY37</f>
        <v>0</v>
      </c>
      <c r="G149" s="60">
        <f>المخزن!BZ37</f>
        <v>0</v>
      </c>
      <c r="I149" s="89" t="s">
        <v>134</v>
      </c>
      <c r="J149" s="51">
        <f>'اجمالى المرتجعات'!G11</f>
        <v>0</v>
      </c>
      <c r="K149" s="63">
        <f>'اجمالى المرتجعات'!H11</f>
        <v>0</v>
      </c>
    </row>
    <row r="150" spans="1:11" ht="15" thickBot="1" x14ac:dyDescent="0.25">
      <c r="A150" s="90"/>
      <c r="B150" s="51">
        <f>((C149*10)+B149)-(F150)+J150</f>
        <v>0</v>
      </c>
      <c r="C150" s="51"/>
      <c r="E150" s="90"/>
      <c r="F150" s="51">
        <f>((G149*10)+F149)</f>
        <v>0</v>
      </c>
      <c r="G150" s="51"/>
      <c r="I150" s="90"/>
      <c r="J150" s="51">
        <f>((K149*10)+J149)</f>
        <v>0</v>
      </c>
      <c r="K150" s="51"/>
    </row>
    <row r="151" spans="1:11" ht="15" thickBot="1" x14ac:dyDescent="0.25">
      <c r="A151" s="91"/>
      <c r="B151" s="51">
        <f>MOD(B150,10)</f>
        <v>0</v>
      </c>
      <c r="C151" s="51">
        <f>((B150-B151)/10)</f>
        <v>0</v>
      </c>
      <c r="E151" s="91"/>
      <c r="F151" s="63">
        <f>MOD((F150-J150),10)</f>
        <v>0</v>
      </c>
      <c r="G151" s="63">
        <f>((F150-F151-J150)/10)</f>
        <v>0</v>
      </c>
      <c r="I151" s="91"/>
      <c r="J151" s="51">
        <f>MOD(J150,10)</f>
        <v>0</v>
      </c>
      <c r="K151" s="51">
        <f>((J150-J151)/10)</f>
        <v>0</v>
      </c>
    </row>
    <row r="152" spans="1:11" ht="15" thickBot="1" x14ac:dyDescent="0.25">
      <c r="A152" s="32"/>
      <c r="B152" s="33"/>
      <c r="C152" s="34"/>
      <c r="E152" s="32"/>
      <c r="F152" s="33"/>
      <c r="G152" s="34"/>
      <c r="I152" s="32"/>
      <c r="J152" s="33"/>
      <c r="K152" s="34"/>
    </row>
    <row r="153" spans="1:11" ht="15" thickBot="1" x14ac:dyDescent="0.25">
      <c r="A153" s="89" t="s">
        <v>135</v>
      </c>
      <c r="B153" s="51">
        <f>'توريد للمخزن'!CA35</f>
        <v>0</v>
      </c>
      <c r="C153" s="51">
        <f>'توريد للمخزن'!CB35</f>
        <v>0</v>
      </c>
      <c r="E153" s="89" t="s">
        <v>135</v>
      </c>
      <c r="F153" s="51">
        <f>المخزن!CA37</f>
        <v>0</v>
      </c>
      <c r="G153" s="60">
        <f>المخزن!CB37</f>
        <v>0</v>
      </c>
      <c r="I153" s="89" t="s">
        <v>135</v>
      </c>
      <c r="J153" s="51">
        <f>'اجمالى المرتجعات'!G12</f>
        <v>0</v>
      </c>
      <c r="K153" s="63">
        <f>'اجمالى المرتجعات'!H12</f>
        <v>0</v>
      </c>
    </row>
    <row r="154" spans="1:11" ht="15" thickBot="1" x14ac:dyDescent="0.25">
      <c r="A154" s="90"/>
      <c r="B154" s="51">
        <f>((C153*2)+B153)-(F154)+J154</f>
        <v>0</v>
      </c>
      <c r="C154" s="51"/>
      <c r="E154" s="90"/>
      <c r="F154" s="51">
        <f>((G153*2)+F153)</f>
        <v>0</v>
      </c>
      <c r="G154" s="51"/>
      <c r="I154" s="90"/>
      <c r="J154" s="51">
        <f>((K153*2)+J153)</f>
        <v>0</v>
      </c>
      <c r="K154" s="51"/>
    </row>
    <row r="155" spans="1:11" ht="15" thickBot="1" x14ac:dyDescent="0.25">
      <c r="A155" s="91"/>
      <c r="B155" s="51">
        <f>MOD(B154,2)</f>
        <v>0</v>
      </c>
      <c r="C155" s="51">
        <f>((B154-B155)/2)</f>
        <v>0</v>
      </c>
      <c r="E155" s="91"/>
      <c r="F155" s="63">
        <f>MOD((F154-J154),2)</f>
        <v>0</v>
      </c>
      <c r="G155" s="63">
        <f>((F154-F155-J154)/2)</f>
        <v>0</v>
      </c>
      <c r="I155" s="91"/>
      <c r="J155" s="51">
        <f>MOD(J154,2)</f>
        <v>0</v>
      </c>
      <c r="K155" s="51">
        <f>((J154-J155)/2)</f>
        <v>0</v>
      </c>
    </row>
    <row r="156" spans="1:11" x14ac:dyDescent="0.2">
      <c r="A156" s="32"/>
      <c r="B156" s="33"/>
      <c r="C156" s="34"/>
      <c r="E156" s="32"/>
      <c r="F156" s="33"/>
      <c r="G156" s="34"/>
      <c r="I156" s="32"/>
      <c r="J156" s="33"/>
      <c r="K156" s="34"/>
    </row>
    <row r="157" spans="1:11" x14ac:dyDescent="0.2">
      <c r="A157" s="92" t="s">
        <v>136</v>
      </c>
      <c r="B157" s="31"/>
      <c r="C157" s="31"/>
      <c r="E157" s="92" t="s">
        <v>136</v>
      </c>
      <c r="F157" s="31"/>
      <c r="G157" s="31"/>
      <c r="I157" s="92" t="s">
        <v>136</v>
      </c>
      <c r="J157" s="31"/>
      <c r="K157" s="31"/>
    </row>
    <row r="158" spans="1:11" x14ac:dyDescent="0.2">
      <c r="A158" s="93"/>
      <c r="B158" s="31"/>
      <c r="C158" s="31"/>
      <c r="E158" s="93"/>
      <c r="F158" s="31"/>
      <c r="G158" s="31"/>
      <c r="I158" s="93"/>
      <c r="J158" s="31"/>
      <c r="K158" s="31"/>
    </row>
    <row r="159" spans="1:11" x14ac:dyDescent="0.2">
      <c r="A159" s="94"/>
      <c r="B159" s="31"/>
      <c r="C159" s="31">
        <f>'توريد للمخزن'!CD35-G159+K159</f>
        <v>0</v>
      </c>
      <c r="E159" s="94"/>
      <c r="F159" s="31"/>
      <c r="G159" s="31">
        <f>المخزن!CD37</f>
        <v>0</v>
      </c>
      <c r="I159" s="94"/>
      <c r="J159" s="31"/>
      <c r="K159" s="31">
        <f>'اجمالى المرتجعات'!H13</f>
        <v>0</v>
      </c>
    </row>
    <row r="160" spans="1:11" ht="15" thickBot="1" x14ac:dyDescent="0.25">
      <c r="A160" s="95"/>
      <c r="B160" s="96"/>
      <c r="C160" s="97"/>
      <c r="E160" s="95"/>
      <c r="F160" s="96"/>
      <c r="G160" s="97"/>
      <c r="I160" s="95"/>
      <c r="J160" s="96"/>
      <c r="K160" s="97"/>
    </row>
    <row r="161" spans="1:11" x14ac:dyDescent="0.2">
      <c r="A161" s="98" t="s">
        <v>137</v>
      </c>
      <c r="B161" s="99"/>
      <c r="C161" s="100"/>
      <c r="E161" s="98" t="s">
        <v>137</v>
      </c>
      <c r="F161" s="99"/>
      <c r="G161" s="100"/>
      <c r="I161" s="98" t="s">
        <v>137</v>
      </c>
      <c r="J161" s="99"/>
      <c r="K161" s="100"/>
    </row>
    <row r="162" spans="1:11" x14ac:dyDescent="0.2">
      <c r="A162" s="92" t="s">
        <v>138</v>
      </c>
      <c r="B162" s="31"/>
      <c r="C162" s="31"/>
      <c r="E162" s="92" t="s">
        <v>138</v>
      </c>
      <c r="F162" s="31"/>
      <c r="G162" s="31"/>
      <c r="I162" s="92" t="s">
        <v>138</v>
      </c>
      <c r="J162" s="31"/>
      <c r="K162" s="31"/>
    </row>
    <row r="163" spans="1:11" x14ac:dyDescent="0.2">
      <c r="A163" s="93"/>
      <c r="B163" s="31"/>
      <c r="C163" s="31"/>
      <c r="E163" s="93"/>
      <c r="F163" s="31"/>
      <c r="G163" s="31"/>
      <c r="I163" s="93"/>
      <c r="J163" s="31"/>
      <c r="K163" s="31"/>
    </row>
    <row r="164" spans="1:11" ht="15" thickBot="1" x14ac:dyDescent="0.25">
      <c r="A164" s="101"/>
      <c r="B164" s="31"/>
      <c r="C164" s="31">
        <f>'توريد للمخزن'!AL35-G164+K164</f>
        <v>0</v>
      </c>
      <c r="E164" s="101"/>
      <c r="F164" s="31"/>
      <c r="G164" s="31">
        <f>المخزن!AL37</f>
        <v>0</v>
      </c>
      <c r="I164" s="101"/>
      <c r="J164" s="31"/>
      <c r="K164" s="31">
        <f>'اجمالى المرتجعات'!E21</f>
        <v>0</v>
      </c>
    </row>
    <row r="165" spans="1:11" ht="15" thickBot="1" x14ac:dyDescent="0.25">
      <c r="A165" s="52"/>
      <c r="B165" s="53"/>
      <c r="C165" s="54"/>
      <c r="E165" s="52"/>
      <c r="F165" s="53"/>
      <c r="G165" s="54"/>
      <c r="I165" s="52"/>
      <c r="J165" s="53"/>
      <c r="K165" s="54"/>
    </row>
    <row r="166" spans="1:11" ht="15" thickBot="1" x14ac:dyDescent="0.25">
      <c r="A166" s="82" t="s">
        <v>139</v>
      </c>
      <c r="B166" s="82"/>
      <c r="C166" s="82"/>
      <c r="E166" s="82" t="s">
        <v>139</v>
      </c>
      <c r="F166" s="82"/>
      <c r="G166" s="82"/>
      <c r="I166" s="82" t="s">
        <v>139</v>
      </c>
      <c r="J166" s="82"/>
      <c r="K166" s="82"/>
    </row>
    <row r="167" spans="1:11" ht="15" thickBot="1" x14ac:dyDescent="0.25">
      <c r="A167" s="83" t="s">
        <v>140</v>
      </c>
      <c r="B167" s="51"/>
      <c r="C167" s="51"/>
      <c r="E167" s="83" t="s">
        <v>140</v>
      </c>
      <c r="F167" s="51"/>
      <c r="G167" s="51"/>
      <c r="I167" s="83" t="s">
        <v>140</v>
      </c>
      <c r="J167" s="51"/>
      <c r="K167" s="51"/>
    </row>
    <row r="168" spans="1:11" ht="15" thickBot="1" x14ac:dyDescent="0.25">
      <c r="A168" s="84"/>
      <c r="B168" s="51"/>
      <c r="C168" s="51"/>
      <c r="E168" s="84"/>
      <c r="F168" s="51"/>
      <c r="G168" s="51"/>
      <c r="I168" s="84"/>
      <c r="J168" s="51"/>
      <c r="K168" s="51"/>
    </row>
    <row r="169" spans="1:11" ht="15.75" thickBot="1" x14ac:dyDescent="0.3">
      <c r="A169" s="85"/>
      <c r="B169" s="36"/>
      <c r="C169" s="36">
        <f>'توريد للمخزن'!BL35-G169+K169</f>
        <v>0</v>
      </c>
      <c r="E169" s="85"/>
      <c r="F169" s="36"/>
      <c r="G169" s="36">
        <f>المخزن!BL37</f>
        <v>0</v>
      </c>
      <c r="I169" s="85"/>
      <c r="J169" s="36"/>
      <c r="K169" s="36">
        <f>'اجمالى المرتجعات'!H4</f>
        <v>0</v>
      </c>
    </row>
    <row r="170" spans="1:11" ht="15" thickBot="1" x14ac:dyDescent="0.25">
      <c r="A170" s="86"/>
      <c r="B170" s="87"/>
      <c r="C170" s="88"/>
      <c r="E170" s="86"/>
      <c r="F170" s="87"/>
      <c r="G170" s="88"/>
      <c r="I170" s="86"/>
      <c r="J170" s="87"/>
      <c r="K170" s="88"/>
    </row>
    <row r="171" spans="1:11" ht="15" thickBot="1" x14ac:dyDescent="0.25">
      <c r="A171" s="83" t="s">
        <v>143</v>
      </c>
      <c r="B171" s="51"/>
      <c r="C171" s="51"/>
      <c r="E171" s="83" t="s">
        <v>143</v>
      </c>
      <c r="F171" s="51"/>
      <c r="G171" s="51"/>
      <c r="I171" s="83" t="s">
        <v>143</v>
      </c>
      <c r="J171" s="51"/>
      <c r="K171" s="51"/>
    </row>
    <row r="172" spans="1:11" ht="15" thickBot="1" x14ac:dyDescent="0.25">
      <c r="A172" s="84"/>
      <c r="B172" s="51"/>
      <c r="C172" s="51"/>
      <c r="E172" s="84"/>
      <c r="F172" s="51"/>
      <c r="G172" s="51"/>
      <c r="I172" s="84"/>
      <c r="J172" s="51"/>
      <c r="K172" s="51"/>
    </row>
    <row r="173" spans="1:11" ht="15.75" thickBot="1" x14ac:dyDescent="0.3">
      <c r="A173" s="85"/>
      <c r="B173" s="36"/>
      <c r="C173" s="36">
        <f>'توريد للمخزن'!BN35-G173+K173</f>
        <v>0</v>
      </c>
      <c r="E173" s="85"/>
      <c r="F173" s="36"/>
      <c r="G173" s="36">
        <f>المخزن!BN37</f>
        <v>0</v>
      </c>
      <c r="I173" s="85"/>
      <c r="J173" s="36"/>
      <c r="K173" s="36">
        <f>'اجمالى المرتجعات'!H5</f>
        <v>0</v>
      </c>
    </row>
    <row r="174" spans="1:11" ht="15" thickBot="1" x14ac:dyDescent="0.25">
      <c r="A174" s="86"/>
      <c r="B174" s="87"/>
      <c r="C174" s="88"/>
      <c r="E174" s="86"/>
      <c r="F174" s="87"/>
      <c r="G174" s="88"/>
      <c r="I174" s="86"/>
      <c r="J174" s="87"/>
      <c r="K174" s="88"/>
    </row>
  </sheetData>
  <mergeCells count="231">
    <mergeCell ref="A1:C1"/>
    <mergeCell ref="A2:C2"/>
    <mergeCell ref="A4:C4"/>
    <mergeCell ref="A5:A7"/>
    <mergeCell ref="A8:C8"/>
    <mergeCell ref="A9:A11"/>
    <mergeCell ref="A12:C12"/>
    <mergeCell ref="A13:A15"/>
    <mergeCell ref="A16:C16"/>
    <mergeCell ref="A17:A19"/>
    <mergeCell ref="A21:A23"/>
    <mergeCell ref="A25:A27"/>
    <mergeCell ref="A29:A31"/>
    <mergeCell ref="A32:C32"/>
    <mergeCell ref="A33:A35"/>
    <mergeCell ref="A36:C36"/>
    <mergeCell ref="A37:C37"/>
    <mergeCell ref="A38:A40"/>
    <mergeCell ref="A41:C41"/>
    <mergeCell ref="A42:A44"/>
    <mergeCell ref="A46:A48"/>
    <mergeCell ref="A49:C49"/>
    <mergeCell ref="A50:A52"/>
    <mergeCell ref="A53:C53"/>
    <mergeCell ref="A54:A56"/>
    <mergeCell ref="A57:C57"/>
    <mergeCell ref="A58:C58"/>
    <mergeCell ref="A59:A61"/>
    <mergeCell ref="A62:C62"/>
    <mergeCell ref="A63:A65"/>
    <mergeCell ref="A66:C66"/>
    <mergeCell ref="A67:C67"/>
    <mergeCell ref="A68:A70"/>
    <mergeCell ref="A71:C71"/>
    <mergeCell ref="A72:A74"/>
    <mergeCell ref="A76:A78"/>
    <mergeCell ref="A80:C80"/>
    <mergeCell ref="A81:A83"/>
    <mergeCell ref="A84:C84"/>
    <mergeCell ref="A85:C85"/>
    <mergeCell ref="A86:A88"/>
    <mergeCell ref="A89:C89"/>
    <mergeCell ref="A90:A92"/>
    <mergeCell ref="A93:C93"/>
    <mergeCell ref="A94:A96"/>
    <mergeCell ref="A97:C97"/>
    <mergeCell ref="A98:A100"/>
    <mergeCell ref="A101:C101"/>
    <mergeCell ref="A102:C102"/>
    <mergeCell ref="A103:A105"/>
    <mergeCell ref="A106:C106"/>
    <mergeCell ref="A107:A109"/>
    <mergeCell ref="A110:C110"/>
    <mergeCell ref="A111:C111"/>
    <mergeCell ref="A112:A114"/>
    <mergeCell ref="A116:A118"/>
    <mergeCell ref="A120:A122"/>
    <mergeCell ref="A124:A126"/>
    <mergeCell ref="A127:C127"/>
    <mergeCell ref="A128:C128"/>
    <mergeCell ref="A129:A131"/>
    <mergeCell ref="A133:A135"/>
    <mergeCell ref="A137:A139"/>
    <mergeCell ref="A141:A143"/>
    <mergeCell ref="A144:C144"/>
    <mergeCell ref="A145:A147"/>
    <mergeCell ref="A149:A151"/>
    <mergeCell ref="A153:A155"/>
    <mergeCell ref="A157:A159"/>
    <mergeCell ref="A160:C160"/>
    <mergeCell ref="A161:C161"/>
    <mergeCell ref="A162:A164"/>
    <mergeCell ref="A166:C166"/>
    <mergeCell ref="A167:A169"/>
    <mergeCell ref="A170:C170"/>
    <mergeCell ref="A171:A173"/>
    <mergeCell ref="A174:C174"/>
    <mergeCell ref="E1:G1"/>
    <mergeCell ref="E2:G2"/>
    <mergeCell ref="E4:G4"/>
    <mergeCell ref="E5:E7"/>
    <mergeCell ref="E8:G8"/>
    <mergeCell ref="E9:E11"/>
    <mergeCell ref="E12:G12"/>
    <mergeCell ref="E13:E15"/>
    <mergeCell ref="E16:G16"/>
    <mergeCell ref="E17:E19"/>
    <mergeCell ref="E21:E23"/>
    <mergeCell ref="E25:E27"/>
    <mergeCell ref="E29:E31"/>
    <mergeCell ref="E32:G32"/>
    <mergeCell ref="E33:E35"/>
    <mergeCell ref="E36:G36"/>
    <mergeCell ref="E37:G37"/>
    <mergeCell ref="E38:E40"/>
    <mergeCell ref="E41:G41"/>
    <mergeCell ref="E42:E44"/>
    <mergeCell ref="E46:E48"/>
    <mergeCell ref="E49:G49"/>
    <mergeCell ref="E50:E52"/>
    <mergeCell ref="E53:G53"/>
    <mergeCell ref="E54:E56"/>
    <mergeCell ref="E57:G57"/>
    <mergeCell ref="E58:G58"/>
    <mergeCell ref="E59:E61"/>
    <mergeCell ref="E62:G62"/>
    <mergeCell ref="E63:E65"/>
    <mergeCell ref="E66:G66"/>
    <mergeCell ref="E67:G67"/>
    <mergeCell ref="E68:E70"/>
    <mergeCell ref="E71:G71"/>
    <mergeCell ref="E72:E74"/>
    <mergeCell ref="E76:E78"/>
    <mergeCell ref="E80:G80"/>
    <mergeCell ref="E81:E83"/>
    <mergeCell ref="E84:G84"/>
    <mergeCell ref="E85:G85"/>
    <mergeCell ref="E86:E88"/>
    <mergeCell ref="E89:G89"/>
    <mergeCell ref="E90:E92"/>
    <mergeCell ref="E93:G93"/>
    <mergeCell ref="E94:E96"/>
    <mergeCell ref="E97:G97"/>
    <mergeCell ref="E98:E100"/>
    <mergeCell ref="E101:G101"/>
    <mergeCell ref="E102:G102"/>
    <mergeCell ref="E103:E105"/>
    <mergeCell ref="E106:G106"/>
    <mergeCell ref="E107:E109"/>
    <mergeCell ref="E110:G110"/>
    <mergeCell ref="E111:G111"/>
    <mergeCell ref="E112:E114"/>
    <mergeCell ref="E116:E118"/>
    <mergeCell ref="E120:E122"/>
    <mergeCell ref="E124:E126"/>
    <mergeCell ref="E127:G127"/>
    <mergeCell ref="E128:G128"/>
    <mergeCell ref="E129:E131"/>
    <mergeCell ref="E133:E135"/>
    <mergeCell ref="E137:E139"/>
    <mergeCell ref="E141:E143"/>
    <mergeCell ref="E144:G144"/>
    <mergeCell ref="E145:E147"/>
    <mergeCell ref="E149:E151"/>
    <mergeCell ref="E153:E155"/>
    <mergeCell ref="E157:E159"/>
    <mergeCell ref="E160:G160"/>
    <mergeCell ref="E161:G161"/>
    <mergeCell ref="E162:E164"/>
    <mergeCell ref="E166:G166"/>
    <mergeCell ref="E167:E169"/>
    <mergeCell ref="E170:G170"/>
    <mergeCell ref="E171:E173"/>
    <mergeCell ref="E174:G174"/>
    <mergeCell ref="I1:K1"/>
    <mergeCell ref="I2:K2"/>
    <mergeCell ref="I4:K4"/>
    <mergeCell ref="I5:I7"/>
    <mergeCell ref="I8:K8"/>
    <mergeCell ref="I9:I11"/>
    <mergeCell ref="I12:K12"/>
    <mergeCell ref="I13:I15"/>
    <mergeCell ref="I16:K16"/>
    <mergeCell ref="I17:I19"/>
    <mergeCell ref="I21:I23"/>
    <mergeCell ref="I25:I27"/>
    <mergeCell ref="I29:I31"/>
    <mergeCell ref="I32:K32"/>
    <mergeCell ref="I33:I35"/>
    <mergeCell ref="I36:K36"/>
    <mergeCell ref="I37:K37"/>
    <mergeCell ref="I38:I40"/>
    <mergeCell ref="I41:K41"/>
    <mergeCell ref="I42:I44"/>
    <mergeCell ref="I46:I48"/>
    <mergeCell ref="I49:K49"/>
    <mergeCell ref="I50:I52"/>
    <mergeCell ref="I53:K53"/>
    <mergeCell ref="I54:I56"/>
    <mergeCell ref="I57:K57"/>
    <mergeCell ref="I58:K58"/>
    <mergeCell ref="I59:I61"/>
    <mergeCell ref="I62:K62"/>
    <mergeCell ref="I63:I65"/>
    <mergeCell ref="I66:K66"/>
    <mergeCell ref="I67:K67"/>
    <mergeCell ref="I68:I70"/>
    <mergeCell ref="I71:K71"/>
    <mergeCell ref="I72:I74"/>
    <mergeCell ref="I76:I78"/>
    <mergeCell ref="I80:K80"/>
    <mergeCell ref="I81:I83"/>
    <mergeCell ref="I84:K84"/>
    <mergeCell ref="I85:K85"/>
    <mergeCell ref="I86:I88"/>
    <mergeCell ref="I89:K89"/>
    <mergeCell ref="I90:I92"/>
    <mergeCell ref="I93:K93"/>
    <mergeCell ref="I94:I96"/>
    <mergeCell ref="I97:K97"/>
    <mergeCell ref="I98:I100"/>
    <mergeCell ref="I101:K101"/>
    <mergeCell ref="I102:K102"/>
    <mergeCell ref="I103:I105"/>
    <mergeCell ref="I106:K106"/>
    <mergeCell ref="I107:I109"/>
    <mergeCell ref="I110:K110"/>
    <mergeCell ref="I111:K111"/>
    <mergeCell ref="I112:I114"/>
    <mergeCell ref="I116:I118"/>
    <mergeCell ref="I120:I122"/>
    <mergeCell ref="I124:I126"/>
    <mergeCell ref="I127:K127"/>
    <mergeCell ref="I128:K128"/>
    <mergeCell ref="I162:I164"/>
    <mergeCell ref="I129:I131"/>
    <mergeCell ref="I133:I135"/>
    <mergeCell ref="I137:I139"/>
    <mergeCell ref="I141:I143"/>
    <mergeCell ref="I144:K144"/>
    <mergeCell ref="I145:I147"/>
    <mergeCell ref="I166:K166"/>
    <mergeCell ref="I167:I169"/>
    <mergeCell ref="I170:K170"/>
    <mergeCell ref="I171:I173"/>
    <mergeCell ref="I174:K174"/>
    <mergeCell ref="I149:I151"/>
    <mergeCell ref="I153:I155"/>
    <mergeCell ref="I157:I159"/>
    <mergeCell ref="I160:K160"/>
    <mergeCell ref="I161:K16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35"/>
  <sheetViews>
    <sheetView rightToLeft="1" topLeftCell="A7" workbookViewId="0">
      <selection activeCell="I10" sqref="I10"/>
    </sheetView>
  </sheetViews>
  <sheetFormatPr defaultRowHeight="14.25" x14ac:dyDescent="0.2"/>
  <cols>
    <col min="3" max="3" width="17.75" bestFit="1" customWidth="1"/>
    <col min="6" max="6" width="15" bestFit="1" customWidth="1"/>
  </cols>
  <sheetData>
    <row r="1" spans="3:8" ht="15" thickBot="1" x14ac:dyDescent="0.25"/>
    <row r="2" spans="3:8" ht="19.5" thickTop="1" thickBot="1" x14ac:dyDescent="0.25">
      <c r="C2" s="136" t="s">
        <v>168</v>
      </c>
      <c r="D2" s="137"/>
      <c r="E2" s="137"/>
      <c r="F2" s="137"/>
      <c r="G2" s="137"/>
      <c r="H2" s="138"/>
    </row>
    <row r="3" spans="3:8" ht="19.5" thickTop="1" thickBot="1" x14ac:dyDescent="0.25">
      <c r="C3" s="64" t="s">
        <v>51</v>
      </c>
      <c r="D3" s="64" t="s">
        <v>6</v>
      </c>
      <c r="E3" s="64" t="s">
        <v>0</v>
      </c>
      <c r="F3" s="64" t="s">
        <v>51</v>
      </c>
      <c r="G3" s="64" t="s">
        <v>6</v>
      </c>
      <c r="H3" s="64" t="s">
        <v>0</v>
      </c>
    </row>
    <row r="4" spans="3:8" ht="19.5" thickTop="1" thickBot="1" x14ac:dyDescent="0.25">
      <c r="C4" s="64" t="s">
        <v>52</v>
      </c>
      <c r="D4" s="64">
        <f>SUM(الشركة!MX4+'احمد شوقي'!MX4+'محمد ابراهيم'!MX4+'مصطفى عبدالفتاح'!MX4+رامي!MX4+'اسلام مطيع'!MX4+زهران!MX4+تامر!MX4+'محمد نبيه'!MX4+'م 1'!MX4)</f>
        <v>0</v>
      </c>
      <c r="E4" s="64">
        <f>SUM(الشركة!MY4+'احمد شوقي'!MY4+'محمد ابراهيم'!MY4+'مصطفى عبدالفتاح'!MY4+رامي!MY4+'اسلام مطيع'!MY4+زهران!MY4+تامر!MY4+'محمد نبيه'!MY4+'م 1'!MY4)</f>
        <v>0</v>
      </c>
      <c r="F4" s="136" t="s">
        <v>80</v>
      </c>
      <c r="G4" s="138"/>
      <c r="H4" s="64">
        <f>SUM(الشركة!NB4+'احمد شوقي'!NB4+'محمد ابراهيم'!NB4+'مصطفى عبدالفتاح'!NB4+رامي!NB4+'اسلام مطيع'!NB4+زهران!NB4+تامر!NB4+'محمد نبيه'!NB4+'م 1'!NB4)</f>
        <v>0</v>
      </c>
    </row>
    <row r="5" spans="3:8" ht="19.5" thickTop="1" thickBot="1" x14ac:dyDescent="0.25">
      <c r="C5" s="64" t="s">
        <v>58</v>
      </c>
      <c r="D5" s="64">
        <f>SUM(الشركة!MX5+'احمد شوقي'!MX5+'محمد ابراهيم'!MX5+'مصطفى عبدالفتاح'!MX5+رامي!MX5+'اسلام مطيع'!MX5+زهران!MX5+تامر!MX5+'محمد نبيه'!MX5+'م 1'!MX5)</f>
        <v>0</v>
      </c>
      <c r="E5" s="64">
        <f>SUM(الشركة!MY5+'احمد شوقي'!MY5+'محمد ابراهيم'!MY5+'مصطفى عبدالفتاح'!MY5+رامي!MY5+'اسلام مطيع'!MY5+زهران!MY5+تامر!MY5+'محمد نبيه'!MY5+'م 1'!MY5)</f>
        <v>0</v>
      </c>
      <c r="F5" s="136" t="s">
        <v>81</v>
      </c>
      <c r="G5" s="138"/>
      <c r="H5" s="64">
        <f>SUM(الشركة!NB5+'احمد شوقي'!NB5+'محمد ابراهيم'!NB5+'مصطفى عبدالفتاح'!NB5+رامي!NB5+'اسلام مطيع'!NB5+زهران!NB5+تامر!NB5+'محمد نبيه'!NB5+'م 1'!NB5)</f>
        <v>0</v>
      </c>
    </row>
    <row r="6" spans="3:8" ht="19.5" thickTop="1" thickBot="1" x14ac:dyDescent="0.25">
      <c r="C6" s="64" t="s">
        <v>59</v>
      </c>
      <c r="D6" s="64">
        <f>SUM(الشركة!MX6+'احمد شوقي'!MX6+'محمد ابراهيم'!MX6+'مصطفى عبدالفتاح'!MX6+رامي!MX6+'اسلام مطيع'!MX6+زهران!MX6+تامر!MX6+'محمد نبيه'!MX6+'م 1'!MX6)</f>
        <v>0</v>
      </c>
      <c r="E6" s="64">
        <f>SUM(الشركة!MY6+'احمد شوقي'!MY6+'محمد ابراهيم'!MY6+'مصطفى عبدالفتاح'!MY6+رامي!MY6+'اسلام مطيع'!MY6+زهران!MY6+تامر!MY6+'محمد نبيه'!MY6+'م 1'!MY6)</f>
        <v>0</v>
      </c>
      <c r="F6" s="64" t="s">
        <v>82</v>
      </c>
      <c r="G6" s="64">
        <f>SUM(الشركة!NA6+'احمد شوقي'!NA6+'محمد ابراهيم'!NA6+'مصطفى عبدالفتاح'!NA6+رامي!NA6+'اسلام مطيع'!NA6+زهران!NA6+تامر!NA6+'محمد نبيه'!NA6+'م 1'!NA6)</f>
        <v>0</v>
      </c>
      <c r="H6" s="64">
        <f>SUM(الشركة!NB6+'احمد شوقي'!NB6+'محمد ابراهيم'!NB6+'مصطفى عبدالفتاح'!NB6+رامي!NB6+'اسلام مطيع'!NB6+زهران!NB6+تامر!NB6+'محمد نبيه'!NB6+'م 1'!NB6)</f>
        <v>0</v>
      </c>
    </row>
    <row r="7" spans="3:8" ht="19.5" thickTop="1" thickBot="1" x14ac:dyDescent="0.25">
      <c r="C7" s="64" t="s">
        <v>60</v>
      </c>
      <c r="D7" s="64">
        <f>SUM(الشركة!MX7+'احمد شوقي'!MX7+'محمد ابراهيم'!MX7+'مصطفى عبدالفتاح'!MX7+رامي!MX7+'اسلام مطيع'!MX7+زهران!MX7+تامر!MX7+'محمد نبيه'!MX7+'م 1'!MX7)</f>
        <v>0</v>
      </c>
      <c r="E7" s="64">
        <f>SUM(الشركة!MY7+'احمد شوقي'!MY7+'محمد ابراهيم'!MY7+'مصطفى عبدالفتاح'!MY7+رامي!MY7+'اسلام مطيع'!MY7+زهران!MY7+تامر!MY7+'محمد نبيه'!MY7+'م 1'!MY7)</f>
        <v>0</v>
      </c>
      <c r="F7" s="64" t="s">
        <v>83</v>
      </c>
      <c r="G7" s="64">
        <f>SUM(الشركة!NA7+'احمد شوقي'!NA7+'محمد ابراهيم'!NA7+'مصطفى عبدالفتاح'!NA7+رامي!NA7+'اسلام مطيع'!NA7+زهران!NA7+تامر!NA7+'محمد نبيه'!NA7+'م 1'!NA7)</f>
        <v>0</v>
      </c>
      <c r="H7" s="64">
        <f>SUM(الشركة!NB7+'احمد شوقي'!NB7+'محمد ابراهيم'!NB7+'مصطفى عبدالفتاح'!NB7+رامي!NB7+'اسلام مطيع'!NB7+زهران!NB7+تامر!NB7+'محمد نبيه'!NB7+'م 1'!NB7)</f>
        <v>0</v>
      </c>
    </row>
    <row r="8" spans="3:8" ht="19.5" thickTop="1" thickBot="1" x14ac:dyDescent="0.25">
      <c r="C8" s="64" t="s">
        <v>61</v>
      </c>
      <c r="D8" s="64">
        <f>SUM(الشركة!MX8+'احمد شوقي'!MX8+'محمد ابراهيم'!MX8+'مصطفى عبدالفتاح'!MX8+رامي!MX8+'اسلام مطيع'!MX8+زهران!MX8+تامر!MX8+'محمد نبيه'!MX8+'م 1'!MX8)</f>
        <v>0</v>
      </c>
      <c r="E8" s="64">
        <f>SUM(الشركة!MY8+'احمد شوقي'!MY8+'محمد ابراهيم'!MY8+'مصطفى عبدالفتاح'!MY8+رامي!MY8+'اسلام مطيع'!MY8+زهران!MY8+تامر!MY8+'محمد نبيه'!MY8+'م 1'!MY8)</f>
        <v>0</v>
      </c>
      <c r="F8" s="64" t="s">
        <v>84</v>
      </c>
      <c r="G8" s="64">
        <f>SUM(الشركة!NA8+'احمد شوقي'!NA8+'محمد ابراهيم'!NA8+'مصطفى عبدالفتاح'!NA8+رامي!NA8+'اسلام مطيع'!NA8+زهران!NA8+تامر!NA8+'محمد نبيه'!NA8+'م 1'!NA8)</f>
        <v>0</v>
      </c>
      <c r="H8" s="64">
        <f>SUM(الشركة!NB8+'احمد شوقي'!NB8+'محمد ابراهيم'!NB8+'مصطفى عبدالفتاح'!NB8+رامي!NB8+'اسلام مطيع'!NB8+زهران!NB8+تامر!NB8+'محمد نبيه'!NB8+'م 1'!NB8)</f>
        <v>0</v>
      </c>
    </row>
    <row r="9" spans="3:8" ht="19.5" thickTop="1" thickBot="1" x14ac:dyDescent="0.25">
      <c r="C9" s="64" t="s">
        <v>62</v>
      </c>
      <c r="D9" s="64">
        <f>SUM(الشركة!MX9+'احمد شوقي'!MX9+'محمد ابراهيم'!MX9+'مصطفى عبدالفتاح'!MX9+رامي!MX9+'اسلام مطيع'!MX9+زهران!MX9+تامر!MX9+'محمد نبيه'!MX9+'م 1'!MX9)</f>
        <v>0</v>
      </c>
      <c r="E9" s="64">
        <f>SUM(الشركة!MY9+'احمد شوقي'!MY9+'محمد ابراهيم'!MY9+'مصطفى عبدالفتاح'!MY9+رامي!MY9+'اسلام مطيع'!MY9+زهران!MY9+تامر!MY9+'محمد نبيه'!MY9+'م 1'!MY9)</f>
        <v>0</v>
      </c>
      <c r="F9" s="64" t="s">
        <v>85</v>
      </c>
      <c r="G9" s="64">
        <f>SUM(الشركة!NA9+'احمد شوقي'!NA9+'محمد ابراهيم'!NA9+'مصطفى عبدالفتاح'!NA9+رامي!NA9+'اسلام مطيع'!NA9+زهران!NA9+تامر!NA9+'محمد نبيه'!NA9+'م 1'!NA9)</f>
        <v>0</v>
      </c>
      <c r="H9" s="64">
        <f>SUM(الشركة!NB9+'احمد شوقي'!NB9+'محمد ابراهيم'!NB9+'مصطفى عبدالفتاح'!NB9+رامي!NB9+'اسلام مطيع'!NB9+زهران!NB9+تامر!NB9+'محمد نبيه'!NB9+'م 1'!NB9)</f>
        <v>0</v>
      </c>
    </row>
    <row r="10" spans="3:8" ht="19.5" thickTop="1" thickBot="1" x14ac:dyDescent="0.25">
      <c r="C10" s="64" t="s">
        <v>63</v>
      </c>
      <c r="D10" s="64">
        <f>SUM(الشركة!MX10+'احمد شوقي'!MX10+'محمد ابراهيم'!MX10+'مصطفى عبدالفتاح'!MX10+رامي!MX10+'اسلام مطيع'!MX10+زهران!MX10+تامر!MX10+'محمد نبيه'!MX10+'م 1'!MX10)</f>
        <v>0</v>
      </c>
      <c r="E10" s="64">
        <f>SUM(الشركة!MY10+'احمد شوقي'!MY10+'محمد ابراهيم'!MY10+'مصطفى عبدالفتاح'!MY10+رامي!MY10+'اسلام مطيع'!MY10+زهران!MY10+تامر!MY10+'محمد نبيه'!MY10+'م 1'!MY10)</f>
        <v>0</v>
      </c>
      <c r="F10" s="64" t="s">
        <v>86</v>
      </c>
      <c r="G10" s="64">
        <f>SUM(الشركة!NA10+'احمد شوقي'!NA10+'محمد ابراهيم'!NA10+'مصطفى عبدالفتاح'!NA10+رامي!NA10+'اسلام مطيع'!NA10+زهران!NA10+تامر!NA10+'محمد نبيه'!NA10+'م 1'!NA10)</f>
        <v>0</v>
      </c>
      <c r="H10" s="64">
        <f>SUM(الشركة!NB10+'احمد شوقي'!NB10+'محمد ابراهيم'!NB10+'مصطفى عبدالفتاح'!NB10+رامي!NB10+'اسلام مطيع'!NB10+زهران!NB10+تامر!NB10+'محمد نبيه'!NB10+'م 1'!NB10)</f>
        <v>0</v>
      </c>
    </row>
    <row r="11" spans="3:8" ht="19.5" thickTop="1" thickBot="1" x14ac:dyDescent="0.25">
      <c r="C11" s="64" t="s">
        <v>53</v>
      </c>
      <c r="D11" s="64">
        <f>SUM(الشركة!MX11+'احمد شوقي'!MX11+'محمد ابراهيم'!MX11+'مصطفى عبدالفتاح'!MX11+رامي!MX11+'اسلام مطيع'!MX11+زهران!MX11+تامر!MX11+'محمد نبيه'!MX11+'م 1'!MX11)</f>
        <v>0</v>
      </c>
      <c r="E11" s="64">
        <f>SUM(الشركة!MY11+'احمد شوقي'!MY11+'محمد ابراهيم'!MY11+'مصطفى عبدالفتاح'!MY11+رامي!MY11+'اسلام مطيع'!MY11+زهران!MY11+تامر!MY11+'محمد نبيه'!MY11+'م 1'!MY11)</f>
        <v>0</v>
      </c>
      <c r="F11" s="64" t="s">
        <v>89</v>
      </c>
      <c r="G11" s="64">
        <f>SUM(الشركة!NA11+'احمد شوقي'!NA11+'محمد ابراهيم'!NA11+'مصطفى عبدالفتاح'!NA11+رامي!NA11+'اسلام مطيع'!NA11+زهران!NA11+تامر!NA11+'محمد نبيه'!NA11+'م 1'!NA11)</f>
        <v>0</v>
      </c>
      <c r="H11" s="64">
        <f>SUM(الشركة!NB11+'احمد شوقي'!NB11+'محمد ابراهيم'!NB11+'مصطفى عبدالفتاح'!NB11+رامي!NB11+'اسلام مطيع'!NB11+زهران!NB11+تامر!NB11+'محمد نبيه'!NB11+'م 1'!NB11)</f>
        <v>0</v>
      </c>
    </row>
    <row r="12" spans="3:8" ht="19.5" thickTop="1" thickBot="1" x14ac:dyDescent="0.25">
      <c r="C12" s="64" t="s">
        <v>54</v>
      </c>
      <c r="D12" s="64">
        <f>SUM(الشركة!MX12+'احمد شوقي'!MX12+'محمد ابراهيم'!MX12+'مصطفى عبدالفتاح'!MX12+رامي!MX12+'اسلام مطيع'!MX12+زهران!MX12+تامر!MX12+'محمد نبيه'!MX12+'م 1'!MX12)</f>
        <v>0</v>
      </c>
      <c r="E12" s="64">
        <f>SUM(الشركة!MY12+'احمد شوقي'!MY12+'محمد ابراهيم'!MY12+'مصطفى عبدالفتاح'!MY12+رامي!MY12+'اسلام مطيع'!MY12+زهران!MY12+تامر!MY12+'محمد نبيه'!MY12+'م 1'!MY12)</f>
        <v>0</v>
      </c>
      <c r="F12" s="64" t="s">
        <v>87</v>
      </c>
      <c r="G12" s="64">
        <f>SUM(الشركة!NA12+'احمد شوقي'!NA12+'محمد ابراهيم'!NA12+'مصطفى عبدالفتاح'!NA12+رامي!NA12+'اسلام مطيع'!NA12+زهران!NA12+تامر!NA12+'محمد نبيه'!NA12+'م 1'!NA12)</f>
        <v>0</v>
      </c>
      <c r="H12" s="64">
        <f>SUM(الشركة!NB12+'احمد شوقي'!NB12+'محمد ابراهيم'!NB12+'مصطفى عبدالفتاح'!NB12+رامي!NB12+'اسلام مطيع'!NB12+زهران!NB12+تامر!NB12+'محمد نبيه'!NB12+'م 1'!NB12)</f>
        <v>0</v>
      </c>
    </row>
    <row r="13" spans="3:8" ht="19.5" thickTop="1" thickBot="1" x14ac:dyDescent="0.25">
      <c r="C13" s="64" t="s">
        <v>7</v>
      </c>
      <c r="D13" s="64"/>
      <c r="E13" s="64">
        <f>SUM(الشركة!MY13+'احمد شوقي'!MY13+'محمد ابراهيم'!MY13+'مصطفى عبدالفتاح'!MY13+رامي!MY13+'اسلام مطيع'!MY13+زهران!MY13+تامر!MY13+'محمد نبيه'!MY13+'م 1'!MY13)</f>
        <v>0</v>
      </c>
      <c r="F13" s="64" t="s">
        <v>88</v>
      </c>
      <c r="G13" s="64"/>
      <c r="H13" s="64">
        <f>SUM(الشركة!NB13+'احمد شوقي'!NB13+'محمد ابراهيم'!NB13+'مصطفى عبدالفتاح'!NB13+رامي!NB13+'اسلام مطيع'!NB13+زهران!NB13+تامر!NB13+'محمد نبيه'!NB13+'م 1'!NB13)</f>
        <v>0</v>
      </c>
    </row>
    <row r="14" spans="3:8" ht="19.5" thickTop="1" thickBot="1" x14ac:dyDescent="0.25">
      <c r="C14" s="64" t="s">
        <v>55</v>
      </c>
      <c r="D14" s="64"/>
      <c r="E14" s="64">
        <f>SUM(الشركة!MY14+'احمد شوقي'!MY14+'محمد ابراهيم'!MY14+'مصطفى عبدالفتاح'!MY14+رامي!MY14+'اسلام مطيع'!MY14+زهران!MY14+تامر!MY14+'محمد نبيه'!MY14+'م 1'!MY14)</f>
        <v>0</v>
      </c>
      <c r="F14" s="64"/>
      <c r="G14" s="64"/>
      <c r="H14" s="64"/>
    </row>
    <row r="15" spans="3:8" ht="19.5" thickTop="1" thickBot="1" x14ac:dyDescent="0.25">
      <c r="C15" s="64" t="s">
        <v>56</v>
      </c>
      <c r="D15" s="64">
        <f>SUM(الشركة!MX15+'احمد شوقي'!MX15+'محمد ابراهيم'!MX15+'مصطفى عبدالفتاح'!MX15+رامي!MX15+'اسلام مطيع'!MX15+زهران!MX15+تامر!MX15+'محمد نبيه'!MX15+'م 1'!MX15)</f>
        <v>0</v>
      </c>
      <c r="E15" s="64">
        <f>SUM(الشركة!MY15+'احمد شوقي'!MY15+'محمد ابراهيم'!MY15+'مصطفى عبدالفتاح'!MY15+رامي!MY15+'اسلام مطيع'!MY15+زهران!MY15+تامر!MY15+'محمد نبيه'!MY15+'م 1'!MY15)</f>
        <v>0</v>
      </c>
      <c r="F15" s="64"/>
      <c r="G15" s="64"/>
      <c r="H15" s="64"/>
    </row>
    <row r="16" spans="3:8" ht="19.5" thickTop="1" thickBot="1" x14ac:dyDescent="0.25">
      <c r="C16" s="64" t="s">
        <v>57</v>
      </c>
      <c r="D16" s="64">
        <f>SUM(الشركة!MX16+'احمد شوقي'!MX16+'محمد ابراهيم'!MX16+'مصطفى عبدالفتاح'!MX16+رامي!MX16+'اسلام مطيع'!MX16+زهران!MX16+تامر!MX16+'محمد نبيه'!MX16+'م 1'!MX16)</f>
        <v>0</v>
      </c>
      <c r="E16" s="64">
        <f>SUM(الشركة!MY16+'احمد شوقي'!MY16+'محمد ابراهيم'!MY16+'مصطفى عبدالفتاح'!MY16+رامي!MY16+'اسلام مطيع'!MY16+زهران!MY16+تامر!MY16+'محمد نبيه'!MY16+'م 1'!MY16)</f>
        <v>0</v>
      </c>
      <c r="F16" s="64"/>
      <c r="G16" s="64"/>
      <c r="H16" s="64"/>
    </row>
    <row r="17" spans="3:8" ht="19.5" thickTop="1" thickBot="1" x14ac:dyDescent="0.25">
      <c r="C17" s="64" t="s">
        <v>64</v>
      </c>
      <c r="D17" s="64">
        <f>SUM(الشركة!MX17+'احمد شوقي'!MX17+'محمد ابراهيم'!MX17+'مصطفى عبدالفتاح'!MX17+رامي!MX17+'اسلام مطيع'!MX17+زهران!MX17+تامر!MX17+'محمد نبيه'!MX17+'م 1'!MX17)</f>
        <v>0</v>
      </c>
      <c r="E17" s="64">
        <f>SUM(الشركة!MY17+'احمد شوقي'!MY17+'محمد ابراهيم'!MY17+'مصطفى عبدالفتاح'!MY17+رامي!MY17+'اسلام مطيع'!MY17+زهران!MY17+تامر!MY17+'محمد نبيه'!MY17+'م 1'!MY17)</f>
        <v>0</v>
      </c>
      <c r="F17" s="64"/>
      <c r="G17" s="64"/>
      <c r="H17" s="64"/>
    </row>
    <row r="18" spans="3:8" ht="19.5" thickTop="1" thickBot="1" x14ac:dyDescent="0.25">
      <c r="C18" s="64" t="s">
        <v>65</v>
      </c>
      <c r="D18" s="64">
        <f>SUM(الشركة!MX18+'احمد شوقي'!MX18+'محمد ابراهيم'!MX18+'مصطفى عبدالفتاح'!MX18+رامي!MX18+'اسلام مطيع'!MX18+زهران!MX18+تامر!MX18+'محمد نبيه'!MX18+'م 1'!MX18)</f>
        <v>0</v>
      </c>
      <c r="E18" s="64">
        <f>SUM(الشركة!MY18+'احمد شوقي'!MY18+'محمد ابراهيم'!MY18+'مصطفى عبدالفتاح'!MY18+رامي!MY18+'اسلام مطيع'!MY18+زهران!MY18+تامر!MY18+'محمد نبيه'!MY18+'م 1'!MY18)</f>
        <v>0</v>
      </c>
      <c r="F18" s="64"/>
      <c r="G18" s="64"/>
      <c r="H18" s="64"/>
    </row>
    <row r="19" spans="3:8" ht="19.5" thickTop="1" thickBot="1" x14ac:dyDescent="0.25">
      <c r="C19" s="64" t="s">
        <v>66</v>
      </c>
      <c r="D19" s="64"/>
      <c r="E19" s="64">
        <f>SUM(الشركة!MY19+'احمد شوقي'!MY19+'محمد ابراهيم'!MY19+'مصطفى عبدالفتاح'!MY19+رامي!MY19+'اسلام مطيع'!MY19+زهران!MY19+تامر!MY19+'محمد نبيه'!MY19+'م 1'!MY19)</f>
        <v>0</v>
      </c>
      <c r="F19" s="64"/>
      <c r="G19" s="64"/>
      <c r="H19" s="64"/>
    </row>
    <row r="20" spans="3:8" ht="19.5" thickTop="1" thickBot="1" x14ac:dyDescent="0.25">
      <c r="C20" s="64" t="s">
        <v>67</v>
      </c>
      <c r="D20" s="64"/>
      <c r="E20" s="64">
        <f>SUM(الشركة!MY20+'احمد شوقي'!MY20+'محمد ابراهيم'!MY20+'مصطفى عبدالفتاح'!MY20+رامي!MY20+'اسلام مطيع'!MY20+زهران!MY20+تامر!MY20+'محمد نبيه'!MY20+'م 1'!MY20)</f>
        <v>0</v>
      </c>
      <c r="F20" s="64"/>
      <c r="G20" s="64"/>
      <c r="H20" s="64"/>
    </row>
    <row r="21" spans="3:8" ht="19.5" thickTop="1" thickBot="1" x14ac:dyDescent="0.25">
      <c r="C21" s="64" t="s">
        <v>68</v>
      </c>
      <c r="D21" s="64"/>
      <c r="E21" s="64">
        <f>SUM(الشركة!MY21+'احمد شوقي'!MY21+'محمد ابراهيم'!MY21+'مصطفى عبدالفتاح'!MY21+رامي!MY21+'اسلام مطيع'!MY21+زهران!MY21+تامر!MY21+'محمد نبيه'!MY21+'م 1'!MY21)</f>
        <v>0</v>
      </c>
      <c r="F21" s="64"/>
      <c r="G21" s="64"/>
      <c r="H21" s="64"/>
    </row>
    <row r="22" spans="3:8" ht="19.5" thickTop="1" thickBot="1" x14ac:dyDescent="0.25">
      <c r="C22" s="136" t="s">
        <v>69</v>
      </c>
      <c r="D22" s="137"/>
      <c r="E22" s="138"/>
      <c r="F22" s="64"/>
      <c r="G22" s="64"/>
      <c r="H22" s="64"/>
    </row>
    <row r="23" spans="3:8" ht="19.5" thickTop="1" thickBot="1" x14ac:dyDescent="0.25">
      <c r="C23" s="64" t="s">
        <v>70</v>
      </c>
      <c r="D23" s="64"/>
      <c r="E23" s="64">
        <f>SUM(الشركة!MY23+'احمد شوقي'!MY23+'محمد ابراهيم'!MY23+'مصطفى عبدالفتاح'!MY23+رامي!MY23+'اسلام مطيع'!MY23+زهران!MY23+تامر!MY23+'محمد نبيه'!MY23+'م 1'!MY23)</f>
        <v>0</v>
      </c>
      <c r="F23" s="64"/>
      <c r="G23" s="64"/>
      <c r="H23" s="64"/>
    </row>
    <row r="24" spans="3:8" ht="19.5" thickTop="1" thickBot="1" x14ac:dyDescent="0.25">
      <c r="C24" s="66" t="s">
        <v>71</v>
      </c>
      <c r="D24" s="64"/>
      <c r="E24" s="64">
        <f>SUM(الشركة!MY24+'احمد شوقي'!MY24+'محمد ابراهيم'!MY24+'مصطفى عبدالفتاح'!MY24+رامي!MY24+'اسلام مطيع'!MY24+زهران!MY24+تامر!MY24+'محمد نبيه'!MY24+'م 1'!MY24)</f>
        <v>0</v>
      </c>
      <c r="F24" s="64"/>
      <c r="G24" s="64"/>
      <c r="H24" s="64"/>
    </row>
    <row r="25" spans="3:8" ht="19.5" thickTop="1" thickBot="1" x14ac:dyDescent="0.25">
      <c r="C25" s="64" t="s">
        <v>72</v>
      </c>
      <c r="D25" s="64">
        <f>SUM(الشركة!MX25+'احمد شوقي'!MX25+'محمد ابراهيم'!MX25+'مصطفى عبدالفتاح'!MX25+رامي!MX25+'اسلام مطيع'!MX25+زهران!MX25+تامر!MX25+'محمد نبيه'!MX25+'م 1'!MX25)</f>
        <v>0</v>
      </c>
      <c r="E25" s="64">
        <f>SUM(الشركة!MY25+'احمد شوقي'!MY25+'محمد ابراهيم'!MY25+'مصطفى عبدالفتاح'!MY25+رامي!MY25+'اسلام مطيع'!MY25+زهران!MY25+تامر!MY25+'محمد نبيه'!MY25+'م 1'!MY25)</f>
        <v>0</v>
      </c>
      <c r="F25" s="64"/>
      <c r="G25" s="64"/>
      <c r="H25" s="64"/>
    </row>
    <row r="26" spans="3:8" ht="19.5" thickTop="1" thickBot="1" x14ac:dyDescent="0.25">
      <c r="C26" s="64" t="s">
        <v>73</v>
      </c>
      <c r="D26" s="64">
        <f>SUM(الشركة!MX26+'احمد شوقي'!MX26+'محمد ابراهيم'!MX26+'مصطفى عبدالفتاح'!MX26+رامي!MX26+'اسلام مطيع'!MX26+زهران!MX26+تامر!MX26+'محمد نبيه'!MX26+'م 1'!MX26)</f>
        <v>0</v>
      </c>
      <c r="E26" s="64">
        <f>SUM(الشركة!MY26+'احمد شوقي'!MY26+'محمد ابراهيم'!MY26+'مصطفى عبدالفتاح'!MY26+رامي!MY26+'اسلام مطيع'!MY26+زهران!MY26+تامر!MY26+'محمد نبيه'!MY26+'م 1'!MY26)</f>
        <v>0</v>
      </c>
      <c r="F26" s="64"/>
      <c r="G26" s="64"/>
      <c r="H26" s="64"/>
    </row>
    <row r="27" spans="3:8" ht="19.5" thickTop="1" thickBot="1" x14ac:dyDescent="0.25">
      <c r="C27" s="64" t="s">
        <v>74</v>
      </c>
      <c r="D27" s="64">
        <f>SUM(الشركة!MX27+'احمد شوقي'!MX27+'محمد ابراهيم'!MX27+'مصطفى عبدالفتاح'!MX27+رامي!MX27+'اسلام مطيع'!MX27+زهران!MX27+تامر!MX27+'محمد نبيه'!MX27+'م 1'!MX27)</f>
        <v>0</v>
      </c>
      <c r="E27" s="64">
        <f>SUM(الشركة!MY27+'احمد شوقي'!MY27+'محمد ابراهيم'!MY27+'مصطفى عبدالفتاح'!MY27+رامي!MY27+'اسلام مطيع'!MY27+زهران!MY27+تامر!MY27+'محمد نبيه'!MY27+'م 1'!MY27)</f>
        <v>0</v>
      </c>
      <c r="F27" s="64"/>
      <c r="G27" s="64"/>
      <c r="H27" s="64"/>
    </row>
    <row r="28" spans="3:8" ht="19.5" thickTop="1" thickBot="1" x14ac:dyDescent="0.25">
      <c r="C28" s="64" t="s">
        <v>75</v>
      </c>
      <c r="D28" s="64"/>
      <c r="E28" s="64">
        <f>SUM(الشركة!MY28+'احمد شوقي'!MY28+'محمد ابراهيم'!MY28+'مصطفى عبدالفتاح'!MY28+رامي!MY28+'اسلام مطيع'!MY28+زهران!MY28+تامر!MY28+'محمد نبيه'!MY28+'م 1'!MY28)</f>
        <v>0</v>
      </c>
      <c r="F28" s="64"/>
      <c r="G28" s="64"/>
      <c r="H28" s="64"/>
    </row>
    <row r="29" spans="3:8" ht="19.5" thickTop="1" thickBot="1" x14ac:dyDescent="0.25">
      <c r="C29" s="64" t="s">
        <v>90</v>
      </c>
      <c r="D29" s="64">
        <f>SUM(الشركة!MX29+'احمد شوقي'!MX29+'محمد ابراهيم'!MX29+'مصطفى عبدالفتاح'!MX29+رامي!MX29+'اسلام مطيع'!MX29+زهران!MX29+تامر!MX29+'محمد نبيه'!MX29+'م 1'!MX29)</f>
        <v>0</v>
      </c>
      <c r="E29" s="64">
        <f>SUM(الشركة!MY29+'احمد شوقي'!MY29+'محمد ابراهيم'!MY29+'مصطفى عبدالفتاح'!MY29+رامي!MY29+'اسلام مطيع'!MY29+زهران!MY29+تامر!MY29+'محمد نبيه'!MY29+'م 1'!MY29)</f>
        <v>0</v>
      </c>
      <c r="F29" s="64"/>
      <c r="G29" s="64"/>
      <c r="H29" s="64"/>
    </row>
    <row r="30" spans="3:8" ht="19.5" thickTop="1" thickBot="1" x14ac:dyDescent="0.25">
      <c r="C30" s="64" t="s">
        <v>76</v>
      </c>
      <c r="D30" s="64">
        <f>SUM(الشركة!MX30+'احمد شوقي'!MX30+'محمد ابراهيم'!MX30+'مصطفى عبدالفتاح'!MX30+رامي!MX30+'اسلام مطيع'!MX30+زهران!MX30+تامر!MX30+'محمد نبيه'!MX30+'م 1'!MX30)</f>
        <v>0</v>
      </c>
      <c r="E30" s="64">
        <f>SUM(الشركة!MY30+'احمد شوقي'!MY30+'محمد ابراهيم'!MY30+'مصطفى عبدالفتاح'!MY30+رامي!MY30+'اسلام مطيع'!MY30+زهران!MY30+تامر!MY30+'محمد نبيه'!MY30+'م 1'!MY30)</f>
        <v>0</v>
      </c>
      <c r="F30" s="64"/>
      <c r="G30" s="64"/>
      <c r="H30" s="64"/>
    </row>
    <row r="31" spans="3:8" ht="19.5" thickTop="1" thickBot="1" x14ac:dyDescent="0.25">
      <c r="C31" s="64" t="s">
        <v>77</v>
      </c>
      <c r="D31" s="64">
        <f>SUM(الشركة!MX31+'احمد شوقي'!MX31+'محمد ابراهيم'!MX31+'مصطفى عبدالفتاح'!MX31+رامي!MX31+'اسلام مطيع'!MX31+زهران!MX31+تامر!MX31+'محمد نبيه'!MX31+'م 1'!MX31)</f>
        <v>0</v>
      </c>
      <c r="E31" s="64">
        <f>SUM(الشركة!MY31+'احمد شوقي'!MY31+'محمد ابراهيم'!MY31+'مصطفى عبدالفتاح'!MY31+رامي!MY31+'اسلام مطيع'!MY31+زهران!MY31+تامر!MY31+'محمد نبيه'!MY31+'م 1'!MY31)</f>
        <v>0</v>
      </c>
      <c r="F31" s="64"/>
      <c r="G31" s="64"/>
      <c r="H31" s="64"/>
    </row>
    <row r="32" spans="3:8" ht="19.5" thickTop="1" thickBot="1" x14ac:dyDescent="0.25">
      <c r="C32" s="64" t="s">
        <v>78</v>
      </c>
      <c r="D32" s="64">
        <f>SUM(الشركة!MX32+'احمد شوقي'!MX32+'محمد ابراهيم'!MX32+'مصطفى عبدالفتاح'!MX32+رامي!MX32+'اسلام مطيع'!MX32+زهران!MX32+تامر!MX32+'محمد نبيه'!MX32+'م 1'!MX32)</f>
        <v>0</v>
      </c>
      <c r="E32" s="64">
        <f>SUM(الشركة!MY32+'احمد شوقي'!MY32+'محمد ابراهيم'!MY32+'مصطفى عبدالفتاح'!MY32+رامي!MY32+'اسلام مطيع'!MY32+زهران!MY32+تامر!MY32+'محمد نبيه'!MY32+'م 1'!MY32)</f>
        <v>0</v>
      </c>
      <c r="F32" s="64"/>
      <c r="G32" s="64"/>
      <c r="H32" s="64"/>
    </row>
    <row r="33" spans="3:8" ht="19.5" thickTop="1" thickBot="1" x14ac:dyDescent="0.25">
      <c r="C33" s="64" t="s">
        <v>79</v>
      </c>
      <c r="D33" s="64">
        <f>SUM(الشركة!MX33+'احمد شوقي'!MX33+'محمد ابراهيم'!MX33+'مصطفى عبدالفتاح'!MX33+رامي!MX33+'اسلام مطيع'!MX33+زهران!MX33+تامر!MX33+'محمد نبيه'!MX33+'م 1'!MX33)</f>
        <v>0</v>
      </c>
      <c r="E33" s="64">
        <f>SUM(الشركة!MY33+'احمد شوقي'!MY33+'محمد ابراهيم'!MY33+'مصطفى عبدالفتاح'!MY33+رامي!MY33+'اسلام مطيع'!MY33+زهران!MY33+تامر!MY33+'محمد نبيه'!MY33+'م 1'!MY33)</f>
        <v>0</v>
      </c>
      <c r="F33" s="64"/>
      <c r="G33" s="64"/>
      <c r="H33" s="64"/>
    </row>
    <row r="34" spans="3:8" ht="19.5" thickTop="1" thickBot="1" x14ac:dyDescent="0.25">
      <c r="C34" s="64" t="s">
        <v>37</v>
      </c>
      <c r="D34" s="64"/>
      <c r="E34" s="64">
        <f>SUM(الشركة!MY34+'احمد شوقي'!MY34+'محمد ابراهيم'!MY34+'مصطفى عبدالفتاح'!MY34+رامي!MY34+'اسلام مطيع'!MY34+زهران!MY34+تامر!MY34+'محمد نبيه'!MY34+'م 1'!MY34)</f>
        <v>0</v>
      </c>
      <c r="F34" s="64"/>
      <c r="G34" s="64"/>
      <c r="H34" s="64"/>
    </row>
    <row r="35" spans="3:8" ht="15" thickTop="1" x14ac:dyDescent="0.2"/>
  </sheetData>
  <mergeCells count="4">
    <mergeCell ref="C2:H2"/>
    <mergeCell ref="F4:G4"/>
    <mergeCell ref="F5:G5"/>
    <mergeCell ref="C22:E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D37"/>
  <sheetViews>
    <sheetView rightToLeft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7" sqref="A7:B7"/>
    </sheetView>
  </sheetViews>
  <sheetFormatPr defaultRowHeight="14.25" x14ac:dyDescent="0.2"/>
  <cols>
    <col min="1" max="1" width="11" bestFit="1" customWidth="1"/>
  </cols>
  <sheetData>
    <row r="1" spans="1:108" ht="15.75" customHeight="1" thickTop="1" thickBot="1" x14ac:dyDescent="0.25">
      <c r="A1" s="149" t="s">
        <v>169</v>
      </c>
      <c r="B1" s="150"/>
      <c r="C1" s="79" t="s">
        <v>8</v>
      </c>
      <c r="D1" s="80"/>
      <c r="E1" s="79" t="s">
        <v>9</v>
      </c>
      <c r="F1" s="80"/>
      <c r="G1" s="79" t="s">
        <v>10</v>
      </c>
      <c r="H1" s="80"/>
      <c r="I1" s="79" t="s">
        <v>11</v>
      </c>
      <c r="J1" s="80"/>
      <c r="K1" s="79" t="s">
        <v>12</v>
      </c>
      <c r="L1" s="80"/>
      <c r="M1" s="79" t="s">
        <v>13</v>
      </c>
      <c r="N1" s="80"/>
      <c r="O1" s="79" t="s">
        <v>14</v>
      </c>
      <c r="P1" s="80"/>
      <c r="Q1" s="79" t="s">
        <v>15</v>
      </c>
      <c r="R1" s="80"/>
      <c r="S1" s="79" t="s">
        <v>16</v>
      </c>
      <c r="T1" s="80"/>
      <c r="U1" s="79" t="s">
        <v>17</v>
      </c>
      <c r="V1" s="80"/>
      <c r="W1" s="79" t="s">
        <v>18</v>
      </c>
      <c r="X1" s="80"/>
      <c r="Y1" s="79" t="s">
        <v>19</v>
      </c>
      <c r="Z1" s="80"/>
      <c r="AA1" s="79" t="s">
        <v>20</v>
      </c>
      <c r="AB1" s="80"/>
      <c r="AC1" s="79" t="s">
        <v>21</v>
      </c>
      <c r="AD1" s="80"/>
      <c r="AE1" s="79" t="s">
        <v>22</v>
      </c>
      <c r="AF1" s="80"/>
      <c r="AG1" s="79" t="s">
        <v>23</v>
      </c>
      <c r="AH1" s="80"/>
      <c r="AI1" s="79" t="s">
        <v>24</v>
      </c>
      <c r="AJ1" s="80"/>
      <c r="AK1" s="79" t="s">
        <v>25</v>
      </c>
      <c r="AL1" s="80"/>
      <c r="AM1" s="79" t="s">
        <v>26</v>
      </c>
      <c r="AN1" s="80"/>
      <c r="AO1" s="79" t="s">
        <v>27</v>
      </c>
      <c r="AP1" s="80"/>
      <c r="AQ1" s="79" t="s">
        <v>28</v>
      </c>
      <c r="AR1" s="80"/>
      <c r="AS1" s="79" t="s">
        <v>29</v>
      </c>
      <c r="AT1" s="80"/>
      <c r="AU1" s="79" t="s">
        <v>30</v>
      </c>
      <c r="AV1" s="80"/>
      <c r="AW1" s="79" t="s">
        <v>31</v>
      </c>
      <c r="AX1" s="80"/>
      <c r="AY1" s="79" t="s">
        <v>32</v>
      </c>
      <c r="AZ1" s="80"/>
      <c r="BA1" s="79" t="s">
        <v>33</v>
      </c>
      <c r="BB1" s="80"/>
      <c r="BC1" s="79" t="s">
        <v>34</v>
      </c>
      <c r="BD1" s="80"/>
      <c r="BE1" s="79" t="s">
        <v>35</v>
      </c>
      <c r="BF1" s="80"/>
      <c r="BG1" s="79" t="s">
        <v>36</v>
      </c>
      <c r="BH1" s="80"/>
      <c r="BI1" s="79" t="s">
        <v>37</v>
      </c>
      <c r="BJ1" s="80"/>
      <c r="BK1" s="79" t="s">
        <v>38</v>
      </c>
      <c r="BL1" s="80"/>
      <c r="BM1" s="79" t="s">
        <v>39</v>
      </c>
      <c r="BN1" s="80"/>
      <c r="BO1" s="79" t="s">
        <v>40</v>
      </c>
      <c r="BP1" s="80"/>
      <c r="BQ1" s="79" t="s">
        <v>41</v>
      </c>
      <c r="BR1" s="80"/>
      <c r="BS1" s="79" t="s">
        <v>42</v>
      </c>
      <c r="BT1" s="80"/>
      <c r="BU1" s="79" t="s">
        <v>43</v>
      </c>
      <c r="BV1" s="80"/>
      <c r="BW1" s="79" t="s">
        <v>44</v>
      </c>
      <c r="BX1" s="80"/>
      <c r="BY1" s="79" t="s">
        <v>45</v>
      </c>
      <c r="BZ1" s="80"/>
      <c r="CA1" s="79" t="s">
        <v>46</v>
      </c>
      <c r="CB1" s="80"/>
      <c r="CC1" s="79" t="s">
        <v>47</v>
      </c>
      <c r="CD1" s="80"/>
      <c r="CE1" s="79"/>
      <c r="CF1" s="80"/>
      <c r="CG1" s="79"/>
      <c r="CH1" s="80"/>
      <c r="CI1" s="79"/>
      <c r="CJ1" s="80"/>
      <c r="CK1" s="79"/>
      <c r="CL1" s="80"/>
      <c r="CM1" s="79"/>
      <c r="CN1" s="80"/>
      <c r="CO1" s="79"/>
      <c r="CP1" s="80"/>
      <c r="CQ1" s="79"/>
      <c r="CR1" s="80"/>
      <c r="CS1" s="79"/>
      <c r="CT1" s="80"/>
      <c r="CU1" s="79"/>
      <c r="CV1" s="80"/>
      <c r="CW1" s="79"/>
      <c r="CX1" s="81"/>
    </row>
    <row r="2" spans="1:108" ht="18" thickTop="1" thickBot="1" x14ac:dyDescent="0.25">
      <c r="A2" s="151"/>
      <c r="B2" s="152"/>
      <c r="C2" s="59" t="s">
        <v>6</v>
      </c>
      <c r="D2" s="59" t="s">
        <v>0</v>
      </c>
      <c r="E2" s="59" t="s">
        <v>6</v>
      </c>
      <c r="F2" s="59" t="s">
        <v>0</v>
      </c>
      <c r="G2" s="59" t="s">
        <v>6</v>
      </c>
      <c r="H2" s="59" t="s">
        <v>0</v>
      </c>
      <c r="I2" s="59" t="s">
        <v>6</v>
      </c>
      <c r="J2" s="59" t="s">
        <v>0</v>
      </c>
      <c r="K2" s="59" t="s">
        <v>6</v>
      </c>
      <c r="L2" s="59" t="s">
        <v>0</v>
      </c>
      <c r="M2" s="59" t="s">
        <v>6</v>
      </c>
      <c r="N2" s="59" t="s">
        <v>0</v>
      </c>
      <c r="O2" s="59" t="s">
        <v>6</v>
      </c>
      <c r="P2" s="59" t="s">
        <v>0</v>
      </c>
      <c r="Q2" s="59" t="s">
        <v>6</v>
      </c>
      <c r="R2" s="59" t="s">
        <v>0</v>
      </c>
      <c r="S2" s="59" t="s">
        <v>6</v>
      </c>
      <c r="T2" s="59" t="s">
        <v>0</v>
      </c>
      <c r="U2" s="59" t="s">
        <v>6</v>
      </c>
      <c r="V2" s="59" t="s">
        <v>0</v>
      </c>
      <c r="W2" s="59" t="s">
        <v>6</v>
      </c>
      <c r="X2" s="59" t="s">
        <v>0</v>
      </c>
      <c r="Y2" s="59" t="s">
        <v>6</v>
      </c>
      <c r="Z2" s="59" t="s">
        <v>0</v>
      </c>
      <c r="AA2" s="59" t="s">
        <v>6</v>
      </c>
      <c r="AB2" s="59" t="s">
        <v>0</v>
      </c>
      <c r="AC2" s="59" t="s">
        <v>6</v>
      </c>
      <c r="AD2" s="59" t="s">
        <v>0</v>
      </c>
      <c r="AE2" s="59" t="s">
        <v>6</v>
      </c>
      <c r="AF2" s="59" t="s">
        <v>0</v>
      </c>
      <c r="AG2" s="59" t="s">
        <v>6</v>
      </c>
      <c r="AH2" s="59" t="s">
        <v>0</v>
      </c>
      <c r="AI2" s="59" t="s">
        <v>6</v>
      </c>
      <c r="AJ2" s="59" t="s">
        <v>0</v>
      </c>
      <c r="AK2" s="59" t="s">
        <v>6</v>
      </c>
      <c r="AL2" s="59" t="s">
        <v>0</v>
      </c>
      <c r="AM2" s="59" t="s">
        <v>6</v>
      </c>
      <c r="AN2" s="59" t="s">
        <v>0</v>
      </c>
      <c r="AO2" s="59" t="s">
        <v>6</v>
      </c>
      <c r="AP2" s="59" t="s">
        <v>0</v>
      </c>
      <c r="AQ2" s="59" t="s">
        <v>6</v>
      </c>
      <c r="AR2" s="59" t="s">
        <v>0</v>
      </c>
      <c r="AS2" s="59" t="s">
        <v>6</v>
      </c>
      <c r="AT2" s="59" t="s">
        <v>0</v>
      </c>
      <c r="AU2" s="59" t="s">
        <v>6</v>
      </c>
      <c r="AV2" s="59" t="s">
        <v>0</v>
      </c>
      <c r="AW2" s="59" t="s">
        <v>6</v>
      </c>
      <c r="AX2" s="59" t="s">
        <v>0</v>
      </c>
      <c r="AY2" s="59" t="s">
        <v>6</v>
      </c>
      <c r="AZ2" s="59" t="s">
        <v>0</v>
      </c>
      <c r="BA2" s="59" t="s">
        <v>6</v>
      </c>
      <c r="BB2" s="59" t="s">
        <v>0</v>
      </c>
      <c r="BC2" s="59" t="s">
        <v>6</v>
      </c>
      <c r="BD2" s="59" t="s">
        <v>0</v>
      </c>
      <c r="BE2" s="59" t="s">
        <v>6</v>
      </c>
      <c r="BF2" s="59" t="s">
        <v>0</v>
      </c>
      <c r="BG2" s="59" t="s">
        <v>6</v>
      </c>
      <c r="BH2" s="59" t="s">
        <v>0</v>
      </c>
      <c r="BI2" s="59" t="s">
        <v>6</v>
      </c>
      <c r="BJ2" s="59" t="s">
        <v>0</v>
      </c>
      <c r="BK2" s="59" t="s">
        <v>6</v>
      </c>
      <c r="BL2" s="59" t="s">
        <v>0</v>
      </c>
      <c r="BM2" s="59" t="s">
        <v>6</v>
      </c>
      <c r="BN2" s="59" t="s">
        <v>0</v>
      </c>
      <c r="BO2" s="59" t="s">
        <v>6</v>
      </c>
      <c r="BP2" s="59" t="s">
        <v>0</v>
      </c>
      <c r="BQ2" s="59" t="s">
        <v>6</v>
      </c>
      <c r="BR2" s="59" t="s">
        <v>0</v>
      </c>
      <c r="BS2" s="59" t="s">
        <v>6</v>
      </c>
      <c r="BT2" s="59" t="s">
        <v>0</v>
      </c>
      <c r="BU2" s="59" t="s">
        <v>6</v>
      </c>
      <c r="BV2" s="59" t="s">
        <v>0</v>
      </c>
      <c r="BW2" s="59" t="s">
        <v>6</v>
      </c>
      <c r="BX2" s="59" t="s">
        <v>0</v>
      </c>
      <c r="BY2" s="59" t="s">
        <v>6</v>
      </c>
      <c r="BZ2" s="59" t="s">
        <v>0</v>
      </c>
      <c r="CA2" s="59" t="s">
        <v>6</v>
      </c>
      <c r="CB2" s="59" t="s">
        <v>0</v>
      </c>
      <c r="CC2" s="59" t="s">
        <v>6</v>
      </c>
      <c r="CD2" s="59" t="s">
        <v>0</v>
      </c>
      <c r="CE2" s="59" t="s">
        <v>6</v>
      </c>
      <c r="CF2" s="59" t="s">
        <v>0</v>
      </c>
      <c r="CG2" s="59" t="s">
        <v>6</v>
      </c>
      <c r="CH2" s="59" t="s">
        <v>0</v>
      </c>
      <c r="CI2" s="59" t="s">
        <v>6</v>
      </c>
      <c r="CJ2" s="59" t="s">
        <v>0</v>
      </c>
      <c r="CK2" s="59" t="s">
        <v>6</v>
      </c>
      <c r="CL2" s="59" t="s">
        <v>0</v>
      </c>
      <c r="CM2" s="59" t="s">
        <v>6</v>
      </c>
      <c r="CN2" s="59" t="s">
        <v>0</v>
      </c>
      <c r="CO2" s="59" t="s">
        <v>6</v>
      </c>
      <c r="CP2" s="59" t="s">
        <v>0</v>
      </c>
      <c r="CQ2" s="59" t="s">
        <v>6</v>
      </c>
      <c r="CR2" s="59" t="s">
        <v>0</v>
      </c>
      <c r="CS2" s="59" t="s">
        <v>6</v>
      </c>
      <c r="CT2" s="59" t="s">
        <v>0</v>
      </c>
      <c r="CU2" s="59" t="s">
        <v>6</v>
      </c>
      <c r="CV2" s="59" t="s">
        <v>0</v>
      </c>
      <c r="CW2" s="59" t="s">
        <v>6</v>
      </c>
      <c r="CX2" s="59" t="s">
        <v>0</v>
      </c>
    </row>
    <row r="3" spans="1:108" s="68" customFormat="1" ht="19.5" thickTop="1" thickBot="1" x14ac:dyDescent="0.3">
      <c r="A3" s="153" t="s">
        <v>164</v>
      </c>
      <c r="B3" s="154"/>
      <c r="C3" s="67">
        <f>م.المخزن!B7</f>
        <v>0</v>
      </c>
      <c r="D3" s="67">
        <f>م.المخزن!C7</f>
        <v>0</v>
      </c>
      <c r="E3" s="67">
        <f>م.المخزن!B11</f>
        <v>0</v>
      </c>
      <c r="F3" s="67">
        <f>م.المخزن!C11</f>
        <v>0</v>
      </c>
      <c r="G3" s="67">
        <f>م.المخزن!B15</f>
        <v>0</v>
      </c>
      <c r="H3" s="67">
        <f>م.المخزن!C15</f>
        <v>0</v>
      </c>
      <c r="I3" s="67">
        <f>م.المخزن!B19</f>
        <v>0</v>
      </c>
      <c r="J3" s="67">
        <f>م.المخزن!C19</f>
        <v>0</v>
      </c>
      <c r="K3" s="67">
        <f>م.المخزن!B23</f>
        <v>0</v>
      </c>
      <c r="L3" s="67">
        <f>م.المخزن!C23</f>
        <v>0</v>
      </c>
      <c r="M3" s="67">
        <f>م.المخزن!B27</f>
        <v>0</v>
      </c>
      <c r="N3" s="67">
        <f>م.المخزن!C27</f>
        <v>0</v>
      </c>
      <c r="O3" s="67">
        <f>م.المخزن!B31</f>
        <v>0</v>
      </c>
      <c r="P3" s="67">
        <f>م.المخزن!C31</f>
        <v>0</v>
      </c>
      <c r="Q3" s="67">
        <f>م.المخزن!B40</f>
        <v>0</v>
      </c>
      <c r="R3" s="67">
        <f>م.المخزن!C40</f>
        <v>0</v>
      </c>
      <c r="S3" s="67">
        <f>م.المخزن!B44</f>
        <v>0</v>
      </c>
      <c r="T3" s="67">
        <f>م.المخزن!C44</f>
        <v>0</v>
      </c>
      <c r="U3" s="67"/>
      <c r="V3" s="67">
        <f>م.المخزن!C48</f>
        <v>0</v>
      </c>
      <c r="W3" s="67"/>
      <c r="X3" s="67">
        <f>م.المخزن!C52</f>
        <v>0</v>
      </c>
      <c r="Y3" s="67">
        <f>م.المخزن!B61</f>
        <v>0</v>
      </c>
      <c r="Z3" s="67">
        <f>م.المخزن!C61</f>
        <v>0</v>
      </c>
      <c r="AA3" s="67">
        <f>م.المخزن!B70</f>
        <v>0</v>
      </c>
      <c r="AB3" s="67">
        <f>م.المخزن!C70</f>
        <v>0</v>
      </c>
      <c r="AC3" s="67">
        <f>م.المخزن!B74</f>
        <v>0</v>
      </c>
      <c r="AD3" s="67">
        <f>م.المخزن!C74</f>
        <v>0</v>
      </c>
      <c r="AE3" s="67">
        <f>م.المخزن!B78</f>
        <v>0</v>
      </c>
      <c r="AF3" s="67">
        <f>م.المخزن!C78</f>
        <v>0</v>
      </c>
      <c r="AG3" s="67"/>
      <c r="AH3" s="67">
        <f>م.المخزن!C83</f>
        <v>0</v>
      </c>
      <c r="AI3" s="67"/>
      <c r="AJ3" s="67">
        <f>م.المخزن!C35</f>
        <v>0</v>
      </c>
      <c r="AK3" s="67"/>
      <c r="AL3" s="67">
        <f>م.المخزن!C164</f>
        <v>0</v>
      </c>
      <c r="AM3" s="67"/>
      <c r="AN3" s="67">
        <f>م.المخزن!C56</f>
        <v>0</v>
      </c>
      <c r="AO3" s="67"/>
      <c r="AP3" s="67">
        <f>م.المخزن!C65</f>
        <v>0</v>
      </c>
      <c r="AQ3" s="67">
        <f>م.المخزن!B88</f>
        <v>0</v>
      </c>
      <c r="AR3" s="67">
        <f>م.المخزن!C88</f>
        <v>0</v>
      </c>
      <c r="AS3" s="67">
        <f>م.المخزن!B92</f>
        <v>0</v>
      </c>
      <c r="AT3" s="67">
        <f>م.المخزن!C92</f>
        <v>0</v>
      </c>
      <c r="AU3" s="67">
        <f>م.المخزن!B96</f>
        <v>0</v>
      </c>
      <c r="AV3" s="67">
        <f>م.المخزن!C96</f>
        <v>0</v>
      </c>
      <c r="AW3" s="67"/>
      <c r="AX3" s="67">
        <f>م.المخزن!C100</f>
        <v>0</v>
      </c>
      <c r="AY3" s="67">
        <f>م.المخزن!B105</f>
        <v>0</v>
      </c>
      <c r="AZ3" s="67">
        <f>م.المخزن!C105</f>
        <v>0</v>
      </c>
      <c r="BA3" s="67">
        <f>م.المخزن!B109</f>
        <v>0</v>
      </c>
      <c r="BB3" s="67">
        <f>م.المخزن!C109</f>
        <v>0</v>
      </c>
      <c r="BC3" s="67">
        <f>م.المخزن!B114</f>
        <v>0</v>
      </c>
      <c r="BD3" s="67">
        <f>م.المخزن!C114</f>
        <v>0</v>
      </c>
      <c r="BE3" s="67">
        <f>م.المخزن!B118</f>
        <v>0</v>
      </c>
      <c r="BF3" s="67">
        <f>م.المخزن!C118</f>
        <v>0</v>
      </c>
      <c r="BG3" s="67">
        <f>م.المخزن!B122</f>
        <v>0</v>
      </c>
      <c r="BH3" s="67">
        <f>م.المخزن!C122</f>
        <v>0</v>
      </c>
      <c r="BI3" s="67"/>
      <c r="BJ3" s="67">
        <f>م.المخزن!C126</f>
        <v>0</v>
      </c>
      <c r="BK3" s="67"/>
      <c r="BL3" s="67">
        <f>م.المخزن!C169</f>
        <v>0</v>
      </c>
      <c r="BM3" s="67"/>
      <c r="BN3" s="67">
        <f>م.المخزن!C173</f>
        <v>0</v>
      </c>
      <c r="BO3" s="67">
        <f>م.المخزن!B131</f>
        <v>0</v>
      </c>
      <c r="BP3" s="67">
        <f>م.المخزن!C131</f>
        <v>0</v>
      </c>
      <c r="BQ3" s="67">
        <f>م.المخزن!B135</f>
        <v>0</v>
      </c>
      <c r="BR3" s="67">
        <f>م.المخزن!C135</f>
        <v>0</v>
      </c>
      <c r="BS3" s="67">
        <f>م.المخزن!B139</f>
        <v>0</v>
      </c>
      <c r="BT3" s="67">
        <f>م.المخزن!C139</f>
        <v>0</v>
      </c>
      <c r="BU3" s="67">
        <f>م.المخزن!B143</f>
        <v>0</v>
      </c>
      <c r="BV3" s="67">
        <f>م.المخزن!C143</f>
        <v>0</v>
      </c>
      <c r="BW3" s="67">
        <f>م.المخزن!B147</f>
        <v>0</v>
      </c>
      <c r="BX3" s="67">
        <f>م.المخزن!C147</f>
        <v>0</v>
      </c>
      <c r="BY3" s="67">
        <f>م.المخزن!B151</f>
        <v>0</v>
      </c>
      <c r="BZ3" s="67">
        <f>م.المخزن!C151</f>
        <v>0</v>
      </c>
      <c r="CA3" s="67">
        <f>م.المخزن!B155</f>
        <v>0</v>
      </c>
      <c r="CB3" s="67">
        <f>م.المخزن!C155</f>
        <v>0</v>
      </c>
      <c r="CC3" s="67"/>
      <c r="CD3" s="67">
        <f>م.المخزن!C159</f>
        <v>0</v>
      </c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</row>
    <row r="4" spans="1:108" s="65" customFormat="1" ht="19.5" thickTop="1" thickBot="1" x14ac:dyDescent="0.3">
      <c r="A4" s="155" t="s">
        <v>163</v>
      </c>
      <c r="B4" s="156"/>
      <c r="C4" s="69">
        <f>م.المخزن!F7</f>
        <v>0</v>
      </c>
      <c r="D4" s="69">
        <f>م.المخزن!G7</f>
        <v>0</v>
      </c>
      <c r="E4" s="69">
        <f>م.المخزن!F11</f>
        <v>0</v>
      </c>
      <c r="F4" s="69">
        <f>م.المخزن!G11</f>
        <v>0</v>
      </c>
      <c r="G4" s="69">
        <f>م.المخزن!F15</f>
        <v>0</v>
      </c>
      <c r="H4" s="69">
        <f>م.المخزن!G15</f>
        <v>0</v>
      </c>
      <c r="I4" s="69">
        <f>م.المخزن!F19</f>
        <v>0</v>
      </c>
      <c r="J4" s="69">
        <f>م.المخزن!G19</f>
        <v>0</v>
      </c>
      <c r="K4" s="69">
        <f>م.المخزن!F23</f>
        <v>0</v>
      </c>
      <c r="L4" s="69">
        <f>م.المخزن!G23</f>
        <v>0</v>
      </c>
      <c r="M4" s="69">
        <f>م.المخزن!F27</f>
        <v>0</v>
      </c>
      <c r="N4" s="69">
        <f>م.المخزن!G27</f>
        <v>0</v>
      </c>
      <c r="O4" s="69">
        <f>م.المخزن!F31</f>
        <v>0</v>
      </c>
      <c r="P4" s="69">
        <f>م.المخزن!G31</f>
        <v>0</v>
      </c>
      <c r="Q4" s="69">
        <f>م.المخزن!F40</f>
        <v>0</v>
      </c>
      <c r="R4" s="69">
        <f>م.المخزن!G40</f>
        <v>0</v>
      </c>
      <c r="S4" s="69">
        <f>م.المخزن!F44</f>
        <v>0</v>
      </c>
      <c r="T4" s="69">
        <f>م.المخزن!G44</f>
        <v>0</v>
      </c>
      <c r="U4" s="69"/>
      <c r="V4" s="69">
        <f>م.المخزن!G48</f>
        <v>0</v>
      </c>
      <c r="W4" s="69"/>
      <c r="X4" s="69">
        <f>م.المخزن!G52</f>
        <v>0</v>
      </c>
      <c r="Y4" s="69">
        <f>م.المخزن!F61</f>
        <v>0</v>
      </c>
      <c r="Z4" s="69">
        <f>م.المخزن!G61</f>
        <v>0</v>
      </c>
      <c r="AA4" s="69">
        <f>م.المخزن!F70</f>
        <v>0</v>
      </c>
      <c r="AB4" s="69">
        <f>م.المخزن!G70</f>
        <v>0</v>
      </c>
      <c r="AC4" s="69">
        <f>م.المخزن!F74</f>
        <v>0</v>
      </c>
      <c r="AD4" s="69">
        <f>م.المخزن!G74</f>
        <v>0</v>
      </c>
      <c r="AE4" s="69">
        <f>م.المخزن!F78</f>
        <v>0</v>
      </c>
      <c r="AF4" s="69">
        <f>م.المخزن!G78</f>
        <v>0</v>
      </c>
      <c r="AG4" s="69"/>
      <c r="AH4" s="69">
        <f>م.المخزن!G83</f>
        <v>0</v>
      </c>
      <c r="AI4" s="69"/>
      <c r="AJ4" s="69">
        <f>م.المخزن!G35</f>
        <v>0</v>
      </c>
      <c r="AK4" s="69"/>
      <c r="AL4" s="69">
        <f>م.المخزن!G164</f>
        <v>0</v>
      </c>
      <c r="AM4" s="69"/>
      <c r="AN4" s="69">
        <f>م.المخزن!G56</f>
        <v>0</v>
      </c>
      <c r="AO4" s="69"/>
      <c r="AP4" s="69">
        <f>م.المخزن!G65</f>
        <v>0</v>
      </c>
      <c r="AQ4" s="69">
        <f>م.المخزن!F88</f>
        <v>0</v>
      </c>
      <c r="AR4" s="69">
        <f>م.المخزن!G88</f>
        <v>0</v>
      </c>
      <c r="AS4" s="69">
        <f>م.المخزن!F92</f>
        <v>0</v>
      </c>
      <c r="AT4" s="69">
        <f>م.المخزن!G92</f>
        <v>0</v>
      </c>
      <c r="AU4" s="69">
        <f>م.المخزن!F96</f>
        <v>0</v>
      </c>
      <c r="AV4" s="69">
        <f>م.المخزن!G96</f>
        <v>0</v>
      </c>
      <c r="AW4" s="69"/>
      <c r="AX4" s="69">
        <f>م.المخزن!G100</f>
        <v>0</v>
      </c>
      <c r="AY4" s="69">
        <f>م.المخزن!F105</f>
        <v>0</v>
      </c>
      <c r="AZ4" s="69">
        <f>م.المخزن!G105</f>
        <v>0</v>
      </c>
      <c r="BA4" s="69">
        <f>م.المخزن!F109</f>
        <v>0</v>
      </c>
      <c r="BB4" s="69">
        <f>م.المخزن!G109</f>
        <v>0</v>
      </c>
      <c r="BC4" s="69">
        <f>م.المخزن!F114</f>
        <v>0</v>
      </c>
      <c r="BD4" s="69">
        <f>م.المخزن!G114</f>
        <v>0</v>
      </c>
      <c r="BE4" s="69">
        <f>م.المخزن!F118</f>
        <v>0</v>
      </c>
      <c r="BF4" s="69">
        <f>م.المخزن!G118</f>
        <v>0</v>
      </c>
      <c r="BG4" s="69">
        <f>م.المخزن!F122</f>
        <v>0</v>
      </c>
      <c r="BH4" s="69">
        <f>م.المخزن!G122</f>
        <v>0</v>
      </c>
      <c r="BI4" s="69"/>
      <c r="BJ4" s="69">
        <f>م.المخزن!G126</f>
        <v>0</v>
      </c>
      <c r="BK4" s="69"/>
      <c r="BL4" s="69">
        <f>م.المخزن!G169</f>
        <v>0</v>
      </c>
      <c r="BM4" s="69"/>
      <c r="BN4" s="69">
        <f>م.المخزن!G173</f>
        <v>0</v>
      </c>
      <c r="BO4" s="69">
        <f>م.المخزن!F131</f>
        <v>0</v>
      </c>
      <c r="BP4" s="69">
        <f>م.المخزن!G131</f>
        <v>0</v>
      </c>
      <c r="BQ4" s="69">
        <f>م.المخزن!F135</f>
        <v>0</v>
      </c>
      <c r="BR4" s="69">
        <f>م.المخزن!G135</f>
        <v>0</v>
      </c>
      <c r="BS4" s="69">
        <f>م.المخزن!F139</f>
        <v>0</v>
      </c>
      <c r="BT4" s="69">
        <f>م.المخزن!G139</f>
        <v>0</v>
      </c>
      <c r="BU4" s="69">
        <f>م.المخزن!F143</f>
        <v>0</v>
      </c>
      <c r="BV4" s="69">
        <f>م.المخزن!G143</f>
        <v>0</v>
      </c>
      <c r="BW4" s="69">
        <f>م.المخزن!F147</f>
        <v>0</v>
      </c>
      <c r="BX4" s="69">
        <f>م.المخزن!G147</f>
        <v>0</v>
      </c>
      <c r="BY4" s="69">
        <f>م.المخزن!F151</f>
        <v>0</v>
      </c>
      <c r="BZ4" s="69">
        <f>م.المخزن!G151</f>
        <v>0</v>
      </c>
      <c r="CA4" s="69">
        <f>م.المخزن!F155</f>
        <v>0</v>
      </c>
      <c r="CB4" s="69">
        <f>م.المخزن!G155</f>
        <v>0</v>
      </c>
      <c r="CC4" s="69"/>
      <c r="CD4" s="69">
        <f>م.المخزن!G159</f>
        <v>0</v>
      </c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</row>
    <row r="5" spans="1:108" ht="16.5" thickTop="1" thickBot="1" x14ac:dyDescent="0.25">
      <c r="A5" s="141" t="s">
        <v>167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3"/>
      <c r="M5" s="141" t="s">
        <v>167</v>
      </c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3"/>
      <c r="Y5" s="141" t="s">
        <v>167</v>
      </c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3"/>
      <c r="AK5" s="141" t="s">
        <v>167</v>
      </c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3"/>
      <c r="AW5" s="141" t="s">
        <v>167</v>
      </c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3"/>
      <c r="BI5" s="141" t="s">
        <v>167</v>
      </c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3"/>
      <c r="BU5" s="141" t="s">
        <v>167</v>
      </c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3"/>
      <c r="CG5" s="141" t="s">
        <v>167</v>
      </c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3"/>
      <c r="CS5" s="144" t="s">
        <v>167</v>
      </c>
      <c r="CT5" s="145"/>
      <c r="CU5" s="145"/>
      <c r="CV5" s="145"/>
      <c r="CW5" s="145"/>
      <c r="CX5" s="146"/>
      <c r="CY5" s="57"/>
      <c r="CZ5" s="57"/>
      <c r="DA5" s="57"/>
      <c r="DB5" s="57"/>
      <c r="DC5" s="57"/>
      <c r="DD5" s="58"/>
    </row>
    <row r="6" spans="1:108" ht="16.5" thickTop="1" thickBot="1" x14ac:dyDescent="0.25">
      <c r="A6" s="139">
        <v>43374</v>
      </c>
      <c r="B6" s="140"/>
      <c r="C6" s="1">
        <f>الشركة!C4+'احمد شوقي'!C4+'محمد ابراهيم'!C4+'مصطفى عبدالفتاح'!C4+رامي!C4+زهران!C4+'اسلام مطيع'!C4+تامر!C4+'محمد نبيه'!C4+'م 1'!C4</f>
        <v>0</v>
      </c>
      <c r="D6" s="1">
        <f>الشركة!D4+'احمد شوقي'!D4+'محمد ابراهيم'!D4+'مصطفى عبدالفتاح'!D4+رامي!D4+زهران!D4+'اسلام مطيع'!D4+تامر!D4+'محمد نبيه'!D4+'م 1'!D4</f>
        <v>0</v>
      </c>
      <c r="E6" s="1">
        <f>الشركة!J4+'احمد شوقي'!J4+'محمد ابراهيم'!J4+'مصطفى عبدالفتاح'!J4+رامي!J4+زهران!J4+'اسلام مطيع'!J4+تامر!J4+'محمد نبيه'!J4+'م 1'!J4</f>
        <v>0</v>
      </c>
      <c r="F6" s="1">
        <f>الشركة!K4+'احمد شوقي'!K4+'محمد ابراهيم'!K4+'مصطفى عبدالفتاح'!K4+رامي!K4+زهران!K4+'اسلام مطيع'!K4+تامر!K4+'محمد نبيه'!K4+'م 1'!K4</f>
        <v>0</v>
      </c>
      <c r="G6" s="1">
        <f>الشركة!Q4+'احمد شوقي'!Q4+'محمد ابراهيم'!Q4+'مصطفى عبدالفتاح'!Q4+رامي!Q4+زهران!Q4+'اسلام مطيع'!Q4+تامر!Q4+'محمد نبيه'!Q4+'م 1'!Q4</f>
        <v>0</v>
      </c>
      <c r="H6" s="1">
        <f>الشركة!R4+'احمد شوقي'!R4+'محمد ابراهيم'!R4+'مصطفى عبدالفتاح'!R4+رامي!R4+زهران!R4+'اسلام مطيع'!R4+تامر!R4+'محمد نبيه'!R4+'م 1'!R4</f>
        <v>0</v>
      </c>
      <c r="I6" s="1">
        <f>الشركة!X4+'احمد شوقي'!X4+'محمد ابراهيم'!X4+'مصطفى عبدالفتاح'!X4+رامي!X4+زهران!X4+'اسلام مطيع'!X4+تامر!X4+'محمد نبيه'!X4+'م 1'!X4</f>
        <v>0</v>
      </c>
      <c r="J6" s="1">
        <f>الشركة!Y4+'احمد شوقي'!Y4+'محمد ابراهيم'!Y4+'مصطفى عبدالفتاح'!Y4+رامي!Y4+زهران!Y4+'اسلام مطيع'!Y4+تامر!Y4+'محمد نبيه'!Y4+'م 1'!Y4</f>
        <v>0</v>
      </c>
      <c r="K6" s="1">
        <f>الشركة!AE4+'احمد شوقي'!AE4+'محمد ابراهيم'!AE4+'مصطفى عبدالفتاح'!AE4+رامي!AE4+زهران!AE4+'اسلام مطيع'!AE4+تامر!AE4+'محمد نبيه'!AE4+'م 1'!AE4</f>
        <v>0</v>
      </c>
      <c r="L6" s="1">
        <f>الشركة!AF4+'احمد شوقي'!AF4+'محمد ابراهيم'!AF4+'مصطفى عبدالفتاح'!AF4+رامي!AF4+زهران!AF4+'اسلام مطيع'!AF4+تامر!AF4+'محمد نبيه'!AF4+'م 1'!AF4</f>
        <v>0</v>
      </c>
      <c r="M6" s="1">
        <f>الشركة!AL4+'احمد شوقي'!AL4+'محمد ابراهيم'!AL4+'مصطفى عبدالفتاح'!AL4+رامي!AL4+زهران!AL4+'اسلام مطيع'!AL4+تامر!AL4+'محمد نبيه'!AL4+'م 1'!AL4</f>
        <v>0</v>
      </c>
      <c r="N6" s="1">
        <f>الشركة!AM4+'احمد شوقي'!AM4+'محمد ابراهيم'!AM4+'مصطفى عبدالفتاح'!AM4+رامي!AM4+زهران!AM4+'اسلام مطيع'!AM4+تامر!AM4+'محمد نبيه'!AM4+'م 1'!AM4</f>
        <v>0</v>
      </c>
      <c r="O6" s="1">
        <f>الشركة!AS4+'احمد شوقي'!AS4+'محمد ابراهيم'!AS4+'مصطفى عبدالفتاح'!AS4+رامي!AS4+زهران!AS4+'اسلام مطيع'!AS4+تامر!AS4+'محمد نبيه'!AS4+'م 1'!AS4</f>
        <v>0</v>
      </c>
      <c r="P6" s="1">
        <f>الشركة!AT4+'احمد شوقي'!AT4+'محمد ابراهيم'!AT4+'مصطفى عبدالفتاح'!AT4+رامي!AT4+زهران!AT4+'اسلام مطيع'!AT4+تامر!AT4+'محمد نبيه'!AT4+'م 1'!AT4</f>
        <v>0</v>
      </c>
      <c r="Q6" s="1">
        <f>الشركة!AZ4+'احمد شوقي'!AZ4+'محمد ابراهيم'!AZ4+'مصطفى عبدالفتاح'!AZ4+رامي!AZ4+زهران!AZ4+'اسلام مطيع'!AZ4+تامر!AZ4+'محمد نبيه'!AZ4+'م 1'!AZ4</f>
        <v>0</v>
      </c>
      <c r="R6" s="1">
        <f>الشركة!BA4+'احمد شوقي'!BA4+'محمد ابراهيم'!BA4+'مصطفى عبدالفتاح'!BA4+رامي!BA4+زهران!BA4+'اسلام مطيع'!BA4+تامر!BA4+'محمد نبيه'!BA4+'م 1'!BA4</f>
        <v>0</v>
      </c>
      <c r="S6" s="1">
        <f>الشركة!BG4+'احمد شوقي'!BG4+'محمد ابراهيم'!BG4+'مصطفى عبدالفتاح'!BG4+رامي!BG4+زهران!BG4+'اسلام مطيع'!BG4+تامر!BG4+'محمد نبيه'!BG4+'م 1'!BG4</f>
        <v>0</v>
      </c>
      <c r="T6" s="1">
        <f>الشركة!BH4+'احمد شوقي'!BH4+'محمد ابراهيم'!BH4+'مصطفى عبدالفتاح'!BH4+رامي!BH4+زهران!BH4+'اسلام مطيع'!BH4+تامر!BH4+'محمد نبيه'!BH4+'م 1'!BH4</f>
        <v>0</v>
      </c>
      <c r="U6" s="1">
        <f>الشركة!BN4+'احمد شوقي'!BN4+'محمد ابراهيم'!BN4+'مصطفى عبدالفتاح'!BN4+رامي!BN4+زهران!BN4+'اسلام مطيع'!BN4+تامر!BN4+'محمد نبيه'!BN4+'م 1'!BN4</f>
        <v>0</v>
      </c>
      <c r="V6" s="1">
        <f>الشركة!BO4+'احمد شوقي'!BO4+'محمد ابراهيم'!BO4+'مصطفى عبدالفتاح'!BO4+رامي!BO4+زهران!BO4+'اسلام مطيع'!BO4+تامر!BO4+'محمد نبيه'!BO4+'م 1'!BO4</f>
        <v>0</v>
      </c>
      <c r="W6" s="1">
        <f>الشركة!BU4+'احمد شوقي'!BU4+'محمد ابراهيم'!BU4+'مصطفى عبدالفتاح'!BU4+رامي!BU4+زهران!BU4+'اسلام مطيع'!BU4+تامر!BU4+'محمد نبيه'!BU4+'م 1'!BU4</f>
        <v>0</v>
      </c>
      <c r="X6" s="1">
        <f>الشركة!BV4+'احمد شوقي'!BV4+'محمد ابراهيم'!BV4+'مصطفى عبدالفتاح'!BV4+رامي!BV4+زهران!BV4+'اسلام مطيع'!BV4+تامر!BV4+'محمد نبيه'!BV4+'م 1'!BV4</f>
        <v>0</v>
      </c>
      <c r="Y6" s="1">
        <f>الشركة!CB4+'احمد شوقي'!CB4+'محمد ابراهيم'!CB4+'مصطفى عبدالفتاح'!CB4+رامي!CB4+زهران!CB4+'اسلام مطيع'!CB4+تامر!CB4+'محمد نبيه'!CB4+'م 1'!CB4</f>
        <v>0</v>
      </c>
      <c r="Z6" s="1">
        <f>الشركة!CC4+'احمد شوقي'!CC4+'محمد ابراهيم'!CC4+'مصطفى عبدالفتاح'!CC4+رامي!CC4+زهران!CC4+'اسلام مطيع'!CC4+تامر!CC4+'محمد نبيه'!CC4+'م 1'!CC4</f>
        <v>0</v>
      </c>
      <c r="AA6" s="1">
        <f>الشركة!CI4+'احمد شوقي'!CI4+'محمد ابراهيم'!CI4+'مصطفى عبدالفتاح'!CI4+رامي!CI4+زهران!CI4+'اسلام مطيع'!CI4+تامر!CI4+'محمد نبيه'!CI4+'م 1'!CI4</f>
        <v>0</v>
      </c>
      <c r="AB6" s="1">
        <f>الشركة!CJ4+'احمد شوقي'!CJ4+'محمد ابراهيم'!CJ4+'مصطفى عبدالفتاح'!CJ4+رامي!CJ4+زهران!CJ4+'اسلام مطيع'!CJ4+تامر!CJ4+'محمد نبيه'!CJ4+'م 1'!CJ4</f>
        <v>0</v>
      </c>
      <c r="AC6" s="1">
        <f>الشركة!CP4+'احمد شوقي'!CP4+'محمد ابراهيم'!CP4+'مصطفى عبدالفتاح'!CP4+رامي!CP4+زهران!CP4+'اسلام مطيع'!CP4+تامر!CP4+'محمد نبيه'!CP4+'م 1'!CP4</f>
        <v>0</v>
      </c>
      <c r="AD6" s="1">
        <f>الشركة!CQ4+'احمد شوقي'!CQ4+'محمد ابراهيم'!CQ4+'مصطفى عبدالفتاح'!CQ4+رامي!CQ4+زهران!CQ4+'اسلام مطيع'!CQ4+تامر!CQ4+'محمد نبيه'!CQ4+'م 1'!CQ4</f>
        <v>0</v>
      </c>
      <c r="AE6" s="1">
        <f>الشركة!CW4+'احمد شوقي'!CW4+'محمد ابراهيم'!CW4+'مصطفى عبدالفتاح'!CW4+رامي!CW4+زهران!CW4+'اسلام مطيع'!CW4+تامر!CW4+'محمد نبيه'!CW4+'م 1'!CW4</f>
        <v>0</v>
      </c>
      <c r="AF6" s="1">
        <f>الشركة!CX4+'احمد شوقي'!CX4+'محمد ابراهيم'!CX4+'مصطفى عبدالفتاح'!CX4+رامي!CX4+زهران!CX4+'اسلام مطيع'!CX4+تامر!CX4+'محمد نبيه'!CX4+'م 1'!CX4</f>
        <v>0</v>
      </c>
      <c r="AG6" s="1">
        <f>الشركة!DD4+'احمد شوقي'!DD4+'محمد ابراهيم'!DD4+'مصطفى عبدالفتاح'!DD4+رامي!DD4+زهران!DD4+'اسلام مطيع'!DD4+تامر!DD4+'محمد نبيه'!DD4+'م 1'!DD4</f>
        <v>0</v>
      </c>
      <c r="AH6" s="1">
        <f>الشركة!DE4+'احمد شوقي'!DE4+'محمد ابراهيم'!DE4+'مصطفى عبدالفتاح'!DE4+رامي!DE4+زهران!DE4+'اسلام مطيع'!DE4+تامر!DE4+'محمد نبيه'!DE4+'م 1'!DE4</f>
        <v>0</v>
      </c>
      <c r="AI6" s="1">
        <f>الشركة!DK4+'احمد شوقي'!DK4+'محمد ابراهيم'!DK4+'مصطفى عبدالفتاح'!DK4+رامي!DK4+زهران!DK4+'اسلام مطيع'!DK4+تامر!DK4+'محمد نبيه'!DK4+'م 1'!DK4</f>
        <v>0</v>
      </c>
      <c r="AJ6" s="1">
        <f>الشركة!DL4+'احمد شوقي'!DL4+'محمد ابراهيم'!DL4+'مصطفى عبدالفتاح'!DL4+رامي!DL4+زهران!DL4+'اسلام مطيع'!DL4+تامر!DL4+'محمد نبيه'!DL4+'م 1'!DL4</f>
        <v>0</v>
      </c>
      <c r="AK6" s="1">
        <f>الشركة!DR4+'احمد شوقي'!DR4+'محمد ابراهيم'!DR4+'مصطفى عبدالفتاح'!DR4+رامي!DR4+زهران!DR4+'اسلام مطيع'!DR4+تامر!DR4+'محمد نبيه'!DR4+'م 1'!DR4</f>
        <v>0</v>
      </c>
      <c r="AL6" s="1">
        <f>الشركة!DS4+'احمد شوقي'!DS4+'محمد ابراهيم'!DS4+'مصطفى عبدالفتاح'!DS4+رامي!DS4+زهران!DS4+'اسلام مطيع'!DS4+تامر!DS4+'محمد نبيه'!DS4+'م 1'!DS4</f>
        <v>0</v>
      </c>
      <c r="AM6" s="1">
        <f>الشركة!DY4+'احمد شوقي'!DY4+'محمد ابراهيم'!DY4+'مصطفى عبدالفتاح'!DY4+رامي!DY4+زهران!DY4+'اسلام مطيع'!DY4+تامر!DY4+'محمد نبيه'!DY4+'م 1'!DY4</f>
        <v>0</v>
      </c>
      <c r="AN6" s="1">
        <f>الشركة!DZ4+'احمد شوقي'!DZ4+'محمد ابراهيم'!DZ4+'مصطفى عبدالفتاح'!DZ4+رامي!DZ4+زهران!DZ4+'اسلام مطيع'!DZ4+تامر!DZ4+'محمد نبيه'!DZ4+'م 1'!DZ4</f>
        <v>0</v>
      </c>
      <c r="AO6" s="1">
        <f>الشركة!EF4+'احمد شوقي'!EF4+'محمد ابراهيم'!EF4+'مصطفى عبدالفتاح'!EF4+رامي!EF4+زهران!EF4+'اسلام مطيع'!EF4+تامر!EF4+'محمد نبيه'!EF4+'م 1'!EF4</f>
        <v>0</v>
      </c>
      <c r="AP6" s="1">
        <f>الشركة!EG4+'احمد شوقي'!EG4+'محمد ابراهيم'!EG4+'مصطفى عبدالفتاح'!EG4+رامي!EG4+زهران!EG4+'اسلام مطيع'!EG4+تامر!EG4+'محمد نبيه'!EG4+'م 1'!EG4</f>
        <v>0</v>
      </c>
      <c r="AQ6" s="1">
        <f>الشركة!EM4+'احمد شوقي'!EM4+'محمد ابراهيم'!EM4+'مصطفى عبدالفتاح'!EM4+رامي!EM4+زهران!EM4+'اسلام مطيع'!EM4+تامر!EM4+'محمد نبيه'!EM4+'م 1'!EM4</f>
        <v>0</v>
      </c>
      <c r="AR6" s="1">
        <f>الشركة!EN4+'احمد شوقي'!EN4+'محمد ابراهيم'!EN4+'مصطفى عبدالفتاح'!EN4+رامي!EN4+زهران!EN4+'اسلام مطيع'!EN4+تامر!EN4+'محمد نبيه'!EN4+'م 1'!EN4</f>
        <v>0</v>
      </c>
      <c r="AS6" s="1">
        <f>الشركة!ET4+'احمد شوقي'!ET4+'محمد ابراهيم'!ET4+'مصطفى عبدالفتاح'!ET4+رامي!ET4+زهران!ET4+'اسلام مطيع'!ET4+تامر!ET4+'محمد نبيه'!ET4+'م 1'!ET4</f>
        <v>0</v>
      </c>
      <c r="AT6" s="1">
        <f>الشركة!EU4+'احمد شوقي'!EU4+'محمد ابراهيم'!EU4+'مصطفى عبدالفتاح'!EU4+رامي!EU4+زهران!EU4+'اسلام مطيع'!EU4+تامر!EU4+'محمد نبيه'!EU4+'م 1'!EU4</f>
        <v>0</v>
      </c>
      <c r="AU6" s="1">
        <f>الشركة!FA4+'احمد شوقي'!FA4+'محمد ابراهيم'!FA4+'مصطفى عبدالفتاح'!FA4+رامي!FA4+زهران!FA4+'اسلام مطيع'!FA4+تامر!FA4+'محمد نبيه'!FA4+'م 1'!FA4</f>
        <v>0</v>
      </c>
      <c r="AV6" s="1">
        <f>الشركة!FB4+'احمد شوقي'!FB4+'محمد ابراهيم'!FB4+'مصطفى عبدالفتاح'!FB4+رامي!FB4+زهران!FB4+'اسلام مطيع'!FB4+تامر!FB4+'محمد نبيه'!FB4+'م 1'!FB4</f>
        <v>0</v>
      </c>
      <c r="AW6" s="1">
        <f>الشركة!FH4+'احمد شوقي'!FH4+'محمد ابراهيم'!FH4+'مصطفى عبدالفتاح'!FH4+رامي!FH4+زهران!FH4+'اسلام مطيع'!FH4+تامر!FH4+'محمد نبيه'!FH4+'م 1'!FH4</f>
        <v>0</v>
      </c>
      <c r="AX6" s="1">
        <f>الشركة!FI4+'احمد شوقي'!FI4+'محمد ابراهيم'!FI4+'مصطفى عبدالفتاح'!FI4+رامي!FI4+زهران!FI4+'اسلام مطيع'!FI4+تامر!FI4+'محمد نبيه'!FI4+'م 1'!FI4</f>
        <v>0</v>
      </c>
      <c r="AY6" s="1">
        <f>الشركة!FO4+'احمد شوقي'!FO4+'محمد ابراهيم'!FO4+'مصطفى عبدالفتاح'!FO4+رامي!FO4+زهران!FO4+'اسلام مطيع'!FO4+تامر!FO4+'محمد نبيه'!FO4+'م 1'!FO4</f>
        <v>0</v>
      </c>
      <c r="AZ6" s="1">
        <f>الشركة!FP4+'احمد شوقي'!FP4+'محمد ابراهيم'!FP4+'مصطفى عبدالفتاح'!FP4+رامي!FP4+زهران!FP4+'اسلام مطيع'!FP4+تامر!FP4+'محمد نبيه'!FP4+'م 1'!FP4</f>
        <v>0</v>
      </c>
      <c r="BA6" s="1">
        <f>الشركة!FV4+'احمد شوقي'!FV4+'محمد ابراهيم'!FV4+'مصطفى عبدالفتاح'!FV4+رامي!FV4+زهران!FV4+'اسلام مطيع'!FV4+تامر!FV4+'محمد نبيه'!FV4+'م 1'!FV4</f>
        <v>0</v>
      </c>
      <c r="BB6" s="1">
        <f>الشركة!FW4+'احمد شوقي'!FW4+'محمد ابراهيم'!FW4+'مصطفى عبدالفتاح'!FW4+رامي!FW4+زهران!FW4+'اسلام مطيع'!FW4+تامر!FW4+'محمد نبيه'!FW4+'م 1'!FW4</f>
        <v>0</v>
      </c>
      <c r="BC6" s="1">
        <f>الشركة!GC4+'احمد شوقي'!GC4+'محمد ابراهيم'!GC4+'مصطفى عبدالفتاح'!GC4+رامي!GC4+زهران!GC4+'اسلام مطيع'!GC4+تامر!GC4+'محمد نبيه'!GC4+'م 1'!GC4</f>
        <v>0</v>
      </c>
      <c r="BD6" s="1">
        <f>الشركة!GD4+'احمد شوقي'!GD4+'محمد ابراهيم'!GD4+'مصطفى عبدالفتاح'!GD4+رامي!GD4+زهران!GD4+'اسلام مطيع'!GD4+تامر!GD4+'محمد نبيه'!GD4+'م 1'!GD4</f>
        <v>0</v>
      </c>
      <c r="BE6" s="1">
        <f>الشركة!GJ4+'احمد شوقي'!GJ4+'محمد ابراهيم'!GJ4+'مصطفى عبدالفتاح'!GJ4+رامي!GJ4+زهران!GJ4+'اسلام مطيع'!GJ4+تامر!GJ4+'محمد نبيه'!GJ4+'م 1'!GJ4</f>
        <v>0</v>
      </c>
      <c r="BF6" s="1">
        <f>الشركة!GK4+'احمد شوقي'!GK4+'محمد ابراهيم'!GK4+'مصطفى عبدالفتاح'!GK4+رامي!GK4+زهران!GK4+'اسلام مطيع'!GK4+تامر!GK4+'محمد نبيه'!GK4+'م 1'!GK4</f>
        <v>0</v>
      </c>
      <c r="BG6" s="1">
        <f>الشركة!GQ4+'احمد شوقي'!GQ4+'محمد ابراهيم'!GQ4+'مصطفى عبدالفتاح'!GQ4+رامي!GQ4+زهران!GQ4+'اسلام مطيع'!GQ4+تامر!GQ4+'محمد نبيه'!GQ4+'م 1'!GQ4</f>
        <v>0</v>
      </c>
      <c r="BH6" s="1">
        <f>الشركة!GR4+'احمد شوقي'!GR4+'محمد ابراهيم'!GR4+'مصطفى عبدالفتاح'!GR4+رامي!GR4+زهران!GR4+'اسلام مطيع'!GR4+تامر!GR4+'محمد نبيه'!GR4+'م 1'!GR4</f>
        <v>0</v>
      </c>
      <c r="BI6" s="1"/>
      <c r="BJ6" s="1">
        <f>الشركة!GY4+'احمد شوقي'!GY4+'محمد ابراهيم'!GY4+'مصطفى عبدالفتاح'!GY4+رامي!GY4+زهران!GY4+'اسلام مطيع'!GY4+تامر!GY4+'محمد نبيه'!GY4+'م 1'!GY4</f>
        <v>0</v>
      </c>
      <c r="BK6" s="1"/>
      <c r="BL6" s="1">
        <f>الشركة!HF4+'احمد شوقي'!HF4+'محمد ابراهيم'!HF4+'مصطفى عبدالفتاح'!HF4+رامي!HF4+زهران!HF4+'اسلام مطيع'!HF4+تامر!HF4+'محمد نبيه'!HF4+'م 1'!HF4</f>
        <v>0</v>
      </c>
      <c r="BM6" s="1"/>
      <c r="BN6" s="1">
        <f>الشركة!HM4+'احمد شوقي'!HM4+'محمد ابراهيم'!HM4+'مصطفى عبدالفتاح'!HM4+رامي!HM4+زهران!HM4+'اسلام مطيع'!HM4+تامر!HM4+'محمد نبيه'!HM4+'م 1'!HM4</f>
        <v>0</v>
      </c>
      <c r="BO6" s="1">
        <f>الشركة!HS4+'احمد شوقي'!HS4+'محمد ابراهيم'!HS4+'مصطفى عبدالفتاح'!HS4+رامي!HS4+زهران!HS4+'اسلام مطيع'!HS4+تامر!HS4+'محمد نبيه'!HS4+'م 1'!HS4</f>
        <v>0</v>
      </c>
      <c r="BP6" s="1">
        <f>الشركة!HT4+'احمد شوقي'!HT4+'محمد ابراهيم'!HT4+'مصطفى عبدالفتاح'!HT4+رامي!HT4+زهران!HT4+'اسلام مطيع'!HT4+تامر!HT4+'محمد نبيه'!HT4+'م 1'!HT4</f>
        <v>0</v>
      </c>
      <c r="BQ6" s="1">
        <f>الشركة!HZ4+'احمد شوقي'!HZ4+'محمد ابراهيم'!HZ4+'مصطفى عبدالفتاح'!HZ4+رامي!HZ4+زهران!HZ4+'اسلام مطيع'!HZ4+تامر!HZ4+'محمد نبيه'!HZ4+'م 1'!HZ4</f>
        <v>0</v>
      </c>
      <c r="BR6" s="1">
        <f>الشركة!IA4+'احمد شوقي'!IA4+'محمد ابراهيم'!IA4+'مصطفى عبدالفتاح'!IA4+رامي!IA4+زهران!IA4+'اسلام مطيع'!IA4+تامر!IA4+'محمد نبيه'!IA4+'م 1'!IA4</f>
        <v>0</v>
      </c>
      <c r="BS6" s="1">
        <f>الشركة!IG4+'احمد شوقي'!IG4+'محمد ابراهيم'!IG4+'مصطفى عبدالفتاح'!IG4+رامي!IG4+زهران!IG4+'اسلام مطيع'!IG4+تامر!IG4+'محمد نبيه'!IG4+'م 1'!IG4</f>
        <v>0</v>
      </c>
      <c r="BT6" s="1">
        <f>الشركة!IH4+'احمد شوقي'!IH4+'محمد ابراهيم'!IH4+'مصطفى عبدالفتاح'!IH4+رامي!IH4+زهران!IH4+'اسلام مطيع'!IH4+تامر!IH4+'محمد نبيه'!IH4+'م 1'!IH4</f>
        <v>0</v>
      </c>
      <c r="BU6" s="1">
        <f>الشركة!IN4+'احمد شوقي'!IN4+'محمد ابراهيم'!IN4+'مصطفى عبدالفتاح'!IN4+رامي!IN4+زهران!IN4+'اسلام مطيع'!IN4+تامر!IN4+'محمد نبيه'!IN4+'م 1'!IN4</f>
        <v>0</v>
      </c>
      <c r="BV6" s="1">
        <f>الشركة!IO4+'احمد شوقي'!IO4+'محمد ابراهيم'!IO4+'مصطفى عبدالفتاح'!IO4+رامي!IO4+زهران!IO4+'اسلام مطيع'!IO4+تامر!IO4+'محمد نبيه'!IO4+'م 1'!IO4</f>
        <v>0</v>
      </c>
      <c r="BW6" s="1">
        <f>الشركة!IU4+'احمد شوقي'!IU4+'محمد ابراهيم'!IU4+'مصطفى عبدالفتاح'!IU4+رامي!IU4+زهران!IU4+'اسلام مطيع'!IU4+تامر!IU4+'محمد نبيه'!IU4+'م 1'!IU4</f>
        <v>0</v>
      </c>
      <c r="BX6" s="1">
        <f>الشركة!IV4+'احمد شوقي'!IV4+'محمد ابراهيم'!IV4+'مصطفى عبدالفتاح'!IV4+رامي!IV4+زهران!IV4+'اسلام مطيع'!IV4+تامر!IV4+'محمد نبيه'!IV4+'م 1'!IV4</f>
        <v>0</v>
      </c>
      <c r="BY6" s="1">
        <f>الشركة!JB4+'احمد شوقي'!JB4+'محمد ابراهيم'!JB4+'مصطفى عبدالفتاح'!JB4+رامي!JB4+زهران!JB4+'اسلام مطيع'!JB4+تامر!JB4+'محمد نبيه'!JB4+'م 1'!JB4</f>
        <v>0</v>
      </c>
      <c r="BZ6" s="1">
        <f>الشركة!JC4+'احمد شوقي'!JC4+'محمد ابراهيم'!JC4+'مصطفى عبدالفتاح'!JC4+رامي!JC4+زهران!JC4+'اسلام مطيع'!JC4+تامر!JC4+'محمد نبيه'!JC4+'م 1'!JC4</f>
        <v>0</v>
      </c>
      <c r="CA6" s="1">
        <f>الشركة!JI4+'احمد شوقي'!JI4+'محمد ابراهيم'!JI4+'مصطفى عبدالفتاح'!JI4+رامي!JI4+زهران!JI4+'اسلام مطيع'!JI4+تامر!JI4+'محمد نبيه'!JI4+'م 1'!JI4</f>
        <v>0</v>
      </c>
      <c r="CB6" s="1">
        <f>الشركة!JJ4+'احمد شوقي'!JJ4+'محمد ابراهيم'!JJ4+'مصطفى عبدالفتاح'!JJ4+رامي!JJ4+زهران!JJ4+'اسلام مطيع'!JJ4+تامر!JJ4+'محمد نبيه'!JJ4+'م 1'!JJ4</f>
        <v>0</v>
      </c>
      <c r="CC6" s="1"/>
      <c r="CD6" s="1">
        <f>الشركة!JQ4+'احمد شوقي'!JQ4+'محمد ابراهيم'!JQ4+'مصطفى عبدالفتاح'!JQ4+رامي!JQ4+زهران!JQ4+'اسلام مطيع'!JQ4+تامر!JQ4+'محمد نبيه'!JQ4+'م 1'!JQ4</f>
        <v>0</v>
      </c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</row>
    <row r="7" spans="1:108" ht="16.5" thickTop="1" thickBot="1" x14ac:dyDescent="0.25">
      <c r="A7" s="139">
        <v>43375</v>
      </c>
      <c r="B7" s="140"/>
      <c r="C7" s="1">
        <f>الشركة!C5+'احمد شوقي'!C5+'محمد ابراهيم'!C5+'مصطفى عبدالفتاح'!C5+رامي!C5+زهران!C5+'اسلام مطيع'!C5+تامر!C5+'محمد نبيه'!C5+'م 1'!C5</f>
        <v>0</v>
      </c>
      <c r="D7" s="1">
        <f>الشركة!D5+'احمد شوقي'!D5+'محمد ابراهيم'!D5+'مصطفى عبدالفتاح'!D5+رامي!D5+زهران!D5+'اسلام مطيع'!D5+تامر!D5+'محمد نبيه'!D5+'م 1'!D5</f>
        <v>0</v>
      </c>
      <c r="E7" s="1">
        <f>الشركة!J5+'احمد شوقي'!J5+'محمد ابراهيم'!J5+'مصطفى عبدالفتاح'!J5+رامي!J5+زهران!J5+'اسلام مطيع'!J5+تامر!J5+'محمد نبيه'!J5+'م 1'!J5</f>
        <v>0</v>
      </c>
      <c r="F7" s="1">
        <f>الشركة!K5+'احمد شوقي'!K5+'محمد ابراهيم'!K5+'مصطفى عبدالفتاح'!K5+رامي!K5+زهران!K5+'اسلام مطيع'!K5+تامر!K5+'محمد نبيه'!K5+'م 1'!K5</f>
        <v>0</v>
      </c>
      <c r="G7" s="1">
        <f>الشركة!Q5+'احمد شوقي'!Q5+'محمد ابراهيم'!Q5+'مصطفى عبدالفتاح'!Q5+رامي!Q5+زهران!Q5+'اسلام مطيع'!Q5+تامر!Q5+'محمد نبيه'!Q5+'م 1'!Q5</f>
        <v>0</v>
      </c>
      <c r="H7" s="1">
        <f>الشركة!R5+'احمد شوقي'!R5+'محمد ابراهيم'!R5+'مصطفى عبدالفتاح'!R5+رامي!R5+زهران!R5+'اسلام مطيع'!R5+تامر!R5+'محمد نبيه'!R5+'م 1'!R5</f>
        <v>0</v>
      </c>
      <c r="I7" s="1">
        <f>الشركة!X5+'احمد شوقي'!X5+'محمد ابراهيم'!X5+'مصطفى عبدالفتاح'!X5+رامي!X5+زهران!X5+'اسلام مطيع'!X5+تامر!X5+'محمد نبيه'!X5+'م 1'!X5</f>
        <v>0</v>
      </c>
      <c r="J7" s="1">
        <f>الشركة!Y5+'احمد شوقي'!Y5+'محمد ابراهيم'!Y5+'مصطفى عبدالفتاح'!Y5+رامي!Y5+زهران!Y5+'اسلام مطيع'!Y5+تامر!Y5+'محمد نبيه'!Y5+'م 1'!Y5</f>
        <v>0</v>
      </c>
      <c r="K7" s="1">
        <f>الشركة!AE5+'احمد شوقي'!AE5+'محمد ابراهيم'!AE5+'مصطفى عبدالفتاح'!AE5+رامي!AE5+زهران!AE5+'اسلام مطيع'!AE5+تامر!AE5+'محمد نبيه'!AE5+'م 1'!AE5</f>
        <v>0</v>
      </c>
      <c r="L7" s="1">
        <f>الشركة!AF5+'احمد شوقي'!AF5+'محمد ابراهيم'!AF5+'مصطفى عبدالفتاح'!AF5+رامي!AF5+زهران!AF5+'اسلام مطيع'!AF5+تامر!AF5+'محمد نبيه'!AF5+'م 1'!AF5</f>
        <v>0</v>
      </c>
      <c r="M7" s="1">
        <f>الشركة!AL5+'احمد شوقي'!AL5+'محمد ابراهيم'!AL5+'مصطفى عبدالفتاح'!AL5+رامي!AL5+زهران!AL5+'اسلام مطيع'!AL5+تامر!AL5+'محمد نبيه'!AL5+'م 1'!AL5</f>
        <v>0</v>
      </c>
      <c r="N7" s="1">
        <f>الشركة!AM5+'احمد شوقي'!AM5+'محمد ابراهيم'!AM5+'مصطفى عبدالفتاح'!AM5+رامي!AM5+زهران!AM5+'اسلام مطيع'!AM5+تامر!AM5+'محمد نبيه'!AM5+'م 1'!AM5</f>
        <v>0</v>
      </c>
      <c r="O7" s="1">
        <f>الشركة!AS5+'احمد شوقي'!AS5+'محمد ابراهيم'!AS5+'مصطفى عبدالفتاح'!AS5+رامي!AS5+زهران!AS5+'اسلام مطيع'!AS5+تامر!AS5+'محمد نبيه'!AS5+'م 1'!AS5</f>
        <v>0</v>
      </c>
      <c r="P7" s="1">
        <f>الشركة!AT5+'احمد شوقي'!AT5+'محمد ابراهيم'!AT5+'مصطفى عبدالفتاح'!AT5+رامي!AT5+زهران!AT5+'اسلام مطيع'!AT5+تامر!AT5+'محمد نبيه'!AT5+'م 1'!AT5</f>
        <v>0</v>
      </c>
      <c r="Q7" s="1">
        <f>الشركة!AZ5+'احمد شوقي'!AZ5+'محمد ابراهيم'!AZ5+'مصطفى عبدالفتاح'!AZ5+رامي!AZ5+زهران!AZ5+'اسلام مطيع'!AZ5+تامر!AZ5+'محمد نبيه'!AZ5+'م 1'!AZ5</f>
        <v>0</v>
      </c>
      <c r="R7" s="1">
        <f>الشركة!BA5+'احمد شوقي'!BA5+'محمد ابراهيم'!BA5+'مصطفى عبدالفتاح'!BA5+رامي!BA5+زهران!BA5+'اسلام مطيع'!BA5+تامر!BA5+'محمد نبيه'!BA5+'م 1'!BA5</f>
        <v>0</v>
      </c>
      <c r="S7" s="1">
        <f>الشركة!BG5+'احمد شوقي'!BG5+'محمد ابراهيم'!BG5+'مصطفى عبدالفتاح'!BG5+رامي!BG5+زهران!BG5+'اسلام مطيع'!BG5+تامر!BG5+'محمد نبيه'!BG5+'م 1'!BG5</f>
        <v>0</v>
      </c>
      <c r="T7" s="1">
        <f>الشركة!BH5+'احمد شوقي'!BH5+'محمد ابراهيم'!BH5+'مصطفى عبدالفتاح'!BH5+رامي!BH5+زهران!BH5+'اسلام مطيع'!BH5+تامر!BH5+'محمد نبيه'!BH5+'م 1'!BH5</f>
        <v>0</v>
      </c>
      <c r="U7" s="1">
        <f>الشركة!BN5+'احمد شوقي'!BN5+'محمد ابراهيم'!BN5+'مصطفى عبدالفتاح'!BN5+رامي!BN5+زهران!BN5+'اسلام مطيع'!BN5+تامر!BN5+'محمد نبيه'!BN5+'م 1'!BN5</f>
        <v>0</v>
      </c>
      <c r="V7" s="1">
        <f>الشركة!BO5+'احمد شوقي'!BO5+'محمد ابراهيم'!BO5+'مصطفى عبدالفتاح'!BO5+رامي!BO5+زهران!BO5+'اسلام مطيع'!BO5+تامر!BO5+'محمد نبيه'!BO5+'م 1'!BO5</f>
        <v>0</v>
      </c>
      <c r="W7" s="1">
        <f>الشركة!BU5+'احمد شوقي'!BU5+'محمد ابراهيم'!BU5+'مصطفى عبدالفتاح'!BU5+رامي!BU5+زهران!BU5+'اسلام مطيع'!BU5+تامر!BU5+'محمد نبيه'!BU5+'م 1'!BU5</f>
        <v>0</v>
      </c>
      <c r="X7" s="1">
        <f>الشركة!BV5+'احمد شوقي'!BV5+'محمد ابراهيم'!BV5+'مصطفى عبدالفتاح'!BV5+رامي!BV5+زهران!BV5+'اسلام مطيع'!BV5+تامر!BV5+'محمد نبيه'!BV5+'م 1'!BV5</f>
        <v>0</v>
      </c>
      <c r="Y7" s="1">
        <f>الشركة!CB5+'احمد شوقي'!CB5+'محمد ابراهيم'!CB5+'مصطفى عبدالفتاح'!CB5+رامي!CB5+زهران!CB5+'اسلام مطيع'!CB5+تامر!CB5+'محمد نبيه'!CB5+'م 1'!CB5</f>
        <v>0</v>
      </c>
      <c r="Z7" s="1">
        <f>الشركة!CC5+'احمد شوقي'!CC5+'محمد ابراهيم'!CC5+'مصطفى عبدالفتاح'!CC5+رامي!CC5+زهران!CC5+'اسلام مطيع'!CC5+تامر!CC5+'محمد نبيه'!CC5+'م 1'!CC5</f>
        <v>0</v>
      </c>
      <c r="AA7" s="1">
        <f>الشركة!CI5+'احمد شوقي'!CI5+'محمد ابراهيم'!CI5+'مصطفى عبدالفتاح'!CI5+رامي!CI5+زهران!CI5+'اسلام مطيع'!CI5+تامر!CI5+'محمد نبيه'!CI5+'م 1'!CI5</f>
        <v>0</v>
      </c>
      <c r="AB7" s="1">
        <f>الشركة!CJ5+'احمد شوقي'!CJ5+'محمد ابراهيم'!CJ5+'مصطفى عبدالفتاح'!CJ5+رامي!CJ5+زهران!CJ5+'اسلام مطيع'!CJ5+تامر!CJ5+'محمد نبيه'!CJ5+'م 1'!CJ5</f>
        <v>0</v>
      </c>
      <c r="AC7" s="1">
        <f>الشركة!CP5+'احمد شوقي'!CP5+'محمد ابراهيم'!CP5+'مصطفى عبدالفتاح'!CP5+رامي!CP5+زهران!CP5+'اسلام مطيع'!CP5+تامر!CP5+'محمد نبيه'!CP5+'م 1'!CP5</f>
        <v>0</v>
      </c>
      <c r="AD7" s="1">
        <f>الشركة!CQ5+'احمد شوقي'!CQ5+'محمد ابراهيم'!CQ5+'مصطفى عبدالفتاح'!CQ5+رامي!CQ5+زهران!CQ5+'اسلام مطيع'!CQ5+تامر!CQ5+'محمد نبيه'!CQ5+'م 1'!CQ5</f>
        <v>0</v>
      </c>
      <c r="AE7" s="1">
        <f>الشركة!CW5+'احمد شوقي'!CW5+'محمد ابراهيم'!CW5+'مصطفى عبدالفتاح'!CW5+رامي!CW5+زهران!CW5+'اسلام مطيع'!CW5+تامر!CW5+'محمد نبيه'!CW5+'م 1'!CW5</f>
        <v>0</v>
      </c>
      <c r="AF7" s="1">
        <f>الشركة!CX5+'احمد شوقي'!CX5+'محمد ابراهيم'!CX5+'مصطفى عبدالفتاح'!CX5+رامي!CX5+زهران!CX5+'اسلام مطيع'!CX5+تامر!CX5+'محمد نبيه'!CX5+'م 1'!CX5</f>
        <v>0</v>
      </c>
      <c r="AG7" s="1">
        <f>الشركة!DD5+'احمد شوقي'!DD5+'محمد ابراهيم'!DD5+'مصطفى عبدالفتاح'!DD5+رامي!DD5+زهران!DD5+'اسلام مطيع'!DD5+تامر!DD5+'محمد نبيه'!DD5+'م 1'!DD5</f>
        <v>0</v>
      </c>
      <c r="AH7" s="1">
        <f>الشركة!DE5+'احمد شوقي'!DE5+'محمد ابراهيم'!DE5+'مصطفى عبدالفتاح'!DE5+رامي!DE5+زهران!DE5+'اسلام مطيع'!DE5+تامر!DE5+'محمد نبيه'!DE5+'م 1'!DE5</f>
        <v>0</v>
      </c>
      <c r="AI7" s="1">
        <f>الشركة!DK5+'احمد شوقي'!DK5+'محمد ابراهيم'!DK5+'مصطفى عبدالفتاح'!DK5+رامي!DK5+زهران!DK5+'اسلام مطيع'!DK5+تامر!DK5+'محمد نبيه'!DK5+'م 1'!DK5</f>
        <v>0</v>
      </c>
      <c r="AJ7" s="1">
        <f>الشركة!DL5+'احمد شوقي'!DL5+'محمد ابراهيم'!DL5+'مصطفى عبدالفتاح'!DL5+رامي!DL5+زهران!DL5+'اسلام مطيع'!DL5+تامر!DL5+'محمد نبيه'!DL5+'م 1'!DL5</f>
        <v>0</v>
      </c>
      <c r="AK7" s="1">
        <f>الشركة!DR5+'احمد شوقي'!DR5+'محمد ابراهيم'!DR5+'مصطفى عبدالفتاح'!DR5+رامي!DR5+زهران!DR5+'اسلام مطيع'!DR5+تامر!DR5+'محمد نبيه'!DR5+'م 1'!DR5</f>
        <v>0</v>
      </c>
      <c r="AL7" s="1">
        <f>الشركة!DS5+'احمد شوقي'!DS5+'محمد ابراهيم'!DS5+'مصطفى عبدالفتاح'!DS5+رامي!DS5+زهران!DS5+'اسلام مطيع'!DS5+تامر!DS5+'محمد نبيه'!DS5+'م 1'!DS5</f>
        <v>0</v>
      </c>
      <c r="AM7" s="1">
        <f>الشركة!DY5+'احمد شوقي'!DY5+'محمد ابراهيم'!DY5+'مصطفى عبدالفتاح'!DY5+رامي!DY5+زهران!DY5+'اسلام مطيع'!DY5+تامر!DY5+'محمد نبيه'!DY5+'م 1'!DY5</f>
        <v>0</v>
      </c>
      <c r="AN7" s="1">
        <f>الشركة!DZ5+'احمد شوقي'!DZ5+'محمد ابراهيم'!DZ5+'مصطفى عبدالفتاح'!DZ5+رامي!DZ5+زهران!DZ5+'اسلام مطيع'!DZ5+تامر!DZ5+'محمد نبيه'!DZ5+'م 1'!DZ5</f>
        <v>0</v>
      </c>
      <c r="AO7" s="1">
        <f>الشركة!EF5+'احمد شوقي'!EF5+'محمد ابراهيم'!EF5+'مصطفى عبدالفتاح'!EF5+رامي!EF5+زهران!EF5+'اسلام مطيع'!EF5+تامر!EF5+'محمد نبيه'!EF5+'م 1'!EF5</f>
        <v>0</v>
      </c>
      <c r="AP7" s="1">
        <f>الشركة!EG5+'احمد شوقي'!EG5+'محمد ابراهيم'!EG5+'مصطفى عبدالفتاح'!EG5+رامي!EG5+زهران!EG5+'اسلام مطيع'!EG5+تامر!EG5+'محمد نبيه'!EG5+'م 1'!EG5</f>
        <v>0</v>
      </c>
      <c r="AQ7" s="1">
        <f>الشركة!EM5+'احمد شوقي'!EM5+'محمد ابراهيم'!EM5+'مصطفى عبدالفتاح'!EM5+رامي!EM5+زهران!EM5+'اسلام مطيع'!EM5+تامر!EM5+'محمد نبيه'!EM5+'م 1'!EM5</f>
        <v>0</v>
      </c>
      <c r="AR7" s="1">
        <f>الشركة!EN5+'احمد شوقي'!EN5+'محمد ابراهيم'!EN5+'مصطفى عبدالفتاح'!EN5+رامي!EN5+زهران!EN5+'اسلام مطيع'!EN5+تامر!EN5+'محمد نبيه'!EN5+'م 1'!EN5</f>
        <v>0</v>
      </c>
      <c r="AS7" s="1">
        <f>الشركة!ET5+'احمد شوقي'!ET5+'محمد ابراهيم'!ET5+'مصطفى عبدالفتاح'!ET5+رامي!ET5+زهران!ET5+'اسلام مطيع'!ET5+تامر!ET5+'محمد نبيه'!ET5+'م 1'!ET5</f>
        <v>0</v>
      </c>
      <c r="AT7" s="1">
        <f>الشركة!EU5+'احمد شوقي'!EU5+'محمد ابراهيم'!EU5+'مصطفى عبدالفتاح'!EU5+رامي!EU5+زهران!EU5+'اسلام مطيع'!EU5+تامر!EU5+'محمد نبيه'!EU5+'م 1'!EU5</f>
        <v>0</v>
      </c>
      <c r="AU7" s="1">
        <f>الشركة!FA5+'احمد شوقي'!FA5+'محمد ابراهيم'!FA5+'مصطفى عبدالفتاح'!FA5+رامي!FA5+زهران!FA5+'اسلام مطيع'!FA5+تامر!FA5+'محمد نبيه'!FA5+'م 1'!FA5</f>
        <v>0</v>
      </c>
      <c r="AV7" s="1">
        <f>الشركة!FB5+'احمد شوقي'!FB5+'محمد ابراهيم'!FB5+'مصطفى عبدالفتاح'!FB5+رامي!FB5+زهران!FB5+'اسلام مطيع'!FB5+تامر!FB5+'محمد نبيه'!FB5+'م 1'!FB5</f>
        <v>0</v>
      </c>
      <c r="AW7" s="1">
        <f>الشركة!FH5+'احمد شوقي'!FH5+'محمد ابراهيم'!FH5+'مصطفى عبدالفتاح'!FH5+رامي!FH5+زهران!FH5+'اسلام مطيع'!FH5+تامر!FH5+'محمد نبيه'!FH5+'م 1'!FH5</f>
        <v>0</v>
      </c>
      <c r="AX7" s="1">
        <f>الشركة!FI5+'احمد شوقي'!FI5+'محمد ابراهيم'!FI5+'مصطفى عبدالفتاح'!FI5+رامي!FI5+زهران!FI5+'اسلام مطيع'!FI5+تامر!FI5+'محمد نبيه'!FI5+'م 1'!FI5</f>
        <v>0</v>
      </c>
      <c r="AY7" s="1">
        <f>الشركة!FO5+'احمد شوقي'!FO5+'محمد ابراهيم'!FO5+'مصطفى عبدالفتاح'!FO5+رامي!FO5+زهران!FO5+'اسلام مطيع'!FO5+تامر!FO5+'محمد نبيه'!FO5+'م 1'!FO5</f>
        <v>0</v>
      </c>
      <c r="AZ7" s="1">
        <f>الشركة!FP5+'احمد شوقي'!FP5+'محمد ابراهيم'!FP5+'مصطفى عبدالفتاح'!FP5+رامي!FP5+زهران!FP5+'اسلام مطيع'!FP5+تامر!FP5+'محمد نبيه'!FP5+'م 1'!FP5</f>
        <v>0</v>
      </c>
      <c r="BA7" s="1">
        <f>الشركة!FV5+'احمد شوقي'!FV5+'محمد ابراهيم'!FV5+'مصطفى عبدالفتاح'!FV5+رامي!FV5+زهران!FV5+'اسلام مطيع'!FV5+تامر!FV5+'محمد نبيه'!FV5+'م 1'!FV5</f>
        <v>0</v>
      </c>
      <c r="BB7" s="1">
        <f>الشركة!FW5+'احمد شوقي'!FW5+'محمد ابراهيم'!FW5+'مصطفى عبدالفتاح'!FW5+رامي!FW5+زهران!FW5+'اسلام مطيع'!FW5+تامر!FW5+'محمد نبيه'!FW5+'م 1'!FW5</f>
        <v>0</v>
      </c>
      <c r="BC7" s="1">
        <f>الشركة!GC5+'احمد شوقي'!GC5+'محمد ابراهيم'!GC5+'مصطفى عبدالفتاح'!GC5+رامي!GC5+زهران!GC5+'اسلام مطيع'!GC5+تامر!GC5+'محمد نبيه'!GC5+'م 1'!GC5</f>
        <v>0</v>
      </c>
      <c r="BD7" s="1">
        <f>الشركة!GD5+'احمد شوقي'!GD5+'محمد ابراهيم'!GD5+'مصطفى عبدالفتاح'!GD5+رامي!GD5+زهران!GD5+'اسلام مطيع'!GD5+تامر!GD5+'محمد نبيه'!GD5+'م 1'!GD5</f>
        <v>0</v>
      </c>
      <c r="BE7" s="1">
        <f>الشركة!GJ5+'احمد شوقي'!GJ5+'محمد ابراهيم'!GJ5+'مصطفى عبدالفتاح'!GJ5+رامي!GJ5+زهران!GJ5+'اسلام مطيع'!GJ5+تامر!GJ5+'محمد نبيه'!GJ5+'م 1'!GJ5</f>
        <v>0</v>
      </c>
      <c r="BF7" s="1">
        <f>الشركة!GK5+'احمد شوقي'!GK5+'محمد ابراهيم'!GK5+'مصطفى عبدالفتاح'!GK5+رامي!GK5+زهران!GK5+'اسلام مطيع'!GK5+تامر!GK5+'محمد نبيه'!GK5+'م 1'!GK5</f>
        <v>0</v>
      </c>
      <c r="BG7" s="1">
        <f>الشركة!GQ5+'احمد شوقي'!GQ5+'محمد ابراهيم'!GQ5+'مصطفى عبدالفتاح'!GQ5+رامي!GQ5+زهران!GQ5+'اسلام مطيع'!GQ5+تامر!GQ5+'محمد نبيه'!GQ5+'م 1'!GQ5</f>
        <v>0</v>
      </c>
      <c r="BH7" s="1">
        <f>الشركة!GR5+'احمد شوقي'!GR5+'محمد ابراهيم'!GR5+'مصطفى عبدالفتاح'!GR5+رامي!GR5+زهران!GR5+'اسلام مطيع'!GR5+تامر!GR5+'محمد نبيه'!GR5+'م 1'!GR5</f>
        <v>0</v>
      </c>
      <c r="BI7" s="1"/>
      <c r="BJ7" s="1">
        <f>الشركة!GY5+'احمد شوقي'!GY5+'محمد ابراهيم'!GY5+'مصطفى عبدالفتاح'!GY5+رامي!GY5+زهران!GY5+'اسلام مطيع'!GY5+تامر!GY5+'محمد نبيه'!GY5+'م 1'!GY5</f>
        <v>0</v>
      </c>
      <c r="BK7" s="1"/>
      <c r="BL7" s="1">
        <f>الشركة!HF5+'احمد شوقي'!HF5+'محمد ابراهيم'!HF5+'مصطفى عبدالفتاح'!HF5+رامي!HF5+زهران!HF5+'اسلام مطيع'!HF5+تامر!HF5+'محمد نبيه'!HF5+'م 1'!HF5</f>
        <v>0</v>
      </c>
      <c r="BM7" s="1"/>
      <c r="BN7" s="1">
        <f>الشركة!HM5+'احمد شوقي'!HM5+'محمد ابراهيم'!HM5+'مصطفى عبدالفتاح'!HM5+رامي!HM5+زهران!HM5+'اسلام مطيع'!HM5+تامر!HM5+'محمد نبيه'!HM5+'م 1'!HM5</f>
        <v>0</v>
      </c>
      <c r="BO7" s="1">
        <f>الشركة!HS5+'احمد شوقي'!HS5+'محمد ابراهيم'!HS5+'مصطفى عبدالفتاح'!HS5+رامي!HS5+زهران!HS5+'اسلام مطيع'!HS5+تامر!HS5+'محمد نبيه'!HS5+'م 1'!HS5</f>
        <v>0</v>
      </c>
      <c r="BP7" s="1">
        <f>الشركة!HT5+'احمد شوقي'!HT5+'محمد ابراهيم'!HT5+'مصطفى عبدالفتاح'!HT5+رامي!HT5+زهران!HT5+'اسلام مطيع'!HT5+تامر!HT5+'محمد نبيه'!HT5+'م 1'!HT5</f>
        <v>0</v>
      </c>
      <c r="BQ7" s="1">
        <f>الشركة!HZ5+'احمد شوقي'!HZ5+'محمد ابراهيم'!HZ5+'مصطفى عبدالفتاح'!HZ5+رامي!HZ5+زهران!HZ5+'اسلام مطيع'!HZ5+تامر!HZ5+'محمد نبيه'!HZ5+'م 1'!HZ5</f>
        <v>0</v>
      </c>
      <c r="BR7" s="1">
        <f>الشركة!IA5+'احمد شوقي'!IA5+'محمد ابراهيم'!IA5+'مصطفى عبدالفتاح'!IA5+رامي!IA5+زهران!IA5+'اسلام مطيع'!IA5+تامر!IA5+'محمد نبيه'!IA5+'م 1'!IA5</f>
        <v>0</v>
      </c>
      <c r="BS7" s="1">
        <f>الشركة!IG5+'احمد شوقي'!IG5+'محمد ابراهيم'!IG5+'مصطفى عبدالفتاح'!IG5+رامي!IG5+زهران!IG5+'اسلام مطيع'!IG5+تامر!IG5+'محمد نبيه'!IG5+'م 1'!IG5</f>
        <v>0</v>
      </c>
      <c r="BT7" s="1">
        <f>الشركة!IH5+'احمد شوقي'!IH5+'محمد ابراهيم'!IH5+'مصطفى عبدالفتاح'!IH5+رامي!IH5+زهران!IH5+'اسلام مطيع'!IH5+تامر!IH5+'محمد نبيه'!IH5+'م 1'!IH5</f>
        <v>0</v>
      </c>
      <c r="BU7" s="1">
        <f>الشركة!IN5+'احمد شوقي'!IN5+'محمد ابراهيم'!IN5+'مصطفى عبدالفتاح'!IN5+رامي!IN5+زهران!IN5+'اسلام مطيع'!IN5+تامر!IN5+'محمد نبيه'!IN5+'م 1'!IN5</f>
        <v>0</v>
      </c>
      <c r="BV7" s="1">
        <f>الشركة!IO5+'احمد شوقي'!IO5+'محمد ابراهيم'!IO5+'مصطفى عبدالفتاح'!IO5+رامي!IO5+زهران!IO5+'اسلام مطيع'!IO5+تامر!IO5+'محمد نبيه'!IO5+'م 1'!IO5</f>
        <v>0</v>
      </c>
      <c r="BW7" s="1">
        <f>الشركة!IU5+'احمد شوقي'!IU5+'محمد ابراهيم'!IU5+'مصطفى عبدالفتاح'!IU5+رامي!IU5+زهران!IU5+'اسلام مطيع'!IU5+تامر!IU5+'محمد نبيه'!IU5+'م 1'!IU5</f>
        <v>0</v>
      </c>
      <c r="BX7" s="1">
        <f>الشركة!IV5+'احمد شوقي'!IV5+'محمد ابراهيم'!IV5+'مصطفى عبدالفتاح'!IV5+رامي!IV5+زهران!IV5+'اسلام مطيع'!IV5+تامر!IV5+'محمد نبيه'!IV5+'م 1'!IV5</f>
        <v>0</v>
      </c>
      <c r="BY7" s="1">
        <f>الشركة!JB5+'احمد شوقي'!JB5+'محمد ابراهيم'!JB5+'مصطفى عبدالفتاح'!JB5+رامي!JB5+زهران!JB5+'اسلام مطيع'!JB5+تامر!JB5+'محمد نبيه'!JB5+'م 1'!JB5</f>
        <v>0</v>
      </c>
      <c r="BZ7" s="1">
        <f>الشركة!JC5+'احمد شوقي'!JC5+'محمد ابراهيم'!JC5+'مصطفى عبدالفتاح'!JC5+رامي!JC5+زهران!JC5+'اسلام مطيع'!JC5+تامر!JC5+'محمد نبيه'!JC5+'م 1'!JC5</f>
        <v>0</v>
      </c>
      <c r="CA7" s="1">
        <f>الشركة!JI5+'احمد شوقي'!JI5+'محمد ابراهيم'!JI5+'مصطفى عبدالفتاح'!JI5+رامي!JI5+زهران!JI5+'اسلام مطيع'!JI5+تامر!JI5+'محمد نبيه'!JI5+'م 1'!JI5</f>
        <v>0</v>
      </c>
      <c r="CB7" s="1">
        <f>الشركة!JJ5+'احمد شوقي'!JJ5+'محمد ابراهيم'!JJ5+'مصطفى عبدالفتاح'!JJ5+رامي!JJ5+زهران!JJ5+'اسلام مطيع'!JJ5+تامر!JJ5+'محمد نبيه'!JJ5+'م 1'!JJ5</f>
        <v>0</v>
      </c>
      <c r="CC7" s="1"/>
      <c r="CD7" s="1">
        <f>الشركة!JQ5+'احمد شوقي'!JQ5+'محمد ابراهيم'!JQ5+'مصطفى عبدالفتاح'!JQ5+رامي!JQ5+زهران!JQ5+'اسلام مطيع'!JQ5+تامر!JQ5+'محمد نبيه'!JQ5+'م 1'!JQ5</f>
        <v>0</v>
      </c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</row>
    <row r="8" spans="1:108" ht="16.5" thickTop="1" thickBot="1" x14ac:dyDescent="0.25">
      <c r="A8" s="139">
        <v>43376</v>
      </c>
      <c r="B8" s="140"/>
      <c r="C8" s="1">
        <f>الشركة!C6+'احمد شوقي'!C6+'محمد ابراهيم'!C6+'مصطفى عبدالفتاح'!C6+رامي!C6+زهران!C6+'اسلام مطيع'!C6+تامر!C6+'محمد نبيه'!C6+'م 1'!C6</f>
        <v>0</v>
      </c>
      <c r="D8" s="1">
        <f>الشركة!D6+'احمد شوقي'!D6+'محمد ابراهيم'!D6+'مصطفى عبدالفتاح'!D6+رامي!D6+زهران!D6+'اسلام مطيع'!D6+تامر!D6+'محمد نبيه'!D6+'م 1'!D6</f>
        <v>0</v>
      </c>
      <c r="E8" s="1">
        <f>الشركة!J6+'احمد شوقي'!J6+'محمد ابراهيم'!J6+'مصطفى عبدالفتاح'!J6+رامي!J6+زهران!J6+'اسلام مطيع'!J6+تامر!J6+'محمد نبيه'!J6+'م 1'!J6</f>
        <v>0</v>
      </c>
      <c r="F8" s="1">
        <f>الشركة!K6+'احمد شوقي'!K6+'محمد ابراهيم'!K6+'مصطفى عبدالفتاح'!K6+رامي!K6+زهران!K6+'اسلام مطيع'!K6+تامر!K6+'محمد نبيه'!K6+'م 1'!K6</f>
        <v>0</v>
      </c>
      <c r="G8" s="1">
        <f>الشركة!Q6+'احمد شوقي'!Q6+'محمد ابراهيم'!Q6+'مصطفى عبدالفتاح'!Q6+رامي!Q6+زهران!Q6+'اسلام مطيع'!Q6+تامر!Q6+'محمد نبيه'!Q6+'م 1'!Q6</f>
        <v>0</v>
      </c>
      <c r="H8" s="1">
        <f>الشركة!R6+'احمد شوقي'!R6+'محمد ابراهيم'!R6+'مصطفى عبدالفتاح'!R6+رامي!R6+زهران!R6+'اسلام مطيع'!R6+تامر!R6+'محمد نبيه'!R6+'م 1'!R6</f>
        <v>0</v>
      </c>
      <c r="I8" s="1">
        <f>الشركة!X6+'احمد شوقي'!X6+'محمد ابراهيم'!X6+'مصطفى عبدالفتاح'!X6+رامي!X6+زهران!X6+'اسلام مطيع'!X6+تامر!X6+'محمد نبيه'!X6+'م 1'!X6</f>
        <v>0</v>
      </c>
      <c r="J8" s="1">
        <f>الشركة!Y6+'احمد شوقي'!Y6+'محمد ابراهيم'!Y6+'مصطفى عبدالفتاح'!Y6+رامي!Y6+زهران!Y6+'اسلام مطيع'!Y6+تامر!Y6+'محمد نبيه'!Y6+'م 1'!Y6</f>
        <v>0</v>
      </c>
      <c r="K8" s="1">
        <f>الشركة!AE6+'احمد شوقي'!AE6+'محمد ابراهيم'!AE6+'مصطفى عبدالفتاح'!AE6+رامي!AE6+زهران!AE6+'اسلام مطيع'!AE6+تامر!AE6+'محمد نبيه'!AE6+'م 1'!AE6</f>
        <v>0</v>
      </c>
      <c r="L8" s="1">
        <f>الشركة!AF6+'احمد شوقي'!AF6+'محمد ابراهيم'!AF6+'مصطفى عبدالفتاح'!AF6+رامي!AF6+زهران!AF6+'اسلام مطيع'!AF6+تامر!AF6+'محمد نبيه'!AF6+'م 1'!AF6</f>
        <v>0</v>
      </c>
      <c r="M8" s="1">
        <f>الشركة!AL6+'احمد شوقي'!AL6+'محمد ابراهيم'!AL6+'مصطفى عبدالفتاح'!AL6+رامي!AL6+زهران!AL6+'اسلام مطيع'!AL6+تامر!AL6+'محمد نبيه'!AL6+'م 1'!AL6</f>
        <v>0</v>
      </c>
      <c r="N8" s="1">
        <f>الشركة!AM6+'احمد شوقي'!AM6+'محمد ابراهيم'!AM6+'مصطفى عبدالفتاح'!AM6+رامي!AM6+زهران!AM6+'اسلام مطيع'!AM6+تامر!AM6+'محمد نبيه'!AM6+'م 1'!AM6</f>
        <v>0</v>
      </c>
      <c r="O8" s="1">
        <f>الشركة!AS6+'احمد شوقي'!AS6+'محمد ابراهيم'!AS6+'مصطفى عبدالفتاح'!AS6+رامي!AS6+زهران!AS6+'اسلام مطيع'!AS6+تامر!AS6+'محمد نبيه'!AS6+'م 1'!AS6</f>
        <v>0</v>
      </c>
      <c r="P8" s="1">
        <f>الشركة!AT6+'احمد شوقي'!AT6+'محمد ابراهيم'!AT6+'مصطفى عبدالفتاح'!AT6+رامي!AT6+زهران!AT6+'اسلام مطيع'!AT6+تامر!AT6+'محمد نبيه'!AT6+'م 1'!AT6</f>
        <v>0</v>
      </c>
      <c r="Q8" s="1">
        <f>الشركة!AZ6+'احمد شوقي'!AZ6+'محمد ابراهيم'!AZ6+'مصطفى عبدالفتاح'!AZ6+رامي!AZ6+زهران!AZ6+'اسلام مطيع'!AZ6+تامر!AZ6+'محمد نبيه'!AZ6+'م 1'!AZ6</f>
        <v>0</v>
      </c>
      <c r="R8" s="1">
        <f>الشركة!BA6+'احمد شوقي'!BA6+'محمد ابراهيم'!BA6+'مصطفى عبدالفتاح'!BA6+رامي!BA6+زهران!BA6+'اسلام مطيع'!BA6+تامر!BA6+'محمد نبيه'!BA6+'م 1'!BA6</f>
        <v>0</v>
      </c>
      <c r="S8" s="1">
        <f>الشركة!BG6+'احمد شوقي'!BG6+'محمد ابراهيم'!BG6+'مصطفى عبدالفتاح'!BG6+رامي!BG6+زهران!BG6+'اسلام مطيع'!BG6+تامر!BG6+'محمد نبيه'!BG6+'م 1'!BG6</f>
        <v>0</v>
      </c>
      <c r="T8" s="1">
        <f>الشركة!BH6+'احمد شوقي'!BH6+'محمد ابراهيم'!BH6+'مصطفى عبدالفتاح'!BH6+رامي!BH6+زهران!BH6+'اسلام مطيع'!BH6+تامر!BH6+'محمد نبيه'!BH6+'م 1'!BH6</f>
        <v>0</v>
      </c>
      <c r="U8" s="1">
        <f>الشركة!BN6+'احمد شوقي'!BN6+'محمد ابراهيم'!BN6+'مصطفى عبدالفتاح'!BN6+رامي!BN6+زهران!BN6+'اسلام مطيع'!BN6+تامر!BN6+'محمد نبيه'!BN6+'م 1'!BN6</f>
        <v>0</v>
      </c>
      <c r="V8" s="1">
        <f>الشركة!BO6+'احمد شوقي'!BO6+'محمد ابراهيم'!BO6+'مصطفى عبدالفتاح'!BO6+رامي!BO6+زهران!BO6+'اسلام مطيع'!BO6+تامر!BO6+'محمد نبيه'!BO6+'م 1'!BO6</f>
        <v>0</v>
      </c>
      <c r="W8" s="1">
        <f>الشركة!BU6+'احمد شوقي'!BU6+'محمد ابراهيم'!BU6+'مصطفى عبدالفتاح'!BU6+رامي!BU6+زهران!BU6+'اسلام مطيع'!BU6+تامر!BU6+'محمد نبيه'!BU6+'م 1'!BU6</f>
        <v>0</v>
      </c>
      <c r="X8" s="1">
        <f>الشركة!BV6+'احمد شوقي'!BV6+'محمد ابراهيم'!BV6+'مصطفى عبدالفتاح'!BV6+رامي!BV6+زهران!BV6+'اسلام مطيع'!BV6+تامر!BV6+'محمد نبيه'!BV6+'م 1'!BV6</f>
        <v>0</v>
      </c>
      <c r="Y8" s="1">
        <f>الشركة!CB6+'احمد شوقي'!CB6+'محمد ابراهيم'!CB6+'مصطفى عبدالفتاح'!CB6+رامي!CB6+زهران!CB6+'اسلام مطيع'!CB6+تامر!CB6+'محمد نبيه'!CB6+'م 1'!CB6</f>
        <v>0</v>
      </c>
      <c r="Z8" s="1">
        <f>الشركة!CC6+'احمد شوقي'!CC6+'محمد ابراهيم'!CC6+'مصطفى عبدالفتاح'!CC6+رامي!CC6+زهران!CC6+'اسلام مطيع'!CC6+تامر!CC6+'محمد نبيه'!CC6+'م 1'!CC6</f>
        <v>0</v>
      </c>
      <c r="AA8" s="1">
        <f>الشركة!CI6+'احمد شوقي'!CI6+'محمد ابراهيم'!CI6+'مصطفى عبدالفتاح'!CI6+رامي!CI6+زهران!CI6+'اسلام مطيع'!CI6+تامر!CI6+'محمد نبيه'!CI6+'م 1'!CI6</f>
        <v>0</v>
      </c>
      <c r="AB8" s="1">
        <f>الشركة!CJ6+'احمد شوقي'!CJ6+'محمد ابراهيم'!CJ6+'مصطفى عبدالفتاح'!CJ6+رامي!CJ6+زهران!CJ6+'اسلام مطيع'!CJ6+تامر!CJ6+'محمد نبيه'!CJ6+'م 1'!CJ6</f>
        <v>0</v>
      </c>
      <c r="AC8" s="1">
        <f>الشركة!CP6+'احمد شوقي'!CP6+'محمد ابراهيم'!CP6+'مصطفى عبدالفتاح'!CP6+رامي!CP6+زهران!CP6+'اسلام مطيع'!CP6+تامر!CP6+'محمد نبيه'!CP6+'م 1'!CP6</f>
        <v>0</v>
      </c>
      <c r="AD8" s="1">
        <f>الشركة!CQ6+'احمد شوقي'!CQ6+'محمد ابراهيم'!CQ6+'مصطفى عبدالفتاح'!CQ6+رامي!CQ6+زهران!CQ6+'اسلام مطيع'!CQ6+تامر!CQ6+'محمد نبيه'!CQ6+'م 1'!CQ6</f>
        <v>0</v>
      </c>
      <c r="AE8" s="1">
        <f>الشركة!CW6+'احمد شوقي'!CW6+'محمد ابراهيم'!CW6+'مصطفى عبدالفتاح'!CW6+رامي!CW6+زهران!CW6+'اسلام مطيع'!CW6+تامر!CW6+'محمد نبيه'!CW6+'م 1'!CW6</f>
        <v>0</v>
      </c>
      <c r="AF8" s="1">
        <f>الشركة!CX6+'احمد شوقي'!CX6+'محمد ابراهيم'!CX6+'مصطفى عبدالفتاح'!CX6+رامي!CX6+زهران!CX6+'اسلام مطيع'!CX6+تامر!CX6+'محمد نبيه'!CX6+'م 1'!CX6</f>
        <v>0</v>
      </c>
      <c r="AG8" s="1">
        <f>الشركة!DD6+'احمد شوقي'!DD6+'محمد ابراهيم'!DD6+'مصطفى عبدالفتاح'!DD6+رامي!DD6+زهران!DD6+'اسلام مطيع'!DD6+تامر!DD6+'محمد نبيه'!DD6+'م 1'!DD6</f>
        <v>0</v>
      </c>
      <c r="AH8" s="1">
        <f>الشركة!DE6+'احمد شوقي'!DE6+'محمد ابراهيم'!DE6+'مصطفى عبدالفتاح'!DE6+رامي!DE6+زهران!DE6+'اسلام مطيع'!DE6+تامر!DE6+'محمد نبيه'!DE6+'م 1'!DE6</f>
        <v>0</v>
      </c>
      <c r="AI8" s="1">
        <f>الشركة!DK6+'احمد شوقي'!DK6+'محمد ابراهيم'!DK6+'مصطفى عبدالفتاح'!DK6+رامي!DK6+زهران!DK6+'اسلام مطيع'!DK6+تامر!DK6+'محمد نبيه'!DK6+'م 1'!DK6</f>
        <v>0</v>
      </c>
      <c r="AJ8" s="1">
        <f>الشركة!DL6+'احمد شوقي'!DL6+'محمد ابراهيم'!DL6+'مصطفى عبدالفتاح'!DL6+رامي!DL6+زهران!DL6+'اسلام مطيع'!DL6+تامر!DL6+'محمد نبيه'!DL6+'م 1'!DL6</f>
        <v>0</v>
      </c>
      <c r="AK8" s="1">
        <f>الشركة!DR6+'احمد شوقي'!DR6+'محمد ابراهيم'!DR6+'مصطفى عبدالفتاح'!DR6+رامي!DR6+زهران!DR6+'اسلام مطيع'!DR6+تامر!DR6+'محمد نبيه'!DR6+'م 1'!DR6</f>
        <v>0</v>
      </c>
      <c r="AL8" s="1">
        <f>الشركة!DS6+'احمد شوقي'!DS6+'محمد ابراهيم'!DS6+'مصطفى عبدالفتاح'!DS6+رامي!DS6+زهران!DS6+'اسلام مطيع'!DS6+تامر!DS6+'محمد نبيه'!DS6+'م 1'!DS6</f>
        <v>0</v>
      </c>
      <c r="AM8" s="1">
        <f>الشركة!DY6+'احمد شوقي'!DY6+'محمد ابراهيم'!DY6+'مصطفى عبدالفتاح'!DY6+رامي!DY6+زهران!DY6+'اسلام مطيع'!DY6+تامر!DY6+'محمد نبيه'!DY6+'م 1'!DY6</f>
        <v>0</v>
      </c>
      <c r="AN8" s="1">
        <f>الشركة!DZ6+'احمد شوقي'!DZ6+'محمد ابراهيم'!DZ6+'مصطفى عبدالفتاح'!DZ6+رامي!DZ6+زهران!DZ6+'اسلام مطيع'!DZ6+تامر!DZ6+'محمد نبيه'!DZ6+'م 1'!DZ6</f>
        <v>0</v>
      </c>
      <c r="AO8" s="1">
        <f>الشركة!EF6+'احمد شوقي'!EF6+'محمد ابراهيم'!EF6+'مصطفى عبدالفتاح'!EF6+رامي!EF6+زهران!EF6+'اسلام مطيع'!EF6+تامر!EF6+'محمد نبيه'!EF6+'م 1'!EF6</f>
        <v>0</v>
      </c>
      <c r="AP8" s="1">
        <f>الشركة!EG6+'احمد شوقي'!EG6+'محمد ابراهيم'!EG6+'مصطفى عبدالفتاح'!EG6+رامي!EG6+زهران!EG6+'اسلام مطيع'!EG6+تامر!EG6+'محمد نبيه'!EG6+'م 1'!EG6</f>
        <v>0</v>
      </c>
      <c r="AQ8" s="1">
        <f>الشركة!EM6+'احمد شوقي'!EM6+'محمد ابراهيم'!EM6+'مصطفى عبدالفتاح'!EM6+رامي!EM6+زهران!EM6+'اسلام مطيع'!EM6+تامر!EM6+'محمد نبيه'!EM6+'م 1'!EM6</f>
        <v>0</v>
      </c>
      <c r="AR8" s="1">
        <f>الشركة!EN6+'احمد شوقي'!EN6+'محمد ابراهيم'!EN6+'مصطفى عبدالفتاح'!EN6+رامي!EN6+زهران!EN6+'اسلام مطيع'!EN6+تامر!EN6+'محمد نبيه'!EN6+'م 1'!EN6</f>
        <v>0</v>
      </c>
      <c r="AS8" s="1">
        <f>الشركة!ET6+'احمد شوقي'!ET6+'محمد ابراهيم'!ET6+'مصطفى عبدالفتاح'!ET6+رامي!ET6+زهران!ET6+'اسلام مطيع'!ET6+تامر!ET6+'محمد نبيه'!ET6+'م 1'!ET6</f>
        <v>0</v>
      </c>
      <c r="AT8" s="1">
        <f>الشركة!EU6+'احمد شوقي'!EU6+'محمد ابراهيم'!EU6+'مصطفى عبدالفتاح'!EU6+رامي!EU6+زهران!EU6+'اسلام مطيع'!EU6+تامر!EU6+'محمد نبيه'!EU6+'م 1'!EU6</f>
        <v>0</v>
      </c>
      <c r="AU8" s="1">
        <f>الشركة!FA6+'احمد شوقي'!FA6+'محمد ابراهيم'!FA6+'مصطفى عبدالفتاح'!FA6+رامي!FA6+زهران!FA6+'اسلام مطيع'!FA6+تامر!FA6+'محمد نبيه'!FA6+'م 1'!FA6</f>
        <v>0</v>
      </c>
      <c r="AV8" s="1">
        <f>الشركة!FB6+'احمد شوقي'!FB6+'محمد ابراهيم'!FB6+'مصطفى عبدالفتاح'!FB6+رامي!FB6+زهران!FB6+'اسلام مطيع'!FB6+تامر!FB6+'محمد نبيه'!FB6+'م 1'!FB6</f>
        <v>0</v>
      </c>
      <c r="AW8" s="1">
        <f>الشركة!FH6+'احمد شوقي'!FH6+'محمد ابراهيم'!FH6+'مصطفى عبدالفتاح'!FH6+رامي!FH6+زهران!FH6+'اسلام مطيع'!FH6+تامر!FH6+'محمد نبيه'!FH6+'م 1'!FH6</f>
        <v>0</v>
      </c>
      <c r="AX8" s="1">
        <f>الشركة!FI6+'احمد شوقي'!FI6+'محمد ابراهيم'!FI6+'مصطفى عبدالفتاح'!FI6+رامي!FI6+زهران!FI6+'اسلام مطيع'!FI6+تامر!FI6+'محمد نبيه'!FI6+'م 1'!FI6</f>
        <v>0</v>
      </c>
      <c r="AY8" s="1">
        <f>الشركة!FO6+'احمد شوقي'!FO6+'محمد ابراهيم'!FO6+'مصطفى عبدالفتاح'!FO6+رامي!FO6+زهران!FO6+'اسلام مطيع'!FO6+تامر!FO6+'محمد نبيه'!FO6+'م 1'!FO6</f>
        <v>0</v>
      </c>
      <c r="AZ8" s="1">
        <f>الشركة!FP6+'احمد شوقي'!FP6+'محمد ابراهيم'!FP6+'مصطفى عبدالفتاح'!FP6+رامي!FP6+زهران!FP6+'اسلام مطيع'!FP6+تامر!FP6+'محمد نبيه'!FP6+'م 1'!FP6</f>
        <v>0</v>
      </c>
      <c r="BA8" s="1">
        <f>الشركة!FV6+'احمد شوقي'!FV6+'محمد ابراهيم'!FV6+'مصطفى عبدالفتاح'!FV6+رامي!FV6+زهران!FV6+'اسلام مطيع'!FV6+تامر!FV6+'محمد نبيه'!FV6+'م 1'!FV6</f>
        <v>0</v>
      </c>
      <c r="BB8" s="1">
        <f>الشركة!FW6+'احمد شوقي'!FW6+'محمد ابراهيم'!FW6+'مصطفى عبدالفتاح'!FW6+رامي!FW6+زهران!FW6+'اسلام مطيع'!FW6+تامر!FW6+'محمد نبيه'!FW6+'م 1'!FW6</f>
        <v>0</v>
      </c>
      <c r="BC8" s="1">
        <f>الشركة!GC6+'احمد شوقي'!GC6+'محمد ابراهيم'!GC6+'مصطفى عبدالفتاح'!GC6+رامي!GC6+زهران!GC6+'اسلام مطيع'!GC6+تامر!GC6+'محمد نبيه'!GC6+'م 1'!GC6</f>
        <v>0</v>
      </c>
      <c r="BD8" s="1">
        <f>الشركة!GD6+'احمد شوقي'!GD6+'محمد ابراهيم'!GD6+'مصطفى عبدالفتاح'!GD6+رامي!GD6+زهران!GD6+'اسلام مطيع'!GD6+تامر!GD6+'محمد نبيه'!GD6+'م 1'!GD6</f>
        <v>0</v>
      </c>
      <c r="BE8" s="1">
        <f>الشركة!GJ6+'احمد شوقي'!GJ6+'محمد ابراهيم'!GJ6+'مصطفى عبدالفتاح'!GJ6+رامي!GJ6+زهران!GJ6+'اسلام مطيع'!GJ6+تامر!GJ6+'محمد نبيه'!GJ6+'م 1'!GJ6</f>
        <v>0</v>
      </c>
      <c r="BF8" s="1">
        <f>الشركة!GK6+'احمد شوقي'!GK6+'محمد ابراهيم'!GK6+'مصطفى عبدالفتاح'!GK6+رامي!GK6+زهران!GK6+'اسلام مطيع'!GK6+تامر!GK6+'محمد نبيه'!GK6+'م 1'!GK6</f>
        <v>0</v>
      </c>
      <c r="BG8" s="1">
        <f>الشركة!GQ6+'احمد شوقي'!GQ6+'محمد ابراهيم'!GQ6+'مصطفى عبدالفتاح'!GQ6+رامي!GQ6+زهران!GQ6+'اسلام مطيع'!GQ6+تامر!GQ6+'محمد نبيه'!GQ6+'م 1'!GQ6</f>
        <v>0</v>
      </c>
      <c r="BH8" s="1">
        <f>الشركة!GR6+'احمد شوقي'!GR6+'محمد ابراهيم'!GR6+'مصطفى عبدالفتاح'!GR6+رامي!GR6+زهران!GR6+'اسلام مطيع'!GR6+تامر!GR6+'محمد نبيه'!GR6+'م 1'!GR6</f>
        <v>0</v>
      </c>
      <c r="BI8" s="1"/>
      <c r="BJ8" s="1">
        <f>الشركة!GY6+'احمد شوقي'!GY6+'محمد ابراهيم'!GY6+'مصطفى عبدالفتاح'!GY6+رامي!GY6+زهران!GY6+'اسلام مطيع'!GY6+تامر!GY6+'محمد نبيه'!GY6+'م 1'!GY6</f>
        <v>0</v>
      </c>
      <c r="BK8" s="1"/>
      <c r="BL8" s="1">
        <f>الشركة!HF6+'احمد شوقي'!HF6+'محمد ابراهيم'!HF6+'مصطفى عبدالفتاح'!HF6+رامي!HF6+زهران!HF6+'اسلام مطيع'!HF6+تامر!HF6+'محمد نبيه'!HF6+'م 1'!HF6</f>
        <v>0</v>
      </c>
      <c r="BM8" s="1"/>
      <c r="BN8" s="1">
        <f>الشركة!HM6+'احمد شوقي'!HM6+'محمد ابراهيم'!HM6+'مصطفى عبدالفتاح'!HM6+رامي!HM6+زهران!HM6+'اسلام مطيع'!HM6+تامر!HM6+'محمد نبيه'!HM6+'م 1'!HM6</f>
        <v>0</v>
      </c>
      <c r="BO8" s="1">
        <f>الشركة!HS6+'احمد شوقي'!HS6+'محمد ابراهيم'!HS6+'مصطفى عبدالفتاح'!HS6+رامي!HS6+زهران!HS6+'اسلام مطيع'!HS6+تامر!HS6+'محمد نبيه'!HS6+'م 1'!HS6</f>
        <v>0</v>
      </c>
      <c r="BP8" s="1">
        <f>الشركة!HT6+'احمد شوقي'!HT6+'محمد ابراهيم'!HT6+'مصطفى عبدالفتاح'!HT6+رامي!HT6+زهران!HT6+'اسلام مطيع'!HT6+تامر!HT6+'محمد نبيه'!HT6+'م 1'!HT6</f>
        <v>0</v>
      </c>
      <c r="BQ8" s="1">
        <f>الشركة!HZ6+'احمد شوقي'!HZ6+'محمد ابراهيم'!HZ6+'مصطفى عبدالفتاح'!HZ6+رامي!HZ6+زهران!HZ6+'اسلام مطيع'!HZ6+تامر!HZ6+'محمد نبيه'!HZ6+'م 1'!HZ6</f>
        <v>0</v>
      </c>
      <c r="BR8" s="1">
        <f>الشركة!IA6+'احمد شوقي'!IA6+'محمد ابراهيم'!IA6+'مصطفى عبدالفتاح'!IA6+رامي!IA6+زهران!IA6+'اسلام مطيع'!IA6+تامر!IA6+'محمد نبيه'!IA6+'م 1'!IA6</f>
        <v>0</v>
      </c>
      <c r="BS8" s="1">
        <f>الشركة!IG6+'احمد شوقي'!IG6+'محمد ابراهيم'!IG6+'مصطفى عبدالفتاح'!IG6+رامي!IG6+زهران!IG6+'اسلام مطيع'!IG6+تامر!IG6+'محمد نبيه'!IG6+'م 1'!IG6</f>
        <v>0</v>
      </c>
      <c r="BT8" s="1">
        <f>الشركة!IH6+'احمد شوقي'!IH6+'محمد ابراهيم'!IH6+'مصطفى عبدالفتاح'!IH6+رامي!IH6+زهران!IH6+'اسلام مطيع'!IH6+تامر!IH6+'محمد نبيه'!IH6+'م 1'!IH6</f>
        <v>0</v>
      </c>
      <c r="BU8" s="1">
        <f>الشركة!IN6+'احمد شوقي'!IN6+'محمد ابراهيم'!IN6+'مصطفى عبدالفتاح'!IN6+رامي!IN6+زهران!IN6+'اسلام مطيع'!IN6+تامر!IN6+'محمد نبيه'!IN6+'م 1'!IN6</f>
        <v>0</v>
      </c>
      <c r="BV8" s="1">
        <f>الشركة!IO6+'احمد شوقي'!IO6+'محمد ابراهيم'!IO6+'مصطفى عبدالفتاح'!IO6+رامي!IO6+زهران!IO6+'اسلام مطيع'!IO6+تامر!IO6+'محمد نبيه'!IO6+'م 1'!IO6</f>
        <v>0</v>
      </c>
      <c r="BW8" s="1">
        <f>الشركة!IU6+'احمد شوقي'!IU6+'محمد ابراهيم'!IU6+'مصطفى عبدالفتاح'!IU6+رامي!IU6+زهران!IU6+'اسلام مطيع'!IU6+تامر!IU6+'محمد نبيه'!IU6+'م 1'!IU6</f>
        <v>0</v>
      </c>
      <c r="BX8" s="1">
        <f>الشركة!IV6+'احمد شوقي'!IV6+'محمد ابراهيم'!IV6+'مصطفى عبدالفتاح'!IV6+رامي!IV6+زهران!IV6+'اسلام مطيع'!IV6+تامر!IV6+'محمد نبيه'!IV6+'م 1'!IV6</f>
        <v>0</v>
      </c>
      <c r="BY8" s="1">
        <f>الشركة!JB6+'احمد شوقي'!JB6+'محمد ابراهيم'!JB6+'مصطفى عبدالفتاح'!JB6+رامي!JB6+زهران!JB6+'اسلام مطيع'!JB6+تامر!JB6+'محمد نبيه'!JB6+'م 1'!JB6</f>
        <v>0</v>
      </c>
      <c r="BZ8" s="1">
        <f>الشركة!JC6+'احمد شوقي'!JC6+'محمد ابراهيم'!JC6+'مصطفى عبدالفتاح'!JC6+رامي!JC6+زهران!JC6+'اسلام مطيع'!JC6+تامر!JC6+'محمد نبيه'!JC6+'م 1'!JC6</f>
        <v>0</v>
      </c>
      <c r="CA8" s="1">
        <f>الشركة!JI6+'احمد شوقي'!JI6+'محمد ابراهيم'!JI6+'مصطفى عبدالفتاح'!JI6+رامي!JI6+زهران!JI6+'اسلام مطيع'!JI6+تامر!JI6+'محمد نبيه'!JI6+'م 1'!JI6</f>
        <v>0</v>
      </c>
      <c r="CB8" s="1">
        <f>الشركة!JJ6+'احمد شوقي'!JJ6+'محمد ابراهيم'!JJ6+'مصطفى عبدالفتاح'!JJ6+رامي!JJ6+زهران!JJ6+'اسلام مطيع'!JJ6+تامر!JJ6+'محمد نبيه'!JJ6+'م 1'!JJ6</f>
        <v>0</v>
      </c>
      <c r="CC8" s="1"/>
      <c r="CD8" s="1">
        <f>الشركة!JQ6+'احمد شوقي'!JQ6+'محمد ابراهيم'!JQ6+'مصطفى عبدالفتاح'!JQ6+رامي!JQ6+زهران!JQ6+'اسلام مطيع'!JQ6+تامر!JQ6+'محمد نبيه'!JQ6+'م 1'!JQ6</f>
        <v>0</v>
      </c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</row>
    <row r="9" spans="1:108" ht="16.5" thickTop="1" thickBot="1" x14ac:dyDescent="0.25">
      <c r="A9" s="139">
        <v>43377</v>
      </c>
      <c r="B9" s="140"/>
      <c r="C9" s="1">
        <f>الشركة!C7+'احمد شوقي'!C7+'محمد ابراهيم'!C7+'مصطفى عبدالفتاح'!C7+رامي!C7+زهران!C7+'اسلام مطيع'!C7+تامر!C7+'محمد نبيه'!C7+'م 1'!C7</f>
        <v>0</v>
      </c>
      <c r="D9" s="1">
        <f>الشركة!D7+'احمد شوقي'!D7+'محمد ابراهيم'!D7+'مصطفى عبدالفتاح'!D7+رامي!D7+زهران!D7+'اسلام مطيع'!D7+تامر!D7+'محمد نبيه'!D7+'م 1'!D7</f>
        <v>0</v>
      </c>
      <c r="E9" s="1">
        <f>الشركة!J7+'احمد شوقي'!J7+'محمد ابراهيم'!J7+'مصطفى عبدالفتاح'!J7+رامي!J7+زهران!J7+'اسلام مطيع'!J7+تامر!J7+'محمد نبيه'!J7+'م 1'!J7</f>
        <v>0</v>
      </c>
      <c r="F9" s="1">
        <f>الشركة!K7+'احمد شوقي'!K7+'محمد ابراهيم'!K7+'مصطفى عبدالفتاح'!K7+رامي!K7+زهران!K7+'اسلام مطيع'!K7+تامر!K7+'محمد نبيه'!K7+'م 1'!K7</f>
        <v>0</v>
      </c>
      <c r="G9" s="1">
        <f>الشركة!Q7+'احمد شوقي'!Q7+'محمد ابراهيم'!Q7+'مصطفى عبدالفتاح'!Q7+رامي!Q7+زهران!Q7+'اسلام مطيع'!Q7+تامر!Q7+'محمد نبيه'!Q7+'م 1'!Q7</f>
        <v>0</v>
      </c>
      <c r="H9" s="1">
        <f>الشركة!R7+'احمد شوقي'!R7+'محمد ابراهيم'!R7+'مصطفى عبدالفتاح'!R7+رامي!R7+زهران!R7+'اسلام مطيع'!R7+تامر!R7+'محمد نبيه'!R7+'م 1'!R7</f>
        <v>0</v>
      </c>
      <c r="I9" s="1">
        <f>الشركة!X7+'احمد شوقي'!X7+'محمد ابراهيم'!X7+'مصطفى عبدالفتاح'!X7+رامي!X7+زهران!X7+'اسلام مطيع'!X7+تامر!X7+'محمد نبيه'!X7+'م 1'!X7</f>
        <v>0</v>
      </c>
      <c r="J9" s="1">
        <f>الشركة!Y7+'احمد شوقي'!Y7+'محمد ابراهيم'!Y7+'مصطفى عبدالفتاح'!Y7+رامي!Y7+زهران!Y7+'اسلام مطيع'!Y7+تامر!Y7+'محمد نبيه'!Y7+'م 1'!Y7</f>
        <v>0</v>
      </c>
      <c r="K9" s="1">
        <f>الشركة!AE7+'احمد شوقي'!AE7+'محمد ابراهيم'!AE7+'مصطفى عبدالفتاح'!AE7+رامي!AE7+زهران!AE7+'اسلام مطيع'!AE7+تامر!AE7+'محمد نبيه'!AE7+'م 1'!AE7</f>
        <v>0</v>
      </c>
      <c r="L9" s="1">
        <f>الشركة!AF7+'احمد شوقي'!AF7+'محمد ابراهيم'!AF7+'مصطفى عبدالفتاح'!AF7+رامي!AF7+زهران!AF7+'اسلام مطيع'!AF7+تامر!AF7+'محمد نبيه'!AF7+'م 1'!AF7</f>
        <v>0</v>
      </c>
      <c r="M9" s="1">
        <f>الشركة!AL7+'احمد شوقي'!AL7+'محمد ابراهيم'!AL7+'مصطفى عبدالفتاح'!AL7+رامي!AL7+زهران!AL7+'اسلام مطيع'!AL7+تامر!AL7+'محمد نبيه'!AL7+'م 1'!AL7</f>
        <v>0</v>
      </c>
      <c r="N9" s="1">
        <f>الشركة!AM7+'احمد شوقي'!AM7+'محمد ابراهيم'!AM7+'مصطفى عبدالفتاح'!AM7+رامي!AM7+زهران!AM7+'اسلام مطيع'!AM7+تامر!AM7+'محمد نبيه'!AM7+'م 1'!AM7</f>
        <v>0</v>
      </c>
      <c r="O9" s="1">
        <f>الشركة!AS7+'احمد شوقي'!AS7+'محمد ابراهيم'!AS7+'مصطفى عبدالفتاح'!AS7+رامي!AS7+زهران!AS7+'اسلام مطيع'!AS7+تامر!AS7+'محمد نبيه'!AS7+'م 1'!AS7</f>
        <v>0</v>
      </c>
      <c r="P9" s="1">
        <f>الشركة!AT7+'احمد شوقي'!AT7+'محمد ابراهيم'!AT7+'مصطفى عبدالفتاح'!AT7+رامي!AT7+زهران!AT7+'اسلام مطيع'!AT7+تامر!AT7+'محمد نبيه'!AT7+'م 1'!AT7</f>
        <v>0</v>
      </c>
      <c r="Q9" s="1">
        <f>الشركة!AZ7+'احمد شوقي'!AZ7+'محمد ابراهيم'!AZ7+'مصطفى عبدالفتاح'!AZ7+رامي!AZ7+زهران!AZ7+'اسلام مطيع'!AZ7+تامر!AZ7+'محمد نبيه'!AZ7+'م 1'!AZ7</f>
        <v>0</v>
      </c>
      <c r="R9" s="1">
        <f>الشركة!BA7+'احمد شوقي'!BA7+'محمد ابراهيم'!BA7+'مصطفى عبدالفتاح'!BA7+رامي!BA7+زهران!BA7+'اسلام مطيع'!BA7+تامر!BA7+'محمد نبيه'!BA7+'م 1'!BA7</f>
        <v>0</v>
      </c>
      <c r="S9" s="1">
        <f>الشركة!BG7+'احمد شوقي'!BG7+'محمد ابراهيم'!BG7+'مصطفى عبدالفتاح'!BG7+رامي!BG7+زهران!BG7+'اسلام مطيع'!BG7+تامر!BG7+'محمد نبيه'!BG7+'م 1'!BG7</f>
        <v>0</v>
      </c>
      <c r="T9" s="1">
        <f>الشركة!BH7+'احمد شوقي'!BH7+'محمد ابراهيم'!BH7+'مصطفى عبدالفتاح'!BH7+رامي!BH7+زهران!BH7+'اسلام مطيع'!BH7+تامر!BH7+'محمد نبيه'!BH7+'م 1'!BH7</f>
        <v>0</v>
      </c>
      <c r="U9" s="1">
        <f>الشركة!BN7+'احمد شوقي'!BN7+'محمد ابراهيم'!BN7+'مصطفى عبدالفتاح'!BN7+رامي!BN7+زهران!BN7+'اسلام مطيع'!BN7+تامر!BN7+'محمد نبيه'!BN7+'م 1'!BN7</f>
        <v>0</v>
      </c>
      <c r="V9" s="1">
        <f>الشركة!BO7+'احمد شوقي'!BO7+'محمد ابراهيم'!BO7+'مصطفى عبدالفتاح'!BO7+رامي!BO7+زهران!BO7+'اسلام مطيع'!BO7+تامر!BO7+'محمد نبيه'!BO7+'م 1'!BO7</f>
        <v>0</v>
      </c>
      <c r="W9" s="1">
        <f>الشركة!BU7+'احمد شوقي'!BU7+'محمد ابراهيم'!BU7+'مصطفى عبدالفتاح'!BU7+رامي!BU7+زهران!BU7+'اسلام مطيع'!BU7+تامر!BU7+'محمد نبيه'!BU7+'م 1'!BU7</f>
        <v>0</v>
      </c>
      <c r="X9" s="1">
        <f>الشركة!BV7+'احمد شوقي'!BV7+'محمد ابراهيم'!BV7+'مصطفى عبدالفتاح'!BV7+رامي!BV7+زهران!BV7+'اسلام مطيع'!BV7+تامر!BV7+'محمد نبيه'!BV7+'م 1'!BV7</f>
        <v>0</v>
      </c>
      <c r="Y9" s="1">
        <f>الشركة!CB7+'احمد شوقي'!CB7+'محمد ابراهيم'!CB7+'مصطفى عبدالفتاح'!CB7+رامي!CB7+زهران!CB7+'اسلام مطيع'!CB7+تامر!CB7+'محمد نبيه'!CB7+'م 1'!CB7</f>
        <v>0</v>
      </c>
      <c r="Z9" s="1">
        <f>الشركة!CC7+'احمد شوقي'!CC7+'محمد ابراهيم'!CC7+'مصطفى عبدالفتاح'!CC7+رامي!CC7+زهران!CC7+'اسلام مطيع'!CC7+تامر!CC7+'محمد نبيه'!CC7+'م 1'!CC7</f>
        <v>0</v>
      </c>
      <c r="AA9" s="1">
        <f>الشركة!CI7+'احمد شوقي'!CI7+'محمد ابراهيم'!CI7+'مصطفى عبدالفتاح'!CI7+رامي!CI7+زهران!CI7+'اسلام مطيع'!CI7+تامر!CI7+'محمد نبيه'!CI7+'م 1'!CI7</f>
        <v>0</v>
      </c>
      <c r="AB9" s="1">
        <f>الشركة!CJ7+'احمد شوقي'!CJ7+'محمد ابراهيم'!CJ7+'مصطفى عبدالفتاح'!CJ7+رامي!CJ7+زهران!CJ7+'اسلام مطيع'!CJ7+تامر!CJ7+'محمد نبيه'!CJ7+'م 1'!CJ7</f>
        <v>0</v>
      </c>
      <c r="AC9" s="1">
        <f>الشركة!CP7+'احمد شوقي'!CP7+'محمد ابراهيم'!CP7+'مصطفى عبدالفتاح'!CP7+رامي!CP7+زهران!CP7+'اسلام مطيع'!CP7+تامر!CP7+'محمد نبيه'!CP7+'م 1'!CP7</f>
        <v>0</v>
      </c>
      <c r="AD9" s="1">
        <f>الشركة!CQ7+'احمد شوقي'!CQ7+'محمد ابراهيم'!CQ7+'مصطفى عبدالفتاح'!CQ7+رامي!CQ7+زهران!CQ7+'اسلام مطيع'!CQ7+تامر!CQ7+'محمد نبيه'!CQ7+'م 1'!CQ7</f>
        <v>0</v>
      </c>
      <c r="AE9" s="1">
        <f>الشركة!CW7+'احمد شوقي'!CW7+'محمد ابراهيم'!CW7+'مصطفى عبدالفتاح'!CW7+رامي!CW7+زهران!CW7+'اسلام مطيع'!CW7+تامر!CW7+'محمد نبيه'!CW7+'م 1'!CW7</f>
        <v>0</v>
      </c>
      <c r="AF9" s="1">
        <f>الشركة!CX7+'احمد شوقي'!CX7+'محمد ابراهيم'!CX7+'مصطفى عبدالفتاح'!CX7+رامي!CX7+زهران!CX7+'اسلام مطيع'!CX7+تامر!CX7+'محمد نبيه'!CX7+'م 1'!CX7</f>
        <v>0</v>
      </c>
      <c r="AG9" s="1">
        <f>الشركة!DD7+'احمد شوقي'!DD7+'محمد ابراهيم'!DD7+'مصطفى عبدالفتاح'!DD7+رامي!DD7+زهران!DD7+'اسلام مطيع'!DD7+تامر!DD7+'محمد نبيه'!DD7+'م 1'!DD7</f>
        <v>0</v>
      </c>
      <c r="AH9" s="1">
        <f>الشركة!DE7+'احمد شوقي'!DE7+'محمد ابراهيم'!DE7+'مصطفى عبدالفتاح'!DE7+رامي!DE7+زهران!DE7+'اسلام مطيع'!DE7+تامر!DE7+'محمد نبيه'!DE7+'م 1'!DE7</f>
        <v>0</v>
      </c>
      <c r="AI9" s="1">
        <f>الشركة!DK7+'احمد شوقي'!DK7+'محمد ابراهيم'!DK7+'مصطفى عبدالفتاح'!DK7+رامي!DK7+زهران!DK7+'اسلام مطيع'!DK7+تامر!DK7+'محمد نبيه'!DK7+'م 1'!DK7</f>
        <v>0</v>
      </c>
      <c r="AJ9" s="1">
        <f>الشركة!DL7+'احمد شوقي'!DL7+'محمد ابراهيم'!DL7+'مصطفى عبدالفتاح'!DL7+رامي!DL7+زهران!DL7+'اسلام مطيع'!DL7+تامر!DL7+'محمد نبيه'!DL7+'م 1'!DL7</f>
        <v>0</v>
      </c>
      <c r="AK9" s="1">
        <f>الشركة!DR7+'احمد شوقي'!DR7+'محمد ابراهيم'!DR7+'مصطفى عبدالفتاح'!DR7+رامي!DR7+زهران!DR7+'اسلام مطيع'!DR7+تامر!DR7+'محمد نبيه'!DR7+'م 1'!DR7</f>
        <v>0</v>
      </c>
      <c r="AL9" s="1">
        <f>الشركة!DS7+'احمد شوقي'!DS7+'محمد ابراهيم'!DS7+'مصطفى عبدالفتاح'!DS7+رامي!DS7+زهران!DS7+'اسلام مطيع'!DS7+تامر!DS7+'محمد نبيه'!DS7+'م 1'!DS7</f>
        <v>0</v>
      </c>
      <c r="AM9" s="1">
        <f>الشركة!DY7+'احمد شوقي'!DY7+'محمد ابراهيم'!DY7+'مصطفى عبدالفتاح'!DY7+رامي!DY7+زهران!DY7+'اسلام مطيع'!DY7+تامر!DY7+'محمد نبيه'!DY7+'م 1'!DY7</f>
        <v>0</v>
      </c>
      <c r="AN9" s="1">
        <f>الشركة!DZ7+'احمد شوقي'!DZ7+'محمد ابراهيم'!DZ7+'مصطفى عبدالفتاح'!DZ7+رامي!DZ7+زهران!DZ7+'اسلام مطيع'!DZ7+تامر!DZ7+'محمد نبيه'!DZ7+'م 1'!DZ7</f>
        <v>0</v>
      </c>
      <c r="AO9" s="1">
        <f>الشركة!EF7+'احمد شوقي'!EF7+'محمد ابراهيم'!EF7+'مصطفى عبدالفتاح'!EF7+رامي!EF7+زهران!EF7+'اسلام مطيع'!EF7+تامر!EF7+'محمد نبيه'!EF7+'م 1'!EF7</f>
        <v>0</v>
      </c>
      <c r="AP9" s="1">
        <f>الشركة!EG7+'احمد شوقي'!EG7+'محمد ابراهيم'!EG7+'مصطفى عبدالفتاح'!EG7+رامي!EG7+زهران!EG7+'اسلام مطيع'!EG7+تامر!EG7+'محمد نبيه'!EG7+'م 1'!EG7</f>
        <v>0</v>
      </c>
      <c r="AQ9" s="1">
        <f>الشركة!EM7+'احمد شوقي'!EM7+'محمد ابراهيم'!EM7+'مصطفى عبدالفتاح'!EM7+رامي!EM7+زهران!EM7+'اسلام مطيع'!EM7+تامر!EM7+'محمد نبيه'!EM7+'م 1'!EM7</f>
        <v>0</v>
      </c>
      <c r="AR9" s="1">
        <f>الشركة!EN7+'احمد شوقي'!EN7+'محمد ابراهيم'!EN7+'مصطفى عبدالفتاح'!EN7+رامي!EN7+زهران!EN7+'اسلام مطيع'!EN7+تامر!EN7+'محمد نبيه'!EN7+'م 1'!EN7</f>
        <v>0</v>
      </c>
      <c r="AS9" s="1">
        <f>الشركة!ET7+'احمد شوقي'!ET7+'محمد ابراهيم'!ET7+'مصطفى عبدالفتاح'!ET7+رامي!ET7+زهران!ET7+'اسلام مطيع'!ET7+تامر!ET7+'محمد نبيه'!ET7+'م 1'!ET7</f>
        <v>0</v>
      </c>
      <c r="AT9" s="1">
        <f>الشركة!EU7+'احمد شوقي'!EU7+'محمد ابراهيم'!EU7+'مصطفى عبدالفتاح'!EU7+رامي!EU7+زهران!EU7+'اسلام مطيع'!EU7+تامر!EU7+'محمد نبيه'!EU7+'م 1'!EU7</f>
        <v>0</v>
      </c>
      <c r="AU9" s="1">
        <f>الشركة!FA7+'احمد شوقي'!FA7+'محمد ابراهيم'!FA7+'مصطفى عبدالفتاح'!FA7+رامي!FA7+زهران!FA7+'اسلام مطيع'!FA7+تامر!FA7+'محمد نبيه'!FA7+'م 1'!FA7</f>
        <v>0</v>
      </c>
      <c r="AV9" s="1">
        <f>الشركة!FB7+'احمد شوقي'!FB7+'محمد ابراهيم'!FB7+'مصطفى عبدالفتاح'!FB7+رامي!FB7+زهران!FB7+'اسلام مطيع'!FB7+تامر!FB7+'محمد نبيه'!FB7+'م 1'!FB7</f>
        <v>0</v>
      </c>
      <c r="AW9" s="1">
        <f>الشركة!FH7+'احمد شوقي'!FH7+'محمد ابراهيم'!FH7+'مصطفى عبدالفتاح'!FH7+رامي!FH7+زهران!FH7+'اسلام مطيع'!FH7+تامر!FH7+'محمد نبيه'!FH7+'م 1'!FH7</f>
        <v>0</v>
      </c>
      <c r="AX9" s="1">
        <f>الشركة!FI7+'احمد شوقي'!FI7+'محمد ابراهيم'!FI7+'مصطفى عبدالفتاح'!FI7+رامي!FI7+زهران!FI7+'اسلام مطيع'!FI7+تامر!FI7+'محمد نبيه'!FI7+'م 1'!FI7</f>
        <v>0</v>
      </c>
      <c r="AY9" s="1">
        <f>الشركة!FO7+'احمد شوقي'!FO7+'محمد ابراهيم'!FO7+'مصطفى عبدالفتاح'!FO7+رامي!FO7+زهران!FO7+'اسلام مطيع'!FO7+تامر!FO7+'محمد نبيه'!FO7+'م 1'!FO7</f>
        <v>0</v>
      </c>
      <c r="AZ9" s="1">
        <f>الشركة!FP7+'احمد شوقي'!FP7+'محمد ابراهيم'!FP7+'مصطفى عبدالفتاح'!FP7+رامي!FP7+زهران!FP7+'اسلام مطيع'!FP7+تامر!FP7+'محمد نبيه'!FP7+'م 1'!FP7</f>
        <v>0</v>
      </c>
      <c r="BA9" s="1">
        <f>الشركة!FV7+'احمد شوقي'!FV7+'محمد ابراهيم'!FV7+'مصطفى عبدالفتاح'!FV7+رامي!FV7+زهران!FV7+'اسلام مطيع'!FV7+تامر!FV7+'محمد نبيه'!FV7+'م 1'!FV7</f>
        <v>0</v>
      </c>
      <c r="BB9" s="1">
        <f>الشركة!FW7+'احمد شوقي'!FW7+'محمد ابراهيم'!FW7+'مصطفى عبدالفتاح'!FW7+رامي!FW7+زهران!FW7+'اسلام مطيع'!FW7+تامر!FW7+'محمد نبيه'!FW7+'م 1'!FW7</f>
        <v>0</v>
      </c>
      <c r="BC9" s="1">
        <f>الشركة!GC7+'احمد شوقي'!GC7+'محمد ابراهيم'!GC7+'مصطفى عبدالفتاح'!GC7+رامي!GC7+زهران!GC7+'اسلام مطيع'!GC7+تامر!GC7+'محمد نبيه'!GC7+'م 1'!GC7</f>
        <v>0</v>
      </c>
      <c r="BD9" s="1">
        <f>الشركة!GD7+'احمد شوقي'!GD7+'محمد ابراهيم'!GD7+'مصطفى عبدالفتاح'!GD7+رامي!GD7+زهران!GD7+'اسلام مطيع'!GD7+تامر!GD7+'محمد نبيه'!GD7+'م 1'!GD7</f>
        <v>0</v>
      </c>
      <c r="BE9" s="1">
        <f>الشركة!GJ7+'احمد شوقي'!GJ7+'محمد ابراهيم'!GJ7+'مصطفى عبدالفتاح'!GJ7+رامي!GJ7+زهران!GJ7+'اسلام مطيع'!GJ7+تامر!GJ7+'محمد نبيه'!GJ7+'م 1'!GJ7</f>
        <v>0</v>
      </c>
      <c r="BF9" s="1">
        <f>الشركة!GK7+'احمد شوقي'!GK7+'محمد ابراهيم'!GK7+'مصطفى عبدالفتاح'!GK7+رامي!GK7+زهران!GK7+'اسلام مطيع'!GK7+تامر!GK7+'محمد نبيه'!GK7+'م 1'!GK7</f>
        <v>0</v>
      </c>
      <c r="BG9" s="1">
        <f>الشركة!GQ7+'احمد شوقي'!GQ7+'محمد ابراهيم'!GQ7+'مصطفى عبدالفتاح'!GQ7+رامي!GQ7+زهران!GQ7+'اسلام مطيع'!GQ7+تامر!GQ7+'محمد نبيه'!GQ7+'م 1'!GQ7</f>
        <v>0</v>
      </c>
      <c r="BH9" s="1">
        <f>الشركة!GR7+'احمد شوقي'!GR7+'محمد ابراهيم'!GR7+'مصطفى عبدالفتاح'!GR7+رامي!GR7+زهران!GR7+'اسلام مطيع'!GR7+تامر!GR7+'محمد نبيه'!GR7+'م 1'!GR7</f>
        <v>0</v>
      </c>
      <c r="BI9" s="1"/>
      <c r="BJ9" s="1">
        <f>الشركة!GY7+'احمد شوقي'!GY7+'محمد ابراهيم'!GY7+'مصطفى عبدالفتاح'!GY7+رامي!GY7+زهران!GY7+'اسلام مطيع'!GY7+تامر!GY7+'محمد نبيه'!GY7+'م 1'!GY7</f>
        <v>0</v>
      </c>
      <c r="BK9" s="1"/>
      <c r="BL9" s="1">
        <f>الشركة!HF7+'احمد شوقي'!HF7+'محمد ابراهيم'!HF7+'مصطفى عبدالفتاح'!HF7+رامي!HF7+زهران!HF7+'اسلام مطيع'!HF7+تامر!HF7+'محمد نبيه'!HF7+'م 1'!HF7</f>
        <v>0</v>
      </c>
      <c r="BM9" s="1"/>
      <c r="BN9" s="1">
        <f>الشركة!HM7+'احمد شوقي'!HM7+'محمد ابراهيم'!HM7+'مصطفى عبدالفتاح'!HM7+رامي!HM7+زهران!HM7+'اسلام مطيع'!HM7+تامر!HM7+'محمد نبيه'!HM7+'م 1'!HM7</f>
        <v>0</v>
      </c>
      <c r="BO9" s="1">
        <f>الشركة!HS7+'احمد شوقي'!HS7+'محمد ابراهيم'!HS7+'مصطفى عبدالفتاح'!HS7+رامي!HS7+زهران!HS7+'اسلام مطيع'!HS7+تامر!HS7+'محمد نبيه'!HS7+'م 1'!HS7</f>
        <v>0</v>
      </c>
      <c r="BP9" s="1">
        <f>الشركة!HT7+'احمد شوقي'!HT7+'محمد ابراهيم'!HT7+'مصطفى عبدالفتاح'!HT7+رامي!HT7+زهران!HT7+'اسلام مطيع'!HT7+تامر!HT7+'محمد نبيه'!HT7+'م 1'!HT7</f>
        <v>0</v>
      </c>
      <c r="BQ9" s="1">
        <f>الشركة!HZ7+'احمد شوقي'!HZ7+'محمد ابراهيم'!HZ7+'مصطفى عبدالفتاح'!HZ7+رامي!HZ7+زهران!HZ7+'اسلام مطيع'!HZ7+تامر!HZ7+'محمد نبيه'!HZ7+'م 1'!HZ7</f>
        <v>0</v>
      </c>
      <c r="BR9" s="1">
        <f>الشركة!IA7+'احمد شوقي'!IA7+'محمد ابراهيم'!IA7+'مصطفى عبدالفتاح'!IA7+رامي!IA7+زهران!IA7+'اسلام مطيع'!IA7+تامر!IA7+'محمد نبيه'!IA7+'م 1'!IA7</f>
        <v>0</v>
      </c>
      <c r="BS9" s="1">
        <f>الشركة!IG7+'احمد شوقي'!IG7+'محمد ابراهيم'!IG7+'مصطفى عبدالفتاح'!IG7+رامي!IG7+زهران!IG7+'اسلام مطيع'!IG7+تامر!IG7+'محمد نبيه'!IG7+'م 1'!IG7</f>
        <v>0</v>
      </c>
      <c r="BT9" s="1">
        <f>الشركة!IH7+'احمد شوقي'!IH7+'محمد ابراهيم'!IH7+'مصطفى عبدالفتاح'!IH7+رامي!IH7+زهران!IH7+'اسلام مطيع'!IH7+تامر!IH7+'محمد نبيه'!IH7+'م 1'!IH7</f>
        <v>0</v>
      </c>
      <c r="BU9" s="1">
        <f>الشركة!IN7+'احمد شوقي'!IN7+'محمد ابراهيم'!IN7+'مصطفى عبدالفتاح'!IN7+رامي!IN7+زهران!IN7+'اسلام مطيع'!IN7+تامر!IN7+'محمد نبيه'!IN7+'م 1'!IN7</f>
        <v>0</v>
      </c>
      <c r="BV9" s="1">
        <f>الشركة!IO7+'احمد شوقي'!IO7+'محمد ابراهيم'!IO7+'مصطفى عبدالفتاح'!IO7+رامي!IO7+زهران!IO7+'اسلام مطيع'!IO7+تامر!IO7+'محمد نبيه'!IO7+'م 1'!IO7</f>
        <v>0</v>
      </c>
      <c r="BW9" s="1">
        <f>الشركة!IU7+'احمد شوقي'!IU7+'محمد ابراهيم'!IU7+'مصطفى عبدالفتاح'!IU7+رامي!IU7+زهران!IU7+'اسلام مطيع'!IU7+تامر!IU7+'محمد نبيه'!IU7+'م 1'!IU7</f>
        <v>0</v>
      </c>
      <c r="BX9" s="1">
        <f>الشركة!IV7+'احمد شوقي'!IV7+'محمد ابراهيم'!IV7+'مصطفى عبدالفتاح'!IV7+رامي!IV7+زهران!IV7+'اسلام مطيع'!IV7+تامر!IV7+'محمد نبيه'!IV7+'م 1'!IV7</f>
        <v>0</v>
      </c>
      <c r="BY9" s="1">
        <f>الشركة!JB7+'احمد شوقي'!JB7+'محمد ابراهيم'!JB7+'مصطفى عبدالفتاح'!JB7+رامي!JB7+زهران!JB7+'اسلام مطيع'!JB7+تامر!JB7+'محمد نبيه'!JB7+'م 1'!JB7</f>
        <v>0</v>
      </c>
      <c r="BZ9" s="1">
        <f>الشركة!JC7+'احمد شوقي'!JC7+'محمد ابراهيم'!JC7+'مصطفى عبدالفتاح'!JC7+رامي!JC7+زهران!JC7+'اسلام مطيع'!JC7+تامر!JC7+'محمد نبيه'!JC7+'م 1'!JC7</f>
        <v>0</v>
      </c>
      <c r="CA9" s="1">
        <f>الشركة!JI7+'احمد شوقي'!JI7+'محمد ابراهيم'!JI7+'مصطفى عبدالفتاح'!JI7+رامي!JI7+زهران!JI7+'اسلام مطيع'!JI7+تامر!JI7+'محمد نبيه'!JI7+'م 1'!JI7</f>
        <v>0</v>
      </c>
      <c r="CB9" s="1">
        <f>الشركة!JJ7+'احمد شوقي'!JJ7+'محمد ابراهيم'!JJ7+'مصطفى عبدالفتاح'!JJ7+رامي!JJ7+زهران!JJ7+'اسلام مطيع'!JJ7+تامر!JJ7+'محمد نبيه'!JJ7+'م 1'!JJ7</f>
        <v>0</v>
      </c>
      <c r="CC9" s="1"/>
      <c r="CD9" s="1">
        <f>الشركة!JQ7+'احمد شوقي'!JQ7+'محمد ابراهيم'!JQ7+'مصطفى عبدالفتاح'!JQ7+رامي!JQ7+زهران!JQ7+'اسلام مطيع'!JQ7+تامر!JQ7+'محمد نبيه'!JQ7+'م 1'!JQ7</f>
        <v>0</v>
      </c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</row>
    <row r="10" spans="1:108" ht="16.5" thickTop="1" thickBot="1" x14ac:dyDescent="0.25">
      <c r="A10" s="139">
        <v>43378</v>
      </c>
      <c r="B10" s="140"/>
      <c r="C10" s="1">
        <f>الشركة!C8+'احمد شوقي'!C8+'محمد ابراهيم'!C8+'مصطفى عبدالفتاح'!C8+رامي!C8+زهران!C8+'اسلام مطيع'!C8+تامر!C8+'محمد نبيه'!C8+'م 1'!C8</f>
        <v>0</v>
      </c>
      <c r="D10" s="1">
        <f>الشركة!D8+'احمد شوقي'!D8+'محمد ابراهيم'!D8+'مصطفى عبدالفتاح'!D8+رامي!D8+زهران!D8+'اسلام مطيع'!D8+تامر!D8+'محمد نبيه'!D8+'م 1'!D8</f>
        <v>0</v>
      </c>
      <c r="E10" s="1">
        <f>الشركة!J8+'احمد شوقي'!J8+'محمد ابراهيم'!J8+'مصطفى عبدالفتاح'!J8+رامي!J8+زهران!J8+'اسلام مطيع'!J8+تامر!J8+'محمد نبيه'!J8+'م 1'!J8</f>
        <v>0</v>
      </c>
      <c r="F10" s="1">
        <f>الشركة!K8+'احمد شوقي'!K8+'محمد ابراهيم'!K8+'مصطفى عبدالفتاح'!K8+رامي!K8+زهران!K8+'اسلام مطيع'!K8+تامر!K8+'محمد نبيه'!K8+'م 1'!K8</f>
        <v>0</v>
      </c>
      <c r="G10" s="1">
        <f>الشركة!Q8+'احمد شوقي'!Q8+'محمد ابراهيم'!Q8+'مصطفى عبدالفتاح'!Q8+رامي!Q8+زهران!Q8+'اسلام مطيع'!Q8+تامر!Q8+'محمد نبيه'!Q8+'م 1'!Q8</f>
        <v>0</v>
      </c>
      <c r="H10" s="1">
        <f>الشركة!R8+'احمد شوقي'!R8+'محمد ابراهيم'!R8+'مصطفى عبدالفتاح'!R8+رامي!R8+زهران!R8+'اسلام مطيع'!R8+تامر!R8+'محمد نبيه'!R8+'م 1'!R8</f>
        <v>0</v>
      </c>
      <c r="I10" s="1">
        <f>الشركة!X8+'احمد شوقي'!X8+'محمد ابراهيم'!X8+'مصطفى عبدالفتاح'!X8+رامي!X8+زهران!X8+'اسلام مطيع'!X8+تامر!X8+'محمد نبيه'!X8+'م 1'!X8</f>
        <v>0</v>
      </c>
      <c r="J10" s="1">
        <f>الشركة!Y8+'احمد شوقي'!Y8+'محمد ابراهيم'!Y8+'مصطفى عبدالفتاح'!Y8+رامي!Y8+زهران!Y8+'اسلام مطيع'!Y8+تامر!Y8+'محمد نبيه'!Y8+'م 1'!Y8</f>
        <v>0</v>
      </c>
      <c r="K10" s="1">
        <f>الشركة!AE8+'احمد شوقي'!AE8+'محمد ابراهيم'!AE8+'مصطفى عبدالفتاح'!AE8+رامي!AE8+زهران!AE8+'اسلام مطيع'!AE8+تامر!AE8+'محمد نبيه'!AE8+'م 1'!AE8</f>
        <v>0</v>
      </c>
      <c r="L10" s="1">
        <f>الشركة!AF8+'احمد شوقي'!AF8+'محمد ابراهيم'!AF8+'مصطفى عبدالفتاح'!AF8+رامي!AF8+زهران!AF8+'اسلام مطيع'!AF8+تامر!AF8+'محمد نبيه'!AF8+'م 1'!AF8</f>
        <v>0</v>
      </c>
      <c r="M10" s="1">
        <f>الشركة!AL8+'احمد شوقي'!AL8+'محمد ابراهيم'!AL8+'مصطفى عبدالفتاح'!AL8+رامي!AL8+زهران!AL8+'اسلام مطيع'!AL8+تامر!AL8+'محمد نبيه'!AL8+'م 1'!AL8</f>
        <v>0</v>
      </c>
      <c r="N10" s="1">
        <f>الشركة!AM8+'احمد شوقي'!AM8+'محمد ابراهيم'!AM8+'مصطفى عبدالفتاح'!AM8+رامي!AM8+زهران!AM8+'اسلام مطيع'!AM8+تامر!AM8+'محمد نبيه'!AM8+'م 1'!AM8</f>
        <v>0</v>
      </c>
      <c r="O10" s="1">
        <f>الشركة!AS8+'احمد شوقي'!AS8+'محمد ابراهيم'!AS8+'مصطفى عبدالفتاح'!AS8+رامي!AS8+زهران!AS8+'اسلام مطيع'!AS8+تامر!AS8+'محمد نبيه'!AS8+'م 1'!AS8</f>
        <v>0</v>
      </c>
      <c r="P10" s="1">
        <f>الشركة!AT8+'احمد شوقي'!AT8+'محمد ابراهيم'!AT8+'مصطفى عبدالفتاح'!AT8+رامي!AT8+زهران!AT8+'اسلام مطيع'!AT8+تامر!AT8+'محمد نبيه'!AT8+'م 1'!AT8</f>
        <v>0</v>
      </c>
      <c r="Q10" s="1">
        <f>الشركة!AZ8+'احمد شوقي'!AZ8+'محمد ابراهيم'!AZ8+'مصطفى عبدالفتاح'!AZ8+رامي!AZ8+زهران!AZ8+'اسلام مطيع'!AZ8+تامر!AZ8+'محمد نبيه'!AZ8+'م 1'!AZ8</f>
        <v>0</v>
      </c>
      <c r="R10" s="1">
        <f>الشركة!BA8+'احمد شوقي'!BA8+'محمد ابراهيم'!BA8+'مصطفى عبدالفتاح'!BA8+رامي!BA8+زهران!BA8+'اسلام مطيع'!BA8+تامر!BA8+'محمد نبيه'!BA8+'م 1'!BA8</f>
        <v>0</v>
      </c>
      <c r="S10" s="1">
        <f>الشركة!BG8+'احمد شوقي'!BG8+'محمد ابراهيم'!BG8+'مصطفى عبدالفتاح'!BG8+رامي!BG8+زهران!BG8+'اسلام مطيع'!BG8+تامر!BG8+'محمد نبيه'!BG8+'م 1'!BG8</f>
        <v>0</v>
      </c>
      <c r="T10" s="1">
        <f>الشركة!BH8+'احمد شوقي'!BH8+'محمد ابراهيم'!BH8+'مصطفى عبدالفتاح'!BH8+رامي!BH8+زهران!BH8+'اسلام مطيع'!BH8+تامر!BH8+'محمد نبيه'!BH8+'م 1'!BH8</f>
        <v>0</v>
      </c>
      <c r="U10" s="1">
        <f>الشركة!BN8+'احمد شوقي'!BN8+'محمد ابراهيم'!BN8+'مصطفى عبدالفتاح'!BN8+رامي!BN8+زهران!BN8+'اسلام مطيع'!BN8+تامر!BN8+'محمد نبيه'!BN8+'م 1'!BN8</f>
        <v>0</v>
      </c>
      <c r="V10" s="1">
        <f>الشركة!BO8+'احمد شوقي'!BO8+'محمد ابراهيم'!BO8+'مصطفى عبدالفتاح'!BO8+رامي!BO8+زهران!BO8+'اسلام مطيع'!BO8+تامر!BO8+'محمد نبيه'!BO8+'م 1'!BO8</f>
        <v>0</v>
      </c>
      <c r="W10" s="1">
        <f>الشركة!BU8+'احمد شوقي'!BU8+'محمد ابراهيم'!BU8+'مصطفى عبدالفتاح'!BU8+رامي!BU8+زهران!BU8+'اسلام مطيع'!BU8+تامر!BU8+'محمد نبيه'!BU8+'م 1'!BU8</f>
        <v>0</v>
      </c>
      <c r="X10" s="1">
        <f>الشركة!BV8+'احمد شوقي'!BV8+'محمد ابراهيم'!BV8+'مصطفى عبدالفتاح'!BV8+رامي!BV8+زهران!BV8+'اسلام مطيع'!BV8+تامر!BV8+'محمد نبيه'!BV8+'م 1'!BV8</f>
        <v>0</v>
      </c>
      <c r="Y10" s="1">
        <f>الشركة!CB8+'احمد شوقي'!CB8+'محمد ابراهيم'!CB8+'مصطفى عبدالفتاح'!CB8+رامي!CB8+زهران!CB8+'اسلام مطيع'!CB8+تامر!CB8+'محمد نبيه'!CB8+'م 1'!CB8</f>
        <v>0</v>
      </c>
      <c r="Z10" s="1">
        <f>الشركة!CC8+'احمد شوقي'!CC8+'محمد ابراهيم'!CC8+'مصطفى عبدالفتاح'!CC8+رامي!CC8+زهران!CC8+'اسلام مطيع'!CC8+تامر!CC8+'محمد نبيه'!CC8+'م 1'!CC8</f>
        <v>0</v>
      </c>
      <c r="AA10" s="1">
        <f>الشركة!CI8+'احمد شوقي'!CI8+'محمد ابراهيم'!CI8+'مصطفى عبدالفتاح'!CI8+رامي!CI8+زهران!CI8+'اسلام مطيع'!CI8+تامر!CI8+'محمد نبيه'!CI8+'م 1'!CI8</f>
        <v>0</v>
      </c>
      <c r="AB10" s="1">
        <f>الشركة!CJ8+'احمد شوقي'!CJ8+'محمد ابراهيم'!CJ8+'مصطفى عبدالفتاح'!CJ8+رامي!CJ8+زهران!CJ8+'اسلام مطيع'!CJ8+تامر!CJ8+'محمد نبيه'!CJ8+'م 1'!CJ8</f>
        <v>0</v>
      </c>
      <c r="AC10" s="1">
        <f>الشركة!CP8+'احمد شوقي'!CP8+'محمد ابراهيم'!CP8+'مصطفى عبدالفتاح'!CP8+رامي!CP8+زهران!CP8+'اسلام مطيع'!CP8+تامر!CP8+'محمد نبيه'!CP8+'م 1'!CP8</f>
        <v>0</v>
      </c>
      <c r="AD10" s="1">
        <f>الشركة!CQ8+'احمد شوقي'!CQ8+'محمد ابراهيم'!CQ8+'مصطفى عبدالفتاح'!CQ8+رامي!CQ8+زهران!CQ8+'اسلام مطيع'!CQ8+تامر!CQ8+'محمد نبيه'!CQ8+'م 1'!CQ8</f>
        <v>0</v>
      </c>
      <c r="AE10" s="1">
        <f>الشركة!CW8+'احمد شوقي'!CW8+'محمد ابراهيم'!CW8+'مصطفى عبدالفتاح'!CW8+رامي!CW8+زهران!CW8+'اسلام مطيع'!CW8+تامر!CW8+'محمد نبيه'!CW8+'م 1'!CW8</f>
        <v>0</v>
      </c>
      <c r="AF10" s="1">
        <f>الشركة!CX8+'احمد شوقي'!CX8+'محمد ابراهيم'!CX8+'مصطفى عبدالفتاح'!CX8+رامي!CX8+زهران!CX8+'اسلام مطيع'!CX8+تامر!CX8+'محمد نبيه'!CX8+'م 1'!CX8</f>
        <v>0</v>
      </c>
      <c r="AG10" s="1">
        <f>الشركة!DD8+'احمد شوقي'!DD8+'محمد ابراهيم'!DD8+'مصطفى عبدالفتاح'!DD8+رامي!DD8+زهران!DD8+'اسلام مطيع'!DD8+تامر!DD8+'محمد نبيه'!DD8+'م 1'!DD8</f>
        <v>0</v>
      </c>
      <c r="AH10" s="1">
        <f>الشركة!DE8+'احمد شوقي'!DE8+'محمد ابراهيم'!DE8+'مصطفى عبدالفتاح'!DE8+رامي!DE8+زهران!DE8+'اسلام مطيع'!DE8+تامر!DE8+'محمد نبيه'!DE8+'م 1'!DE8</f>
        <v>0</v>
      </c>
      <c r="AI10" s="1">
        <f>الشركة!DK8+'احمد شوقي'!DK8+'محمد ابراهيم'!DK8+'مصطفى عبدالفتاح'!DK8+رامي!DK8+زهران!DK8+'اسلام مطيع'!DK8+تامر!DK8+'محمد نبيه'!DK8+'م 1'!DK8</f>
        <v>0</v>
      </c>
      <c r="AJ10" s="1">
        <f>الشركة!DL8+'احمد شوقي'!DL8+'محمد ابراهيم'!DL8+'مصطفى عبدالفتاح'!DL8+رامي!DL8+زهران!DL8+'اسلام مطيع'!DL8+تامر!DL8+'محمد نبيه'!DL8+'م 1'!DL8</f>
        <v>0</v>
      </c>
      <c r="AK10" s="1">
        <f>الشركة!DR8+'احمد شوقي'!DR8+'محمد ابراهيم'!DR8+'مصطفى عبدالفتاح'!DR8+رامي!DR8+زهران!DR8+'اسلام مطيع'!DR8+تامر!DR8+'محمد نبيه'!DR8+'م 1'!DR8</f>
        <v>0</v>
      </c>
      <c r="AL10" s="1">
        <f>الشركة!DS8+'احمد شوقي'!DS8+'محمد ابراهيم'!DS8+'مصطفى عبدالفتاح'!DS8+رامي!DS8+زهران!DS8+'اسلام مطيع'!DS8+تامر!DS8+'محمد نبيه'!DS8+'م 1'!DS8</f>
        <v>0</v>
      </c>
      <c r="AM10" s="1">
        <f>الشركة!DY8+'احمد شوقي'!DY8+'محمد ابراهيم'!DY8+'مصطفى عبدالفتاح'!DY8+رامي!DY8+زهران!DY8+'اسلام مطيع'!DY8+تامر!DY8+'محمد نبيه'!DY8+'م 1'!DY8</f>
        <v>0</v>
      </c>
      <c r="AN10" s="1">
        <f>الشركة!DZ8+'احمد شوقي'!DZ8+'محمد ابراهيم'!DZ8+'مصطفى عبدالفتاح'!DZ8+رامي!DZ8+زهران!DZ8+'اسلام مطيع'!DZ8+تامر!DZ8+'محمد نبيه'!DZ8+'م 1'!DZ8</f>
        <v>0</v>
      </c>
      <c r="AO10" s="1">
        <f>الشركة!EF8+'احمد شوقي'!EF8+'محمد ابراهيم'!EF8+'مصطفى عبدالفتاح'!EF8+رامي!EF8+زهران!EF8+'اسلام مطيع'!EF8+تامر!EF8+'محمد نبيه'!EF8+'م 1'!EF8</f>
        <v>0</v>
      </c>
      <c r="AP10" s="1">
        <f>الشركة!EG8+'احمد شوقي'!EG8+'محمد ابراهيم'!EG8+'مصطفى عبدالفتاح'!EG8+رامي!EG8+زهران!EG8+'اسلام مطيع'!EG8+تامر!EG8+'محمد نبيه'!EG8+'م 1'!EG8</f>
        <v>0</v>
      </c>
      <c r="AQ10" s="1">
        <f>الشركة!EM8+'احمد شوقي'!EM8+'محمد ابراهيم'!EM8+'مصطفى عبدالفتاح'!EM8+رامي!EM8+زهران!EM8+'اسلام مطيع'!EM8+تامر!EM8+'محمد نبيه'!EM8+'م 1'!EM8</f>
        <v>0</v>
      </c>
      <c r="AR10" s="1">
        <f>الشركة!EN8+'احمد شوقي'!EN8+'محمد ابراهيم'!EN8+'مصطفى عبدالفتاح'!EN8+رامي!EN8+زهران!EN8+'اسلام مطيع'!EN8+تامر!EN8+'محمد نبيه'!EN8+'م 1'!EN8</f>
        <v>0</v>
      </c>
      <c r="AS10" s="1">
        <f>الشركة!ET8+'احمد شوقي'!ET8+'محمد ابراهيم'!ET8+'مصطفى عبدالفتاح'!ET8+رامي!ET8+زهران!ET8+'اسلام مطيع'!ET8+تامر!ET8+'محمد نبيه'!ET8+'م 1'!ET8</f>
        <v>0</v>
      </c>
      <c r="AT10" s="1">
        <f>الشركة!EU8+'احمد شوقي'!EU8+'محمد ابراهيم'!EU8+'مصطفى عبدالفتاح'!EU8+رامي!EU8+زهران!EU8+'اسلام مطيع'!EU8+تامر!EU8+'محمد نبيه'!EU8+'م 1'!EU8</f>
        <v>0</v>
      </c>
      <c r="AU10" s="1">
        <f>الشركة!FA8+'احمد شوقي'!FA8+'محمد ابراهيم'!FA8+'مصطفى عبدالفتاح'!FA8+رامي!FA8+زهران!FA8+'اسلام مطيع'!FA8+تامر!FA8+'محمد نبيه'!FA8+'م 1'!FA8</f>
        <v>0</v>
      </c>
      <c r="AV10" s="1">
        <f>الشركة!FB8+'احمد شوقي'!FB8+'محمد ابراهيم'!FB8+'مصطفى عبدالفتاح'!FB8+رامي!FB8+زهران!FB8+'اسلام مطيع'!FB8+تامر!FB8+'محمد نبيه'!FB8+'م 1'!FB8</f>
        <v>0</v>
      </c>
      <c r="AW10" s="1">
        <f>الشركة!FH8+'احمد شوقي'!FH8+'محمد ابراهيم'!FH8+'مصطفى عبدالفتاح'!FH8+رامي!FH8+زهران!FH8+'اسلام مطيع'!FH8+تامر!FH8+'محمد نبيه'!FH8+'م 1'!FH8</f>
        <v>0</v>
      </c>
      <c r="AX10" s="1">
        <f>الشركة!FI8+'احمد شوقي'!FI8+'محمد ابراهيم'!FI8+'مصطفى عبدالفتاح'!FI8+رامي!FI8+زهران!FI8+'اسلام مطيع'!FI8+تامر!FI8+'محمد نبيه'!FI8+'م 1'!FI8</f>
        <v>0</v>
      </c>
      <c r="AY10" s="1">
        <f>الشركة!FO8+'احمد شوقي'!FO8+'محمد ابراهيم'!FO8+'مصطفى عبدالفتاح'!FO8+رامي!FO8+زهران!FO8+'اسلام مطيع'!FO8+تامر!FO8+'محمد نبيه'!FO8+'م 1'!FO8</f>
        <v>0</v>
      </c>
      <c r="AZ10" s="1">
        <f>الشركة!FP8+'احمد شوقي'!FP8+'محمد ابراهيم'!FP8+'مصطفى عبدالفتاح'!FP8+رامي!FP8+زهران!FP8+'اسلام مطيع'!FP8+تامر!FP8+'محمد نبيه'!FP8+'م 1'!FP8</f>
        <v>0</v>
      </c>
      <c r="BA10" s="1">
        <f>الشركة!FV8+'احمد شوقي'!FV8+'محمد ابراهيم'!FV8+'مصطفى عبدالفتاح'!FV8+رامي!FV8+زهران!FV8+'اسلام مطيع'!FV8+تامر!FV8+'محمد نبيه'!FV8+'م 1'!FV8</f>
        <v>0</v>
      </c>
      <c r="BB10" s="1">
        <f>الشركة!FW8+'احمد شوقي'!FW8+'محمد ابراهيم'!FW8+'مصطفى عبدالفتاح'!FW8+رامي!FW8+زهران!FW8+'اسلام مطيع'!FW8+تامر!FW8+'محمد نبيه'!FW8+'م 1'!FW8</f>
        <v>0</v>
      </c>
      <c r="BC10" s="1">
        <f>الشركة!GC8+'احمد شوقي'!GC8+'محمد ابراهيم'!GC8+'مصطفى عبدالفتاح'!GC8+رامي!GC8+زهران!GC8+'اسلام مطيع'!GC8+تامر!GC8+'محمد نبيه'!GC8+'م 1'!GC8</f>
        <v>0</v>
      </c>
      <c r="BD10" s="1">
        <f>الشركة!GD8+'احمد شوقي'!GD8+'محمد ابراهيم'!GD8+'مصطفى عبدالفتاح'!GD8+رامي!GD8+زهران!GD8+'اسلام مطيع'!GD8+تامر!GD8+'محمد نبيه'!GD8+'م 1'!GD8</f>
        <v>0</v>
      </c>
      <c r="BE10" s="1">
        <f>الشركة!GJ8+'احمد شوقي'!GJ8+'محمد ابراهيم'!GJ8+'مصطفى عبدالفتاح'!GJ8+رامي!GJ8+زهران!GJ8+'اسلام مطيع'!GJ8+تامر!GJ8+'محمد نبيه'!GJ8+'م 1'!GJ8</f>
        <v>0</v>
      </c>
      <c r="BF10" s="1">
        <f>الشركة!GK8+'احمد شوقي'!GK8+'محمد ابراهيم'!GK8+'مصطفى عبدالفتاح'!GK8+رامي!GK8+زهران!GK8+'اسلام مطيع'!GK8+تامر!GK8+'محمد نبيه'!GK8+'م 1'!GK8</f>
        <v>0</v>
      </c>
      <c r="BG10" s="1">
        <f>الشركة!GQ8+'احمد شوقي'!GQ8+'محمد ابراهيم'!GQ8+'مصطفى عبدالفتاح'!GQ8+رامي!GQ8+زهران!GQ8+'اسلام مطيع'!GQ8+تامر!GQ8+'محمد نبيه'!GQ8+'م 1'!GQ8</f>
        <v>0</v>
      </c>
      <c r="BH10" s="1">
        <f>الشركة!GR8+'احمد شوقي'!GR8+'محمد ابراهيم'!GR8+'مصطفى عبدالفتاح'!GR8+رامي!GR8+زهران!GR8+'اسلام مطيع'!GR8+تامر!GR8+'محمد نبيه'!GR8+'م 1'!GR8</f>
        <v>0</v>
      </c>
      <c r="BI10" s="1"/>
      <c r="BJ10" s="1">
        <f>الشركة!GY8+'احمد شوقي'!GY8+'محمد ابراهيم'!GY8+'مصطفى عبدالفتاح'!GY8+رامي!GY8+زهران!GY8+'اسلام مطيع'!GY8+تامر!GY8+'محمد نبيه'!GY8+'م 1'!GY8</f>
        <v>0</v>
      </c>
      <c r="BK10" s="1"/>
      <c r="BL10" s="1">
        <f>الشركة!HF8+'احمد شوقي'!HF8+'محمد ابراهيم'!HF8+'مصطفى عبدالفتاح'!HF8+رامي!HF8+زهران!HF8+'اسلام مطيع'!HF8+تامر!HF8+'محمد نبيه'!HF8+'م 1'!HF8</f>
        <v>0</v>
      </c>
      <c r="BM10" s="1"/>
      <c r="BN10" s="1">
        <f>الشركة!HM8+'احمد شوقي'!HM8+'محمد ابراهيم'!HM8+'مصطفى عبدالفتاح'!HM8+رامي!HM8+زهران!HM8+'اسلام مطيع'!HM8+تامر!HM8+'محمد نبيه'!HM8+'م 1'!HM8</f>
        <v>0</v>
      </c>
      <c r="BO10" s="1">
        <f>الشركة!HS8+'احمد شوقي'!HS8+'محمد ابراهيم'!HS8+'مصطفى عبدالفتاح'!HS8+رامي!HS8+زهران!HS8+'اسلام مطيع'!HS8+تامر!HS8+'محمد نبيه'!HS8+'م 1'!HS8</f>
        <v>0</v>
      </c>
      <c r="BP10" s="1">
        <f>الشركة!HT8+'احمد شوقي'!HT8+'محمد ابراهيم'!HT8+'مصطفى عبدالفتاح'!HT8+رامي!HT8+زهران!HT8+'اسلام مطيع'!HT8+تامر!HT8+'محمد نبيه'!HT8+'م 1'!HT8</f>
        <v>0</v>
      </c>
      <c r="BQ10" s="1">
        <f>الشركة!HZ8+'احمد شوقي'!HZ8+'محمد ابراهيم'!HZ8+'مصطفى عبدالفتاح'!HZ8+رامي!HZ8+زهران!HZ8+'اسلام مطيع'!HZ8+تامر!HZ8+'محمد نبيه'!HZ8+'م 1'!HZ8</f>
        <v>0</v>
      </c>
      <c r="BR10" s="1">
        <f>الشركة!IA8+'احمد شوقي'!IA8+'محمد ابراهيم'!IA8+'مصطفى عبدالفتاح'!IA8+رامي!IA8+زهران!IA8+'اسلام مطيع'!IA8+تامر!IA8+'محمد نبيه'!IA8+'م 1'!IA8</f>
        <v>0</v>
      </c>
      <c r="BS10" s="1">
        <f>الشركة!IG8+'احمد شوقي'!IG8+'محمد ابراهيم'!IG8+'مصطفى عبدالفتاح'!IG8+رامي!IG8+زهران!IG8+'اسلام مطيع'!IG8+تامر!IG8+'محمد نبيه'!IG8+'م 1'!IG8</f>
        <v>0</v>
      </c>
      <c r="BT10" s="1">
        <f>الشركة!IH8+'احمد شوقي'!IH8+'محمد ابراهيم'!IH8+'مصطفى عبدالفتاح'!IH8+رامي!IH8+زهران!IH8+'اسلام مطيع'!IH8+تامر!IH8+'محمد نبيه'!IH8+'م 1'!IH8</f>
        <v>0</v>
      </c>
      <c r="BU10" s="1">
        <f>الشركة!IN8+'احمد شوقي'!IN8+'محمد ابراهيم'!IN8+'مصطفى عبدالفتاح'!IN8+رامي!IN8+زهران!IN8+'اسلام مطيع'!IN8+تامر!IN8+'محمد نبيه'!IN8+'م 1'!IN8</f>
        <v>0</v>
      </c>
      <c r="BV10" s="1">
        <f>الشركة!IO8+'احمد شوقي'!IO8+'محمد ابراهيم'!IO8+'مصطفى عبدالفتاح'!IO8+رامي!IO8+زهران!IO8+'اسلام مطيع'!IO8+تامر!IO8+'محمد نبيه'!IO8+'م 1'!IO8</f>
        <v>0</v>
      </c>
      <c r="BW10" s="1">
        <f>الشركة!IU8+'احمد شوقي'!IU8+'محمد ابراهيم'!IU8+'مصطفى عبدالفتاح'!IU8+رامي!IU8+زهران!IU8+'اسلام مطيع'!IU8+تامر!IU8+'محمد نبيه'!IU8+'م 1'!IU8</f>
        <v>0</v>
      </c>
      <c r="BX10" s="1">
        <f>الشركة!IV8+'احمد شوقي'!IV8+'محمد ابراهيم'!IV8+'مصطفى عبدالفتاح'!IV8+رامي!IV8+زهران!IV8+'اسلام مطيع'!IV8+تامر!IV8+'محمد نبيه'!IV8+'م 1'!IV8</f>
        <v>0</v>
      </c>
      <c r="BY10" s="1">
        <f>الشركة!JB8+'احمد شوقي'!JB8+'محمد ابراهيم'!JB8+'مصطفى عبدالفتاح'!JB8+رامي!JB8+زهران!JB8+'اسلام مطيع'!JB8+تامر!JB8+'محمد نبيه'!JB8+'م 1'!JB8</f>
        <v>0</v>
      </c>
      <c r="BZ10" s="1">
        <f>الشركة!JC8+'احمد شوقي'!JC8+'محمد ابراهيم'!JC8+'مصطفى عبدالفتاح'!JC8+رامي!JC8+زهران!JC8+'اسلام مطيع'!JC8+تامر!JC8+'محمد نبيه'!JC8+'م 1'!JC8</f>
        <v>0</v>
      </c>
      <c r="CA10" s="1">
        <f>الشركة!JI8+'احمد شوقي'!JI8+'محمد ابراهيم'!JI8+'مصطفى عبدالفتاح'!JI8+رامي!JI8+زهران!JI8+'اسلام مطيع'!JI8+تامر!JI8+'محمد نبيه'!JI8+'م 1'!JI8</f>
        <v>0</v>
      </c>
      <c r="CB10" s="1">
        <f>الشركة!JJ8+'احمد شوقي'!JJ8+'محمد ابراهيم'!JJ8+'مصطفى عبدالفتاح'!JJ8+رامي!JJ8+زهران!JJ8+'اسلام مطيع'!JJ8+تامر!JJ8+'محمد نبيه'!JJ8+'م 1'!JJ8</f>
        <v>0</v>
      </c>
      <c r="CC10" s="1"/>
      <c r="CD10" s="1">
        <f>الشركة!JQ8+'احمد شوقي'!JQ8+'محمد ابراهيم'!JQ8+'مصطفى عبدالفتاح'!JQ8+رامي!JQ8+زهران!JQ8+'اسلام مطيع'!JQ8+تامر!JQ8+'محمد نبيه'!JQ8+'م 1'!JQ8</f>
        <v>0</v>
      </c>
      <c r="CE10" s="1"/>
      <c r="CF10" s="5"/>
      <c r="CG10" s="1"/>
      <c r="CH10" s="5"/>
      <c r="CI10" s="1"/>
      <c r="CJ10" s="5"/>
      <c r="CK10" s="1"/>
      <c r="CL10" s="5"/>
      <c r="CM10" s="1"/>
      <c r="CN10" s="5"/>
      <c r="CO10" s="1"/>
      <c r="CP10" s="5"/>
      <c r="CQ10" s="1"/>
      <c r="CR10" s="5"/>
      <c r="CS10" s="1"/>
      <c r="CT10" s="5"/>
      <c r="CU10" s="1"/>
      <c r="CV10" s="5"/>
      <c r="CW10" s="1"/>
      <c r="CX10" s="5"/>
    </row>
    <row r="11" spans="1:108" ht="16.5" thickTop="1" thickBot="1" x14ac:dyDescent="0.25">
      <c r="A11" s="139">
        <v>43379</v>
      </c>
      <c r="B11" s="140"/>
      <c r="C11" s="1">
        <f>الشركة!C9+'احمد شوقي'!C9+'محمد ابراهيم'!C9+'مصطفى عبدالفتاح'!C9+رامي!C9+زهران!C9+'اسلام مطيع'!C9+تامر!C9+'محمد نبيه'!C9+'م 1'!C9</f>
        <v>0</v>
      </c>
      <c r="D11" s="1">
        <f>الشركة!D9+'احمد شوقي'!D9+'محمد ابراهيم'!D9+'مصطفى عبدالفتاح'!D9+رامي!D9+زهران!D9+'اسلام مطيع'!D9+تامر!D9+'محمد نبيه'!D9+'م 1'!D9</f>
        <v>0</v>
      </c>
      <c r="E11" s="1">
        <f>الشركة!J9+'احمد شوقي'!J9+'محمد ابراهيم'!J9+'مصطفى عبدالفتاح'!J9+رامي!J9+زهران!J9+'اسلام مطيع'!J9+تامر!J9+'محمد نبيه'!J9+'م 1'!J9</f>
        <v>0</v>
      </c>
      <c r="F11" s="1">
        <f>الشركة!K9+'احمد شوقي'!K9+'محمد ابراهيم'!K9+'مصطفى عبدالفتاح'!K9+رامي!K9+زهران!K9+'اسلام مطيع'!K9+تامر!K9+'محمد نبيه'!K9+'م 1'!K9</f>
        <v>0</v>
      </c>
      <c r="G11" s="1">
        <f>الشركة!Q9+'احمد شوقي'!Q9+'محمد ابراهيم'!Q9+'مصطفى عبدالفتاح'!Q9+رامي!Q9+زهران!Q9+'اسلام مطيع'!Q9+تامر!Q9+'محمد نبيه'!Q9+'م 1'!Q9</f>
        <v>0</v>
      </c>
      <c r="H11" s="1">
        <f>الشركة!R9+'احمد شوقي'!R9+'محمد ابراهيم'!R9+'مصطفى عبدالفتاح'!R9+رامي!R9+زهران!R9+'اسلام مطيع'!R9+تامر!R9+'محمد نبيه'!R9+'م 1'!R9</f>
        <v>0</v>
      </c>
      <c r="I11" s="1">
        <f>الشركة!X9+'احمد شوقي'!X9+'محمد ابراهيم'!X9+'مصطفى عبدالفتاح'!X9+رامي!X9+زهران!X9+'اسلام مطيع'!X9+تامر!X9+'محمد نبيه'!X9+'م 1'!X9</f>
        <v>0</v>
      </c>
      <c r="J11" s="1">
        <f>الشركة!Y9+'احمد شوقي'!Y9+'محمد ابراهيم'!Y9+'مصطفى عبدالفتاح'!Y9+رامي!Y9+زهران!Y9+'اسلام مطيع'!Y9+تامر!Y9+'محمد نبيه'!Y9+'م 1'!Y9</f>
        <v>0</v>
      </c>
      <c r="K11" s="1">
        <f>الشركة!AE9+'احمد شوقي'!AE9+'محمد ابراهيم'!AE9+'مصطفى عبدالفتاح'!AE9+رامي!AE9+زهران!AE9+'اسلام مطيع'!AE9+تامر!AE9+'محمد نبيه'!AE9+'م 1'!AE9</f>
        <v>0</v>
      </c>
      <c r="L11" s="1">
        <f>الشركة!AF9+'احمد شوقي'!AF9+'محمد ابراهيم'!AF9+'مصطفى عبدالفتاح'!AF9+رامي!AF9+زهران!AF9+'اسلام مطيع'!AF9+تامر!AF9+'محمد نبيه'!AF9+'م 1'!AF9</f>
        <v>0</v>
      </c>
      <c r="M11" s="1">
        <f>الشركة!AL9+'احمد شوقي'!AL9+'محمد ابراهيم'!AL9+'مصطفى عبدالفتاح'!AL9+رامي!AL9+زهران!AL9+'اسلام مطيع'!AL9+تامر!AL9+'محمد نبيه'!AL9+'م 1'!AL9</f>
        <v>0</v>
      </c>
      <c r="N11" s="1">
        <f>الشركة!AM9+'احمد شوقي'!AM9+'محمد ابراهيم'!AM9+'مصطفى عبدالفتاح'!AM9+رامي!AM9+زهران!AM9+'اسلام مطيع'!AM9+تامر!AM9+'محمد نبيه'!AM9+'م 1'!AM9</f>
        <v>0</v>
      </c>
      <c r="O11" s="1">
        <f>الشركة!AS9+'احمد شوقي'!AS9+'محمد ابراهيم'!AS9+'مصطفى عبدالفتاح'!AS9+رامي!AS9+زهران!AS9+'اسلام مطيع'!AS9+تامر!AS9+'محمد نبيه'!AS9+'م 1'!AS9</f>
        <v>0</v>
      </c>
      <c r="P11" s="1">
        <f>الشركة!AT9+'احمد شوقي'!AT9+'محمد ابراهيم'!AT9+'مصطفى عبدالفتاح'!AT9+رامي!AT9+زهران!AT9+'اسلام مطيع'!AT9+تامر!AT9+'محمد نبيه'!AT9+'م 1'!AT9</f>
        <v>0</v>
      </c>
      <c r="Q11" s="1">
        <f>الشركة!AZ9+'احمد شوقي'!AZ9+'محمد ابراهيم'!AZ9+'مصطفى عبدالفتاح'!AZ9+رامي!AZ9+زهران!AZ9+'اسلام مطيع'!AZ9+تامر!AZ9+'محمد نبيه'!AZ9+'م 1'!AZ9</f>
        <v>0</v>
      </c>
      <c r="R11" s="1">
        <f>الشركة!BA9+'احمد شوقي'!BA9+'محمد ابراهيم'!BA9+'مصطفى عبدالفتاح'!BA9+رامي!BA9+زهران!BA9+'اسلام مطيع'!BA9+تامر!BA9+'محمد نبيه'!BA9+'م 1'!BA9</f>
        <v>0</v>
      </c>
      <c r="S11" s="1">
        <f>الشركة!BG9+'احمد شوقي'!BG9+'محمد ابراهيم'!BG9+'مصطفى عبدالفتاح'!BG9+رامي!BG9+زهران!BG9+'اسلام مطيع'!BG9+تامر!BG9+'محمد نبيه'!BG9+'م 1'!BG9</f>
        <v>0</v>
      </c>
      <c r="T11" s="1">
        <f>الشركة!BH9+'احمد شوقي'!BH9+'محمد ابراهيم'!BH9+'مصطفى عبدالفتاح'!BH9+رامي!BH9+زهران!BH9+'اسلام مطيع'!BH9+تامر!BH9+'محمد نبيه'!BH9+'م 1'!BH9</f>
        <v>0</v>
      </c>
      <c r="U11" s="1">
        <f>الشركة!BN9+'احمد شوقي'!BN9+'محمد ابراهيم'!BN9+'مصطفى عبدالفتاح'!BN9+رامي!BN9+زهران!BN9+'اسلام مطيع'!BN9+تامر!BN9+'محمد نبيه'!BN9+'م 1'!BN9</f>
        <v>0</v>
      </c>
      <c r="V11" s="1">
        <f>الشركة!BO9+'احمد شوقي'!BO9+'محمد ابراهيم'!BO9+'مصطفى عبدالفتاح'!BO9+رامي!BO9+زهران!BO9+'اسلام مطيع'!BO9+تامر!BO9+'محمد نبيه'!BO9+'م 1'!BO9</f>
        <v>0</v>
      </c>
      <c r="W11" s="1">
        <f>الشركة!BU9+'احمد شوقي'!BU9+'محمد ابراهيم'!BU9+'مصطفى عبدالفتاح'!BU9+رامي!BU9+زهران!BU9+'اسلام مطيع'!BU9+تامر!BU9+'محمد نبيه'!BU9+'م 1'!BU9</f>
        <v>0</v>
      </c>
      <c r="X11" s="1">
        <f>الشركة!BV9+'احمد شوقي'!BV9+'محمد ابراهيم'!BV9+'مصطفى عبدالفتاح'!BV9+رامي!BV9+زهران!BV9+'اسلام مطيع'!BV9+تامر!BV9+'محمد نبيه'!BV9+'م 1'!BV9</f>
        <v>0</v>
      </c>
      <c r="Y11" s="1">
        <f>الشركة!CB9+'احمد شوقي'!CB9+'محمد ابراهيم'!CB9+'مصطفى عبدالفتاح'!CB9+رامي!CB9+زهران!CB9+'اسلام مطيع'!CB9+تامر!CB9+'محمد نبيه'!CB9+'م 1'!CB9</f>
        <v>0</v>
      </c>
      <c r="Z11" s="1">
        <f>الشركة!CC9+'احمد شوقي'!CC9+'محمد ابراهيم'!CC9+'مصطفى عبدالفتاح'!CC9+رامي!CC9+زهران!CC9+'اسلام مطيع'!CC9+تامر!CC9+'محمد نبيه'!CC9+'م 1'!CC9</f>
        <v>0</v>
      </c>
      <c r="AA11" s="1">
        <f>الشركة!CI9+'احمد شوقي'!CI9+'محمد ابراهيم'!CI9+'مصطفى عبدالفتاح'!CI9+رامي!CI9+زهران!CI9+'اسلام مطيع'!CI9+تامر!CI9+'محمد نبيه'!CI9+'م 1'!CI9</f>
        <v>0</v>
      </c>
      <c r="AB11" s="1">
        <f>الشركة!CJ9+'احمد شوقي'!CJ9+'محمد ابراهيم'!CJ9+'مصطفى عبدالفتاح'!CJ9+رامي!CJ9+زهران!CJ9+'اسلام مطيع'!CJ9+تامر!CJ9+'محمد نبيه'!CJ9+'م 1'!CJ9</f>
        <v>0</v>
      </c>
      <c r="AC11" s="1">
        <f>الشركة!CP9+'احمد شوقي'!CP9+'محمد ابراهيم'!CP9+'مصطفى عبدالفتاح'!CP9+رامي!CP9+زهران!CP9+'اسلام مطيع'!CP9+تامر!CP9+'محمد نبيه'!CP9+'م 1'!CP9</f>
        <v>0</v>
      </c>
      <c r="AD11" s="1">
        <f>الشركة!CQ9+'احمد شوقي'!CQ9+'محمد ابراهيم'!CQ9+'مصطفى عبدالفتاح'!CQ9+رامي!CQ9+زهران!CQ9+'اسلام مطيع'!CQ9+تامر!CQ9+'محمد نبيه'!CQ9+'م 1'!CQ9</f>
        <v>0</v>
      </c>
      <c r="AE11" s="1">
        <f>الشركة!CW9+'احمد شوقي'!CW9+'محمد ابراهيم'!CW9+'مصطفى عبدالفتاح'!CW9+رامي!CW9+زهران!CW9+'اسلام مطيع'!CW9+تامر!CW9+'محمد نبيه'!CW9+'م 1'!CW9</f>
        <v>0</v>
      </c>
      <c r="AF11" s="1">
        <f>الشركة!CX9+'احمد شوقي'!CX9+'محمد ابراهيم'!CX9+'مصطفى عبدالفتاح'!CX9+رامي!CX9+زهران!CX9+'اسلام مطيع'!CX9+تامر!CX9+'محمد نبيه'!CX9+'م 1'!CX9</f>
        <v>0</v>
      </c>
      <c r="AG11" s="1">
        <f>الشركة!DD9+'احمد شوقي'!DD9+'محمد ابراهيم'!DD9+'مصطفى عبدالفتاح'!DD9+رامي!DD9+زهران!DD9+'اسلام مطيع'!DD9+تامر!DD9+'محمد نبيه'!DD9+'م 1'!DD9</f>
        <v>0</v>
      </c>
      <c r="AH11" s="1">
        <f>الشركة!DE9+'احمد شوقي'!DE9+'محمد ابراهيم'!DE9+'مصطفى عبدالفتاح'!DE9+رامي!DE9+زهران!DE9+'اسلام مطيع'!DE9+تامر!DE9+'محمد نبيه'!DE9+'م 1'!DE9</f>
        <v>0</v>
      </c>
      <c r="AI11" s="1">
        <f>الشركة!DK9+'احمد شوقي'!DK9+'محمد ابراهيم'!DK9+'مصطفى عبدالفتاح'!DK9+رامي!DK9+زهران!DK9+'اسلام مطيع'!DK9+تامر!DK9+'محمد نبيه'!DK9+'م 1'!DK9</f>
        <v>0</v>
      </c>
      <c r="AJ11" s="1">
        <f>الشركة!DL9+'احمد شوقي'!DL9+'محمد ابراهيم'!DL9+'مصطفى عبدالفتاح'!DL9+رامي!DL9+زهران!DL9+'اسلام مطيع'!DL9+تامر!DL9+'محمد نبيه'!DL9+'م 1'!DL9</f>
        <v>0</v>
      </c>
      <c r="AK11" s="1">
        <f>الشركة!DR9+'احمد شوقي'!DR9+'محمد ابراهيم'!DR9+'مصطفى عبدالفتاح'!DR9+رامي!DR9+زهران!DR9+'اسلام مطيع'!DR9+تامر!DR9+'محمد نبيه'!DR9+'م 1'!DR9</f>
        <v>0</v>
      </c>
      <c r="AL11" s="1">
        <f>الشركة!DS9+'احمد شوقي'!DS9+'محمد ابراهيم'!DS9+'مصطفى عبدالفتاح'!DS9+رامي!DS9+زهران!DS9+'اسلام مطيع'!DS9+تامر!DS9+'محمد نبيه'!DS9+'م 1'!DS9</f>
        <v>0</v>
      </c>
      <c r="AM11" s="1">
        <f>الشركة!DY9+'احمد شوقي'!DY9+'محمد ابراهيم'!DY9+'مصطفى عبدالفتاح'!DY9+رامي!DY9+زهران!DY9+'اسلام مطيع'!DY9+تامر!DY9+'محمد نبيه'!DY9+'م 1'!DY9</f>
        <v>0</v>
      </c>
      <c r="AN11" s="1">
        <f>الشركة!DZ9+'احمد شوقي'!DZ9+'محمد ابراهيم'!DZ9+'مصطفى عبدالفتاح'!DZ9+رامي!DZ9+زهران!DZ9+'اسلام مطيع'!DZ9+تامر!DZ9+'محمد نبيه'!DZ9+'م 1'!DZ9</f>
        <v>0</v>
      </c>
      <c r="AO11" s="1">
        <f>الشركة!EF9+'احمد شوقي'!EF9+'محمد ابراهيم'!EF9+'مصطفى عبدالفتاح'!EF9+رامي!EF9+زهران!EF9+'اسلام مطيع'!EF9+تامر!EF9+'محمد نبيه'!EF9+'م 1'!EF9</f>
        <v>0</v>
      </c>
      <c r="AP11" s="1">
        <f>الشركة!EG9+'احمد شوقي'!EG9+'محمد ابراهيم'!EG9+'مصطفى عبدالفتاح'!EG9+رامي!EG9+زهران!EG9+'اسلام مطيع'!EG9+تامر!EG9+'محمد نبيه'!EG9+'م 1'!EG9</f>
        <v>0</v>
      </c>
      <c r="AQ11" s="1">
        <f>الشركة!EM9+'احمد شوقي'!EM9+'محمد ابراهيم'!EM9+'مصطفى عبدالفتاح'!EM9+رامي!EM9+زهران!EM9+'اسلام مطيع'!EM9+تامر!EM9+'محمد نبيه'!EM9+'م 1'!EM9</f>
        <v>0</v>
      </c>
      <c r="AR11" s="1">
        <f>الشركة!EN9+'احمد شوقي'!EN9+'محمد ابراهيم'!EN9+'مصطفى عبدالفتاح'!EN9+رامي!EN9+زهران!EN9+'اسلام مطيع'!EN9+تامر!EN9+'محمد نبيه'!EN9+'م 1'!EN9</f>
        <v>0</v>
      </c>
      <c r="AS11" s="1">
        <f>الشركة!ET9+'احمد شوقي'!ET9+'محمد ابراهيم'!ET9+'مصطفى عبدالفتاح'!ET9+رامي!ET9+زهران!ET9+'اسلام مطيع'!ET9+تامر!ET9+'محمد نبيه'!ET9+'م 1'!ET9</f>
        <v>0</v>
      </c>
      <c r="AT11" s="1">
        <f>الشركة!EU9+'احمد شوقي'!EU9+'محمد ابراهيم'!EU9+'مصطفى عبدالفتاح'!EU9+رامي!EU9+زهران!EU9+'اسلام مطيع'!EU9+تامر!EU9+'محمد نبيه'!EU9+'م 1'!EU9</f>
        <v>0</v>
      </c>
      <c r="AU11" s="1">
        <f>الشركة!FA9+'احمد شوقي'!FA9+'محمد ابراهيم'!FA9+'مصطفى عبدالفتاح'!FA9+رامي!FA9+زهران!FA9+'اسلام مطيع'!FA9+تامر!FA9+'محمد نبيه'!FA9+'م 1'!FA9</f>
        <v>0</v>
      </c>
      <c r="AV11" s="1">
        <f>الشركة!FB9+'احمد شوقي'!FB9+'محمد ابراهيم'!FB9+'مصطفى عبدالفتاح'!FB9+رامي!FB9+زهران!FB9+'اسلام مطيع'!FB9+تامر!FB9+'محمد نبيه'!FB9+'م 1'!FB9</f>
        <v>0</v>
      </c>
      <c r="AW11" s="1">
        <f>الشركة!FH9+'احمد شوقي'!FH9+'محمد ابراهيم'!FH9+'مصطفى عبدالفتاح'!FH9+رامي!FH9+زهران!FH9+'اسلام مطيع'!FH9+تامر!FH9+'محمد نبيه'!FH9+'م 1'!FH9</f>
        <v>0</v>
      </c>
      <c r="AX11" s="1">
        <f>الشركة!FI9+'احمد شوقي'!FI9+'محمد ابراهيم'!FI9+'مصطفى عبدالفتاح'!FI9+رامي!FI9+زهران!FI9+'اسلام مطيع'!FI9+تامر!FI9+'محمد نبيه'!FI9+'م 1'!FI9</f>
        <v>0</v>
      </c>
      <c r="AY11" s="1">
        <f>الشركة!FO9+'احمد شوقي'!FO9+'محمد ابراهيم'!FO9+'مصطفى عبدالفتاح'!FO9+رامي!FO9+زهران!FO9+'اسلام مطيع'!FO9+تامر!FO9+'محمد نبيه'!FO9+'م 1'!FO9</f>
        <v>0</v>
      </c>
      <c r="AZ11" s="1">
        <f>الشركة!FP9+'احمد شوقي'!FP9+'محمد ابراهيم'!FP9+'مصطفى عبدالفتاح'!FP9+رامي!FP9+زهران!FP9+'اسلام مطيع'!FP9+تامر!FP9+'محمد نبيه'!FP9+'م 1'!FP9</f>
        <v>0</v>
      </c>
      <c r="BA11" s="1">
        <f>الشركة!FV9+'احمد شوقي'!FV9+'محمد ابراهيم'!FV9+'مصطفى عبدالفتاح'!FV9+رامي!FV9+زهران!FV9+'اسلام مطيع'!FV9+تامر!FV9+'محمد نبيه'!FV9+'م 1'!FV9</f>
        <v>0</v>
      </c>
      <c r="BB11" s="1">
        <f>الشركة!FW9+'احمد شوقي'!FW9+'محمد ابراهيم'!FW9+'مصطفى عبدالفتاح'!FW9+رامي!FW9+زهران!FW9+'اسلام مطيع'!FW9+تامر!FW9+'محمد نبيه'!FW9+'م 1'!FW9</f>
        <v>0</v>
      </c>
      <c r="BC11" s="1">
        <f>الشركة!GC9+'احمد شوقي'!GC9+'محمد ابراهيم'!GC9+'مصطفى عبدالفتاح'!GC9+رامي!GC9+زهران!GC9+'اسلام مطيع'!GC9+تامر!GC9+'محمد نبيه'!GC9+'م 1'!GC9</f>
        <v>0</v>
      </c>
      <c r="BD11" s="1">
        <f>الشركة!GD9+'احمد شوقي'!GD9+'محمد ابراهيم'!GD9+'مصطفى عبدالفتاح'!GD9+رامي!GD9+زهران!GD9+'اسلام مطيع'!GD9+تامر!GD9+'محمد نبيه'!GD9+'م 1'!GD9</f>
        <v>0</v>
      </c>
      <c r="BE11" s="1">
        <f>الشركة!GJ9+'احمد شوقي'!GJ9+'محمد ابراهيم'!GJ9+'مصطفى عبدالفتاح'!GJ9+رامي!GJ9+زهران!GJ9+'اسلام مطيع'!GJ9+تامر!GJ9+'محمد نبيه'!GJ9+'م 1'!GJ9</f>
        <v>0</v>
      </c>
      <c r="BF11" s="1">
        <f>الشركة!GK9+'احمد شوقي'!GK9+'محمد ابراهيم'!GK9+'مصطفى عبدالفتاح'!GK9+رامي!GK9+زهران!GK9+'اسلام مطيع'!GK9+تامر!GK9+'محمد نبيه'!GK9+'م 1'!GK9</f>
        <v>0</v>
      </c>
      <c r="BG11" s="1">
        <f>الشركة!GQ9+'احمد شوقي'!GQ9+'محمد ابراهيم'!GQ9+'مصطفى عبدالفتاح'!GQ9+رامي!GQ9+زهران!GQ9+'اسلام مطيع'!GQ9+تامر!GQ9+'محمد نبيه'!GQ9+'م 1'!GQ9</f>
        <v>0</v>
      </c>
      <c r="BH11" s="1">
        <f>الشركة!GR9+'احمد شوقي'!GR9+'محمد ابراهيم'!GR9+'مصطفى عبدالفتاح'!GR9+رامي!GR9+زهران!GR9+'اسلام مطيع'!GR9+تامر!GR9+'محمد نبيه'!GR9+'م 1'!GR9</f>
        <v>0</v>
      </c>
      <c r="BI11" s="1"/>
      <c r="BJ11" s="1">
        <f>الشركة!GY9+'احمد شوقي'!GY9+'محمد ابراهيم'!GY9+'مصطفى عبدالفتاح'!GY9+رامي!GY9+زهران!GY9+'اسلام مطيع'!GY9+تامر!GY9+'محمد نبيه'!GY9+'م 1'!GY9</f>
        <v>0</v>
      </c>
      <c r="BK11" s="1"/>
      <c r="BL11" s="1">
        <f>الشركة!HF9+'احمد شوقي'!HF9+'محمد ابراهيم'!HF9+'مصطفى عبدالفتاح'!HF9+رامي!HF9+زهران!HF9+'اسلام مطيع'!HF9+تامر!HF9+'محمد نبيه'!HF9+'م 1'!HF9</f>
        <v>0</v>
      </c>
      <c r="BM11" s="1"/>
      <c r="BN11" s="1">
        <f>الشركة!HM9+'احمد شوقي'!HM9+'محمد ابراهيم'!HM9+'مصطفى عبدالفتاح'!HM9+رامي!HM9+زهران!HM9+'اسلام مطيع'!HM9+تامر!HM9+'محمد نبيه'!HM9+'م 1'!HM9</f>
        <v>0</v>
      </c>
      <c r="BO11" s="1">
        <f>الشركة!HS9+'احمد شوقي'!HS9+'محمد ابراهيم'!HS9+'مصطفى عبدالفتاح'!HS9+رامي!HS9+زهران!HS9+'اسلام مطيع'!HS9+تامر!HS9+'محمد نبيه'!HS9+'م 1'!HS9</f>
        <v>0</v>
      </c>
      <c r="BP11" s="1">
        <f>الشركة!HT9+'احمد شوقي'!HT9+'محمد ابراهيم'!HT9+'مصطفى عبدالفتاح'!HT9+رامي!HT9+زهران!HT9+'اسلام مطيع'!HT9+تامر!HT9+'محمد نبيه'!HT9+'م 1'!HT9</f>
        <v>0</v>
      </c>
      <c r="BQ11" s="1">
        <f>الشركة!HZ9+'احمد شوقي'!HZ9+'محمد ابراهيم'!HZ9+'مصطفى عبدالفتاح'!HZ9+رامي!HZ9+زهران!HZ9+'اسلام مطيع'!HZ9+تامر!HZ9+'محمد نبيه'!HZ9+'م 1'!HZ9</f>
        <v>0</v>
      </c>
      <c r="BR11" s="1">
        <f>الشركة!IA9+'احمد شوقي'!IA9+'محمد ابراهيم'!IA9+'مصطفى عبدالفتاح'!IA9+رامي!IA9+زهران!IA9+'اسلام مطيع'!IA9+تامر!IA9+'محمد نبيه'!IA9+'م 1'!IA9</f>
        <v>0</v>
      </c>
      <c r="BS11" s="1">
        <f>الشركة!IG9+'احمد شوقي'!IG9+'محمد ابراهيم'!IG9+'مصطفى عبدالفتاح'!IG9+رامي!IG9+زهران!IG9+'اسلام مطيع'!IG9+تامر!IG9+'محمد نبيه'!IG9+'م 1'!IG9</f>
        <v>0</v>
      </c>
      <c r="BT11" s="1">
        <f>الشركة!IH9+'احمد شوقي'!IH9+'محمد ابراهيم'!IH9+'مصطفى عبدالفتاح'!IH9+رامي!IH9+زهران!IH9+'اسلام مطيع'!IH9+تامر!IH9+'محمد نبيه'!IH9+'م 1'!IH9</f>
        <v>0</v>
      </c>
      <c r="BU11" s="1">
        <f>الشركة!IN9+'احمد شوقي'!IN9+'محمد ابراهيم'!IN9+'مصطفى عبدالفتاح'!IN9+رامي!IN9+زهران!IN9+'اسلام مطيع'!IN9+تامر!IN9+'محمد نبيه'!IN9+'م 1'!IN9</f>
        <v>0</v>
      </c>
      <c r="BV11" s="1">
        <f>الشركة!IO9+'احمد شوقي'!IO9+'محمد ابراهيم'!IO9+'مصطفى عبدالفتاح'!IO9+رامي!IO9+زهران!IO9+'اسلام مطيع'!IO9+تامر!IO9+'محمد نبيه'!IO9+'م 1'!IO9</f>
        <v>0</v>
      </c>
      <c r="BW11" s="1">
        <f>الشركة!IU9+'احمد شوقي'!IU9+'محمد ابراهيم'!IU9+'مصطفى عبدالفتاح'!IU9+رامي!IU9+زهران!IU9+'اسلام مطيع'!IU9+تامر!IU9+'محمد نبيه'!IU9+'م 1'!IU9</f>
        <v>0</v>
      </c>
      <c r="BX11" s="1">
        <f>الشركة!IV9+'احمد شوقي'!IV9+'محمد ابراهيم'!IV9+'مصطفى عبدالفتاح'!IV9+رامي!IV9+زهران!IV9+'اسلام مطيع'!IV9+تامر!IV9+'محمد نبيه'!IV9+'م 1'!IV9</f>
        <v>0</v>
      </c>
      <c r="BY11" s="1">
        <f>الشركة!JB9+'احمد شوقي'!JB9+'محمد ابراهيم'!JB9+'مصطفى عبدالفتاح'!JB9+رامي!JB9+زهران!JB9+'اسلام مطيع'!JB9+تامر!JB9+'محمد نبيه'!JB9+'م 1'!JB9</f>
        <v>0</v>
      </c>
      <c r="BZ11" s="1">
        <f>الشركة!JC9+'احمد شوقي'!JC9+'محمد ابراهيم'!JC9+'مصطفى عبدالفتاح'!JC9+رامي!JC9+زهران!JC9+'اسلام مطيع'!JC9+تامر!JC9+'محمد نبيه'!JC9+'م 1'!JC9</f>
        <v>0</v>
      </c>
      <c r="CA11" s="1">
        <f>الشركة!JI9+'احمد شوقي'!JI9+'محمد ابراهيم'!JI9+'مصطفى عبدالفتاح'!JI9+رامي!JI9+زهران!JI9+'اسلام مطيع'!JI9+تامر!JI9+'محمد نبيه'!JI9+'م 1'!JI9</f>
        <v>0</v>
      </c>
      <c r="CB11" s="1">
        <f>الشركة!JJ9+'احمد شوقي'!JJ9+'محمد ابراهيم'!JJ9+'مصطفى عبدالفتاح'!JJ9+رامي!JJ9+زهران!JJ9+'اسلام مطيع'!JJ9+تامر!JJ9+'محمد نبيه'!JJ9+'م 1'!JJ9</f>
        <v>0</v>
      </c>
      <c r="CC11" s="1"/>
      <c r="CD11" s="1">
        <f>الشركة!JQ9+'احمد شوقي'!JQ9+'محمد ابراهيم'!JQ9+'مصطفى عبدالفتاح'!JQ9+رامي!JQ9+زهران!JQ9+'اسلام مطيع'!JQ9+تامر!JQ9+'محمد نبيه'!JQ9+'م 1'!JQ9</f>
        <v>0</v>
      </c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</row>
    <row r="12" spans="1:108" ht="16.5" thickTop="1" thickBot="1" x14ac:dyDescent="0.25">
      <c r="A12" s="139">
        <v>43380</v>
      </c>
      <c r="B12" s="140"/>
      <c r="C12" s="1">
        <f>الشركة!C10+'احمد شوقي'!C10+'محمد ابراهيم'!C10+'مصطفى عبدالفتاح'!C10+رامي!C10+زهران!C10+'اسلام مطيع'!C10+تامر!C10+'محمد نبيه'!C10+'م 1'!C10</f>
        <v>0</v>
      </c>
      <c r="D12" s="1">
        <f>الشركة!D10+'احمد شوقي'!D10+'محمد ابراهيم'!D10+'مصطفى عبدالفتاح'!D10+رامي!D10+زهران!D10+'اسلام مطيع'!D10+تامر!D10+'محمد نبيه'!D10+'م 1'!D10</f>
        <v>0</v>
      </c>
      <c r="E12" s="1">
        <f>الشركة!J10+'احمد شوقي'!J10+'محمد ابراهيم'!J10+'مصطفى عبدالفتاح'!J10+رامي!J10+زهران!J10+'اسلام مطيع'!J10+تامر!J10+'محمد نبيه'!J10+'م 1'!J10</f>
        <v>0</v>
      </c>
      <c r="F12" s="1">
        <f>الشركة!K10+'احمد شوقي'!K10+'محمد ابراهيم'!K10+'مصطفى عبدالفتاح'!K10+رامي!K10+زهران!K10+'اسلام مطيع'!K10+تامر!K10+'محمد نبيه'!K10+'م 1'!K10</f>
        <v>0</v>
      </c>
      <c r="G12" s="1">
        <f>الشركة!Q10+'احمد شوقي'!Q10+'محمد ابراهيم'!Q10+'مصطفى عبدالفتاح'!Q10+رامي!Q10+زهران!Q10+'اسلام مطيع'!Q10+تامر!Q10+'محمد نبيه'!Q10+'م 1'!Q10</f>
        <v>0</v>
      </c>
      <c r="H12" s="1">
        <f>الشركة!R10+'احمد شوقي'!R10+'محمد ابراهيم'!R10+'مصطفى عبدالفتاح'!R10+رامي!R10+زهران!R10+'اسلام مطيع'!R10+تامر!R10+'محمد نبيه'!R10+'م 1'!R10</f>
        <v>0</v>
      </c>
      <c r="I12" s="1">
        <f>الشركة!X10+'احمد شوقي'!X10+'محمد ابراهيم'!X10+'مصطفى عبدالفتاح'!X10+رامي!X10+زهران!X10+'اسلام مطيع'!X10+تامر!X10+'محمد نبيه'!X10+'م 1'!X10</f>
        <v>0</v>
      </c>
      <c r="J12" s="1">
        <f>الشركة!Y10+'احمد شوقي'!Y10+'محمد ابراهيم'!Y10+'مصطفى عبدالفتاح'!Y10+رامي!Y10+زهران!Y10+'اسلام مطيع'!Y10+تامر!Y10+'محمد نبيه'!Y10+'م 1'!Y10</f>
        <v>0</v>
      </c>
      <c r="K12" s="1">
        <f>الشركة!AE10+'احمد شوقي'!AE10+'محمد ابراهيم'!AE10+'مصطفى عبدالفتاح'!AE10+رامي!AE10+زهران!AE10+'اسلام مطيع'!AE10+تامر!AE10+'محمد نبيه'!AE10+'م 1'!AE10</f>
        <v>0</v>
      </c>
      <c r="L12" s="1">
        <f>الشركة!AF10+'احمد شوقي'!AF10+'محمد ابراهيم'!AF10+'مصطفى عبدالفتاح'!AF10+رامي!AF10+زهران!AF10+'اسلام مطيع'!AF10+تامر!AF10+'محمد نبيه'!AF10+'م 1'!AF10</f>
        <v>0</v>
      </c>
      <c r="M12" s="1">
        <f>الشركة!AL10+'احمد شوقي'!AL10+'محمد ابراهيم'!AL10+'مصطفى عبدالفتاح'!AL10+رامي!AL10+زهران!AL10+'اسلام مطيع'!AL10+تامر!AL10+'محمد نبيه'!AL10+'م 1'!AL10</f>
        <v>0</v>
      </c>
      <c r="N12" s="1">
        <f>الشركة!AM10+'احمد شوقي'!AM10+'محمد ابراهيم'!AM10+'مصطفى عبدالفتاح'!AM10+رامي!AM10+زهران!AM10+'اسلام مطيع'!AM10+تامر!AM10+'محمد نبيه'!AM10+'م 1'!AM10</f>
        <v>0</v>
      </c>
      <c r="O12" s="1">
        <f>الشركة!AS10+'احمد شوقي'!AS10+'محمد ابراهيم'!AS10+'مصطفى عبدالفتاح'!AS10+رامي!AS10+زهران!AS10+'اسلام مطيع'!AS10+تامر!AS10+'محمد نبيه'!AS10+'م 1'!AS10</f>
        <v>0</v>
      </c>
      <c r="P12" s="1">
        <f>الشركة!AT10+'احمد شوقي'!AT10+'محمد ابراهيم'!AT10+'مصطفى عبدالفتاح'!AT10+رامي!AT10+زهران!AT10+'اسلام مطيع'!AT10+تامر!AT10+'محمد نبيه'!AT10+'م 1'!AT10</f>
        <v>0</v>
      </c>
      <c r="Q12" s="1">
        <f>الشركة!AZ10+'احمد شوقي'!AZ10+'محمد ابراهيم'!AZ10+'مصطفى عبدالفتاح'!AZ10+رامي!AZ10+زهران!AZ10+'اسلام مطيع'!AZ10+تامر!AZ10+'محمد نبيه'!AZ10+'م 1'!AZ10</f>
        <v>0</v>
      </c>
      <c r="R12" s="1">
        <f>الشركة!BA10+'احمد شوقي'!BA10+'محمد ابراهيم'!BA10+'مصطفى عبدالفتاح'!BA10+رامي!BA10+زهران!BA10+'اسلام مطيع'!BA10+تامر!BA10+'محمد نبيه'!BA10+'م 1'!BA10</f>
        <v>0</v>
      </c>
      <c r="S12" s="1">
        <f>الشركة!BG10+'احمد شوقي'!BG10+'محمد ابراهيم'!BG10+'مصطفى عبدالفتاح'!BG10+رامي!BG10+زهران!BG10+'اسلام مطيع'!BG10+تامر!BG10+'محمد نبيه'!BG10+'م 1'!BG10</f>
        <v>0</v>
      </c>
      <c r="T12" s="1">
        <f>الشركة!BH10+'احمد شوقي'!BH10+'محمد ابراهيم'!BH10+'مصطفى عبدالفتاح'!BH10+رامي!BH10+زهران!BH10+'اسلام مطيع'!BH10+تامر!BH10+'محمد نبيه'!BH10+'م 1'!BH10</f>
        <v>0</v>
      </c>
      <c r="U12" s="1">
        <f>الشركة!BN10+'احمد شوقي'!BN10+'محمد ابراهيم'!BN10+'مصطفى عبدالفتاح'!BN10+رامي!BN10+زهران!BN10+'اسلام مطيع'!BN10+تامر!BN10+'محمد نبيه'!BN10+'م 1'!BN10</f>
        <v>0</v>
      </c>
      <c r="V12" s="1">
        <f>الشركة!BO10+'احمد شوقي'!BO10+'محمد ابراهيم'!BO10+'مصطفى عبدالفتاح'!BO10+رامي!BO10+زهران!BO10+'اسلام مطيع'!BO10+تامر!BO10+'محمد نبيه'!BO10+'م 1'!BO10</f>
        <v>0</v>
      </c>
      <c r="W12" s="1">
        <f>الشركة!BU10+'احمد شوقي'!BU10+'محمد ابراهيم'!BU10+'مصطفى عبدالفتاح'!BU10+رامي!BU10+زهران!BU10+'اسلام مطيع'!BU10+تامر!BU10+'محمد نبيه'!BU10+'م 1'!BU10</f>
        <v>0</v>
      </c>
      <c r="X12" s="1">
        <f>الشركة!BV10+'احمد شوقي'!BV10+'محمد ابراهيم'!BV10+'مصطفى عبدالفتاح'!BV10+رامي!BV10+زهران!BV10+'اسلام مطيع'!BV10+تامر!BV10+'محمد نبيه'!BV10+'م 1'!BV10</f>
        <v>0</v>
      </c>
      <c r="Y12" s="1">
        <f>الشركة!CB10+'احمد شوقي'!CB10+'محمد ابراهيم'!CB10+'مصطفى عبدالفتاح'!CB10+رامي!CB10+زهران!CB10+'اسلام مطيع'!CB10+تامر!CB10+'محمد نبيه'!CB10+'م 1'!CB10</f>
        <v>0</v>
      </c>
      <c r="Z12" s="1">
        <f>الشركة!CC10+'احمد شوقي'!CC10+'محمد ابراهيم'!CC10+'مصطفى عبدالفتاح'!CC10+رامي!CC10+زهران!CC10+'اسلام مطيع'!CC10+تامر!CC10+'محمد نبيه'!CC10+'م 1'!CC10</f>
        <v>0</v>
      </c>
      <c r="AA12" s="1">
        <f>الشركة!CI10+'احمد شوقي'!CI10+'محمد ابراهيم'!CI10+'مصطفى عبدالفتاح'!CI10+رامي!CI10+زهران!CI10+'اسلام مطيع'!CI10+تامر!CI10+'محمد نبيه'!CI10+'م 1'!CI10</f>
        <v>0</v>
      </c>
      <c r="AB12" s="1">
        <f>الشركة!CJ10+'احمد شوقي'!CJ10+'محمد ابراهيم'!CJ10+'مصطفى عبدالفتاح'!CJ10+رامي!CJ10+زهران!CJ10+'اسلام مطيع'!CJ10+تامر!CJ10+'محمد نبيه'!CJ10+'م 1'!CJ10</f>
        <v>0</v>
      </c>
      <c r="AC12" s="1">
        <f>الشركة!CP10+'احمد شوقي'!CP10+'محمد ابراهيم'!CP10+'مصطفى عبدالفتاح'!CP10+رامي!CP10+زهران!CP10+'اسلام مطيع'!CP10+تامر!CP10+'محمد نبيه'!CP10+'م 1'!CP10</f>
        <v>0</v>
      </c>
      <c r="AD12" s="1">
        <f>الشركة!CQ10+'احمد شوقي'!CQ10+'محمد ابراهيم'!CQ10+'مصطفى عبدالفتاح'!CQ10+رامي!CQ10+زهران!CQ10+'اسلام مطيع'!CQ10+تامر!CQ10+'محمد نبيه'!CQ10+'م 1'!CQ10</f>
        <v>0</v>
      </c>
      <c r="AE12" s="1">
        <f>الشركة!CW10+'احمد شوقي'!CW10+'محمد ابراهيم'!CW10+'مصطفى عبدالفتاح'!CW10+رامي!CW10+زهران!CW10+'اسلام مطيع'!CW10+تامر!CW10+'محمد نبيه'!CW10+'م 1'!CW10</f>
        <v>0</v>
      </c>
      <c r="AF12" s="1">
        <f>الشركة!CX10+'احمد شوقي'!CX10+'محمد ابراهيم'!CX10+'مصطفى عبدالفتاح'!CX10+رامي!CX10+زهران!CX10+'اسلام مطيع'!CX10+تامر!CX10+'محمد نبيه'!CX10+'م 1'!CX10</f>
        <v>0</v>
      </c>
      <c r="AG12" s="1">
        <f>الشركة!DD10+'احمد شوقي'!DD10+'محمد ابراهيم'!DD10+'مصطفى عبدالفتاح'!DD10+رامي!DD10+زهران!DD10+'اسلام مطيع'!DD10+تامر!DD10+'محمد نبيه'!DD10+'م 1'!DD10</f>
        <v>0</v>
      </c>
      <c r="AH12" s="1">
        <f>الشركة!DE10+'احمد شوقي'!DE10+'محمد ابراهيم'!DE10+'مصطفى عبدالفتاح'!DE10+رامي!DE10+زهران!DE10+'اسلام مطيع'!DE10+تامر!DE10+'محمد نبيه'!DE10+'م 1'!DE10</f>
        <v>0</v>
      </c>
      <c r="AI12" s="1">
        <f>الشركة!DK10+'احمد شوقي'!DK10+'محمد ابراهيم'!DK10+'مصطفى عبدالفتاح'!DK10+رامي!DK10+زهران!DK10+'اسلام مطيع'!DK10+تامر!DK10+'محمد نبيه'!DK10+'م 1'!DK10</f>
        <v>0</v>
      </c>
      <c r="AJ12" s="1">
        <f>الشركة!DL10+'احمد شوقي'!DL10+'محمد ابراهيم'!DL10+'مصطفى عبدالفتاح'!DL10+رامي!DL10+زهران!DL10+'اسلام مطيع'!DL10+تامر!DL10+'محمد نبيه'!DL10+'م 1'!DL10</f>
        <v>0</v>
      </c>
      <c r="AK12" s="1">
        <f>الشركة!DR10+'احمد شوقي'!DR10+'محمد ابراهيم'!DR10+'مصطفى عبدالفتاح'!DR10+رامي!DR10+زهران!DR10+'اسلام مطيع'!DR10+تامر!DR10+'محمد نبيه'!DR10+'م 1'!DR10</f>
        <v>0</v>
      </c>
      <c r="AL12" s="1">
        <f>الشركة!DS10+'احمد شوقي'!DS10+'محمد ابراهيم'!DS10+'مصطفى عبدالفتاح'!DS10+رامي!DS10+زهران!DS10+'اسلام مطيع'!DS10+تامر!DS10+'محمد نبيه'!DS10+'م 1'!DS10</f>
        <v>0</v>
      </c>
      <c r="AM12" s="1">
        <f>الشركة!DY10+'احمد شوقي'!DY10+'محمد ابراهيم'!DY10+'مصطفى عبدالفتاح'!DY10+رامي!DY10+زهران!DY10+'اسلام مطيع'!DY10+تامر!DY10+'محمد نبيه'!DY10+'م 1'!DY10</f>
        <v>0</v>
      </c>
      <c r="AN12" s="1">
        <f>الشركة!DZ10+'احمد شوقي'!DZ10+'محمد ابراهيم'!DZ10+'مصطفى عبدالفتاح'!DZ10+رامي!DZ10+زهران!DZ10+'اسلام مطيع'!DZ10+تامر!DZ10+'محمد نبيه'!DZ10+'م 1'!DZ10</f>
        <v>0</v>
      </c>
      <c r="AO12" s="1">
        <f>الشركة!EF10+'احمد شوقي'!EF10+'محمد ابراهيم'!EF10+'مصطفى عبدالفتاح'!EF10+رامي!EF10+زهران!EF10+'اسلام مطيع'!EF10+تامر!EF10+'محمد نبيه'!EF10+'م 1'!EF10</f>
        <v>0</v>
      </c>
      <c r="AP12" s="1">
        <f>الشركة!EG10+'احمد شوقي'!EG10+'محمد ابراهيم'!EG10+'مصطفى عبدالفتاح'!EG10+رامي!EG10+زهران!EG10+'اسلام مطيع'!EG10+تامر!EG10+'محمد نبيه'!EG10+'م 1'!EG10</f>
        <v>0</v>
      </c>
      <c r="AQ12" s="1">
        <f>الشركة!EM10+'احمد شوقي'!EM10+'محمد ابراهيم'!EM10+'مصطفى عبدالفتاح'!EM10+رامي!EM10+زهران!EM10+'اسلام مطيع'!EM10+تامر!EM10+'محمد نبيه'!EM10+'م 1'!EM10</f>
        <v>0</v>
      </c>
      <c r="AR12" s="1">
        <f>الشركة!EN10+'احمد شوقي'!EN10+'محمد ابراهيم'!EN10+'مصطفى عبدالفتاح'!EN10+رامي!EN10+زهران!EN10+'اسلام مطيع'!EN10+تامر!EN10+'محمد نبيه'!EN10+'م 1'!EN10</f>
        <v>0</v>
      </c>
      <c r="AS12" s="1">
        <f>الشركة!ET10+'احمد شوقي'!ET10+'محمد ابراهيم'!ET10+'مصطفى عبدالفتاح'!ET10+رامي!ET10+زهران!ET10+'اسلام مطيع'!ET10+تامر!ET10+'محمد نبيه'!ET10+'م 1'!ET10</f>
        <v>0</v>
      </c>
      <c r="AT12" s="1">
        <f>الشركة!EU10+'احمد شوقي'!EU10+'محمد ابراهيم'!EU10+'مصطفى عبدالفتاح'!EU10+رامي!EU10+زهران!EU10+'اسلام مطيع'!EU10+تامر!EU10+'محمد نبيه'!EU10+'م 1'!EU10</f>
        <v>0</v>
      </c>
      <c r="AU12" s="1">
        <f>الشركة!FA10+'احمد شوقي'!FA10+'محمد ابراهيم'!FA10+'مصطفى عبدالفتاح'!FA10+رامي!FA10+زهران!FA10+'اسلام مطيع'!FA10+تامر!FA10+'محمد نبيه'!FA10+'م 1'!FA10</f>
        <v>0</v>
      </c>
      <c r="AV12" s="1">
        <f>الشركة!FB10+'احمد شوقي'!FB10+'محمد ابراهيم'!FB10+'مصطفى عبدالفتاح'!FB10+رامي!FB10+زهران!FB10+'اسلام مطيع'!FB10+تامر!FB10+'محمد نبيه'!FB10+'م 1'!FB10</f>
        <v>0</v>
      </c>
      <c r="AW12" s="1">
        <f>الشركة!FH10+'احمد شوقي'!FH10+'محمد ابراهيم'!FH10+'مصطفى عبدالفتاح'!FH10+رامي!FH10+زهران!FH10+'اسلام مطيع'!FH10+تامر!FH10+'محمد نبيه'!FH10+'م 1'!FH10</f>
        <v>0</v>
      </c>
      <c r="AX12" s="1">
        <f>الشركة!FI10+'احمد شوقي'!FI10+'محمد ابراهيم'!FI10+'مصطفى عبدالفتاح'!FI10+رامي!FI10+زهران!FI10+'اسلام مطيع'!FI10+تامر!FI10+'محمد نبيه'!FI10+'م 1'!FI10</f>
        <v>0</v>
      </c>
      <c r="AY12" s="1">
        <f>الشركة!FO10+'احمد شوقي'!FO10+'محمد ابراهيم'!FO10+'مصطفى عبدالفتاح'!FO10+رامي!FO10+زهران!FO10+'اسلام مطيع'!FO10+تامر!FO10+'محمد نبيه'!FO10+'م 1'!FO10</f>
        <v>0</v>
      </c>
      <c r="AZ12" s="1">
        <f>الشركة!FP10+'احمد شوقي'!FP10+'محمد ابراهيم'!FP10+'مصطفى عبدالفتاح'!FP10+رامي!FP10+زهران!FP10+'اسلام مطيع'!FP10+تامر!FP10+'محمد نبيه'!FP10+'م 1'!FP10</f>
        <v>0</v>
      </c>
      <c r="BA12" s="1">
        <f>الشركة!FV10+'احمد شوقي'!FV10+'محمد ابراهيم'!FV10+'مصطفى عبدالفتاح'!FV10+رامي!FV10+زهران!FV10+'اسلام مطيع'!FV10+تامر!FV10+'محمد نبيه'!FV10+'م 1'!FV10</f>
        <v>0</v>
      </c>
      <c r="BB12" s="1">
        <f>الشركة!FW10+'احمد شوقي'!FW10+'محمد ابراهيم'!FW10+'مصطفى عبدالفتاح'!FW10+رامي!FW10+زهران!FW10+'اسلام مطيع'!FW10+تامر!FW10+'محمد نبيه'!FW10+'م 1'!FW10</f>
        <v>0</v>
      </c>
      <c r="BC12" s="1">
        <f>الشركة!GC10+'احمد شوقي'!GC10+'محمد ابراهيم'!GC10+'مصطفى عبدالفتاح'!GC10+رامي!GC10+زهران!GC10+'اسلام مطيع'!GC10+تامر!GC10+'محمد نبيه'!GC10+'م 1'!GC10</f>
        <v>0</v>
      </c>
      <c r="BD12" s="1">
        <f>الشركة!GD10+'احمد شوقي'!GD10+'محمد ابراهيم'!GD10+'مصطفى عبدالفتاح'!GD10+رامي!GD10+زهران!GD10+'اسلام مطيع'!GD10+تامر!GD10+'محمد نبيه'!GD10+'م 1'!GD10</f>
        <v>0</v>
      </c>
      <c r="BE12" s="1">
        <f>الشركة!GJ10+'احمد شوقي'!GJ10+'محمد ابراهيم'!GJ10+'مصطفى عبدالفتاح'!GJ10+رامي!GJ10+زهران!GJ10+'اسلام مطيع'!GJ10+تامر!GJ10+'محمد نبيه'!GJ10+'م 1'!GJ10</f>
        <v>0</v>
      </c>
      <c r="BF12" s="1">
        <f>الشركة!GK10+'احمد شوقي'!GK10+'محمد ابراهيم'!GK10+'مصطفى عبدالفتاح'!GK10+رامي!GK10+زهران!GK10+'اسلام مطيع'!GK10+تامر!GK10+'محمد نبيه'!GK10+'م 1'!GK10</f>
        <v>0</v>
      </c>
      <c r="BG12" s="1">
        <f>الشركة!GQ10+'احمد شوقي'!GQ10+'محمد ابراهيم'!GQ10+'مصطفى عبدالفتاح'!GQ10+رامي!GQ10+زهران!GQ10+'اسلام مطيع'!GQ10+تامر!GQ10+'محمد نبيه'!GQ10+'م 1'!GQ10</f>
        <v>0</v>
      </c>
      <c r="BH12" s="1">
        <f>الشركة!GR10+'احمد شوقي'!GR10+'محمد ابراهيم'!GR10+'مصطفى عبدالفتاح'!GR10+رامي!GR10+زهران!GR10+'اسلام مطيع'!GR10+تامر!GR10+'محمد نبيه'!GR10+'م 1'!GR10</f>
        <v>0</v>
      </c>
      <c r="BI12" s="1"/>
      <c r="BJ12" s="1">
        <f>الشركة!GY10+'احمد شوقي'!GY10+'محمد ابراهيم'!GY10+'مصطفى عبدالفتاح'!GY10+رامي!GY10+زهران!GY10+'اسلام مطيع'!GY10+تامر!GY10+'محمد نبيه'!GY10+'م 1'!GY10</f>
        <v>0</v>
      </c>
      <c r="BK12" s="1"/>
      <c r="BL12" s="1">
        <f>الشركة!HF10+'احمد شوقي'!HF10+'محمد ابراهيم'!HF10+'مصطفى عبدالفتاح'!HF10+رامي!HF10+زهران!HF10+'اسلام مطيع'!HF10+تامر!HF10+'محمد نبيه'!HF10+'م 1'!HF10</f>
        <v>0</v>
      </c>
      <c r="BM12" s="1"/>
      <c r="BN12" s="1">
        <f>الشركة!HM10+'احمد شوقي'!HM10+'محمد ابراهيم'!HM10+'مصطفى عبدالفتاح'!HM10+رامي!HM10+زهران!HM10+'اسلام مطيع'!HM10+تامر!HM10+'محمد نبيه'!HM10+'م 1'!HM10</f>
        <v>0</v>
      </c>
      <c r="BO12" s="1">
        <f>الشركة!HS10+'احمد شوقي'!HS10+'محمد ابراهيم'!HS10+'مصطفى عبدالفتاح'!HS10+رامي!HS10+زهران!HS10+'اسلام مطيع'!HS10+تامر!HS10+'محمد نبيه'!HS10+'م 1'!HS10</f>
        <v>0</v>
      </c>
      <c r="BP12" s="1">
        <f>الشركة!HT10+'احمد شوقي'!HT10+'محمد ابراهيم'!HT10+'مصطفى عبدالفتاح'!HT10+رامي!HT10+زهران!HT10+'اسلام مطيع'!HT10+تامر!HT10+'محمد نبيه'!HT10+'م 1'!HT10</f>
        <v>0</v>
      </c>
      <c r="BQ12" s="1">
        <f>الشركة!HZ10+'احمد شوقي'!HZ10+'محمد ابراهيم'!HZ10+'مصطفى عبدالفتاح'!HZ10+رامي!HZ10+زهران!HZ10+'اسلام مطيع'!HZ10+تامر!HZ10+'محمد نبيه'!HZ10+'م 1'!HZ10</f>
        <v>0</v>
      </c>
      <c r="BR12" s="1">
        <f>الشركة!IA10+'احمد شوقي'!IA10+'محمد ابراهيم'!IA10+'مصطفى عبدالفتاح'!IA10+رامي!IA10+زهران!IA10+'اسلام مطيع'!IA10+تامر!IA10+'محمد نبيه'!IA10+'م 1'!IA10</f>
        <v>0</v>
      </c>
      <c r="BS12" s="1">
        <f>الشركة!IG10+'احمد شوقي'!IG10+'محمد ابراهيم'!IG10+'مصطفى عبدالفتاح'!IG10+رامي!IG10+زهران!IG10+'اسلام مطيع'!IG10+تامر!IG10+'محمد نبيه'!IG10+'م 1'!IG10</f>
        <v>0</v>
      </c>
      <c r="BT12" s="1">
        <f>الشركة!IH10+'احمد شوقي'!IH10+'محمد ابراهيم'!IH10+'مصطفى عبدالفتاح'!IH10+رامي!IH10+زهران!IH10+'اسلام مطيع'!IH10+تامر!IH10+'محمد نبيه'!IH10+'م 1'!IH10</f>
        <v>0</v>
      </c>
      <c r="BU12" s="1">
        <f>الشركة!IN10+'احمد شوقي'!IN10+'محمد ابراهيم'!IN10+'مصطفى عبدالفتاح'!IN10+رامي!IN10+زهران!IN10+'اسلام مطيع'!IN10+تامر!IN10+'محمد نبيه'!IN10+'م 1'!IN10</f>
        <v>0</v>
      </c>
      <c r="BV12" s="1">
        <f>الشركة!IO10+'احمد شوقي'!IO10+'محمد ابراهيم'!IO10+'مصطفى عبدالفتاح'!IO10+رامي!IO10+زهران!IO10+'اسلام مطيع'!IO10+تامر!IO10+'محمد نبيه'!IO10+'م 1'!IO10</f>
        <v>0</v>
      </c>
      <c r="BW12" s="1">
        <f>الشركة!IU10+'احمد شوقي'!IU10+'محمد ابراهيم'!IU10+'مصطفى عبدالفتاح'!IU10+رامي!IU10+زهران!IU10+'اسلام مطيع'!IU10+تامر!IU10+'محمد نبيه'!IU10+'م 1'!IU10</f>
        <v>0</v>
      </c>
      <c r="BX12" s="1">
        <f>الشركة!IV10+'احمد شوقي'!IV10+'محمد ابراهيم'!IV10+'مصطفى عبدالفتاح'!IV10+رامي!IV10+زهران!IV10+'اسلام مطيع'!IV10+تامر!IV10+'محمد نبيه'!IV10+'م 1'!IV10</f>
        <v>0</v>
      </c>
      <c r="BY12" s="1">
        <f>الشركة!JB10+'احمد شوقي'!JB10+'محمد ابراهيم'!JB10+'مصطفى عبدالفتاح'!JB10+رامي!JB10+زهران!JB10+'اسلام مطيع'!JB10+تامر!JB10+'محمد نبيه'!JB10+'م 1'!JB10</f>
        <v>0</v>
      </c>
      <c r="BZ12" s="1">
        <f>الشركة!JC10+'احمد شوقي'!JC10+'محمد ابراهيم'!JC10+'مصطفى عبدالفتاح'!JC10+رامي!JC10+زهران!JC10+'اسلام مطيع'!JC10+تامر!JC10+'محمد نبيه'!JC10+'م 1'!JC10</f>
        <v>0</v>
      </c>
      <c r="CA12" s="1">
        <f>الشركة!JI10+'احمد شوقي'!JI10+'محمد ابراهيم'!JI10+'مصطفى عبدالفتاح'!JI10+رامي!JI10+زهران!JI10+'اسلام مطيع'!JI10+تامر!JI10+'محمد نبيه'!JI10+'م 1'!JI10</f>
        <v>0</v>
      </c>
      <c r="CB12" s="1">
        <f>الشركة!JJ10+'احمد شوقي'!JJ10+'محمد ابراهيم'!JJ10+'مصطفى عبدالفتاح'!JJ10+رامي!JJ10+زهران!JJ10+'اسلام مطيع'!JJ10+تامر!JJ10+'محمد نبيه'!JJ10+'م 1'!JJ10</f>
        <v>0</v>
      </c>
      <c r="CC12" s="1"/>
      <c r="CD12" s="1">
        <f>الشركة!JQ10+'احمد شوقي'!JQ10+'محمد ابراهيم'!JQ10+'مصطفى عبدالفتاح'!JQ10+رامي!JQ10+زهران!JQ10+'اسلام مطيع'!JQ10+تامر!JQ10+'محمد نبيه'!JQ10+'م 1'!JQ10</f>
        <v>0</v>
      </c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</row>
    <row r="13" spans="1:108" ht="16.5" thickTop="1" thickBot="1" x14ac:dyDescent="0.25">
      <c r="A13" s="139">
        <v>43381</v>
      </c>
      <c r="B13" s="140"/>
      <c r="C13" s="1">
        <f>الشركة!C11+'احمد شوقي'!C11+'محمد ابراهيم'!C11+'مصطفى عبدالفتاح'!C11+رامي!C11+زهران!C11+'اسلام مطيع'!C11+تامر!C11+'محمد نبيه'!C11+'م 1'!C11</f>
        <v>0</v>
      </c>
      <c r="D13" s="1">
        <f>الشركة!D11+'احمد شوقي'!D11+'محمد ابراهيم'!D11+'مصطفى عبدالفتاح'!D11+رامي!D11+زهران!D11+'اسلام مطيع'!D11+تامر!D11+'محمد نبيه'!D11+'م 1'!D11</f>
        <v>0</v>
      </c>
      <c r="E13" s="1">
        <f>الشركة!J11+'احمد شوقي'!J11+'محمد ابراهيم'!J11+'مصطفى عبدالفتاح'!J11+رامي!J11+زهران!J11+'اسلام مطيع'!J11+تامر!J11+'محمد نبيه'!J11+'م 1'!J11</f>
        <v>0</v>
      </c>
      <c r="F13" s="1">
        <f>الشركة!K11+'احمد شوقي'!K11+'محمد ابراهيم'!K11+'مصطفى عبدالفتاح'!K11+رامي!K11+زهران!K11+'اسلام مطيع'!K11+تامر!K11+'محمد نبيه'!K11+'م 1'!K11</f>
        <v>0</v>
      </c>
      <c r="G13" s="1">
        <f>الشركة!Q11+'احمد شوقي'!Q11+'محمد ابراهيم'!Q11+'مصطفى عبدالفتاح'!Q11+رامي!Q11+زهران!Q11+'اسلام مطيع'!Q11+تامر!Q11+'محمد نبيه'!Q11+'م 1'!Q11</f>
        <v>0</v>
      </c>
      <c r="H13" s="1">
        <f>الشركة!R11+'احمد شوقي'!R11+'محمد ابراهيم'!R11+'مصطفى عبدالفتاح'!R11+رامي!R11+زهران!R11+'اسلام مطيع'!R11+تامر!R11+'محمد نبيه'!R11+'م 1'!R11</f>
        <v>0</v>
      </c>
      <c r="I13" s="1">
        <f>الشركة!X11+'احمد شوقي'!X11+'محمد ابراهيم'!X11+'مصطفى عبدالفتاح'!X11+رامي!X11+زهران!X11+'اسلام مطيع'!X11+تامر!X11+'محمد نبيه'!X11+'م 1'!X11</f>
        <v>0</v>
      </c>
      <c r="J13" s="1">
        <f>الشركة!Y11+'احمد شوقي'!Y11+'محمد ابراهيم'!Y11+'مصطفى عبدالفتاح'!Y11+رامي!Y11+زهران!Y11+'اسلام مطيع'!Y11+تامر!Y11+'محمد نبيه'!Y11+'م 1'!Y11</f>
        <v>0</v>
      </c>
      <c r="K13" s="1">
        <f>الشركة!AE11+'احمد شوقي'!AE11+'محمد ابراهيم'!AE11+'مصطفى عبدالفتاح'!AE11+رامي!AE11+زهران!AE11+'اسلام مطيع'!AE11+تامر!AE11+'محمد نبيه'!AE11+'م 1'!AE11</f>
        <v>0</v>
      </c>
      <c r="L13" s="1">
        <f>الشركة!AF11+'احمد شوقي'!AF11+'محمد ابراهيم'!AF11+'مصطفى عبدالفتاح'!AF11+رامي!AF11+زهران!AF11+'اسلام مطيع'!AF11+تامر!AF11+'محمد نبيه'!AF11+'م 1'!AF11</f>
        <v>0</v>
      </c>
      <c r="M13" s="1">
        <f>الشركة!AL11+'احمد شوقي'!AL11+'محمد ابراهيم'!AL11+'مصطفى عبدالفتاح'!AL11+رامي!AL11+زهران!AL11+'اسلام مطيع'!AL11+تامر!AL11+'محمد نبيه'!AL11+'م 1'!AL11</f>
        <v>0</v>
      </c>
      <c r="N13" s="1">
        <f>الشركة!AM11+'احمد شوقي'!AM11+'محمد ابراهيم'!AM11+'مصطفى عبدالفتاح'!AM11+رامي!AM11+زهران!AM11+'اسلام مطيع'!AM11+تامر!AM11+'محمد نبيه'!AM11+'م 1'!AM11</f>
        <v>0</v>
      </c>
      <c r="O13" s="1">
        <f>الشركة!AS11+'احمد شوقي'!AS11+'محمد ابراهيم'!AS11+'مصطفى عبدالفتاح'!AS11+رامي!AS11+زهران!AS11+'اسلام مطيع'!AS11+تامر!AS11+'محمد نبيه'!AS11+'م 1'!AS11</f>
        <v>0</v>
      </c>
      <c r="P13" s="1">
        <f>الشركة!AT11+'احمد شوقي'!AT11+'محمد ابراهيم'!AT11+'مصطفى عبدالفتاح'!AT11+رامي!AT11+زهران!AT11+'اسلام مطيع'!AT11+تامر!AT11+'محمد نبيه'!AT11+'م 1'!AT11</f>
        <v>0</v>
      </c>
      <c r="Q13" s="1">
        <f>الشركة!AZ11+'احمد شوقي'!AZ11+'محمد ابراهيم'!AZ11+'مصطفى عبدالفتاح'!AZ11+رامي!AZ11+زهران!AZ11+'اسلام مطيع'!AZ11+تامر!AZ11+'محمد نبيه'!AZ11+'م 1'!AZ11</f>
        <v>0</v>
      </c>
      <c r="R13" s="1">
        <f>الشركة!BA11+'احمد شوقي'!BA11+'محمد ابراهيم'!BA11+'مصطفى عبدالفتاح'!BA11+رامي!BA11+زهران!BA11+'اسلام مطيع'!BA11+تامر!BA11+'محمد نبيه'!BA11+'م 1'!BA11</f>
        <v>0</v>
      </c>
      <c r="S13" s="1">
        <f>الشركة!BG11+'احمد شوقي'!BG11+'محمد ابراهيم'!BG11+'مصطفى عبدالفتاح'!BG11+رامي!BG11+زهران!BG11+'اسلام مطيع'!BG11+تامر!BG11+'محمد نبيه'!BG11+'م 1'!BG11</f>
        <v>0</v>
      </c>
      <c r="T13" s="1">
        <f>الشركة!BH11+'احمد شوقي'!BH11+'محمد ابراهيم'!BH11+'مصطفى عبدالفتاح'!BH11+رامي!BH11+زهران!BH11+'اسلام مطيع'!BH11+تامر!BH11+'محمد نبيه'!BH11+'م 1'!BH11</f>
        <v>0</v>
      </c>
      <c r="U13" s="1">
        <f>الشركة!BN11+'احمد شوقي'!BN11+'محمد ابراهيم'!BN11+'مصطفى عبدالفتاح'!BN11+رامي!BN11+زهران!BN11+'اسلام مطيع'!BN11+تامر!BN11+'محمد نبيه'!BN11+'م 1'!BN11</f>
        <v>0</v>
      </c>
      <c r="V13" s="1">
        <f>الشركة!BO11+'احمد شوقي'!BO11+'محمد ابراهيم'!BO11+'مصطفى عبدالفتاح'!BO11+رامي!BO11+زهران!BO11+'اسلام مطيع'!BO11+تامر!BO11+'محمد نبيه'!BO11+'م 1'!BO11</f>
        <v>0</v>
      </c>
      <c r="W13" s="1">
        <f>الشركة!BU11+'احمد شوقي'!BU11+'محمد ابراهيم'!BU11+'مصطفى عبدالفتاح'!BU11+رامي!BU11+زهران!BU11+'اسلام مطيع'!BU11+تامر!BU11+'محمد نبيه'!BU11+'م 1'!BU11</f>
        <v>0</v>
      </c>
      <c r="X13" s="1">
        <f>الشركة!BV11+'احمد شوقي'!BV11+'محمد ابراهيم'!BV11+'مصطفى عبدالفتاح'!BV11+رامي!BV11+زهران!BV11+'اسلام مطيع'!BV11+تامر!BV11+'محمد نبيه'!BV11+'م 1'!BV11</f>
        <v>0</v>
      </c>
      <c r="Y13" s="1">
        <f>الشركة!CB11+'احمد شوقي'!CB11+'محمد ابراهيم'!CB11+'مصطفى عبدالفتاح'!CB11+رامي!CB11+زهران!CB11+'اسلام مطيع'!CB11+تامر!CB11+'محمد نبيه'!CB11+'م 1'!CB11</f>
        <v>0</v>
      </c>
      <c r="Z13" s="1">
        <f>الشركة!CC11+'احمد شوقي'!CC11+'محمد ابراهيم'!CC11+'مصطفى عبدالفتاح'!CC11+رامي!CC11+زهران!CC11+'اسلام مطيع'!CC11+تامر!CC11+'محمد نبيه'!CC11+'م 1'!CC11</f>
        <v>0</v>
      </c>
      <c r="AA13" s="1">
        <f>الشركة!CI11+'احمد شوقي'!CI11+'محمد ابراهيم'!CI11+'مصطفى عبدالفتاح'!CI11+رامي!CI11+زهران!CI11+'اسلام مطيع'!CI11+تامر!CI11+'محمد نبيه'!CI11+'م 1'!CI11</f>
        <v>0</v>
      </c>
      <c r="AB13" s="1">
        <f>الشركة!CJ11+'احمد شوقي'!CJ11+'محمد ابراهيم'!CJ11+'مصطفى عبدالفتاح'!CJ11+رامي!CJ11+زهران!CJ11+'اسلام مطيع'!CJ11+تامر!CJ11+'محمد نبيه'!CJ11+'م 1'!CJ11</f>
        <v>0</v>
      </c>
      <c r="AC13" s="1">
        <f>الشركة!CP11+'احمد شوقي'!CP11+'محمد ابراهيم'!CP11+'مصطفى عبدالفتاح'!CP11+رامي!CP11+زهران!CP11+'اسلام مطيع'!CP11+تامر!CP11+'محمد نبيه'!CP11+'م 1'!CP11</f>
        <v>0</v>
      </c>
      <c r="AD13" s="1">
        <f>الشركة!CQ11+'احمد شوقي'!CQ11+'محمد ابراهيم'!CQ11+'مصطفى عبدالفتاح'!CQ11+رامي!CQ11+زهران!CQ11+'اسلام مطيع'!CQ11+تامر!CQ11+'محمد نبيه'!CQ11+'م 1'!CQ11</f>
        <v>0</v>
      </c>
      <c r="AE13" s="1">
        <f>الشركة!CW11+'احمد شوقي'!CW11+'محمد ابراهيم'!CW11+'مصطفى عبدالفتاح'!CW11+رامي!CW11+زهران!CW11+'اسلام مطيع'!CW11+تامر!CW11+'محمد نبيه'!CW11+'م 1'!CW11</f>
        <v>0</v>
      </c>
      <c r="AF13" s="1">
        <f>الشركة!CX11+'احمد شوقي'!CX11+'محمد ابراهيم'!CX11+'مصطفى عبدالفتاح'!CX11+رامي!CX11+زهران!CX11+'اسلام مطيع'!CX11+تامر!CX11+'محمد نبيه'!CX11+'م 1'!CX11</f>
        <v>0</v>
      </c>
      <c r="AG13" s="1">
        <f>الشركة!DD11+'احمد شوقي'!DD11+'محمد ابراهيم'!DD11+'مصطفى عبدالفتاح'!DD11+رامي!DD11+زهران!DD11+'اسلام مطيع'!DD11+تامر!DD11+'محمد نبيه'!DD11+'م 1'!DD11</f>
        <v>0</v>
      </c>
      <c r="AH13" s="1">
        <f>الشركة!DE11+'احمد شوقي'!DE11+'محمد ابراهيم'!DE11+'مصطفى عبدالفتاح'!DE11+رامي!DE11+زهران!DE11+'اسلام مطيع'!DE11+تامر!DE11+'محمد نبيه'!DE11+'م 1'!DE11</f>
        <v>0</v>
      </c>
      <c r="AI13" s="1">
        <f>الشركة!DK11+'احمد شوقي'!DK11+'محمد ابراهيم'!DK11+'مصطفى عبدالفتاح'!DK11+رامي!DK11+زهران!DK11+'اسلام مطيع'!DK11+تامر!DK11+'محمد نبيه'!DK11+'م 1'!DK11</f>
        <v>0</v>
      </c>
      <c r="AJ13" s="1">
        <f>الشركة!DL11+'احمد شوقي'!DL11+'محمد ابراهيم'!DL11+'مصطفى عبدالفتاح'!DL11+رامي!DL11+زهران!DL11+'اسلام مطيع'!DL11+تامر!DL11+'محمد نبيه'!DL11+'م 1'!DL11</f>
        <v>0</v>
      </c>
      <c r="AK13" s="1">
        <f>الشركة!DR11+'احمد شوقي'!DR11+'محمد ابراهيم'!DR11+'مصطفى عبدالفتاح'!DR11+رامي!DR11+زهران!DR11+'اسلام مطيع'!DR11+تامر!DR11+'محمد نبيه'!DR11+'م 1'!DR11</f>
        <v>0</v>
      </c>
      <c r="AL13" s="1">
        <f>الشركة!DS11+'احمد شوقي'!DS11+'محمد ابراهيم'!DS11+'مصطفى عبدالفتاح'!DS11+رامي!DS11+زهران!DS11+'اسلام مطيع'!DS11+تامر!DS11+'محمد نبيه'!DS11+'م 1'!DS11</f>
        <v>0</v>
      </c>
      <c r="AM13" s="1">
        <f>الشركة!DY11+'احمد شوقي'!DY11+'محمد ابراهيم'!DY11+'مصطفى عبدالفتاح'!DY11+رامي!DY11+زهران!DY11+'اسلام مطيع'!DY11+تامر!DY11+'محمد نبيه'!DY11+'م 1'!DY11</f>
        <v>0</v>
      </c>
      <c r="AN13" s="1">
        <f>الشركة!DZ11+'احمد شوقي'!DZ11+'محمد ابراهيم'!DZ11+'مصطفى عبدالفتاح'!DZ11+رامي!DZ11+زهران!DZ11+'اسلام مطيع'!DZ11+تامر!DZ11+'محمد نبيه'!DZ11+'م 1'!DZ11</f>
        <v>0</v>
      </c>
      <c r="AO13" s="1">
        <f>الشركة!EF11+'احمد شوقي'!EF11+'محمد ابراهيم'!EF11+'مصطفى عبدالفتاح'!EF11+رامي!EF11+زهران!EF11+'اسلام مطيع'!EF11+تامر!EF11+'محمد نبيه'!EF11+'م 1'!EF11</f>
        <v>0</v>
      </c>
      <c r="AP13" s="1">
        <f>الشركة!EG11+'احمد شوقي'!EG11+'محمد ابراهيم'!EG11+'مصطفى عبدالفتاح'!EG11+رامي!EG11+زهران!EG11+'اسلام مطيع'!EG11+تامر!EG11+'محمد نبيه'!EG11+'م 1'!EG11</f>
        <v>0</v>
      </c>
      <c r="AQ13" s="1">
        <f>الشركة!EM11+'احمد شوقي'!EM11+'محمد ابراهيم'!EM11+'مصطفى عبدالفتاح'!EM11+رامي!EM11+زهران!EM11+'اسلام مطيع'!EM11+تامر!EM11+'محمد نبيه'!EM11+'م 1'!EM11</f>
        <v>0</v>
      </c>
      <c r="AR13" s="1">
        <f>الشركة!EN11+'احمد شوقي'!EN11+'محمد ابراهيم'!EN11+'مصطفى عبدالفتاح'!EN11+رامي!EN11+زهران!EN11+'اسلام مطيع'!EN11+تامر!EN11+'محمد نبيه'!EN11+'م 1'!EN11</f>
        <v>0</v>
      </c>
      <c r="AS13" s="1">
        <f>الشركة!ET11+'احمد شوقي'!ET11+'محمد ابراهيم'!ET11+'مصطفى عبدالفتاح'!ET11+رامي!ET11+زهران!ET11+'اسلام مطيع'!ET11+تامر!ET11+'محمد نبيه'!ET11+'م 1'!ET11</f>
        <v>0</v>
      </c>
      <c r="AT13" s="1">
        <f>الشركة!EU11+'احمد شوقي'!EU11+'محمد ابراهيم'!EU11+'مصطفى عبدالفتاح'!EU11+رامي!EU11+زهران!EU11+'اسلام مطيع'!EU11+تامر!EU11+'محمد نبيه'!EU11+'م 1'!EU11</f>
        <v>0</v>
      </c>
      <c r="AU13" s="1">
        <f>الشركة!FA11+'احمد شوقي'!FA11+'محمد ابراهيم'!FA11+'مصطفى عبدالفتاح'!FA11+رامي!FA11+زهران!FA11+'اسلام مطيع'!FA11+تامر!FA11+'محمد نبيه'!FA11+'م 1'!FA11</f>
        <v>0</v>
      </c>
      <c r="AV13" s="1">
        <f>الشركة!FB11+'احمد شوقي'!FB11+'محمد ابراهيم'!FB11+'مصطفى عبدالفتاح'!FB11+رامي!FB11+زهران!FB11+'اسلام مطيع'!FB11+تامر!FB11+'محمد نبيه'!FB11+'م 1'!FB11</f>
        <v>0</v>
      </c>
      <c r="AW13" s="1">
        <f>الشركة!FH11+'احمد شوقي'!FH11+'محمد ابراهيم'!FH11+'مصطفى عبدالفتاح'!FH11+رامي!FH11+زهران!FH11+'اسلام مطيع'!FH11+تامر!FH11+'محمد نبيه'!FH11+'م 1'!FH11</f>
        <v>0</v>
      </c>
      <c r="AX13" s="1">
        <f>الشركة!FI11+'احمد شوقي'!FI11+'محمد ابراهيم'!FI11+'مصطفى عبدالفتاح'!FI11+رامي!FI11+زهران!FI11+'اسلام مطيع'!FI11+تامر!FI11+'محمد نبيه'!FI11+'م 1'!FI11</f>
        <v>0</v>
      </c>
      <c r="AY13" s="1">
        <f>الشركة!FO11+'احمد شوقي'!FO11+'محمد ابراهيم'!FO11+'مصطفى عبدالفتاح'!FO11+رامي!FO11+زهران!FO11+'اسلام مطيع'!FO11+تامر!FO11+'محمد نبيه'!FO11+'م 1'!FO11</f>
        <v>0</v>
      </c>
      <c r="AZ13" s="1">
        <f>الشركة!FP11+'احمد شوقي'!FP11+'محمد ابراهيم'!FP11+'مصطفى عبدالفتاح'!FP11+رامي!FP11+زهران!FP11+'اسلام مطيع'!FP11+تامر!FP11+'محمد نبيه'!FP11+'م 1'!FP11</f>
        <v>0</v>
      </c>
      <c r="BA13" s="1">
        <f>الشركة!FV11+'احمد شوقي'!FV11+'محمد ابراهيم'!FV11+'مصطفى عبدالفتاح'!FV11+رامي!FV11+زهران!FV11+'اسلام مطيع'!FV11+تامر!FV11+'محمد نبيه'!FV11+'م 1'!FV11</f>
        <v>0</v>
      </c>
      <c r="BB13" s="1">
        <f>الشركة!FW11+'احمد شوقي'!FW11+'محمد ابراهيم'!FW11+'مصطفى عبدالفتاح'!FW11+رامي!FW11+زهران!FW11+'اسلام مطيع'!FW11+تامر!FW11+'محمد نبيه'!FW11+'م 1'!FW11</f>
        <v>0</v>
      </c>
      <c r="BC13" s="1">
        <f>الشركة!GC11+'احمد شوقي'!GC11+'محمد ابراهيم'!GC11+'مصطفى عبدالفتاح'!GC11+رامي!GC11+زهران!GC11+'اسلام مطيع'!GC11+تامر!GC11+'محمد نبيه'!GC11+'م 1'!GC11</f>
        <v>0</v>
      </c>
      <c r="BD13" s="1">
        <f>الشركة!GD11+'احمد شوقي'!GD11+'محمد ابراهيم'!GD11+'مصطفى عبدالفتاح'!GD11+رامي!GD11+زهران!GD11+'اسلام مطيع'!GD11+تامر!GD11+'محمد نبيه'!GD11+'م 1'!GD11</f>
        <v>0</v>
      </c>
      <c r="BE13" s="1">
        <f>الشركة!GJ11+'احمد شوقي'!GJ11+'محمد ابراهيم'!GJ11+'مصطفى عبدالفتاح'!GJ11+رامي!GJ11+زهران!GJ11+'اسلام مطيع'!GJ11+تامر!GJ11+'محمد نبيه'!GJ11+'م 1'!GJ11</f>
        <v>0</v>
      </c>
      <c r="BF13" s="1">
        <f>الشركة!GK11+'احمد شوقي'!GK11+'محمد ابراهيم'!GK11+'مصطفى عبدالفتاح'!GK11+رامي!GK11+زهران!GK11+'اسلام مطيع'!GK11+تامر!GK11+'محمد نبيه'!GK11+'م 1'!GK11</f>
        <v>0</v>
      </c>
      <c r="BG13" s="1">
        <f>الشركة!GQ11+'احمد شوقي'!GQ11+'محمد ابراهيم'!GQ11+'مصطفى عبدالفتاح'!GQ11+رامي!GQ11+زهران!GQ11+'اسلام مطيع'!GQ11+تامر!GQ11+'محمد نبيه'!GQ11+'م 1'!GQ11</f>
        <v>0</v>
      </c>
      <c r="BH13" s="1">
        <f>الشركة!GR11+'احمد شوقي'!GR11+'محمد ابراهيم'!GR11+'مصطفى عبدالفتاح'!GR11+رامي!GR11+زهران!GR11+'اسلام مطيع'!GR11+تامر!GR11+'محمد نبيه'!GR11+'م 1'!GR11</f>
        <v>0</v>
      </c>
      <c r="BI13" s="1"/>
      <c r="BJ13" s="1">
        <f>الشركة!GY11+'احمد شوقي'!GY11+'محمد ابراهيم'!GY11+'مصطفى عبدالفتاح'!GY11+رامي!GY11+زهران!GY11+'اسلام مطيع'!GY11+تامر!GY11+'محمد نبيه'!GY11+'م 1'!GY11</f>
        <v>0</v>
      </c>
      <c r="BK13" s="1"/>
      <c r="BL13" s="1">
        <f>الشركة!HF11+'احمد شوقي'!HF11+'محمد ابراهيم'!HF11+'مصطفى عبدالفتاح'!HF11+رامي!HF11+زهران!HF11+'اسلام مطيع'!HF11+تامر!HF11+'محمد نبيه'!HF11+'م 1'!HF11</f>
        <v>0</v>
      </c>
      <c r="BM13" s="1"/>
      <c r="BN13" s="1">
        <f>الشركة!HM11+'احمد شوقي'!HM11+'محمد ابراهيم'!HM11+'مصطفى عبدالفتاح'!HM11+رامي!HM11+زهران!HM11+'اسلام مطيع'!HM11+تامر!HM11+'محمد نبيه'!HM11+'م 1'!HM11</f>
        <v>0</v>
      </c>
      <c r="BO13" s="1">
        <f>الشركة!HS11+'احمد شوقي'!HS11+'محمد ابراهيم'!HS11+'مصطفى عبدالفتاح'!HS11+رامي!HS11+زهران!HS11+'اسلام مطيع'!HS11+تامر!HS11+'محمد نبيه'!HS11+'م 1'!HS11</f>
        <v>0</v>
      </c>
      <c r="BP13" s="1">
        <f>الشركة!HT11+'احمد شوقي'!HT11+'محمد ابراهيم'!HT11+'مصطفى عبدالفتاح'!HT11+رامي!HT11+زهران!HT11+'اسلام مطيع'!HT11+تامر!HT11+'محمد نبيه'!HT11+'م 1'!HT11</f>
        <v>0</v>
      </c>
      <c r="BQ13" s="1">
        <f>الشركة!HZ11+'احمد شوقي'!HZ11+'محمد ابراهيم'!HZ11+'مصطفى عبدالفتاح'!HZ11+رامي!HZ11+زهران!HZ11+'اسلام مطيع'!HZ11+تامر!HZ11+'محمد نبيه'!HZ11+'م 1'!HZ11</f>
        <v>0</v>
      </c>
      <c r="BR13" s="1">
        <f>الشركة!IA11+'احمد شوقي'!IA11+'محمد ابراهيم'!IA11+'مصطفى عبدالفتاح'!IA11+رامي!IA11+زهران!IA11+'اسلام مطيع'!IA11+تامر!IA11+'محمد نبيه'!IA11+'م 1'!IA11</f>
        <v>0</v>
      </c>
      <c r="BS13" s="1">
        <f>الشركة!IG11+'احمد شوقي'!IG11+'محمد ابراهيم'!IG11+'مصطفى عبدالفتاح'!IG11+رامي!IG11+زهران!IG11+'اسلام مطيع'!IG11+تامر!IG11+'محمد نبيه'!IG11+'م 1'!IG11</f>
        <v>0</v>
      </c>
      <c r="BT13" s="1">
        <f>الشركة!IH11+'احمد شوقي'!IH11+'محمد ابراهيم'!IH11+'مصطفى عبدالفتاح'!IH11+رامي!IH11+زهران!IH11+'اسلام مطيع'!IH11+تامر!IH11+'محمد نبيه'!IH11+'م 1'!IH11</f>
        <v>0</v>
      </c>
      <c r="BU13" s="1">
        <f>الشركة!IN11+'احمد شوقي'!IN11+'محمد ابراهيم'!IN11+'مصطفى عبدالفتاح'!IN11+رامي!IN11+زهران!IN11+'اسلام مطيع'!IN11+تامر!IN11+'محمد نبيه'!IN11+'م 1'!IN11</f>
        <v>0</v>
      </c>
      <c r="BV13" s="1">
        <f>الشركة!IO11+'احمد شوقي'!IO11+'محمد ابراهيم'!IO11+'مصطفى عبدالفتاح'!IO11+رامي!IO11+زهران!IO11+'اسلام مطيع'!IO11+تامر!IO11+'محمد نبيه'!IO11+'م 1'!IO11</f>
        <v>0</v>
      </c>
      <c r="BW13" s="1">
        <f>الشركة!IU11+'احمد شوقي'!IU11+'محمد ابراهيم'!IU11+'مصطفى عبدالفتاح'!IU11+رامي!IU11+زهران!IU11+'اسلام مطيع'!IU11+تامر!IU11+'محمد نبيه'!IU11+'م 1'!IU11</f>
        <v>0</v>
      </c>
      <c r="BX13" s="1">
        <f>الشركة!IV11+'احمد شوقي'!IV11+'محمد ابراهيم'!IV11+'مصطفى عبدالفتاح'!IV11+رامي!IV11+زهران!IV11+'اسلام مطيع'!IV11+تامر!IV11+'محمد نبيه'!IV11+'م 1'!IV11</f>
        <v>0</v>
      </c>
      <c r="BY13" s="1">
        <f>الشركة!JB11+'احمد شوقي'!JB11+'محمد ابراهيم'!JB11+'مصطفى عبدالفتاح'!JB11+رامي!JB11+زهران!JB11+'اسلام مطيع'!JB11+تامر!JB11+'محمد نبيه'!JB11+'م 1'!JB11</f>
        <v>0</v>
      </c>
      <c r="BZ13" s="1">
        <f>الشركة!JC11+'احمد شوقي'!JC11+'محمد ابراهيم'!JC11+'مصطفى عبدالفتاح'!JC11+رامي!JC11+زهران!JC11+'اسلام مطيع'!JC11+تامر!JC11+'محمد نبيه'!JC11+'م 1'!JC11</f>
        <v>0</v>
      </c>
      <c r="CA13" s="1">
        <f>الشركة!JI11+'احمد شوقي'!JI11+'محمد ابراهيم'!JI11+'مصطفى عبدالفتاح'!JI11+رامي!JI11+زهران!JI11+'اسلام مطيع'!JI11+تامر!JI11+'محمد نبيه'!JI11+'م 1'!JI11</f>
        <v>0</v>
      </c>
      <c r="CB13" s="1">
        <f>الشركة!JJ11+'احمد شوقي'!JJ11+'محمد ابراهيم'!JJ11+'مصطفى عبدالفتاح'!JJ11+رامي!JJ11+زهران!JJ11+'اسلام مطيع'!JJ11+تامر!JJ11+'محمد نبيه'!JJ11+'م 1'!JJ11</f>
        <v>0</v>
      </c>
      <c r="CC13" s="1"/>
      <c r="CD13" s="1">
        <f>الشركة!JQ11+'احمد شوقي'!JQ11+'محمد ابراهيم'!JQ11+'مصطفى عبدالفتاح'!JQ11+رامي!JQ11+زهران!JQ11+'اسلام مطيع'!JQ11+تامر!JQ11+'محمد نبيه'!JQ11+'م 1'!JQ11</f>
        <v>0</v>
      </c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</row>
    <row r="14" spans="1:108" ht="16.5" thickTop="1" thickBot="1" x14ac:dyDescent="0.25">
      <c r="A14" s="139">
        <v>43382</v>
      </c>
      <c r="B14" s="140"/>
      <c r="C14" s="1">
        <f>الشركة!C12+'احمد شوقي'!C12+'محمد ابراهيم'!C12+'مصطفى عبدالفتاح'!C12+رامي!C12+زهران!C12+'اسلام مطيع'!C12+تامر!C12+'محمد نبيه'!C12+'م 1'!C12</f>
        <v>0</v>
      </c>
      <c r="D14" s="1">
        <f>الشركة!D12+'احمد شوقي'!D12+'محمد ابراهيم'!D12+'مصطفى عبدالفتاح'!D12+رامي!D12+زهران!D12+'اسلام مطيع'!D12+تامر!D12+'محمد نبيه'!D12+'م 1'!D12</f>
        <v>0</v>
      </c>
      <c r="E14" s="1">
        <f>الشركة!J12+'احمد شوقي'!J12+'محمد ابراهيم'!J12+'مصطفى عبدالفتاح'!J12+رامي!J12+زهران!J12+'اسلام مطيع'!J12+تامر!J12+'محمد نبيه'!J12+'م 1'!J12</f>
        <v>0</v>
      </c>
      <c r="F14" s="1">
        <f>الشركة!K12+'احمد شوقي'!K12+'محمد ابراهيم'!K12+'مصطفى عبدالفتاح'!K12+رامي!K12+زهران!K12+'اسلام مطيع'!K12+تامر!K12+'محمد نبيه'!K12+'م 1'!K12</f>
        <v>0</v>
      </c>
      <c r="G14" s="1">
        <f>الشركة!Q12+'احمد شوقي'!Q12+'محمد ابراهيم'!Q12+'مصطفى عبدالفتاح'!Q12+رامي!Q12+زهران!Q12+'اسلام مطيع'!Q12+تامر!Q12+'محمد نبيه'!Q12+'م 1'!Q12</f>
        <v>0</v>
      </c>
      <c r="H14" s="1">
        <f>الشركة!R12+'احمد شوقي'!R12+'محمد ابراهيم'!R12+'مصطفى عبدالفتاح'!R12+رامي!R12+زهران!R12+'اسلام مطيع'!R12+تامر!R12+'محمد نبيه'!R12+'م 1'!R12</f>
        <v>0</v>
      </c>
      <c r="I14" s="1">
        <f>الشركة!X12+'احمد شوقي'!X12+'محمد ابراهيم'!X12+'مصطفى عبدالفتاح'!X12+رامي!X12+زهران!X12+'اسلام مطيع'!X12+تامر!X12+'محمد نبيه'!X12+'م 1'!X12</f>
        <v>0</v>
      </c>
      <c r="J14" s="1">
        <f>الشركة!Y12+'احمد شوقي'!Y12+'محمد ابراهيم'!Y12+'مصطفى عبدالفتاح'!Y12+رامي!Y12+زهران!Y12+'اسلام مطيع'!Y12+تامر!Y12+'محمد نبيه'!Y12+'م 1'!Y12</f>
        <v>0</v>
      </c>
      <c r="K14" s="1">
        <f>الشركة!AE12+'احمد شوقي'!AE12+'محمد ابراهيم'!AE12+'مصطفى عبدالفتاح'!AE12+رامي!AE12+زهران!AE12+'اسلام مطيع'!AE12+تامر!AE12+'محمد نبيه'!AE12+'م 1'!AE12</f>
        <v>0</v>
      </c>
      <c r="L14" s="1">
        <f>الشركة!AF12+'احمد شوقي'!AF12+'محمد ابراهيم'!AF12+'مصطفى عبدالفتاح'!AF12+رامي!AF12+زهران!AF12+'اسلام مطيع'!AF12+تامر!AF12+'محمد نبيه'!AF12+'م 1'!AF12</f>
        <v>0</v>
      </c>
      <c r="M14" s="1">
        <f>الشركة!AL12+'احمد شوقي'!AL12+'محمد ابراهيم'!AL12+'مصطفى عبدالفتاح'!AL12+رامي!AL12+زهران!AL12+'اسلام مطيع'!AL12+تامر!AL12+'محمد نبيه'!AL12+'م 1'!AL12</f>
        <v>0</v>
      </c>
      <c r="N14" s="1">
        <f>الشركة!AM12+'احمد شوقي'!AM12+'محمد ابراهيم'!AM12+'مصطفى عبدالفتاح'!AM12+رامي!AM12+زهران!AM12+'اسلام مطيع'!AM12+تامر!AM12+'محمد نبيه'!AM12+'م 1'!AM12</f>
        <v>0</v>
      </c>
      <c r="O14" s="1">
        <f>الشركة!AS12+'احمد شوقي'!AS12+'محمد ابراهيم'!AS12+'مصطفى عبدالفتاح'!AS12+رامي!AS12+زهران!AS12+'اسلام مطيع'!AS12+تامر!AS12+'محمد نبيه'!AS12+'م 1'!AS12</f>
        <v>0</v>
      </c>
      <c r="P14" s="1">
        <f>الشركة!AT12+'احمد شوقي'!AT12+'محمد ابراهيم'!AT12+'مصطفى عبدالفتاح'!AT12+رامي!AT12+زهران!AT12+'اسلام مطيع'!AT12+تامر!AT12+'محمد نبيه'!AT12+'م 1'!AT12</f>
        <v>0</v>
      </c>
      <c r="Q14" s="1">
        <f>الشركة!AZ12+'احمد شوقي'!AZ12+'محمد ابراهيم'!AZ12+'مصطفى عبدالفتاح'!AZ12+رامي!AZ12+زهران!AZ12+'اسلام مطيع'!AZ12+تامر!AZ12+'محمد نبيه'!AZ12+'م 1'!AZ12</f>
        <v>0</v>
      </c>
      <c r="R14" s="1">
        <f>الشركة!BA12+'احمد شوقي'!BA12+'محمد ابراهيم'!BA12+'مصطفى عبدالفتاح'!BA12+رامي!BA12+زهران!BA12+'اسلام مطيع'!BA12+تامر!BA12+'محمد نبيه'!BA12+'م 1'!BA12</f>
        <v>0</v>
      </c>
      <c r="S14" s="1">
        <f>الشركة!BG12+'احمد شوقي'!BG12+'محمد ابراهيم'!BG12+'مصطفى عبدالفتاح'!BG12+رامي!BG12+زهران!BG12+'اسلام مطيع'!BG12+تامر!BG12+'محمد نبيه'!BG12+'م 1'!BG12</f>
        <v>0</v>
      </c>
      <c r="T14" s="1">
        <f>الشركة!BH12+'احمد شوقي'!BH12+'محمد ابراهيم'!BH12+'مصطفى عبدالفتاح'!BH12+رامي!BH12+زهران!BH12+'اسلام مطيع'!BH12+تامر!BH12+'محمد نبيه'!BH12+'م 1'!BH12</f>
        <v>0</v>
      </c>
      <c r="U14" s="1">
        <f>الشركة!BN12+'احمد شوقي'!BN12+'محمد ابراهيم'!BN12+'مصطفى عبدالفتاح'!BN12+رامي!BN12+زهران!BN12+'اسلام مطيع'!BN12+تامر!BN12+'محمد نبيه'!BN12+'م 1'!BN12</f>
        <v>0</v>
      </c>
      <c r="V14" s="1">
        <f>الشركة!BO12+'احمد شوقي'!BO12+'محمد ابراهيم'!BO12+'مصطفى عبدالفتاح'!BO12+رامي!BO12+زهران!BO12+'اسلام مطيع'!BO12+تامر!BO12+'محمد نبيه'!BO12+'م 1'!BO12</f>
        <v>0</v>
      </c>
      <c r="W14" s="1">
        <f>الشركة!BU12+'احمد شوقي'!BU12+'محمد ابراهيم'!BU12+'مصطفى عبدالفتاح'!BU12+رامي!BU12+زهران!BU12+'اسلام مطيع'!BU12+تامر!BU12+'محمد نبيه'!BU12+'م 1'!BU12</f>
        <v>0</v>
      </c>
      <c r="X14" s="1">
        <f>الشركة!BV12+'احمد شوقي'!BV12+'محمد ابراهيم'!BV12+'مصطفى عبدالفتاح'!BV12+رامي!BV12+زهران!BV12+'اسلام مطيع'!BV12+تامر!BV12+'محمد نبيه'!BV12+'م 1'!BV12</f>
        <v>0</v>
      </c>
      <c r="Y14" s="1">
        <f>الشركة!CB12+'احمد شوقي'!CB12+'محمد ابراهيم'!CB12+'مصطفى عبدالفتاح'!CB12+رامي!CB12+زهران!CB12+'اسلام مطيع'!CB12+تامر!CB12+'محمد نبيه'!CB12+'م 1'!CB12</f>
        <v>0</v>
      </c>
      <c r="Z14" s="1">
        <f>الشركة!CC12+'احمد شوقي'!CC12+'محمد ابراهيم'!CC12+'مصطفى عبدالفتاح'!CC12+رامي!CC12+زهران!CC12+'اسلام مطيع'!CC12+تامر!CC12+'محمد نبيه'!CC12+'م 1'!CC12</f>
        <v>0</v>
      </c>
      <c r="AA14" s="1">
        <f>الشركة!CI12+'احمد شوقي'!CI12+'محمد ابراهيم'!CI12+'مصطفى عبدالفتاح'!CI12+رامي!CI12+زهران!CI12+'اسلام مطيع'!CI12+تامر!CI12+'محمد نبيه'!CI12+'م 1'!CI12</f>
        <v>0</v>
      </c>
      <c r="AB14" s="1">
        <f>الشركة!CJ12+'احمد شوقي'!CJ12+'محمد ابراهيم'!CJ12+'مصطفى عبدالفتاح'!CJ12+رامي!CJ12+زهران!CJ12+'اسلام مطيع'!CJ12+تامر!CJ12+'محمد نبيه'!CJ12+'م 1'!CJ12</f>
        <v>0</v>
      </c>
      <c r="AC14" s="1">
        <f>الشركة!CP12+'احمد شوقي'!CP12+'محمد ابراهيم'!CP12+'مصطفى عبدالفتاح'!CP12+رامي!CP12+زهران!CP12+'اسلام مطيع'!CP12+تامر!CP12+'محمد نبيه'!CP12+'م 1'!CP12</f>
        <v>0</v>
      </c>
      <c r="AD14" s="1">
        <f>الشركة!CQ12+'احمد شوقي'!CQ12+'محمد ابراهيم'!CQ12+'مصطفى عبدالفتاح'!CQ12+رامي!CQ12+زهران!CQ12+'اسلام مطيع'!CQ12+تامر!CQ12+'محمد نبيه'!CQ12+'م 1'!CQ12</f>
        <v>0</v>
      </c>
      <c r="AE14" s="1">
        <f>الشركة!CW12+'احمد شوقي'!CW12+'محمد ابراهيم'!CW12+'مصطفى عبدالفتاح'!CW12+رامي!CW12+زهران!CW12+'اسلام مطيع'!CW12+تامر!CW12+'محمد نبيه'!CW12+'م 1'!CW12</f>
        <v>0</v>
      </c>
      <c r="AF14" s="1">
        <f>الشركة!CX12+'احمد شوقي'!CX12+'محمد ابراهيم'!CX12+'مصطفى عبدالفتاح'!CX12+رامي!CX12+زهران!CX12+'اسلام مطيع'!CX12+تامر!CX12+'محمد نبيه'!CX12+'م 1'!CX12</f>
        <v>0</v>
      </c>
      <c r="AG14" s="1">
        <f>الشركة!DD12+'احمد شوقي'!DD12+'محمد ابراهيم'!DD12+'مصطفى عبدالفتاح'!DD12+رامي!DD12+زهران!DD12+'اسلام مطيع'!DD12+تامر!DD12+'محمد نبيه'!DD12+'م 1'!DD12</f>
        <v>0</v>
      </c>
      <c r="AH14" s="1">
        <f>الشركة!DE12+'احمد شوقي'!DE12+'محمد ابراهيم'!DE12+'مصطفى عبدالفتاح'!DE12+رامي!DE12+زهران!DE12+'اسلام مطيع'!DE12+تامر!DE12+'محمد نبيه'!DE12+'م 1'!DE12</f>
        <v>0</v>
      </c>
      <c r="AI14" s="1">
        <f>الشركة!DK12+'احمد شوقي'!DK12+'محمد ابراهيم'!DK12+'مصطفى عبدالفتاح'!DK12+رامي!DK12+زهران!DK12+'اسلام مطيع'!DK12+تامر!DK12+'محمد نبيه'!DK12+'م 1'!DK12</f>
        <v>0</v>
      </c>
      <c r="AJ14" s="1">
        <f>الشركة!DL12+'احمد شوقي'!DL12+'محمد ابراهيم'!DL12+'مصطفى عبدالفتاح'!DL12+رامي!DL12+زهران!DL12+'اسلام مطيع'!DL12+تامر!DL12+'محمد نبيه'!DL12+'م 1'!DL12</f>
        <v>0</v>
      </c>
      <c r="AK14" s="1">
        <f>الشركة!DR12+'احمد شوقي'!DR12+'محمد ابراهيم'!DR12+'مصطفى عبدالفتاح'!DR12+رامي!DR12+زهران!DR12+'اسلام مطيع'!DR12+تامر!DR12+'محمد نبيه'!DR12+'م 1'!DR12</f>
        <v>0</v>
      </c>
      <c r="AL14" s="1">
        <f>الشركة!DS12+'احمد شوقي'!DS12+'محمد ابراهيم'!DS12+'مصطفى عبدالفتاح'!DS12+رامي!DS12+زهران!DS12+'اسلام مطيع'!DS12+تامر!DS12+'محمد نبيه'!DS12+'م 1'!DS12</f>
        <v>0</v>
      </c>
      <c r="AM14" s="1">
        <f>الشركة!DY12+'احمد شوقي'!DY12+'محمد ابراهيم'!DY12+'مصطفى عبدالفتاح'!DY12+رامي!DY12+زهران!DY12+'اسلام مطيع'!DY12+تامر!DY12+'محمد نبيه'!DY12+'م 1'!DY12</f>
        <v>0</v>
      </c>
      <c r="AN14" s="1">
        <f>الشركة!DZ12+'احمد شوقي'!DZ12+'محمد ابراهيم'!DZ12+'مصطفى عبدالفتاح'!DZ12+رامي!DZ12+زهران!DZ12+'اسلام مطيع'!DZ12+تامر!DZ12+'محمد نبيه'!DZ12+'م 1'!DZ12</f>
        <v>0</v>
      </c>
      <c r="AO14" s="1">
        <f>الشركة!EF12+'احمد شوقي'!EF12+'محمد ابراهيم'!EF12+'مصطفى عبدالفتاح'!EF12+رامي!EF12+زهران!EF12+'اسلام مطيع'!EF12+تامر!EF12+'محمد نبيه'!EF12+'م 1'!EF12</f>
        <v>0</v>
      </c>
      <c r="AP14" s="1">
        <f>الشركة!EG12+'احمد شوقي'!EG12+'محمد ابراهيم'!EG12+'مصطفى عبدالفتاح'!EG12+رامي!EG12+زهران!EG12+'اسلام مطيع'!EG12+تامر!EG12+'محمد نبيه'!EG12+'م 1'!EG12</f>
        <v>0</v>
      </c>
      <c r="AQ14" s="1">
        <f>الشركة!EM12+'احمد شوقي'!EM12+'محمد ابراهيم'!EM12+'مصطفى عبدالفتاح'!EM12+رامي!EM12+زهران!EM12+'اسلام مطيع'!EM12+تامر!EM12+'محمد نبيه'!EM12+'م 1'!EM12</f>
        <v>0</v>
      </c>
      <c r="AR14" s="1">
        <f>الشركة!EN12+'احمد شوقي'!EN12+'محمد ابراهيم'!EN12+'مصطفى عبدالفتاح'!EN12+رامي!EN12+زهران!EN12+'اسلام مطيع'!EN12+تامر!EN12+'محمد نبيه'!EN12+'م 1'!EN12</f>
        <v>0</v>
      </c>
      <c r="AS14" s="1">
        <f>الشركة!ET12+'احمد شوقي'!ET12+'محمد ابراهيم'!ET12+'مصطفى عبدالفتاح'!ET12+رامي!ET12+زهران!ET12+'اسلام مطيع'!ET12+تامر!ET12+'محمد نبيه'!ET12+'م 1'!ET12</f>
        <v>0</v>
      </c>
      <c r="AT14" s="1">
        <f>الشركة!EU12+'احمد شوقي'!EU12+'محمد ابراهيم'!EU12+'مصطفى عبدالفتاح'!EU12+رامي!EU12+زهران!EU12+'اسلام مطيع'!EU12+تامر!EU12+'محمد نبيه'!EU12+'م 1'!EU12</f>
        <v>0</v>
      </c>
      <c r="AU14" s="1">
        <f>الشركة!FA12+'احمد شوقي'!FA12+'محمد ابراهيم'!FA12+'مصطفى عبدالفتاح'!FA12+رامي!FA12+زهران!FA12+'اسلام مطيع'!FA12+تامر!FA12+'محمد نبيه'!FA12+'م 1'!FA12</f>
        <v>0</v>
      </c>
      <c r="AV14" s="1">
        <f>الشركة!FB12+'احمد شوقي'!FB12+'محمد ابراهيم'!FB12+'مصطفى عبدالفتاح'!FB12+رامي!FB12+زهران!FB12+'اسلام مطيع'!FB12+تامر!FB12+'محمد نبيه'!FB12+'م 1'!FB12</f>
        <v>0</v>
      </c>
      <c r="AW14" s="1">
        <f>الشركة!FH12+'احمد شوقي'!FH12+'محمد ابراهيم'!FH12+'مصطفى عبدالفتاح'!FH12+رامي!FH12+زهران!FH12+'اسلام مطيع'!FH12+تامر!FH12+'محمد نبيه'!FH12+'م 1'!FH12</f>
        <v>0</v>
      </c>
      <c r="AX14" s="1">
        <f>الشركة!FI12+'احمد شوقي'!FI12+'محمد ابراهيم'!FI12+'مصطفى عبدالفتاح'!FI12+رامي!FI12+زهران!FI12+'اسلام مطيع'!FI12+تامر!FI12+'محمد نبيه'!FI12+'م 1'!FI12</f>
        <v>0</v>
      </c>
      <c r="AY14" s="1">
        <f>الشركة!FO12+'احمد شوقي'!FO12+'محمد ابراهيم'!FO12+'مصطفى عبدالفتاح'!FO12+رامي!FO12+زهران!FO12+'اسلام مطيع'!FO12+تامر!FO12+'محمد نبيه'!FO12+'م 1'!FO12</f>
        <v>0</v>
      </c>
      <c r="AZ14" s="1">
        <f>الشركة!FP12+'احمد شوقي'!FP12+'محمد ابراهيم'!FP12+'مصطفى عبدالفتاح'!FP12+رامي!FP12+زهران!FP12+'اسلام مطيع'!FP12+تامر!FP12+'محمد نبيه'!FP12+'م 1'!FP12</f>
        <v>0</v>
      </c>
      <c r="BA14" s="1">
        <f>الشركة!FV12+'احمد شوقي'!FV12+'محمد ابراهيم'!FV12+'مصطفى عبدالفتاح'!FV12+رامي!FV12+زهران!FV12+'اسلام مطيع'!FV12+تامر!FV12+'محمد نبيه'!FV12+'م 1'!FV12</f>
        <v>0</v>
      </c>
      <c r="BB14" s="1">
        <f>الشركة!FW12+'احمد شوقي'!FW12+'محمد ابراهيم'!FW12+'مصطفى عبدالفتاح'!FW12+رامي!FW12+زهران!FW12+'اسلام مطيع'!FW12+تامر!FW12+'محمد نبيه'!FW12+'م 1'!FW12</f>
        <v>0</v>
      </c>
      <c r="BC14" s="1">
        <f>الشركة!GC12+'احمد شوقي'!GC12+'محمد ابراهيم'!GC12+'مصطفى عبدالفتاح'!GC12+رامي!GC12+زهران!GC12+'اسلام مطيع'!GC12+تامر!GC12+'محمد نبيه'!GC12+'م 1'!GC12</f>
        <v>0</v>
      </c>
      <c r="BD14" s="1">
        <f>الشركة!GD12+'احمد شوقي'!GD12+'محمد ابراهيم'!GD12+'مصطفى عبدالفتاح'!GD12+رامي!GD12+زهران!GD12+'اسلام مطيع'!GD12+تامر!GD12+'محمد نبيه'!GD12+'م 1'!GD12</f>
        <v>0</v>
      </c>
      <c r="BE14" s="1">
        <f>الشركة!GJ12+'احمد شوقي'!GJ12+'محمد ابراهيم'!GJ12+'مصطفى عبدالفتاح'!GJ12+رامي!GJ12+زهران!GJ12+'اسلام مطيع'!GJ12+تامر!GJ12+'محمد نبيه'!GJ12+'م 1'!GJ12</f>
        <v>0</v>
      </c>
      <c r="BF14" s="1">
        <f>الشركة!GK12+'احمد شوقي'!GK12+'محمد ابراهيم'!GK12+'مصطفى عبدالفتاح'!GK12+رامي!GK12+زهران!GK12+'اسلام مطيع'!GK12+تامر!GK12+'محمد نبيه'!GK12+'م 1'!GK12</f>
        <v>0</v>
      </c>
      <c r="BG14" s="1">
        <f>الشركة!GQ12+'احمد شوقي'!GQ12+'محمد ابراهيم'!GQ12+'مصطفى عبدالفتاح'!GQ12+رامي!GQ12+زهران!GQ12+'اسلام مطيع'!GQ12+تامر!GQ12+'محمد نبيه'!GQ12+'م 1'!GQ12</f>
        <v>0</v>
      </c>
      <c r="BH14" s="1">
        <f>الشركة!GR12+'احمد شوقي'!GR12+'محمد ابراهيم'!GR12+'مصطفى عبدالفتاح'!GR12+رامي!GR12+زهران!GR12+'اسلام مطيع'!GR12+تامر!GR12+'محمد نبيه'!GR12+'م 1'!GR12</f>
        <v>0</v>
      </c>
      <c r="BI14" s="1"/>
      <c r="BJ14" s="1">
        <f>الشركة!GY12+'احمد شوقي'!GY12+'محمد ابراهيم'!GY12+'مصطفى عبدالفتاح'!GY12+رامي!GY12+زهران!GY12+'اسلام مطيع'!GY12+تامر!GY12+'محمد نبيه'!GY12+'م 1'!GY12</f>
        <v>0</v>
      </c>
      <c r="BK14" s="1"/>
      <c r="BL14" s="1">
        <f>الشركة!HF12+'احمد شوقي'!HF12+'محمد ابراهيم'!HF12+'مصطفى عبدالفتاح'!HF12+رامي!HF12+زهران!HF12+'اسلام مطيع'!HF12+تامر!HF12+'محمد نبيه'!HF12+'م 1'!HF12</f>
        <v>0</v>
      </c>
      <c r="BM14" s="1"/>
      <c r="BN14" s="1">
        <f>الشركة!HM12+'احمد شوقي'!HM12+'محمد ابراهيم'!HM12+'مصطفى عبدالفتاح'!HM12+رامي!HM12+زهران!HM12+'اسلام مطيع'!HM12+تامر!HM12+'محمد نبيه'!HM12+'م 1'!HM12</f>
        <v>0</v>
      </c>
      <c r="BO14" s="1">
        <f>الشركة!HS12+'احمد شوقي'!HS12+'محمد ابراهيم'!HS12+'مصطفى عبدالفتاح'!HS12+رامي!HS12+زهران!HS12+'اسلام مطيع'!HS12+تامر!HS12+'محمد نبيه'!HS12+'م 1'!HS12</f>
        <v>0</v>
      </c>
      <c r="BP14" s="1">
        <f>الشركة!HT12+'احمد شوقي'!HT12+'محمد ابراهيم'!HT12+'مصطفى عبدالفتاح'!HT12+رامي!HT12+زهران!HT12+'اسلام مطيع'!HT12+تامر!HT12+'محمد نبيه'!HT12+'م 1'!HT12</f>
        <v>0</v>
      </c>
      <c r="BQ14" s="1">
        <f>الشركة!HZ12+'احمد شوقي'!HZ12+'محمد ابراهيم'!HZ12+'مصطفى عبدالفتاح'!HZ12+رامي!HZ12+زهران!HZ12+'اسلام مطيع'!HZ12+تامر!HZ12+'محمد نبيه'!HZ12+'م 1'!HZ12</f>
        <v>0</v>
      </c>
      <c r="BR14" s="1">
        <f>الشركة!IA12+'احمد شوقي'!IA12+'محمد ابراهيم'!IA12+'مصطفى عبدالفتاح'!IA12+رامي!IA12+زهران!IA12+'اسلام مطيع'!IA12+تامر!IA12+'محمد نبيه'!IA12+'م 1'!IA12</f>
        <v>0</v>
      </c>
      <c r="BS14" s="1">
        <f>الشركة!IG12+'احمد شوقي'!IG12+'محمد ابراهيم'!IG12+'مصطفى عبدالفتاح'!IG12+رامي!IG12+زهران!IG12+'اسلام مطيع'!IG12+تامر!IG12+'محمد نبيه'!IG12+'م 1'!IG12</f>
        <v>0</v>
      </c>
      <c r="BT14" s="1">
        <f>الشركة!IH12+'احمد شوقي'!IH12+'محمد ابراهيم'!IH12+'مصطفى عبدالفتاح'!IH12+رامي!IH12+زهران!IH12+'اسلام مطيع'!IH12+تامر!IH12+'محمد نبيه'!IH12+'م 1'!IH12</f>
        <v>0</v>
      </c>
      <c r="BU14" s="1">
        <f>الشركة!IN12+'احمد شوقي'!IN12+'محمد ابراهيم'!IN12+'مصطفى عبدالفتاح'!IN12+رامي!IN12+زهران!IN12+'اسلام مطيع'!IN12+تامر!IN12+'محمد نبيه'!IN12+'م 1'!IN12</f>
        <v>0</v>
      </c>
      <c r="BV14" s="1">
        <f>الشركة!IO12+'احمد شوقي'!IO12+'محمد ابراهيم'!IO12+'مصطفى عبدالفتاح'!IO12+رامي!IO12+زهران!IO12+'اسلام مطيع'!IO12+تامر!IO12+'محمد نبيه'!IO12+'م 1'!IO12</f>
        <v>0</v>
      </c>
      <c r="BW14" s="1">
        <f>الشركة!IU12+'احمد شوقي'!IU12+'محمد ابراهيم'!IU12+'مصطفى عبدالفتاح'!IU12+رامي!IU12+زهران!IU12+'اسلام مطيع'!IU12+تامر!IU12+'محمد نبيه'!IU12+'م 1'!IU12</f>
        <v>0</v>
      </c>
      <c r="BX14" s="1">
        <f>الشركة!IV12+'احمد شوقي'!IV12+'محمد ابراهيم'!IV12+'مصطفى عبدالفتاح'!IV12+رامي!IV12+زهران!IV12+'اسلام مطيع'!IV12+تامر!IV12+'محمد نبيه'!IV12+'م 1'!IV12</f>
        <v>0</v>
      </c>
      <c r="BY14" s="1">
        <f>الشركة!JB12+'احمد شوقي'!JB12+'محمد ابراهيم'!JB12+'مصطفى عبدالفتاح'!JB12+رامي!JB12+زهران!JB12+'اسلام مطيع'!JB12+تامر!JB12+'محمد نبيه'!JB12+'م 1'!JB12</f>
        <v>0</v>
      </c>
      <c r="BZ14" s="1">
        <f>الشركة!JC12+'احمد شوقي'!JC12+'محمد ابراهيم'!JC12+'مصطفى عبدالفتاح'!JC12+رامي!JC12+زهران!JC12+'اسلام مطيع'!JC12+تامر!JC12+'محمد نبيه'!JC12+'م 1'!JC12</f>
        <v>0</v>
      </c>
      <c r="CA14" s="1">
        <f>الشركة!JI12+'احمد شوقي'!JI12+'محمد ابراهيم'!JI12+'مصطفى عبدالفتاح'!JI12+رامي!JI12+زهران!JI12+'اسلام مطيع'!JI12+تامر!JI12+'محمد نبيه'!JI12+'م 1'!JI12</f>
        <v>0</v>
      </c>
      <c r="CB14" s="1">
        <f>الشركة!JJ12+'احمد شوقي'!JJ12+'محمد ابراهيم'!JJ12+'مصطفى عبدالفتاح'!JJ12+رامي!JJ12+زهران!JJ12+'اسلام مطيع'!JJ12+تامر!JJ12+'محمد نبيه'!JJ12+'م 1'!JJ12</f>
        <v>0</v>
      </c>
      <c r="CC14" s="1"/>
      <c r="CD14" s="1">
        <f>الشركة!JQ12+'احمد شوقي'!JQ12+'محمد ابراهيم'!JQ12+'مصطفى عبدالفتاح'!JQ12+رامي!JQ12+زهران!JQ12+'اسلام مطيع'!JQ12+تامر!JQ12+'محمد نبيه'!JQ12+'م 1'!JQ12</f>
        <v>0</v>
      </c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</row>
    <row r="15" spans="1:108" ht="16.5" thickTop="1" thickBot="1" x14ac:dyDescent="0.25">
      <c r="A15" s="139">
        <v>43383</v>
      </c>
      <c r="B15" s="140"/>
      <c r="C15" s="1">
        <f>الشركة!C13+'احمد شوقي'!C13+'محمد ابراهيم'!C13+'مصطفى عبدالفتاح'!C13+رامي!C13+زهران!C13+'اسلام مطيع'!C13+تامر!C13+'محمد نبيه'!C13+'م 1'!C13</f>
        <v>0</v>
      </c>
      <c r="D15" s="1">
        <f>الشركة!D13+'احمد شوقي'!D13+'محمد ابراهيم'!D13+'مصطفى عبدالفتاح'!D13+رامي!D13+زهران!D13+'اسلام مطيع'!D13+تامر!D13+'محمد نبيه'!D13+'م 1'!D13</f>
        <v>0</v>
      </c>
      <c r="E15" s="1">
        <f>الشركة!J13+'احمد شوقي'!J13+'محمد ابراهيم'!J13+'مصطفى عبدالفتاح'!J13+رامي!J13+زهران!J13+'اسلام مطيع'!J13+تامر!J13+'محمد نبيه'!J13+'م 1'!J13</f>
        <v>0</v>
      </c>
      <c r="F15" s="1">
        <f>الشركة!K13+'احمد شوقي'!K13+'محمد ابراهيم'!K13+'مصطفى عبدالفتاح'!K13+رامي!K13+زهران!K13+'اسلام مطيع'!K13+تامر!K13+'محمد نبيه'!K13+'م 1'!K13</f>
        <v>0</v>
      </c>
      <c r="G15" s="1">
        <f>الشركة!Q13+'احمد شوقي'!Q13+'محمد ابراهيم'!Q13+'مصطفى عبدالفتاح'!Q13+رامي!Q13+زهران!Q13+'اسلام مطيع'!Q13+تامر!Q13+'محمد نبيه'!Q13+'م 1'!Q13</f>
        <v>0</v>
      </c>
      <c r="H15" s="1">
        <f>الشركة!R13+'احمد شوقي'!R13+'محمد ابراهيم'!R13+'مصطفى عبدالفتاح'!R13+رامي!R13+زهران!R13+'اسلام مطيع'!R13+تامر!R13+'محمد نبيه'!R13+'م 1'!R13</f>
        <v>0</v>
      </c>
      <c r="I15" s="1">
        <f>الشركة!X13+'احمد شوقي'!X13+'محمد ابراهيم'!X13+'مصطفى عبدالفتاح'!X13+رامي!X13+زهران!X13+'اسلام مطيع'!X13+تامر!X13+'محمد نبيه'!X13+'م 1'!X13</f>
        <v>0</v>
      </c>
      <c r="J15" s="1">
        <f>الشركة!Y13+'احمد شوقي'!Y13+'محمد ابراهيم'!Y13+'مصطفى عبدالفتاح'!Y13+رامي!Y13+زهران!Y13+'اسلام مطيع'!Y13+تامر!Y13+'محمد نبيه'!Y13+'م 1'!Y13</f>
        <v>0</v>
      </c>
      <c r="K15" s="1">
        <f>الشركة!AE13+'احمد شوقي'!AE13+'محمد ابراهيم'!AE13+'مصطفى عبدالفتاح'!AE13+رامي!AE13+زهران!AE13+'اسلام مطيع'!AE13+تامر!AE13+'محمد نبيه'!AE13+'م 1'!AE13</f>
        <v>0</v>
      </c>
      <c r="L15" s="1">
        <f>الشركة!AF13+'احمد شوقي'!AF13+'محمد ابراهيم'!AF13+'مصطفى عبدالفتاح'!AF13+رامي!AF13+زهران!AF13+'اسلام مطيع'!AF13+تامر!AF13+'محمد نبيه'!AF13+'م 1'!AF13</f>
        <v>0</v>
      </c>
      <c r="M15" s="1">
        <f>الشركة!AL13+'احمد شوقي'!AL13+'محمد ابراهيم'!AL13+'مصطفى عبدالفتاح'!AL13+رامي!AL13+زهران!AL13+'اسلام مطيع'!AL13+تامر!AL13+'محمد نبيه'!AL13+'م 1'!AL13</f>
        <v>0</v>
      </c>
      <c r="N15" s="1">
        <f>الشركة!AM13+'احمد شوقي'!AM13+'محمد ابراهيم'!AM13+'مصطفى عبدالفتاح'!AM13+رامي!AM13+زهران!AM13+'اسلام مطيع'!AM13+تامر!AM13+'محمد نبيه'!AM13+'م 1'!AM13</f>
        <v>0</v>
      </c>
      <c r="O15" s="1">
        <f>الشركة!AS13+'احمد شوقي'!AS13+'محمد ابراهيم'!AS13+'مصطفى عبدالفتاح'!AS13+رامي!AS13+زهران!AS13+'اسلام مطيع'!AS13+تامر!AS13+'محمد نبيه'!AS13+'م 1'!AS13</f>
        <v>0</v>
      </c>
      <c r="P15" s="1">
        <f>الشركة!AT13+'احمد شوقي'!AT13+'محمد ابراهيم'!AT13+'مصطفى عبدالفتاح'!AT13+رامي!AT13+زهران!AT13+'اسلام مطيع'!AT13+تامر!AT13+'محمد نبيه'!AT13+'م 1'!AT13</f>
        <v>0</v>
      </c>
      <c r="Q15" s="1">
        <f>الشركة!AZ13+'احمد شوقي'!AZ13+'محمد ابراهيم'!AZ13+'مصطفى عبدالفتاح'!AZ13+رامي!AZ13+زهران!AZ13+'اسلام مطيع'!AZ13+تامر!AZ13+'محمد نبيه'!AZ13+'م 1'!AZ13</f>
        <v>0</v>
      </c>
      <c r="R15" s="1">
        <f>الشركة!BA13+'احمد شوقي'!BA13+'محمد ابراهيم'!BA13+'مصطفى عبدالفتاح'!BA13+رامي!BA13+زهران!BA13+'اسلام مطيع'!BA13+تامر!BA13+'محمد نبيه'!BA13+'م 1'!BA13</f>
        <v>0</v>
      </c>
      <c r="S15" s="1">
        <f>الشركة!BG13+'احمد شوقي'!BG13+'محمد ابراهيم'!BG13+'مصطفى عبدالفتاح'!BG13+رامي!BG13+زهران!BG13+'اسلام مطيع'!BG13+تامر!BG13+'محمد نبيه'!BG13+'م 1'!BG13</f>
        <v>0</v>
      </c>
      <c r="T15" s="1">
        <f>الشركة!BH13+'احمد شوقي'!BH13+'محمد ابراهيم'!BH13+'مصطفى عبدالفتاح'!BH13+رامي!BH13+زهران!BH13+'اسلام مطيع'!BH13+تامر!BH13+'محمد نبيه'!BH13+'م 1'!BH13</f>
        <v>0</v>
      </c>
      <c r="U15" s="1">
        <f>الشركة!BN13+'احمد شوقي'!BN13+'محمد ابراهيم'!BN13+'مصطفى عبدالفتاح'!BN13+رامي!BN13+زهران!BN13+'اسلام مطيع'!BN13+تامر!BN13+'محمد نبيه'!BN13+'م 1'!BN13</f>
        <v>0</v>
      </c>
      <c r="V15" s="1">
        <f>الشركة!BO13+'احمد شوقي'!BO13+'محمد ابراهيم'!BO13+'مصطفى عبدالفتاح'!BO13+رامي!BO13+زهران!BO13+'اسلام مطيع'!BO13+تامر!BO13+'محمد نبيه'!BO13+'م 1'!BO13</f>
        <v>0</v>
      </c>
      <c r="W15" s="1">
        <f>الشركة!BU13+'احمد شوقي'!BU13+'محمد ابراهيم'!BU13+'مصطفى عبدالفتاح'!BU13+رامي!BU13+زهران!BU13+'اسلام مطيع'!BU13+تامر!BU13+'محمد نبيه'!BU13+'م 1'!BU13</f>
        <v>0</v>
      </c>
      <c r="X15" s="1">
        <f>الشركة!BV13+'احمد شوقي'!BV13+'محمد ابراهيم'!BV13+'مصطفى عبدالفتاح'!BV13+رامي!BV13+زهران!BV13+'اسلام مطيع'!BV13+تامر!BV13+'محمد نبيه'!BV13+'م 1'!BV13</f>
        <v>0</v>
      </c>
      <c r="Y15" s="1">
        <f>الشركة!CB13+'احمد شوقي'!CB13+'محمد ابراهيم'!CB13+'مصطفى عبدالفتاح'!CB13+رامي!CB13+زهران!CB13+'اسلام مطيع'!CB13+تامر!CB13+'محمد نبيه'!CB13+'م 1'!CB13</f>
        <v>0</v>
      </c>
      <c r="Z15" s="1">
        <f>الشركة!CC13+'احمد شوقي'!CC13+'محمد ابراهيم'!CC13+'مصطفى عبدالفتاح'!CC13+رامي!CC13+زهران!CC13+'اسلام مطيع'!CC13+تامر!CC13+'محمد نبيه'!CC13+'م 1'!CC13</f>
        <v>0</v>
      </c>
      <c r="AA15" s="1">
        <f>الشركة!CI13+'احمد شوقي'!CI13+'محمد ابراهيم'!CI13+'مصطفى عبدالفتاح'!CI13+رامي!CI13+زهران!CI13+'اسلام مطيع'!CI13+تامر!CI13+'محمد نبيه'!CI13+'م 1'!CI13</f>
        <v>0</v>
      </c>
      <c r="AB15" s="1">
        <f>الشركة!CJ13+'احمد شوقي'!CJ13+'محمد ابراهيم'!CJ13+'مصطفى عبدالفتاح'!CJ13+رامي!CJ13+زهران!CJ13+'اسلام مطيع'!CJ13+تامر!CJ13+'محمد نبيه'!CJ13+'م 1'!CJ13</f>
        <v>0</v>
      </c>
      <c r="AC15" s="1">
        <f>الشركة!CP13+'احمد شوقي'!CP13+'محمد ابراهيم'!CP13+'مصطفى عبدالفتاح'!CP13+رامي!CP13+زهران!CP13+'اسلام مطيع'!CP13+تامر!CP13+'محمد نبيه'!CP13+'م 1'!CP13</f>
        <v>0</v>
      </c>
      <c r="AD15" s="1">
        <f>الشركة!CQ13+'احمد شوقي'!CQ13+'محمد ابراهيم'!CQ13+'مصطفى عبدالفتاح'!CQ13+رامي!CQ13+زهران!CQ13+'اسلام مطيع'!CQ13+تامر!CQ13+'محمد نبيه'!CQ13+'م 1'!CQ13</f>
        <v>0</v>
      </c>
      <c r="AE15" s="1">
        <f>الشركة!CW13+'احمد شوقي'!CW13+'محمد ابراهيم'!CW13+'مصطفى عبدالفتاح'!CW13+رامي!CW13+زهران!CW13+'اسلام مطيع'!CW13+تامر!CW13+'محمد نبيه'!CW13+'م 1'!CW13</f>
        <v>0</v>
      </c>
      <c r="AF15" s="1">
        <f>الشركة!CX13+'احمد شوقي'!CX13+'محمد ابراهيم'!CX13+'مصطفى عبدالفتاح'!CX13+رامي!CX13+زهران!CX13+'اسلام مطيع'!CX13+تامر!CX13+'محمد نبيه'!CX13+'م 1'!CX13</f>
        <v>0</v>
      </c>
      <c r="AG15" s="1">
        <f>الشركة!DD13+'احمد شوقي'!DD13+'محمد ابراهيم'!DD13+'مصطفى عبدالفتاح'!DD13+رامي!DD13+زهران!DD13+'اسلام مطيع'!DD13+تامر!DD13+'محمد نبيه'!DD13+'م 1'!DD13</f>
        <v>0</v>
      </c>
      <c r="AH15" s="1">
        <f>الشركة!DE13+'احمد شوقي'!DE13+'محمد ابراهيم'!DE13+'مصطفى عبدالفتاح'!DE13+رامي!DE13+زهران!DE13+'اسلام مطيع'!DE13+تامر!DE13+'محمد نبيه'!DE13+'م 1'!DE13</f>
        <v>0</v>
      </c>
      <c r="AI15" s="1">
        <f>الشركة!DK13+'احمد شوقي'!DK13+'محمد ابراهيم'!DK13+'مصطفى عبدالفتاح'!DK13+رامي!DK13+زهران!DK13+'اسلام مطيع'!DK13+تامر!DK13+'محمد نبيه'!DK13+'م 1'!DK13</f>
        <v>0</v>
      </c>
      <c r="AJ15" s="1">
        <f>الشركة!DL13+'احمد شوقي'!DL13+'محمد ابراهيم'!DL13+'مصطفى عبدالفتاح'!DL13+رامي!DL13+زهران!DL13+'اسلام مطيع'!DL13+تامر!DL13+'محمد نبيه'!DL13+'م 1'!DL13</f>
        <v>0</v>
      </c>
      <c r="AK15" s="1">
        <f>الشركة!DR13+'احمد شوقي'!DR13+'محمد ابراهيم'!DR13+'مصطفى عبدالفتاح'!DR13+رامي!DR13+زهران!DR13+'اسلام مطيع'!DR13+تامر!DR13+'محمد نبيه'!DR13+'م 1'!DR13</f>
        <v>0</v>
      </c>
      <c r="AL15" s="1">
        <f>الشركة!DS13+'احمد شوقي'!DS13+'محمد ابراهيم'!DS13+'مصطفى عبدالفتاح'!DS13+رامي!DS13+زهران!DS13+'اسلام مطيع'!DS13+تامر!DS13+'محمد نبيه'!DS13+'م 1'!DS13</f>
        <v>0</v>
      </c>
      <c r="AM15" s="1">
        <f>الشركة!DY13+'احمد شوقي'!DY13+'محمد ابراهيم'!DY13+'مصطفى عبدالفتاح'!DY13+رامي!DY13+زهران!DY13+'اسلام مطيع'!DY13+تامر!DY13+'محمد نبيه'!DY13+'م 1'!DY13</f>
        <v>0</v>
      </c>
      <c r="AN15" s="1">
        <f>الشركة!DZ13+'احمد شوقي'!DZ13+'محمد ابراهيم'!DZ13+'مصطفى عبدالفتاح'!DZ13+رامي!DZ13+زهران!DZ13+'اسلام مطيع'!DZ13+تامر!DZ13+'محمد نبيه'!DZ13+'م 1'!DZ13</f>
        <v>0</v>
      </c>
      <c r="AO15" s="1">
        <f>الشركة!EF13+'احمد شوقي'!EF13+'محمد ابراهيم'!EF13+'مصطفى عبدالفتاح'!EF13+رامي!EF13+زهران!EF13+'اسلام مطيع'!EF13+تامر!EF13+'محمد نبيه'!EF13+'م 1'!EF13</f>
        <v>0</v>
      </c>
      <c r="AP15" s="1">
        <f>الشركة!EG13+'احمد شوقي'!EG13+'محمد ابراهيم'!EG13+'مصطفى عبدالفتاح'!EG13+رامي!EG13+زهران!EG13+'اسلام مطيع'!EG13+تامر!EG13+'محمد نبيه'!EG13+'م 1'!EG13</f>
        <v>0</v>
      </c>
      <c r="AQ15" s="1">
        <f>الشركة!EM13+'احمد شوقي'!EM13+'محمد ابراهيم'!EM13+'مصطفى عبدالفتاح'!EM13+رامي!EM13+زهران!EM13+'اسلام مطيع'!EM13+تامر!EM13+'محمد نبيه'!EM13+'م 1'!EM13</f>
        <v>0</v>
      </c>
      <c r="AR15" s="1">
        <f>الشركة!EN13+'احمد شوقي'!EN13+'محمد ابراهيم'!EN13+'مصطفى عبدالفتاح'!EN13+رامي!EN13+زهران!EN13+'اسلام مطيع'!EN13+تامر!EN13+'محمد نبيه'!EN13+'م 1'!EN13</f>
        <v>0</v>
      </c>
      <c r="AS15" s="1">
        <f>الشركة!ET13+'احمد شوقي'!ET13+'محمد ابراهيم'!ET13+'مصطفى عبدالفتاح'!ET13+رامي!ET13+زهران!ET13+'اسلام مطيع'!ET13+تامر!ET13+'محمد نبيه'!ET13+'م 1'!ET13</f>
        <v>0</v>
      </c>
      <c r="AT15" s="1">
        <f>الشركة!EU13+'احمد شوقي'!EU13+'محمد ابراهيم'!EU13+'مصطفى عبدالفتاح'!EU13+رامي!EU13+زهران!EU13+'اسلام مطيع'!EU13+تامر!EU13+'محمد نبيه'!EU13+'م 1'!EU13</f>
        <v>0</v>
      </c>
      <c r="AU15" s="1">
        <f>الشركة!FA13+'احمد شوقي'!FA13+'محمد ابراهيم'!FA13+'مصطفى عبدالفتاح'!FA13+رامي!FA13+زهران!FA13+'اسلام مطيع'!FA13+تامر!FA13+'محمد نبيه'!FA13+'م 1'!FA13</f>
        <v>0</v>
      </c>
      <c r="AV15" s="1">
        <f>الشركة!FB13+'احمد شوقي'!FB13+'محمد ابراهيم'!FB13+'مصطفى عبدالفتاح'!FB13+رامي!FB13+زهران!FB13+'اسلام مطيع'!FB13+تامر!FB13+'محمد نبيه'!FB13+'م 1'!FB13</f>
        <v>0</v>
      </c>
      <c r="AW15" s="1">
        <f>الشركة!FH13+'احمد شوقي'!FH13+'محمد ابراهيم'!FH13+'مصطفى عبدالفتاح'!FH13+رامي!FH13+زهران!FH13+'اسلام مطيع'!FH13+تامر!FH13+'محمد نبيه'!FH13+'م 1'!FH13</f>
        <v>0</v>
      </c>
      <c r="AX15" s="1">
        <f>الشركة!FI13+'احمد شوقي'!FI13+'محمد ابراهيم'!FI13+'مصطفى عبدالفتاح'!FI13+رامي!FI13+زهران!FI13+'اسلام مطيع'!FI13+تامر!FI13+'محمد نبيه'!FI13+'م 1'!FI13</f>
        <v>0</v>
      </c>
      <c r="AY15" s="1">
        <f>الشركة!FO13+'احمد شوقي'!FO13+'محمد ابراهيم'!FO13+'مصطفى عبدالفتاح'!FO13+رامي!FO13+زهران!FO13+'اسلام مطيع'!FO13+تامر!FO13+'محمد نبيه'!FO13+'م 1'!FO13</f>
        <v>0</v>
      </c>
      <c r="AZ15" s="1">
        <f>الشركة!FP13+'احمد شوقي'!FP13+'محمد ابراهيم'!FP13+'مصطفى عبدالفتاح'!FP13+رامي!FP13+زهران!FP13+'اسلام مطيع'!FP13+تامر!FP13+'محمد نبيه'!FP13+'م 1'!FP13</f>
        <v>0</v>
      </c>
      <c r="BA15" s="1">
        <f>الشركة!FV13+'احمد شوقي'!FV13+'محمد ابراهيم'!FV13+'مصطفى عبدالفتاح'!FV13+رامي!FV13+زهران!FV13+'اسلام مطيع'!FV13+تامر!FV13+'محمد نبيه'!FV13+'م 1'!FV13</f>
        <v>0</v>
      </c>
      <c r="BB15" s="1">
        <f>الشركة!FW13+'احمد شوقي'!FW13+'محمد ابراهيم'!FW13+'مصطفى عبدالفتاح'!FW13+رامي!FW13+زهران!FW13+'اسلام مطيع'!FW13+تامر!FW13+'محمد نبيه'!FW13+'م 1'!FW13</f>
        <v>0</v>
      </c>
      <c r="BC15" s="1">
        <f>الشركة!GC13+'احمد شوقي'!GC13+'محمد ابراهيم'!GC13+'مصطفى عبدالفتاح'!GC13+رامي!GC13+زهران!GC13+'اسلام مطيع'!GC13+تامر!GC13+'محمد نبيه'!GC13+'م 1'!GC13</f>
        <v>0</v>
      </c>
      <c r="BD15" s="1">
        <f>الشركة!GD13+'احمد شوقي'!GD13+'محمد ابراهيم'!GD13+'مصطفى عبدالفتاح'!GD13+رامي!GD13+زهران!GD13+'اسلام مطيع'!GD13+تامر!GD13+'محمد نبيه'!GD13+'م 1'!GD13</f>
        <v>0</v>
      </c>
      <c r="BE15" s="1">
        <f>الشركة!GJ13+'احمد شوقي'!GJ13+'محمد ابراهيم'!GJ13+'مصطفى عبدالفتاح'!GJ13+رامي!GJ13+زهران!GJ13+'اسلام مطيع'!GJ13+تامر!GJ13+'محمد نبيه'!GJ13+'م 1'!GJ13</f>
        <v>0</v>
      </c>
      <c r="BF15" s="1">
        <f>الشركة!GK13+'احمد شوقي'!GK13+'محمد ابراهيم'!GK13+'مصطفى عبدالفتاح'!GK13+رامي!GK13+زهران!GK13+'اسلام مطيع'!GK13+تامر!GK13+'محمد نبيه'!GK13+'م 1'!GK13</f>
        <v>0</v>
      </c>
      <c r="BG15" s="1">
        <f>الشركة!GQ13+'احمد شوقي'!GQ13+'محمد ابراهيم'!GQ13+'مصطفى عبدالفتاح'!GQ13+رامي!GQ13+زهران!GQ13+'اسلام مطيع'!GQ13+تامر!GQ13+'محمد نبيه'!GQ13+'م 1'!GQ13</f>
        <v>0</v>
      </c>
      <c r="BH15" s="1">
        <f>الشركة!GR13+'احمد شوقي'!GR13+'محمد ابراهيم'!GR13+'مصطفى عبدالفتاح'!GR13+رامي!GR13+زهران!GR13+'اسلام مطيع'!GR13+تامر!GR13+'محمد نبيه'!GR13+'م 1'!GR13</f>
        <v>0</v>
      </c>
      <c r="BI15" s="1"/>
      <c r="BJ15" s="1">
        <f>الشركة!GY13+'احمد شوقي'!GY13+'محمد ابراهيم'!GY13+'مصطفى عبدالفتاح'!GY13+رامي!GY13+زهران!GY13+'اسلام مطيع'!GY13+تامر!GY13+'محمد نبيه'!GY13+'م 1'!GY13</f>
        <v>0</v>
      </c>
      <c r="BK15" s="1"/>
      <c r="BL15" s="1">
        <f>الشركة!HF13+'احمد شوقي'!HF13+'محمد ابراهيم'!HF13+'مصطفى عبدالفتاح'!HF13+رامي!HF13+زهران!HF13+'اسلام مطيع'!HF13+تامر!HF13+'محمد نبيه'!HF13+'م 1'!HF13</f>
        <v>0</v>
      </c>
      <c r="BM15" s="1"/>
      <c r="BN15" s="1">
        <f>الشركة!HM13+'احمد شوقي'!HM13+'محمد ابراهيم'!HM13+'مصطفى عبدالفتاح'!HM13+رامي!HM13+زهران!HM13+'اسلام مطيع'!HM13+تامر!HM13+'محمد نبيه'!HM13+'م 1'!HM13</f>
        <v>0</v>
      </c>
      <c r="BO15" s="1">
        <f>الشركة!HS13+'احمد شوقي'!HS13+'محمد ابراهيم'!HS13+'مصطفى عبدالفتاح'!HS13+رامي!HS13+زهران!HS13+'اسلام مطيع'!HS13+تامر!HS13+'محمد نبيه'!HS13+'م 1'!HS13</f>
        <v>0</v>
      </c>
      <c r="BP15" s="1">
        <f>الشركة!HT13+'احمد شوقي'!HT13+'محمد ابراهيم'!HT13+'مصطفى عبدالفتاح'!HT13+رامي!HT13+زهران!HT13+'اسلام مطيع'!HT13+تامر!HT13+'محمد نبيه'!HT13+'م 1'!HT13</f>
        <v>0</v>
      </c>
      <c r="BQ15" s="1">
        <f>الشركة!HZ13+'احمد شوقي'!HZ13+'محمد ابراهيم'!HZ13+'مصطفى عبدالفتاح'!HZ13+رامي!HZ13+زهران!HZ13+'اسلام مطيع'!HZ13+تامر!HZ13+'محمد نبيه'!HZ13+'م 1'!HZ13</f>
        <v>0</v>
      </c>
      <c r="BR15" s="1">
        <f>الشركة!IA13+'احمد شوقي'!IA13+'محمد ابراهيم'!IA13+'مصطفى عبدالفتاح'!IA13+رامي!IA13+زهران!IA13+'اسلام مطيع'!IA13+تامر!IA13+'محمد نبيه'!IA13+'م 1'!IA13</f>
        <v>0</v>
      </c>
      <c r="BS15" s="1">
        <f>الشركة!IG13+'احمد شوقي'!IG13+'محمد ابراهيم'!IG13+'مصطفى عبدالفتاح'!IG13+رامي!IG13+زهران!IG13+'اسلام مطيع'!IG13+تامر!IG13+'محمد نبيه'!IG13+'م 1'!IG13</f>
        <v>0</v>
      </c>
      <c r="BT15" s="1">
        <f>الشركة!IH13+'احمد شوقي'!IH13+'محمد ابراهيم'!IH13+'مصطفى عبدالفتاح'!IH13+رامي!IH13+زهران!IH13+'اسلام مطيع'!IH13+تامر!IH13+'محمد نبيه'!IH13+'م 1'!IH13</f>
        <v>0</v>
      </c>
      <c r="BU15" s="1">
        <f>الشركة!IN13+'احمد شوقي'!IN13+'محمد ابراهيم'!IN13+'مصطفى عبدالفتاح'!IN13+رامي!IN13+زهران!IN13+'اسلام مطيع'!IN13+تامر!IN13+'محمد نبيه'!IN13+'م 1'!IN13</f>
        <v>0</v>
      </c>
      <c r="BV15" s="1">
        <f>الشركة!IO13+'احمد شوقي'!IO13+'محمد ابراهيم'!IO13+'مصطفى عبدالفتاح'!IO13+رامي!IO13+زهران!IO13+'اسلام مطيع'!IO13+تامر!IO13+'محمد نبيه'!IO13+'م 1'!IO13</f>
        <v>0</v>
      </c>
      <c r="BW15" s="1">
        <f>الشركة!IU13+'احمد شوقي'!IU13+'محمد ابراهيم'!IU13+'مصطفى عبدالفتاح'!IU13+رامي!IU13+زهران!IU13+'اسلام مطيع'!IU13+تامر!IU13+'محمد نبيه'!IU13+'م 1'!IU13</f>
        <v>0</v>
      </c>
      <c r="BX15" s="1">
        <f>الشركة!IV13+'احمد شوقي'!IV13+'محمد ابراهيم'!IV13+'مصطفى عبدالفتاح'!IV13+رامي!IV13+زهران!IV13+'اسلام مطيع'!IV13+تامر!IV13+'محمد نبيه'!IV13+'م 1'!IV13</f>
        <v>0</v>
      </c>
      <c r="BY15" s="1">
        <f>الشركة!JB13+'احمد شوقي'!JB13+'محمد ابراهيم'!JB13+'مصطفى عبدالفتاح'!JB13+رامي!JB13+زهران!JB13+'اسلام مطيع'!JB13+تامر!JB13+'محمد نبيه'!JB13+'م 1'!JB13</f>
        <v>0</v>
      </c>
      <c r="BZ15" s="1">
        <f>الشركة!JC13+'احمد شوقي'!JC13+'محمد ابراهيم'!JC13+'مصطفى عبدالفتاح'!JC13+رامي!JC13+زهران!JC13+'اسلام مطيع'!JC13+تامر!JC13+'محمد نبيه'!JC13+'م 1'!JC13</f>
        <v>0</v>
      </c>
      <c r="CA15" s="1">
        <f>الشركة!JI13+'احمد شوقي'!JI13+'محمد ابراهيم'!JI13+'مصطفى عبدالفتاح'!JI13+رامي!JI13+زهران!JI13+'اسلام مطيع'!JI13+تامر!JI13+'محمد نبيه'!JI13+'م 1'!JI13</f>
        <v>0</v>
      </c>
      <c r="CB15" s="1">
        <f>الشركة!JJ13+'احمد شوقي'!JJ13+'محمد ابراهيم'!JJ13+'مصطفى عبدالفتاح'!JJ13+رامي!JJ13+زهران!JJ13+'اسلام مطيع'!JJ13+تامر!JJ13+'محمد نبيه'!JJ13+'م 1'!JJ13</f>
        <v>0</v>
      </c>
      <c r="CC15" s="1"/>
      <c r="CD15" s="1">
        <f>الشركة!JQ13+'احمد شوقي'!JQ13+'محمد ابراهيم'!JQ13+'مصطفى عبدالفتاح'!JQ13+رامي!JQ13+زهران!JQ13+'اسلام مطيع'!JQ13+تامر!JQ13+'محمد نبيه'!JQ13+'م 1'!JQ13</f>
        <v>0</v>
      </c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</row>
    <row r="16" spans="1:108" ht="16.5" thickTop="1" thickBot="1" x14ac:dyDescent="0.25">
      <c r="A16" s="139">
        <v>43384</v>
      </c>
      <c r="B16" s="140"/>
      <c r="C16" s="1">
        <f>الشركة!C14+'احمد شوقي'!C14+'محمد ابراهيم'!C14+'مصطفى عبدالفتاح'!C14+رامي!C14+زهران!C14+'اسلام مطيع'!C14+تامر!C14+'محمد نبيه'!C14+'م 1'!C14</f>
        <v>0</v>
      </c>
      <c r="D16" s="1">
        <f>الشركة!D14+'احمد شوقي'!D14+'محمد ابراهيم'!D14+'مصطفى عبدالفتاح'!D14+رامي!D14+زهران!D14+'اسلام مطيع'!D14+تامر!D14+'محمد نبيه'!D14+'م 1'!D14</f>
        <v>0</v>
      </c>
      <c r="E16" s="1">
        <f>الشركة!J14+'احمد شوقي'!J14+'محمد ابراهيم'!J14+'مصطفى عبدالفتاح'!J14+رامي!J14+زهران!J14+'اسلام مطيع'!J14+تامر!J14+'محمد نبيه'!J14+'م 1'!J14</f>
        <v>0</v>
      </c>
      <c r="F16" s="1">
        <f>الشركة!K14+'احمد شوقي'!K14+'محمد ابراهيم'!K14+'مصطفى عبدالفتاح'!K14+رامي!K14+زهران!K14+'اسلام مطيع'!K14+تامر!K14+'محمد نبيه'!K14+'م 1'!K14</f>
        <v>0</v>
      </c>
      <c r="G16" s="1">
        <f>الشركة!Q14+'احمد شوقي'!Q14+'محمد ابراهيم'!Q14+'مصطفى عبدالفتاح'!Q14+رامي!Q14+زهران!Q14+'اسلام مطيع'!Q14+تامر!Q14+'محمد نبيه'!Q14+'م 1'!Q14</f>
        <v>0</v>
      </c>
      <c r="H16" s="1">
        <f>الشركة!R14+'احمد شوقي'!R14+'محمد ابراهيم'!R14+'مصطفى عبدالفتاح'!R14+رامي!R14+زهران!R14+'اسلام مطيع'!R14+تامر!R14+'محمد نبيه'!R14+'م 1'!R14</f>
        <v>0</v>
      </c>
      <c r="I16" s="1">
        <f>الشركة!X14+'احمد شوقي'!X14+'محمد ابراهيم'!X14+'مصطفى عبدالفتاح'!X14+رامي!X14+زهران!X14+'اسلام مطيع'!X14+تامر!X14+'محمد نبيه'!X14+'م 1'!X14</f>
        <v>0</v>
      </c>
      <c r="J16" s="1">
        <f>الشركة!Y14+'احمد شوقي'!Y14+'محمد ابراهيم'!Y14+'مصطفى عبدالفتاح'!Y14+رامي!Y14+زهران!Y14+'اسلام مطيع'!Y14+تامر!Y14+'محمد نبيه'!Y14+'م 1'!Y14</f>
        <v>0</v>
      </c>
      <c r="K16" s="1">
        <f>الشركة!AE14+'احمد شوقي'!AE14+'محمد ابراهيم'!AE14+'مصطفى عبدالفتاح'!AE14+رامي!AE14+زهران!AE14+'اسلام مطيع'!AE14+تامر!AE14+'محمد نبيه'!AE14+'م 1'!AE14</f>
        <v>0</v>
      </c>
      <c r="L16" s="1">
        <f>الشركة!AF14+'احمد شوقي'!AF14+'محمد ابراهيم'!AF14+'مصطفى عبدالفتاح'!AF14+رامي!AF14+زهران!AF14+'اسلام مطيع'!AF14+تامر!AF14+'محمد نبيه'!AF14+'م 1'!AF14</f>
        <v>0</v>
      </c>
      <c r="M16" s="1">
        <f>الشركة!AL14+'احمد شوقي'!AL14+'محمد ابراهيم'!AL14+'مصطفى عبدالفتاح'!AL14+رامي!AL14+زهران!AL14+'اسلام مطيع'!AL14+تامر!AL14+'محمد نبيه'!AL14+'م 1'!AL14</f>
        <v>0</v>
      </c>
      <c r="N16" s="1">
        <f>الشركة!AM14+'احمد شوقي'!AM14+'محمد ابراهيم'!AM14+'مصطفى عبدالفتاح'!AM14+رامي!AM14+زهران!AM14+'اسلام مطيع'!AM14+تامر!AM14+'محمد نبيه'!AM14+'م 1'!AM14</f>
        <v>0</v>
      </c>
      <c r="O16" s="1">
        <f>الشركة!AS14+'احمد شوقي'!AS14+'محمد ابراهيم'!AS14+'مصطفى عبدالفتاح'!AS14+رامي!AS14+زهران!AS14+'اسلام مطيع'!AS14+تامر!AS14+'محمد نبيه'!AS14+'م 1'!AS14</f>
        <v>0</v>
      </c>
      <c r="P16" s="1">
        <f>الشركة!AT14+'احمد شوقي'!AT14+'محمد ابراهيم'!AT14+'مصطفى عبدالفتاح'!AT14+رامي!AT14+زهران!AT14+'اسلام مطيع'!AT14+تامر!AT14+'محمد نبيه'!AT14+'م 1'!AT14</f>
        <v>0</v>
      </c>
      <c r="Q16" s="1">
        <f>الشركة!AZ14+'احمد شوقي'!AZ14+'محمد ابراهيم'!AZ14+'مصطفى عبدالفتاح'!AZ14+رامي!AZ14+زهران!AZ14+'اسلام مطيع'!AZ14+تامر!AZ14+'محمد نبيه'!AZ14+'م 1'!AZ14</f>
        <v>0</v>
      </c>
      <c r="R16" s="1">
        <f>الشركة!BA14+'احمد شوقي'!BA14+'محمد ابراهيم'!BA14+'مصطفى عبدالفتاح'!BA14+رامي!BA14+زهران!BA14+'اسلام مطيع'!BA14+تامر!BA14+'محمد نبيه'!BA14+'م 1'!BA14</f>
        <v>0</v>
      </c>
      <c r="S16" s="1">
        <f>الشركة!BG14+'احمد شوقي'!BG14+'محمد ابراهيم'!BG14+'مصطفى عبدالفتاح'!BG14+رامي!BG14+زهران!BG14+'اسلام مطيع'!BG14+تامر!BG14+'محمد نبيه'!BG14+'م 1'!BG14</f>
        <v>0</v>
      </c>
      <c r="T16" s="1">
        <f>الشركة!BH14+'احمد شوقي'!BH14+'محمد ابراهيم'!BH14+'مصطفى عبدالفتاح'!BH14+رامي!BH14+زهران!BH14+'اسلام مطيع'!BH14+تامر!BH14+'محمد نبيه'!BH14+'م 1'!BH14</f>
        <v>0</v>
      </c>
      <c r="U16" s="1">
        <f>الشركة!BN14+'احمد شوقي'!BN14+'محمد ابراهيم'!BN14+'مصطفى عبدالفتاح'!BN14+رامي!BN14+زهران!BN14+'اسلام مطيع'!BN14+تامر!BN14+'محمد نبيه'!BN14+'م 1'!BN14</f>
        <v>0</v>
      </c>
      <c r="V16" s="1">
        <f>الشركة!BO14+'احمد شوقي'!BO14+'محمد ابراهيم'!BO14+'مصطفى عبدالفتاح'!BO14+رامي!BO14+زهران!BO14+'اسلام مطيع'!BO14+تامر!BO14+'محمد نبيه'!BO14+'م 1'!BO14</f>
        <v>0</v>
      </c>
      <c r="W16" s="1">
        <f>الشركة!BU14+'احمد شوقي'!BU14+'محمد ابراهيم'!BU14+'مصطفى عبدالفتاح'!BU14+رامي!BU14+زهران!BU14+'اسلام مطيع'!BU14+تامر!BU14+'محمد نبيه'!BU14+'م 1'!BU14</f>
        <v>0</v>
      </c>
      <c r="X16" s="1">
        <f>الشركة!BV14+'احمد شوقي'!BV14+'محمد ابراهيم'!BV14+'مصطفى عبدالفتاح'!BV14+رامي!BV14+زهران!BV14+'اسلام مطيع'!BV14+تامر!BV14+'محمد نبيه'!BV14+'م 1'!BV14</f>
        <v>0</v>
      </c>
      <c r="Y16" s="1">
        <f>الشركة!CB14+'احمد شوقي'!CB14+'محمد ابراهيم'!CB14+'مصطفى عبدالفتاح'!CB14+رامي!CB14+زهران!CB14+'اسلام مطيع'!CB14+تامر!CB14+'محمد نبيه'!CB14+'م 1'!CB14</f>
        <v>0</v>
      </c>
      <c r="Z16" s="1">
        <f>الشركة!CC14+'احمد شوقي'!CC14+'محمد ابراهيم'!CC14+'مصطفى عبدالفتاح'!CC14+رامي!CC14+زهران!CC14+'اسلام مطيع'!CC14+تامر!CC14+'محمد نبيه'!CC14+'م 1'!CC14</f>
        <v>0</v>
      </c>
      <c r="AA16" s="1">
        <f>الشركة!CI14+'احمد شوقي'!CI14+'محمد ابراهيم'!CI14+'مصطفى عبدالفتاح'!CI14+رامي!CI14+زهران!CI14+'اسلام مطيع'!CI14+تامر!CI14+'محمد نبيه'!CI14+'م 1'!CI14</f>
        <v>0</v>
      </c>
      <c r="AB16" s="1">
        <f>الشركة!CJ14+'احمد شوقي'!CJ14+'محمد ابراهيم'!CJ14+'مصطفى عبدالفتاح'!CJ14+رامي!CJ14+زهران!CJ14+'اسلام مطيع'!CJ14+تامر!CJ14+'محمد نبيه'!CJ14+'م 1'!CJ14</f>
        <v>0</v>
      </c>
      <c r="AC16" s="1">
        <f>الشركة!CP14+'احمد شوقي'!CP14+'محمد ابراهيم'!CP14+'مصطفى عبدالفتاح'!CP14+رامي!CP14+زهران!CP14+'اسلام مطيع'!CP14+تامر!CP14+'محمد نبيه'!CP14+'م 1'!CP14</f>
        <v>0</v>
      </c>
      <c r="AD16" s="1">
        <f>الشركة!CQ14+'احمد شوقي'!CQ14+'محمد ابراهيم'!CQ14+'مصطفى عبدالفتاح'!CQ14+رامي!CQ14+زهران!CQ14+'اسلام مطيع'!CQ14+تامر!CQ14+'محمد نبيه'!CQ14+'م 1'!CQ14</f>
        <v>0</v>
      </c>
      <c r="AE16" s="1">
        <f>الشركة!CW14+'احمد شوقي'!CW14+'محمد ابراهيم'!CW14+'مصطفى عبدالفتاح'!CW14+رامي!CW14+زهران!CW14+'اسلام مطيع'!CW14+تامر!CW14+'محمد نبيه'!CW14+'م 1'!CW14</f>
        <v>0</v>
      </c>
      <c r="AF16" s="1">
        <f>الشركة!CX14+'احمد شوقي'!CX14+'محمد ابراهيم'!CX14+'مصطفى عبدالفتاح'!CX14+رامي!CX14+زهران!CX14+'اسلام مطيع'!CX14+تامر!CX14+'محمد نبيه'!CX14+'م 1'!CX14</f>
        <v>0</v>
      </c>
      <c r="AG16" s="1">
        <f>الشركة!DD14+'احمد شوقي'!DD14+'محمد ابراهيم'!DD14+'مصطفى عبدالفتاح'!DD14+رامي!DD14+زهران!DD14+'اسلام مطيع'!DD14+تامر!DD14+'محمد نبيه'!DD14+'م 1'!DD14</f>
        <v>0</v>
      </c>
      <c r="AH16" s="1">
        <f>الشركة!DE14+'احمد شوقي'!DE14+'محمد ابراهيم'!DE14+'مصطفى عبدالفتاح'!DE14+رامي!DE14+زهران!DE14+'اسلام مطيع'!DE14+تامر!DE14+'محمد نبيه'!DE14+'م 1'!DE14</f>
        <v>0</v>
      </c>
      <c r="AI16" s="1">
        <f>الشركة!DK14+'احمد شوقي'!DK14+'محمد ابراهيم'!DK14+'مصطفى عبدالفتاح'!DK14+رامي!DK14+زهران!DK14+'اسلام مطيع'!DK14+تامر!DK14+'محمد نبيه'!DK14+'م 1'!DK14</f>
        <v>0</v>
      </c>
      <c r="AJ16" s="1">
        <f>الشركة!DL14+'احمد شوقي'!DL14+'محمد ابراهيم'!DL14+'مصطفى عبدالفتاح'!DL14+رامي!DL14+زهران!DL14+'اسلام مطيع'!DL14+تامر!DL14+'محمد نبيه'!DL14+'م 1'!DL14</f>
        <v>0</v>
      </c>
      <c r="AK16" s="1">
        <f>الشركة!DR14+'احمد شوقي'!DR14+'محمد ابراهيم'!DR14+'مصطفى عبدالفتاح'!DR14+رامي!DR14+زهران!DR14+'اسلام مطيع'!DR14+تامر!DR14+'محمد نبيه'!DR14+'م 1'!DR14</f>
        <v>0</v>
      </c>
      <c r="AL16" s="1">
        <f>الشركة!DS14+'احمد شوقي'!DS14+'محمد ابراهيم'!DS14+'مصطفى عبدالفتاح'!DS14+رامي!DS14+زهران!DS14+'اسلام مطيع'!DS14+تامر!DS14+'محمد نبيه'!DS14+'م 1'!DS14</f>
        <v>0</v>
      </c>
      <c r="AM16" s="1">
        <f>الشركة!DY14+'احمد شوقي'!DY14+'محمد ابراهيم'!DY14+'مصطفى عبدالفتاح'!DY14+رامي!DY14+زهران!DY14+'اسلام مطيع'!DY14+تامر!DY14+'محمد نبيه'!DY14+'م 1'!DY14</f>
        <v>0</v>
      </c>
      <c r="AN16" s="1">
        <f>الشركة!DZ14+'احمد شوقي'!DZ14+'محمد ابراهيم'!DZ14+'مصطفى عبدالفتاح'!DZ14+رامي!DZ14+زهران!DZ14+'اسلام مطيع'!DZ14+تامر!DZ14+'محمد نبيه'!DZ14+'م 1'!DZ14</f>
        <v>0</v>
      </c>
      <c r="AO16" s="1">
        <f>الشركة!EF14+'احمد شوقي'!EF14+'محمد ابراهيم'!EF14+'مصطفى عبدالفتاح'!EF14+رامي!EF14+زهران!EF14+'اسلام مطيع'!EF14+تامر!EF14+'محمد نبيه'!EF14+'م 1'!EF14</f>
        <v>0</v>
      </c>
      <c r="AP16" s="1">
        <f>الشركة!EG14+'احمد شوقي'!EG14+'محمد ابراهيم'!EG14+'مصطفى عبدالفتاح'!EG14+رامي!EG14+زهران!EG14+'اسلام مطيع'!EG14+تامر!EG14+'محمد نبيه'!EG14+'م 1'!EG14</f>
        <v>0</v>
      </c>
      <c r="AQ16" s="1">
        <f>الشركة!EM14+'احمد شوقي'!EM14+'محمد ابراهيم'!EM14+'مصطفى عبدالفتاح'!EM14+رامي!EM14+زهران!EM14+'اسلام مطيع'!EM14+تامر!EM14+'محمد نبيه'!EM14+'م 1'!EM14</f>
        <v>0</v>
      </c>
      <c r="AR16" s="1">
        <f>الشركة!EN14+'احمد شوقي'!EN14+'محمد ابراهيم'!EN14+'مصطفى عبدالفتاح'!EN14+رامي!EN14+زهران!EN14+'اسلام مطيع'!EN14+تامر!EN14+'محمد نبيه'!EN14+'م 1'!EN14</f>
        <v>0</v>
      </c>
      <c r="AS16" s="1">
        <f>الشركة!ET14+'احمد شوقي'!ET14+'محمد ابراهيم'!ET14+'مصطفى عبدالفتاح'!ET14+رامي!ET14+زهران!ET14+'اسلام مطيع'!ET14+تامر!ET14+'محمد نبيه'!ET14+'م 1'!ET14</f>
        <v>0</v>
      </c>
      <c r="AT16" s="1">
        <f>الشركة!EU14+'احمد شوقي'!EU14+'محمد ابراهيم'!EU14+'مصطفى عبدالفتاح'!EU14+رامي!EU14+زهران!EU14+'اسلام مطيع'!EU14+تامر!EU14+'محمد نبيه'!EU14+'م 1'!EU14</f>
        <v>0</v>
      </c>
      <c r="AU16" s="1">
        <f>الشركة!FA14+'احمد شوقي'!FA14+'محمد ابراهيم'!FA14+'مصطفى عبدالفتاح'!FA14+رامي!FA14+زهران!FA14+'اسلام مطيع'!FA14+تامر!FA14+'محمد نبيه'!FA14+'م 1'!FA14</f>
        <v>0</v>
      </c>
      <c r="AV16" s="1">
        <f>الشركة!FB14+'احمد شوقي'!FB14+'محمد ابراهيم'!FB14+'مصطفى عبدالفتاح'!FB14+رامي!FB14+زهران!FB14+'اسلام مطيع'!FB14+تامر!FB14+'محمد نبيه'!FB14+'م 1'!FB14</f>
        <v>0</v>
      </c>
      <c r="AW16" s="1">
        <f>الشركة!FH14+'احمد شوقي'!FH14+'محمد ابراهيم'!FH14+'مصطفى عبدالفتاح'!FH14+رامي!FH14+زهران!FH14+'اسلام مطيع'!FH14+تامر!FH14+'محمد نبيه'!FH14+'م 1'!FH14</f>
        <v>0</v>
      </c>
      <c r="AX16" s="1">
        <f>الشركة!FI14+'احمد شوقي'!FI14+'محمد ابراهيم'!FI14+'مصطفى عبدالفتاح'!FI14+رامي!FI14+زهران!FI14+'اسلام مطيع'!FI14+تامر!FI14+'محمد نبيه'!FI14+'م 1'!FI14</f>
        <v>0</v>
      </c>
      <c r="AY16" s="1">
        <f>الشركة!FO14+'احمد شوقي'!FO14+'محمد ابراهيم'!FO14+'مصطفى عبدالفتاح'!FO14+رامي!FO14+زهران!FO14+'اسلام مطيع'!FO14+تامر!FO14+'محمد نبيه'!FO14+'م 1'!FO14</f>
        <v>0</v>
      </c>
      <c r="AZ16" s="1">
        <f>الشركة!FP14+'احمد شوقي'!FP14+'محمد ابراهيم'!FP14+'مصطفى عبدالفتاح'!FP14+رامي!FP14+زهران!FP14+'اسلام مطيع'!FP14+تامر!FP14+'محمد نبيه'!FP14+'م 1'!FP14</f>
        <v>0</v>
      </c>
      <c r="BA16" s="1">
        <f>الشركة!FV14+'احمد شوقي'!FV14+'محمد ابراهيم'!FV14+'مصطفى عبدالفتاح'!FV14+رامي!FV14+زهران!FV14+'اسلام مطيع'!FV14+تامر!FV14+'محمد نبيه'!FV14+'م 1'!FV14</f>
        <v>0</v>
      </c>
      <c r="BB16" s="1">
        <f>الشركة!FW14+'احمد شوقي'!FW14+'محمد ابراهيم'!FW14+'مصطفى عبدالفتاح'!FW14+رامي!FW14+زهران!FW14+'اسلام مطيع'!FW14+تامر!FW14+'محمد نبيه'!FW14+'م 1'!FW14</f>
        <v>0</v>
      </c>
      <c r="BC16" s="1">
        <f>الشركة!GC14+'احمد شوقي'!GC14+'محمد ابراهيم'!GC14+'مصطفى عبدالفتاح'!GC14+رامي!GC14+زهران!GC14+'اسلام مطيع'!GC14+تامر!GC14+'محمد نبيه'!GC14+'م 1'!GC14</f>
        <v>0</v>
      </c>
      <c r="BD16" s="1">
        <f>الشركة!GD14+'احمد شوقي'!GD14+'محمد ابراهيم'!GD14+'مصطفى عبدالفتاح'!GD14+رامي!GD14+زهران!GD14+'اسلام مطيع'!GD14+تامر!GD14+'محمد نبيه'!GD14+'م 1'!GD14</f>
        <v>0</v>
      </c>
      <c r="BE16" s="1">
        <f>الشركة!GJ14+'احمد شوقي'!GJ14+'محمد ابراهيم'!GJ14+'مصطفى عبدالفتاح'!GJ14+رامي!GJ14+زهران!GJ14+'اسلام مطيع'!GJ14+تامر!GJ14+'محمد نبيه'!GJ14+'م 1'!GJ14</f>
        <v>0</v>
      </c>
      <c r="BF16" s="1">
        <f>الشركة!GK14+'احمد شوقي'!GK14+'محمد ابراهيم'!GK14+'مصطفى عبدالفتاح'!GK14+رامي!GK14+زهران!GK14+'اسلام مطيع'!GK14+تامر!GK14+'محمد نبيه'!GK14+'م 1'!GK14</f>
        <v>0</v>
      </c>
      <c r="BG16" s="1">
        <f>الشركة!GQ14+'احمد شوقي'!GQ14+'محمد ابراهيم'!GQ14+'مصطفى عبدالفتاح'!GQ14+رامي!GQ14+زهران!GQ14+'اسلام مطيع'!GQ14+تامر!GQ14+'محمد نبيه'!GQ14+'م 1'!GQ14</f>
        <v>0</v>
      </c>
      <c r="BH16" s="1">
        <f>الشركة!GR14+'احمد شوقي'!GR14+'محمد ابراهيم'!GR14+'مصطفى عبدالفتاح'!GR14+رامي!GR14+زهران!GR14+'اسلام مطيع'!GR14+تامر!GR14+'محمد نبيه'!GR14+'م 1'!GR14</f>
        <v>0</v>
      </c>
      <c r="BI16" s="1"/>
      <c r="BJ16" s="1">
        <f>الشركة!GY14+'احمد شوقي'!GY14+'محمد ابراهيم'!GY14+'مصطفى عبدالفتاح'!GY14+رامي!GY14+زهران!GY14+'اسلام مطيع'!GY14+تامر!GY14+'محمد نبيه'!GY14+'م 1'!GY14</f>
        <v>0</v>
      </c>
      <c r="BK16" s="1"/>
      <c r="BL16" s="1">
        <f>الشركة!HF14+'احمد شوقي'!HF14+'محمد ابراهيم'!HF14+'مصطفى عبدالفتاح'!HF14+رامي!HF14+زهران!HF14+'اسلام مطيع'!HF14+تامر!HF14+'محمد نبيه'!HF14+'م 1'!HF14</f>
        <v>0</v>
      </c>
      <c r="BM16" s="1"/>
      <c r="BN16" s="1">
        <f>الشركة!HM14+'احمد شوقي'!HM14+'محمد ابراهيم'!HM14+'مصطفى عبدالفتاح'!HM14+رامي!HM14+زهران!HM14+'اسلام مطيع'!HM14+تامر!HM14+'محمد نبيه'!HM14+'م 1'!HM14</f>
        <v>0</v>
      </c>
      <c r="BO16" s="1">
        <f>الشركة!HS14+'احمد شوقي'!HS14+'محمد ابراهيم'!HS14+'مصطفى عبدالفتاح'!HS14+رامي!HS14+زهران!HS14+'اسلام مطيع'!HS14+تامر!HS14+'محمد نبيه'!HS14+'م 1'!HS14</f>
        <v>0</v>
      </c>
      <c r="BP16" s="1">
        <f>الشركة!HT14+'احمد شوقي'!HT14+'محمد ابراهيم'!HT14+'مصطفى عبدالفتاح'!HT14+رامي!HT14+زهران!HT14+'اسلام مطيع'!HT14+تامر!HT14+'محمد نبيه'!HT14+'م 1'!HT14</f>
        <v>0</v>
      </c>
      <c r="BQ16" s="1">
        <f>الشركة!HZ14+'احمد شوقي'!HZ14+'محمد ابراهيم'!HZ14+'مصطفى عبدالفتاح'!HZ14+رامي!HZ14+زهران!HZ14+'اسلام مطيع'!HZ14+تامر!HZ14+'محمد نبيه'!HZ14+'م 1'!HZ14</f>
        <v>0</v>
      </c>
      <c r="BR16" s="1">
        <f>الشركة!IA14+'احمد شوقي'!IA14+'محمد ابراهيم'!IA14+'مصطفى عبدالفتاح'!IA14+رامي!IA14+زهران!IA14+'اسلام مطيع'!IA14+تامر!IA14+'محمد نبيه'!IA14+'م 1'!IA14</f>
        <v>0</v>
      </c>
      <c r="BS16" s="1">
        <f>الشركة!IG14+'احمد شوقي'!IG14+'محمد ابراهيم'!IG14+'مصطفى عبدالفتاح'!IG14+رامي!IG14+زهران!IG14+'اسلام مطيع'!IG14+تامر!IG14+'محمد نبيه'!IG14+'م 1'!IG14</f>
        <v>0</v>
      </c>
      <c r="BT16" s="1">
        <f>الشركة!IH14+'احمد شوقي'!IH14+'محمد ابراهيم'!IH14+'مصطفى عبدالفتاح'!IH14+رامي!IH14+زهران!IH14+'اسلام مطيع'!IH14+تامر!IH14+'محمد نبيه'!IH14+'م 1'!IH14</f>
        <v>0</v>
      </c>
      <c r="BU16" s="1">
        <f>الشركة!IN14+'احمد شوقي'!IN14+'محمد ابراهيم'!IN14+'مصطفى عبدالفتاح'!IN14+رامي!IN14+زهران!IN14+'اسلام مطيع'!IN14+تامر!IN14+'محمد نبيه'!IN14+'م 1'!IN14</f>
        <v>0</v>
      </c>
      <c r="BV16" s="1">
        <f>الشركة!IO14+'احمد شوقي'!IO14+'محمد ابراهيم'!IO14+'مصطفى عبدالفتاح'!IO14+رامي!IO14+زهران!IO14+'اسلام مطيع'!IO14+تامر!IO14+'محمد نبيه'!IO14+'م 1'!IO14</f>
        <v>0</v>
      </c>
      <c r="BW16" s="1">
        <f>الشركة!IU14+'احمد شوقي'!IU14+'محمد ابراهيم'!IU14+'مصطفى عبدالفتاح'!IU14+رامي!IU14+زهران!IU14+'اسلام مطيع'!IU14+تامر!IU14+'محمد نبيه'!IU14+'م 1'!IU14</f>
        <v>0</v>
      </c>
      <c r="BX16" s="1">
        <f>الشركة!IV14+'احمد شوقي'!IV14+'محمد ابراهيم'!IV14+'مصطفى عبدالفتاح'!IV14+رامي!IV14+زهران!IV14+'اسلام مطيع'!IV14+تامر!IV14+'محمد نبيه'!IV14+'م 1'!IV14</f>
        <v>0</v>
      </c>
      <c r="BY16" s="1">
        <f>الشركة!JB14+'احمد شوقي'!JB14+'محمد ابراهيم'!JB14+'مصطفى عبدالفتاح'!JB14+رامي!JB14+زهران!JB14+'اسلام مطيع'!JB14+تامر!JB14+'محمد نبيه'!JB14+'م 1'!JB14</f>
        <v>0</v>
      </c>
      <c r="BZ16" s="1">
        <f>الشركة!JC14+'احمد شوقي'!JC14+'محمد ابراهيم'!JC14+'مصطفى عبدالفتاح'!JC14+رامي!JC14+زهران!JC14+'اسلام مطيع'!JC14+تامر!JC14+'محمد نبيه'!JC14+'م 1'!JC14</f>
        <v>0</v>
      </c>
      <c r="CA16" s="1">
        <f>الشركة!JI14+'احمد شوقي'!JI14+'محمد ابراهيم'!JI14+'مصطفى عبدالفتاح'!JI14+رامي!JI14+زهران!JI14+'اسلام مطيع'!JI14+تامر!JI14+'محمد نبيه'!JI14+'م 1'!JI14</f>
        <v>0</v>
      </c>
      <c r="CB16" s="1">
        <f>الشركة!JJ14+'احمد شوقي'!JJ14+'محمد ابراهيم'!JJ14+'مصطفى عبدالفتاح'!JJ14+رامي!JJ14+زهران!JJ14+'اسلام مطيع'!JJ14+تامر!JJ14+'محمد نبيه'!JJ14+'م 1'!JJ14</f>
        <v>0</v>
      </c>
      <c r="CC16" s="1"/>
      <c r="CD16" s="1">
        <f>الشركة!JQ14+'احمد شوقي'!JQ14+'محمد ابراهيم'!JQ14+'مصطفى عبدالفتاح'!JQ14+رامي!JQ14+زهران!JQ14+'اسلام مطيع'!JQ14+تامر!JQ14+'محمد نبيه'!JQ14+'م 1'!JQ14</f>
        <v>0</v>
      </c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</row>
    <row r="17" spans="1:102" ht="16.5" thickTop="1" thickBot="1" x14ac:dyDescent="0.25">
      <c r="A17" s="139">
        <v>43385</v>
      </c>
      <c r="B17" s="140"/>
      <c r="C17" s="1">
        <f>الشركة!C15+'احمد شوقي'!C15+'محمد ابراهيم'!C15+'مصطفى عبدالفتاح'!C15+رامي!C15+زهران!C15+'اسلام مطيع'!C15+تامر!C15+'محمد نبيه'!C15+'م 1'!C15</f>
        <v>0</v>
      </c>
      <c r="D17" s="1">
        <f>الشركة!D15+'احمد شوقي'!D15+'محمد ابراهيم'!D15+'مصطفى عبدالفتاح'!D15+رامي!D15+زهران!D15+'اسلام مطيع'!D15+تامر!D15+'محمد نبيه'!D15+'م 1'!D15</f>
        <v>0</v>
      </c>
      <c r="E17" s="1">
        <f>الشركة!J15+'احمد شوقي'!J15+'محمد ابراهيم'!J15+'مصطفى عبدالفتاح'!J15+رامي!J15+زهران!J15+'اسلام مطيع'!J15+تامر!J15+'محمد نبيه'!J15+'م 1'!J15</f>
        <v>0</v>
      </c>
      <c r="F17" s="1">
        <f>الشركة!K15+'احمد شوقي'!K15+'محمد ابراهيم'!K15+'مصطفى عبدالفتاح'!K15+رامي!K15+زهران!K15+'اسلام مطيع'!K15+تامر!K15+'محمد نبيه'!K15+'م 1'!K15</f>
        <v>0</v>
      </c>
      <c r="G17" s="1">
        <f>الشركة!Q15+'احمد شوقي'!Q15+'محمد ابراهيم'!Q15+'مصطفى عبدالفتاح'!Q15+رامي!Q15+زهران!Q15+'اسلام مطيع'!Q15+تامر!Q15+'محمد نبيه'!Q15+'م 1'!Q15</f>
        <v>0</v>
      </c>
      <c r="H17" s="1">
        <f>الشركة!R15+'احمد شوقي'!R15+'محمد ابراهيم'!R15+'مصطفى عبدالفتاح'!R15+رامي!R15+زهران!R15+'اسلام مطيع'!R15+تامر!R15+'محمد نبيه'!R15+'م 1'!R15</f>
        <v>0</v>
      </c>
      <c r="I17" s="1">
        <f>الشركة!X15+'احمد شوقي'!X15+'محمد ابراهيم'!X15+'مصطفى عبدالفتاح'!X15+رامي!X15+زهران!X15+'اسلام مطيع'!X15+تامر!X15+'محمد نبيه'!X15+'م 1'!X15</f>
        <v>0</v>
      </c>
      <c r="J17" s="1">
        <f>الشركة!Y15+'احمد شوقي'!Y15+'محمد ابراهيم'!Y15+'مصطفى عبدالفتاح'!Y15+رامي!Y15+زهران!Y15+'اسلام مطيع'!Y15+تامر!Y15+'محمد نبيه'!Y15+'م 1'!Y15</f>
        <v>0</v>
      </c>
      <c r="K17" s="1">
        <f>الشركة!AE15+'احمد شوقي'!AE15+'محمد ابراهيم'!AE15+'مصطفى عبدالفتاح'!AE15+رامي!AE15+زهران!AE15+'اسلام مطيع'!AE15+تامر!AE15+'محمد نبيه'!AE15+'م 1'!AE15</f>
        <v>0</v>
      </c>
      <c r="L17" s="1">
        <f>الشركة!AF15+'احمد شوقي'!AF15+'محمد ابراهيم'!AF15+'مصطفى عبدالفتاح'!AF15+رامي!AF15+زهران!AF15+'اسلام مطيع'!AF15+تامر!AF15+'محمد نبيه'!AF15+'م 1'!AF15</f>
        <v>0</v>
      </c>
      <c r="M17" s="1">
        <f>الشركة!AL15+'احمد شوقي'!AL15+'محمد ابراهيم'!AL15+'مصطفى عبدالفتاح'!AL15+رامي!AL15+زهران!AL15+'اسلام مطيع'!AL15+تامر!AL15+'محمد نبيه'!AL15+'م 1'!AL15</f>
        <v>0</v>
      </c>
      <c r="N17" s="1">
        <f>الشركة!AM15+'احمد شوقي'!AM15+'محمد ابراهيم'!AM15+'مصطفى عبدالفتاح'!AM15+رامي!AM15+زهران!AM15+'اسلام مطيع'!AM15+تامر!AM15+'محمد نبيه'!AM15+'م 1'!AM15</f>
        <v>0</v>
      </c>
      <c r="O17" s="1">
        <f>الشركة!AS15+'احمد شوقي'!AS15+'محمد ابراهيم'!AS15+'مصطفى عبدالفتاح'!AS15+رامي!AS15+زهران!AS15+'اسلام مطيع'!AS15+تامر!AS15+'محمد نبيه'!AS15+'م 1'!AS15</f>
        <v>0</v>
      </c>
      <c r="P17" s="1">
        <f>الشركة!AT15+'احمد شوقي'!AT15+'محمد ابراهيم'!AT15+'مصطفى عبدالفتاح'!AT15+رامي!AT15+زهران!AT15+'اسلام مطيع'!AT15+تامر!AT15+'محمد نبيه'!AT15+'م 1'!AT15</f>
        <v>0</v>
      </c>
      <c r="Q17" s="1">
        <f>الشركة!AZ15+'احمد شوقي'!AZ15+'محمد ابراهيم'!AZ15+'مصطفى عبدالفتاح'!AZ15+رامي!AZ15+زهران!AZ15+'اسلام مطيع'!AZ15+تامر!AZ15+'محمد نبيه'!AZ15+'م 1'!AZ15</f>
        <v>0</v>
      </c>
      <c r="R17" s="1">
        <f>الشركة!BA15+'احمد شوقي'!BA15+'محمد ابراهيم'!BA15+'مصطفى عبدالفتاح'!BA15+رامي!BA15+زهران!BA15+'اسلام مطيع'!BA15+تامر!BA15+'محمد نبيه'!BA15+'م 1'!BA15</f>
        <v>0</v>
      </c>
      <c r="S17" s="1">
        <f>الشركة!BG15+'احمد شوقي'!BG15+'محمد ابراهيم'!BG15+'مصطفى عبدالفتاح'!BG15+رامي!BG15+زهران!BG15+'اسلام مطيع'!BG15+تامر!BG15+'محمد نبيه'!BG15+'م 1'!BG15</f>
        <v>0</v>
      </c>
      <c r="T17" s="1">
        <f>الشركة!BH15+'احمد شوقي'!BH15+'محمد ابراهيم'!BH15+'مصطفى عبدالفتاح'!BH15+رامي!BH15+زهران!BH15+'اسلام مطيع'!BH15+تامر!BH15+'محمد نبيه'!BH15+'م 1'!BH15</f>
        <v>0</v>
      </c>
      <c r="U17" s="1">
        <f>الشركة!BN15+'احمد شوقي'!BN15+'محمد ابراهيم'!BN15+'مصطفى عبدالفتاح'!BN15+رامي!BN15+زهران!BN15+'اسلام مطيع'!BN15+تامر!BN15+'محمد نبيه'!BN15+'م 1'!BN15</f>
        <v>0</v>
      </c>
      <c r="V17" s="1">
        <f>الشركة!BO15+'احمد شوقي'!BO15+'محمد ابراهيم'!BO15+'مصطفى عبدالفتاح'!BO15+رامي!BO15+زهران!BO15+'اسلام مطيع'!BO15+تامر!BO15+'محمد نبيه'!BO15+'م 1'!BO15</f>
        <v>0</v>
      </c>
      <c r="W17" s="1">
        <f>الشركة!BU15+'احمد شوقي'!BU15+'محمد ابراهيم'!BU15+'مصطفى عبدالفتاح'!BU15+رامي!BU15+زهران!BU15+'اسلام مطيع'!BU15+تامر!BU15+'محمد نبيه'!BU15+'م 1'!BU15</f>
        <v>0</v>
      </c>
      <c r="X17" s="1">
        <f>الشركة!BV15+'احمد شوقي'!BV15+'محمد ابراهيم'!BV15+'مصطفى عبدالفتاح'!BV15+رامي!BV15+زهران!BV15+'اسلام مطيع'!BV15+تامر!BV15+'محمد نبيه'!BV15+'م 1'!BV15</f>
        <v>0</v>
      </c>
      <c r="Y17" s="1">
        <f>الشركة!CB15+'احمد شوقي'!CB15+'محمد ابراهيم'!CB15+'مصطفى عبدالفتاح'!CB15+رامي!CB15+زهران!CB15+'اسلام مطيع'!CB15+تامر!CB15+'محمد نبيه'!CB15+'م 1'!CB15</f>
        <v>0</v>
      </c>
      <c r="Z17" s="1">
        <f>الشركة!CC15+'احمد شوقي'!CC15+'محمد ابراهيم'!CC15+'مصطفى عبدالفتاح'!CC15+رامي!CC15+زهران!CC15+'اسلام مطيع'!CC15+تامر!CC15+'محمد نبيه'!CC15+'م 1'!CC15</f>
        <v>0</v>
      </c>
      <c r="AA17" s="1">
        <f>الشركة!CI15+'احمد شوقي'!CI15+'محمد ابراهيم'!CI15+'مصطفى عبدالفتاح'!CI15+رامي!CI15+زهران!CI15+'اسلام مطيع'!CI15+تامر!CI15+'محمد نبيه'!CI15+'م 1'!CI15</f>
        <v>0</v>
      </c>
      <c r="AB17" s="1">
        <f>الشركة!CJ15+'احمد شوقي'!CJ15+'محمد ابراهيم'!CJ15+'مصطفى عبدالفتاح'!CJ15+رامي!CJ15+زهران!CJ15+'اسلام مطيع'!CJ15+تامر!CJ15+'محمد نبيه'!CJ15+'م 1'!CJ15</f>
        <v>0</v>
      </c>
      <c r="AC17" s="1">
        <f>الشركة!CP15+'احمد شوقي'!CP15+'محمد ابراهيم'!CP15+'مصطفى عبدالفتاح'!CP15+رامي!CP15+زهران!CP15+'اسلام مطيع'!CP15+تامر!CP15+'محمد نبيه'!CP15+'م 1'!CP15</f>
        <v>0</v>
      </c>
      <c r="AD17" s="1">
        <f>الشركة!CQ15+'احمد شوقي'!CQ15+'محمد ابراهيم'!CQ15+'مصطفى عبدالفتاح'!CQ15+رامي!CQ15+زهران!CQ15+'اسلام مطيع'!CQ15+تامر!CQ15+'محمد نبيه'!CQ15+'م 1'!CQ15</f>
        <v>0</v>
      </c>
      <c r="AE17" s="1">
        <f>الشركة!CW15+'احمد شوقي'!CW15+'محمد ابراهيم'!CW15+'مصطفى عبدالفتاح'!CW15+رامي!CW15+زهران!CW15+'اسلام مطيع'!CW15+تامر!CW15+'محمد نبيه'!CW15+'م 1'!CW15</f>
        <v>0</v>
      </c>
      <c r="AF17" s="1">
        <f>الشركة!CX15+'احمد شوقي'!CX15+'محمد ابراهيم'!CX15+'مصطفى عبدالفتاح'!CX15+رامي!CX15+زهران!CX15+'اسلام مطيع'!CX15+تامر!CX15+'محمد نبيه'!CX15+'م 1'!CX15</f>
        <v>0</v>
      </c>
      <c r="AG17" s="1">
        <f>الشركة!DD15+'احمد شوقي'!DD15+'محمد ابراهيم'!DD15+'مصطفى عبدالفتاح'!DD15+رامي!DD15+زهران!DD15+'اسلام مطيع'!DD15+تامر!DD15+'محمد نبيه'!DD15+'م 1'!DD15</f>
        <v>0</v>
      </c>
      <c r="AH17" s="1">
        <f>الشركة!DE15+'احمد شوقي'!DE15+'محمد ابراهيم'!DE15+'مصطفى عبدالفتاح'!DE15+رامي!DE15+زهران!DE15+'اسلام مطيع'!DE15+تامر!DE15+'محمد نبيه'!DE15+'م 1'!DE15</f>
        <v>0</v>
      </c>
      <c r="AI17" s="1">
        <f>الشركة!DK15+'احمد شوقي'!DK15+'محمد ابراهيم'!DK15+'مصطفى عبدالفتاح'!DK15+رامي!DK15+زهران!DK15+'اسلام مطيع'!DK15+تامر!DK15+'محمد نبيه'!DK15+'م 1'!DK15</f>
        <v>0</v>
      </c>
      <c r="AJ17" s="1">
        <f>الشركة!DL15+'احمد شوقي'!DL15+'محمد ابراهيم'!DL15+'مصطفى عبدالفتاح'!DL15+رامي!DL15+زهران!DL15+'اسلام مطيع'!DL15+تامر!DL15+'محمد نبيه'!DL15+'م 1'!DL15</f>
        <v>0</v>
      </c>
      <c r="AK17" s="1">
        <f>الشركة!DR15+'احمد شوقي'!DR15+'محمد ابراهيم'!DR15+'مصطفى عبدالفتاح'!DR15+رامي!DR15+زهران!DR15+'اسلام مطيع'!DR15+تامر!DR15+'محمد نبيه'!DR15+'م 1'!DR15</f>
        <v>0</v>
      </c>
      <c r="AL17" s="1">
        <f>الشركة!DS15+'احمد شوقي'!DS15+'محمد ابراهيم'!DS15+'مصطفى عبدالفتاح'!DS15+رامي!DS15+زهران!DS15+'اسلام مطيع'!DS15+تامر!DS15+'محمد نبيه'!DS15+'م 1'!DS15</f>
        <v>0</v>
      </c>
      <c r="AM17" s="1">
        <f>الشركة!DY15+'احمد شوقي'!DY15+'محمد ابراهيم'!DY15+'مصطفى عبدالفتاح'!DY15+رامي!DY15+زهران!DY15+'اسلام مطيع'!DY15+تامر!DY15+'محمد نبيه'!DY15+'م 1'!DY15</f>
        <v>0</v>
      </c>
      <c r="AN17" s="1">
        <f>الشركة!DZ15+'احمد شوقي'!DZ15+'محمد ابراهيم'!DZ15+'مصطفى عبدالفتاح'!DZ15+رامي!DZ15+زهران!DZ15+'اسلام مطيع'!DZ15+تامر!DZ15+'محمد نبيه'!DZ15+'م 1'!DZ15</f>
        <v>0</v>
      </c>
      <c r="AO17" s="1">
        <f>الشركة!EF15+'احمد شوقي'!EF15+'محمد ابراهيم'!EF15+'مصطفى عبدالفتاح'!EF15+رامي!EF15+زهران!EF15+'اسلام مطيع'!EF15+تامر!EF15+'محمد نبيه'!EF15+'م 1'!EF15</f>
        <v>0</v>
      </c>
      <c r="AP17" s="1">
        <f>الشركة!EG15+'احمد شوقي'!EG15+'محمد ابراهيم'!EG15+'مصطفى عبدالفتاح'!EG15+رامي!EG15+زهران!EG15+'اسلام مطيع'!EG15+تامر!EG15+'محمد نبيه'!EG15+'م 1'!EG15</f>
        <v>0</v>
      </c>
      <c r="AQ17" s="1">
        <f>الشركة!EM15+'احمد شوقي'!EM15+'محمد ابراهيم'!EM15+'مصطفى عبدالفتاح'!EM15+رامي!EM15+زهران!EM15+'اسلام مطيع'!EM15+تامر!EM15+'محمد نبيه'!EM15+'م 1'!EM15</f>
        <v>0</v>
      </c>
      <c r="AR17" s="1">
        <f>الشركة!EN15+'احمد شوقي'!EN15+'محمد ابراهيم'!EN15+'مصطفى عبدالفتاح'!EN15+رامي!EN15+زهران!EN15+'اسلام مطيع'!EN15+تامر!EN15+'محمد نبيه'!EN15+'م 1'!EN15</f>
        <v>0</v>
      </c>
      <c r="AS17" s="1">
        <f>الشركة!ET15+'احمد شوقي'!ET15+'محمد ابراهيم'!ET15+'مصطفى عبدالفتاح'!ET15+رامي!ET15+زهران!ET15+'اسلام مطيع'!ET15+تامر!ET15+'محمد نبيه'!ET15+'م 1'!ET15</f>
        <v>0</v>
      </c>
      <c r="AT17" s="1">
        <f>الشركة!EU15+'احمد شوقي'!EU15+'محمد ابراهيم'!EU15+'مصطفى عبدالفتاح'!EU15+رامي!EU15+زهران!EU15+'اسلام مطيع'!EU15+تامر!EU15+'محمد نبيه'!EU15+'م 1'!EU15</f>
        <v>0</v>
      </c>
      <c r="AU17" s="1">
        <f>الشركة!FA15+'احمد شوقي'!FA15+'محمد ابراهيم'!FA15+'مصطفى عبدالفتاح'!FA15+رامي!FA15+زهران!FA15+'اسلام مطيع'!FA15+تامر!FA15+'محمد نبيه'!FA15+'م 1'!FA15</f>
        <v>0</v>
      </c>
      <c r="AV17" s="1">
        <f>الشركة!FB15+'احمد شوقي'!FB15+'محمد ابراهيم'!FB15+'مصطفى عبدالفتاح'!FB15+رامي!FB15+زهران!FB15+'اسلام مطيع'!FB15+تامر!FB15+'محمد نبيه'!FB15+'م 1'!FB15</f>
        <v>0</v>
      </c>
      <c r="AW17" s="1">
        <f>الشركة!FH15+'احمد شوقي'!FH15+'محمد ابراهيم'!FH15+'مصطفى عبدالفتاح'!FH15+رامي!FH15+زهران!FH15+'اسلام مطيع'!FH15+تامر!FH15+'محمد نبيه'!FH15+'م 1'!FH15</f>
        <v>0</v>
      </c>
      <c r="AX17" s="1">
        <f>الشركة!FI15+'احمد شوقي'!FI15+'محمد ابراهيم'!FI15+'مصطفى عبدالفتاح'!FI15+رامي!FI15+زهران!FI15+'اسلام مطيع'!FI15+تامر!FI15+'محمد نبيه'!FI15+'م 1'!FI15</f>
        <v>0</v>
      </c>
      <c r="AY17" s="1">
        <f>الشركة!FO15+'احمد شوقي'!FO15+'محمد ابراهيم'!FO15+'مصطفى عبدالفتاح'!FO15+رامي!FO15+زهران!FO15+'اسلام مطيع'!FO15+تامر!FO15+'محمد نبيه'!FO15+'م 1'!FO15</f>
        <v>0</v>
      </c>
      <c r="AZ17" s="1">
        <f>الشركة!FP15+'احمد شوقي'!FP15+'محمد ابراهيم'!FP15+'مصطفى عبدالفتاح'!FP15+رامي!FP15+زهران!FP15+'اسلام مطيع'!FP15+تامر!FP15+'محمد نبيه'!FP15+'م 1'!FP15</f>
        <v>0</v>
      </c>
      <c r="BA17" s="1">
        <f>الشركة!FV15+'احمد شوقي'!FV15+'محمد ابراهيم'!FV15+'مصطفى عبدالفتاح'!FV15+رامي!FV15+زهران!FV15+'اسلام مطيع'!FV15+تامر!FV15+'محمد نبيه'!FV15+'م 1'!FV15</f>
        <v>0</v>
      </c>
      <c r="BB17" s="1">
        <f>الشركة!FW15+'احمد شوقي'!FW15+'محمد ابراهيم'!FW15+'مصطفى عبدالفتاح'!FW15+رامي!FW15+زهران!FW15+'اسلام مطيع'!FW15+تامر!FW15+'محمد نبيه'!FW15+'م 1'!FW15</f>
        <v>0</v>
      </c>
      <c r="BC17" s="1">
        <f>الشركة!GC15+'احمد شوقي'!GC15+'محمد ابراهيم'!GC15+'مصطفى عبدالفتاح'!GC15+رامي!GC15+زهران!GC15+'اسلام مطيع'!GC15+تامر!GC15+'محمد نبيه'!GC15+'م 1'!GC15</f>
        <v>0</v>
      </c>
      <c r="BD17" s="1">
        <f>الشركة!GD15+'احمد شوقي'!GD15+'محمد ابراهيم'!GD15+'مصطفى عبدالفتاح'!GD15+رامي!GD15+زهران!GD15+'اسلام مطيع'!GD15+تامر!GD15+'محمد نبيه'!GD15+'م 1'!GD15</f>
        <v>0</v>
      </c>
      <c r="BE17" s="1">
        <f>الشركة!GJ15+'احمد شوقي'!GJ15+'محمد ابراهيم'!GJ15+'مصطفى عبدالفتاح'!GJ15+رامي!GJ15+زهران!GJ15+'اسلام مطيع'!GJ15+تامر!GJ15+'محمد نبيه'!GJ15+'م 1'!GJ15</f>
        <v>0</v>
      </c>
      <c r="BF17" s="1">
        <f>الشركة!GK15+'احمد شوقي'!GK15+'محمد ابراهيم'!GK15+'مصطفى عبدالفتاح'!GK15+رامي!GK15+زهران!GK15+'اسلام مطيع'!GK15+تامر!GK15+'محمد نبيه'!GK15+'م 1'!GK15</f>
        <v>0</v>
      </c>
      <c r="BG17" s="1">
        <f>الشركة!GQ15+'احمد شوقي'!GQ15+'محمد ابراهيم'!GQ15+'مصطفى عبدالفتاح'!GQ15+رامي!GQ15+زهران!GQ15+'اسلام مطيع'!GQ15+تامر!GQ15+'محمد نبيه'!GQ15+'م 1'!GQ15</f>
        <v>0</v>
      </c>
      <c r="BH17" s="1">
        <f>الشركة!GR15+'احمد شوقي'!GR15+'محمد ابراهيم'!GR15+'مصطفى عبدالفتاح'!GR15+رامي!GR15+زهران!GR15+'اسلام مطيع'!GR15+تامر!GR15+'محمد نبيه'!GR15+'م 1'!GR15</f>
        <v>0</v>
      </c>
      <c r="BI17" s="1"/>
      <c r="BJ17" s="1">
        <f>الشركة!GY15+'احمد شوقي'!GY15+'محمد ابراهيم'!GY15+'مصطفى عبدالفتاح'!GY15+رامي!GY15+زهران!GY15+'اسلام مطيع'!GY15+تامر!GY15+'محمد نبيه'!GY15+'م 1'!GY15</f>
        <v>0</v>
      </c>
      <c r="BK17" s="1"/>
      <c r="BL17" s="1">
        <f>الشركة!HF15+'احمد شوقي'!HF15+'محمد ابراهيم'!HF15+'مصطفى عبدالفتاح'!HF15+رامي!HF15+زهران!HF15+'اسلام مطيع'!HF15+تامر!HF15+'محمد نبيه'!HF15+'م 1'!HF15</f>
        <v>0</v>
      </c>
      <c r="BM17" s="1"/>
      <c r="BN17" s="1">
        <f>الشركة!HM15+'احمد شوقي'!HM15+'محمد ابراهيم'!HM15+'مصطفى عبدالفتاح'!HM15+رامي!HM15+زهران!HM15+'اسلام مطيع'!HM15+تامر!HM15+'محمد نبيه'!HM15+'م 1'!HM15</f>
        <v>0</v>
      </c>
      <c r="BO17" s="1">
        <f>الشركة!HS15+'احمد شوقي'!HS15+'محمد ابراهيم'!HS15+'مصطفى عبدالفتاح'!HS15+رامي!HS15+زهران!HS15+'اسلام مطيع'!HS15+تامر!HS15+'محمد نبيه'!HS15+'م 1'!HS15</f>
        <v>0</v>
      </c>
      <c r="BP17" s="1">
        <f>الشركة!HT15+'احمد شوقي'!HT15+'محمد ابراهيم'!HT15+'مصطفى عبدالفتاح'!HT15+رامي!HT15+زهران!HT15+'اسلام مطيع'!HT15+تامر!HT15+'محمد نبيه'!HT15+'م 1'!HT15</f>
        <v>0</v>
      </c>
      <c r="BQ17" s="1">
        <f>الشركة!HZ15+'احمد شوقي'!HZ15+'محمد ابراهيم'!HZ15+'مصطفى عبدالفتاح'!HZ15+رامي!HZ15+زهران!HZ15+'اسلام مطيع'!HZ15+تامر!HZ15+'محمد نبيه'!HZ15+'م 1'!HZ15</f>
        <v>0</v>
      </c>
      <c r="BR17" s="1">
        <f>الشركة!IA15+'احمد شوقي'!IA15+'محمد ابراهيم'!IA15+'مصطفى عبدالفتاح'!IA15+رامي!IA15+زهران!IA15+'اسلام مطيع'!IA15+تامر!IA15+'محمد نبيه'!IA15+'م 1'!IA15</f>
        <v>0</v>
      </c>
      <c r="BS17" s="1">
        <f>الشركة!IG15+'احمد شوقي'!IG15+'محمد ابراهيم'!IG15+'مصطفى عبدالفتاح'!IG15+رامي!IG15+زهران!IG15+'اسلام مطيع'!IG15+تامر!IG15+'محمد نبيه'!IG15+'م 1'!IG15</f>
        <v>0</v>
      </c>
      <c r="BT17" s="1">
        <f>الشركة!IH15+'احمد شوقي'!IH15+'محمد ابراهيم'!IH15+'مصطفى عبدالفتاح'!IH15+رامي!IH15+زهران!IH15+'اسلام مطيع'!IH15+تامر!IH15+'محمد نبيه'!IH15+'م 1'!IH15</f>
        <v>0</v>
      </c>
      <c r="BU17" s="1">
        <f>الشركة!IN15+'احمد شوقي'!IN15+'محمد ابراهيم'!IN15+'مصطفى عبدالفتاح'!IN15+رامي!IN15+زهران!IN15+'اسلام مطيع'!IN15+تامر!IN15+'محمد نبيه'!IN15+'م 1'!IN15</f>
        <v>0</v>
      </c>
      <c r="BV17" s="1">
        <f>الشركة!IO15+'احمد شوقي'!IO15+'محمد ابراهيم'!IO15+'مصطفى عبدالفتاح'!IO15+رامي!IO15+زهران!IO15+'اسلام مطيع'!IO15+تامر!IO15+'محمد نبيه'!IO15+'م 1'!IO15</f>
        <v>0</v>
      </c>
      <c r="BW17" s="1">
        <f>الشركة!IU15+'احمد شوقي'!IU15+'محمد ابراهيم'!IU15+'مصطفى عبدالفتاح'!IU15+رامي!IU15+زهران!IU15+'اسلام مطيع'!IU15+تامر!IU15+'محمد نبيه'!IU15+'م 1'!IU15</f>
        <v>0</v>
      </c>
      <c r="BX17" s="1">
        <f>الشركة!IV15+'احمد شوقي'!IV15+'محمد ابراهيم'!IV15+'مصطفى عبدالفتاح'!IV15+رامي!IV15+زهران!IV15+'اسلام مطيع'!IV15+تامر!IV15+'محمد نبيه'!IV15+'م 1'!IV15</f>
        <v>0</v>
      </c>
      <c r="BY17" s="1">
        <f>الشركة!JB15+'احمد شوقي'!JB15+'محمد ابراهيم'!JB15+'مصطفى عبدالفتاح'!JB15+رامي!JB15+زهران!JB15+'اسلام مطيع'!JB15+تامر!JB15+'محمد نبيه'!JB15+'م 1'!JB15</f>
        <v>0</v>
      </c>
      <c r="BZ17" s="1">
        <f>الشركة!JC15+'احمد شوقي'!JC15+'محمد ابراهيم'!JC15+'مصطفى عبدالفتاح'!JC15+رامي!JC15+زهران!JC15+'اسلام مطيع'!JC15+تامر!JC15+'محمد نبيه'!JC15+'م 1'!JC15</f>
        <v>0</v>
      </c>
      <c r="CA17" s="1">
        <f>الشركة!JI15+'احمد شوقي'!JI15+'محمد ابراهيم'!JI15+'مصطفى عبدالفتاح'!JI15+رامي!JI15+زهران!JI15+'اسلام مطيع'!JI15+تامر!JI15+'محمد نبيه'!JI15+'م 1'!JI15</f>
        <v>0</v>
      </c>
      <c r="CB17" s="1">
        <f>الشركة!JJ15+'احمد شوقي'!JJ15+'محمد ابراهيم'!JJ15+'مصطفى عبدالفتاح'!JJ15+رامي!JJ15+زهران!JJ15+'اسلام مطيع'!JJ15+تامر!JJ15+'محمد نبيه'!JJ15+'م 1'!JJ15</f>
        <v>0</v>
      </c>
      <c r="CC17" s="1"/>
      <c r="CD17" s="1">
        <f>الشركة!JQ15+'احمد شوقي'!JQ15+'محمد ابراهيم'!JQ15+'مصطفى عبدالفتاح'!JQ15+رامي!JQ15+زهران!JQ15+'اسلام مطيع'!JQ15+تامر!JQ15+'محمد نبيه'!JQ15+'م 1'!JQ15</f>
        <v>0</v>
      </c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</row>
    <row r="18" spans="1:102" ht="16.5" thickTop="1" thickBot="1" x14ac:dyDescent="0.25">
      <c r="A18" s="139">
        <v>43386</v>
      </c>
      <c r="B18" s="140"/>
      <c r="C18" s="1">
        <f>الشركة!C16+'احمد شوقي'!C16+'محمد ابراهيم'!C16+'مصطفى عبدالفتاح'!C16+رامي!C16+زهران!C16+'اسلام مطيع'!C16+تامر!C16+'محمد نبيه'!C16+'م 1'!C16</f>
        <v>0</v>
      </c>
      <c r="D18" s="1">
        <f>الشركة!D16+'احمد شوقي'!D16+'محمد ابراهيم'!D16+'مصطفى عبدالفتاح'!D16+رامي!D16+زهران!D16+'اسلام مطيع'!D16+تامر!D16+'محمد نبيه'!D16+'م 1'!D16</f>
        <v>0</v>
      </c>
      <c r="E18" s="1">
        <f>الشركة!J16+'احمد شوقي'!J16+'محمد ابراهيم'!J16+'مصطفى عبدالفتاح'!J16+رامي!J16+زهران!J16+'اسلام مطيع'!J16+تامر!J16+'محمد نبيه'!J16+'م 1'!J16</f>
        <v>0</v>
      </c>
      <c r="F18" s="1">
        <f>الشركة!K16+'احمد شوقي'!K16+'محمد ابراهيم'!K16+'مصطفى عبدالفتاح'!K16+رامي!K16+زهران!K16+'اسلام مطيع'!K16+تامر!K16+'محمد نبيه'!K16+'م 1'!K16</f>
        <v>0</v>
      </c>
      <c r="G18" s="1">
        <f>الشركة!Q16+'احمد شوقي'!Q16+'محمد ابراهيم'!Q16+'مصطفى عبدالفتاح'!Q16+رامي!Q16+زهران!Q16+'اسلام مطيع'!Q16+تامر!Q16+'محمد نبيه'!Q16+'م 1'!Q16</f>
        <v>0</v>
      </c>
      <c r="H18" s="1">
        <f>الشركة!R16+'احمد شوقي'!R16+'محمد ابراهيم'!R16+'مصطفى عبدالفتاح'!R16+رامي!R16+زهران!R16+'اسلام مطيع'!R16+تامر!R16+'محمد نبيه'!R16+'م 1'!R16</f>
        <v>0</v>
      </c>
      <c r="I18" s="1">
        <f>الشركة!X16+'احمد شوقي'!X16+'محمد ابراهيم'!X16+'مصطفى عبدالفتاح'!X16+رامي!X16+زهران!X16+'اسلام مطيع'!X16+تامر!X16+'محمد نبيه'!X16+'م 1'!X16</f>
        <v>0</v>
      </c>
      <c r="J18" s="1">
        <f>الشركة!Y16+'احمد شوقي'!Y16+'محمد ابراهيم'!Y16+'مصطفى عبدالفتاح'!Y16+رامي!Y16+زهران!Y16+'اسلام مطيع'!Y16+تامر!Y16+'محمد نبيه'!Y16+'م 1'!Y16</f>
        <v>0</v>
      </c>
      <c r="K18" s="1">
        <f>الشركة!AE16+'احمد شوقي'!AE16+'محمد ابراهيم'!AE16+'مصطفى عبدالفتاح'!AE16+رامي!AE16+زهران!AE16+'اسلام مطيع'!AE16+تامر!AE16+'محمد نبيه'!AE16+'م 1'!AE16</f>
        <v>0</v>
      </c>
      <c r="L18" s="1">
        <f>الشركة!AF16+'احمد شوقي'!AF16+'محمد ابراهيم'!AF16+'مصطفى عبدالفتاح'!AF16+رامي!AF16+زهران!AF16+'اسلام مطيع'!AF16+تامر!AF16+'محمد نبيه'!AF16+'م 1'!AF16</f>
        <v>0</v>
      </c>
      <c r="M18" s="1">
        <f>الشركة!AL16+'احمد شوقي'!AL16+'محمد ابراهيم'!AL16+'مصطفى عبدالفتاح'!AL16+رامي!AL16+زهران!AL16+'اسلام مطيع'!AL16+تامر!AL16+'محمد نبيه'!AL16+'م 1'!AL16</f>
        <v>0</v>
      </c>
      <c r="N18" s="1">
        <f>الشركة!AM16+'احمد شوقي'!AM16+'محمد ابراهيم'!AM16+'مصطفى عبدالفتاح'!AM16+رامي!AM16+زهران!AM16+'اسلام مطيع'!AM16+تامر!AM16+'محمد نبيه'!AM16+'م 1'!AM16</f>
        <v>0</v>
      </c>
      <c r="O18" s="1">
        <f>الشركة!AS16+'احمد شوقي'!AS16+'محمد ابراهيم'!AS16+'مصطفى عبدالفتاح'!AS16+رامي!AS16+زهران!AS16+'اسلام مطيع'!AS16+تامر!AS16+'محمد نبيه'!AS16+'م 1'!AS16</f>
        <v>0</v>
      </c>
      <c r="P18" s="1">
        <f>الشركة!AT16+'احمد شوقي'!AT16+'محمد ابراهيم'!AT16+'مصطفى عبدالفتاح'!AT16+رامي!AT16+زهران!AT16+'اسلام مطيع'!AT16+تامر!AT16+'محمد نبيه'!AT16+'م 1'!AT16</f>
        <v>0</v>
      </c>
      <c r="Q18" s="1">
        <f>الشركة!AZ16+'احمد شوقي'!AZ16+'محمد ابراهيم'!AZ16+'مصطفى عبدالفتاح'!AZ16+رامي!AZ16+زهران!AZ16+'اسلام مطيع'!AZ16+تامر!AZ16+'محمد نبيه'!AZ16+'م 1'!AZ16</f>
        <v>0</v>
      </c>
      <c r="R18" s="1">
        <f>الشركة!BA16+'احمد شوقي'!BA16+'محمد ابراهيم'!BA16+'مصطفى عبدالفتاح'!BA16+رامي!BA16+زهران!BA16+'اسلام مطيع'!BA16+تامر!BA16+'محمد نبيه'!BA16+'م 1'!BA16</f>
        <v>0</v>
      </c>
      <c r="S18" s="1">
        <f>الشركة!BG16+'احمد شوقي'!BG16+'محمد ابراهيم'!BG16+'مصطفى عبدالفتاح'!BG16+رامي!BG16+زهران!BG16+'اسلام مطيع'!BG16+تامر!BG16+'محمد نبيه'!BG16+'م 1'!BG16</f>
        <v>0</v>
      </c>
      <c r="T18" s="1">
        <f>الشركة!BH16+'احمد شوقي'!BH16+'محمد ابراهيم'!BH16+'مصطفى عبدالفتاح'!BH16+رامي!BH16+زهران!BH16+'اسلام مطيع'!BH16+تامر!BH16+'محمد نبيه'!BH16+'م 1'!BH16</f>
        <v>0</v>
      </c>
      <c r="U18" s="1">
        <f>الشركة!BN16+'احمد شوقي'!BN16+'محمد ابراهيم'!BN16+'مصطفى عبدالفتاح'!BN16+رامي!BN16+زهران!BN16+'اسلام مطيع'!BN16+تامر!BN16+'محمد نبيه'!BN16+'م 1'!BN16</f>
        <v>0</v>
      </c>
      <c r="V18" s="1">
        <f>الشركة!BO16+'احمد شوقي'!BO16+'محمد ابراهيم'!BO16+'مصطفى عبدالفتاح'!BO16+رامي!BO16+زهران!BO16+'اسلام مطيع'!BO16+تامر!BO16+'محمد نبيه'!BO16+'م 1'!BO16</f>
        <v>0</v>
      </c>
      <c r="W18" s="1">
        <f>الشركة!BU16+'احمد شوقي'!BU16+'محمد ابراهيم'!BU16+'مصطفى عبدالفتاح'!BU16+رامي!BU16+زهران!BU16+'اسلام مطيع'!BU16+تامر!BU16+'محمد نبيه'!BU16+'م 1'!BU16</f>
        <v>0</v>
      </c>
      <c r="X18" s="1">
        <f>الشركة!BV16+'احمد شوقي'!BV16+'محمد ابراهيم'!BV16+'مصطفى عبدالفتاح'!BV16+رامي!BV16+زهران!BV16+'اسلام مطيع'!BV16+تامر!BV16+'محمد نبيه'!BV16+'م 1'!BV16</f>
        <v>0</v>
      </c>
      <c r="Y18" s="1">
        <f>الشركة!CB16+'احمد شوقي'!CB16+'محمد ابراهيم'!CB16+'مصطفى عبدالفتاح'!CB16+رامي!CB16+زهران!CB16+'اسلام مطيع'!CB16+تامر!CB16+'محمد نبيه'!CB16+'م 1'!CB16</f>
        <v>0</v>
      </c>
      <c r="Z18" s="1">
        <f>الشركة!CC16+'احمد شوقي'!CC16+'محمد ابراهيم'!CC16+'مصطفى عبدالفتاح'!CC16+رامي!CC16+زهران!CC16+'اسلام مطيع'!CC16+تامر!CC16+'محمد نبيه'!CC16+'م 1'!CC16</f>
        <v>0</v>
      </c>
      <c r="AA18" s="1">
        <f>الشركة!CI16+'احمد شوقي'!CI16+'محمد ابراهيم'!CI16+'مصطفى عبدالفتاح'!CI16+رامي!CI16+زهران!CI16+'اسلام مطيع'!CI16+تامر!CI16+'محمد نبيه'!CI16+'م 1'!CI16</f>
        <v>0</v>
      </c>
      <c r="AB18" s="1">
        <f>الشركة!CJ16+'احمد شوقي'!CJ16+'محمد ابراهيم'!CJ16+'مصطفى عبدالفتاح'!CJ16+رامي!CJ16+زهران!CJ16+'اسلام مطيع'!CJ16+تامر!CJ16+'محمد نبيه'!CJ16+'م 1'!CJ16</f>
        <v>0</v>
      </c>
      <c r="AC18" s="1">
        <f>الشركة!CP16+'احمد شوقي'!CP16+'محمد ابراهيم'!CP16+'مصطفى عبدالفتاح'!CP16+رامي!CP16+زهران!CP16+'اسلام مطيع'!CP16+تامر!CP16+'محمد نبيه'!CP16+'م 1'!CP16</f>
        <v>0</v>
      </c>
      <c r="AD18" s="1">
        <f>الشركة!CQ16+'احمد شوقي'!CQ16+'محمد ابراهيم'!CQ16+'مصطفى عبدالفتاح'!CQ16+رامي!CQ16+زهران!CQ16+'اسلام مطيع'!CQ16+تامر!CQ16+'محمد نبيه'!CQ16+'م 1'!CQ16</f>
        <v>0</v>
      </c>
      <c r="AE18" s="1">
        <f>الشركة!CW16+'احمد شوقي'!CW16+'محمد ابراهيم'!CW16+'مصطفى عبدالفتاح'!CW16+رامي!CW16+زهران!CW16+'اسلام مطيع'!CW16+تامر!CW16+'محمد نبيه'!CW16+'م 1'!CW16</f>
        <v>0</v>
      </c>
      <c r="AF18" s="1">
        <f>الشركة!CX16+'احمد شوقي'!CX16+'محمد ابراهيم'!CX16+'مصطفى عبدالفتاح'!CX16+رامي!CX16+زهران!CX16+'اسلام مطيع'!CX16+تامر!CX16+'محمد نبيه'!CX16+'م 1'!CX16</f>
        <v>0</v>
      </c>
      <c r="AG18" s="1">
        <f>الشركة!DD16+'احمد شوقي'!DD16+'محمد ابراهيم'!DD16+'مصطفى عبدالفتاح'!DD16+رامي!DD16+زهران!DD16+'اسلام مطيع'!DD16+تامر!DD16+'محمد نبيه'!DD16+'م 1'!DD16</f>
        <v>0</v>
      </c>
      <c r="AH18" s="1">
        <f>الشركة!DE16+'احمد شوقي'!DE16+'محمد ابراهيم'!DE16+'مصطفى عبدالفتاح'!DE16+رامي!DE16+زهران!DE16+'اسلام مطيع'!DE16+تامر!DE16+'محمد نبيه'!DE16+'م 1'!DE16</f>
        <v>0</v>
      </c>
      <c r="AI18" s="1">
        <f>الشركة!DK16+'احمد شوقي'!DK16+'محمد ابراهيم'!DK16+'مصطفى عبدالفتاح'!DK16+رامي!DK16+زهران!DK16+'اسلام مطيع'!DK16+تامر!DK16+'محمد نبيه'!DK16+'م 1'!DK16</f>
        <v>0</v>
      </c>
      <c r="AJ18" s="1">
        <f>الشركة!DL16+'احمد شوقي'!DL16+'محمد ابراهيم'!DL16+'مصطفى عبدالفتاح'!DL16+رامي!DL16+زهران!DL16+'اسلام مطيع'!DL16+تامر!DL16+'محمد نبيه'!DL16+'م 1'!DL16</f>
        <v>0</v>
      </c>
      <c r="AK18" s="1">
        <f>الشركة!DR16+'احمد شوقي'!DR16+'محمد ابراهيم'!DR16+'مصطفى عبدالفتاح'!DR16+رامي!DR16+زهران!DR16+'اسلام مطيع'!DR16+تامر!DR16+'محمد نبيه'!DR16+'م 1'!DR16</f>
        <v>0</v>
      </c>
      <c r="AL18" s="1">
        <f>الشركة!DS16+'احمد شوقي'!DS16+'محمد ابراهيم'!DS16+'مصطفى عبدالفتاح'!DS16+رامي!DS16+زهران!DS16+'اسلام مطيع'!DS16+تامر!DS16+'محمد نبيه'!DS16+'م 1'!DS16</f>
        <v>0</v>
      </c>
      <c r="AM18" s="1">
        <f>الشركة!DY16+'احمد شوقي'!DY16+'محمد ابراهيم'!DY16+'مصطفى عبدالفتاح'!DY16+رامي!DY16+زهران!DY16+'اسلام مطيع'!DY16+تامر!DY16+'محمد نبيه'!DY16+'م 1'!DY16</f>
        <v>0</v>
      </c>
      <c r="AN18" s="1">
        <f>الشركة!DZ16+'احمد شوقي'!DZ16+'محمد ابراهيم'!DZ16+'مصطفى عبدالفتاح'!DZ16+رامي!DZ16+زهران!DZ16+'اسلام مطيع'!DZ16+تامر!DZ16+'محمد نبيه'!DZ16+'م 1'!DZ16</f>
        <v>0</v>
      </c>
      <c r="AO18" s="1">
        <f>الشركة!EF16+'احمد شوقي'!EF16+'محمد ابراهيم'!EF16+'مصطفى عبدالفتاح'!EF16+رامي!EF16+زهران!EF16+'اسلام مطيع'!EF16+تامر!EF16+'محمد نبيه'!EF16+'م 1'!EF16</f>
        <v>0</v>
      </c>
      <c r="AP18" s="1">
        <f>الشركة!EG16+'احمد شوقي'!EG16+'محمد ابراهيم'!EG16+'مصطفى عبدالفتاح'!EG16+رامي!EG16+زهران!EG16+'اسلام مطيع'!EG16+تامر!EG16+'محمد نبيه'!EG16+'م 1'!EG16</f>
        <v>0</v>
      </c>
      <c r="AQ18" s="1">
        <f>الشركة!EM16+'احمد شوقي'!EM16+'محمد ابراهيم'!EM16+'مصطفى عبدالفتاح'!EM16+رامي!EM16+زهران!EM16+'اسلام مطيع'!EM16+تامر!EM16+'محمد نبيه'!EM16+'م 1'!EM16</f>
        <v>0</v>
      </c>
      <c r="AR18" s="1">
        <f>الشركة!EN16+'احمد شوقي'!EN16+'محمد ابراهيم'!EN16+'مصطفى عبدالفتاح'!EN16+رامي!EN16+زهران!EN16+'اسلام مطيع'!EN16+تامر!EN16+'محمد نبيه'!EN16+'م 1'!EN16</f>
        <v>0</v>
      </c>
      <c r="AS18" s="1">
        <f>الشركة!ET16+'احمد شوقي'!ET16+'محمد ابراهيم'!ET16+'مصطفى عبدالفتاح'!ET16+رامي!ET16+زهران!ET16+'اسلام مطيع'!ET16+تامر!ET16+'محمد نبيه'!ET16+'م 1'!ET16</f>
        <v>0</v>
      </c>
      <c r="AT18" s="1">
        <f>الشركة!EU16+'احمد شوقي'!EU16+'محمد ابراهيم'!EU16+'مصطفى عبدالفتاح'!EU16+رامي!EU16+زهران!EU16+'اسلام مطيع'!EU16+تامر!EU16+'محمد نبيه'!EU16+'م 1'!EU16</f>
        <v>0</v>
      </c>
      <c r="AU18" s="1">
        <f>الشركة!FA16+'احمد شوقي'!FA16+'محمد ابراهيم'!FA16+'مصطفى عبدالفتاح'!FA16+رامي!FA16+زهران!FA16+'اسلام مطيع'!FA16+تامر!FA16+'محمد نبيه'!FA16+'م 1'!FA16</f>
        <v>0</v>
      </c>
      <c r="AV18" s="1">
        <f>الشركة!FB16+'احمد شوقي'!FB16+'محمد ابراهيم'!FB16+'مصطفى عبدالفتاح'!FB16+رامي!FB16+زهران!FB16+'اسلام مطيع'!FB16+تامر!FB16+'محمد نبيه'!FB16+'م 1'!FB16</f>
        <v>0</v>
      </c>
      <c r="AW18" s="1">
        <f>الشركة!FH16+'احمد شوقي'!FH16+'محمد ابراهيم'!FH16+'مصطفى عبدالفتاح'!FH16+رامي!FH16+زهران!FH16+'اسلام مطيع'!FH16+تامر!FH16+'محمد نبيه'!FH16+'م 1'!FH16</f>
        <v>0</v>
      </c>
      <c r="AX18" s="1">
        <f>الشركة!FI16+'احمد شوقي'!FI16+'محمد ابراهيم'!FI16+'مصطفى عبدالفتاح'!FI16+رامي!FI16+زهران!FI16+'اسلام مطيع'!FI16+تامر!FI16+'محمد نبيه'!FI16+'م 1'!FI16</f>
        <v>0</v>
      </c>
      <c r="AY18" s="1">
        <f>الشركة!FO16+'احمد شوقي'!FO16+'محمد ابراهيم'!FO16+'مصطفى عبدالفتاح'!FO16+رامي!FO16+زهران!FO16+'اسلام مطيع'!FO16+تامر!FO16+'محمد نبيه'!FO16+'م 1'!FO16</f>
        <v>0</v>
      </c>
      <c r="AZ18" s="1">
        <f>الشركة!FP16+'احمد شوقي'!FP16+'محمد ابراهيم'!FP16+'مصطفى عبدالفتاح'!FP16+رامي!FP16+زهران!FP16+'اسلام مطيع'!FP16+تامر!FP16+'محمد نبيه'!FP16+'م 1'!FP16</f>
        <v>0</v>
      </c>
      <c r="BA18" s="1">
        <f>الشركة!FV16+'احمد شوقي'!FV16+'محمد ابراهيم'!FV16+'مصطفى عبدالفتاح'!FV16+رامي!FV16+زهران!FV16+'اسلام مطيع'!FV16+تامر!FV16+'محمد نبيه'!FV16+'م 1'!FV16</f>
        <v>0</v>
      </c>
      <c r="BB18" s="1">
        <f>الشركة!FW16+'احمد شوقي'!FW16+'محمد ابراهيم'!FW16+'مصطفى عبدالفتاح'!FW16+رامي!FW16+زهران!FW16+'اسلام مطيع'!FW16+تامر!FW16+'محمد نبيه'!FW16+'م 1'!FW16</f>
        <v>0</v>
      </c>
      <c r="BC18" s="1">
        <f>الشركة!GC16+'احمد شوقي'!GC16+'محمد ابراهيم'!GC16+'مصطفى عبدالفتاح'!GC16+رامي!GC16+زهران!GC16+'اسلام مطيع'!GC16+تامر!GC16+'محمد نبيه'!GC16+'م 1'!GC16</f>
        <v>0</v>
      </c>
      <c r="BD18" s="1">
        <f>الشركة!GD16+'احمد شوقي'!GD16+'محمد ابراهيم'!GD16+'مصطفى عبدالفتاح'!GD16+رامي!GD16+زهران!GD16+'اسلام مطيع'!GD16+تامر!GD16+'محمد نبيه'!GD16+'م 1'!GD16</f>
        <v>0</v>
      </c>
      <c r="BE18" s="1">
        <f>الشركة!GJ16+'احمد شوقي'!GJ16+'محمد ابراهيم'!GJ16+'مصطفى عبدالفتاح'!GJ16+رامي!GJ16+زهران!GJ16+'اسلام مطيع'!GJ16+تامر!GJ16+'محمد نبيه'!GJ16+'م 1'!GJ16</f>
        <v>0</v>
      </c>
      <c r="BF18" s="1">
        <f>الشركة!GK16+'احمد شوقي'!GK16+'محمد ابراهيم'!GK16+'مصطفى عبدالفتاح'!GK16+رامي!GK16+زهران!GK16+'اسلام مطيع'!GK16+تامر!GK16+'محمد نبيه'!GK16+'م 1'!GK16</f>
        <v>0</v>
      </c>
      <c r="BG18" s="1">
        <f>الشركة!GQ16+'احمد شوقي'!GQ16+'محمد ابراهيم'!GQ16+'مصطفى عبدالفتاح'!GQ16+رامي!GQ16+زهران!GQ16+'اسلام مطيع'!GQ16+تامر!GQ16+'محمد نبيه'!GQ16+'م 1'!GQ16</f>
        <v>0</v>
      </c>
      <c r="BH18" s="1">
        <f>الشركة!GR16+'احمد شوقي'!GR16+'محمد ابراهيم'!GR16+'مصطفى عبدالفتاح'!GR16+رامي!GR16+زهران!GR16+'اسلام مطيع'!GR16+تامر!GR16+'محمد نبيه'!GR16+'م 1'!GR16</f>
        <v>0</v>
      </c>
      <c r="BI18" s="1"/>
      <c r="BJ18" s="1">
        <f>الشركة!GY16+'احمد شوقي'!GY16+'محمد ابراهيم'!GY16+'مصطفى عبدالفتاح'!GY16+رامي!GY16+زهران!GY16+'اسلام مطيع'!GY16+تامر!GY16+'محمد نبيه'!GY16+'م 1'!GY16</f>
        <v>0</v>
      </c>
      <c r="BK18" s="1"/>
      <c r="BL18" s="1">
        <f>الشركة!HF16+'احمد شوقي'!HF16+'محمد ابراهيم'!HF16+'مصطفى عبدالفتاح'!HF16+رامي!HF16+زهران!HF16+'اسلام مطيع'!HF16+تامر!HF16+'محمد نبيه'!HF16+'م 1'!HF16</f>
        <v>0</v>
      </c>
      <c r="BM18" s="1"/>
      <c r="BN18" s="1">
        <f>الشركة!HM16+'احمد شوقي'!HM16+'محمد ابراهيم'!HM16+'مصطفى عبدالفتاح'!HM16+رامي!HM16+زهران!HM16+'اسلام مطيع'!HM16+تامر!HM16+'محمد نبيه'!HM16+'م 1'!HM16</f>
        <v>0</v>
      </c>
      <c r="BO18" s="1">
        <f>الشركة!HS16+'احمد شوقي'!HS16+'محمد ابراهيم'!HS16+'مصطفى عبدالفتاح'!HS16+رامي!HS16+زهران!HS16+'اسلام مطيع'!HS16+تامر!HS16+'محمد نبيه'!HS16+'م 1'!HS16</f>
        <v>0</v>
      </c>
      <c r="BP18" s="1">
        <f>الشركة!HT16+'احمد شوقي'!HT16+'محمد ابراهيم'!HT16+'مصطفى عبدالفتاح'!HT16+رامي!HT16+زهران!HT16+'اسلام مطيع'!HT16+تامر!HT16+'محمد نبيه'!HT16+'م 1'!HT16</f>
        <v>0</v>
      </c>
      <c r="BQ18" s="1">
        <f>الشركة!HZ16+'احمد شوقي'!HZ16+'محمد ابراهيم'!HZ16+'مصطفى عبدالفتاح'!HZ16+رامي!HZ16+زهران!HZ16+'اسلام مطيع'!HZ16+تامر!HZ16+'محمد نبيه'!HZ16+'م 1'!HZ16</f>
        <v>0</v>
      </c>
      <c r="BR18" s="1">
        <f>الشركة!IA16+'احمد شوقي'!IA16+'محمد ابراهيم'!IA16+'مصطفى عبدالفتاح'!IA16+رامي!IA16+زهران!IA16+'اسلام مطيع'!IA16+تامر!IA16+'محمد نبيه'!IA16+'م 1'!IA16</f>
        <v>0</v>
      </c>
      <c r="BS18" s="1">
        <f>الشركة!IG16+'احمد شوقي'!IG16+'محمد ابراهيم'!IG16+'مصطفى عبدالفتاح'!IG16+رامي!IG16+زهران!IG16+'اسلام مطيع'!IG16+تامر!IG16+'محمد نبيه'!IG16+'م 1'!IG16</f>
        <v>0</v>
      </c>
      <c r="BT18" s="1">
        <f>الشركة!IH16+'احمد شوقي'!IH16+'محمد ابراهيم'!IH16+'مصطفى عبدالفتاح'!IH16+رامي!IH16+زهران!IH16+'اسلام مطيع'!IH16+تامر!IH16+'محمد نبيه'!IH16+'م 1'!IH16</f>
        <v>0</v>
      </c>
      <c r="BU18" s="1">
        <f>الشركة!IN16+'احمد شوقي'!IN16+'محمد ابراهيم'!IN16+'مصطفى عبدالفتاح'!IN16+رامي!IN16+زهران!IN16+'اسلام مطيع'!IN16+تامر!IN16+'محمد نبيه'!IN16+'م 1'!IN16</f>
        <v>0</v>
      </c>
      <c r="BV18" s="1">
        <f>الشركة!IO16+'احمد شوقي'!IO16+'محمد ابراهيم'!IO16+'مصطفى عبدالفتاح'!IO16+رامي!IO16+زهران!IO16+'اسلام مطيع'!IO16+تامر!IO16+'محمد نبيه'!IO16+'م 1'!IO16</f>
        <v>0</v>
      </c>
      <c r="BW18" s="1">
        <f>الشركة!IU16+'احمد شوقي'!IU16+'محمد ابراهيم'!IU16+'مصطفى عبدالفتاح'!IU16+رامي!IU16+زهران!IU16+'اسلام مطيع'!IU16+تامر!IU16+'محمد نبيه'!IU16+'م 1'!IU16</f>
        <v>0</v>
      </c>
      <c r="BX18" s="1">
        <f>الشركة!IV16+'احمد شوقي'!IV16+'محمد ابراهيم'!IV16+'مصطفى عبدالفتاح'!IV16+رامي!IV16+زهران!IV16+'اسلام مطيع'!IV16+تامر!IV16+'محمد نبيه'!IV16+'م 1'!IV16</f>
        <v>0</v>
      </c>
      <c r="BY18" s="1">
        <f>الشركة!JB16+'احمد شوقي'!JB16+'محمد ابراهيم'!JB16+'مصطفى عبدالفتاح'!JB16+رامي!JB16+زهران!JB16+'اسلام مطيع'!JB16+تامر!JB16+'محمد نبيه'!JB16+'م 1'!JB16</f>
        <v>0</v>
      </c>
      <c r="BZ18" s="1">
        <f>الشركة!JC16+'احمد شوقي'!JC16+'محمد ابراهيم'!JC16+'مصطفى عبدالفتاح'!JC16+رامي!JC16+زهران!JC16+'اسلام مطيع'!JC16+تامر!JC16+'محمد نبيه'!JC16+'م 1'!JC16</f>
        <v>0</v>
      </c>
      <c r="CA18" s="1">
        <f>الشركة!JI16+'احمد شوقي'!JI16+'محمد ابراهيم'!JI16+'مصطفى عبدالفتاح'!JI16+رامي!JI16+زهران!JI16+'اسلام مطيع'!JI16+تامر!JI16+'محمد نبيه'!JI16+'م 1'!JI16</f>
        <v>0</v>
      </c>
      <c r="CB18" s="1">
        <f>الشركة!JJ16+'احمد شوقي'!JJ16+'محمد ابراهيم'!JJ16+'مصطفى عبدالفتاح'!JJ16+رامي!JJ16+زهران!JJ16+'اسلام مطيع'!JJ16+تامر!JJ16+'محمد نبيه'!JJ16+'م 1'!JJ16</f>
        <v>0</v>
      </c>
      <c r="CC18" s="1"/>
      <c r="CD18" s="1">
        <f>الشركة!JQ16+'احمد شوقي'!JQ16+'محمد ابراهيم'!JQ16+'مصطفى عبدالفتاح'!JQ16+رامي!JQ16+زهران!JQ16+'اسلام مطيع'!JQ16+تامر!JQ16+'محمد نبيه'!JQ16+'م 1'!JQ16</f>
        <v>0</v>
      </c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</row>
    <row r="19" spans="1:102" ht="16.5" thickTop="1" thickBot="1" x14ac:dyDescent="0.25">
      <c r="A19" s="139">
        <v>43387</v>
      </c>
      <c r="B19" s="140"/>
      <c r="C19" s="1">
        <f>الشركة!C17+'احمد شوقي'!C17+'محمد ابراهيم'!C17+'مصطفى عبدالفتاح'!C17+رامي!C17+زهران!C17+'اسلام مطيع'!C17+تامر!C17+'محمد نبيه'!C17+'م 1'!C17</f>
        <v>0</v>
      </c>
      <c r="D19" s="1">
        <f>الشركة!D17+'احمد شوقي'!D17+'محمد ابراهيم'!D17+'مصطفى عبدالفتاح'!D17+رامي!D17+زهران!D17+'اسلام مطيع'!D17+تامر!D17+'محمد نبيه'!D17+'م 1'!D17</f>
        <v>0</v>
      </c>
      <c r="E19" s="1">
        <f>الشركة!J17+'احمد شوقي'!J17+'محمد ابراهيم'!J17+'مصطفى عبدالفتاح'!J17+رامي!J17+زهران!J17+'اسلام مطيع'!J17+تامر!J17+'محمد نبيه'!J17+'م 1'!J17</f>
        <v>0</v>
      </c>
      <c r="F19" s="1">
        <f>الشركة!K17+'احمد شوقي'!K17+'محمد ابراهيم'!K17+'مصطفى عبدالفتاح'!K17+رامي!K17+زهران!K17+'اسلام مطيع'!K17+تامر!K17+'محمد نبيه'!K17+'م 1'!K17</f>
        <v>0</v>
      </c>
      <c r="G19" s="1">
        <f>الشركة!Q17+'احمد شوقي'!Q17+'محمد ابراهيم'!Q17+'مصطفى عبدالفتاح'!Q17+رامي!Q17+زهران!Q17+'اسلام مطيع'!Q17+تامر!Q17+'محمد نبيه'!Q17+'م 1'!Q17</f>
        <v>0</v>
      </c>
      <c r="H19" s="1">
        <f>الشركة!R17+'احمد شوقي'!R17+'محمد ابراهيم'!R17+'مصطفى عبدالفتاح'!R17+رامي!R17+زهران!R17+'اسلام مطيع'!R17+تامر!R17+'محمد نبيه'!R17+'م 1'!R17</f>
        <v>0</v>
      </c>
      <c r="I19" s="1">
        <f>الشركة!X17+'احمد شوقي'!X17+'محمد ابراهيم'!X17+'مصطفى عبدالفتاح'!X17+رامي!X17+زهران!X17+'اسلام مطيع'!X17+تامر!X17+'محمد نبيه'!X17+'م 1'!X17</f>
        <v>0</v>
      </c>
      <c r="J19" s="1">
        <f>الشركة!Y17+'احمد شوقي'!Y17+'محمد ابراهيم'!Y17+'مصطفى عبدالفتاح'!Y17+رامي!Y17+زهران!Y17+'اسلام مطيع'!Y17+تامر!Y17+'محمد نبيه'!Y17+'م 1'!Y17</f>
        <v>0</v>
      </c>
      <c r="K19" s="1">
        <f>الشركة!AE17+'احمد شوقي'!AE17+'محمد ابراهيم'!AE17+'مصطفى عبدالفتاح'!AE17+رامي!AE17+زهران!AE17+'اسلام مطيع'!AE17+تامر!AE17+'محمد نبيه'!AE17+'م 1'!AE17</f>
        <v>0</v>
      </c>
      <c r="L19" s="1">
        <f>الشركة!AF17+'احمد شوقي'!AF17+'محمد ابراهيم'!AF17+'مصطفى عبدالفتاح'!AF17+رامي!AF17+زهران!AF17+'اسلام مطيع'!AF17+تامر!AF17+'محمد نبيه'!AF17+'م 1'!AF17</f>
        <v>0</v>
      </c>
      <c r="M19" s="1">
        <f>الشركة!AL17+'احمد شوقي'!AL17+'محمد ابراهيم'!AL17+'مصطفى عبدالفتاح'!AL17+رامي!AL17+زهران!AL17+'اسلام مطيع'!AL17+تامر!AL17+'محمد نبيه'!AL17+'م 1'!AL17</f>
        <v>0</v>
      </c>
      <c r="N19" s="1">
        <f>الشركة!AM17+'احمد شوقي'!AM17+'محمد ابراهيم'!AM17+'مصطفى عبدالفتاح'!AM17+رامي!AM17+زهران!AM17+'اسلام مطيع'!AM17+تامر!AM17+'محمد نبيه'!AM17+'م 1'!AM17</f>
        <v>0</v>
      </c>
      <c r="O19" s="1">
        <f>الشركة!AS17+'احمد شوقي'!AS17+'محمد ابراهيم'!AS17+'مصطفى عبدالفتاح'!AS17+رامي!AS17+زهران!AS17+'اسلام مطيع'!AS17+تامر!AS17+'محمد نبيه'!AS17+'م 1'!AS17</f>
        <v>0</v>
      </c>
      <c r="P19" s="1">
        <f>الشركة!AT17+'احمد شوقي'!AT17+'محمد ابراهيم'!AT17+'مصطفى عبدالفتاح'!AT17+رامي!AT17+زهران!AT17+'اسلام مطيع'!AT17+تامر!AT17+'محمد نبيه'!AT17+'م 1'!AT17</f>
        <v>0</v>
      </c>
      <c r="Q19" s="1">
        <f>الشركة!AZ17+'احمد شوقي'!AZ17+'محمد ابراهيم'!AZ17+'مصطفى عبدالفتاح'!AZ17+رامي!AZ17+زهران!AZ17+'اسلام مطيع'!AZ17+تامر!AZ17+'محمد نبيه'!AZ17+'م 1'!AZ17</f>
        <v>0</v>
      </c>
      <c r="R19" s="1">
        <f>الشركة!BA17+'احمد شوقي'!BA17+'محمد ابراهيم'!BA17+'مصطفى عبدالفتاح'!BA17+رامي!BA17+زهران!BA17+'اسلام مطيع'!BA17+تامر!BA17+'محمد نبيه'!BA17+'م 1'!BA17</f>
        <v>0</v>
      </c>
      <c r="S19" s="1">
        <f>الشركة!BG17+'احمد شوقي'!BG17+'محمد ابراهيم'!BG17+'مصطفى عبدالفتاح'!BG17+رامي!BG17+زهران!BG17+'اسلام مطيع'!BG17+تامر!BG17+'محمد نبيه'!BG17+'م 1'!BG17</f>
        <v>0</v>
      </c>
      <c r="T19" s="1">
        <f>الشركة!BH17+'احمد شوقي'!BH17+'محمد ابراهيم'!BH17+'مصطفى عبدالفتاح'!BH17+رامي!BH17+زهران!BH17+'اسلام مطيع'!BH17+تامر!BH17+'محمد نبيه'!BH17+'م 1'!BH17</f>
        <v>0</v>
      </c>
      <c r="U19" s="1">
        <f>الشركة!BN17+'احمد شوقي'!BN17+'محمد ابراهيم'!BN17+'مصطفى عبدالفتاح'!BN17+رامي!BN17+زهران!BN17+'اسلام مطيع'!BN17+تامر!BN17+'محمد نبيه'!BN17+'م 1'!BN17</f>
        <v>0</v>
      </c>
      <c r="V19" s="1">
        <f>الشركة!BO17+'احمد شوقي'!BO17+'محمد ابراهيم'!BO17+'مصطفى عبدالفتاح'!BO17+رامي!BO17+زهران!BO17+'اسلام مطيع'!BO17+تامر!BO17+'محمد نبيه'!BO17+'م 1'!BO17</f>
        <v>0</v>
      </c>
      <c r="W19" s="1">
        <f>الشركة!BU17+'احمد شوقي'!BU17+'محمد ابراهيم'!BU17+'مصطفى عبدالفتاح'!BU17+رامي!BU17+زهران!BU17+'اسلام مطيع'!BU17+تامر!BU17+'محمد نبيه'!BU17+'م 1'!BU17</f>
        <v>0</v>
      </c>
      <c r="X19" s="1">
        <f>الشركة!BV17+'احمد شوقي'!BV17+'محمد ابراهيم'!BV17+'مصطفى عبدالفتاح'!BV17+رامي!BV17+زهران!BV17+'اسلام مطيع'!BV17+تامر!BV17+'محمد نبيه'!BV17+'م 1'!BV17</f>
        <v>0</v>
      </c>
      <c r="Y19" s="1">
        <f>الشركة!CB17+'احمد شوقي'!CB17+'محمد ابراهيم'!CB17+'مصطفى عبدالفتاح'!CB17+رامي!CB17+زهران!CB17+'اسلام مطيع'!CB17+تامر!CB17+'محمد نبيه'!CB17+'م 1'!CB17</f>
        <v>0</v>
      </c>
      <c r="Z19" s="1">
        <f>الشركة!CC17+'احمد شوقي'!CC17+'محمد ابراهيم'!CC17+'مصطفى عبدالفتاح'!CC17+رامي!CC17+زهران!CC17+'اسلام مطيع'!CC17+تامر!CC17+'محمد نبيه'!CC17+'م 1'!CC17</f>
        <v>0</v>
      </c>
      <c r="AA19" s="1">
        <f>الشركة!CI17+'احمد شوقي'!CI17+'محمد ابراهيم'!CI17+'مصطفى عبدالفتاح'!CI17+رامي!CI17+زهران!CI17+'اسلام مطيع'!CI17+تامر!CI17+'محمد نبيه'!CI17+'م 1'!CI17</f>
        <v>0</v>
      </c>
      <c r="AB19" s="1">
        <f>الشركة!CJ17+'احمد شوقي'!CJ17+'محمد ابراهيم'!CJ17+'مصطفى عبدالفتاح'!CJ17+رامي!CJ17+زهران!CJ17+'اسلام مطيع'!CJ17+تامر!CJ17+'محمد نبيه'!CJ17+'م 1'!CJ17</f>
        <v>0</v>
      </c>
      <c r="AC19" s="1">
        <f>الشركة!CP17+'احمد شوقي'!CP17+'محمد ابراهيم'!CP17+'مصطفى عبدالفتاح'!CP17+رامي!CP17+زهران!CP17+'اسلام مطيع'!CP17+تامر!CP17+'محمد نبيه'!CP17+'م 1'!CP17</f>
        <v>0</v>
      </c>
      <c r="AD19" s="1">
        <f>الشركة!CQ17+'احمد شوقي'!CQ17+'محمد ابراهيم'!CQ17+'مصطفى عبدالفتاح'!CQ17+رامي!CQ17+زهران!CQ17+'اسلام مطيع'!CQ17+تامر!CQ17+'محمد نبيه'!CQ17+'م 1'!CQ17</f>
        <v>0</v>
      </c>
      <c r="AE19" s="1">
        <f>الشركة!CW17+'احمد شوقي'!CW17+'محمد ابراهيم'!CW17+'مصطفى عبدالفتاح'!CW17+رامي!CW17+زهران!CW17+'اسلام مطيع'!CW17+تامر!CW17+'محمد نبيه'!CW17+'م 1'!CW17</f>
        <v>0</v>
      </c>
      <c r="AF19" s="1">
        <f>الشركة!CX17+'احمد شوقي'!CX17+'محمد ابراهيم'!CX17+'مصطفى عبدالفتاح'!CX17+رامي!CX17+زهران!CX17+'اسلام مطيع'!CX17+تامر!CX17+'محمد نبيه'!CX17+'م 1'!CX17</f>
        <v>0</v>
      </c>
      <c r="AG19" s="1">
        <f>الشركة!DD17+'احمد شوقي'!DD17+'محمد ابراهيم'!DD17+'مصطفى عبدالفتاح'!DD17+رامي!DD17+زهران!DD17+'اسلام مطيع'!DD17+تامر!DD17+'محمد نبيه'!DD17+'م 1'!DD17</f>
        <v>0</v>
      </c>
      <c r="AH19" s="1">
        <f>الشركة!DE17+'احمد شوقي'!DE17+'محمد ابراهيم'!DE17+'مصطفى عبدالفتاح'!DE17+رامي!DE17+زهران!DE17+'اسلام مطيع'!DE17+تامر!DE17+'محمد نبيه'!DE17+'م 1'!DE17</f>
        <v>0</v>
      </c>
      <c r="AI19" s="1">
        <f>الشركة!DK17+'احمد شوقي'!DK17+'محمد ابراهيم'!DK17+'مصطفى عبدالفتاح'!DK17+رامي!DK17+زهران!DK17+'اسلام مطيع'!DK17+تامر!DK17+'محمد نبيه'!DK17+'م 1'!DK17</f>
        <v>0</v>
      </c>
      <c r="AJ19" s="1">
        <f>الشركة!DL17+'احمد شوقي'!DL17+'محمد ابراهيم'!DL17+'مصطفى عبدالفتاح'!DL17+رامي!DL17+زهران!DL17+'اسلام مطيع'!DL17+تامر!DL17+'محمد نبيه'!DL17+'م 1'!DL17</f>
        <v>0</v>
      </c>
      <c r="AK19" s="1">
        <f>الشركة!DR17+'احمد شوقي'!DR17+'محمد ابراهيم'!DR17+'مصطفى عبدالفتاح'!DR17+رامي!DR17+زهران!DR17+'اسلام مطيع'!DR17+تامر!DR17+'محمد نبيه'!DR17+'م 1'!DR17</f>
        <v>0</v>
      </c>
      <c r="AL19" s="1">
        <f>الشركة!DS17+'احمد شوقي'!DS17+'محمد ابراهيم'!DS17+'مصطفى عبدالفتاح'!DS17+رامي!DS17+زهران!DS17+'اسلام مطيع'!DS17+تامر!DS17+'محمد نبيه'!DS17+'م 1'!DS17</f>
        <v>0</v>
      </c>
      <c r="AM19" s="1">
        <f>الشركة!DY17+'احمد شوقي'!DY17+'محمد ابراهيم'!DY17+'مصطفى عبدالفتاح'!DY17+رامي!DY17+زهران!DY17+'اسلام مطيع'!DY17+تامر!DY17+'محمد نبيه'!DY17+'م 1'!DY17</f>
        <v>0</v>
      </c>
      <c r="AN19" s="1">
        <f>الشركة!DZ17+'احمد شوقي'!DZ17+'محمد ابراهيم'!DZ17+'مصطفى عبدالفتاح'!DZ17+رامي!DZ17+زهران!DZ17+'اسلام مطيع'!DZ17+تامر!DZ17+'محمد نبيه'!DZ17+'م 1'!DZ17</f>
        <v>0</v>
      </c>
      <c r="AO19" s="1">
        <f>الشركة!EF17+'احمد شوقي'!EF17+'محمد ابراهيم'!EF17+'مصطفى عبدالفتاح'!EF17+رامي!EF17+زهران!EF17+'اسلام مطيع'!EF17+تامر!EF17+'محمد نبيه'!EF17+'م 1'!EF17</f>
        <v>0</v>
      </c>
      <c r="AP19" s="1">
        <f>الشركة!EG17+'احمد شوقي'!EG17+'محمد ابراهيم'!EG17+'مصطفى عبدالفتاح'!EG17+رامي!EG17+زهران!EG17+'اسلام مطيع'!EG17+تامر!EG17+'محمد نبيه'!EG17+'م 1'!EG17</f>
        <v>0</v>
      </c>
      <c r="AQ19" s="1">
        <f>الشركة!EM17+'احمد شوقي'!EM17+'محمد ابراهيم'!EM17+'مصطفى عبدالفتاح'!EM17+رامي!EM17+زهران!EM17+'اسلام مطيع'!EM17+تامر!EM17+'محمد نبيه'!EM17+'م 1'!EM17</f>
        <v>0</v>
      </c>
      <c r="AR19" s="1">
        <f>الشركة!EN17+'احمد شوقي'!EN17+'محمد ابراهيم'!EN17+'مصطفى عبدالفتاح'!EN17+رامي!EN17+زهران!EN17+'اسلام مطيع'!EN17+تامر!EN17+'محمد نبيه'!EN17+'م 1'!EN17</f>
        <v>0</v>
      </c>
      <c r="AS19" s="1">
        <f>الشركة!ET17+'احمد شوقي'!ET17+'محمد ابراهيم'!ET17+'مصطفى عبدالفتاح'!ET17+رامي!ET17+زهران!ET17+'اسلام مطيع'!ET17+تامر!ET17+'محمد نبيه'!ET17+'م 1'!ET17</f>
        <v>0</v>
      </c>
      <c r="AT19" s="1">
        <f>الشركة!EU17+'احمد شوقي'!EU17+'محمد ابراهيم'!EU17+'مصطفى عبدالفتاح'!EU17+رامي!EU17+زهران!EU17+'اسلام مطيع'!EU17+تامر!EU17+'محمد نبيه'!EU17+'م 1'!EU17</f>
        <v>0</v>
      </c>
      <c r="AU19" s="1">
        <f>الشركة!FA17+'احمد شوقي'!FA17+'محمد ابراهيم'!FA17+'مصطفى عبدالفتاح'!FA17+رامي!FA17+زهران!FA17+'اسلام مطيع'!FA17+تامر!FA17+'محمد نبيه'!FA17+'م 1'!FA17</f>
        <v>0</v>
      </c>
      <c r="AV19" s="1">
        <f>الشركة!FB17+'احمد شوقي'!FB17+'محمد ابراهيم'!FB17+'مصطفى عبدالفتاح'!FB17+رامي!FB17+زهران!FB17+'اسلام مطيع'!FB17+تامر!FB17+'محمد نبيه'!FB17+'م 1'!FB17</f>
        <v>0</v>
      </c>
      <c r="AW19" s="1">
        <f>الشركة!FH17+'احمد شوقي'!FH17+'محمد ابراهيم'!FH17+'مصطفى عبدالفتاح'!FH17+رامي!FH17+زهران!FH17+'اسلام مطيع'!FH17+تامر!FH17+'محمد نبيه'!FH17+'م 1'!FH17</f>
        <v>0</v>
      </c>
      <c r="AX19" s="1">
        <f>الشركة!FI17+'احمد شوقي'!FI17+'محمد ابراهيم'!FI17+'مصطفى عبدالفتاح'!FI17+رامي!FI17+زهران!FI17+'اسلام مطيع'!FI17+تامر!FI17+'محمد نبيه'!FI17+'م 1'!FI17</f>
        <v>0</v>
      </c>
      <c r="AY19" s="1">
        <f>الشركة!FO17+'احمد شوقي'!FO17+'محمد ابراهيم'!FO17+'مصطفى عبدالفتاح'!FO17+رامي!FO17+زهران!FO17+'اسلام مطيع'!FO17+تامر!FO17+'محمد نبيه'!FO17+'م 1'!FO17</f>
        <v>0</v>
      </c>
      <c r="AZ19" s="1">
        <f>الشركة!FP17+'احمد شوقي'!FP17+'محمد ابراهيم'!FP17+'مصطفى عبدالفتاح'!FP17+رامي!FP17+زهران!FP17+'اسلام مطيع'!FP17+تامر!FP17+'محمد نبيه'!FP17+'م 1'!FP17</f>
        <v>0</v>
      </c>
      <c r="BA19" s="1">
        <f>الشركة!FV17+'احمد شوقي'!FV17+'محمد ابراهيم'!FV17+'مصطفى عبدالفتاح'!FV17+رامي!FV17+زهران!FV17+'اسلام مطيع'!FV17+تامر!FV17+'محمد نبيه'!FV17+'م 1'!FV17</f>
        <v>0</v>
      </c>
      <c r="BB19" s="1">
        <f>الشركة!FW17+'احمد شوقي'!FW17+'محمد ابراهيم'!FW17+'مصطفى عبدالفتاح'!FW17+رامي!FW17+زهران!FW17+'اسلام مطيع'!FW17+تامر!FW17+'محمد نبيه'!FW17+'م 1'!FW17</f>
        <v>0</v>
      </c>
      <c r="BC19" s="1">
        <f>الشركة!GC17+'احمد شوقي'!GC17+'محمد ابراهيم'!GC17+'مصطفى عبدالفتاح'!GC17+رامي!GC17+زهران!GC17+'اسلام مطيع'!GC17+تامر!GC17+'محمد نبيه'!GC17+'م 1'!GC17</f>
        <v>0</v>
      </c>
      <c r="BD19" s="1">
        <f>الشركة!GD17+'احمد شوقي'!GD17+'محمد ابراهيم'!GD17+'مصطفى عبدالفتاح'!GD17+رامي!GD17+زهران!GD17+'اسلام مطيع'!GD17+تامر!GD17+'محمد نبيه'!GD17+'م 1'!GD17</f>
        <v>0</v>
      </c>
      <c r="BE19" s="1">
        <f>الشركة!GJ17+'احمد شوقي'!GJ17+'محمد ابراهيم'!GJ17+'مصطفى عبدالفتاح'!GJ17+رامي!GJ17+زهران!GJ17+'اسلام مطيع'!GJ17+تامر!GJ17+'محمد نبيه'!GJ17+'م 1'!GJ17</f>
        <v>0</v>
      </c>
      <c r="BF19" s="1">
        <f>الشركة!GK17+'احمد شوقي'!GK17+'محمد ابراهيم'!GK17+'مصطفى عبدالفتاح'!GK17+رامي!GK17+زهران!GK17+'اسلام مطيع'!GK17+تامر!GK17+'محمد نبيه'!GK17+'م 1'!GK17</f>
        <v>0</v>
      </c>
      <c r="BG19" s="1">
        <f>الشركة!GQ17+'احمد شوقي'!GQ17+'محمد ابراهيم'!GQ17+'مصطفى عبدالفتاح'!GQ17+رامي!GQ17+زهران!GQ17+'اسلام مطيع'!GQ17+تامر!GQ17+'محمد نبيه'!GQ17+'م 1'!GQ17</f>
        <v>0</v>
      </c>
      <c r="BH19" s="1">
        <f>الشركة!GR17+'احمد شوقي'!GR17+'محمد ابراهيم'!GR17+'مصطفى عبدالفتاح'!GR17+رامي!GR17+زهران!GR17+'اسلام مطيع'!GR17+تامر!GR17+'محمد نبيه'!GR17+'م 1'!GR17</f>
        <v>0</v>
      </c>
      <c r="BI19" s="1"/>
      <c r="BJ19" s="1">
        <f>الشركة!GY17+'احمد شوقي'!GY17+'محمد ابراهيم'!GY17+'مصطفى عبدالفتاح'!GY17+رامي!GY17+زهران!GY17+'اسلام مطيع'!GY17+تامر!GY17+'محمد نبيه'!GY17+'م 1'!GY17</f>
        <v>0</v>
      </c>
      <c r="BK19" s="1"/>
      <c r="BL19" s="1">
        <f>الشركة!HF17+'احمد شوقي'!HF17+'محمد ابراهيم'!HF17+'مصطفى عبدالفتاح'!HF17+رامي!HF17+زهران!HF17+'اسلام مطيع'!HF17+تامر!HF17+'محمد نبيه'!HF17+'م 1'!HF17</f>
        <v>0</v>
      </c>
      <c r="BM19" s="1"/>
      <c r="BN19" s="1">
        <f>الشركة!HM17+'احمد شوقي'!HM17+'محمد ابراهيم'!HM17+'مصطفى عبدالفتاح'!HM17+رامي!HM17+زهران!HM17+'اسلام مطيع'!HM17+تامر!HM17+'محمد نبيه'!HM17+'م 1'!HM17</f>
        <v>0</v>
      </c>
      <c r="BO19" s="1">
        <f>الشركة!HS17+'احمد شوقي'!HS17+'محمد ابراهيم'!HS17+'مصطفى عبدالفتاح'!HS17+رامي!HS17+زهران!HS17+'اسلام مطيع'!HS17+تامر!HS17+'محمد نبيه'!HS17+'م 1'!HS17</f>
        <v>0</v>
      </c>
      <c r="BP19" s="1">
        <f>الشركة!HT17+'احمد شوقي'!HT17+'محمد ابراهيم'!HT17+'مصطفى عبدالفتاح'!HT17+رامي!HT17+زهران!HT17+'اسلام مطيع'!HT17+تامر!HT17+'محمد نبيه'!HT17+'م 1'!HT17</f>
        <v>0</v>
      </c>
      <c r="BQ19" s="1">
        <f>الشركة!HZ17+'احمد شوقي'!HZ17+'محمد ابراهيم'!HZ17+'مصطفى عبدالفتاح'!HZ17+رامي!HZ17+زهران!HZ17+'اسلام مطيع'!HZ17+تامر!HZ17+'محمد نبيه'!HZ17+'م 1'!HZ17</f>
        <v>0</v>
      </c>
      <c r="BR19" s="1">
        <f>الشركة!IA17+'احمد شوقي'!IA17+'محمد ابراهيم'!IA17+'مصطفى عبدالفتاح'!IA17+رامي!IA17+زهران!IA17+'اسلام مطيع'!IA17+تامر!IA17+'محمد نبيه'!IA17+'م 1'!IA17</f>
        <v>0</v>
      </c>
      <c r="BS19" s="1">
        <f>الشركة!IG17+'احمد شوقي'!IG17+'محمد ابراهيم'!IG17+'مصطفى عبدالفتاح'!IG17+رامي!IG17+زهران!IG17+'اسلام مطيع'!IG17+تامر!IG17+'محمد نبيه'!IG17+'م 1'!IG17</f>
        <v>0</v>
      </c>
      <c r="BT19" s="1">
        <f>الشركة!IH17+'احمد شوقي'!IH17+'محمد ابراهيم'!IH17+'مصطفى عبدالفتاح'!IH17+رامي!IH17+زهران!IH17+'اسلام مطيع'!IH17+تامر!IH17+'محمد نبيه'!IH17+'م 1'!IH17</f>
        <v>0</v>
      </c>
      <c r="BU19" s="1">
        <f>الشركة!IN17+'احمد شوقي'!IN17+'محمد ابراهيم'!IN17+'مصطفى عبدالفتاح'!IN17+رامي!IN17+زهران!IN17+'اسلام مطيع'!IN17+تامر!IN17+'محمد نبيه'!IN17+'م 1'!IN17</f>
        <v>0</v>
      </c>
      <c r="BV19" s="1">
        <f>الشركة!IO17+'احمد شوقي'!IO17+'محمد ابراهيم'!IO17+'مصطفى عبدالفتاح'!IO17+رامي!IO17+زهران!IO17+'اسلام مطيع'!IO17+تامر!IO17+'محمد نبيه'!IO17+'م 1'!IO17</f>
        <v>0</v>
      </c>
      <c r="BW19" s="1">
        <f>الشركة!IU17+'احمد شوقي'!IU17+'محمد ابراهيم'!IU17+'مصطفى عبدالفتاح'!IU17+رامي!IU17+زهران!IU17+'اسلام مطيع'!IU17+تامر!IU17+'محمد نبيه'!IU17+'م 1'!IU17</f>
        <v>0</v>
      </c>
      <c r="BX19" s="1">
        <f>الشركة!IV17+'احمد شوقي'!IV17+'محمد ابراهيم'!IV17+'مصطفى عبدالفتاح'!IV17+رامي!IV17+زهران!IV17+'اسلام مطيع'!IV17+تامر!IV17+'محمد نبيه'!IV17+'م 1'!IV17</f>
        <v>0</v>
      </c>
      <c r="BY19" s="1">
        <f>الشركة!JB17+'احمد شوقي'!JB17+'محمد ابراهيم'!JB17+'مصطفى عبدالفتاح'!JB17+رامي!JB17+زهران!JB17+'اسلام مطيع'!JB17+تامر!JB17+'محمد نبيه'!JB17+'م 1'!JB17</f>
        <v>0</v>
      </c>
      <c r="BZ19" s="1">
        <f>الشركة!JC17+'احمد شوقي'!JC17+'محمد ابراهيم'!JC17+'مصطفى عبدالفتاح'!JC17+رامي!JC17+زهران!JC17+'اسلام مطيع'!JC17+تامر!JC17+'محمد نبيه'!JC17+'م 1'!JC17</f>
        <v>0</v>
      </c>
      <c r="CA19" s="1">
        <f>الشركة!JI17+'احمد شوقي'!JI17+'محمد ابراهيم'!JI17+'مصطفى عبدالفتاح'!JI17+رامي!JI17+زهران!JI17+'اسلام مطيع'!JI17+تامر!JI17+'محمد نبيه'!JI17+'م 1'!JI17</f>
        <v>0</v>
      </c>
      <c r="CB19" s="1">
        <f>الشركة!JJ17+'احمد شوقي'!JJ17+'محمد ابراهيم'!JJ17+'مصطفى عبدالفتاح'!JJ17+رامي!JJ17+زهران!JJ17+'اسلام مطيع'!JJ17+تامر!JJ17+'محمد نبيه'!JJ17+'م 1'!JJ17</f>
        <v>0</v>
      </c>
      <c r="CC19" s="1"/>
      <c r="CD19" s="1">
        <f>الشركة!JQ17+'احمد شوقي'!JQ17+'محمد ابراهيم'!JQ17+'مصطفى عبدالفتاح'!JQ17+رامي!JQ17+زهران!JQ17+'اسلام مطيع'!JQ17+تامر!JQ17+'محمد نبيه'!JQ17+'م 1'!JQ17</f>
        <v>0</v>
      </c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</row>
    <row r="20" spans="1:102" ht="16.5" thickTop="1" thickBot="1" x14ac:dyDescent="0.25">
      <c r="A20" s="139">
        <v>43388</v>
      </c>
      <c r="B20" s="140"/>
      <c r="C20" s="1">
        <f>الشركة!C18+'احمد شوقي'!C18+'محمد ابراهيم'!C18+'مصطفى عبدالفتاح'!C18+رامي!C18+زهران!C18+'اسلام مطيع'!C18+تامر!C18+'محمد نبيه'!C18+'م 1'!C18</f>
        <v>0</v>
      </c>
      <c r="D20" s="1">
        <f>الشركة!D18+'احمد شوقي'!D18+'محمد ابراهيم'!D18+'مصطفى عبدالفتاح'!D18+رامي!D18+زهران!D18+'اسلام مطيع'!D18+تامر!D18+'محمد نبيه'!D18+'م 1'!D18</f>
        <v>0</v>
      </c>
      <c r="E20" s="1">
        <f>الشركة!J18+'احمد شوقي'!J18+'محمد ابراهيم'!J18+'مصطفى عبدالفتاح'!J18+رامي!J18+زهران!J18+'اسلام مطيع'!J18+تامر!J18+'محمد نبيه'!J18+'م 1'!J18</f>
        <v>0</v>
      </c>
      <c r="F20" s="1">
        <f>الشركة!K18+'احمد شوقي'!K18+'محمد ابراهيم'!K18+'مصطفى عبدالفتاح'!K18+رامي!K18+زهران!K18+'اسلام مطيع'!K18+تامر!K18+'محمد نبيه'!K18+'م 1'!K18</f>
        <v>0</v>
      </c>
      <c r="G20" s="1">
        <f>الشركة!Q18+'احمد شوقي'!Q18+'محمد ابراهيم'!Q18+'مصطفى عبدالفتاح'!Q18+رامي!Q18+زهران!Q18+'اسلام مطيع'!Q18+تامر!Q18+'محمد نبيه'!Q18+'م 1'!Q18</f>
        <v>0</v>
      </c>
      <c r="H20" s="1">
        <f>الشركة!R18+'احمد شوقي'!R18+'محمد ابراهيم'!R18+'مصطفى عبدالفتاح'!R18+رامي!R18+زهران!R18+'اسلام مطيع'!R18+تامر!R18+'محمد نبيه'!R18+'م 1'!R18</f>
        <v>0</v>
      </c>
      <c r="I20" s="1">
        <f>الشركة!X18+'احمد شوقي'!X18+'محمد ابراهيم'!X18+'مصطفى عبدالفتاح'!X18+رامي!X18+زهران!X18+'اسلام مطيع'!X18+تامر!X18+'محمد نبيه'!X18+'م 1'!X18</f>
        <v>0</v>
      </c>
      <c r="J20" s="1">
        <f>الشركة!Y18+'احمد شوقي'!Y18+'محمد ابراهيم'!Y18+'مصطفى عبدالفتاح'!Y18+رامي!Y18+زهران!Y18+'اسلام مطيع'!Y18+تامر!Y18+'محمد نبيه'!Y18+'م 1'!Y18</f>
        <v>0</v>
      </c>
      <c r="K20" s="1">
        <f>الشركة!AE18+'احمد شوقي'!AE18+'محمد ابراهيم'!AE18+'مصطفى عبدالفتاح'!AE18+رامي!AE18+زهران!AE18+'اسلام مطيع'!AE18+تامر!AE18+'محمد نبيه'!AE18+'م 1'!AE18</f>
        <v>0</v>
      </c>
      <c r="L20" s="1">
        <f>الشركة!AF18+'احمد شوقي'!AF18+'محمد ابراهيم'!AF18+'مصطفى عبدالفتاح'!AF18+رامي!AF18+زهران!AF18+'اسلام مطيع'!AF18+تامر!AF18+'محمد نبيه'!AF18+'م 1'!AF18</f>
        <v>0</v>
      </c>
      <c r="M20" s="1">
        <f>الشركة!AL18+'احمد شوقي'!AL18+'محمد ابراهيم'!AL18+'مصطفى عبدالفتاح'!AL18+رامي!AL18+زهران!AL18+'اسلام مطيع'!AL18+تامر!AL18+'محمد نبيه'!AL18+'م 1'!AL18</f>
        <v>0</v>
      </c>
      <c r="N20" s="1">
        <f>الشركة!AM18+'احمد شوقي'!AM18+'محمد ابراهيم'!AM18+'مصطفى عبدالفتاح'!AM18+رامي!AM18+زهران!AM18+'اسلام مطيع'!AM18+تامر!AM18+'محمد نبيه'!AM18+'م 1'!AM18</f>
        <v>0</v>
      </c>
      <c r="O20" s="1">
        <f>الشركة!AS18+'احمد شوقي'!AS18+'محمد ابراهيم'!AS18+'مصطفى عبدالفتاح'!AS18+رامي!AS18+زهران!AS18+'اسلام مطيع'!AS18+تامر!AS18+'محمد نبيه'!AS18+'م 1'!AS18</f>
        <v>0</v>
      </c>
      <c r="P20" s="1">
        <f>الشركة!AT18+'احمد شوقي'!AT18+'محمد ابراهيم'!AT18+'مصطفى عبدالفتاح'!AT18+رامي!AT18+زهران!AT18+'اسلام مطيع'!AT18+تامر!AT18+'محمد نبيه'!AT18+'م 1'!AT18</f>
        <v>0</v>
      </c>
      <c r="Q20" s="1">
        <f>الشركة!AZ18+'احمد شوقي'!AZ18+'محمد ابراهيم'!AZ18+'مصطفى عبدالفتاح'!AZ18+رامي!AZ18+زهران!AZ18+'اسلام مطيع'!AZ18+تامر!AZ18+'محمد نبيه'!AZ18+'م 1'!AZ18</f>
        <v>0</v>
      </c>
      <c r="R20" s="1">
        <f>الشركة!BA18+'احمد شوقي'!BA18+'محمد ابراهيم'!BA18+'مصطفى عبدالفتاح'!BA18+رامي!BA18+زهران!BA18+'اسلام مطيع'!BA18+تامر!BA18+'محمد نبيه'!BA18+'م 1'!BA18</f>
        <v>0</v>
      </c>
      <c r="S20" s="1">
        <f>الشركة!BG18+'احمد شوقي'!BG18+'محمد ابراهيم'!BG18+'مصطفى عبدالفتاح'!BG18+رامي!BG18+زهران!BG18+'اسلام مطيع'!BG18+تامر!BG18+'محمد نبيه'!BG18+'م 1'!BG18</f>
        <v>0</v>
      </c>
      <c r="T20" s="1">
        <f>الشركة!BH18+'احمد شوقي'!BH18+'محمد ابراهيم'!BH18+'مصطفى عبدالفتاح'!BH18+رامي!BH18+زهران!BH18+'اسلام مطيع'!BH18+تامر!BH18+'محمد نبيه'!BH18+'م 1'!BH18</f>
        <v>0</v>
      </c>
      <c r="U20" s="1">
        <f>الشركة!BN18+'احمد شوقي'!BN18+'محمد ابراهيم'!BN18+'مصطفى عبدالفتاح'!BN18+رامي!BN18+زهران!BN18+'اسلام مطيع'!BN18+تامر!BN18+'محمد نبيه'!BN18+'م 1'!BN18</f>
        <v>0</v>
      </c>
      <c r="V20" s="1">
        <f>الشركة!BO18+'احمد شوقي'!BO18+'محمد ابراهيم'!BO18+'مصطفى عبدالفتاح'!BO18+رامي!BO18+زهران!BO18+'اسلام مطيع'!BO18+تامر!BO18+'محمد نبيه'!BO18+'م 1'!BO18</f>
        <v>0</v>
      </c>
      <c r="W20" s="1">
        <f>الشركة!BU18+'احمد شوقي'!BU18+'محمد ابراهيم'!BU18+'مصطفى عبدالفتاح'!BU18+رامي!BU18+زهران!BU18+'اسلام مطيع'!BU18+تامر!BU18+'محمد نبيه'!BU18+'م 1'!BU18</f>
        <v>0</v>
      </c>
      <c r="X20" s="1">
        <f>الشركة!BV18+'احمد شوقي'!BV18+'محمد ابراهيم'!BV18+'مصطفى عبدالفتاح'!BV18+رامي!BV18+زهران!BV18+'اسلام مطيع'!BV18+تامر!BV18+'محمد نبيه'!BV18+'م 1'!BV18</f>
        <v>0</v>
      </c>
      <c r="Y20" s="1">
        <f>الشركة!CB18+'احمد شوقي'!CB18+'محمد ابراهيم'!CB18+'مصطفى عبدالفتاح'!CB18+رامي!CB18+زهران!CB18+'اسلام مطيع'!CB18+تامر!CB18+'محمد نبيه'!CB18+'م 1'!CB18</f>
        <v>0</v>
      </c>
      <c r="Z20" s="1">
        <f>الشركة!CC18+'احمد شوقي'!CC18+'محمد ابراهيم'!CC18+'مصطفى عبدالفتاح'!CC18+رامي!CC18+زهران!CC18+'اسلام مطيع'!CC18+تامر!CC18+'محمد نبيه'!CC18+'م 1'!CC18</f>
        <v>0</v>
      </c>
      <c r="AA20" s="1">
        <f>الشركة!CI18+'احمد شوقي'!CI18+'محمد ابراهيم'!CI18+'مصطفى عبدالفتاح'!CI18+رامي!CI18+زهران!CI18+'اسلام مطيع'!CI18+تامر!CI18+'محمد نبيه'!CI18+'م 1'!CI18</f>
        <v>0</v>
      </c>
      <c r="AB20" s="1">
        <f>الشركة!CJ18+'احمد شوقي'!CJ18+'محمد ابراهيم'!CJ18+'مصطفى عبدالفتاح'!CJ18+رامي!CJ18+زهران!CJ18+'اسلام مطيع'!CJ18+تامر!CJ18+'محمد نبيه'!CJ18+'م 1'!CJ18</f>
        <v>0</v>
      </c>
      <c r="AC20" s="1">
        <f>الشركة!CP18+'احمد شوقي'!CP18+'محمد ابراهيم'!CP18+'مصطفى عبدالفتاح'!CP18+رامي!CP18+زهران!CP18+'اسلام مطيع'!CP18+تامر!CP18+'محمد نبيه'!CP18+'م 1'!CP18</f>
        <v>0</v>
      </c>
      <c r="AD20" s="1">
        <f>الشركة!CQ18+'احمد شوقي'!CQ18+'محمد ابراهيم'!CQ18+'مصطفى عبدالفتاح'!CQ18+رامي!CQ18+زهران!CQ18+'اسلام مطيع'!CQ18+تامر!CQ18+'محمد نبيه'!CQ18+'م 1'!CQ18</f>
        <v>0</v>
      </c>
      <c r="AE20" s="1">
        <f>الشركة!CW18+'احمد شوقي'!CW18+'محمد ابراهيم'!CW18+'مصطفى عبدالفتاح'!CW18+رامي!CW18+زهران!CW18+'اسلام مطيع'!CW18+تامر!CW18+'محمد نبيه'!CW18+'م 1'!CW18</f>
        <v>0</v>
      </c>
      <c r="AF20" s="1">
        <f>الشركة!CX18+'احمد شوقي'!CX18+'محمد ابراهيم'!CX18+'مصطفى عبدالفتاح'!CX18+رامي!CX18+زهران!CX18+'اسلام مطيع'!CX18+تامر!CX18+'محمد نبيه'!CX18+'م 1'!CX18</f>
        <v>0</v>
      </c>
      <c r="AG20" s="1">
        <f>الشركة!DD18+'احمد شوقي'!DD18+'محمد ابراهيم'!DD18+'مصطفى عبدالفتاح'!DD18+رامي!DD18+زهران!DD18+'اسلام مطيع'!DD18+تامر!DD18+'محمد نبيه'!DD18+'م 1'!DD18</f>
        <v>0</v>
      </c>
      <c r="AH20" s="1">
        <f>الشركة!DE18+'احمد شوقي'!DE18+'محمد ابراهيم'!DE18+'مصطفى عبدالفتاح'!DE18+رامي!DE18+زهران!DE18+'اسلام مطيع'!DE18+تامر!DE18+'محمد نبيه'!DE18+'م 1'!DE18</f>
        <v>0</v>
      </c>
      <c r="AI20" s="1">
        <f>الشركة!DK18+'احمد شوقي'!DK18+'محمد ابراهيم'!DK18+'مصطفى عبدالفتاح'!DK18+رامي!DK18+زهران!DK18+'اسلام مطيع'!DK18+تامر!DK18+'محمد نبيه'!DK18+'م 1'!DK18</f>
        <v>0</v>
      </c>
      <c r="AJ20" s="1">
        <f>الشركة!DL18+'احمد شوقي'!DL18+'محمد ابراهيم'!DL18+'مصطفى عبدالفتاح'!DL18+رامي!DL18+زهران!DL18+'اسلام مطيع'!DL18+تامر!DL18+'محمد نبيه'!DL18+'م 1'!DL18</f>
        <v>0</v>
      </c>
      <c r="AK20" s="1">
        <f>الشركة!DR18+'احمد شوقي'!DR18+'محمد ابراهيم'!DR18+'مصطفى عبدالفتاح'!DR18+رامي!DR18+زهران!DR18+'اسلام مطيع'!DR18+تامر!DR18+'محمد نبيه'!DR18+'م 1'!DR18</f>
        <v>0</v>
      </c>
      <c r="AL20" s="1">
        <f>الشركة!DS18+'احمد شوقي'!DS18+'محمد ابراهيم'!DS18+'مصطفى عبدالفتاح'!DS18+رامي!DS18+زهران!DS18+'اسلام مطيع'!DS18+تامر!DS18+'محمد نبيه'!DS18+'م 1'!DS18</f>
        <v>0</v>
      </c>
      <c r="AM20" s="1">
        <f>الشركة!DY18+'احمد شوقي'!DY18+'محمد ابراهيم'!DY18+'مصطفى عبدالفتاح'!DY18+رامي!DY18+زهران!DY18+'اسلام مطيع'!DY18+تامر!DY18+'محمد نبيه'!DY18+'م 1'!DY18</f>
        <v>0</v>
      </c>
      <c r="AN20" s="1">
        <f>الشركة!DZ18+'احمد شوقي'!DZ18+'محمد ابراهيم'!DZ18+'مصطفى عبدالفتاح'!DZ18+رامي!DZ18+زهران!DZ18+'اسلام مطيع'!DZ18+تامر!DZ18+'محمد نبيه'!DZ18+'م 1'!DZ18</f>
        <v>0</v>
      </c>
      <c r="AO20" s="1">
        <f>الشركة!EF18+'احمد شوقي'!EF18+'محمد ابراهيم'!EF18+'مصطفى عبدالفتاح'!EF18+رامي!EF18+زهران!EF18+'اسلام مطيع'!EF18+تامر!EF18+'محمد نبيه'!EF18+'م 1'!EF18</f>
        <v>0</v>
      </c>
      <c r="AP20" s="1">
        <f>الشركة!EG18+'احمد شوقي'!EG18+'محمد ابراهيم'!EG18+'مصطفى عبدالفتاح'!EG18+رامي!EG18+زهران!EG18+'اسلام مطيع'!EG18+تامر!EG18+'محمد نبيه'!EG18+'م 1'!EG18</f>
        <v>0</v>
      </c>
      <c r="AQ20" s="1">
        <f>الشركة!EM18+'احمد شوقي'!EM18+'محمد ابراهيم'!EM18+'مصطفى عبدالفتاح'!EM18+رامي!EM18+زهران!EM18+'اسلام مطيع'!EM18+تامر!EM18+'محمد نبيه'!EM18+'م 1'!EM18</f>
        <v>0</v>
      </c>
      <c r="AR20" s="1">
        <f>الشركة!EN18+'احمد شوقي'!EN18+'محمد ابراهيم'!EN18+'مصطفى عبدالفتاح'!EN18+رامي!EN18+زهران!EN18+'اسلام مطيع'!EN18+تامر!EN18+'محمد نبيه'!EN18+'م 1'!EN18</f>
        <v>0</v>
      </c>
      <c r="AS20" s="1">
        <f>الشركة!ET18+'احمد شوقي'!ET18+'محمد ابراهيم'!ET18+'مصطفى عبدالفتاح'!ET18+رامي!ET18+زهران!ET18+'اسلام مطيع'!ET18+تامر!ET18+'محمد نبيه'!ET18+'م 1'!ET18</f>
        <v>0</v>
      </c>
      <c r="AT20" s="1">
        <f>الشركة!EU18+'احمد شوقي'!EU18+'محمد ابراهيم'!EU18+'مصطفى عبدالفتاح'!EU18+رامي!EU18+زهران!EU18+'اسلام مطيع'!EU18+تامر!EU18+'محمد نبيه'!EU18+'م 1'!EU18</f>
        <v>0</v>
      </c>
      <c r="AU20" s="1">
        <f>الشركة!FA18+'احمد شوقي'!FA18+'محمد ابراهيم'!FA18+'مصطفى عبدالفتاح'!FA18+رامي!FA18+زهران!FA18+'اسلام مطيع'!FA18+تامر!FA18+'محمد نبيه'!FA18+'م 1'!FA18</f>
        <v>0</v>
      </c>
      <c r="AV20" s="1">
        <f>الشركة!FB18+'احمد شوقي'!FB18+'محمد ابراهيم'!FB18+'مصطفى عبدالفتاح'!FB18+رامي!FB18+زهران!FB18+'اسلام مطيع'!FB18+تامر!FB18+'محمد نبيه'!FB18+'م 1'!FB18</f>
        <v>0</v>
      </c>
      <c r="AW20" s="1">
        <f>الشركة!FH18+'احمد شوقي'!FH18+'محمد ابراهيم'!FH18+'مصطفى عبدالفتاح'!FH18+رامي!FH18+زهران!FH18+'اسلام مطيع'!FH18+تامر!FH18+'محمد نبيه'!FH18+'م 1'!FH18</f>
        <v>0</v>
      </c>
      <c r="AX20" s="1">
        <f>الشركة!FI18+'احمد شوقي'!FI18+'محمد ابراهيم'!FI18+'مصطفى عبدالفتاح'!FI18+رامي!FI18+زهران!FI18+'اسلام مطيع'!FI18+تامر!FI18+'محمد نبيه'!FI18+'م 1'!FI18</f>
        <v>0</v>
      </c>
      <c r="AY20" s="1">
        <f>الشركة!FO18+'احمد شوقي'!FO18+'محمد ابراهيم'!FO18+'مصطفى عبدالفتاح'!FO18+رامي!FO18+زهران!FO18+'اسلام مطيع'!FO18+تامر!FO18+'محمد نبيه'!FO18+'م 1'!FO18</f>
        <v>0</v>
      </c>
      <c r="AZ20" s="1">
        <f>الشركة!FP18+'احمد شوقي'!FP18+'محمد ابراهيم'!FP18+'مصطفى عبدالفتاح'!FP18+رامي!FP18+زهران!FP18+'اسلام مطيع'!FP18+تامر!FP18+'محمد نبيه'!FP18+'م 1'!FP18</f>
        <v>0</v>
      </c>
      <c r="BA20" s="1">
        <f>الشركة!FV18+'احمد شوقي'!FV18+'محمد ابراهيم'!FV18+'مصطفى عبدالفتاح'!FV18+رامي!FV18+زهران!FV18+'اسلام مطيع'!FV18+تامر!FV18+'محمد نبيه'!FV18+'م 1'!FV18</f>
        <v>0</v>
      </c>
      <c r="BB20" s="1">
        <f>الشركة!FW18+'احمد شوقي'!FW18+'محمد ابراهيم'!FW18+'مصطفى عبدالفتاح'!FW18+رامي!FW18+زهران!FW18+'اسلام مطيع'!FW18+تامر!FW18+'محمد نبيه'!FW18+'م 1'!FW18</f>
        <v>0</v>
      </c>
      <c r="BC20" s="1">
        <f>الشركة!GC18+'احمد شوقي'!GC18+'محمد ابراهيم'!GC18+'مصطفى عبدالفتاح'!GC18+رامي!GC18+زهران!GC18+'اسلام مطيع'!GC18+تامر!GC18+'محمد نبيه'!GC18+'م 1'!GC18</f>
        <v>0</v>
      </c>
      <c r="BD20" s="1">
        <f>الشركة!GD18+'احمد شوقي'!GD18+'محمد ابراهيم'!GD18+'مصطفى عبدالفتاح'!GD18+رامي!GD18+زهران!GD18+'اسلام مطيع'!GD18+تامر!GD18+'محمد نبيه'!GD18+'م 1'!GD18</f>
        <v>0</v>
      </c>
      <c r="BE20" s="1">
        <f>الشركة!GJ18+'احمد شوقي'!GJ18+'محمد ابراهيم'!GJ18+'مصطفى عبدالفتاح'!GJ18+رامي!GJ18+زهران!GJ18+'اسلام مطيع'!GJ18+تامر!GJ18+'محمد نبيه'!GJ18+'م 1'!GJ18</f>
        <v>0</v>
      </c>
      <c r="BF20" s="1">
        <f>الشركة!GK18+'احمد شوقي'!GK18+'محمد ابراهيم'!GK18+'مصطفى عبدالفتاح'!GK18+رامي!GK18+زهران!GK18+'اسلام مطيع'!GK18+تامر!GK18+'محمد نبيه'!GK18+'م 1'!GK18</f>
        <v>0</v>
      </c>
      <c r="BG20" s="1">
        <f>الشركة!GQ18+'احمد شوقي'!GQ18+'محمد ابراهيم'!GQ18+'مصطفى عبدالفتاح'!GQ18+رامي!GQ18+زهران!GQ18+'اسلام مطيع'!GQ18+تامر!GQ18+'محمد نبيه'!GQ18+'م 1'!GQ18</f>
        <v>0</v>
      </c>
      <c r="BH20" s="1">
        <f>الشركة!GR18+'احمد شوقي'!GR18+'محمد ابراهيم'!GR18+'مصطفى عبدالفتاح'!GR18+رامي!GR18+زهران!GR18+'اسلام مطيع'!GR18+تامر!GR18+'محمد نبيه'!GR18+'م 1'!GR18</f>
        <v>0</v>
      </c>
      <c r="BI20" s="1"/>
      <c r="BJ20" s="1">
        <f>الشركة!GY18+'احمد شوقي'!GY18+'محمد ابراهيم'!GY18+'مصطفى عبدالفتاح'!GY18+رامي!GY18+زهران!GY18+'اسلام مطيع'!GY18+تامر!GY18+'محمد نبيه'!GY18+'م 1'!GY18</f>
        <v>0</v>
      </c>
      <c r="BK20" s="1"/>
      <c r="BL20" s="1">
        <f>الشركة!HF18+'احمد شوقي'!HF18+'محمد ابراهيم'!HF18+'مصطفى عبدالفتاح'!HF18+رامي!HF18+زهران!HF18+'اسلام مطيع'!HF18+تامر!HF18+'محمد نبيه'!HF18+'م 1'!HF18</f>
        <v>0</v>
      </c>
      <c r="BM20" s="1"/>
      <c r="BN20" s="1">
        <f>الشركة!HM18+'احمد شوقي'!HM18+'محمد ابراهيم'!HM18+'مصطفى عبدالفتاح'!HM18+رامي!HM18+زهران!HM18+'اسلام مطيع'!HM18+تامر!HM18+'محمد نبيه'!HM18+'م 1'!HM18</f>
        <v>0</v>
      </c>
      <c r="BO20" s="1">
        <f>الشركة!HS18+'احمد شوقي'!HS18+'محمد ابراهيم'!HS18+'مصطفى عبدالفتاح'!HS18+رامي!HS18+زهران!HS18+'اسلام مطيع'!HS18+تامر!HS18+'محمد نبيه'!HS18+'م 1'!HS18</f>
        <v>0</v>
      </c>
      <c r="BP20" s="1">
        <f>الشركة!HT18+'احمد شوقي'!HT18+'محمد ابراهيم'!HT18+'مصطفى عبدالفتاح'!HT18+رامي!HT18+زهران!HT18+'اسلام مطيع'!HT18+تامر!HT18+'محمد نبيه'!HT18+'م 1'!HT18</f>
        <v>0</v>
      </c>
      <c r="BQ20" s="1">
        <f>الشركة!HZ18+'احمد شوقي'!HZ18+'محمد ابراهيم'!HZ18+'مصطفى عبدالفتاح'!HZ18+رامي!HZ18+زهران!HZ18+'اسلام مطيع'!HZ18+تامر!HZ18+'محمد نبيه'!HZ18+'م 1'!HZ18</f>
        <v>0</v>
      </c>
      <c r="BR20" s="1">
        <f>الشركة!IA18+'احمد شوقي'!IA18+'محمد ابراهيم'!IA18+'مصطفى عبدالفتاح'!IA18+رامي!IA18+زهران!IA18+'اسلام مطيع'!IA18+تامر!IA18+'محمد نبيه'!IA18+'م 1'!IA18</f>
        <v>0</v>
      </c>
      <c r="BS20" s="1">
        <f>الشركة!IG18+'احمد شوقي'!IG18+'محمد ابراهيم'!IG18+'مصطفى عبدالفتاح'!IG18+رامي!IG18+زهران!IG18+'اسلام مطيع'!IG18+تامر!IG18+'محمد نبيه'!IG18+'م 1'!IG18</f>
        <v>0</v>
      </c>
      <c r="BT20" s="1">
        <f>الشركة!IH18+'احمد شوقي'!IH18+'محمد ابراهيم'!IH18+'مصطفى عبدالفتاح'!IH18+رامي!IH18+زهران!IH18+'اسلام مطيع'!IH18+تامر!IH18+'محمد نبيه'!IH18+'م 1'!IH18</f>
        <v>0</v>
      </c>
      <c r="BU20" s="1">
        <f>الشركة!IN18+'احمد شوقي'!IN18+'محمد ابراهيم'!IN18+'مصطفى عبدالفتاح'!IN18+رامي!IN18+زهران!IN18+'اسلام مطيع'!IN18+تامر!IN18+'محمد نبيه'!IN18+'م 1'!IN18</f>
        <v>0</v>
      </c>
      <c r="BV20" s="1">
        <f>الشركة!IO18+'احمد شوقي'!IO18+'محمد ابراهيم'!IO18+'مصطفى عبدالفتاح'!IO18+رامي!IO18+زهران!IO18+'اسلام مطيع'!IO18+تامر!IO18+'محمد نبيه'!IO18+'م 1'!IO18</f>
        <v>0</v>
      </c>
      <c r="BW20" s="1">
        <f>الشركة!IU18+'احمد شوقي'!IU18+'محمد ابراهيم'!IU18+'مصطفى عبدالفتاح'!IU18+رامي!IU18+زهران!IU18+'اسلام مطيع'!IU18+تامر!IU18+'محمد نبيه'!IU18+'م 1'!IU18</f>
        <v>0</v>
      </c>
      <c r="BX20" s="1">
        <f>الشركة!IV18+'احمد شوقي'!IV18+'محمد ابراهيم'!IV18+'مصطفى عبدالفتاح'!IV18+رامي!IV18+زهران!IV18+'اسلام مطيع'!IV18+تامر!IV18+'محمد نبيه'!IV18+'م 1'!IV18</f>
        <v>0</v>
      </c>
      <c r="BY20" s="1">
        <f>الشركة!JB18+'احمد شوقي'!JB18+'محمد ابراهيم'!JB18+'مصطفى عبدالفتاح'!JB18+رامي!JB18+زهران!JB18+'اسلام مطيع'!JB18+تامر!JB18+'محمد نبيه'!JB18+'م 1'!JB18</f>
        <v>0</v>
      </c>
      <c r="BZ20" s="1">
        <f>الشركة!JC18+'احمد شوقي'!JC18+'محمد ابراهيم'!JC18+'مصطفى عبدالفتاح'!JC18+رامي!JC18+زهران!JC18+'اسلام مطيع'!JC18+تامر!JC18+'محمد نبيه'!JC18+'م 1'!JC18</f>
        <v>0</v>
      </c>
      <c r="CA20" s="1">
        <f>الشركة!JI18+'احمد شوقي'!JI18+'محمد ابراهيم'!JI18+'مصطفى عبدالفتاح'!JI18+رامي!JI18+زهران!JI18+'اسلام مطيع'!JI18+تامر!JI18+'محمد نبيه'!JI18+'م 1'!JI18</f>
        <v>0</v>
      </c>
      <c r="CB20" s="1">
        <f>الشركة!JJ18+'احمد شوقي'!JJ18+'محمد ابراهيم'!JJ18+'مصطفى عبدالفتاح'!JJ18+رامي!JJ18+زهران!JJ18+'اسلام مطيع'!JJ18+تامر!JJ18+'محمد نبيه'!JJ18+'م 1'!JJ18</f>
        <v>0</v>
      </c>
      <c r="CC20" s="1"/>
      <c r="CD20" s="1">
        <f>الشركة!JQ18+'احمد شوقي'!JQ18+'محمد ابراهيم'!JQ18+'مصطفى عبدالفتاح'!JQ18+رامي!JQ18+زهران!JQ18+'اسلام مطيع'!JQ18+تامر!JQ18+'محمد نبيه'!JQ18+'م 1'!JQ18</f>
        <v>0</v>
      </c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</row>
    <row r="21" spans="1:102" ht="16.5" thickTop="1" thickBot="1" x14ac:dyDescent="0.25">
      <c r="A21" s="139">
        <v>43389</v>
      </c>
      <c r="B21" s="140"/>
      <c r="C21" s="1">
        <f>الشركة!C19+'احمد شوقي'!C19+'محمد ابراهيم'!C19+'مصطفى عبدالفتاح'!C19+رامي!C19+زهران!C19+'اسلام مطيع'!C19+تامر!C19+'محمد نبيه'!C19+'م 1'!C19</f>
        <v>0</v>
      </c>
      <c r="D21" s="1">
        <f>الشركة!D19+'احمد شوقي'!D19+'محمد ابراهيم'!D19+'مصطفى عبدالفتاح'!D19+رامي!D19+زهران!D19+'اسلام مطيع'!D19+تامر!D19+'محمد نبيه'!D19+'م 1'!D19</f>
        <v>0</v>
      </c>
      <c r="E21" s="1">
        <f>الشركة!J19+'احمد شوقي'!J19+'محمد ابراهيم'!J19+'مصطفى عبدالفتاح'!J19+رامي!J19+زهران!J19+'اسلام مطيع'!J19+تامر!J19+'محمد نبيه'!J19+'م 1'!J19</f>
        <v>0</v>
      </c>
      <c r="F21" s="1">
        <f>الشركة!K19+'احمد شوقي'!K19+'محمد ابراهيم'!K19+'مصطفى عبدالفتاح'!K19+رامي!K19+زهران!K19+'اسلام مطيع'!K19+تامر!K19+'محمد نبيه'!K19+'م 1'!K19</f>
        <v>0</v>
      </c>
      <c r="G21" s="1">
        <f>الشركة!Q19+'احمد شوقي'!Q19+'محمد ابراهيم'!Q19+'مصطفى عبدالفتاح'!Q19+رامي!Q19+زهران!Q19+'اسلام مطيع'!Q19+تامر!Q19+'محمد نبيه'!Q19+'م 1'!Q19</f>
        <v>0</v>
      </c>
      <c r="H21" s="1">
        <f>الشركة!R19+'احمد شوقي'!R19+'محمد ابراهيم'!R19+'مصطفى عبدالفتاح'!R19+رامي!R19+زهران!R19+'اسلام مطيع'!R19+تامر!R19+'محمد نبيه'!R19+'م 1'!R19</f>
        <v>0</v>
      </c>
      <c r="I21" s="1">
        <f>الشركة!X19+'احمد شوقي'!X19+'محمد ابراهيم'!X19+'مصطفى عبدالفتاح'!X19+رامي!X19+زهران!X19+'اسلام مطيع'!X19+تامر!X19+'محمد نبيه'!X19+'م 1'!X19</f>
        <v>0</v>
      </c>
      <c r="J21" s="1">
        <f>الشركة!Y19+'احمد شوقي'!Y19+'محمد ابراهيم'!Y19+'مصطفى عبدالفتاح'!Y19+رامي!Y19+زهران!Y19+'اسلام مطيع'!Y19+تامر!Y19+'محمد نبيه'!Y19+'م 1'!Y19</f>
        <v>0</v>
      </c>
      <c r="K21" s="1">
        <f>الشركة!AE19+'احمد شوقي'!AE19+'محمد ابراهيم'!AE19+'مصطفى عبدالفتاح'!AE19+رامي!AE19+زهران!AE19+'اسلام مطيع'!AE19+تامر!AE19+'محمد نبيه'!AE19+'م 1'!AE19</f>
        <v>0</v>
      </c>
      <c r="L21" s="1">
        <f>الشركة!AF19+'احمد شوقي'!AF19+'محمد ابراهيم'!AF19+'مصطفى عبدالفتاح'!AF19+رامي!AF19+زهران!AF19+'اسلام مطيع'!AF19+تامر!AF19+'محمد نبيه'!AF19+'م 1'!AF19</f>
        <v>0</v>
      </c>
      <c r="M21" s="1">
        <f>الشركة!AL19+'احمد شوقي'!AL19+'محمد ابراهيم'!AL19+'مصطفى عبدالفتاح'!AL19+رامي!AL19+زهران!AL19+'اسلام مطيع'!AL19+تامر!AL19+'محمد نبيه'!AL19+'م 1'!AL19</f>
        <v>0</v>
      </c>
      <c r="N21" s="1">
        <f>الشركة!AM19+'احمد شوقي'!AM19+'محمد ابراهيم'!AM19+'مصطفى عبدالفتاح'!AM19+رامي!AM19+زهران!AM19+'اسلام مطيع'!AM19+تامر!AM19+'محمد نبيه'!AM19+'م 1'!AM19</f>
        <v>0</v>
      </c>
      <c r="O21" s="1">
        <f>الشركة!AS19+'احمد شوقي'!AS19+'محمد ابراهيم'!AS19+'مصطفى عبدالفتاح'!AS19+رامي!AS19+زهران!AS19+'اسلام مطيع'!AS19+تامر!AS19+'محمد نبيه'!AS19+'م 1'!AS19</f>
        <v>0</v>
      </c>
      <c r="P21" s="1">
        <f>الشركة!AT19+'احمد شوقي'!AT19+'محمد ابراهيم'!AT19+'مصطفى عبدالفتاح'!AT19+رامي!AT19+زهران!AT19+'اسلام مطيع'!AT19+تامر!AT19+'محمد نبيه'!AT19+'م 1'!AT19</f>
        <v>0</v>
      </c>
      <c r="Q21" s="1">
        <f>الشركة!AZ19+'احمد شوقي'!AZ19+'محمد ابراهيم'!AZ19+'مصطفى عبدالفتاح'!AZ19+رامي!AZ19+زهران!AZ19+'اسلام مطيع'!AZ19+تامر!AZ19+'محمد نبيه'!AZ19+'م 1'!AZ19</f>
        <v>0</v>
      </c>
      <c r="R21" s="1">
        <f>الشركة!BA19+'احمد شوقي'!BA19+'محمد ابراهيم'!BA19+'مصطفى عبدالفتاح'!BA19+رامي!BA19+زهران!BA19+'اسلام مطيع'!BA19+تامر!BA19+'محمد نبيه'!BA19+'م 1'!BA19</f>
        <v>0</v>
      </c>
      <c r="S21" s="1">
        <f>الشركة!BG19+'احمد شوقي'!BG19+'محمد ابراهيم'!BG19+'مصطفى عبدالفتاح'!BG19+رامي!BG19+زهران!BG19+'اسلام مطيع'!BG19+تامر!BG19+'محمد نبيه'!BG19+'م 1'!BG19</f>
        <v>0</v>
      </c>
      <c r="T21" s="1">
        <f>الشركة!BH19+'احمد شوقي'!BH19+'محمد ابراهيم'!BH19+'مصطفى عبدالفتاح'!BH19+رامي!BH19+زهران!BH19+'اسلام مطيع'!BH19+تامر!BH19+'محمد نبيه'!BH19+'م 1'!BH19</f>
        <v>0</v>
      </c>
      <c r="U21" s="1">
        <f>الشركة!BN19+'احمد شوقي'!BN19+'محمد ابراهيم'!BN19+'مصطفى عبدالفتاح'!BN19+رامي!BN19+زهران!BN19+'اسلام مطيع'!BN19+تامر!BN19+'محمد نبيه'!BN19+'م 1'!BN19</f>
        <v>0</v>
      </c>
      <c r="V21" s="1">
        <f>الشركة!BO19+'احمد شوقي'!BO19+'محمد ابراهيم'!BO19+'مصطفى عبدالفتاح'!BO19+رامي!BO19+زهران!BO19+'اسلام مطيع'!BO19+تامر!BO19+'محمد نبيه'!BO19+'م 1'!BO19</f>
        <v>0</v>
      </c>
      <c r="W21" s="1">
        <f>الشركة!BU19+'احمد شوقي'!BU19+'محمد ابراهيم'!BU19+'مصطفى عبدالفتاح'!BU19+رامي!BU19+زهران!BU19+'اسلام مطيع'!BU19+تامر!BU19+'محمد نبيه'!BU19+'م 1'!BU19</f>
        <v>0</v>
      </c>
      <c r="X21" s="1">
        <f>الشركة!BV19+'احمد شوقي'!BV19+'محمد ابراهيم'!BV19+'مصطفى عبدالفتاح'!BV19+رامي!BV19+زهران!BV19+'اسلام مطيع'!BV19+تامر!BV19+'محمد نبيه'!BV19+'م 1'!BV19</f>
        <v>0</v>
      </c>
      <c r="Y21" s="1">
        <f>الشركة!CB19+'احمد شوقي'!CB19+'محمد ابراهيم'!CB19+'مصطفى عبدالفتاح'!CB19+رامي!CB19+زهران!CB19+'اسلام مطيع'!CB19+تامر!CB19+'محمد نبيه'!CB19+'م 1'!CB19</f>
        <v>0</v>
      </c>
      <c r="Z21" s="1">
        <f>الشركة!CC19+'احمد شوقي'!CC19+'محمد ابراهيم'!CC19+'مصطفى عبدالفتاح'!CC19+رامي!CC19+زهران!CC19+'اسلام مطيع'!CC19+تامر!CC19+'محمد نبيه'!CC19+'م 1'!CC19</f>
        <v>0</v>
      </c>
      <c r="AA21" s="1">
        <f>الشركة!CI19+'احمد شوقي'!CI19+'محمد ابراهيم'!CI19+'مصطفى عبدالفتاح'!CI19+رامي!CI19+زهران!CI19+'اسلام مطيع'!CI19+تامر!CI19+'محمد نبيه'!CI19+'م 1'!CI19</f>
        <v>0</v>
      </c>
      <c r="AB21" s="1">
        <f>الشركة!CJ19+'احمد شوقي'!CJ19+'محمد ابراهيم'!CJ19+'مصطفى عبدالفتاح'!CJ19+رامي!CJ19+زهران!CJ19+'اسلام مطيع'!CJ19+تامر!CJ19+'محمد نبيه'!CJ19+'م 1'!CJ19</f>
        <v>0</v>
      </c>
      <c r="AC21" s="1">
        <f>الشركة!CP19+'احمد شوقي'!CP19+'محمد ابراهيم'!CP19+'مصطفى عبدالفتاح'!CP19+رامي!CP19+زهران!CP19+'اسلام مطيع'!CP19+تامر!CP19+'محمد نبيه'!CP19+'م 1'!CP19</f>
        <v>0</v>
      </c>
      <c r="AD21" s="1">
        <f>الشركة!CQ19+'احمد شوقي'!CQ19+'محمد ابراهيم'!CQ19+'مصطفى عبدالفتاح'!CQ19+رامي!CQ19+زهران!CQ19+'اسلام مطيع'!CQ19+تامر!CQ19+'محمد نبيه'!CQ19+'م 1'!CQ19</f>
        <v>0</v>
      </c>
      <c r="AE21" s="1">
        <f>الشركة!CW19+'احمد شوقي'!CW19+'محمد ابراهيم'!CW19+'مصطفى عبدالفتاح'!CW19+رامي!CW19+زهران!CW19+'اسلام مطيع'!CW19+تامر!CW19+'محمد نبيه'!CW19+'م 1'!CW19</f>
        <v>0</v>
      </c>
      <c r="AF21" s="1">
        <f>الشركة!CX19+'احمد شوقي'!CX19+'محمد ابراهيم'!CX19+'مصطفى عبدالفتاح'!CX19+رامي!CX19+زهران!CX19+'اسلام مطيع'!CX19+تامر!CX19+'محمد نبيه'!CX19+'م 1'!CX19</f>
        <v>0</v>
      </c>
      <c r="AG21" s="1">
        <f>الشركة!DD19+'احمد شوقي'!DD19+'محمد ابراهيم'!DD19+'مصطفى عبدالفتاح'!DD19+رامي!DD19+زهران!DD19+'اسلام مطيع'!DD19+تامر!DD19+'محمد نبيه'!DD19+'م 1'!DD19</f>
        <v>0</v>
      </c>
      <c r="AH21" s="1">
        <f>الشركة!DE19+'احمد شوقي'!DE19+'محمد ابراهيم'!DE19+'مصطفى عبدالفتاح'!DE19+رامي!DE19+زهران!DE19+'اسلام مطيع'!DE19+تامر!DE19+'محمد نبيه'!DE19+'م 1'!DE19</f>
        <v>0</v>
      </c>
      <c r="AI21" s="1">
        <f>الشركة!DK19+'احمد شوقي'!DK19+'محمد ابراهيم'!DK19+'مصطفى عبدالفتاح'!DK19+رامي!DK19+زهران!DK19+'اسلام مطيع'!DK19+تامر!DK19+'محمد نبيه'!DK19+'م 1'!DK19</f>
        <v>0</v>
      </c>
      <c r="AJ21" s="1">
        <f>الشركة!DL19+'احمد شوقي'!DL19+'محمد ابراهيم'!DL19+'مصطفى عبدالفتاح'!DL19+رامي!DL19+زهران!DL19+'اسلام مطيع'!DL19+تامر!DL19+'محمد نبيه'!DL19+'م 1'!DL19</f>
        <v>0</v>
      </c>
      <c r="AK21" s="1">
        <f>الشركة!DR19+'احمد شوقي'!DR19+'محمد ابراهيم'!DR19+'مصطفى عبدالفتاح'!DR19+رامي!DR19+زهران!DR19+'اسلام مطيع'!DR19+تامر!DR19+'محمد نبيه'!DR19+'م 1'!DR19</f>
        <v>0</v>
      </c>
      <c r="AL21" s="1">
        <f>الشركة!DS19+'احمد شوقي'!DS19+'محمد ابراهيم'!DS19+'مصطفى عبدالفتاح'!DS19+رامي!DS19+زهران!DS19+'اسلام مطيع'!DS19+تامر!DS19+'محمد نبيه'!DS19+'م 1'!DS19</f>
        <v>0</v>
      </c>
      <c r="AM21" s="1">
        <f>الشركة!DY19+'احمد شوقي'!DY19+'محمد ابراهيم'!DY19+'مصطفى عبدالفتاح'!DY19+رامي!DY19+زهران!DY19+'اسلام مطيع'!DY19+تامر!DY19+'محمد نبيه'!DY19+'م 1'!DY19</f>
        <v>0</v>
      </c>
      <c r="AN21" s="1">
        <f>الشركة!DZ19+'احمد شوقي'!DZ19+'محمد ابراهيم'!DZ19+'مصطفى عبدالفتاح'!DZ19+رامي!DZ19+زهران!DZ19+'اسلام مطيع'!DZ19+تامر!DZ19+'محمد نبيه'!DZ19+'م 1'!DZ19</f>
        <v>0</v>
      </c>
      <c r="AO21" s="1">
        <f>الشركة!EF19+'احمد شوقي'!EF19+'محمد ابراهيم'!EF19+'مصطفى عبدالفتاح'!EF19+رامي!EF19+زهران!EF19+'اسلام مطيع'!EF19+تامر!EF19+'محمد نبيه'!EF19+'م 1'!EF19</f>
        <v>0</v>
      </c>
      <c r="AP21" s="1">
        <f>الشركة!EG19+'احمد شوقي'!EG19+'محمد ابراهيم'!EG19+'مصطفى عبدالفتاح'!EG19+رامي!EG19+زهران!EG19+'اسلام مطيع'!EG19+تامر!EG19+'محمد نبيه'!EG19+'م 1'!EG19</f>
        <v>0</v>
      </c>
      <c r="AQ21" s="1">
        <f>الشركة!EM19+'احمد شوقي'!EM19+'محمد ابراهيم'!EM19+'مصطفى عبدالفتاح'!EM19+رامي!EM19+زهران!EM19+'اسلام مطيع'!EM19+تامر!EM19+'محمد نبيه'!EM19+'م 1'!EM19</f>
        <v>0</v>
      </c>
      <c r="AR21" s="1">
        <f>الشركة!EN19+'احمد شوقي'!EN19+'محمد ابراهيم'!EN19+'مصطفى عبدالفتاح'!EN19+رامي!EN19+زهران!EN19+'اسلام مطيع'!EN19+تامر!EN19+'محمد نبيه'!EN19+'م 1'!EN19</f>
        <v>0</v>
      </c>
      <c r="AS21" s="1">
        <f>الشركة!ET19+'احمد شوقي'!ET19+'محمد ابراهيم'!ET19+'مصطفى عبدالفتاح'!ET19+رامي!ET19+زهران!ET19+'اسلام مطيع'!ET19+تامر!ET19+'محمد نبيه'!ET19+'م 1'!ET19</f>
        <v>0</v>
      </c>
      <c r="AT21" s="1">
        <f>الشركة!EU19+'احمد شوقي'!EU19+'محمد ابراهيم'!EU19+'مصطفى عبدالفتاح'!EU19+رامي!EU19+زهران!EU19+'اسلام مطيع'!EU19+تامر!EU19+'محمد نبيه'!EU19+'م 1'!EU19</f>
        <v>0</v>
      </c>
      <c r="AU21" s="1">
        <f>الشركة!FA19+'احمد شوقي'!FA19+'محمد ابراهيم'!FA19+'مصطفى عبدالفتاح'!FA19+رامي!FA19+زهران!FA19+'اسلام مطيع'!FA19+تامر!FA19+'محمد نبيه'!FA19+'م 1'!FA19</f>
        <v>0</v>
      </c>
      <c r="AV21" s="1">
        <f>الشركة!FB19+'احمد شوقي'!FB19+'محمد ابراهيم'!FB19+'مصطفى عبدالفتاح'!FB19+رامي!FB19+زهران!FB19+'اسلام مطيع'!FB19+تامر!FB19+'محمد نبيه'!FB19+'م 1'!FB19</f>
        <v>0</v>
      </c>
      <c r="AW21" s="1">
        <f>الشركة!FH19+'احمد شوقي'!FH19+'محمد ابراهيم'!FH19+'مصطفى عبدالفتاح'!FH19+رامي!FH19+زهران!FH19+'اسلام مطيع'!FH19+تامر!FH19+'محمد نبيه'!FH19+'م 1'!FH19</f>
        <v>0</v>
      </c>
      <c r="AX21" s="1">
        <f>الشركة!FI19+'احمد شوقي'!FI19+'محمد ابراهيم'!FI19+'مصطفى عبدالفتاح'!FI19+رامي!FI19+زهران!FI19+'اسلام مطيع'!FI19+تامر!FI19+'محمد نبيه'!FI19+'م 1'!FI19</f>
        <v>0</v>
      </c>
      <c r="AY21" s="1">
        <f>الشركة!FO19+'احمد شوقي'!FO19+'محمد ابراهيم'!FO19+'مصطفى عبدالفتاح'!FO19+رامي!FO19+زهران!FO19+'اسلام مطيع'!FO19+تامر!FO19+'محمد نبيه'!FO19+'م 1'!FO19</f>
        <v>0</v>
      </c>
      <c r="AZ21" s="1">
        <f>الشركة!FP19+'احمد شوقي'!FP19+'محمد ابراهيم'!FP19+'مصطفى عبدالفتاح'!FP19+رامي!FP19+زهران!FP19+'اسلام مطيع'!FP19+تامر!FP19+'محمد نبيه'!FP19+'م 1'!FP19</f>
        <v>0</v>
      </c>
      <c r="BA21" s="1">
        <f>الشركة!FV19+'احمد شوقي'!FV19+'محمد ابراهيم'!FV19+'مصطفى عبدالفتاح'!FV19+رامي!FV19+زهران!FV19+'اسلام مطيع'!FV19+تامر!FV19+'محمد نبيه'!FV19+'م 1'!FV19</f>
        <v>0</v>
      </c>
      <c r="BB21" s="1">
        <f>الشركة!FW19+'احمد شوقي'!FW19+'محمد ابراهيم'!FW19+'مصطفى عبدالفتاح'!FW19+رامي!FW19+زهران!FW19+'اسلام مطيع'!FW19+تامر!FW19+'محمد نبيه'!FW19+'م 1'!FW19</f>
        <v>0</v>
      </c>
      <c r="BC21" s="1">
        <f>الشركة!GC19+'احمد شوقي'!GC19+'محمد ابراهيم'!GC19+'مصطفى عبدالفتاح'!GC19+رامي!GC19+زهران!GC19+'اسلام مطيع'!GC19+تامر!GC19+'محمد نبيه'!GC19+'م 1'!GC19</f>
        <v>0</v>
      </c>
      <c r="BD21" s="1">
        <f>الشركة!GD19+'احمد شوقي'!GD19+'محمد ابراهيم'!GD19+'مصطفى عبدالفتاح'!GD19+رامي!GD19+زهران!GD19+'اسلام مطيع'!GD19+تامر!GD19+'محمد نبيه'!GD19+'م 1'!GD19</f>
        <v>0</v>
      </c>
      <c r="BE21" s="1">
        <f>الشركة!GJ19+'احمد شوقي'!GJ19+'محمد ابراهيم'!GJ19+'مصطفى عبدالفتاح'!GJ19+رامي!GJ19+زهران!GJ19+'اسلام مطيع'!GJ19+تامر!GJ19+'محمد نبيه'!GJ19+'م 1'!GJ19</f>
        <v>0</v>
      </c>
      <c r="BF21" s="1">
        <f>الشركة!GK19+'احمد شوقي'!GK19+'محمد ابراهيم'!GK19+'مصطفى عبدالفتاح'!GK19+رامي!GK19+زهران!GK19+'اسلام مطيع'!GK19+تامر!GK19+'محمد نبيه'!GK19+'م 1'!GK19</f>
        <v>0</v>
      </c>
      <c r="BG21" s="1">
        <f>الشركة!GQ19+'احمد شوقي'!GQ19+'محمد ابراهيم'!GQ19+'مصطفى عبدالفتاح'!GQ19+رامي!GQ19+زهران!GQ19+'اسلام مطيع'!GQ19+تامر!GQ19+'محمد نبيه'!GQ19+'م 1'!GQ19</f>
        <v>0</v>
      </c>
      <c r="BH21" s="1">
        <f>الشركة!GR19+'احمد شوقي'!GR19+'محمد ابراهيم'!GR19+'مصطفى عبدالفتاح'!GR19+رامي!GR19+زهران!GR19+'اسلام مطيع'!GR19+تامر!GR19+'محمد نبيه'!GR19+'م 1'!GR19</f>
        <v>0</v>
      </c>
      <c r="BI21" s="1"/>
      <c r="BJ21" s="1">
        <f>الشركة!GY19+'احمد شوقي'!GY19+'محمد ابراهيم'!GY19+'مصطفى عبدالفتاح'!GY19+رامي!GY19+زهران!GY19+'اسلام مطيع'!GY19+تامر!GY19+'محمد نبيه'!GY19+'م 1'!GY19</f>
        <v>0</v>
      </c>
      <c r="BK21" s="1"/>
      <c r="BL21" s="1">
        <f>الشركة!HF19+'احمد شوقي'!HF19+'محمد ابراهيم'!HF19+'مصطفى عبدالفتاح'!HF19+رامي!HF19+زهران!HF19+'اسلام مطيع'!HF19+تامر!HF19+'محمد نبيه'!HF19+'م 1'!HF19</f>
        <v>0</v>
      </c>
      <c r="BM21" s="1"/>
      <c r="BN21" s="1">
        <f>الشركة!HM19+'احمد شوقي'!HM19+'محمد ابراهيم'!HM19+'مصطفى عبدالفتاح'!HM19+رامي!HM19+زهران!HM19+'اسلام مطيع'!HM19+تامر!HM19+'محمد نبيه'!HM19+'م 1'!HM19</f>
        <v>0</v>
      </c>
      <c r="BO21" s="1">
        <f>الشركة!HS19+'احمد شوقي'!HS19+'محمد ابراهيم'!HS19+'مصطفى عبدالفتاح'!HS19+رامي!HS19+زهران!HS19+'اسلام مطيع'!HS19+تامر!HS19+'محمد نبيه'!HS19+'م 1'!HS19</f>
        <v>0</v>
      </c>
      <c r="BP21" s="1">
        <f>الشركة!HT19+'احمد شوقي'!HT19+'محمد ابراهيم'!HT19+'مصطفى عبدالفتاح'!HT19+رامي!HT19+زهران!HT19+'اسلام مطيع'!HT19+تامر!HT19+'محمد نبيه'!HT19+'م 1'!HT19</f>
        <v>0</v>
      </c>
      <c r="BQ21" s="1">
        <f>الشركة!HZ19+'احمد شوقي'!HZ19+'محمد ابراهيم'!HZ19+'مصطفى عبدالفتاح'!HZ19+رامي!HZ19+زهران!HZ19+'اسلام مطيع'!HZ19+تامر!HZ19+'محمد نبيه'!HZ19+'م 1'!HZ19</f>
        <v>0</v>
      </c>
      <c r="BR21" s="1">
        <f>الشركة!IA19+'احمد شوقي'!IA19+'محمد ابراهيم'!IA19+'مصطفى عبدالفتاح'!IA19+رامي!IA19+زهران!IA19+'اسلام مطيع'!IA19+تامر!IA19+'محمد نبيه'!IA19+'م 1'!IA19</f>
        <v>0</v>
      </c>
      <c r="BS21" s="1">
        <f>الشركة!IG19+'احمد شوقي'!IG19+'محمد ابراهيم'!IG19+'مصطفى عبدالفتاح'!IG19+رامي!IG19+زهران!IG19+'اسلام مطيع'!IG19+تامر!IG19+'محمد نبيه'!IG19+'م 1'!IG19</f>
        <v>0</v>
      </c>
      <c r="BT21" s="1">
        <f>الشركة!IH19+'احمد شوقي'!IH19+'محمد ابراهيم'!IH19+'مصطفى عبدالفتاح'!IH19+رامي!IH19+زهران!IH19+'اسلام مطيع'!IH19+تامر!IH19+'محمد نبيه'!IH19+'م 1'!IH19</f>
        <v>0</v>
      </c>
      <c r="BU21" s="1">
        <f>الشركة!IN19+'احمد شوقي'!IN19+'محمد ابراهيم'!IN19+'مصطفى عبدالفتاح'!IN19+رامي!IN19+زهران!IN19+'اسلام مطيع'!IN19+تامر!IN19+'محمد نبيه'!IN19+'م 1'!IN19</f>
        <v>0</v>
      </c>
      <c r="BV21" s="1">
        <f>الشركة!IO19+'احمد شوقي'!IO19+'محمد ابراهيم'!IO19+'مصطفى عبدالفتاح'!IO19+رامي!IO19+زهران!IO19+'اسلام مطيع'!IO19+تامر!IO19+'محمد نبيه'!IO19+'م 1'!IO19</f>
        <v>0</v>
      </c>
      <c r="BW21" s="1">
        <f>الشركة!IU19+'احمد شوقي'!IU19+'محمد ابراهيم'!IU19+'مصطفى عبدالفتاح'!IU19+رامي!IU19+زهران!IU19+'اسلام مطيع'!IU19+تامر!IU19+'محمد نبيه'!IU19+'م 1'!IU19</f>
        <v>0</v>
      </c>
      <c r="BX21" s="1">
        <f>الشركة!IV19+'احمد شوقي'!IV19+'محمد ابراهيم'!IV19+'مصطفى عبدالفتاح'!IV19+رامي!IV19+زهران!IV19+'اسلام مطيع'!IV19+تامر!IV19+'محمد نبيه'!IV19+'م 1'!IV19</f>
        <v>0</v>
      </c>
      <c r="BY21" s="1">
        <f>الشركة!JB19+'احمد شوقي'!JB19+'محمد ابراهيم'!JB19+'مصطفى عبدالفتاح'!JB19+رامي!JB19+زهران!JB19+'اسلام مطيع'!JB19+تامر!JB19+'محمد نبيه'!JB19+'م 1'!JB19</f>
        <v>0</v>
      </c>
      <c r="BZ21" s="1">
        <f>الشركة!JC19+'احمد شوقي'!JC19+'محمد ابراهيم'!JC19+'مصطفى عبدالفتاح'!JC19+رامي!JC19+زهران!JC19+'اسلام مطيع'!JC19+تامر!JC19+'محمد نبيه'!JC19+'م 1'!JC19</f>
        <v>0</v>
      </c>
      <c r="CA21" s="1">
        <f>الشركة!JI19+'احمد شوقي'!JI19+'محمد ابراهيم'!JI19+'مصطفى عبدالفتاح'!JI19+رامي!JI19+زهران!JI19+'اسلام مطيع'!JI19+تامر!JI19+'محمد نبيه'!JI19+'م 1'!JI19</f>
        <v>0</v>
      </c>
      <c r="CB21" s="1">
        <f>الشركة!JJ19+'احمد شوقي'!JJ19+'محمد ابراهيم'!JJ19+'مصطفى عبدالفتاح'!JJ19+رامي!JJ19+زهران!JJ19+'اسلام مطيع'!JJ19+تامر!JJ19+'محمد نبيه'!JJ19+'م 1'!JJ19</f>
        <v>0</v>
      </c>
      <c r="CC21" s="1"/>
      <c r="CD21" s="1">
        <f>الشركة!JQ19+'احمد شوقي'!JQ19+'محمد ابراهيم'!JQ19+'مصطفى عبدالفتاح'!JQ19+رامي!JQ19+زهران!JQ19+'اسلام مطيع'!JQ19+تامر!JQ19+'محمد نبيه'!JQ19+'م 1'!JQ19</f>
        <v>0</v>
      </c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</row>
    <row r="22" spans="1:102" ht="16.5" thickTop="1" thickBot="1" x14ac:dyDescent="0.25">
      <c r="A22" s="139">
        <v>43390</v>
      </c>
      <c r="B22" s="140"/>
      <c r="C22" s="1">
        <f>الشركة!C20+'احمد شوقي'!C20+'محمد ابراهيم'!C20+'مصطفى عبدالفتاح'!C20+رامي!C20+زهران!C20+'اسلام مطيع'!C20+تامر!C20+'محمد نبيه'!C20+'م 1'!C20</f>
        <v>0</v>
      </c>
      <c r="D22" s="1">
        <f>الشركة!D20+'احمد شوقي'!D20+'محمد ابراهيم'!D20+'مصطفى عبدالفتاح'!D20+رامي!D20+زهران!D20+'اسلام مطيع'!D20+تامر!D20+'محمد نبيه'!D20+'م 1'!D20</f>
        <v>0</v>
      </c>
      <c r="E22" s="1">
        <f>الشركة!J20+'احمد شوقي'!J20+'محمد ابراهيم'!J20+'مصطفى عبدالفتاح'!J20+رامي!J20+زهران!J20+'اسلام مطيع'!J20+تامر!J20+'محمد نبيه'!J20+'م 1'!J20</f>
        <v>0</v>
      </c>
      <c r="F22" s="1">
        <f>الشركة!K20+'احمد شوقي'!K20+'محمد ابراهيم'!K20+'مصطفى عبدالفتاح'!K20+رامي!K20+زهران!K20+'اسلام مطيع'!K20+تامر!K20+'محمد نبيه'!K20+'م 1'!K20</f>
        <v>0</v>
      </c>
      <c r="G22" s="1">
        <f>الشركة!Q20+'احمد شوقي'!Q20+'محمد ابراهيم'!Q20+'مصطفى عبدالفتاح'!Q20+رامي!Q20+زهران!Q20+'اسلام مطيع'!Q20+تامر!Q20+'محمد نبيه'!Q20+'م 1'!Q20</f>
        <v>0</v>
      </c>
      <c r="H22" s="1">
        <f>الشركة!R20+'احمد شوقي'!R20+'محمد ابراهيم'!R20+'مصطفى عبدالفتاح'!R20+رامي!R20+زهران!R20+'اسلام مطيع'!R20+تامر!R20+'محمد نبيه'!R20+'م 1'!R20</f>
        <v>0</v>
      </c>
      <c r="I22" s="1">
        <f>الشركة!X20+'احمد شوقي'!X20+'محمد ابراهيم'!X20+'مصطفى عبدالفتاح'!X20+رامي!X20+زهران!X20+'اسلام مطيع'!X20+تامر!X20+'محمد نبيه'!X20+'م 1'!X20</f>
        <v>0</v>
      </c>
      <c r="J22" s="1">
        <f>الشركة!Y20+'احمد شوقي'!Y20+'محمد ابراهيم'!Y20+'مصطفى عبدالفتاح'!Y20+رامي!Y20+زهران!Y20+'اسلام مطيع'!Y20+تامر!Y20+'محمد نبيه'!Y20+'م 1'!Y20</f>
        <v>0</v>
      </c>
      <c r="K22" s="1">
        <f>الشركة!AE20+'احمد شوقي'!AE20+'محمد ابراهيم'!AE20+'مصطفى عبدالفتاح'!AE20+رامي!AE20+زهران!AE20+'اسلام مطيع'!AE20+تامر!AE20+'محمد نبيه'!AE20+'م 1'!AE20</f>
        <v>0</v>
      </c>
      <c r="L22" s="1">
        <f>الشركة!AF20+'احمد شوقي'!AF20+'محمد ابراهيم'!AF20+'مصطفى عبدالفتاح'!AF20+رامي!AF20+زهران!AF20+'اسلام مطيع'!AF20+تامر!AF20+'محمد نبيه'!AF20+'م 1'!AF20</f>
        <v>0</v>
      </c>
      <c r="M22" s="1">
        <f>الشركة!AL20+'احمد شوقي'!AL20+'محمد ابراهيم'!AL20+'مصطفى عبدالفتاح'!AL20+رامي!AL20+زهران!AL20+'اسلام مطيع'!AL20+تامر!AL20+'محمد نبيه'!AL20+'م 1'!AL20</f>
        <v>0</v>
      </c>
      <c r="N22" s="1">
        <f>الشركة!AM20+'احمد شوقي'!AM20+'محمد ابراهيم'!AM20+'مصطفى عبدالفتاح'!AM20+رامي!AM20+زهران!AM20+'اسلام مطيع'!AM20+تامر!AM20+'محمد نبيه'!AM20+'م 1'!AM20</f>
        <v>0</v>
      </c>
      <c r="O22" s="1">
        <f>الشركة!AS20+'احمد شوقي'!AS20+'محمد ابراهيم'!AS20+'مصطفى عبدالفتاح'!AS20+رامي!AS20+زهران!AS20+'اسلام مطيع'!AS20+تامر!AS20+'محمد نبيه'!AS20+'م 1'!AS20</f>
        <v>0</v>
      </c>
      <c r="P22" s="1">
        <f>الشركة!AT20+'احمد شوقي'!AT20+'محمد ابراهيم'!AT20+'مصطفى عبدالفتاح'!AT20+رامي!AT20+زهران!AT20+'اسلام مطيع'!AT20+تامر!AT20+'محمد نبيه'!AT20+'م 1'!AT20</f>
        <v>0</v>
      </c>
      <c r="Q22" s="1">
        <f>الشركة!AZ20+'احمد شوقي'!AZ20+'محمد ابراهيم'!AZ20+'مصطفى عبدالفتاح'!AZ20+رامي!AZ20+زهران!AZ20+'اسلام مطيع'!AZ20+تامر!AZ20+'محمد نبيه'!AZ20+'م 1'!AZ20</f>
        <v>0</v>
      </c>
      <c r="R22" s="1">
        <f>الشركة!BA20+'احمد شوقي'!BA20+'محمد ابراهيم'!BA20+'مصطفى عبدالفتاح'!BA20+رامي!BA20+زهران!BA20+'اسلام مطيع'!BA20+تامر!BA20+'محمد نبيه'!BA20+'م 1'!BA20</f>
        <v>0</v>
      </c>
      <c r="S22" s="1">
        <f>الشركة!BG20+'احمد شوقي'!BG20+'محمد ابراهيم'!BG20+'مصطفى عبدالفتاح'!BG20+رامي!BG20+زهران!BG20+'اسلام مطيع'!BG20+تامر!BG20+'محمد نبيه'!BG20+'م 1'!BG20</f>
        <v>0</v>
      </c>
      <c r="T22" s="1">
        <f>الشركة!BH20+'احمد شوقي'!BH20+'محمد ابراهيم'!BH20+'مصطفى عبدالفتاح'!BH20+رامي!BH20+زهران!BH20+'اسلام مطيع'!BH20+تامر!BH20+'محمد نبيه'!BH20+'م 1'!BH20</f>
        <v>0</v>
      </c>
      <c r="U22" s="1">
        <f>الشركة!BN20+'احمد شوقي'!BN20+'محمد ابراهيم'!BN20+'مصطفى عبدالفتاح'!BN20+رامي!BN20+زهران!BN20+'اسلام مطيع'!BN20+تامر!BN20+'محمد نبيه'!BN20+'م 1'!BN20</f>
        <v>0</v>
      </c>
      <c r="V22" s="1">
        <f>الشركة!BO20+'احمد شوقي'!BO20+'محمد ابراهيم'!BO20+'مصطفى عبدالفتاح'!BO20+رامي!BO20+زهران!BO20+'اسلام مطيع'!BO20+تامر!BO20+'محمد نبيه'!BO20+'م 1'!BO20</f>
        <v>0</v>
      </c>
      <c r="W22" s="1">
        <f>الشركة!BU20+'احمد شوقي'!BU20+'محمد ابراهيم'!BU20+'مصطفى عبدالفتاح'!BU20+رامي!BU20+زهران!BU20+'اسلام مطيع'!BU20+تامر!BU20+'محمد نبيه'!BU20+'م 1'!BU20</f>
        <v>0</v>
      </c>
      <c r="X22" s="1">
        <f>الشركة!BV20+'احمد شوقي'!BV20+'محمد ابراهيم'!BV20+'مصطفى عبدالفتاح'!BV20+رامي!BV20+زهران!BV20+'اسلام مطيع'!BV20+تامر!BV20+'محمد نبيه'!BV20+'م 1'!BV20</f>
        <v>0</v>
      </c>
      <c r="Y22" s="1">
        <f>الشركة!CB20+'احمد شوقي'!CB20+'محمد ابراهيم'!CB20+'مصطفى عبدالفتاح'!CB20+رامي!CB20+زهران!CB20+'اسلام مطيع'!CB20+تامر!CB20+'محمد نبيه'!CB20+'م 1'!CB20</f>
        <v>0</v>
      </c>
      <c r="Z22" s="1">
        <f>الشركة!CC20+'احمد شوقي'!CC20+'محمد ابراهيم'!CC20+'مصطفى عبدالفتاح'!CC20+رامي!CC20+زهران!CC20+'اسلام مطيع'!CC20+تامر!CC20+'محمد نبيه'!CC20+'م 1'!CC20</f>
        <v>0</v>
      </c>
      <c r="AA22" s="1">
        <f>الشركة!CI20+'احمد شوقي'!CI20+'محمد ابراهيم'!CI20+'مصطفى عبدالفتاح'!CI20+رامي!CI20+زهران!CI20+'اسلام مطيع'!CI20+تامر!CI20+'محمد نبيه'!CI20+'م 1'!CI20</f>
        <v>0</v>
      </c>
      <c r="AB22" s="1">
        <f>الشركة!CJ20+'احمد شوقي'!CJ20+'محمد ابراهيم'!CJ20+'مصطفى عبدالفتاح'!CJ20+رامي!CJ20+زهران!CJ20+'اسلام مطيع'!CJ20+تامر!CJ20+'محمد نبيه'!CJ20+'م 1'!CJ20</f>
        <v>0</v>
      </c>
      <c r="AC22" s="1">
        <f>الشركة!CP20+'احمد شوقي'!CP20+'محمد ابراهيم'!CP20+'مصطفى عبدالفتاح'!CP20+رامي!CP20+زهران!CP20+'اسلام مطيع'!CP20+تامر!CP20+'محمد نبيه'!CP20+'م 1'!CP20</f>
        <v>0</v>
      </c>
      <c r="AD22" s="1">
        <f>الشركة!CQ20+'احمد شوقي'!CQ20+'محمد ابراهيم'!CQ20+'مصطفى عبدالفتاح'!CQ20+رامي!CQ20+زهران!CQ20+'اسلام مطيع'!CQ20+تامر!CQ20+'محمد نبيه'!CQ20+'م 1'!CQ20</f>
        <v>0</v>
      </c>
      <c r="AE22" s="1">
        <f>الشركة!CW20+'احمد شوقي'!CW20+'محمد ابراهيم'!CW20+'مصطفى عبدالفتاح'!CW20+رامي!CW20+زهران!CW20+'اسلام مطيع'!CW20+تامر!CW20+'محمد نبيه'!CW20+'م 1'!CW20</f>
        <v>0</v>
      </c>
      <c r="AF22" s="1">
        <f>الشركة!CX20+'احمد شوقي'!CX20+'محمد ابراهيم'!CX20+'مصطفى عبدالفتاح'!CX20+رامي!CX20+زهران!CX20+'اسلام مطيع'!CX20+تامر!CX20+'محمد نبيه'!CX20+'م 1'!CX20</f>
        <v>0</v>
      </c>
      <c r="AG22" s="1">
        <f>الشركة!DD20+'احمد شوقي'!DD20+'محمد ابراهيم'!DD20+'مصطفى عبدالفتاح'!DD20+رامي!DD20+زهران!DD20+'اسلام مطيع'!DD20+تامر!DD20+'محمد نبيه'!DD20+'م 1'!DD20</f>
        <v>0</v>
      </c>
      <c r="AH22" s="1">
        <f>الشركة!DE20+'احمد شوقي'!DE20+'محمد ابراهيم'!DE20+'مصطفى عبدالفتاح'!DE20+رامي!DE20+زهران!DE20+'اسلام مطيع'!DE20+تامر!DE20+'محمد نبيه'!DE20+'م 1'!DE20</f>
        <v>0</v>
      </c>
      <c r="AI22" s="1">
        <f>الشركة!DK20+'احمد شوقي'!DK20+'محمد ابراهيم'!DK20+'مصطفى عبدالفتاح'!DK20+رامي!DK20+زهران!DK20+'اسلام مطيع'!DK20+تامر!DK20+'محمد نبيه'!DK20+'م 1'!DK20</f>
        <v>0</v>
      </c>
      <c r="AJ22" s="1">
        <f>الشركة!DL20+'احمد شوقي'!DL20+'محمد ابراهيم'!DL20+'مصطفى عبدالفتاح'!DL20+رامي!DL20+زهران!DL20+'اسلام مطيع'!DL20+تامر!DL20+'محمد نبيه'!DL20+'م 1'!DL20</f>
        <v>0</v>
      </c>
      <c r="AK22" s="1">
        <f>الشركة!DR20+'احمد شوقي'!DR20+'محمد ابراهيم'!DR20+'مصطفى عبدالفتاح'!DR20+رامي!DR20+زهران!DR20+'اسلام مطيع'!DR20+تامر!DR20+'محمد نبيه'!DR20+'م 1'!DR20</f>
        <v>0</v>
      </c>
      <c r="AL22" s="1">
        <f>الشركة!DS20+'احمد شوقي'!DS20+'محمد ابراهيم'!DS20+'مصطفى عبدالفتاح'!DS20+رامي!DS20+زهران!DS20+'اسلام مطيع'!DS20+تامر!DS20+'محمد نبيه'!DS20+'م 1'!DS20</f>
        <v>0</v>
      </c>
      <c r="AM22" s="1">
        <f>الشركة!DY20+'احمد شوقي'!DY20+'محمد ابراهيم'!DY20+'مصطفى عبدالفتاح'!DY20+رامي!DY20+زهران!DY20+'اسلام مطيع'!DY20+تامر!DY20+'محمد نبيه'!DY20+'م 1'!DY20</f>
        <v>0</v>
      </c>
      <c r="AN22" s="1">
        <f>الشركة!DZ20+'احمد شوقي'!DZ20+'محمد ابراهيم'!DZ20+'مصطفى عبدالفتاح'!DZ20+رامي!DZ20+زهران!DZ20+'اسلام مطيع'!DZ20+تامر!DZ20+'محمد نبيه'!DZ20+'م 1'!DZ20</f>
        <v>0</v>
      </c>
      <c r="AO22" s="1">
        <f>الشركة!EF20+'احمد شوقي'!EF20+'محمد ابراهيم'!EF20+'مصطفى عبدالفتاح'!EF20+رامي!EF20+زهران!EF20+'اسلام مطيع'!EF20+تامر!EF20+'محمد نبيه'!EF20+'م 1'!EF20</f>
        <v>0</v>
      </c>
      <c r="AP22" s="1">
        <f>الشركة!EG20+'احمد شوقي'!EG20+'محمد ابراهيم'!EG20+'مصطفى عبدالفتاح'!EG20+رامي!EG20+زهران!EG20+'اسلام مطيع'!EG20+تامر!EG20+'محمد نبيه'!EG20+'م 1'!EG20</f>
        <v>0</v>
      </c>
      <c r="AQ22" s="1">
        <f>الشركة!EM20+'احمد شوقي'!EM20+'محمد ابراهيم'!EM20+'مصطفى عبدالفتاح'!EM20+رامي!EM20+زهران!EM20+'اسلام مطيع'!EM20+تامر!EM20+'محمد نبيه'!EM20+'م 1'!EM20</f>
        <v>0</v>
      </c>
      <c r="AR22" s="1">
        <f>الشركة!EN20+'احمد شوقي'!EN20+'محمد ابراهيم'!EN20+'مصطفى عبدالفتاح'!EN20+رامي!EN20+زهران!EN20+'اسلام مطيع'!EN20+تامر!EN20+'محمد نبيه'!EN20+'م 1'!EN20</f>
        <v>0</v>
      </c>
      <c r="AS22" s="1">
        <f>الشركة!ET20+'احمد شوقي'!ET20+'محمد ابراهيم'!ET20+'مصطفى عبدالفتاح'!ET20+رامي!ET20+زهران!ET20+'اسلام مطيع'!ET20+تامر!ET20+'محمد نبيه'!ET20+'م 1'!ET20</f>
        <v>0</v>
      </c>
      <c r="AT22" s="1">
        <f>الشركة!EU20+'احمد شوقي'!EU20+'محمد ابراهيم'!EU20+'مصطفى عبدالفتاح'!EU20+رامي!EU20+زهران!EU20+'اسلام مطيع'!EU20+تامر!EU20+'محمد نبيه'!EU20+'م 1'!EU20</f>
        <v>0</v>
      </c>
      <c r="AU22" s="1">
        <f>الشركة!FA20+'احمد شوقي'!FA20+'محمد ابراهيم'!FA20+'مصطفى عبدالفتاح'!FA20+رامي!FA20+زهران!FA20+'اسلام مطيع'!FA20+تامر!FA20+'محمد نبيه'!FA20+'م 1'!FA20</f>
        <v>0</v>
      </c>
      <c r="AV22" s="1">
        <f>الشركة!FB20+'احمد شوقي'!FB20+'محمد ابراهيم'!FB20+'مصطفى عبدالفتاح'!FB20+رامي!FB20+زهران!FB20+'اسلام مطيع'!FB20+تامر!FB20+'محمد نبيه'!FB20+'م 1'!FB20</f>
        <v>0</v>
      </c>
      <c r="AW22" s="1">
        <f>الشركة!FH20+'احمد شوقي'!FH20+'محمد ابراهيم'!FH20+'مصطفى عبدالفتاح'!FH20+رامي!FH20+زهران!FH20+'اسلام مطيع'!FH20+تامر!FH20+'محمد نبيه'!FH20+'م 1'!FH20</f>
        <v>0</v>
      </c>
      <c r="AX22" s="1">
        <f>الشركة!FI20+'احمد شوقي'!FI20+'محمد ابراهيم'!FI20+'مصطفى عبدالفتاح'!FI20+رامي!FI20+زهران!FI20+'اسلام مطيع'!FI20+تامر!FI20+'محمد نبيه'!FI20+'م 1'!FI20</f>
        <v>0</v>
      </c>
      <c r="AY22" s="1">
        <f>الشركة!FO20+'احمد شوقي'!FO20+'محمد ابراهيم'!FO20+'مصطفى عبدالفتاح'!FO20+رامي!FO20+زهران!FO20+'اسلام مطيع'!FO20+تامر!FO20+'محمد نبيه'!FO20+'م 1'!FO20</f>
        <v>0</v>
      </c>
      <c r="AZ22" s="1">
        <f>الشركة!FP20+'احمد شوقي'!FP20+'محمد ابراهيم'!FP20+'مصطفى عبدالفتاح'!FP20+رامي!FP20+زهران!FP20+'اسلام مطيع'!FP20+تامر!FP20+'محمد نبيه'!FP20+'م 1'!FP20</f>
        <v>0</v>
      </c>
      <c r="BA22" s="1">
        <f>الشركة!FV20+'احمد شوقي'!FV20+'محمد ابراهيم'!FV20+'مصطفى عبدالفتاح'!FV20+رامي!FV20+زهران!FV20+'اسلام مطيع'!FV20+تامر!FV20+'محمد نبيه'!FV20+'م 1'!FV20</f>
        <v>0</v>
      </c>
      <c r="BB22" s="1">
        <f>الشركة!FW20+'احمد شوقي'!FW20+'محمد ابراهيم'!FW20+'مصطفى عبدالفتاح'!FW20+رامي!FW20+زهران!FW20+'اسلام مطيع'!FW20+تامر!FW20+'محمد نبيه'!FW20+'م 1'!FW20</f>
        <v>0</v>
      </c>
      <c r="BC22" s="1">
        <f>الشركة!GC20+'احمد شوقي'!GC20+'محمد ابراهيم'!GC20+'مصطفى عبدالفتاح'!GC20+رامي!GC20+زهران!GC20+'اسلام مطيع'!GC20+تامر!GC20+'محمد نبيه'!GC20+'م 1'!GC20</f>
        <v>0</v>
      </c>
      <c r="BD22" s="1">
        <f>الشركة!GD20+'احمد شوقي'!GD20+'محمد ابراهيم'!GD20+'مصطفى عبدالفتاح'!GD20+رامي!GD20+زهران!GD20+'اسلام مطيع'!GD20+تامر!GD20+'محمد نبيه'!GD20+'م 1'!GD20</f>
        <v>0</v>
      </c>
      <c r="BE22" s="1">
        <f>الشركة!GJ20+'احمد شوقي'!GJ20+'محمد ابراهيم'!GJ20+'مصطفى عبدالفتاح'!GJ20+رامي!GJ20+زهران!GJ20+'اسلام مطيع'!GJ20+تامر!GJ20+'محمد نبيه'!GJ20+'م 1'!GJ20</f>
        <v>0</v>
      </c>
      <c r="BF22" s="1">
        <f>الشركة!GK20+'احمد شوقي'!GK20+'محمد ابراهيم'!GK20+'مصطفى عبدالفتاح'!GK20+رامي!GK20+زهران!GK20+'اسلام مطيع'!GK20+تامر!GK20+'محمد نبيه'!GK20+'م 1'!GK20</f>
        <v>0</v>
      </c>
      <c r="BG22" s="1">
        <f>الشركة!GQ20+'احمد شوقي'!GQ20+'محمد ابراهيم'!GQ20+'مصطفى عبدالفتاح'!GQ20+رامي!GQ20+زهران!GQ20+'اسلام مطيع'!GQ20+تامر!GQ20+'محمد نبيه'!GQ20+'م 1'!GQ20</f>
        <v>0</v>
      </c>
      <c r="BH22" s="1">
        <f>الشركة!GR20+'احمد شوقي'!GR20+'محمد ابراهيم'!GR20+'مصطفى عبدالفتاح'!GR20+رامي!GR20+زهران!GR20+'اسلام مطيع'!GR20+تامر!GR20+'محمد نبيه'!GR20+'م 1'!GR20</f>
        <v>0</v>
      </c>
      <c r="BI22" s="1"/>
      <c r="BJ22" s="1">
        <f>الشركة!GY20+'احمد شوقي'!GY20+'محمد ابراهيم'!GY20+'مصطفى عبدالفتاح'!GY20+رامي!GY20+زهران!GY20+'اسلام مطيع'!GY20+تامر!GY20+'محمد نبيه'!GY20+'م 1'!GY20</f>
        <v>0</v>
      </c>
      <c r="BK22" s="1"/>
      <c r="BL22" s="1">
        <f>الشركة!HF20+'احمد شوقي'!HF20+'محمد ابراهيم'!HF20+'مصطفى عبدالفتاح'!HF20+رامي!HF20+زهران!HF20+'اسلام مطيع'!HF20+تامر!HF20+'محمد نبيه'!HF20+'م 1'!HF20</f>
        <v>0</v>
      </c>
      <c r="BM22" s="1"/>
      <c r="BN22" s="1">
        <f>الشركة!HM20+'احمد شوقي'!HM20+'محمد ابراهيم'!HM20+'مصطفى عبدالفتاح'!HM20+رامي!HM20+زهران!HM20+'اسلام مطيع'!HM20+تامر!HM20+'محمد نبيه'!HM20+'م 1'!HM20</f>
        <v>0</v>
      </c>
      <c r="BO22" s="1">
        <f>الشركة!HS20+'احمد شوقي'!HS20+'محمد ابراهيم'!HS20+'مصطفى عبدالفتاح'!HS20+رامي!HS20+زهران!HS20+'اسلام مطيع'!HS20+تامر!HS20+'محمد نبيه'!HS20+'م 1'!HS20</f>
        <v>0</v>
      </c>
      <c r="BP22" s="1">
        <f>الشركة!HT20+'احمد شوقي'!HT20+'محمد ابراهيم'!HT20+'مصطفى عبدالفتاح'!HT20+رامي!HT20+زهران!HT20+'اسلام مطيع'!HT20+تامر!HT20+'محمد نبيه'!HT20+'م 1'!HT20</f>
        <v>0</v>
      </c>
      <c r="BQ22" s="1">
        <f>الشركة!HZ20+'احمد شوقي'!HZ20+'محمد ابراهيم'!HZ20+'مصطفى عبدالفتاح'!HZ20+رامي!HZ20+زهران!HZ20+'اسلام مطيع'!HZ20+تامر!HZ20+'محمد نبيه'!HZ20+'م 1'!HZ20</f>
        <v>0</v>
      </c>
      <c r="BR22" s="1">
        <f>الشركة!IA20+'احمد شوقي'!IA20+'محمد ابراهيم'!IA20+'مصطفى عبدالفتاح'!IA20+رامي!IA20+زهران!IA20+'اسلام مطيع'!IA20+تامر!IA20+'محمد نبيه'!IA20+'م 1'!IA20</f>
        <v>0</v>
      </c>
      <c r="BS22" s="1">
        <f>الشركة!IG20+'احمد شوقي'!IG20+'محمد ابراهيم'!IG20+'مصطفى عبدالفتاح'!IG20+رامي!IG20+زهران!IG20+'اسلام مطيع'!IG20+تامر!IG20+'محمد نبيه'!IG20+'م 1'!IG20</f>
        <v>0</v>
      </c>
      <c r="BT22" s="1">
        <f>الشركة!IH20+'احمد شوقي'!IH20+'محمد ابراهيم'!IH20+'مصطفى عبدالفتاح'!IH20+رامي!IH20+زهران!IH20+'اسلام مطيع'!IH20+تامر!IH20+'محمد نبيه'!IH20+'م 1'!IH20</f>
        <v>0</v>
      </c>
      <c r="BU22" s="1">
        <f>الشركة!IN20+'احمد شوقي'!IN20+'محمد ابراهيم'!IN20+'مصطفى عبدالفتاح'!IN20+رامي!IN20+زهران!IN20+'اسلام مطيع'!IN20+تامر!IN20+'محمد نبيه'!IN20+'م 1'!IN20</f>
        <v>0</v>
      </c>
      <c r="BV22" s="1">
        <f>الشركة!IO20+'احمد شوقي'!IO20+'محمد ابراهيم'!IO20+'مصطفى عبدالفتاح'!IO20+رامي!IO20+زهران!IO20+'اسلام مطيع'!IO20+تامر!IO20+'محمد نبيه'!IO20+'م 1'!IO20</f>
        <v>0</v>
      </c>
      <c r="BW22" s="1">
        <f>الشركة!IU20+'احمد شوقي'!IU20+'محمد ابراهيم'!IU20+'مصطفى عبدالفتاح'!IU20+رامي!IU20+زهران!IU20+'اسلام مطيع'!IU20+تامر!IU20+'محمد نبيه'!IU20+'م 1'!IU20</f>
        <v>0</v>
      </c>
      <c r="BX22" s="1">
        <f>الشركة!IV20+'احمد شوقي'!IV20+'محمد ابراهيم'!IV20+'مصطفى عبدالفتاح'!IV20+رامي!IV20+زهران!IV20+'اسلام مطيع'!IV20+تامر!IV20+'محمد نبيه'!IV20+'م 1'!IV20</f>
        <v>0</v>
      </c>
      <c r="BY22" s="1">
        <f>الشركة!JB20+'احمد شوقي'!JB20+'محمد ابراهيم'!JB20+'مصطفى عبدالفتاح'!JB20+رامي!JB20+زهران!JB20+'اسلام مطيع'!JB20+تامر!JB20+'محمد نبيه'!JB20+'م 1'!JB20</f>
        <v>0</v>
      </c>
      <c r="BZ22" s="1">
        <f>الشركة!JC20+'احمد شوقي'!JC20+'محمد ابراهيم'!JC20+'مصطفى عبدالفتاح'!JC20+رامي!JC20+زهران!JC20+'اسلام مطيع'!JC20+تامر!JC20+'محمد نبيه'!JC20+'م 1'!JC20</f>
        <v>0</v>
      </c>
      <c r="CA22" s="1">
        <f>الشركة!JI20+'احمد شوقي'!JI20+'محمد ابراهيم'!JI20+'مصطفى عبدالفتاح'!JI20+رامي!JI20+زهران!JI20+'اسلام مطيع'!JI20+تامر!JI20+'محمد نبيه'!JI20+'م 1'!JI20</f>
        <v>0</v>
      </c>
      <c r="CB22" s="1">
        <f>الشركة!JJ20+'احمد شوقي'!JJ20+'محمد ابراهيم'!JJ20+'مصطفى عبدالفتاح'!JJ20+رامي!JJ20+زهران!JJ20+'اسلام مطيع'!JJ20+تامر!JJ20+'محمد نبيه'!JJ20+'م 1'!JJ20</f>
        <v>0</v>
      </c>
      <c r="CC22" s="1"/>
      <c r="CD22" s="1">
        <f>الشركة!JQ20+'احمد شوقي'!JQ20+'محمد ابراهيم'!JQ20+'مصطفى عبدالفتاح'!JQ20+رامي!JQ20+زهران!JQ20+'اسلام مطيع'!JQ20+تامر!JQ20+'محمد نبيه'!JQ20+'م 1'!JQ20</f>
        <v>0</v>
      </c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</row>
    <row r="23" spans="1:102" ht="16.5" thickTop="1" thickBot="1" x14ac:dyDescent="0.25">
      <c r="A23" s="139">
        <v>43391</v>
      </c>
      <c r="B23" s="140"/>
      <c r="C23" s="1">
        <f>الشركة!C21+'احمد شوقي'!C21+'محمد ابراهيم'!C21+'مصطفى عبدالفتاح'!C21+رامي!C21+زهران!C21+'اسلام مطيع'!C21+تامر!C21+'محمد نبيه'!C21+'م 1'!C21</f>
        <v>0</v>
      </c>
      <c r="D23" s="1">
        <f>الشركة!D21+'احمد شوقي'!D21+'محمد ابراهيم'!D21+'مصطفى عبدالفتاح'!D21+رامي!D21+زهران!D21+'اسلام مطيع'!D21+تامر!D21+'محمد نبيه'!D21+'م 1'!D21</f>
        <v>0</v>
      </c>
      <c r="E23" s="1">
        <f>الشركة!J21+'احمد شوقي'!J21+'محمد ابراهيم'!J21+'مصطفى عبدالفتاح'!J21+رامي!J21+زهران!J21+'اسلام مطيع'!J21+تامر!J21+'محمد نبيه'!J21+'م 1'!J21</f>
        <v>0</v>
      </c>
      <c r="F23" s="1">
        <f>الشركة!K21+'احمد شوقي'!K21+'محمد ابراهيم'!K21+'مصطفى عبدالفتاح'!K21+رامي!K21+زهران!K21+'اسلام مطيع'!K21+تامر!K21+'محمد نبيه'!K21+'م 1'!K21</f>
        <v>0</v>
      </c>
      <c r="G23" s="1">
        <f>الشركة!Q21+'احمد شوقي'!Q21+'محمد ابراهيم'!Q21+'مصطفى عبدالفتاح'!Q21+رامي!Q21+زهران!Q21+'اسلام مطيع'!Q21+تامر!Q21+'محمد نبيه'!Q21+'م 1'!Q21</f>
        <v>0</v>
      </c>
      <c r="H23" s="1">
        <f>الشركة!R21+'احمد شوقي'!R21+'محمد ابراهيم'!R21+'مصطفى عبدالفتاح'!R21+رامي!R21+زهران!R21+'اسلام مطيع'!R21+تامر!R21+'محمد نبيه'!R21+'م 1'!R21</f>
        <v>0</v>
      </c>
      <c r="I23" s="1">
        <f>الشركة!X21+'احمد شوقي'!X21+'محمد ابراهيم'!X21+'مصطفى عبدالفتاح'!X21+رامي!X21+زهران!X21+'اسلام مطيع'!X21+تامر!X21+'محمد نبيه'!X21+'م 1'!X21</f>
        <v>0</v>
      </c>
      <c r="J23" s="1">
        <f>الشركة!Y21+'احمد شوقي'!Y21+'محمد ابراهيم'!Y21+'مصطفى عبدالفتاح'!Y21+رامي!Y21+زهران!Y21+'اسلام مطيع'!Y21+تامر!Y21+'محمد نبيه'!Y21+'م 1'!Y21</f>
        <v>0</v>
      </c>
      <c r="K23" s="1">
        <f>الشركة!AE21+'احمد شوقي'!AE21+'محمد ابراهيم'!AE21+'مصطفى عبدالفتاح'!AE21+رامي!AE21+زهران!AE21+'اسلام مطيع'!AE21+تامر!AE21+'محمد نبيه'!AE21+'م 1'!AE21</f>
        <v>0</v>
      </c>
      <c r="L23" s="1">
        <f>الشركة!AF21+'احمد شوقي'!AF21+'محمد ابراهيم'!AF21+'مصطفى عبدالفتاح'!AF21+رامي!AF21+زهران!AF21+'اسلام مطيع'!AF21+تامر!AF21+'محمد نبيه'!AF21+'م 1'!AF21</f>
        <v>0</v>
      </c>
      <c r="M23" s="1">
        <f>الشركة!AL21+'احمد شوقي'!AL21+'محمد ابراهيم'!AL21+'مصطفى عبدالفتاح'!AL21+رامي!AL21+زهران!AL21+'اسلام مطيع'!AL21+تامر!AL21+'محمد نبيه'!AL21+'م 1'!AL21</f>
        <v>0</v>
      </c>
      <c r="N23" s="1">
        <f>الشركة!AM21+'احمد شوقي'!AM21+'محمد ابراهيم'!AM21+'مصطفى عبدالفتاح'!AM21+رامي!AM21+زهران!AM21+'اسلام مطيع'!AM21+تامر!AM21+'محمد نبيه'!AM21+'م 1'!AM21</f>
        <v>0</v>
      </c>
      <c r="O23" s="1">
        <f>الشركة!AS21+'احمد شوقي'!AS21+'محمد ابراهيم'!AS21+'مصطفى عبدالفتاح'!AS21+رامي!AS21+زهران!AS21+'اسلام مطيع'!AS21+تامر!AS21+'محمد نبيه'!AS21+'م 1'!AS21</f>
        <v>0</v>
      </c>
      <c r="P23" s="1">
        <f>الشركة!AT21+'احمد شوقي'!AT21+'محمد ابراهيم'!AT21+'مصطفى عبدالفتاح'!AT21+رامي!AT21+زهران!AT21+'اسلام مطيع'!AT21+تامر!AT21+'محمد نبيه'!AT21+'م 1'!AT21</f>
        <v>0</v>
      </c>
      <c r="Q23" s="1">
        <f>الشركة!AZ21+'احمد شوقي'!AZ21+'محمد ابراهيم'!AZ21+'مصطفى عبدالفتاح'!AZ21+رامي!AZ21+زهران!AZ21+'اسلام مطيع'!AZ21+تامر!AZ21+'محمد نبيه'!AZ21+'م 1'!AZ21</f>
        <v>0</v>
      </c>
      <c r="R23" s="1">
        <f>الشركة!BA21+'احمد شوقي'!BA21+'محمد ابراهيم'!BA21+'مصطفى عبدالفتاح'!BA21+رامي!BA21+زهران!BA21+'اسلام مطيع'!BA21+تامر!BA21+'محمد نبيه'!BA21+'م 1'!BA21</f>
        <v>0</v>
      </c>
      <c r="S23" s="1">
        <f>الشركة!BG21+'احمد شوقي'!BG21+'محمد ابراهيم'!BG21+'مصطفى عبدالفتاح'!BG21+رامي!BG21+زهران!BG21+'اسلام مطيع'!BG21+تامر!BG21+'محمد نبيه'!BG21+'م 1'!BG21</f>
        <v>0</v>
      </c>
      <c r="T23" s="1">
        <f>الشركة!BH21+'احمد شوقي'!BH21+'محمد ابراهيم'!BH21+'مصطفى عبدالفتاح'!BH21+رامي!BH21+زهران!BH21+'اسلام مطيع'!BH21+تامر!BH21+'محمد نبيه'!BH21+'م 1'!BH21</f>
        <v>0</v>
      </c>
      <c r="U23" s="1">
        <f>الشركة!BN21+'احمد شوقي'!BN21+'محمد ابراهيم'!BN21+'مصطفى عبدالفتاح'!BN21+رامي!BN21+زهران!BN21+'اسلام مطيع'!BN21+تامر!BN21+'محمد نبيه'!BN21+'م 1'!BN21</f>
        <v>0</v>
      </c>
      <c r="V23" s="1">
        <f>الشركة!BO21+'احمد شوقي'!BO21+'محمد ابراهيم'!BO21+'مصطفى عبدالفتاح'!BO21+رامي!BO21+زهران!BO21+'اسلام مطيع'!BO21+تامر!BO21+'محمد نبيه'!BO21+'م 1'!BO21</f>
        <v>0</v>
      </c>
      <c r="W23" s="1">
        <f>الشركة!BU21+'احمد شوقي'!BU21+'محمد ابراهيم'!BU21+'مصطفى عبدالفتاح'!BU21+رامي!BU21+زهران!BU21+'اسلام مطيع'!BU21+تامر!BU21+'محمد نبيه'!BU21+'م 1'!BU21</f>
        <v>0</v>
      </c>
      <c r="X23" s="1">
        <f>الشركة!BV21+'احمد شوقي'!BV21+'محمد ابراهيم'!BV21+'مصطفى عبدالفتاح'!BV21+رامي!BV21+زهران!BV21+'اسلام مطيع'!BV21+تامر!BV21+'محمد نبيه'!BV21+'م 1'!BV21</f>
        <v>0</v>
      </c>
      <c r="Y23" s="1">
        <f>الشركة!CB21+'احمد شوقي'!CB21+'محمد ابراهيم'!CB21+'مصطفى عبدالفتاح'!CB21+رامي!CB21+زهران!CB21+'اسلام مطيع'!CB21+تامر!CB21+'محمد نبيه'!CB21+'م 1'!CB21</f>
        <v>0</v>
      </c>
      <c r="Z23" s="1">
        <f>الشركة!CC21+'احمد شوقي'!CC21+'محمد ابراهيم'!CC21+'مصطفى عبدالفتاح'!CC21+رامي!CC21+زهران!CC21+'اسلام مطيع'!CC21+تامر!CC21+'محمد نبيه'!CC21+'م 1'!CC21</f>
        <v>0</v>
      </c>
      <c r="AA23" s="1">
        <f>الشركة!CI21+'احمد شوقي'!CI21+'محمد ابراهيم'!CI21+'مصطفى عبدالفتاح'!CI21+رامي!CI21+زهران!CI21+'اسلام مطيع'!CI21+تامر!CI21+'محمد نبيه'!CI21+'م 1'!CI21</f>
        <v>0</v>
      </c>
      <c r="AB23" s="1">
        <f>الشركة!CJ21+'احمد شوقي'!CJ21+'محمد ابراهيم'!CJ21+'مصطفى عبدالفتاح'!CJ21+رامي!CJ21+زهران!CJ21+'اسلام مطيع'!CJ21+تامر!CJ21+'محمد نبيه'!CJ21+'م 1'!CJ21</f>
        <v>0</v>
      </c>
      <c r="AC23" s="1">
        <f>الشركة!CP21+'احمد شوقي'!CP21+'محمد ابراهيم'!CP21+'مصطفى عبدالفتاح'!CP21+رامي!CP21+زهران!CP21+'اسلام مطيع'!CP21+تامر!CP21+'محمد نبيه'!CP21+'م 1'!CP21</f>
        <v>0</v>
      </c>
      <c r="AD23" s="1">
        <f>الشركة!CQ21+'احمد شوقي'!CQ21+'محمد ابراهيم'!CQ21+'مصطفى عبدالفتاح'!CQ21+رامي!CQ21+زهران!CQ21+'اسلام مطيع'!CQ21+تامر!CQ21+'محمد نبيه'!CQ21+'م 1'!CQ21</f>
        <v>0</v>
      </c>
      <c r="AE23" s="1">
        <f>الشركة!CW21+'احمد شوقي'!CW21+'محمد ابراهيم'!CW21+'مصطفى عبدالفتاح'!CW21+رامي!CW21+زهران!CW21+'اسلام مطيع'!CW21+تامر!CW21+'محمد نبيه'!CW21+'م 1'!CW21</f>
        <v>0</v>
      </c>
      <c r="AF23" s="1">
        <f>الشركة!CX21+'احمد شوقي'!CX21+'محمد ابراهيم'!CX21+'مصطفى عبدالفتاح'!CX21+رامي!CX21+زهران!CX21+'اسلام مطيع'!CX21+تامر!CX21+'محمد نبيه'!CX21+'م 1'!CX21</f>
        <v>0</v>
      </c>
      <c r="AG23" s="1">
        <f>الشركة!DD21+'احمد شوقي'!DD21+'محمد ابراهيم'!DD21+'مصطفى عبدالفتاح'!DD21+رامي!DD21+زهران!DD21+'اسلام مطيع'!DD21+تامر!DD21+'محمد نبيه'!DD21+'م 1'!DD21</f>
        <v>0</v>
      </c>
      <c r="AH23" s="1">
        <f>الشركة!DE21+'احمد شوقي'!DE21+'محمد ابراهيم'!DE21+'مصطفى عبدالفتاح'!DE21+رامي!DE21+زهران!DE21+'اسلام مطيع'!DE21+تامر!DE21+'محمد نبيه'!DE21+'م 1'!DE21</f>
        <v>0</v>
      </c>
      <c r="AI23" s="1">
        <f>الشركة!DK21+'احمد شوقي'!DK21+'محمد ابراهيم'!DK21+'مصطفى عبدالفتاح'!DK21+رامي!DK21+زهران!DK21+'اسلام مطيع'!DK21+تامر!DK21+'محمد نبيه'!DK21+'م 1'!DK21</f>
        <v>0</v>
      </c>
      <c r="AJ23" s="1">
        <f>الشركة!DL21+'احمد شوقي'!DL21+'محمد ابراهيم'!DL21+'مصطفى عبدالفتاح'!DL21+رامي!DL21+زهران!DL21+'اسلام مطيع'!DL21+تامر!DL21+'محمد نبيه'!DL21+'م 1'!DL21</f>
        <v>0</v>
      </c>
      <c r="AK23" s="1">
        <f>الشركة!DR21+'احمد شوقي'!DR21+'محمد ابراهيم'!DR21+'مصطفى عبدالفتاح'!DR21+رامي!DR21+زهران!DR21+'اسلام مطيع'!DR21+تامر!DR21+'محمد نبيه'!DR21+'م 1'!DR21</f>
        <v>0</v>
      </c>
      <c r="AL23" s="1">
        <f>الشركة!DS21+'احمد شوقي'!DS21+'محمد ابراهيم'!DS21+'مصطفى عبدالفتاح'!DS21+رامي!DS21+زهران!DS21+'اسلام مطيع'!DS21+تامر!DS21+'محمد نبيه'!DS21+'م 1'!DS21</f>
        <v>0</v>
      </c>
      <c r="AM23" s="1">
        <f>الشركة!DY21+'احمد شوقي'!DY21+'محمد ابراهيم'!DY21+'مصطفى عبدالفتاح'!DY21+رامي!DY21+زهران!DY21+'اسلام مطيع'!DY21+تامر!DY21+'محمد نبيه'!DY21+'م 1'!DY21</f>
        <v>0</v>
      </c>
      <c r="AN23" s="1">
        <f>الشركة!DZ21+'احمد شوقي'!DZ21+'محمد ابراهيم'!DZ21+'مصطفى عبدالفتاح'!DZ21+رامي!DZ21+زهران!DZ21+'اسلام مطيع'!DZ21+تامر!DZ21+'محمد نبيه'!DZ21+'م 1'!DZ21</f>
        <v>0</v>
      </c>
      <c r="AO23" s="1">
        <f>الشركة!EF21+'احمد شوقي'!EF21+'محمد ابراهيم'!EF21+'مصطفى عبدالفتاح'!EF21+رامي!EF21+زهران!EF21+'اسلام مطيع'!EF21+تامر!EF21+'محمد نبيه'!EF21+'م 1'!EF21</f>
        <v>0</v>
      </c>
      <c r="AP23" s="1">
        <f>الشركة!EG21+'احمد شوقي'!EG21+'محمد ابراهيم'!EG21+'مصطفى عبدالفتاح'!EG21+رامي!EG21+زهران!EG21+'اسلام مطيع'!EG21+تامر!EG21+'محمد نبيه'!EG21+'م 1'!EG21</f>
        <v>0</v>
      </c>
      <c r="AQ23" s="1">
        <f>الشركة!EM21+'احمد شوقي'!EM21+'محمد ابراهيم'!EM21+'مصطفى عبدالفتاح'!EM21+رامي!EM21+زهران!EM21+'اسلام مطيع'!EM21+تامر!EM21+'محمد نبيه'!EM21+'م 1'!EM21</f>
        <v>0</v>
      </c>
      <c r="AR23" s="1">
        <f>الشركة!EN21+'احمد شوقي'!EN21+'محمد ابراهيم'!EN21+'مصطفى عبدالفتاح'!EN21+رامي!EN21+زهران!EN21+'اسلام مطيع'!EN21+تامر!EN21+'محمد نبيه'!EN21+'م 1'!EN21</f>
        <v>0</v>
      </c>
      <c r="AS23" s="1">
        <f>الشركة!ET21+'احمد شوقي'!ET21+'محمد ابراهيم'!ET21+'مصطفى عبدالفتاح'!ET21+رامي!ET21+زهران!ET21+'اسلام مطيع'!ET21+تامر!ET21+'محمد نبيه'!ET21+'م 1'!ET21</f>
        <v>0</v>
      </c>
      <c r="AT23" s="1">
        <f>الشركة!EU21+'احمد شوقي'!EU21+'محمد ابراهيم'!EU21+'مصطفى عبدالفتاح'!EU21+رامي!EU21+زهران!EU21+'اسلام مطيع'!EU21+تامر!EU21+'محمد نبيه'!EU21+'م 1'!EU21</f>
        <v>0</v>
      </c>
      <c r="AU23" s="1">
        <f>الشركة!FA21+'احمد شوقي'!FA21+'محمد ابراهيم'!FA21+'مصطفى عبدالفتاح'!FA21+رامي!FA21+زهران!FA21+'اسلام مطيع'!FA21+تامر!FA21+'محمد نبيه'!FA21+'م 1'!FA21</f>
        <v>0</v>
      </c>
      <c r="AV23" s="1">
        <f>الشركة!FB21+'احمد شوقي'!FB21+'محمد ابراهيم'!FB21+'مصطفى عبدالفتاح'!FB21+رامي!FB21+زهران!FB21+'اسلام مطيع'!FB21+تامر!FB21+'محمد نبيه'!FB21+'م 1'!FB21</f>
        <v>0</v>
      </c>
      <c r="AW23" s="1">
        <f>الشركة!FH21+'احمد شوقي'!FH21+'محمد ابراهيم'!FH21+'مصطفى عبدالفتاح'!FH21+رامي!FH21+زهران!FH21+'اسلام مطيع'!FH21+تامر!FH21+'محمد نبيه'!FH21+'م 1'!FH21</f>
        <v>0</v>
      </c>
      <c r="AX23" s="1">
        <f>الشركة!FI21+'احمد شوقي'!FI21+'محمد ابراهيم'!FI21+'مصطفى عبدالفتاح'!FI21+رامي!FI21+زهران!FI21+'اسلام مطيع'!FI21+تامر!FI21+'محمد نبيه'!FI21+'م 1'!FI21</f>
        <v>0</v>
      </c>
      <c r="AY23" s="1">
        <f>الشركة!FO21+'احمد شوقي'!FO21+'محمد ابراهيم'!FO21+'مصطفى عبدالفتاح'!FO21+رامي!FO21+زهران!FO21+'اسلام مطيع'!FO21+تامر!FO21+'محمد نبيه'!FO21+'م 1'!FO21</f>
        <v>0</v>
      </c>
      <c r="AZ23" s="1">
        <f>الشركة!FP21+'احمد شوقي'!FP21+'محمد ابراهيم'!FP21+'مصطفى عبدالفتاح'!FP21+رامي!FP21+زهران!FP21+'اسلام مطيع'!FP21+تامر!FP21+'محمد نبيه'!FP21+'م 1'!FP21</f>
        <v>0</v>
      </c>
      <c r="BA23" s="1">
        <f>الشركة!FV21+'احمد شوقي'!FV21+'محمد ابراهيم'!FV21+'مصطفى عبدالفتاح'!FV21+رامي!FV21+زهران!FV21+'اسلام مطيع'!FV21+تامر!FV21+'محمد نبيه'!FV21+'م 1'!FV21</f>
        <v>0</v>
      </c>
      <c r="BB23" s="1">
        <f>الشركة!FW21+'احمد شوقي'!FW21+'محمد ابراهيم'!FW21+'مصطفى عبدالفتاح'!FW21+رامي!FW21+زهران!FW21+'اسلام مطيع'!FW21+تامر!FW21+'محمد نبيه'!FW21+'م 1'!FW21</f>
        <v>0</v>
      </c>
      <c r="BC23" s="1">
        <f>الشركة!GC21+'احمد شوقي'!GC21+'محمد ابراهيم'!GC21+'مصطفى عبدالفتاح'!GC21+رامي!GC21+زهران!GC21+'اسلام مطيع'!GC21+تامر!GC21+'محمد نبيه'!GC21+'م 1'!GC21</f>
        <v>0</v>
      </c>
      <c r="BD23" s="1">
        <f>الشركة!GD21+'احمد شوقي'!GD21+'محمد ابراهيم'!GD21+'مصطفى عبدالفتاح'!GD21+رامي!GD21+زهران!GD21+'اسلام مطيع'!GD21+تامر!GD21+'محمد نبيه'!GD21+'م 1'!GD21</f>
        <v>0</v>
      </c>
      <c r="BE23" s="1">
        <f>الشركة!GJ21+'احمد شوقي'!GJ21+'محمد ابراهيم'!GJ21+'مصطفى عبدالفتاح'!GJ21+رامي!GJ21+زهران!GJ21+'اسلام مطيع'!GJ21+تامر!GJ21+'محمد نبيه'!GJ21+'م 1'!GJ21</f>
        <v>0</v>
      </c>
      <c r="BF23" s="1">
        <f>الشركة!GK21+'احمد شوقي'!GK21+'محمد ابراهيم'!GK21+'مصطفى عبدالفتاح'!GK21+رامي!GK21+زهران!GK21+'اسلام مطيع'!GK21+تامر!GK21+'محمد نبيه'!GK21+'م 1'!GK21</f>
        <v>0</v>
      </c>
      <c r="BG23" s="1">
        <f>الشركة!GQ21+'احمد شوقي'!GQ21+'محمد ابراهيم'!GQ21+'مصطفى عبدالفتاح'!GQ21+رامي!GQ21+زهران!GQ21+'اسلام مطيع'!GQ21+تامر!GQ21+'محمد نبيه'!GQ21+'م 1'!GQ21</f>
        <v>0</v>
      </c>
      <c r="BH23" s="1">
        <f>الشركة!GR21+'احمد شوقي'!GR21+'محمد ابراهيم'!GR21+'مصطفى عبدالفتاح'!GR21+رامي!GR21+زهران!GR21+'اسلام مطيع'!GR21+تامر!GR21+'محمد نبيه'!GR21+'م 1'!GR21</f>
        <v>0</v>
      </c>
      <c r="BI23" s="1"/>
      <c r="BJ23" s="1">
        <f>الشركة!GY21+'احمد شوقي'!GY21+'محمد ابراهيم'!GY21+'مصطفى عبدالفتاح'!GY21+رامي!GY21+زهران!GY21+'اسلام مطيع'!GY21+تامر!GY21+'محمد نبيه'!GY21+'م 1'!GY21</f>
        <v>0</v>
      </c>
      <c r="BK23" s="1"/>
      <c r="BL23" s="1">
        <f>الشركة!HF21+'احمد شوقي'!HF21+'محمد ابراهيم'!HF21+'مصطفى عبدالفتاح'!HF21+رامي!HF21+زهران!HF21+'اسلام مطيع'!HF21+تامر!HF21+'محمد نبيه'!HF21+'م 1'!HF21</f>
        <v>0</v>
      </c>
      <c r="BM23" s="1"/>
      <c r="BN23" s="1">
        <f>الشركة!HM21+'احمد شوقي'!HM21+'محمد ابراهيم'!HM21+'مصطفى عبدالفتاح'!HM21+رامي!HM21+زهران!HM21+'اسلام مطيع'!HM21+تامر!HM21+'محمد نبيه'!HM21+'م 1'!HM21</f>
        <v>0</v>
      </c>
      <c r="BO23" s="1">
        <f>الشركة!HS21+'احمد شوقي'!HS21+'محمد ابراهيم'!HS21+'مصطفى عبدالفتاح'!HS21+رامي!HS21+زهران!HS21+'اسلام مطيع'!HS21+تامر!HS21+'محمد نبيه'!HS21+'م 1'!HS21</f>
        <v>0</v>
      </c>
      <c r="BP23" s="1">
        <f>الشركة!HT21+'احمد شوقي'!HT21+'محمد ابراهيم'!HT21+'مصطفى عبدالفتاح'!HT21+رامي!HT21+زهران!HT21+'اسلام مطيع'!HT21+تامر!HT21+'محمد نبيه'!HT21+'م 1'!HT21</f>
        <v>0</v>
      </c>
      <c r="BQ23" s="1">
        <f>الشركة!HZ21+'احمد شوقي'!HZ21+'محمد ابراهيم'!HZ21+'مصطفى عبدالفتاح'!HZ21+رامي!HZ21+زهران!HZ21+'اسلام مطيع'!HZ21+تامر!HZ21+'محمد نبيه'!HZ21+'م 1'!HZ21</f>
        <v>0</v>
      </c>
      <c r="BR23" s="1">
        <f>الشركة!IA21+'احمد شوقي'!IA21+'محمد ابراهيم'!IA21+'مصطفى عبدالفتاح'!IA21+رامي!IA21+زهران!IA21+'اسلام مطيع'!IA21+تامر!IA21+'محمد نبيه'!IA21+'م 1'!IA21</f>
        <v>0</v>
      </c>
      <c r="BS23" s="1">
        <f>الشركة!IG21+'احمد شوقي'!IG21+'محمد ابراهيم'!IG21+'مصطفى عبدالفتاح'!IG21+رامي!IG21+زهران!IG21+'اسلام مطيع'!IG21+تامر!IG21+'محمد نبيه'!IG21+'م 1'!IG21</f>
        <v>0</v>
      </c>
      <c r="BT23" s="1">
        <f>الشركة!IH21+'احمد شوقي'!IH21+'محمد ابراهيم'!IH21+'مصطفى عبدالفتاح'!IH21+رامي!IH21+زهران!IH21+'اسلام مطيع'!IH21+تامر!IH21+'محمد نبيه'!IH21+'م 1'!IH21</f>
        <v>0</v>
      </c>
      <c r="BU23" s="1">
        <f>الشركة!IN21+'احمد شوقي'!IN21+'محمد ابراهيم'!IN21+'مصطفى عبدالفتاح'!IN21+رامي!IN21+زهران!IN21+'اسلام مطيع'!IN21+تامر!IN21+'محمد نبيه'!IN21+'م 1'!IN21</f>
        <v>0</v>
      </c>
      <c r="BV23" s="1">
        <f>الشركة!IO21+'احمد شوقي'!IO21+'محمد ابراهيم'!IO21+'مصطفى عبدالفتاح'!IO21+رامي!IO21+زهران!IO21+'اسلام مطيع'!IO21+تامر!IO21+'محمد نبيه'!IO21+'م 1'!IO21</f>
        <v>0</v>
      </c>
      <c r="BW23" s="1">
        <f>الشركة!IU21+'احمد شوقي'!IU21+'محمد ابراهيم'!IU21+'مصطفى عبدالفتاح'!IU21+رامي!IU21+زهران!IU21+'اسلام مطيع'!IU21+تامر!IU21+'محمد نبيه'!IU21+'م 1'!IU21</f>
        <v>0</v>
      </c>
      <c r="BX23" s="1">
        <f>الشركة!IV21+'احمد شوقي'!IV21+'محمد ابراهيم'!IV21+'مصطفى عبدالفتاح'!IV21+رامي!IV21+زهران!IV21+'اسلام مطيع'!IV21+تامر!IV21+'محمد نبيه'!IV21+'م 1'!IV21</f>
        <v>0</v>
      </c>
      <c r="BY23" s="1">
        <f>الشركة!JB21+'احمد شوقي'!JB21+'محمد ابراهيم'!JB21+'مصطفى عبدالفتاح'!JB21+رامي!JB21+زهران!JB21+'اسلام مطيع'!JB21+تامر!JB21+'محمد نبيه'!JB21+'م 1'!JB21</f>
        <v>0</v>
      </c>
      <c r="BZ23" s="1">
        <f>الشركة!JC21+'احمد شوقي'!JC21+'محمد ابراهيم'!JC21+'مصطفى عبدالفتاح'!JC21+رامي!JC21+زهران!JC21+'اسلام مطيع'!JC21+تامر!JC21+'محمد نبيه'!JC21+'م 1'!JC21</f>
        <v>0</v>
      </c>
      <c r="CA23" s="1">
        <f>الشركة!JI21+'احمد شوقي'!JI21+'محمد ابراهيم'!JI21+'مصطفى عبدالفتاح'!JI21+رامي!JI21+زهران!JI21+'اسلام مطيع'!JI21+تامر!JI21+'محمد نبيه'!JI21+'م 1'!JI21</f>
        <v>0</v>
      </c>
      <c r="CB23" s="1">
        <f>الشركة!JJ21+'احمد شوقي'!JJ21+'محمد ابراهيم'!JJ21+'مصطفى عبدالفتاح'!JJ21+رامي!JJ21+زهران!JJ21+'اسلام مطيع'!JJ21+تامر!JJ21+'محمد نبيه'!JJ21+'م 1'!JJ21</f>
        <v>0</v>
      </c>
      <c r="CC23" s="1"/>
      <c r="CD23" s="1">
        <f>الشركة!JQ21+'احمد شوقي'!JQ21+'محمد ابراهيم'!JQ21+'مصطفى عبدالفتاح'!JQ21+رامي!JQ21+زهران!JQ21+'اسلام مطيع'!JQ21+تامر!JQ21+'محمد نبيه'!JQ21+'م 1'!JQ21</f>
        <v>0</v>
      </c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</row>
    <row r="24" spans="1:102" ht="16.5" thickTop="1" thickBot="1" x14ac:dyDescent="0.25">
      <c r="A24" s="139">
        <v>43392</v>
      </c>
      <c r="B24" s="140"/>
      <c r="C24" s="1">
        <f>الشركة!C22+'احمد شوقي'!C22+'محمد ابراهيم'!C22+'مصطفى عبدالفتاح'!C22+رامي!C22+زهران!C22+'اسلام مطيع'!C22+تامر!C22+'محمد نبيه'!C22+'م 1'!C22</f>
        <v>0</v>
      </c>
      <c r="D24" s="1">
        <f>الشركة!D22+'احمد شوقي'!D22+'محمد ابراهيم'!D22+'مصطفى عبدالفتاح'!D22+رامي!D22+زهران!D22+'اسلام مطيع'!D22+تامر!D22+'محمد نبيه'!D22+'م 1'!D22</f>
        <v>0</v>
      </c>
      <c r="E24" s="1">
        <f>الشركة!J22+'احمد شوقي'!J22+'محمد ابراهيم'!J22+'مصطفى عبدالفتاح'!J22+رامي!J22+زهران!J22+'اسلام مطيع'!J22+تامر!J22+'محمد نبيه'!J22+'م 1'!J22</f>
        <v>0</v>
      </c>
      <c r="F24" s="1">
        <f>الشركة!K22+'احمد شوقي'!K22+'محمد ابراهيم'!K22+'مصطفى عبدالفتاح'!K22+رامي!K22+زهران!K22+'اسلام مطيع'!K22+تامر!K22+'محمد نبيه'!K22+'م 1'!K22</f>
        <v>0</v>
      </c>
      <c r="G24" s="1">
        <f>الشركة!Q22+'احمد شوقي'!Q22+'محمد ابراهيم'!Q22+'مصطفى عبدالفتاح'!Q22+رامي!Q22+زهران!Q22+'اسلام مطيع'!Q22+تامر!Q22+'محمد نبيه'!Q22+'م 1'!Q22</f>
        <v>0</v>
      </c>
      <c r="H24" s="1">
        <f>الشركة!R22+'احمد شوقي'!R22+'محمد ابراهيم'!R22+'مصطفى عبدالفتاح'!R22+رامي!R22+زهران!R22+'اسلام مطيع'!R22+تامر!R22+'محمد نبيه'!R22+'م 1'!R22</f>
        <v>0</v>
      </c>
      <c r="I24" s="1">
        <f>الشركة!X22+'احمد شوقي'!X22+'محمد ابراهيم'!X22+'مصطفى عبدالفتاح'!X22+رامي!X22+زهران!X22+'اسلام مطيع'!X22+تامر!X22+'محمد نبيه'!X22+'م 1'!X22</f>
        <v>0</v>
      </c>
      <c r="J24" s="1">
        <f>الشركة!Y22+'احمد شوقي'!Y22+'محمد ابراهيم'!Y22+'مصطفى عبدالفتاح'!Y22+رامي!Y22+زهران!Y22+'اسلام مطيع'!Y22+تامر!Y22+'محمد نبيه'!Y22+'م 1'!Y22</f>
        <v>0</v>
      </c>
      <c r="K24" s="1">
        <f>الشركة!AE22+'احمد شوقي'!AE22+'محمد ابراهيم'!AE22+'مصطفى عبدالفتاح'!AE22+رامي!AE22+زهران!AE22+'اسلام مطيع'!AE22+تامر!AE22+'محمد نبيه'!AE22+'م 1'!AE22</f>
        <v>0</v>
      </c>
      <c r="L24" s="1">
        <f>الشركة!AF22+'احمد شوقي'!AF22+'محمد ابراهيم'!AF22+'مصطفى عبدالفتاح'!AF22+رامي!AF22+زهران!AF22+'اسلام مطيع'!AF22+تامر!AF22+'محمد نبيه'!AF22+'م 1'!AF22</f>
        <v>0</v>
      </c>
      <c r="M24" s="1">
        <f>الشركة!AL22+'احمد شوقي'!AL22+'محمد ابراهيم'!AL22+'مصطفى عبدالفتاح'!AL22+رامي!AL22+زهران!AL22+'اسلام مطيع'!AL22+تامر!AL22+'محمد نبيه'!AL22+'م 1'!AL22</f>
        <v>0</v>
      </c>
      <c r="N24" s="1">
        <f>الشركة!AM22+'احمد شوقي'!AM22+'محمد ابراهيم'!AM22+'مصطفى عبدالفتاح'!AM22+رامي!AM22+زهران!AM22+'اسلام مطيع'!AM22+تامر!AM22+'محمد نبيه'!AM22+'م 1'!AM22</f>
        <v>0</v>
      </c>
      <c r="O24" s="1">
        <f>الشركة!AS22+'احمد شوقي'!AS22+'محمد ابراهيم'!AS22+'مصطفى عبدالفتاح'!AS22+رامي!AS22+زهران!AS22+'اسلام مطيع'!AS22+تامر!AS22+'محمد نبيه'!AS22+'م 1'!AS22</f>
        <v>0</v>
      </c>
      <c r="P24" s="1">
        <f>الشركة!AT22+'احمد شوقي'!AT22+'محمد ابراهيم'!AT22+'مصطفى عبدالفتاح'!AT22+رامي!AT22+زهران!AT22+'اسلام مطيع'!AT22+تامر!AT22+'محمد نبيه'!AT22+'م 1'!AT22</f>
        <v>0</v>
      </c>
      <c r="Q24" s="1">
        <f>الشركة!AZ22+'احمد شوقي'!AZ22+'محمد ابراهيم'!AZ22+'مصطفى عبدالفتاح'!AZ22+رامي!AZ22+زهران!AZ22+'اسلام مطيع'!AZ22+تامر!AZ22+'محمد نبيه'!AZ22+'م 1'!AZ22</f>
        <v>0</v>
      </c>
      <c r="R24" s="1">
        <f>الشركة!BA22+'احمد شوقي'!BA22+'محمد ابراهيم'!BA22+'مصطفى عبدالفتاح'!BA22+رامي!BA22+زهران!BA22+'اسلام مطيع'!BA22+تامر!BA22+'محمد نبيه'!BA22+'م 1'!BA22</f>
        <v>0</v>
      </c>
      <c r="S24" s="1">
        <f>الشركة!BG22+'احمد شوقي'!BG22+'محمد ابراهيم'!BG22+'مصطفى عبدالفتاح'!BG22+رامي!BG22+زهران!BG22+'اسلام مطيع'!BG22+تامر!BG22+'محمد نبيه'!BG22+'م 1'!BG22</f>
        <v>0</v>
      </c>
      <c r="T24" s="1">
        <f>الشركة!BH22+'احمد شوقي'!BH22+'محمد ابراهيم'!BH22+'مصطفى عبدالفتاح'!BH22+رامي!BH22+زهران!BH22+'اسلام مطيع'!BH22+تامر!BH22+'محمد نبيه'!BH22+'م 1'!BH22</f>
        <v>0</v>
      </c>
      <c r="U24" s="1">
        <f>الشركة!BN22+'احمد شوقي'!BN22+'محمد ابراهيم'!BN22+'مصطفى عبدالفتاح'!BN22+رامي!BN22+زهران!BN22+'اسلام مطيع'!BN22+تامر!BN22+'محمد نبيه'!BN22+'م 1'!BN22</f>
        <v>0</v>
      </c>
      <c r="V24" s="1">
        <f>الشركة!BO22+'احمد شوقي'!BO22+'محمد ابراهيم'!BO22+'مصطفى عبدالفتاح'!BO22+رامي!BO22+زهران!BO22+'اسلام مطيع'!BO22+تامر!BO22+'محمد نبيه'!BO22+'م 1'!BO22</f>
        <v>0</v>
      </c>
      <c r="W24" s="1">
        <f>الشركة!BU22+'احمد شوقي'!BU22+'محمد ابراهيم'!BU22+'مصطفى عبدالفتاح'!BU22+رامي!BU22+زهران!BU22+'اسلام مطيع'!BU22+تامر!BU22+'محمد نبيه'!BU22+'م 1'!BU22</f>
        <v>0</v>
      </c>
      <c r="X24" s="1">
        <f>الشركة!BV22+'احمد شوقي'!BV22+'محمد ابراهيم'!BV22+'مصطفى عبدالفتاح'!BV22+رامي!BV22+زهران!BV22+'اسلام مطيع'!BV22+تامر!BV22+'محمد نبيه'!BV22+'م 1'!BV22</f>
        <v>0</v>
      </c>
      <c r="Y24" s="1">
        <f>الشركة!CB22+'احمد شوقي'!CB22+'محمد ابراهيم'!CB22+'مصطفى عبدالفتاح'!CB22+رامي!CB22+زهران!CB22+'اسلام مطيع'!CB22+تامر!CB22+'محمد نبيه'!CB22+'م 1'!CB22</f>
        <v>0</v>
      </c>
      <c r="Z24" s="1">
        <f>الشركة!CC22+'احمد شوقي'!CC22+'محمد ابراهيم'!CC22+'مصطفى عبدالفتاح'!CC22+رامي!CC22+زهران!CC22+'اسلام مطيع'!CC22+تامر!CC22+'محمد نبيه'!CC22+'م 1'!CC22</f>
        <v>0</v>
      </c>
      <c r="AA24" s="1">
        <f>الشركة!CI22+'احمد شوقي'!CI22+'محمد ابراهيم'!CI22+'مصطفى عبدالفتاح'!CI22+رامي!CI22+زهران!CI22+'اسلام مطيع'!CI22+تامر!CI22+'محمد نبيه'!CI22+'م 1'!CI22</f>
        <v>0</v>
      </c>
      <c r="AB24" s="1">
        <f>الشركة!CJ22+'احمد شوقي'!CJ22+'محمد ابراهيم'!CJ22+'مصطفى عبدالفتاح'!CJ22+رامي!CJ22+زهران!CJ22+'اسلام مطيع'!CJ22+تامر!CJ22+'محمد نبيه'!CJ22+'م 1'!CJ22</f>
        <v>0</v>
      </c>
      <c r="AC24" s="1">
        <f>الشركة!CP22+'احمد شوقي'!CP22+'محمد ابراهيم'!CP22+'مصطفى عبدالفتاح'!CP22+رامي!CP22+زهران!CP22+'اسلام مطيع'!CP22+تامر!CP22+'محمد نبيه'!CP22+'م 1'!CP22</f>
        <v>0</v>
      </c>
      <c r="AD24" s="1">
        <f>الشركة!CQ22+'احمد شوقي'!CQ22+'محمد ابراهيم'!CQ22+'مصطفى عبدالفتاح'!CQ22+رامي!CQ22+زهران!CQ22+'اسلام مطيع'!CQ22+تامر!CQ22+'محمد نبيه'!CQ22+'م 1'!CQ22</f>
        <v>0</v>
      </c>
      <c r="AE24" s="1">
        <f>الشركة!CW22+'احمد شوقي'!CW22+'محمد ابراهيم'!CW22+'مصطفى عبدالفتاح'!CW22+رامي!CW22+زهران!CW22+'اسلام مطيع'!CW22+تامر!CW22+'محمد نبيه'!CW22+'م 1'!CW22</f>
        <v>0</v>
      </c>
      <c r="AF24" s="1">
        <f>الشركة!CX22+'احمد شوقي'!CX22+'محمد ابراهيم'!CX22+'مصطفى عبدالفتاح'!CX22+رامي!CX22+زهران!CX22+'اسلام مطيع'!CX22+تامر!CX22+'محمد نبيه'!CX22+'م 1'!CX22</f>
        <v>0</v>
      </c>
      <c r="AG24" s="1">
        <f>الشركة!DD22+'احمد شوقي'!DD22+'محمد ابراهيم'!DD22+'مصطفى عبدالفتاح'!DD22+رامي!DD22+زهران!DD22+'اسلام مطيع'!DD22+تامر!DD22+'محمد نبيه'!DD22+'م 1'!DD22</f>
        <v>0</v>
      </c>
      <c r="AH24" s="1">
        <f>الشركة!DE22+'احمد شوقي'!DE22+'محمد ابراهيم'!DE22+'مصطفى عبدالفتاح'!DE22+رامي!DE22+زهران!DE22+'اسلام مطيع'!DE22+تامر!DE22+'محمد نبيه'!DE22+'م 1'!DE22</f>
        <v>0</v>
      </c>
      <c r="AI24" s="1">
        <f>الشركة!DK22+'احمد شوقي'!DK22+'محمد ابراهيم'!DK22+'مصطفى عبدالفتاح'!DK22+رامي!DK22+زهران!DK22+'اسلام مطيع'!DK22+تامر!DK22+'محمد نبيه'!DK22+'م 1'!DK22</f>
        <v>0</v>
      </c>
      <c r="AJ24" s="1">
        <f>الشركة!DL22+'احمد شوقي'!DL22+'محمد ابراهيم'!DL22+'مصطفى عبدالفتاح'!DL22+رامي!DL22+زهران!DL22+'اسلام مطيع'!DL22+تامر!DL22+'محمد نبيه'!DL22+'م 1'!DL22</f>
        <v>0</v>
      </c>
      <c r="AK24" s="1">
        <f>الشركة!DR22+'احمد شوقي'!DR22+'محمد ابراهيم'!DR22+'مصطفى عبدالفتاح'!DR22+رامي!DR22+زهران!DR22+'اسلام مطيع'!DR22+تامر!DR22+'محمد نبيه'!DR22+'م 1'!DR22</f>
        <v>0</v>
      </c>
      <c r="AL24" s="1">
        <f>الشركة!DS22+'احمد شوقي'!DS22+'محمد ابراهيم'!DS22+'مصطفى عبدالفتاح'!DS22+رامي!DS22+زهران!DS22+'اسلام مطيع'!DS22+تامر!DS22+'محمد نبيه'!DS22+'م 1'!DS22</f>
        <v>0</v>
      </c>
      <c r="AM24" s="1">
        <f>الشركة!DY22+'احمد شوقي'!DY22+'محمد ابراهيم'!DY22+'مصطفى عبدالفتاح'!DY22+رامي!DY22+زهران!DY22+'اسلام مطيع'!DY22+تامر!DY22+'محمد نبيه'!DY22+'م 1'!DY22</f>
        <v>0</v>
      </c>
      <c r="AN24" s="1">
        <f>الشركة!DZ22+'احمد شوقي'!DZ22+'محمد ابراهيم'!DZ22+'مصطفى عبدالفتاح'!DZ22+رامي!DZ22+زهران!DZ22+'اسلام مطيع'!DZ22+تامر!DZ22+'محمد نبيه'!DZ22+'م 1'!DZ22</f>
        <v>0</v>
      </c>
      <c r="AO24" s="1">
        <f>الشركة!EF22+'احمد شوقي'!EF22+'محمد ابراهيم'!EF22+'مصطفى عبدالفتاح'!EF22+رامي!EF22+زهران!EF22+'اسلام مطيع'!EF22+تامر!EF22+'محمد نبيه'!EF22+'م 1'!EF22</f>
        <v>0</v>
      </c>
      <c r="AP24" s="1">
        <f>الشركة!EG22+'احمد شوقي'!EG22+'محمد ابراهيم'!EG22+'مصطفى عبدالفتاح'!EG22+رامي!EG22+زهران!EG22+'اسلام مطيع'!EG22+تامر!EG22+'محمد نبيه'!EG22+'م 1'!EG22</f>
        <v>0</v>
      </c>
      <c r="AQ24" s="1">
        <f>الشركة!EM22+'احمد شوقي'!EM22+'محمد ابراهيم'!EM22+'مصطفى عبدالفتاح'!EM22+رامي!EM22+زهران!EM22+'اسلام مطيع'!EM22+تامر!EM22+'محمد نبيه'!EM22+'م 1'!EM22</f>
        <v>0</v>
      </c>
      <c r="AR24" s="1">
        <f>الشركة!EN22+'احمد شوقي'!EN22+'محمد ابراهيم'!EN22+'مصطفى عبدالفتاح'!EN22+رامي!EN22+زهران!EN22+'اسلام مطيع'!EN22+تامر!EN22+'محمد نبيه'!EN22+'م 1'!EN22</f>
        <v>0</v>
      </c>
      <c r="AS24" s="1">
        <f>الشركة!ET22+'احمد شوقي'!ET22+'محمد ابراهيم'!ET22+'مصطفى عبدالفتاح'!ET22+رامي!ET22+زهران!ET22+'اسلام مطيع'!ET22+تامر!ET22+'محمد نبيه'!ET22+'م 1'!ET22</f>
        <v>0</v>
      </c>
      <c r="AT24" s="1">
        <f>الشركة!EU22+'احمد شوقي'!EU22+'محمد ابراهيم'!EU22+'مصطفى عبدالفتاح'!EU22+رامي!EU22+زهران!EU22+'اسلام مطيع'!EU22+تامر!EU22+'محمد نبيه'!EU22+'م 1'!EU22</f>
        <v>0</v>
      </c>
      <c r="AU24" s="1">
        <f>الشركة!FA22+'احمد شوقي'!FA22+'محمد ابراهيم'!FA22+'مصطفى عبدالفتاح'!FA22+رامي!FA22+زهران!FA22+'اسلام مطيع'!FA22+تامر!FA22+'محمد نبيه'!FA22+'م 1'!FA22</f>
        <v>0</v>
      </c>
      <c r="AV24" s="1">
        <f>الشركة!FB22+'احمد شوقي'!FB22+'محمد ابراهيم'!FB22+'مصطفى عبدالفتاح'!FB22+رامي!FB22+زهران!FB22+'اسلام مطيع'!FB22+تامر!FB22+'محمد نبيه'!FB22+'م 1'!FB22</f>
        <v>0</v>
      </c>
      <c r="AW24" s="1">
        <f>الشركة!FH22+'احمد شوقي'!FH22+'محمد ابراهيم'!FH22+'مصطفى عبدالفتاح'!FH22+رامي!FH22+زهران!FH22+'اسلام مطيع'!FH22+تامر!FH22+'محمد نبيه'!FH22+'م 1'!FH22</f>
        <v>0</v>
      </c>
      <c r="AX24" s="1">
        <f>الشركة!FI22+'احمد شوقي'!FI22+'محمد ابراهيم'!FI22+'مصطفى عبدالفتاح'!FI22+رامي!FI22+زهران!FI22+'اسلام مطيع'!FI22+تامر!FI22+'محمد نبيه'!FI22+'م 1'!FI22</f>
        <v>0</v>
      </c>
      <c r="AY24" s="1">
        <f>الشركة!FO22+'احمد شوقي'!FO22+'محمد ابراهيم'!FO22+'مصطفى عبدالفتاح'!FO22+رامي!FO22+زهران!FO22+'اسلام مطيع'!FO22+تامر!FO22+'محمد نبيه'!FO22+'م 1'!FO22</f>
        <v>0</v>
      </c>
      <c r="AZ24" s="1">
        <f>الشركة!FP22+'احمد شوقي'!FP22+'محمد ابراهيم'!FP22+'مصطفى عبدالفتاح'!FP22+رامي!FP22+زهران!FP22+'اسلام مطيع'!FP22+تامر!FP22+'محمد نبيه'!FP22+'م 1'!FP22</f>
        <v>0</v>
      </c>
      <c r="BA24" s="1">
        <f>الشركة!FV22+'احمد شوقي'!FV22+'محمد ابراهيم'!FV22+'مصطفى عبدالفتاح'!FV22+رامي!FV22+زهران!FV22+'اسلام مطيع'!FV22+تامر!FV22+'محمد نبيه'!FV22+'م 1'!FV22</f>
        <v>0</v>
      </c>
      <c r="BB24" s="1">
        <f>الشركة!FW22+'احمد شوقي'!FW22+'محمد ابراهيم'!FW22+'مصطفى عبدالفتاح'!FW22+رامي!FW22+زهران!FW22+'اسلام مطيع'!FW22+تامر!FW22+'محمد نبيه'!FW22+'م 1'!FW22</f>
        <v>0</v>
      </c>
      <c r="BC24" s="1">
        <f>الشركة!GC22+'احمد شوقي'!GC22+'محمد ابراهيم'!GC22+'مصطفى عبدالفتاح'!GC22+رامي!GC22+زهران!GC22+'اسلام مطيع'!GC22+تامر!GC22+'محمد نبيه'!GC22+'م 1'!GC22</f>
        <v>0</v>
      </c>
      <c r="BD24" s="1">
        <f>الشركة!GD22+'احمد شوقي'!GD22+'محمد ابراهيم'!GD22+'مصطفى عبدالفتاح'!GD22+رامي!GD22+زهران!GD22+'اسلام مطيع'!GD22+تامر!GD22+'محمد نبيه'!GD22+'م 1'!GD22</f>
        <v>0</v>
      </c>
      <c r="BE24" s="1">
        <f>الشركة!GJ22+'احمد شوقي'!GJ22+'محمد ابراهيم'!GJ22+'مصطفى عبدالفتاح'!GJ22+رامي!GJ22+زهران!GJ22+'اسلام مطيع'!GJ22+تامر!GJ22+'محمد نبيه'!GJ22+'م 1'!GJ22</f>
        <v>0</v>
      </c>
      <c r="BF24" s="1">
        <f>الشركة!GK22+'احمد شوقي'!GK22+'محمد ابراهيم'!GK22+'مصطفى عبدالفتاح'!GK22+رامي!GK22+زهران!GK22+'اسلام مطيع'!GK22+تامر!GK22+'محمد نبيه'!GK22+'م 1'!GK22</f>
        <v>0</v>
      </c>
      <c r="BG24" s="1">
        <f>الشركة!GQ22+'احمد شوقي'!GQ22+'محمد ابراهيم'!GQ22+'مصطفى عبدالفتاح'!GQ22+رامي!GQ22+زهران!GQ22+'اسلام مطيع'!GQ22+تامر!GQ22+'محمد نبيه'!GQ22+'م 1'!GQ22</f>
        <v>0</v>
      </c>
      <c r="BH24" s="1">
        <f>الشركة!GR22+'احمد شوقي'!GR22+'محمد ابراهيم'!GR22+'مصطفى عبدالفتاح'!GR22+رامي!GR22+زهران!GR22+'اسلام مطيع'!GR22+تامر!GR22+'محمد نبيه'!GR22+'م 1'!GR22</f>
        <v>0</v>
      </c>
      <c r="BI24" s="1"/>
      <c r="BJ24" s="1">
        <f>الشركة!GY22+'احمد شوقي'!GY22+'محمد ابراهيم'!GY22+'مصطفى عبدالفتاح'!GY22+رامي!GY22+زهران!GY22+'اسلام مطيع'!GY22+تامر!GY22+'محمد نبيه'!GY22+'م 1'!GY22</f>
        <v>0</v>
      </c>
      <c r="BK24" s="1"/>
      <c r="BL24" s="1">
        <f>الشركة!HF22+'احمد شوقي'!HF22+'محمد ابراهيم'!HF22+'مصطفى عبدالفتاح'!HF22+رامي!HF22+زهران!HF22+'اسلام مطيع'!HF22+تامر!HF22+'محمد نبيه'!HF22+'م 1'!HF22</f>
        <v>0</v>
      </c>
      <c r="BM24" s="1"/>
      <c r="BN24" s="1">
        <f>الشركة!HM22+'احمد شوقي'!HM22+'محمد ابراهيم'!HM22+'مصطفى عبدالفتاح'!HM22+رامي!HM22+زهران!HM22+'اسلام مطيع'!HM22+تامر!HM22+'محمد نبيه'!HM22+'م 1'!HM22</f>
        <v>0</v>
      </c>
      <c r="BO24" s="1">
        <f>الشركة!HS22+'احمد شوقي'!HS22+'محمد ابراهيم'!HS22+'مصطفى عبدالفتاح'!HS22+رامي!HS22+زهران!HS22+'اسلام مطيع'!HS22+تامر!HS22+'محمد نبيه'!HS22+'م 1'!HS22</f>
        <v>0</v>
      </c>
      <c r="BP24" s="1">
        <f>الشركة!HT22+'احمد شوقي'!HT22+'محمد ابراهيم'!HT22+'مصطفى عبدالفتاح'!HT22+رامي!HT22+زهران!HT22+'اسلام مطيع'!HT22+تامر!HT22+'محمد نبيه'!HT22+'م 1'!HT22</f>
        <v>0</v>
      </c>
      <c r="BQ24" s="1">
        <f>الشركة!HZ22+'احمد شوقي'!HZ22+'محمد ابراهيم'!HZ22+'مصطفى عبدالفتاح'!HZ22+رامي!HZ22+زهران!HZ22+'اسلام مطيع'!HZ22+تامر!HZ22+'محمد نبيه'!HZ22+'م 1'!HZ22</f>
        <v>0</v>
      </c>
      <c r="BR24" s="1">
        <f>الشركة!IA22+'احمد شوقي'!IA22+'محمد ابراهيم'!IA22+'مصطفى عبدالفتاح'!IA22+رامي!IA22+زهران!IA22+'اسلام مطيع'!IA22+تامر!IA22+'محمد نبيه'!IA22+'م 1'!IA22</f>
        <v>0</v>
      </c>
      <c r="BS24" s="1">
        <f>الشركة!IG22+'احمد شوقي'!IG22+'محمد ابراهيم'!IG22+'مصطفى عبدالفتاح'!IG22+رامي!IG22+زهران!IG22+'اسلام مطيع'!IG22+تامر!IG22+'محمد نبيه'!IG22+'م 1'!IG22</f>
        <v>0</v>
      </c>
      <c r="BT24" s="1">
        <f>الشركة!IH22+'احمد شوقي'!IH22+'محمد ابراهيم'!IH22+'مصطفى عبدالفتاح'!IH22+رامي!IH22+زهران!IH22+'اسلام مطيع'!IH22+تامر!IH22+'محمد نبيه'!IH22+'م 1'!IH22</f>
        <v>0</v>
      </c>
      <c r="BU24" s="1">
        <f>الشركة!IN22+'احمد شوقي'!IN22+'محمد ابراهيم'!IN22+'مصطفى عبدالفتاح'!IN22+رامي!IN22+زهران!IN22+'اسلام مطيع'!IN22+تامر!IN22+'محمد نبيه'!IN22+'م 1'!IN22</f>
        <v>0</v>
      </c>
      <c r="BV24" s="1">
        <f>الشركة!IO22+'احمد شوقي'!IO22+'محمد ابراهيم'!IO22+'مصطفى عبدالفتاح'!IO22+رامي!IO22+زهران!IO22+'اسلام مطيع'!IO22+تامر!IO22+'محمد نبيه'!IO22+'م 1'!IO22</f>
        <v>0</v>
      </c>
      <c r="BW24" s="1">
        <f>الشركة!IU22+'احمد شوقي'!IU22+'محمد ابراهيم'!IU22+'مصطفى عبدالفتاح'!IU22+رامي!IU22+زهران!IU22+'اسلام مطيع'!IU22+تامر!IU22+'محمد نبيه'!IU22+'م 1'!IU22</f>
        <v>0</v>
      </c>
      <c r="BX24" s="1">
        <f>الشركة!IV22+'احمد شوقي'!IV22+'محمد ابراهيم'!IV22+'مصطفى عبدالفتاح'!IV22+رامي!IV22+زهران!IV22+'اسلام مطيع'!IV22+تامر!IV22+'محمد نبيه'!IV22+'م 1'!IV22</f>
        <v>0</v>
      </c>
      <c r="BY24" s="1">
        <f>الشركة!JB22+'احمد شوقي'!JB22+'محمد ابراهيم'!JB22+'مصطفى عبدالفتاح'!JB22+رامي!JB22+زهران!JB22+'اسلام مطيع'!JB22+تامر!JB22+'محمد نبيه'!JB22+'م 1'!JB22</f>
        <v>0</v>
      </c>
      <c r="BZ24" s="1">
        <f>الشركة!JC22+'احمد شوقي'!JC22+'محمد ابراهيم'!JC22+'مصطفى عبدالفتاح'!JC22+رامي!JC22+زهران!JC22+'اسلام مطيع'!JC22+تامر!JC22+'محمد نبيه'!JC22+'م 1'!JC22</f>
        <v>0</v>
      </c>
      <c r="CA24" s="1">
        <f>الشركة!JI22+'احمد شوقي'!JI22+'محمد ابراهيم'!JI22+'مصطفى عبدالفتاح'!JI22+رامي!JI22+زهران!JI22+'اسلام مطيع'!JI22+تامر!JI22+'محمد نبيه'!JI22+'م 1'!JI22</f>
        <v>0</v>
      </c>
      <c r="CB24" s="1">
        <f>الشركة!JJ22+'احمد شوقي'!JJ22+'محمد ابراهيم'!JJ22+'مصطفى عبدالفتاح'!JJ22+رامي!JJ22+زهران!JJ22+'اسلام مطيع'!JJ22+تامر!JJ22+'محمد نبيه'!JJ22+'م 1'!JJ22</f>
        <v>0</v>
      </c>
      <c r="CC24" s="1"/>
      <c r="CD24" s="1">
        <f>الشركة!JQ22+'احمد شوقي'!JQ22+'محمد ابراهيم'!JQ22+'مصطفى عبدالفتاح'!JQ22+رامي!JQ22+زهران!JQ22+'اسلام مطيع'!JQ22+تامر!JQ22+'محمد نبيه'!JQ22+'م 1'!JQ22</f>
        <v>0</v>
      </c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</row>
    <row r="25" spans="1:102" ht="16.5" thickTop="1" thickBot="1" x14ac:dyDescent="0.25">
      <c r="A25" s="139">
        <v>43393</v>
      </c>
      <c r="B25" s="140"/>
      <c r="C25" s="1">
        <f>الشركة!C23+'احمد شوقي'!C23+'محمد ابراهيم'!C23+'مصطفى عبدالفتاح'!C23+رامي!C23+زهران!C23+'اسلام مطيع'!C23+تامر!C23+'محمد نبيه'!C23+'م 1'!C23</f>
        <v>0</v>
      </c>
      <c r="D25" s="1">
        <f>الشركة!D23+'احمد شوقي'!D23+'محمد ابراهيم'!D23+'مصطفى عبدالفتاح'!D23+رامي!D23+زهران!D23+'اسلام مطيع'!D23+تامر!D23+'محمد نبيه'!D23+'م 1'!D23</f>
        <v>0</v>
      </c>
      <c r="E25" s="1">
        <f>الشركة!J23+'احمد شوقي'!J23+'محمد ابراهيم'!J23+'مصطفى عبدالفتاح'!J23+رامي!J23+زهران!J23+'اسلام مطيع'!J23+تامر!J23+'محمد نبيه'!J23+'م 1'!J23</f>
        <v>0</v>
      </c>
      <c r="F25" s="1">
        <f>الشركة!K23+'احمد شوقي'!K23+'محمد ابراهيم'!K23+'مصطفى عبدالفتاح'!K23+رامي!K23+زهران!K23+'اسلام مطيع'!K23+تامر!K23+'محمد نبيه'!K23+'م 1'!K23</f>
        <v>0</v>
      </c>
      <c r="G25" s="1">
        <f>الشركة!Q23+'احمد شوقي'!Q23+'محمد ابراهيم'!Q23+'مصطفى عبدالفتاح'!Q23+رامي!Q23+زهران!Q23+'اسلام مطيع'!Q23+تامر!Q23+'محمد نبيه'!Q23+'م 1'!Q23</f>
        <v>0</v>
      </c>
      <c r="H25" s="1">
        <f>الشركة!R23+'احمد شوقي'!R23+'محمد ابراهيم'!R23+'مصطفى عبدالفتاح'!R23+رامي!R23+زهران!R23+'اسلام مطيع'!R23+تامر!R23+'محمد نبيه'!R23+'م 1'!R23</f>
        <v>0</v>
      </c>
      <c r="I25" s="1">
        <f>الشركة!X23+'احمد شوقي'!X23+'محمد ابراهيم'!X23+'مصطفى عبدالفتاح'!X23+رامي!X23+زهران!X23+'اسلام مطيع'!X23+تامر!X23+'محمد نبيه'!X23+'م 1'!X23</f>
        <v>0</v>
      </c>
      <c r="J25" s="1">
        <f>الشركة!Y23+'احمد شوقي'!Y23+'محمد ابراهيم'!Y23+'مصطفى عبدالفتاح'!Y23+رامي!Y23+زهران!Y23+'اسلام مطيع'!Y23+تامر!Y23+'محمد نبيه'!Y23+'م 1'!Y23</f>
        <v>0</v>
      </c>
      <c r="K25" s="1">
        <f>الشركة!AE23+'احمد شوقي'!AE23+'محمد ابراهيم'!AE23+'مصطفى عبدالفتاح'!AE23+رامي!AE23+زهران!AE23+'اسلام مطيع'!AE23+تامر!AE23+'محمد نبيه'!AE23+'م 1'!AE23</f>
        <v>0</v>
      </c>
      <c r="L25" s="1">
        <f>الشركة!AF23+'احمد شوقي'!AF23+'محمد ابراهيم'!AF23+'مصطفى عبدالفتاح'!AF23+رامي!AF23+زهران!AF23+'اسلام مطيع'!AF23+تامر!AF23+'محمد نبيه'!AF23+'م 1'!AF23</f>
        <v>0</v>
      </c>
      <c r="M25" s="1">
        <f>الشركة!AL23+'احمد شوقي'!AL23+'محمد ابراهيم'!AL23+'مصطفى عبدالفتاح'!AL23+رامي!AL23+زهران!AL23+'اسلام مطيع'!AL23+تامر!AL23+'محمد نبيه'!AL23+'م 1'!AL23</f>
        <v>0</v>
      </c>
      <c r="N25" s="1">
        <f>الشركة!AM23+'احمد شوقي'!AM23+'محمد ابراهيم'!AM23+'مصطفى عبدالفتاح'!AM23+رامي!AM23+زهران!AM23+'اسلام مطيع'!AM23+تامر!AM23+'محمد نبيه'!AM23+'م 1'!AM23</f>
        <v>0</v>
      </c>
      <c r="O25" s="1">
        <f>الشركة!AS23+'احمد شوقي'!AS23+'محمد ابراهيم'!AS23+'مصطفى عبدالفتاح'!AS23+رامي!AS23+زهران!AS23+'اسلام مطيع'!AS23+تامر!AS23+'محمد نبيه'!AS23+'م 1'!AS23</f>
        <v>0</v>
      </c>
      <c r="P25" s="1">
        <f>الشركة!AT23+'احمد شوقي'!AT23+'محمد ابراهيم'!AT23+'مصطفى عبدالفتاح'!AT23+رامي!AT23+زهران!AT23+'اسلام مطيع'!AT23+تامر!AT23+'محمد نبيه'!AT23+'م 1'!AT23</f>
        <v>0</v>
      </c>
      <c r="Q25" s="1">
        <f>الشركة!AZ23+'احمد شوقي'!AZ23+'محمد ابراهيم'!AZ23+'مصطفى عبدالفتاح'!AZ23+رامي!AZ23+زهران!AZ23+'اسلام مطيع'!AZ23+تامر!AZ23+'محمد نبيه'!AZ23+'م 1'!AZ23</f>
        <v>0</v>
      </c>
      <c r="R25" s="1">
        <f>الشركة!BA23+'احمد شوقي'!BA23+'محمد ابراهيم'!BA23+'مصطفى عبدالفتاح'!BA23+رامي!BA23+زهران!BA23+'اسلام مطيع'!BA23+تامر!BA23+'محمد نبيه'!BA23+'م 1'!BA23</f>
        <v>0</v>
      </c>
      <c r="S25" s="1">
        <f>الشركة!BG23+'احمد شوقي'!BG23+'محمد ابراهيم'!BG23+'مصطفى عبدالفتاح'!BG23+رامي!BG23+زهران!BG23+'اسلام مطيع'!BG23+تامر!BG23+'محمد نبيه'!BG23+'م 1'!BG23</f>
        <v>0</v>
      </c>
      <c r="T25" s="1">
        <f>الشركة!BH23+'احمد شوقي'!BH23+'محمد ابراهيم'!BH23+'مصطفى عبدالفتاح'!BH23+رامي!BH23+زهران!BH23+'اسلام مطيع'!BH23+تامر!BH23+'محمد نبيه'!BH23+'م 1'!BH23</f>
        <v>0</v>
      </c>
      <c r="U25" s="1">
        <f>الشركة!BN23+'احمد شوقي'!BN23+'محمد ابراهيم'!BN23+'مصطفى عبدالفتاح'!BN23+رامي!BN23+زهران!BN23+'اسلام مطيع'!BN23+تامر!BN23+'محمد نبيه'!BN23+'م 1'!BN23</f>
        <v>0</v>
      </c>
      <c r="V25" s="1">
        <f>الشركة!BO23+'احمد شوقي'!BO23+'محمد ابراهيم'!BO23+'مصطفى عبدالفتاح'!BO23+رامي!BO23+زهران!BO23+'اسلام مطيع'!BO23+تامر!BO23+'محمد نبيه'!BO23+'م 1'!BO23</f>
        <v>0</v>
      </c>
      <c r="W25" s="1">
        <f>الشركة!BU23+'احمد شوقي'!BU23+'محمد ابراهيم'!BU23+'مصطفى عبدالفتاح'!BU23+رامي!BU23+زهران!BU23+'اسلام مطيع'!BU23+تامر!BU23+'محمد نبيه'!BU23+'م 1'!BU23</f>
        <v>0</v>
      </c>
      <c r="X25" s="1">
        <f>الشركة!BV23+'احمد شوقي'!BV23+'محمد ابراهيم'!BV23+'مصطفى عبدالفتاح'!BV23+رامي!BV23+زهران!BV23+'اسلام مطيع'!BV23+تامر!BV23+'محمد نبيه'!BV23+'م 1'!BV23</f>
        <v>0</v>
      </c>
      <c r="Y25" s="1">
        <f>الشركة!CB23+'احمد شوقي'!CB23+'محمد ابراهيم'!CB23+'مصطفى عبدالفتاح'!CB23+رامي!CB23+زهران!CB23+'اسلام مطيع'!CB23+تامر!CB23+'محمد نبيه'!CB23+'م 1'!CB23</f>
        <v>0</v>
      </c>
      <c r="Z25" s="1">
        <f>الشركة!CC23+'احمد شوقي'!CC23+'محمد ابراهيم'!CC23+'مصطفى عبدالفتاح'!CC23+رامي!CC23+زهران!CC23+'اسلام مطيع'!CC23+تامر!CC23+'محمد نبيه'!CC23+'م 1'!CC23</f>
        <v>0</v>
      </c>
      <c r="AA25" s="1">
        <f>الشركة!CI23+'احمد شوقي'!CI23+'محمد ابراهيم'!CI23+'مصطفى عبدالفتاح'!CI23+رامي!CI23+زهران!CI23+'اسلام مطيع'!CI23+تامر!CI23+'محمد نبيه'!CI23+'م 1'!CI23</f>
        <v>0</v>
      </c>
      <c r="AB25" s="1">
        <f>الشركة!CJ23+'احمد شوقي'!CJ23+'محمد ابراهيم'!CJ23+'مصطفى عبدالفتاح'!CJ23+رامي!CJ23+زهران!CJ23+'اسلام مطيع'!CJ23+تامر!CJ23+'محمد نبيه'!CJ23+'م 1'!CJ23</f>
        <v>0</v>
      </c>
      <c r="AC25" s="1">
        <f>الشركة!CP23+'احمد شوقي'!CP23+'محمد ابراهيم'!CP23+'مصطفى عبدالفتاح'!CP23+رامي!CP23+زهران!CP23+'اسلام مطيع'!CP23+تامر!CP23+'محمد نبيه'!CP23+'م 1'!CP23</f>
        <v>0</v>
      </c>
      <c r="AD25" s="1">
        <f>الشركة!CQ23+'احمد شوقي'!CQ23+'محمد ابراهيم'!CQ23+'مصطفى عبدالفتاح'!CQ23+رامي!CQ23+زهران!CQ23+'اسلام مطيع'!CQ23+تامر!CQ23+'محمد نبيه'!CQ23+'م 1'!CQ23</f>
        <v>0</v>
      </c>
      <c r="AE25" s="1">
        <f>الشركة!CW23+'احمد شوقي'!CW23+'محمد ابراهيم'!CW23+'مصطفى عبدالفتاح'!CW23+رامي!CW23+زهران!CW23+'اسلام مطيع'!CW23+تامر!CW23+'محمد نبيه'!CW23+'م 1'!CW23</f>
        <v>0</v>
      </c>
      <c r="AF25" s="1">
        <f>الشركة!CX23+'احمد شوقي'!CX23+'محمد ابراهيم'!CX23+'مصطفى عبدالفتاح'!CX23+رامي!CX23+زهران!CX23+'اسلام مطيع'!CX23+تامر!CX23+'محمد نبيه'!CX23+'م 1'!CX23</f>
        <v>0</v>
      </c>
      <c r="AG25" s="1">
        <f>الشركة!DD23+'احمد شوقي'!DD23+'محمد ابراهيم'!DD23+'مصطفى عبدالفتاح'!DD23+رامي!DD23+زهران!DD23+'اسلام مطيع'!DD23+تامر!DD23+'محمد نبيه'!DD23+'م 1'!DD23</f>
        <v>0</v>
      </c>
      <c r="AH25" s="1">
        <f>الشركة!DE23+'احمد شوقي'!DE23+'محمد ابراهيم'!DE23+'مصطفى عبدالفتاح'!DE23+رامي!DE23+زهران!DE23+'اسلام مطيع'!DE23+تامر!DE23+'محمد نبيه'!DE23+'م 1'!DE23</f>
        <v>0</v>
      </c>
      <c r="AI25" s="1">
        <f>الشركة!DK23+'احمد شوقي'!DK23+'محمد ابراهيم'!DK23+'مصطفى عبدالفتاح'!DK23+رامي!DK23+زهران!DK23+'اسلام مطيع'!DK23+تامر!DK23+'محمد نبيه'!DK23+'م 1'!DK23</f>
        <v>0</v>
      </c>
      <c r="AJ25" s="1">
        <f>الشركة!DL23+'احمد شوقي'!DL23+'محمد ابراهيم'!DL23+'مصطفى عبدالفتاح'!DL23+رامي!DL23+زهران!DL23+'اسلام مطيع'!DL23+تامر!DL23+'محمد نبيه'!DL23+'م 1'!DL23</f>
        <v>0</v>
      </c>
      <c r="AK25" s="1">
        <f>الشركة!DR23+'احمد شوقي'!DR23+'محمد ابراهيم'!DR23+'مصطفى عبدالفتاح'!DR23+رامي!DR23+زهران!DR23+'اسلام مطيع'!DR23+تامر!DR23+'محمد نبيه'!DR23+'م 1'!DR23</f>
        <v>0</v>
      </c>
      <c r="AL25" s="1">
        <f>الشركة!DS23+'احمد شوقي'!DS23+'محمد ابراهيم'!DS23+'مصطفى عبدالفتاح'!DS23+رامي!DS23+زهران!DS23+'اسلام مطيع'!DS23+تامر!DS23+'محمد نبيه'!DS23+'م 1'!DS23</f>
        <v>0</v>
      </c>
      <c r="AM25" s="1">
        <f>الشركة!DY23+'احمد شوقي'!DY23+'محمد ابراهيم'!DY23+'مصطفى عبدالفتاح'!DY23+رامي!DY23+زهران!DY23+'اسلام مطيع'!DY23+تامر!DY23+'محمد نبيه'!DY23+'م 1'!DY23</f>
        <v>0</v>
      </c>
      <c r="AN25" s="1">
        <f>الشركة!DZ23+'احمد شوقي'!DZ23+'محمد ابراهيم'!DZ23+'مصطفى عبدالفتاح'!DZ23+رامي!DZ23+زهران!DZ23+'اسلام مطيع'!DZ23+تامر!DZ23+'محمد نبيه'!DZ23+'م 1'!DZ23</f>
        <v>0</v>
      </c>
      <c r="AO25" s="1">
        <f>الشركة!EF23+'احمد شوقي'!EF23+'محمد ابراهيم'!EF23+'مصطفى عبدالفتاح'!EF23+رامي!EF23+زهران!EF23+'اسلام مطيع'!EF23+تامر!EF23+'محمد نبيه'!EF23+'م 1'!EF23</f>
        <v>0</v>
      </c>
      <c r="AP25" s="1">
        <f>الشركة!EG23+'احمد شوقي'!EG23+'محمد ابراهيم'!EG23+'مصطفى عبدالفتاح'!EG23+رامي!EG23+زهران!EG23+'اسلام مطيع'!EG23+تامر!EG23+'محمد نبيه'!EG23+'م 1'!EG23</f>
        <v>0</v>
      </c>
      <c r="AQ25" s="1">
        <f>الشركة!EM23+'احمد شوقي'!EM23+'محمد ابراهيم'!EM23+'مصطفى عبدالفتاح'!EM23+رامي!EM23+زهران!EM23+'اسلام مطيع'!EM23+تامر!EM23+'محمد نبيه'!EM23+'م 1'!EM23</f>
        <v>0</v>
      </c>
      <c r="AR25" s="1">
        <f>الشركة!EN23+'احمد شوقي'!EN23+'محمد ابراهيم'!EN23+'مصطفى عبدالفتاح'!EN23+رامي!EN23+زهران!EN23+'اسلام مطيع'!EN23+تامر!EN23+'محمد نبيه'!EN23+'م 1'!EN23</f>
        <v>0</v>
      </c>
      <c r="AS25" s="1">
        <f>الشركة!ET23+'احمد شوقي'!ET23+'محمد ابراهيم'!ET23+'مصطفى عبدالفتاح'!ET23+رامي!ET23+زهران!ET23+'اسلام مطيع'!ET23+تامر!ET23+'محمد نبيه'!ET23+'م 1'!ET23</f>
        <v>0</v>
      </c>
      <c r="AT25" s="1">
        <f>الشركة!EU23+'احمد شوقي'!EU23+'محمد ابراهيم'!EU23+'مصطفى عبدالفتاح'!EU23+رامي!EU23+زهران!EU23+'اسلام مطيع'!EU23+تامر!EU23+'محمد نبيه'!EU23+'م 1'!EU23</f>
        <v>0</v>
      </c>
      <c r="AU25" s="1">
        <f>الشركة!FA23+'احمد شوقي'!FA23+'محمد ابراهيم'!FA23+'مصطفى عبدالفتاح'!FA23+رامي!FA23+زهران!FA23+'اسلام مطيع'!FA23+تامر!FA23+'محمد نبيه'!FA23+'م 1'!FA23</f>
        <v>0</v>
      </c>
      <c r="AV25" s="1">
        <f>الشركة!FB23+'احمد شوقي'!FB23+'محمد ابراهيم'!FB23+'مصطفى عبدالفتاح'!FB23+رامي!FB23+زهران!FB23+'اسلام مطيع'!FB23+تامر!FB23+'محمد نبيه'!FB23+'م 1'!FB23</f>
        <v>0</v>
      </c>
      <c r="AW25" s="1">
        <f>الشركة!FH23+'احمد شوقي'!FH23+'محمد ابراهيم'!FH23+'مصطفى عبدالفتاح'!FH23+رامي!FH23+زهران!FH23+'اسلام مطيع'!FH23+تامر!FH23+'محمد نبيه'!FH23+'م 1'!FH23</f>
        <v>0</v>
      </c>
      <c r="AX25" s="1">
        <f>الشركة!FI23+'احمد شوقي'!FI23+'محمد ابراهيم'!FI23+'مصطفى عبدالفتاح'!FI23+رامي!FI23+زهران!FI23+'اسلام مطيع'!FI23+تامر!FI23+'محمد نبيه'!FI23+'م 1'!FI23</f>
        <v>0</v>
      </c>
      <c r="AY25" s="1">
        <f>الشركة!FO23+'احمد شوقي'!FO23+'محمد ابراهيم'!FO23+'مصطفى عبدالفتاح'!FO23+رامي!FO23+زهران!FO23+'اسلام مطيع'!FO23+تامر!FO23+'محمد نبيه'!FO23+'م 1'!FO23</f>
        <v>0</v>
      </c>
      <c r="AZ25" s="1">
        <f>الشركة!FP23+'احمد شوقي'!FP23+'محمد ابراهيم'!FP23+'مصطفى عبدالفتاح'!FP23+رامي!FP23+زهران!FP23+'اسلام مطيع'!FP23+تامر!FP23+'محمد نبيه'!FP23+'م 1'!FP23</f>
        <v>0</v>
      </c>
      <c r="BA25" s="1">
        <f>الشركة!FV23+'احمد شوقي'!FV23+'محمد ابراهيم'!FV23+'مصطفى عبدالفتاح'!FV23+رامي!FV23+زهران!FV23+'اسلام مطيع'!FV23+تامر!FV23+'محمد نبيه'!FV23+'م 1'!FV23</f>
        <v>0</v>
      </c>
      <c r="BB25" s="1">
        <f>الشركة!FW23+'احمد شوقي'!FW23+'محمد ابراهيم'!FW23+'مصطفى عبدالفتاح'!FW23+رامي!FW23+زهران!FW23+'اسلام مطيع'!FW23+تامر!FW23+'محمد نبيه'!FW23+'م 1'!FW23</f>
        <v>0</v>
      </c>
      <c r="BC25" s="1">
        <f>الشركة!GC23+'احمد شوقي'!GC23+'محمد ابراهيم'!GC23+'مصطفى عبدالفتاح'!GC23+رامي!GC23+زهران!GC23+'اسلام مطيع'!GC23+تامر!GC23+'محمد نبيه'!GC23+'م 1'!GC23</f>
        <v>0</v>
      </c>
      <c r="BD25" s="1">
        <f>الشركة!GD23+'احمد شوقي'!GD23+'محمد ابراهيم'!GD23+'مصطفى عبدالفتاح'!GD23+رامي!GD23+زهران!GD23+'اسلام مطيع'!GD23+تامر!GD23+'محمد نبيه'!GD23+'م 1'!GD23</f>
        <v>0</v>
      </c>
      <c r="BE25" s="1">
        <f>الشركة!GJ23+'احمد شوقي'!GJ23+'محمد ابراهيم'!GJ23+'مصطفى عبدالفتاح'!GJ23+رامي!GJ23+زهران!GJ23+'اسلام مطيع'!GJ23+تامر!GJ23+'محمد نبيه'!GJ23+'م 1'!GJ23</f>
        <v>0</v>
      </c>
      <c r="BF25" s="1">
        <f>الشركة!GK23+'احمد شوقي'!GK23+'محمد ابراهيم'!GK23+'مصطفى عبدالفتاح'!GK23+رامي!GK23+زهران!GK23+'اسلام مطيع'!GK23+تامر!GK23+'محمد نبيه'!GK23+'م 1'!GK23</f>
        <v>0</v>
      </c>
      <c r="BG25" s="1">
        <f>الشركة!GQ23+'احمد شوقي'!GQ23+'محمد ابراهيم'!GQ23+'مصطفى عبدالفتاح'!GQ23+رامي!GQ23+زهران!GQ23+'اسلام مطيع'!GQ23+تامر!GQ23+'محمد نبيه'!GQ23+'م 1'!GQ23</f>
        <v>0</v>
      </c>
      <c r="BH25" s="1">
        <f>الشركة!GR23+'احمد شوقي'!GR23+'محمد ابراهيم'!GR23+'مصطفى عبدالفتاح'!GR23+رامي!GR23+زهران!GR23+'اسلام مطيع'!GR23+تامر!GR23+'محمد نبيه'!GR23+'م 1'!GR23</f>
        <v>0</v>
      </c>
      <c r="BI25" s="1"/>
      <c r="BJ25" s="1">
        <f>الشركة!GY23+'احمد شوقي'!GY23+'محمد ابراهيم'!GY23+'مصطفى عبدالفتاح'!GY23+رامي!GY23+زهران!GY23+'اسلام مطيع'!GY23+تامر!GY23+'محمد نبيه'!GY23+'م 1'!GY23</f>
        <v>0</v>
      </c>
      <c r="BK25" s="1"/>
      <c r="BL25" s="1">
        <f>الشركة!HF23+'احمد شوقي'!HF23+'محمد ابراهيم'!HF23+'مصطفى عبدالفتاح'!HF23+رامي!HF23+زهران!HF23+'اسلام مطيع'!HF23+تامر!HF23+'محمد نبيه'!HF23+'م 1'!HF23</f>
        <v>0</v>
      </c>
      <c r="BM25" s="1"/>
      <c r="BN25" s="1">
        <f>الشركة!HM23+'احمد شوقي'!HM23+'محمد ابراهيم'!HM23+'مصطفى عبدالفتاح'!HM23+رامي!HM23+زهران!HM23+'اسلام مطيع'!HM23+تامر!HM23+'محمد نبيه'!HM23+'م 1'!HM23</f>
        <v>0</v>
      </c>
      <c r="BO25" s="1">
        <f>الشركة!HS23+'احمد شوقي'!HS23+'محمد ابراهيم'!HS23+'مصطفى عبدالفتاح'!HS23+رامي!HS23+زهران!HS23+'اسلام مطيع'!HS23+تامر!HS23+'محمد نبيه'!HS23+'م 1'!HS23</f>
        <v>0</v>
      </c>
      <c r="BP25" s="1">
        <f>الشركة!HT23+'احمد شوقي'!HT23+'محمد ابراهيم'!HT23+'مصطفى عبدالفتاح'!HT23+رامي!HT23+زهران!HT23+'اسلام مطيع'!HT23+تامر!HT23+'محمد نبيه'!HT23+'م 1'!HT23</f>
        <v>0</v>
      </c>
      <c r="BQ25" s="1">
        <f>الشركة!HZ23+'احمد شوقي'!HZ23+'محمد ابراهيم'!HZ23+'مصطفى عبدالفتاح'!HZ23+رامي!HZ23+زهران!HZ23+'اسلام مطيع'!HZ23+تامر!HZ23+'محمد نبيه'!HZ23+'م 1'!HZ23</f>
        <v>0</v>
      </c>
      <c r="BR25" s="1">
        <f>الشركة!IA23+'احمد شوقي'!IA23+'محمد ابراهيم'!IA23+'مصطفى عبدالفتاح'!IA23+رامي!IA23+زهران!IA23+'اسلام مطيع'!IA23+تامر!IA23+'محمد نبيه'!IA23+'م 1'!IA23</f>
        <v>0</v>
      </c>
      <c r="BS25" s="1">
        <f>الشركة!IG23+'احمد شوقي'!IG23+'محمد ابراهيم'!IG23+'مصطفى عبدالفتاح'!IG23+رامي!IG23+زهران!IG23+'اسلام مطيع'!IG23+تامر!IG23+'محمد نبيه'!IG23+'م 1'!IG23</f>
        <v>0</v>
      </c>
      <c r="BT25" s="1">
        <f>الشركة!IH23+'احمد شوقي'!IH23+'محمد ابراهيم'!IH23+'مصطفى عبدالفتاح'!IH23+رامي!IH23+زهران!IH23+'اسلام مطيع'!IH23+تامر!IH23+'محمد نبيه'!IH23+'م 1'!IH23</f>
        <v>0</v>
      </c>
      <c r="BU25" s="1">
        <f>الشركة!IN23+'احمد شوقي'!IN23+'محمد ابراهيم'!IN23+'مصطفى عبدالفتاح'!IN23+رامي!IN23+زهران!IN23+'اسلام مطيع'!IN23+تامر!IN23+'محمد نبيه'!IN23+'م 1'!IN23</f>
        <v>0</v>
      </c>
      <c r="BV25" s="1">
        <f>الشركة!IO23+'احمد شوقي'!IO23+'محمد ابراهيم'!IO23+'مصطفى عبدالفتاح'!IO23+رامي!IO23+زهران!IO23+'اسلام مطيع'!IO23+تامر!IO23+'محمد نبيه'!IO23+'م 1'!IO23</f>
        <v>0</v>
      </c>
      <c r="BW25" s="1">
        <f>الشركة!IU23+'احمد شوقي'!IU23+'محمد ابراهيم'!IU23+'مصطفى عبدالفتاح'!IU23+رامي!IU23+زهران!IU23+'اسلام مطيع'!IU23+تامر!IU23+'محمد نبيه'!IU23+'م 1'!IU23</f>
        <v>0</v>
      </c>
      <c r="BX25" s="1">
        <f>الشركة!IV23+'احمد شوقي'!IV23+'محمد ابراهيم'!IV23+'مصطفى عبدالفتاح'!IV23+رامي!IV23+زهران!IV23+'اسلام مطيع'!IV23+تامر!IV23+'محمد نبيه'!IV23+'م 1'!IV23</f>
        <v>0</v>
      </c>
      <c r="BY25" s="1">
        <f>الشركة!JB23+'احمد شوقي'!JB23+'محمد ابراهيم'!JB23+'مصطفى عبدالفتاح'!JB23+رامي!JB23+زهران!JB23+'اسلام مطيع'!JB23+تامر!JB23+'محمد نبيه'!JB23+'م 1'!JB23</f>
        <v>0</v>
      </c>
      <c r="BZ25" s="1">
        <f>الشركة!JC23+'احمد شوقي'!JC23+'محمد ابراهيم'!JC23+'مصطفى عبدالفتاح'!JC23+رامي!JC23+زهران!JC23+'اسلام مطيع'!JC23+تامر!JC23+'محمد نبيه'!JC23+'م 1'!JC23</f>
        <v>0</v>
      </c>
      <c r="CA25" s="1">
        <f>الشركة!JI23+'احمد شوقي'!JI23+'محمد ابراهيم'!JI23+'مصطفى عبدالفتاح'!JI23+رامي!JI23+زهران!JI23+'اسلام مطيع'!JI23+تامر!JI23+'محمد نبيه'!JI23+'م 1'!JI23</f>
        <v>0</v>
      </c>
      <c r="CB25" s="1">
        <f>الشركة!JJ23+'احمد شوقي'!JJ23+'محمد ابراهيم'!JJ23+'مصطفى عبدالفتاح'!JJ23+رامي!JJ23+زهران!JJ23+'اسلام مطيع'!JJ23+تامر!JJ23+'محمد نبيه'!JJ23+'م 1'!JJ23</f>
        <v>0</v>
      </c>
      <c r="CC25" s="1"/>
      <c r="CD25" s="1">
        <f>الشركة!JQ23+'احمد شوقي'!JQ23+'محمد ابراهيم'!JQ23+'مصطفى عبدالفتاح'!JQ23+رامي!JQ23+زهران!JQ23+'اسلام مطيع'!JQ23+تامر!JQ23+'محمد نبيه'!JQ23+'م 1'!JQ23</f>
        <v>0</v>
      </c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</row>
    <row r="26" spans="1:102" ht="16.5" thickTop="1" thickBot="1" x14ac:dyDescent="0.25">
      <c r="A26" s="139">
        <v>43394</v>
      </c>
      <c r="B26" s="140"/>
      <c r="C26" s="1">
        <f>الشركة!C24+'احمد شوقي'!C24+'محمد ابراهيم'!C24+'مصطفى عبدالفتاح'!C24+رامي!C24+زهران!C24+'اسلام مطيع'!C24+تامر!C24+'محمد نبيه'!C24+'م 1'!C24</f>
        <v>0</v>
      </c>
      <c r="D26" s="1">
        <f>الشركة!D24+'احمد شوقي'!D24+'محمد ابراهيم'!D24+'مصطفى عبدالفتاح'!D24+رامي!D24+زهران!D24+'اسلام مطيع'!D24+تامر!D24+'محمد نبيه'!D24+'م 1'!D24</f>
        <v>0</v>
      </c>
      <c r="E26" s="1">
        <f>الشركة!J24+'احمد شوقي'!J24+'محمد ابراهيم'!J24+'مصطفى عبدالفتاح'!J24+رامي!J24+زهران!J24+'اسلام مطيع'!J24+تامر!J24+'محمد نبيه'!J24+'م 1'!J24</f>
        <v>0</v>
      </c>
      <c r="F26" s="1">
        <f>الشركة!K24+'احمد شوقي'!K24+'محمد ابراهيم'!K24+'مصطفى عبدالفتاح'!K24+رامي!K24+زهران!K24+'اسلام مطيع'!K24+تامر!K24+'محمد نبيه'!K24+'م 1'!K24</f>
        <v>0</v>
      </c>
      <c r="G26" s="1">
        <f>الشركة!Q24+'احمد شوقي'!Q24+'محمد ابراهيم'!Q24+'مصطفى عبدالفتاح'!Q24+رامي!Q24+زهران!Q24+'اسلام مطيع'!Q24+تامر!Q24+'محمد نبيه'!Q24+'م 1'!Q24</f>
        <v>0</v>
      </c>
      <c r="H26" s="1">
        <f>الشركة!R24+'احمد شوقي'!R24+'محمد ابراهيم'!R24+'مصطفى عبدالفتاح'!R24+رامي!R24+زهران!R24+'اسلام مطيع'!R24+تامر!R24+'محمد نبيه'!R24+'م 1'!R24</f>
        <v>0</v>
      </c>
      <c r="I26" s="1">
        <f>الشركة!X24+'احمد شوقي'!X24+'محمد ابراهيم'!X24+'مصطفى عبدالفتاح'!X24+رامي!X24+زهران!X24+'اسلام مطيع'!X24+تامر!X24+'محمد نبيه'!X24+'م 1'!X24</f>
        <v>0</v>
      </c>
      <c r="J26" s="1">
        <f>الشركة!Y24+'احمد شوقي'!Y24+'محمد ابراهيم'!Y24+'مصطفى عبدالفتاح'!Y24+رامي!Y24+زهران!Y24+'اسلام مطيع'!Y24+تامر!Y24+'محمد نبيه'!Y24+'م 1'!Y24</f>
        <v>0</v>
      </c>
      <c r="K26" s="1">
        <f>الشركة!AE24+'احمد شوقي'!AE24+'محمد ابراهيم'!AE24+'مصطفى عبدالفتاح'!AE24+رامي!AE24+زهران!AE24+'اسلام مطيع'!AE24+تامر!AE24+'محمد نبيه'!AE24+'م 1'!AE24</f>
        <v>0</v>
      </c>
      <c r="L26" s="1">
        <f>الشركة!AF24+'احمد شوقي'!AF24+'محمد ابراهيم'!AF24+'مصطفى عبدالفتاح'!AF24+رامي!AF24+زهران!AF24+'اسلام مطيع'!AF24+تامر!AF24+'محمد نبيه'!AF24+'م 1'!AF24</f>
        <v>0</v>
      </c>
      <c r="M26" s="1">
        <f>الشركة!AL24+'احمد شوقي'!AL24+'محمد ابراهيم'!AL24+'مصطفى عبدالفتاح'!AL24+رامي!AL24+زهران!AL24+'اسلام مطيع'!AL24+تامر!AL24+'محمد نبيه'!AL24+'م 1'!AL24</f>
        <v>0</v>
      </c>
      <c r="N26" s="1">
        <f>الشركة!AM24+'احمد شوقي'!AM24+'محمد ابراهيم'!AM24+'مصطفى عبدالفتاح'!AM24+رامي!AM24+زهران!AM24+'اسلام مطيع'!AM24+تامر!AM24+'محمد نبيه'!AM24+'م 1'!AM24</f>
        <v>0</v>
      </c>
      <c r="O26" s="1">
        <f>الشركة!AS24+'احمد شوقي'!AS24+'محمد ابراهيم'!AS24+'مصطفى عبدالفتاح'!AS24+رامي!AS24+زهران!AS24+'اسلام مطيع'!AS24+تامر!AS24+'محمد نبيه'!AS24+'م 1'!AS24</f>
        <v>0</v>
      </c>
      <c r="P26" s="1">
        <f>الشركة!AT24+'احمد شوقي'!AT24+'محمد ابراهيم'!AT24+'مصطفى عبدالفتاح'!AT24+رامي!AT24+زهران!AT24+'اسلام مطيع'!AT24+تامر!AT24+'محمد نبيه'!AT24+'م 1'!AT24</f>
        <v>0</v>
      </c>
      <c r="Q26" s="1">
        <f>الشركة!AZ24+'احمد شوقي'!AZ24+'محمد ابراهيم'!AZ24+'مصطفى عبدالفتاح'!AZ24+رامي!AZ24+زهران!AZ24+'اسلام مطيع'!AZ24+تامر!AZ24+'محمد نبيه'!AZ24+'م 1'!AZ24</f>
        <v>0</v>
      </c>
      <c r="R26" s="1">
        <f>الشركة!BA24+'احمد شوقي'!BA24+'محمد ابراهيم'!BA24+'مصطفى عبدالفتاح'!BA24+رامي!BA24+زهران!BA24+'اسلام مطيع'!BA24+تامر!BA24+'محمد نبيه'!BA24+'م 1'!BA24</f>
        <v>0</v>
      </c>
      <c r="S26" s="1">
        <f>الشركة!BG24+'احمد شوقي'!BG24+'محمد ابراهيم'!BG24+'مصطفى عبدالفتاح'!BG24+رامي!BG24+زهران!BG24+'اسلام مطيع'!BG24+تامر!BG24+'محمد نبيه'!BG24+'م 1'!BG24</f>
        <v>0</v>
      </c>
      <c r="T26" s="1">
        <f>الشركة!BH24+'احمد شوقي'!BH24+'محمد ابراهيم'!BH24+'مصطفى عبدالفتاح'!BH24+رامي!BH24+زهران!BH24+'اسلام مطيع'!BH24+تامر!BH24+'محمد نبيه'!BH24+'م 1'!BH24</f>
        <v>0</v>
      </c>
      <c r="U26" s="1">
        <f>الشركة!BN24+'احمد شوقي'!BN24+'محمد ابراهيم'!BN24+'مصطفى عبدالفتاح'!BN24+رامي!BN24+زهران!BN24+'اسلام مطيع'!BN24+تامر!BN24+'محمد نبيه'!BN24+'م 1'!BN24</f>
        <v>0</v>
      </c>
      <c r="V26" s="1">
        <f>الشركة!BO24+'احمد شوقي'!BO24+'محمد ابراهيم'!BO24+'مصطفى عبدالفتاح'!BO24+رامي!BO24+زهران!BO24+'اسلام مطيع'!BO24+تامر!BO24+'محمد نبيه'!BO24+'م 1'!BO24</f>
        <v>0</v>
      </c>
      <c r="W26" s="1">
        <f>الشركة!BU24+'احمد شوقي'!BU24+'محمد ابراهيم'!BU24+'مصطفى عبدالفتاح'!BU24+رامي!BU24+زهران!BU24+'اسلام مطيع'!BU24+تامر!BU24+'محمد نبيه'!BU24+'م 1'!BU24</f>
        <v>0</v>
      </c>
      <c r="X26" s="1">
        <f>الشركة!BV24+'احمد شوقي'!BV24+'محمد ابراهيم'!BV24+'مصطفى عبدالفتاح'!BV24+رامي!BV24+زهران!BV24+'اسلام مطيع'!BV24+تامر!BV24+'محمد نبيه'!BV24+'م 1'!BV24</f>
        <v>0</v>
      </c>
      <c r="Y26" s="1">
        <f>الشركة!CB24+'احمد شوقي'!CB24+'محمد ابراهيم'!CB24+'مصطفى عبدالفتاح'!CB24+رامي!CB24+زهران!CB24+'اسلام مطيع'!CB24+تامر!CB24+'محمد نبيه'!CB24+'م 1'!CB24</f>
        <v>0</v>
      </c>
      <c r="Z26" s="1">
        <f>الشركة!CC24+'احمد شوقي'!CC24+'محمد ابراهيم'!CC24+'مصطفى عبدالفتاح'!CC24+رامي!CC24+زهران!CC24+'اسلام مطيع'!CC24+تامر!CC24+'محمد نبيه'!CC24+'م 1'!CC24</f>
        <v>0</v>
      </c>
      <c r="AA26" s="1">
        <f>الشركة!CI24+'احمد شوقي'!CI24+'محمد ابراهيم'!CI24+'مصطفى عبدالفتاح'!CI24+رامي!CI24+زهران!CI24+'اسلام مطيع'!CI24+تامر!CI24+'محمد نبيه'!CI24+'م 1'!CI24</f>
        <v>0</v>
      </c>
      <c r="AB26" s="1">
        <f>الشركة!CJ24+'احمد شوقي'!CJ24+'محمد ابراهيم'!CJ24+'مصطفى عبدالفتاح'!CJ24+رامي!CJ24+زهران!CJ24+'اسلام مطيع'!CJ24+تامر!CJ24+'محمد نبيه'!CJ24+'م 1'!CJ24</f>
        <v>0</v>
      </c>
      <c r="AC26" s="1">
        <f>الشركة!CP24+'احمد شوقي'!CP24+'محمد ابراهيم'!CP24+'مصطفى عبدالفتاح'!CP24+رامي!CP24+زهران!CP24+'اسلام مطيع'!CP24+تامر!CP24+'محمد نبيه'!CP24+'م 1'!CP24</f>
        <v>0</v>
      </c>
      <c r="AD26" s="1">
        <f>الشركة!CQ24+'احمد شوقي'!CQ24+'محمد ابراهيم'!CQ24+'مصطفى عبدالفتاح'!CQ24+رامي!CQ24+زهران!CQ24+'اسلام مطيع'!CQ24+تامر!CQ24+'محمد نبيه'!CQ24+'م 1'!CQ24</f>
        <v>0</v>
      </c>
      <c r="AE26" s="1">
        <f>الشركة!CW24+'احمد شوقي'!CW24+'محمد ابراهيم'!CW24+'مصطفى عبدالفتاح'!CW24+رامي!CW24+زهران!CW24+'اسلام مطيع'!CW24+تامر!CW24+'محمد نبيه'!CW24+'م 1'!CW24</f>
        <v>0</v>
      </c>
      <c r="AF26" s="1">
        <f>الشركة!CX24+'احمد شوقي'!CX24+'محمد ابراهيم'!CX24+'مصطفى عبدالفتاح'!CX24+رامي!CX24+زهران!CX24+'اسلام مطيع'!CX24+تامر!CX24+'محمد نبيه'!CX24+'م 1'!CX24</f>
        <v>0</v>
      </c>
      <c r="AG26" s="1">
        <f>الشركة!DD24+'احمد شوقي'!DD24+'محمد ابراهيم'!DD24+'مصطفى عبدالفتاح'!DD24+رامي!DD24+زهران!DD24+'اسلام مطيع'!DD24+تامر!DD24+'محمد نبيه'!DD24+'م 1'!DD24</f>
        <v>0</v>
      </c>
      <c r="AH26" s="1">
        <f>الشركة!DE24+'احمد شوقي'!DE24+'محمد ابراهيم'!DE24+'مصطفى عبدالفتاح'!DE24+رامي!DE24+زهران!DE24+'اسلام مطيع'!DE24+تامر!DE24+'محمد نبيه'!DE24+'م 1'!DE24</f>
        <v>0</v>
      </c>
      <c r="AI26" s="1">
        <f>الشركة!DK24+'احمد شوقي'!DK24+'محمد ابراهيم'!DK24+'مصطفى عبدالفتاح'!DK24+رامي!DK24+زهران!DK24+'اسلام مطيع'!DK24+تامر!DK24+'محمد نبيه'!DK24+'م 1'!DK24</f>
        <v>0</v>
      </c>
      <c r="AJ26" s="1">
        <f>الشركة!DL24+'احمد شوقي'!DL24+'محمد ابراهيم'!DL24+'مصطفى عبدالفتاح'!DL24+رامي!DL24+زهران!DL24+'اسلام مطيع'!DL24+تامر!DL24+'محمد نبيه'!DL24+'م 1'!DL24</f>
        <v>0</v>
      </c>
      <c r="AK26" s="1">
        <f>الشركة!DR24+'احمد شوقي'!DR24+'محمد ابراهيم'!DR24+'مصطفى عبدالفتاح'!DR24+رامي!DR24+زهران!DR24+'اسلام مطيع'!DR24+تامر!DR24+'محمد نبيه'!DR24+'م 1'!DR24</f>
        <v>0</v>
      </c>
      <c r="AL26" s="1">
        <f>الشركة!DS24+'احمد شوقي'!DS24+'محمد ابراهيم'!DS24+'مصطفى عبدالفتاح'!DS24+رامي!DS24+زهران!DS24+'اسلام مطيع'!DS24+تامر!DS24+'محمد نبيه'!DS24+'م 1'!DS24</f>
        <v>0</v>
      </c>
      <c r="AM26" s="1">
        <f>الشركة!DY24+'احمد شوقي'!DY24+'محمد ابراهيم'!DY24+'مصطفى عبدالفتاح'!DY24+رامي!DY24+زهران!DY24+'اسلام مطيع'!DY24+تامر!DY24+'محمد نبيه'!DY24+'م 1'!DY24</f>
        <v>0</v>
      </c>
      <c r="AN26" s="1">
        <f>الشركة!DZ24+'احمد شوقي'!DZ24+'محمد ابراهيم'!DZ24+'مصطفى عبدالفتاح'!DZ24+رامي!DZ24+زهران!DZ24+'اسلام مطيع'!DZ24+تامر!DZ24+'محمد نبيه'!DZ24+'م 1'!DZ24</f>
        <v>0</v>
      </c>
      <c r="AO26" s="1">
        <f>الشركة!EF24+'احمد شوقي'!EF24+'محمد ابراهيم'!EF24+'مصطفى عبدالفتاح'!EF24+رامي!EF24+زهران!EF24+'اسلام مطيع'!EF24+تامر!EF24+'محمد نبيه'!EF24+'م 1'!EF24</f>
        <v>0</v>
      </c>
      <c r="AP26" s="1">
        <f>الشركة!EG24+'احمد شوقي'!EG24+'محمد ابراهيم'!EG24+'مصطفى عبدالفتاح'!EG24+رامي!EG24+زهران!EG24+'اسلام مطيع'!EG24+تامر!EG24+'محمد نبيه'!EG24+'م 1'!EG24</f>
        <v>0</v>
      </c>
      <c r="AQ26" s="1">
        <f>الشركة!EM24+'احمد شوقي'!EM24+'محمد ابراهيم'!EM24+'مصطفى عبدالفتاح'!EM24+رامي!EM24+زهران!EM24+'اسلام مطيع'!EM24+تامر!EM24+'محمد نبيه'!EM24+'م 1'!EM24</f>
        <v>0</v>
      </c>
      <c r="AR26" s="1">
        <f>الشركة!EN24+'احمد شوقي'!EN24+'محمد ابراهيم'!EN24+'مصطفى عبدالفتاح'!EN24+رامي!EN24+زهران!EN24+'اسلام مطيع'!EN24+تامر!EN24+'محمد نبيه'!EN24+'م 1'!EN24</f>
        <v>0</v>
      </c>
      <c r="AS26" s="1">
        <f>الشركة!ET24+'احمد شوقي'!ET24+'محمد ابراهيم'!ET24+'مصطفى عبدالفتاح'!ET24+رامي!ET24+زهران!ET24+'اسلام مطيع'!ET24+تامر!ET24+'محمد نبيه'!ET24+'م 1'!ET24</f>
        <v>0</v>
      </c>
      <c r="AT26" s="1">
        <f>الشركة!EU24+'احمد شوقي'!EU24+'محمد ابراهيم'!EU24+'مصطفى عبدالفتاح'!EU24+رامي!EU24+زهران!EU24+'اسلام مطيع'!EU24+تامر!EU24+'محمد نبيه'!EU24+'م 1'!EU24</f>
        <v>0</v>
      </c>
      <c r="AU26" s="1">
        <f>الشركة!FA24+'احمد شوقي'!FA24+'محمد ابراهيم'!FA24+'مصطفى عبدالفتاح'!FA24+رامي!FA24+زهران!FA24+'اسلام مطيع'!FA24+تامر!FA24+'محمد نبيه'!FA24+'م 1'!FA24</f>
        <v>0</v>
      </c>
      <c r="AV26" s="1">
        <f>الشركة!FB24+'احمد شوقي'!FB24+'محمد ابراهيم'!FB24+'مصطفى عبدالفتاح'!FB24+رامي!FB24+زهران!FB24+'اسلام مطيع'!FB24+تامر!FB24+'محمد نبيه'!FB24+'م 1'!FB24</f>
        <v>0</v>
      </c>
      <c r="AW26" s="1">
        <f>الشركة!FH24+'احمد شوقي'!FH24+'محمد ابراهيم'!FH24+'مصطفى عبدالفتاح'!FH24+رامي!FH24+زهران!FH24+'اسلام مطيع'!FH24+تامر!FH24+'محمد نبيه'!FH24+'م 1'!FH24</f>
        <v>0</v>
      </c>
      <c r="AX26" s="1">
        <f>الشركة!FI24+'احمد شوقي'!FI24+'محمد ابراهيم'!FI24+'مصطفى عبدالفتاح'!FI24+رامي!FI24+زهران!FI24+'اسلام مطيع'!FI24+تامر!FI24+'محمد نبيه'!FI24+'م 1'!FI24</f>
        <v>0</v>
      </c>
      <c r="AY26" s="1">
        <f>الشركة!FO24+'احمد شوقي'!FO24+'محمد ابراهيم'!FO24+'مصطفى عبدالفتاح'!FO24+رامي!FO24+زهران!FO24+'اسلام مطيع'!FO24+تامر!FO24+'محمد نبيه'!FO24+'م 1'!FO24</f>
        <v>0</v>
      </c>
      <c r="AZ26" s="1">
        <f>الشركة!FP24+'احمد شوقي'!FP24+'محمد ابراهيم'!FP24+'مصطفى عبدالفتاح'!FP24+رامي!FP24+زهران!FP24+'اسلام مطيع'!FP24+تامر!FP24+'محمد نبيه'!FP24+'م 1'!FP24</f>
        <v>0</v>
      </c>
      <c r="BA26" s="1">
        <f>الشركة!FV24+'احمد شوقي'!FV24+'محمد ابراهيم'!FV24+'مصطفى عبدالفتاح'!FV24+رامي!FV24+زهران!FV24+'اسلام مطيع'!FV24+تامر!FV24+'محمد نبيه'!FV24+'م 1'!FV24</f>
        <v>0</v>
      </c>
      <c r="BB26" s="1">
        <f>الشركة!FW24+'احمد شوقي'!FW24+'محمد ابراهيم'!FW24+'مصطفى عبدالفتاح'!FW24+رامي!FW24+زهران!FW24+'اسلام مطيع'!FW24+تامر!FW24+'محمد نبيه'!FW24+'م 1'!FW24</f>
        <v>0</v>
      </c>
      <c r="BC26" s="1">
        <f>الشركة!GC24+'احمد شوقي'!GC24+'محمد ابراهيم'!GC24+'مصطفى عبدالفتاح'!GC24+رامي!GC24+زهران!GC24+'اسلام مطيع'!GC24+تامر!GC24+'محمد نبيه'!GC24+'م 1'!GC24</f>
        <v>0</v>
      </c>
      <c r="BD26" s="1">
        <f>الشركة!GD24+'احمد شوقي'!GD24+'محمد ابراهيم'!GD24+'مصطفى عبدالفتاح'!GD24+رامي!GD24+زهران!GD24+'اسلام مطيع'!GD24+تامر!GD24+'محمد نبيه'!GD24+'م 1'!GD24</f>
        <v>0</v>
      </c>
      <c r="BE26" s="1">
        <f>الشركة!GJ24+'احمد شوقي'!GJ24+'محمد ابراهيم'!GJ24+'مصطفى عبدالفتاح'!GJ24+رامي!GJ24+زهران!GJ24+'اسلام مطيع'!GJ24+تامر!GJ24+'محمد نبيه'!GJ24+'م 1'!GJ24</f>
        <v>0</v>
      </c>
      <c r="BF26" s="1">
        <f>الشركة!GK24+'احمد شوقي'!GK24+'محمد ابراهيم'!GK24+'مصطفى عبدالفتاح'!GK24+رامي!GK24+زهران!GK24+'اسلام مطيع'!GK24+تامر!GK24+'محمد نبيه'!GK24+'م 1'!GK24</f>
        <v>0</v>
      </c>
      <c r="BG26" s="1">
        <f>الشركة!GQ24+'احمد شوقي'!GQ24+'محمد ابراهيم'!GQ24+'مصطفى عبدالفتاح'!GQ24+رامي!GQ24+زهران!GQ24+'اسلام مطيع'!GQ24+تامر!GQ24+'محمد نبيه'!GQ24+'م 1'!GQ24</f>
        <v>0</v>
      </c>
      <c r="BH26" s="1">
        <f>الشركة!GR24+'احمد شوقي'!GR24+'محمد ابراهيم'!GR24+'مصطفى عبدالفتاح'!GR24+رامي!GR24+زهران!GR24+'اسلام مطيع'!GR24+تامر!GR24+'محمد نبيه'!GR24+'م 1'!GR24</f>
        <v>0</v>
      </c>
      <c r="BI26" s="1"/>
      <c r="BJ26" s="1">
        <f>الشركة!GY24+'احمد شوقي'!GY24+'محمد ابراهيم'!GY24+'مصطفى عبدالفتاح'!GY24+رامي!GY24+زهران!GY24+'اسلام مطيع'!GY24+تامر!GY24+'محمد نبيه'!GY24+'م 1'!GY24</f>
        <v>0</v>
      </c>
      <c r="BK26" s="1"/>
      <c r="BL26" s="1">
        <f>الشركة!HF24+'احمد شوقي'!HF24+'محمد ابراهيم'!HF24+'مصطفى عبدالفتاح'!HF24+رامي!HF24+زهران!HF24+'اسلام مطيع'!HF24+تامر!HF24+'محمد نبيه'!HF24+'م 1'!HF24</f>
        <v>0</v>
      </c>
      <c r="BM26" s="1"/>
      <c r="BN26" s="1">
        <f>الشركة!HM24+'احمد شوقي'!HM24+'محمد ابراهيم'!HM24+'مصطفى عبدالفتاح'!HM24+رامي!HM24+زهران!HM24+'اسلام مطيع'!HM24+تامر!HM24+'محمد نبيه'!HM24+'م 1'!HM24</f>
        <v>0</v>
      </c>
      <c r="BO26" s="1">
        <f>الشركة!HS24+'احمد شوقي'!HS24+'محمد ابراهيم'!HS24+'مصطفى عبدالفتاح'!HS24+رامي!HS24+زهران!HS24+'اسلام مطيع'!HS24+تامر!HS24+'محمد نبيه'!HS24+'م 1'!HS24</f>
        <v>0</v>
      </c>
      <c r="BP26" s="1">
        <f>الشركة!HT24+'احمد شوقي'!HT24+'محمد ابراهيم'!HT24+'مصطفى عبدالفتاح'!HT24+رامي!HT24+زهران!HT24+'اسلام مطيع'!HT24+تامر!HT24+'محمد نبيه'!HT24+'م 1'!HT24</f>
        <v>0</v>
      </c>
      <c r="BQ26" s="1">
        <f>الشركة!HZ24+'احمد شوقي'!HZ24+'محمد ابراهيم'!HZ24+'مصطفى عبدالفتاح'!HZ24+رامي!HZ24+زهران!HZ24+'اسلام مطيع'!HZ24+تامر!HZ24+'محمد نبيه'!HZ24+'م 1'!HZ24</f>
        <v>0</v>
      </c>
      <c r="BR26" s="1">
        <f>الشركة!IA24+'احمد شوقي'!IA24+'محمد ابراهيم'!IA24+'مصطفى عبدالفتاح'!IA24+رامي!IA24+زهران!IA24+'اسلام مطيع'!IA24+تامر!IA24+'محمد نبيه'!IA24+'م 1'!IA24</f>
        <v>0</v>
      </c>
      <c r="BS26" s="1">
        <f>الشركة!IG24+'احمد شوقي'!IG24+'محمد ابراهيم'!IG24+'مصطفى عبدالفتاح'!IG24+رامي!IG24+زهران!IG24+'اسلام مطيع'!IG24+تامر!IG24+'محمد نبيه'!IG24+'م 1'!IG24</f>
        <v>0</v>
      </c>
      <c r="BT26" s="1">
        <f>الشركة!IH24+'احمد شوقي'!IH24+'محمد ابراهيم'!IH24+'مصطفى عبدالفتاح'!IH24+رامي!IH24+زهران!IH24+'اسلام مطيع'!IH24+تامر!IH24+'محمد نبيه'!IH24+'م 1'!IH24</f>
        <v>0</v>
      </c>
      <c r="BU26" s="1">
        <f>الشركة!IN24+'احمد شوقي'!IN24+'محمد ابراهيم'!IN24+'مصطفى عبدالفتاح'!IN24+رامي!IN24+زهران!IN24+'اسلام مطيع'!IN24+تامر!IN24+'محمد نبيه'!IN24+'م 1'!IN24</f>
        <v>0</v>
      </c>
      <c r="BV26" s="1">
        <f>الشركة!IO24+'احمد شوقي'!IO24+'محمد ابراهيم'!IO24+'مصطفى عبدالفتاح'!IO24+رامي!IO24+زهران!IO24+'اسلام مطيع'!IO24+تامر!IO24+'محمد نبيه'!IO24+'م 1'!IO24</f>
        <v>0</v>
      </c>
      <c r="BW26" s="1">
        <f>الشركة!IU24+'احمد شوقي'!IU24+'محمد ابراهيم'!IU24+'مصطفى عبدالفتاح'!IU24+رامي!IU24+زهران!IU24+'اسلام مطيع'!IU24+تامر!IU24+'محمد نبيه'!IU24+'م 1'!IU24</f>
        <v>0</v>
      </c>
      <c r="BX26" s="1">
        <f>الشركة!IV24+'احمد شوقي'!IV24+'محمد ابراهيم'!IV24+'مصطفى عبدالفتاح'!IV24+رامي!IV24+زهران!IV24+'اسلام مطيع'!IV24+تامر!IV24+'محمد نبيه'!IV24+'م 1'!IV24</f>
        <v>0</v>
      </c>
      <c r="BY26" s="1">
        <f>الشركة!JB24+'احمد شوقي'!JB24+'محمد ابراهيم'!JB24+'مصطفى عبدالفتاح'!JB24+رامي!JB24+زهران!JB24+'اسلام مطيع'!JB24+تامر!JB24+'محمد نبيه'!JB24+'م 1'!JB24</f>
        <v>0</v>
      </c>
      <c r="BZ26" s="1">
        <f>الشركة!JC24+'احمد شوقي'!JC24+'محمد ابراهيم'!JC24+'مصطفى عبدالفتاح'!JC24+رامي!JC24+زهران!JC24+'اسلام مطيع'!JC24+تامر!JC24+'محمد نبيه'!JC24+'م 1'!JC24</f>
        <v>0</v>
      </c>
      <c r="CA26" s="1">
        <f>الشركة!JI24+'احمد شوقي'!JI24+'محمد ابراهيم'!JI24+'مصطفى عبدالفتاح'!JI24+رامي!JI24+زهران!JI24+'اسلام مطيع'!JI24+تامر!JI24+'محمد نبيه'!JI24+'م 1'!JI24</f>
        <v>0</v>
      </c>
      <c r="CB26" s="1">
        <f>الشركة!JJ24+'احمد شوقي'!JJ24+'محمد ابراهيم'!JJ24+'مصطفى عبدالفتاح'!JJ24+رامي!JJ24+زهران!JJ24+'اسلام مطيع'!JJ24+تامر!JJ24+'محمد نبيه'!JJ24+'م 1'!JJ24</f>
        <v>0</v>
      </c>
      <c r="CC26" s="1"/>
      <c r="CD26" s="1">
        <f>الشركة!JQ24+'احمد شوقي'!JQ24+'محمد ابراهيم'!JQ24+'مصطفى عبدالفتاح'!JQ24+رامي!JQ24+زهران!JQ24+'اسلام مطيع'!JQ24+تامر!JQ24+'محمد نبيه'!JQ24+'م 1'!JQ24</f>
        <v>0</v>
      </c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</row>
    <row r="27" spans="1:102" ht="16.5" thickTop="1" thickBot="1" x14ac:dyDescent="0.25">
      <c r="A27" s="139">
        <v>43395</v>
      </c>
      <c r="B27" s="140"/>
      <c r="C27" s="1">
        <f>الشركة!C25+'احمد شوقي'!C25+'محمد ابراهيم'!C25+'مصطفى عبدالفتاح'!C25+رامي!C25+زهران!C25+'اسلام مطيع'!C25+تامر!C25+'محمد نبيه'!C25+'م 1'!C25</f>
        <v>0</v>
      </c>
      <c r="D27" s="1">
        <f>الشركة!D25+'احمد شوقي'!D25+'محمد ابراهيم'!D25+'مصطفى عبدالفتاح'!D25+رامي!D25+زهران!D25+'اسلام مطيع'!D25+تامر!D25+'محمد نبيه'!D25+'م 1'!D25</f>
        <v>0</v>
      </c>
      <c r="E27" s="1">
        <f>الشركة!J25+'احمد شوقي'!J25+'محمد ابراهيم'!J25+'مصطفى عبدالفتاح'!J25+رامي!J25+زهران!J25+'اسلام مطيع'!J25+تامر!J25+'محمد نبيه'!J25+'م 1'!J25</f>
        <v>0</v>
      </c>
      <c r="F27" s="1">
        <f>الشركة!K25+'احمد شوقي'!K25+'محمد ابراهيم'!K25+'مصطفى عبدالفتاح'!K25+رامي!K25+زهران!K25+'اسلام مطيع'!K25+تامر!K25+'محمد نبيه'!K25+'م 1'!K25</f>
        <v>0</v>
      </c>
      <c r="G27" s="1">
        <f>الشركة!Q25+'احمد شوقي'!Q25+'محمد ابراهيم'!Q25+'مصطفى عبدالفتاح'!Q25+رامي!Q25+زهران!Q25+'اسلام مطيع'!Q25+تامر!Q25+'محمد نبيه'!Q25+'م 1'!Q25</f>
        <v>0</v>
      </c>
      <c r="H27" s="1">
        <f>الشركة!R25+'احمد شوقي'!R25+'محمد ابراهيم'!R25+'مصطفى عبدالفتاح'!R25+رامي!R25+زهران!R25+'اسلام مطيع'!R25+تامر!R25+'محمد نبيه'!R25+'م 1'!R25</f>
        <v>0</v>
      </c>
      <c r="I27" s="1">
        <f>الشركة!X25+'احمد شوقي'!X25+'محمد ابراهيم'!X25+'مصطفى عبدالفتاح'!X25+رامي!X25+زهران!X25+'اسلام مطيع'!X25+تامر!X25+'محمد نبيه'!X25+'م 1'!X25</f>
        <v>0</v>
      </c>
      <c r="J27" s="1">
        <f>الشركة!Y25+'احمد شوقي'!Y25+'محمد ابراهيم'!Y25+'مصطفى عبدالفتاح'!Y25+رامي!Y25+زهران!Y25+'اسلام مطيع'!Y25+تامر!Y25+'محمد نبيه'!Y25+'م 1'!Y25</f>
        <v>0</v>
      </c>
      <c r="K27" s="1">
        <f>الشركة!AE25+'احمد شوقي'!AE25+'محمد ابراهيم'!AE25+'مصطفى عبدالفتاح'!AE25+رامي!AE25+زهران!AE25+'اسلام مطيع'!AE25+تامر!AE25+'محمد نبيه'!AE25+'م 1'!AE25</f>
        <v>0</v>
      </c>
      <c r="L27" s="1">
        <f>الشركة!AF25+'احمد شوقي'!AF25+'محمد ابراهيم'!AF25+'مصطفى عبدالفتاح'!AF25+رامي!AF25+زهران!AF25+'اسلام مطيع'!AF25+تامر!AF25+'محمد نبيه'!AF25+'م 1'!AF25</f>
        <v>0</v>
      </c>
      <c r="M27" s="1">
        <f>الشركة!AL25+'احمد شوقي'!AL25+'محمد ابراهيم'!AL25+'مصطفى عبدالفتاح'!AL25+رامي!AL25+زهران!AL25+'اسلام مطيع'!AL25+تامر!AL25+'محمد نبيه'!AL25+'م 1'!AL25</f>
        <v>0</v>
      </c>
      <c r="N27" s="1">
        <f>الشركة!AM25+'احمد شوقي'!AM25+'محمد ابراهيم'!AM25+'مصطفى عبدالفتاح'!AM25+رامي!AM25+زهران!AM25+'اسلام مطيع'!AM25+تامر!AM25+'محمد نبيه'!AM25+'م 1'!AM25</f>
        <v>0</v>
      </c>
      <c r="O27" s="1">
        <f>الشركة!AS25+'احمد شوقي'!AS25+'محمد ابراهيم'!AS25+'مصطفى عبدالفتاح'!AS25+رامي!AS25+زهران!AS25+'اسلام مطيع'!AS25+تامر!AS25+'محمد نبيه'!AS25+'م 1'!AS25</f>
        <v>0</v>
      </c>
      <c r="P27" s="1">
        <f>الشركة!AT25+'احمد شوقي'!AT25+'محمد ابراهيم'!AT25+'مصطفى عبدالفتاح'!AT25+رامي!AT25+زهران!AT25+'اسلام مطيع'!AT25+تامر!AT25+'محمد نبيه'!AT25+'م 1'!AT25</f>
        <v>0</v>
      </c>
      <c r="Q27" s="1">
        <f>الشركة!AZ25+'احمد شوقي'!AZ25+'محمد ابراهيم'!AZ25+'مصطفى عبدالفتاح'!AZ25+رامي!AZ25+زهران!AZ25+'اسلام مطيع'!AZ25+تامر!AZ25+'محمد نبيه'!AZ25+'م 1'!AZ25</f>
        <v>0</v>
      </c>
      <c r="R27" s="1">
        <f>الشركة!BA25+'احمد شوقي'!BA25+'محمد ابراهيم'!BA25+'مصطفى عبدالفتاح'!BA25+رامي!BA25+زهران!BA25+'اسلام مطيع'!BA25+تامر!BA25+'محمد نبيه'!BA25+'م 1'!BA25</f>
        <v>0</v>
      </c>
      <c r="S27" s="1">
        <f>الشركة!BG25+'احمد شوقي'!BG25+'محمد ابراهيم'!BG25+'مصطفى عبدالفتاح'!BG25+رامي!BG25+زهران!BG25+'اسلام مطيع'!BG25+تامر!BG25+'محمد نبيه'!BG25+'م 1'!BG25</f>
        <v>0</v>
      </c>
      <c r="T27" s="1">
        <f>الشركة!BH25+'احمد شوقي'!BH25+'محمد ابراهيم'!BH25+'مصطفى عبدالفتاح'!BH25+رامي!BH25+زهران!BH25+'اسلام مطيع'!BH25+تامر!BH25+'محمد نبيه'!BH25+'م 1'!BH25</f>
        <v>0</v>
      </c>
      <c r="U27" s="1">
        <f>الشركة!BN25+'احمد شوقي'!BN25+'محمد ابراهيم'!BN25+'مصطفى عبدالفتاح'!BN25+رامي!BN25+زهران!BN25+'اسلام مطيع'!BN25+تامر!BN25+'محمد نبيه'!BN25+'م 1'!BN25</f>
        <v>0</v>
      </c>
      <c r="V27" s="1">
        <f>الشركة!BO25+'احمد شوقي'!BO25+'محمد ابراهيم'!BO25+'مصطفى عبدالفتاح'!BO25+رامي!BO25+زهران!BO25+'اسلام مطيع'!BO25+تامر!BO25+'محمد نبيه'!BO25+'م 1'!BO25</f>
        <v>0</v>
      </c>
      <c r="W27" s="1">
        <f>الشركة!BU25+'احمد شوقي'!BU25+'محمد ابراهيم'!BU25+'مصطفى عبدالفتاح'!BU25+رامي!BU25+زهران!BU25+'اسلام مطيع'!BU25+تامر!BU25+'محمد نبيه'!BU25+'م 1'!BU25</f>
        <v>0</v>
      </c>
      <c r="X27" s="1">
        <f>الشركة!BV25+'احمد شوقي'!BV25+'محمد ابراهيم'!BV25+'مصطفى عبدالفتاح'!BV25+رامي!BV25+زهران!BV25+'اسلام مطيع'!BV25+تامر!BV25+'محمد نبيه'!BV25+'م 1'!BV25</f>
        <v>0</v>
      </c>
      <c r="Y27" s="1">
        <f>الشركة!CB25+'احمد شوقي'!CB25+'محمد ابراهيم'!CB25+'مصطفى عبدالفتاح'!CB25+رامي!CB25+زهران!CB25+'اسلام مطيع'!CB25+تامر!CB25+'محمد نبيه'!CB25+'م 1'!CB25</f>
        <v>0</v>
      </c>
      <c r="Z27" s="1">
        <f>الشركة!CC25+'احمد شوقي'!CC25+'محمد ابراهيم'!CC25+'مصطفى عبدالفتاح'!CC25+رامي!CC25+زهران!CC25+'اسلام مطيع'!CC25+تامر!CC25+'محمد نبيه'!CC25+'م 1'!CC25</f>
        <v>0</v>
      </c>
      <c r="AA27" s="1">
        <f>الشركة!CI25+'احمد شوقي'!CI25+'محمد ابراهيم'!CI25+'مصطفى عبدالفتاح'!CI25+رامي!CI25+زهران!CI25+'اسلام مطيع'!CI25+تامر!CI25+'محمد نبيه'!CI25+'م 1'!CI25</f>
        <v>0</v>
      </c>
      <c r="AB27" s="1">
        <f>الشركة!CJ25+'احمد شوقي'!CJ25+'محمد ابراهيم'!CJ25+'مصطفى عبدالفتاح'!CJ25+رامي!CJ25+زهران!CJ25+'اسلام مطيع'!CJ25+تامر!CJ25+'محمد نبيه'!CJ25+'م 1'!CJ25</f>
        <v>0</v>
      </c>
      <c r="AC27" s="1">
        <f>الشركة!CP25+'احمد شوقي'!CP25+'محمد ابراهيم'!CP25+'مصطفى عبدالفتاح'!CP25+رامي!CP25+زهران!CP25+'اسلام مطيع'!CP25+تامر!CP25+'محمد نبيه'!CP25+'م 1'!CP25</f>
        <v>0</v>
      </c>
      <c r="AD27" s="1">
        <f>الشركة!CQ25+'احمد شوقي'!CQ25+'محمد ابراهيم'!CQ25+'مصطفى عبدالفتاح'!CQ25+رامي!CQ25+زهران!CQ25+'اسلام مطيع'!CQ25+تامر!CQ25+'محمد نبيه'!CQ25+'م 1'!CQ25</f>
        <v>0</v>
      </c>
      <c r="AE27" s="1">
        <f>الشركة!CW25+'احمد شوقي'!CW25+'محمد ابراهيم'!CW25+'مصطفى عبدالفتاح'!CW25+رامي!CW25+زهران!CW25+'اسلام مطيع'!CW25+تامر!CW25+'محمد نبيه'!CW25+'م 1'!CW25</f>
        <v>0</v>
      </c>
      <c r="AF27" s="1">
        <f>الشركة!CX25+'احمد شوقي'!CX25+'محمد ابراهيم'!CX25+'مصطفى عبدالفتاح'!CX25+رامي!CX25+زهران!CX25+'اسلام مطيع'!CX25+تامر!CX25+'محمد نبيه'!CX25+'م 1'!CX25</f>
        <v>0</v>
      </c>
      <c r="AG27" s="1">
        <f>الشركة!DD25+'احمد شوقي'!DD25+'محمد ابراهيم'!DD25+'مصطفى عبدالفتاح'!DD25+رامي!DD25+زهران!DD25+'اسلام مطيع'!DD25+تامر!DD25+'محمد نبيه'!DD25+'م 1'!DD25</f>
        <v>0</v>
      </c>
      <c r="AH27" s="1">
        <f>الشركة!DE25+'احمد شوقي'!DE25+'محمد ابراهيم'!DE25+'مصطفى عبدالفتاح'!DE25+رامي!DE25+زهران!DE25+'اسلام مطيع'!DE25+تامر!DE25+'محمد نبيه'!DE25+'م 1'!DE25</f>
        <v>0</v>
      </c>
      <c r="AI27" s="1">
        <f>الشركة!DK25+'احمد شوقي'!DK25+'محمد ابراهيم'!DK25+'مصطفى عبدالفتاح'!DK25+رامي!DK25+زهران!DK25+'اسلام مطيع'!DK25+تامر!DK25+'محمد نبيه'!DK25+'م 1'!DK25</f>
        <v>0</v>
      </c>
      <c r="AJ27" s="1">
        <f>الشركة!DL25+'احمد شوقي'!DL25+'محمد ابراهيم'!DL25+'مصطفى عبدالفتاح'!DL25+رامي!DL25+زهران!DL25+'اسلام مطيع'!DL25+تامر!DL25+'محمد نبيه'!DL25+'م 1'!DL25</f>
        <v>0</v>
      </c>
      <c r="AK27" s="1">
        <f>الشركة!DR25+'احمد شوقي'!DR25+'محمد ابراهيم'!DR25+'مصطفى عبدالفتاح'!DR25+رامي!DR25+زهران!DR25+'اسلام مطيع'!DR25+تامر!DR25+'محمد نبيه'!DR25+'م 1'!DR25</f>
        <v>0</v>
      </c>
      <c r="AL27" s="1">
        <f>الشركة!DS25+'احمد شوقي'!DS25+'محمد ابراهيم'!DS25+'مصطفى عبدالفتاح'!DS25+رامي!DS25+زهران!DS25+'اسلام مطيع'!DS25+تامر!DS25+'محمد نبيه'!DS25+'م 1'!DS25</f>
        <v>0</v>
      </c>
      <c r="AM27" s="1">
        <f>الشركة!DY25+'احمد شوقي'!DY25+'محمد ابراهيم'!DY25+'مصطفى عبدالفتاح'!DY25+رامي!DY25+زهران!DY25+'اسلام مطيع'!DY25+تامر!DY25+'محمد نبيه'!DY25+'م 1'!DY25</f>
        <v>0</v>
      </c>
      <c r="AN27" s="1">
        <f>الشركة!DZ25+'احمد شوقي'!DZ25+'محمد ابراهيم'!DZ25+'مصطفى عبدالفتاح'!DZ25+رامي!DZ25+زهران!DZ25+'اسلام مطيع'!DZ25+تامر!DZ25+'محمد نبيه'!DZ25+'م 1'!DZ25</f>
        <v>0</v>
      </c>
      <c r="AO27" s="1">
        <f>الشركة!EF25+'احمد شوقي'!EF25+'محمد ابراهيم'!EF25+'مصطفى عبدالفتاح'!EF25+رامي!EF25+زهران!EF25+'اسلام مطيع'!EF25+تامر!EF25+'محمد نبيه'!EF25+'م 1'!EF25</f>
        <v>0</v>
      </c>
      <c r="AP27" s="1">
        <f>الشركة!EG25+'احمد شوقي'!EG25+'محمد ابراهيم'!EG25+'مصطفى عبدالفتاح'!EG25+رامي!EG25+زهران!EG25+'اسلام مطيع'!EG25+تامر!EG25+'محمد نبيه'!EG25+'م 1'!EG25</f>
        <v>0</v>
      </c>
      <c r="AQ27" s="1">
        <f>الشركة!EM25+'احمد شوقي'!EM25+'محمد ابراهيم'!EM25+'مصطفى عبدالفتاح'!EM25+رامي!EM25+زهران!EM25+'اسلام مطيع'!EM25+تامر!EM25+'محمد نبيه'!EM25+'م 1'!EM25</f>
        <v>0</v>
      </c>
      <c r="AR27" s="1">
        <f>الشركة!EN25+'احمد شوقي'!EN25+'محمد ابراهيم'!EN25+'مصطفى عبدالفتاح'!EN25+رامي!EN25+زهران!EN25+'اسلام مطيع'!EN25+تامر!EN25+'محمد نبيه'!EN25+'م 1'!EN25</f>
        <v>0</v>
      </c>
      <c r="AS27" s="1">
        <f>الشركة!ET25+'احمد شوقي'!ET25+'محمد ابراهيم'!ET25+'مصطفى عبدالفتاح'!ET25+رامي!ET25+زهران!ET25+'اسلام مطيع'!ET25+تامر!ET25+'محمد نبيه'!ET25+'م 1'!ET25</f>
        <v>0</v>
      </c>
      <c r="AT27" s="1">
        <f>الشركة!EU25+'احمد شوقي'!EU25+'محمد ابراهيم'!EU25+'مصطفى عبدالفتاح'!EU25+رامي!EU25+زهران!EU25+'اسلام مطيع'!EU25+تامر!EU25+'محمد نبيه'!EU25+'م 1'!EU25</f>
        <v>0</v>
      </c>
      <c r="AU27" s="1">
        <f>الشركة!FA25+'احمد شوقي'!FA25+'محمد ابراهيم'!FA25+'مصطفى عبدالفتاح'!FA25+رامي!FA25+زهران!FA25+'اسلام مطيع'!FA25+تامر!FA25+'محمد نبيه'!FA25+'م 1'!FA25</f>
        <v>0</v>
      </c>
      <c r="AV27" s="1">
        <f>الشركة!FB25+'احمد شوقي'!FB25+'محمد ابراهيم'!FB25+'مصطفى عبدالفتاح'!FB25+رامي!FB25+زهران!FB25+'اسلام مطيع'!FB25+تامر!FB25+'محمد نبيه'!FB25+'م 1'!FB25</f>
        <v>0</v>
      </c>
      <c r="AW27" s="1">
        <f>الشركة!FH25+'احمد شوقي'!FH25+'محمد ابراهيم'!FH25+'مصطفى عبدالفتاح'!FH25+رامي!FH25+زهران!FH25+'اسلام مطيع'!FH25+تامر!FH25+'محمد نبيه'!FH25+'م 1'!FH25</f>
        <v>0</v>
      </c>
      <c r="AX27" s="1">
        <f>الشركة!FI25+'احمد شوقي'!FI25+'محمد ابراهيم'!FI25+'مصطفى عبدالفتاح'!FI25+رامي!FI25+زهران!FI25+'اسلام مطيع'!FI25+تامر!FI25+'محمد نبيه'!FI25+'م 1'!FI25</f>
        <v>0</v>
      </c>
      <c r="AY27" s="1">
        <f>الشركة!FO25+'احمد شوقي'!FO25+'محمد ابراهيم'!FO25+'مصطفى عبدالفتاح'!FO25+رامي!FO25+زهران!FO25+'اسلام مطيع'!FO25+تامر!FO25+'محمد نبيه'!FO25+'م 1'!FO25</f>
        <v>0</v>
      </c>
      <c r="AZ27" s="1">
        <f>الشركة!FP25+'احمد شوقي'!FP25+'محمد ابراهيم'!FP25+'مصطفى عبدالفتاح'!FP25+رامي!FP25+زهران!FP25+'اسلام مطيع'!FP25+تامر!FP25+'محمد نبيه'!FP25+'م 1'!FP25</f>
        <v>0</v>
      </c>
      <c r="BA27" s="1">
        <f>الشركة!FV25+'احمد شوقي'!FV25+'محمد ابراهيم'!FV25+'مصطفى عبدالفتاح'!FV25+رامي!FV25+زهران!FV25+'اسلام مطيع'!FV25+تامر!FV25+'محمد نبيه'!FV25+'م 1'!FV25</f>
        <v>0</v>
      </c>
      <c r="BB27" s="1">
        <f>الشركة!FW25+'احمد شوقي'!FW25+'محمد ابراهيم'!FW25+'مصطفى عبدالفتاح'!FW25+رامي!FW25+زهران!FW25+'اسلام مطيع'!FW25+تامر!FW25+'محمد نبيه'!FW25+'م 1'!FW25</f>
        <v>0</v>
      </c>
      <c r="BC27" s="1">
        <f>الشركة!GC25+'احمد شوقي'!GC25+'محمد ابراهيم'!GC25+'مصطفى عبدالفتاح'!GC25+رامي!GC25+زهران!GC25+'اسلام مطيع'!GC25+تامر!GC25+'محمد نبيه'!GC25+'م 1'!GC25</f>
        <v>0</v>
      </c>
      <c r="BD27" s="1">
        <f>الشركة!GD25+'احمد شوقي'!GD25+'محمد ابراهيم'!GD25+'مصطفى عبدالفتاح'!GD25+رامي!GD25+زهران!GD25+'اسلام مطيع'!GD25+تامر!GD25+'محمد نبيه'!GD25+'م 1'!GD25</f>
        <v>0</v>
      </c>
      <c r="BE27" s="1">
        <f>الشركة!GJ25+'احمد شوقي'!GJ25+'محمد ابراهيم'!GJ25+'مصطفى عبدالفتاح'!GJ25+رامي!GJ25+زهران!GJ25+'اسلام مطيع'!GJ25+تامر!GJ25+'محمد نبيه'!GJ25+'م 1'!GJ25</f>
        <v>0</v>
      </c>
      <c r="BF27" s="1">
        <f>الشركة!GK25+'احمد شوقي'!GK25+'محمد ابراهيم'!GK25+'مصطفى عبدالفتاح'!GK25+رامي!GK25+زهران!GK25+'اسلام مطيع'!GK25+تامر!GK25+'محمد نبيه'!GK25+'م 1'!GK25</f>
        <v>0</v>
      </c>
      <c r="BG27" s="1">
        <f>الشركة!GQ25+'احمد شوقي'!GQ25+'محمد ابراهيم'!GQ25+'مصطفى عبدالفتاح'!GQ25+رامي!GQ25+زهران!GQ25+'اسلام مطيع'!GQ25+تامر!GQ25+'محمد نبيه'!GQ25+'م 1'!GQ25</f>
        <v>0</v>
      </c>
      <c r="BH27" s="1">
        <f>الشركة!GR25+'احمد شوقي'!GR25+'محمد ابراهيم'!GR25+'مصطفى عبدالفتاح'!GR25+رامي!GR25+زهران!GR25+'اسلام مطيع'!GR25+تامر!GR25+'محمد نبيه'!GR25+'م 1'!GR25</f>
        <v>0</v>
      </c>
      <c r="BI27" s="1"/>
      <c r="BJ27" s="1">
        <f>الشركة!GY25+'احمد شوقي'!GY25+'محمد ابراهيم'!GY25+'مصطفى عبدالفتاح'!GY25+رامي!GY25+زهران!GY25+'اسلام مطيع'!GY25+تامر!GY25+'محمد نبيه'!GY25+'م 1'!GY25</f>
        <v>0</v>
      </c>
      <c r="BK27" s="1"/>
      <c r="BL27" s="1">
        <f>الشركة!HF25+'احمد شوقي'!HF25+'محمد ابراهيم'!HF25+'مصطفى عبدالفتاح'!HF25+رامي!HF25+زهران!HF25+'اسلام مطيع'!HF25+تامر!HF25+'محمد نبيه'!HF25+'م 1'!HF25</f>
        <v>0</v>
      </c>
      <c r="BM27" s="1"/>
      <c r="BN27" s="1">
        <f>الشركة!HM25+'احمد شوقي'!HM25+'محمد ابراهيم'!HM25+'مصطفى عبدالفتاح'!HM25+رامي!HM25+زهران!HM25+'اسلام مطيع'!HM25+تامر!HM25+'محمد نبيه'!HM25+'م 1'!HM25</f>
        <v>0</v>
      </c>
      <c r="BO27" s="1">
        <f>الشركة!HS25+'احمد شوقي'!HS25+'محمد ابراهيم'!HS25+'مصطفى عبدالفتاح'!HS25+رامي!HS25+زهران!HS25+'اسلام مطيع'!HS25+تامر!HS25+'محمد نبيه'!HS25+'م 1'!HS25</f>
        <v>0</v>
      </c>
      <c r="BP27" s="1">
        <f>الشركة!HT25+'احمد شوقي'!HT25+'محمد ابراهيم'!HT25+'مصطفى عبدالفتاح'!HT25+رامي!HT25+زهران!HT25+'اسلام مطيع'!HT25+تامر!HT25+'محمد نبيه'!HT25+'م 1'!HT25</f>
        <v>0</v>
      </c>
      <c r="BQ27" s="1">
        <f>الشركة!HZ25+'احمد شوقي'!HZ25+'محمد ابراهيم'!HZ25+'مصطفى عبدالفتاح'!HZ25+رامي!HZ25+زهران!HZ25+'اسلام مطيع'!HZ25+تامر!HZ25+'محمد نبيه'!HZ25+'م 1'!HZ25</f>
        <v>0</v>
      </c>
      <c r="BR27" s="1">
        <f>الشركة!IA25+'احمد شوقي'!IA25+'محمد ابراهيم'!IA25+'مصطفى عبدالفتاح'!IA25+رامي!IA25+زهران!IA25+'اسلام مطيع'!IA25+تامر!IA25+'محمد نبيه'!IA25+'م 1'!IA25</f>
        <v>0</v>
      </c>
      <c r="BS27" s="1">
        <f>الشركة!IG25+'احمد شوقي'!IG25+'محمد ابراهيم'!IG25+'مصطفى عبدالفتاح'!IG25+رامي!IG25+زهران!IG25+'اسلام مطيع'!IG25+تامر!IG25+'محمد نبيه'!IG25+'م 1'!IG25</f>
        <v>0</v>
      </c>
      <c r="BT27" s="1">
        <f>الشركة!IH25+'احمد شوقي'!IH25+'محمد ابراهيم'!IH25+'مصطفى عبدالفتاح'!IH25+رامي!IH25+زهران!IH25+'اسلام مطيع'!IH25+تامر!IH25+'محمد نبيه'!IH25+'م 1'!IH25</f>
        <v>0</v>
      </c>
      <c r="BU27" s="1">
        <f>الشركة!IN25+'احمد شوقي'!IN25+'محمد ابراهيم'!IN25+'مصطفى عبدالفتاح'!IN25+رامي!IN25+زهران!IN25+'اسلام مطيع'!IN25+تامر!IN25+'محمد نبيه'!IN25+'م 1'!IN25</f>
        <v>0</v>
      </c>
      <c r="BV27" s="1">
        <f>الشركة!IO25+'احمد شوقي'!IO25+'محمد ابراهيم'!IO25+'مصطفى عبدالفتاح'!IO25+رامي!IO25+زهران!IO25+'اسلام مطيع'!IO25+تامر!IO25+'محمد نبيه'!IO25+'م 1'!IO25</f>
        <v>0</v>
      </c>
      <c r="BW27" s="1">
        <f>الشركة!IU25+'احمد شوقي'!IU25+'محمد ابراهيم'!IU25+'مصطفى عبدالفتاح'!IU25+رامي!IU25+زهران!IU25+'اسلام مطيع'!IU25+تامر!IU25+'محمد نبيه'!IU25+'م 1'!IU25</f>
        <v>0</v>
      </c>
      <c r="BX27" s="1">
        <f>الشركة!IV25+'احمد شوقي'!IV25+'محمد ابراهيم'!IV25+'مصطفى عبدالفتاح'!IV25+رامي!IV25+زهران!IV25+'اسلام مطيع'!IV25+تامر!IV25+'محمد نبيه'!IV25+'م 1'!IV25</f>
        <v>0</v>
      </c>
      <c r="BY27" s="1">
        <f>الشركة!JB25+'احمد شوقي'!JB25+'محمد ابراهيم'!JB25+'مصطفى عبدالفتاح'!JB25+رامي!JB25+زهران!JB25+'اسلام مطيع'!JB25+تامر!JB25+'محمد نبيه'!JB25+'م 1'!JB25</f>
        <v>0</v>
      </c>
      <c r="BZ27" s="1">
        <f>الشركة!JC25+'احمد شوقي'!JC25+'محمد ابراهيم'!JC25+'مصطفى عبدالفتاح'!JC25+رامي!JC25+زهران!JC25+'اسلام مطيع'!JC25+تامر!JC25+'محمد نبيه'!JC25+'م 1'!JC25</f>
        <v>0</v>
      </c>
      <c r="CA27" s="1">
        <f>الشركة!JI25+'احمد شوقي'!JI25+'محمد ابراهيم'!JI25+'مصطفى عبدالفتاح'!JI25+رامي!JI25+زهران!JI25+'اسلام مطيع'!JI25+تامر!JI25+'محمد نبيه'!JI25+'م 1'!JI25</f>
        <v>0</v>
      </c>
      <c r="CB27" s="1">
        <f>الشركة!JJ25+'احمد شوقي'!JJ25+'محمد ابراهيم'!JJ25+'مصطفى عبدالفتاح'!JJ25+رامي!JJ25+زهران!JJ25+'اسلام مطيع'!JJ25+تامر!JJ25+'محمد نبيه'!JJ25+'م 1'!JJ25</f>
        <v>0</v>
      </c>
      <c r="CC27" s="1"/>
      <c r="CD27" s="1">
        <f>الشركة!JQ25+'احمد شوقي'!JQ25+'محمد ابراهيم'!JQ25+'مصطفى عبدالفتاح'!JQ25+رامي!JQ25+زهران!JQ25+'اسلام مطيع'!JQ25+تامر!JQ25+'محمد نبيه'!JQ25+'م 1'!JQ25</f>
        <v>0</v>
      </c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</row>
    <row r="28" spans="1:102" ht="16.5" thickTop="1" thickBot="1" x14ac:dyDescent="0.25">
      <c r="A28" s="139">
        <v>43396</v>
      </c>
      <c r="B28" s="140"/>
      <c r="C28" s="1">
        <f>الشركة!C26+'احمد شوقي'!C26+'محمد ابراهيم'!C26+'مصطفى عبدالفتاح'!C26+رامي!C26+زهران!C26+'اسلام مطيع'!C26+تامر!C26+'محمد نبيه'!C26+'م 1'!C26</f>
        <v>0</v>
      </c>
      <c r="D28" s="1">
        <f>الشركة!D26+'احمد شوقي'!D26+'محمد ابراهيم'!D26+'مصطفى عبدالفتاح'!D26+رامي!D26+زهران!D26+'اسلام مطيع'!D26+تامر!D26+'محمد نبيه'!D26+'م 1'!D26</f>
        <v>0</v>
      </c>
      <c r="E28" s="1">
        <f>الشركة!J26+'احمد شوقي'!J26+'محمد ابراهيم'!J26+'مصطفى عبدالفتاح'!J26+رامي!J26+زهران!J26+'اسلام مطيع'!J26+تامر!J26+'محمد نبيه'!J26+'م 1'!J26</f>
        <v>0</v>
      </c>
      <c r="F28" s="1">
        <f>الشركة!K26+'احمد شوقي'!K26+'محمد ابراهيم'!K26+'مصطفى عبدالفتاح'!K26+رامي!K26+زهران!K26+'اسلام مطيع'!K26+تامر!K26+'محمد نبيه'!K26+'م 1'!K26</f>
        <v>0</v>
      </c>
      <c r="G28" s="1">
        <f>الشركة!Q26+'احمد شوقي'!Q26+'محمد ابراهيم'!Q26+'مصطفى عبدالفتاح'!Q26+رامي!Q26+زهران!Q26+'اسلام مطيع'!Q26+تامر!Q26+'محمد نبيه'!Q26+'م 1'!Q26</f>
        <v>0</v>
      </c>
      <c r="H28" s="1">
        <f>الشركة!R26+'احمد شوقي'!R26+'محمد ابراهيم'!R26+'مصطفى عبدالفتاح'!R26+رامي!R26+زهران!R26+'اسلام مطيع'!R26+تامر!R26+'محمد نبيه'!R26+'م 1'!R26</f>
        <v>0</v>
      </c>
      <c r="I28" s="1">
        <f>الشركة!X26+'احمد شوقي'!X26+'محمد ابراهيم'!X26+'مصطفى عبدالفتاح'!X26+رامي!X26+زهران!X26+'اسلام مطيع'!X26+تامر!X26+'محمد نبيه'!X26+'م 1'!X26</f>
        <v>0</v>
      </c>
      <c r="J28" s="1">
        <f>الشركة!Y26+'احمد شوقي'!Y26+'محمد ابراهيم'!Y26+'مصطفى عبدالفتاح'!Y26+رامي!Y26+زهران!Y26+'اسلام مطيع'!Y26+تامر!Y26+'محمد نبيه'!Y26+'م 1'!Y26</f>
        <v>0</v>
      </c>
      <c r="K28" s="1">
        <f>الشركة!AE26+'احمد شوقي'!AE26+'محمد ابراهيم'!AE26+'مصطفى عبدالفتاح'!AE26+رامي!AE26+زهران!AE26+'اسلام مطيع'!AE26+تامر!AE26+'محمد نبيه'!AE26+'م 1'!AE26</f>
        <v>0</v>
      </c>
      <c r="L28" s="1">
        <f>الشركة!AF26+'احمد شوقي'!AF26+'محمد ابراهيم'!AF26+'مصطفى عبدالفتاح'!AF26+رامي!AF26+زهران!AF26+'اسلام مطيع'!AF26+تامر!AF26+'محمد نبيه'!AF26+'م 1'!AF26</f>
        <v>0</v>
      </c>
      <c r="M28" s="1">
        <f>الشركة!AL26+'احمد شوقي'!AL26+'محمد ابراهيم'!AL26+'مصطفى عبدالفتاح'!AL26+رامي!AL26+زهران!AL26+'اسلام مطيع'!AL26+تامر!AL26+'محمد نبيه'!AL26+'م 1'!AL26</f>
        <v>0</v>
      </c>
      <c r="N28" s="1">
        <f>الشركة!AM26+'احمد شوقي'!AM26+'محمد ابراهيم'!AM26+'مصطفى عبدالفتاح'!AM26+رامي!AM26+زهران!AM26+'اسلام مطيع'!AM26+تامر!AM26+'محمد نبيه'!AM26+'م 1'!AM26</f>
        <v>0</v>
      </c>
      <c r="O28" s="1">
        <f>الشركة!AS26+'احمد شوقي'!AS26+'محمد ابراهيم'!AS26+'مصطفى عبدالفتاح'!AS26+رامي!AS26+زهران!AS26+'اسلام مطيع'!AS26+تامر!AS26+'محمد نبيه'!AS26+'م 1'!AS26</f>
        <v>0</v>
      </c>
      <c r="P28" s="1">
        <f>الشركة!AT26+'احمد شوقي'!AT26+'محمد ابراهيم'!AT26+'مصطفى عبدالفتاح'!AT26+رامي!AT26+زهران!AT26+'اسلام مطيع'!AT26+تامر!AT26+'محمد نبيه'!AT26+'م 1'!AT26</f>
        <v>0</v>
      </c>
      <c r="Q28" s="1">
        <f>الشركة!AZ26+'احمد شوقي'!AZ26+'محمد ابراهيم'!AZ26+'مصطفى عبدالفتاح'!AZ26+رامي!AZ26+زهران!AZ26+'اسلام مطيع'!AZ26+تامر!AZ26+'محمد نبيه'!AZ26+'م 1'!AZ26</f>
        <v>0</v>
      </c>
      <c r="R28" s="1">
        <f>الشركة!BA26+'احمد شوقي'!BA26+'محمد ابراهيم'!BA26+'مصطفى عبدالفتاح'!BA26+رامي!BA26+زهران!BA26+'اسلام مطيع'!BA26+تامر!BA26+'محمد نبيه'!BA26+'م 1'!BA26</f>
        <v>0</v>
      </c>
      <c r="S28" s="1">
        <f>الشركة!BG26+'احمد شوقي'!BG26+'محمد ابراهيم'!BG26+'مصطفى عبدالفتاح'!BG26+رامي!BG26+زهران!BG26+'اسلام مطيع'!BG26+تامر!BG26+'محمد نبيه'!BG26+'م 1'!BG26</f>
        <v>0</v>
      </c>
      <c r="T28" s="1">
        <f>الشركة!BH26+'احمد شوقي'!BH26+'محمد ابراهيم'!BH26+'مصطفى عبدالفتاح'!BH26+رامي!BH26+زهران!BH26+'اسلام مطيع'!BH26+تامر!BH26+'محمد نبيه'!BH26+'م 1'!BH26</f>
        <v>0</v>
      </c>
      <c r="U28" s="1">
        <f>الشركة!BN26+'احمد شوقي'!BN26+'محمد ابراهيم'!BN26+'مصطفى عبدالفتاح'!BN26+رامي!BN26+زهران!BN26+'اسلام مطيع'!BN26+تامر!BN26+'محمد نبيه'!BN26+'م 1'!BN26</f>
        <v>0</v>
      </c>
      <c r="V28" s="1">
        <f>الشركة!BO26+'احمد شوقي'!BO26+'محمد ابراهيم'!BO26+'مصطفى عبدالفتاح'!BO26+رامي!BO26+زهران!BO26+'اسلام مطيع'!BO26+تامر!BO26+'محمد نبيه'!BO26+'م 1'!BO26</f>
        <v>0</v>
      </c>
      <c r="W28" s="1">
        <f>الشركة!BU26+'احمد شوقي'!BU26+'محمد ابراهيم'!BU26+'مصطفى عبدالفتاح'!BU26+رامي!BU26+زهران!BU26+'اسلام مطيع'!BU26+تامر!BU26+'محمد نبيه'!BU26+'م 1'!BU26</f>
        <v>0</v>
      </c>
      <c r="X28" s="1">
        <f>الشركة!BV26+'احمد شوقي'!BV26+'محمد ابراهيم'!BV26+'مصطفى عبدالفتاح'!BV26+رامي!BV26+زهران!BV26+'اسلام مطيع'!BV26+تامر!BV26+'محمد نبيه'!BV26+'م 1'!BV26</f>
        <v>0</v>
      </c>
      <c r="Y28" s="1">
        <f>الشركة!CB26+'احمد شوقي'!CB26+'محمد ابراهيم'!CB26+'مصطفى عبدالفتاح'!CB26+رامي!CB26+زهران!CB26+'اسلام مطيع'!CB26+تامر!CB26+'محمد نبيه'!CB26+'م 1'!CB26</f>
        <v>0</v>
      </c>
      <c r="Z28" s="1">
        <f>الشركة!CC26+'احمد شوقي'!CC26+'محمد ابراهيم'!CC26+'مصطفى عبدالفتاح'!CC26+رامي!CC26+زهران!CC26+'اسلام مطيع'!CC26+تامر!CC26+'محمد نبيه'!CC26+'م 1'!CC26</f>
        <v>0</v>
      </c>
      <c r="AA28" s="1">
        <f>الشركة!CI26+'احمد شوقي'!CI26+'محمد ابراهيم'!CI26+'مصطفى عبدالفتاح'!CI26+رامي!CI26+زهران!CI26+'اسلام مطيع'!CI26+تامر!CI26+'محمد نبيه'!CI26+'م 1'!CI26</f>
        <v>0</v>
      </c>
      <c r="AB28" s="1">
        <f>الشركة!CJ26+'احمد شوقي'!CJ26+'محمد ابراهيم'!CJ26+'مصطفى عبدالفتاح'!CJ26+رامي!CJ26+زهران!CJ26+'اسلام مطيع'!CJ26+تامر!CJ26+'محمد نبيه'!CJ26+'م 1'!CJ26</f>
        <v>0</v>
      </c>
      <c r="AC28" s="1">
        <f>الشركة!CP26+'احمد شوقي'!CP26+'محمد ابراهيم'!CP26+'مصطفى عبدالفتاح'!CP26+رامي!CP26+زهران!CP26+'اسلام مطيع'!CP26+تامر!CP26+'محمد نبيه'!CP26+'م 1'!CP26</f>
        <v>0</v>
      </c>
      <c r="AD28" s="1">
        <f>الشركة!CQ26+'احمد شوقي'!CQ26+'محمد ابراهيم'!CQ26+'مصطفى عبدالفتاح'!CQ26+رامي!CQ26+زهران!CQ26+'اسلام مطيع'!CQ26+تامر!CQ26+'محمد نبيه'!CQ26+'م 1'!CQ26</f>
        <v>0</v>
      </c>
      <c r="AE28" s="1">
        <f>الشركة!CW26+'احمد شوقي'!CW26+'محمد ابراهيم'!CW26+'مصطفى عبدالفتاح'!CW26+رامي!CW26+زهران!CW26+'اسلام مطيع'!CW26+تامر!CW26+'محمد نبيه'!CW26+'م 1'!CW26</f>
        <v>0</v>
      </c>
      <c r="AF28" s="1">
        <f>الشركة!CX26+'احمد شوقي'!CX26+'محمد ابراهيم'!CX26+'مصطفى عبدالفتاح'!CX26+رامي!CX26+زهران!CX26+'اسلام مطيع'!CX26+تامر!CX26+'محمد نبيه'!CX26+'م 1'!CX26</f>
        <v>0</v>
      </c>
      <c r="AG28" s="1">
        <f>الشركة!DD26+'احمد شوقي'!DD26+'محمد ابراهيم'!DD26+'مصطفى عبدالفتاح'!DD26+رامي!DD26+زهران!DD26+'اسلام مطيع'!DD26+تامر!DD26+'محمد نبيه'!DD26+'م 1'!DD26</f>
        <v>0</v>
      </c>
      <c r="AH28" s="1">
        <f>الشركة!DE26+'احمد شوقي'!DE26+'محمد ابراهيم'!DE26+'مصطفى عبدالفتاح'!DE26+رامي!DE26+زهران!DE26+'اسلام مطيع'!DE26+تامر!DE26+'محمد نبيه'!DE26+'م 1'!DE26</f>
        <v>0</v>
      </c>
      <c r="AI28" s="1">
        <f>الشركة!DK26+'احمد شوقي'!DK26+'محمد ابراهيم'!DK26+'مصطفى عبدالفتاح'!DK26+رامي!DK26+زهران!DK26+'اسلام مطيع'!DK26+تامر!DK26+'محمد نبيه'!DK26+'م 1'!DK26</f>
        <v>0</v>
      </c>
      <c r="AJ28" s="1">
        <f>الشركة!DL26+'احمد شوقي'!DL26+'محمد ابراهيم'!DL26+'مصطفى عبدالفتاح'!DL26+رامي!DL26+زهران!DL26+'اسلام مطيع'!DL26+تامر!DL26+'محمد نبيه'!DL26+'م 1'!DL26</f>
        <v>0</v>
      </c>
      <c r="AK28" s="1">
        <f>الشركة!DR26+'احمد شوقي'!DR26+'محمد ابراهيم'!DR26+'مصطفى عبدالفتاح'!DR26+رامي!DR26+زهران!DR26+'اسلام مطيع'!DR26+تامر!DR26+'محمد نبيه'!DR26+'م 1'!DR26</f>
        <v>0</v>
      </c>
      <c r="AL28" s="1">
        <f>الشركة!DS26+'احمد شوقي'!DS26+'محمد ابراهيم'!DS26+'مصطفى عبدالفتاح'!DS26+رامي!DS26+زهران!DS26+'اسلام مطيع'!DS26+تامر!DS26+'محمد نبيه'!DS26+'م 1'!DS26</f>
        <v>0</v>
      </c>
      <c r="AM28" s="1">
        <f>الشركة!DY26+'احمد شوقي'!DY26+'محمد ابراهيم'!DY26+'مصطفى عبدالفتاح'!DY26+رامي!DY26+زهران!DY26+'اسلام مطيع'!DY26+تامر!DY26+'محمد نبيه'!DY26+'م 1'!DY26</f>
        <v>0</v>
      </c>
      <c r="AN28" s="1">
        <f>الشركة!DZ26+'احمد شوقي'!DZ26+'محمد ابراهيم'!DZ26+'مصطفى عبدالفتاح'!DZ26+رامي!DZ26+زهران!DZ26+'اسلام مطيع'!DZ26+تامر!DZ26+'محمد نبيه'!DZ26+'م 1'!DZ26</f>
        <v>0</v>
      </c>
      <c r="AO28" s="1">
        <f>الشركة!EF26+'احمد شوقي'!EF26+'محمد ابراهيم'!EF26+'مصطفى عبدالفتاح'!EF26+رامي!EF26+زهران!EF26+'اسلام مطيع'!EF26+تامر!EF26+'محمد نبيه'!EF26+'م 1'!EF26</f>
        <v>0</v>
      </c>
      <c r="AP28" s="1">
        <f>الشركة!EG26+'احمد شوقي'!EG26+'محمد ابراهيم'!EG26+'مصطفى عبدالفتاح'!EG26+رامي!EG26+زهران!EG26+'اسلام مطيع'!EG26+تامر!EG26+'محمد نبيه'!EG26+'م 1'!EG26</f>
        <v>0</v>
      </c>
      <c r="AQ28" s="1">
        <f>الشركة!EM26+'احمد شوقي'!EM26+'محمد ابراهيم'!EM26+'مصطفى عبدالفتاح'!EM26+رامي!EM26+زهران!EM26+'اسلام مطيع'!EM26+تامر!EM26+'محمد نبيه'!EM26+'م 1'!EM26</f>
        <v>0</v>
      </c>
      <c r="AR28" s="1">
        <f>الشركة!EN26+'احمد شوقي'!EN26+'محمد ابراهيم'!EN26+'مصطفى عبدالفتاح'!EN26+رامي!EN26+زهران!EN26+'اسلام مطيع'!EN26+تامر!EN26+'محمد نبيه'!EN26+'م 1'!EN26</f>
        <v>0</v>
      </c>
      <c r="AS28" s="1">
        <f>الشركة!ET26+'احمد شوقي'!ET26+'محمد ابراهيم'!ET26+'مصطفى عبدالفتاح'!ET26+رامي!ET26+زهران!ET26+'اسلام مطيع'!ET26+تامر!ET26+'محمد نبيه'!ET26+'م 1'!ET26</f>
        <v>0</v>
      </c>
      <c r="AT28" s="1">
        <f>الشركة!EU26+'احمد شوقي'!EU26+'محمد ابراهيم'!EU26+'مصطفى عبدالفتاح'!EU26+رامي!EU26+زهران!EU26+'اسلام مطيع'!EU26+تامر!EU26+'محمد نبيه'!EU26+'م 1'!EU26</f>
        <v>0</v>
      </c>
      <c r="AU28" s="1">
        <f>الشركة!FA26+'احمد شوقي'!FA26+'محمد ابراهيم'!FA26+'مصطفى عبدالفتاح'!FA26+رامي!FA26+زهران!FA26+'اسلام مطيع'!FA26+تامر!FA26+'محمد نبيه'!FA26+'م 1'!FA26</f>
        <v>0</v>
      </c>
      <c r="AV28" s="1">
        <f>الشركة!FB26+'احمد شوقي'!FB26+'محمد ابراهيم'!FB26+'مصطفى عبدالفتاح'!FB26+رامي!FB26+زهران!FB26+'اسلام مطيع'!FB26+تامر!FB26+'محمد نبيه'!FB26+'م 1'!FB26</f>
        <v>0</v>
      </c>
      <c r="AW28" s="1">
        <f>الشركة!FH26+'احمد شوقي'!FH26+'محمد ابراهيم'!FH26+'مصطفى عبدالفتاح'!FH26+رامي!FH26+زهران!FH26+'اسلام مطيع'!FH26+تامر!FH26+'محمد نبيه'!FH26+'م 1'!FH26</f>
        <v>0</v>
      </c>
      <c r="AX28" s="1">
        <f>الشركة!FI26+'احمد شوقي'!FI26+'محمد ابراهيم'!FI26+'مصطفى عبدالفتاح'!FI26+رامي!FI26+زهران!FI26+'اسلام مطيع'!FI26+تامر!FI26+'محمد نبيه'!FI26+'م 1'!FI26</f>
        <v>0</v>
      </c>
      <c r="AY28" s="1">
        <f>الشركة!FO26+'احمد شوقي'!FO26+'محمد ابراهيم'!FO26+'مصطفى عبدالفتاح'!FO26+رامي!FO26+زهران!FO26+'اسلام مطيع'!FO26+تامر!FO26+'محمد نبيه'!FO26+'م 1'!FO26</f>
        <v>0</v>
      </c>
      <c r="AZ28" s="1">
        <f>الشركة!FP26+'احمد شوقي'!FP26+'محمد ابراهيم'!FP26+'مصطفى عبدالفتاح'!FP26+رامي!FP26+زهران!FP26+'اسلام مطيع'!FP26+تامر!FP26+'محمد نبيه'!FP26+'م 1'!FP26</f>
        <v>0</v>
      </c>
      <c r="BA28" s="1">
        <f>الشركة!FV26+'احمد شوقي'!FV26+'محمد ابراهيم'!FV26+'مصطفى عبدالفتاح'!FV26+رامي!FV26+زهران!FV26+'اسلام مطيع'!FV26+تامر!FV26+'محمد نبيه'!FV26+'م 1'!FV26</f>
        <v>0</v>
      </c>
      <c r="BB28" s="1">
        <f>الشركة!FW26+'احمد شوقي'!FW26+'محمد ابراهيم'!FW26+'مصطفى عبدالفتاح'!FW26+رامي!FW26+زهران!FW26+'اسلام مطيع'!FW26+تامر!FW26+'محمد نبيه'!FW26+'م 1'!FW26</f>
        <v>0</v>
      </c>
      <c r="BC28" s="1">
        <f>الشركة!GC26+'احمد شوقي'!GC26+'محمد ابراهيم'!GC26+'مصطفى عبدالفتاح'!GC26+رامي!GC26+زهران!GC26+'اسلام مطيع'!GC26+تامر!GC26+'محمد نبيه'!GC26+'م 1'!GC26</f>
        <v>0</v>
      </c>
      <c r="BD28" s="1">
        <f>الشركة!GD26+'احمد شوقي'!GD26+'محمد ابراهيم'!GD26+'مصطفى عبدالفتاح'!GD26+رامي!GD26+زهران!GD26+'اسلام مطيع'!GD26+تامر!GD26+'محمد نبيه'!GD26+'م 1'!GD26</f>
        <v>0</v>
      </c>
      <c r="BE28" s="1">
        <f>الشركة!GJ26+'احمد شوقي'!GJ26+'محمد ابراهيم'!GJ26+'مصطفى عبدالفتاح'!GJ26+رامي!GJ26+زهران!GJ26+'اسلام مطيع'!GJ26+تامر!GJ26+'محمد نبيه'!GJ26+'م 1'!GJ26</f>
        <v>0</v>
      </c>
      <c r="BF28" s="1">
        <f>الشركة!GK26+'احمد شوقي'!GK26+'محمد ابراهيم'!GK26+'مصطفى عبدالفتاح'!GK26+رامي!GK26+زهران!GK26+'اسلام مطيع'!GK26+تامر!GK26+'محمد نبيه'!GK26+'م 1'!GK26</f>
        <v>0</v>
      </c>
      <c r="BG28" s="1">
        <f>الشركة!GQ26+'احمد شوقي'!GQ26+'محمد ابراهيم'!GQ26+'مصطفى عبدالفتاح'!GQ26+رامي!GQ26+زهران!GQ26+'اسلام مطيع'!GQ26+تامر!GQ26+'محمد نبيه'!GQ26+'م 1'!GQ26</f>
        <v>0</v>
      </c>
      <c r="BH28" s="1">
        <f>الشركة!GR26+'احمد شوقي'!GR26+'محمد ابراهيم'!GR26+'مصطفى عبدالفتاح'!GR26+رامي!GR26+زهران!GR26+'اسلام مطيع'!GR26+تامر!GR26+'محمد نبيه'!GR26+'م 1'!GR26</f>
        <v>0</v>
      </c>
      <c r="BI28" s="1"/>
      <c r="BJ28" s="1">
        <f>الشركة!GY26+'احمد شوقي'!GY26+'محمد ابراهيم'!GY26+'مصطفى عبدالفتاح'!GY26+رامي!GY26+زهران!GY26+'اسلام مطيع'!GY26+تامر!GY26+'محمد نبيه'!GY26+'م 1'!GY26</f>
        <v>0</v>
      </c>
      <c r="BK28" s="1"/>
      <c r="BL28" s="1">
        <f>الشركة!HF26+'احمد شوقي'!HF26+'محمد ابراهيم'!HF26+'مصطفى عبدالفتاح'!HF26+رامي!HF26+زهران!HF26+'اسلام مطيع'!HF26+تامر!HF26+'محمد نبيه'!HF26+'م 1'!HF26</f>
        <v>0</v>
      </c>
      <c r="BM28" s="1"/>
      <c r="BN28" s="1">
        <f>الشركة!HM26+'احمد شوقي'!HM26+'محمد ابراهيم'!HM26+'مصطفى عبدالفتاح'!HM26+رامي!HM26+زهران!HM26+'اسلام مطيع'!HM26+تامر!HM26+'محمد نبيه'!HM26+'م 1'!HM26</f>
        <v>0</v>
      </c>
      <c r="BO28" s="1">
        <f>الشركة!HS26+'احمد شوقي'!HS26+'محمد ابراهيم'!HS26+'مصطفى عبدالفتاح'!HS26+رامي!HS26+زهران!HS26+'اسلام مطيع'!HS26+تامر!HS26+'محمد نبيه'!HS26+'م 1'!HS26</f>
        <v>0</v>
      </c>
      <c r="BP28" s="1">
        <f>الشركة!HT26+'احمد شوقي'!HT26+'محمد ابراهيم'!HT26+'مصطفى عبدالفتاح'!HT26+رامي!HT26+زهران!HT26+'اسلام مطيع'!HT26+تامر!HT26+'محمد نبيه'!HT26+'م 1'!HT26</f>
        <v>0</v>
      </c>
      <c r="BQ28" s="1">
        <f>الشركة!HZ26+'احمد شوقي'!HZ26+'محمد ابراهيم'!HZ26+'مصطفى عبدالفتاح'!HZ26+رامي!HZ26+زهران!HZ26+'اسلام مطيع'!HZ26+تامر!HZ26+'محمد نبيه'!HZ26+'م 1'!HZ26</f>
        <v>0</v>
      </c>
      <c r="BR28" s="1">
        <f>الشركة!IA26+'احمد شوقي'!IA26+'محمد ابراهيم'!IA26+'مصطفى عبدالفتاح'!IA26+رامي!IA26+زهران!IA26+'اسلام مطيع'!IA26+تامر!IA26+'محمد نبيه'!IA26+'م 1'!IA26</f>
        <v>0</v>
      </c>
      <c r="BS28" s="1">
        <f>الشركة!IG26+'احمد شوقي'!IG26+'محمد ابراهيم'!IG26+'مصطفى عبدالفتاح'!IG26+رامي!IG26+زهران!IG26+'اسلام مطيع'!IG26+تامر!IG26+'محمد نبيه'!IG26+'م 1'!IG26</f>
        <v>0</v>
      </c>
      <c r="BT28" s="1">
        <f>الشركة!IH26+'احمد شوقي'!IH26+'محمد ابراهيم'!IH26+'مصطفى عبدالفتاح'!IH26+رامي!IH26+زهران!IH26+'اسلام مطيع'!IH26+تامر!IH26+'محمد نبيه'!IH26+'م 1'!IH26</f>
        <v>0</v>
      </c>
      <c r="BU28" s="1">
        <f>الشركة!IN26+'احمد شوقي'!IN26+'محمد ابراهيم'!IN26+'مصطفى عبدالفتاح'!IN26+رامي!IN26+زهران!IN26+'اسلام مطيع'!IN26+تامر!IN26+'محمد نبيه'!IN26+'م 1'!IN26</f>
        <v>0</v>
      </c>
      <c r="BV28" s="1">
        <f>الشركة!IO26+'احمد شوقي'!IO26+'محمد ابراهيم'!IO26+'مصطفى عبدالفتاح'!IO26+رامي!IO26+زهران!IO26+'اسلام مطيع'!IO26+تامر!IO26+'محمد نبيه'!IO26+'م 1'!IO26</f>
        <v>0</v>
      </c>
      <c r="BW28" s="1">
        <f>الشركة!IU26+'احمد شوقي'!IU26+'محمد ابراهيم'!IU26+'مصطفى عبدالفتاح'!IU26+رامي!IU26+زهران!IU26+'اسلام مطيع'!IU26+تامر!IU26+'محمد نبيه'!IU26+'م 1'!IU26</f>
        <v>0</v>
      </c>
      <c r="BX28" s="1">
        <f>الشركة!IV26+'احمد شوقي'!IV26+'محمد ابراهيم'!IV26+'مصطفى عبدالفتاح'!IV26+رامي!IV26+زهران!IV26+'اسلام مطيع'!IV26+تامر!IV26+'محمد نبيه'!IV26+'م 1'!IV26</f>
        <v>0</v>
      </c>
      <c r="BY28" s="1">
        <f>الشركة!JB26+'احمد شوقي'!JB26+'محمد ابراهيم'!JB26+'مصطفى عبدالفتاح'!JB26+رامي!JB26+زهران!JB26+'اسلام مطيع'!JB26+تامر!JB26+'محمد نبيه'!JB26+'م 1'!JB26</f>
        <v>0</v>
      </c>
      <c r="BZ28" s="1">
        <f>الشركة!JC26+'احمد شوقي'!JC26+'محمد ابراهيم'!JC26+'مصطفى عبدالفتاح'!JC26+رامي!JC26+زهران!JC26+'اسلام مطيع'!JC26+تامر!JC26+'محمد نبيه'!JC26+'م 1'!JC26</f>
        <v>0</v>
      </c>
      <c r="CA28" s="1">
        <f>الشركة!JI26+'احمد شوقي'!JI26+'محمد ابراهيم'!JI26+'مصطفى عبدالفتاح'!JI26+رامي!JI26+زهران!JI26+'اسلام مطيع'!JI26+تامر!JI26+'محمد نبيه'!JI26+'م 1'!JI26</f>
        <v>0</v>
      </c>
      <c r="CB28" s="1">
        <f>الشركة!JJ26+'احمد شوقي'!JJ26+'محمد ابراهيم'!JJ26+'مصطفى عبدالفتاح'!JJ26+رامي!JJ26+زهران!JJ26+'اسلام مطيع'!JJ26+تامر!JJ26+'محمد نبيه'!JJ26+'م 1'!JJ26</f>
        <v>0</v>
      </c>
      <c r="CC28" s="1"/>
      <c r="CD28" s="1">
        <f>الشركة!JQ26+'احمد شوقي'!JQ26+'محمد ابراهيم'!JQ26+'مصطفى عبدالفتاح'!JQ26+رامي!JQ26+زهران!JQ26+'اسلام مطيع'!JQ26+تامر!JQ26+'محمد نبيه'!JQ26+'م 1'!JQ26</f>
        <v>0</v>
      </c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</row>
    <row r="29" spans="1:102" ht="16.5" thickTop="1" thickBot="1" x14ac:dyDescent="0.25">
      <c r="A29" s="139">
        <v>43397</v>
      </c>
      <c r="B29" s="140"/>
      <c r="C29" s="1">
        <f>الشركة!C27+'احمد شوقي'!C27+'محمد ابراهيم'!C27+'مصطفى عبدالفتاح'!C27+رامي!C27+زهران!C27+'اسلام مطيع'!C27+تامر!C27+'محمد نبيه'!C27+'م 1'!C27</f>
        <v>0</v>
      </c>
      <c r="D29" s="1">
        <f>الشركة!D27+'احمد شوقي'!D27+'محمد ابراهيم'!D27+'مصطفى عبدالفتاح'!D27+رامي!D27+زهران!D27+'اسلام مطيع'!D27+تامر!D27+'محمد نبيه'!D27+'م 1'!D27</f>
        <v>0</v>
      </c>
      <c r="E29" s="1">
        <f>الشركة!J27+'احمد شوقي'!J27+'محمد ابراهيم'!J27+'مصطفى عبدالفتاح'!J27+رامي!J27+زهران!J27+'اسلام مطيع'!J27+تامر!J27+'محمد نبيه'!J27+'م 1'!J27</f>
        <v>0</v>
      </c>
      <c r="F29" s="1">
        <f>الشركة!K27+'احمد شوقي'!K27+'محمد ابراهيم'!K27+'مصطفى عبدالفتاح'!K27+رامي!K27+زهران!K27+'اسلام مطيع'!K27+تامر!K27+'محمد نبيه'!K27+'م 1'!K27</f>
        <v>0</v>
      </c>
      <c r="G29" s="1">
        <f>الشركة!Q27+'احمد شوقي'!Q27+'محمد ابراهيم'!Q27+'مصطفى عبدالفتاح'!Q27+رامي!Q27+زهران!Q27+'اسلام مطيع'!Q27+تامر!Q27+'محمد نبيه'!Q27+'م 1'!Q27</f>
        <v>0</v>
      </c>
      <c r="H29" s="1">
        <f>الشركة!R27+'احمد شوقي'!R27+'محمد ابراهيم'!R27+'مصطفى عبدالفتاح'!R27+رامي!R27+زهران!R27+'اسلام مطيع'!R27+تامر!R27+'محمد نبيه'!R27+'م 1'!R27</f>
        <v>0</v>
      </c>
      <c r="I29" s="1">
        <f>الشركة!X27+'احمد شوقي'!X27+'محمد ابراهيم'!X27+'مصطفى عبدالفتاح'!X27+رامي!X27+زهران!X27+'اسلام مطيع'!X27+تامر!X27+'محمد نبيه'!X27+'م 1'!X27</f>
        <v>0</v>
      </c>
      <c r="J29" s="1">
        <f>الشركة!Y27+'احمد شوقي'!Y27+'محمد ابراهيم'!Y27+'مصطفى عبدالفتاح'!Y27+رامي!Y27+زهران!Y27+'اسلام مطيع'!Y27+تامر!Y27+'محمد نبيه'!Y27+'م 1'!Y27</f>
        <v>0</v>
      </c>
      <c r="K29" s="1">
        <f>الشركة!AE27+'احمد شوقي'!AE27+'محمد ابراهيم'!AE27+'مصطفى عبدالفتاح'!AE27+رامي!AE27+زهران!AE27+'اسلام مطيع'!AE27+تامر!AE27+'محمد نبيه'!AE27+'م 1'!AE27</f>
        <v>0</v>
      </c>
      <c r="L29" s="1">
        <f>الشركة!AF27+'احمد شوقي'!AF27+'محمد ابراهيم'!AF27+'مصطفى عبدالفتاح'!AF27+رامي!AF27+زهران!AF27+'اسلام مطيع'!AF27+تامر!AF27+'محمد نبيه'!AF27+'م 1'!AF27</f>
        <v>0</v>
      </c>
      <c r="M29" s="1">
        <f>الشركة!AL27+'احمد شوقي'!AL27+'محمد ابراهيم'!AL27+'مصطفى عبدالفتاح'!AL27+رامي!AL27+زهران!AL27+'اسلام مطيع'!AL27+تامر!AL27+'محمد نبيه'!AL27+'م 1'!AL27</f>
        <v>0</v>
      </c>
      <c r="N29" s="1">
        <f>الشركة!AM27+'احمد شوقي'!AM27+'محمد ابراهيم'!AM27+'مصطفى عبدالفتاح'!AM27+رامي!AM27+زهران!AM27+'اسلام مطيع'!AM27+تامر!AM27+'محمد نبيه'!AM27+'م 1'!AM27</f>
        <v>0</v>
      </c>
      <c r="O29" s="1">
        <f>الشركة!AS27+'احمد شوقي'!AS27+'محمد ابراهيم'!AS27+'مصطفى عبدالفتاح'!AS27+رامي!AS27+زهران!AS27+'اسلام مطيع'!AS27+تامر!AS27+'محمد نبيه'!AS27+'م 1'!AS27</f>
        <v>0</v>
      </c>
      <c r="P29" s="1">
        <f>الشركة!AT27+'احمد شوقي'!AT27+'محمد ابراهيم'!AT27+'مصطفى عبدالفتاح'!AT27+رامي!AT27+زهران!AT27+'اسلام مطيع'!AT27+تامر!AT27+'محمد نبيه'!AT27+'م 1'!AT27</f>
        <v>0</v>
      </c>
      <c r="Q29" s="1">
        <f>الشركة!AZ27+'احمد شوقي'!AZ27+'محمد ابراهيم'!AZ27+'مصطفى عبدالفتاح'!AZ27+رامي!AZ27+زهران!AZ27+'اسلام مطيع'!AZ27+تامر!AZ27+'محمد نبيه'!AZ27+'م 1'!AZ27</f>
        <v>0</v>
      </c>
      <c r="R29" s="1">
        <f>الشركة!BA27+'احمد شوقي'!BA27+'محمد ابراهيم'!BA27+'مصطفى عبدالفتاح'!BA27+رامي!BA27+زهران!BA27+'اسلام مطيع'!BA27+تامر!BA27+'محمد نبيه'!BA27+'م 1'!BA27</f>
        <v>0</v>
      </c>
      <c r="S29" s="1">
        <f>الشركة!BG27+'احمد شوقي'!BG27+'محمد ابراهيم'!BG27+'مصطفى عبدالفتاح'!BG27+رامي!BG27+زهران!BG27+'اسلام مطيع'!BG27+تامر!BG27+'محمد نبيه'!BG27+'م 1'!BG27</f>
        <v>0</v>
      </c>
      <c r="T29" s="1">
        <f>الشركة!BH27+'احمد شوقي'!BH27+'محمد ابراهيم'!BH27+'مصطفى عبدالفتاح'!BH27+رامي!BH27+زهران!BH27+'اسلام مطيع'!BH27+تامر!BH27+'محمد نبيه'!BH27+'م 1'!BH27</f>
        <v>0</v>
      </c>
      <c r="U29" s="1">
        <f>الشركة!BN27+'احمد شوقي'!BN27+'محمد ابراهيم'!BN27+'مصطفى عبدالفتاح'!BN27+رامي!BN27+زهران!BN27+'اسلام مطيع'!BN27+تامر!BN27+'محمد نبيه'!BN27+'م 1'!BN27</f>
        <v>0</v>
      </c>
      <c r="V29" s="1">
        <f>الشركة!BO27+'احمد شوقي'!BO27+'محمد ابراهيم'!BO27+'مصطفى عبدالفتاح'!BO27+رامي!BO27+زهران!BO27+'اسلام مطيع'!BO27+تامر!BO27+'محمد نبيه'!BO27+'م 1'!BO27</f>
        <v>0</v>
      </c>
      <c r="W29" s="1">
        <f>الشركة!BU27+'احمد شوقي'!BU27+'محمد ابراهيم'!BU27+'مصطفى عبدالفتاح'!BU27+رامي!BU27+زهران!BU27+'اسلام مطيع'!BU27+تامر!BU27+'محمد نبيه'!BU27+'م 1'!BU27</f>
        <v>0</v>
      </c>
      <c r="X29" s="1">
        <f>الشركة!BV27+'احمد شوقي'!BV27+'محمد ابراهيم'!BV27+'مصطفى عبدالفتاح'!BV27+رامي!BV27+زهران!BV27+'اسلام مطيع'!BV27+تامر!BV27+'محمد نبيه'!BV27+'م 1'!BV27</f>
        <v>0</v>
      </c>
      <c r="Y29" s="1">
        <f>الشركة!CB27+'احمد شوقي'!CB27+'محمد ابراهيم'!CB27+'مصطفى عبدالفتاح'!CB27+رامي!CB27+زهران!CB27+'اسلام مطيع'!CB27+تامر!CB27+'محمد نبيه'!CB27+'م 1'!CB27</f>
        <v>0</v>
      </c>
      <c r="Z29" s="1">
        <f>الشركة!CC27+'احمد شوقي'!CC27+'محمد ابراهيم'!CC27+'مصطفى عبدالفتاح'!CC27+رامي!CC27+زهران!CC27+'اسلام مطيع'!CC27+تامر!CC27+'محمد نبيه'!CC27+'م 1'!CC27</f>
        <v>0</v>
      </c>
      <c r="AA29" s="1">
        <f>الشركة!CI27+'احمد شوقي'!CI27+'محمد ابراهيم'!CI27+'مصطفى عبدالفتاح'!CI27+رامي!CI27+زهران!CI27+'اسلام مطيع'!CI27+تامر!CI27+'محمد نبيه'!CI27+'م 1'!CI27</f>
        <v>0</v>
      </c>
      <c r="AB29" s="1">
        <f>الشركة!CJ27+'احمد شوقي'!CJ27+'محمد ابراهيم'!CJ27+'مصطفى عبدالفتاح'!CJ27+رامي!CJ27+زهران!CJ27+'اسلام مطيع'!CJ27+تامر!CJ27+'محمد نبيه'!CJ27+'م 1'!CJ27</f>
        <v>0</v>
      </c>
      <c r="AC29" s="1">
        <f>الشركة!CP27+'احمد شوقي'!CP27+'محمد ابراهيم'!CP27+'مصطفى عبدالفتاح'!CP27+رامي!CP27+زهران!CP27+'اسلام مطيع'!CP27+تامر!CP27+'محمد نبيه'!CP27+'م 1'!CP27</f>
        <v>0</v>
      </c>
      <c r="AD29" s="1">
        <f>الشركة!CQ27+'احمد شوقي'!CQ27+'محمد ابراهيم'!CQ27+'مصطفى عبدالفتاح'!CQ27+رامي!CQ27+زهران!CQ27+'اسلام مطيع'!CQ27+تامر!CQ27+'محمد نبيه'!CQ27+'م 1'!CQ27</f>
        <v>0</v>
      </c>
      <c r="AE29" s="1">
        <f>الشركة!CW27+'احمد شوقي'!CW27+'محمد ابراهيم'!CW27+'مصطفى عبدالفتاح'!CW27+رامي!CW27+زهران!CW27+'اسلام مطيع'!CW27+تامر!CW27+'محمد نبيه'!CW27+'م 1'!CW27</f>
        <v>0</v>
      </c>
      <c r="AF29" s="1">
        <f>الشركة!CX27+'احمد شوقي'!CX27+'محمد ابراهيم'!CX27+'مصطفى عبدالفتاح'!CX27+رامي!CX27+زهران!CX27+'اسلام مطيع'!CX27+تامر!CX27+'محمد نبيه'!CX27+'م 1'!CX27</f>
        <v>0</v>
      </c>
      <c r="AG29" s="1">
        <f>الشركة!DD27+'احمد شوقي'!DD27+'محمد ابراهيم'!DD27+'مصطفى عبدالفتاح'!DD27+رامي!DD27+زهران!DD27+'اسلام مطيع'!DD27+تامر!DD27+'محمد نبيه'!DD27+'م 1'!DD27</f>
        <v>0</v>
      </c>
      <c r="AH29" s="1">
        <f>الشركة!DE27+'احمد شوقي'!DE27+'محمد ابراهيم'!DE27+'مصطفى عبدالفتاح'!DE27+رامي!DE27+زهران!DE27+'اسلام مطيع'!DE27+تامر!DE27+'محمد نبيه'!DE27+'م 1'!DE27</f>
        <v>0</v>
      </c>
      <c r="AI29" s="1">
        <f>الشركة!DK27+'احمد شوقي'!DK27+'محمد ابراهيم'!DK27+'مصطفى عبدالفتاح'!DK27+رامي!DK27+زهران!DK27+'اسلام مطيع'!DK27+تامر!DK27+'محمد نبيه'!DK27+'م 1'!DK27</f>
        <v>0</v>
      </c>
      <c r="AJ29" s="1">
        <f>الشركة!DL27+'احمد شوقي'!DL27+'محمد ابراهيم'!DL27+'مصطفى عبدالفتاح'!DL27+رامي!DL27+زهران!DL27+'اسلام مطيع'!DL27+تامر!DL27+'محمد نبيه'!DL27+'م 1'!DL27</f>
        <v>0</v>
      </c>
      <c r="AK29" s="1">
        <f>الشركة!DR27+'احمد شوقي'!DR27+'محمد ابراهيم'!DR27+'مصطفى عبدالفتاح'!DR27+رامي!DR27+زهران!DR27+'اسلام مطيع'!DR27+تامر!DR27+'محمد نبيه'!DR27+'م 1'!DR27</f>
        <v>0</v>
      </c>
      <c r="AL29" s="1">
        <f>الشركة!DS27+'احمد شوقي'!DS27+'محمد ابراهيم'!DS27+'مصطفى عبدالفتاح'!DS27+رامي!DS27+زهران!DS27+'اسلام مطيع'!DS27+تامر!DS27+'محمد نبيه'!DS27+'م 1'!DS27</f>
        <v>0</v>
      </c>
      <c r="AM29" s="1">
        <f>الشركة!DY27+'احمد شوقي'!DY27+'محمد ابراهيم'!DY27+'مصطفى عبدالفتاح'!DY27+رامي!DY27+زهران!DY27+'اسلام مطيع'!DY27+تامر!DY27+'محمد نبيه'!DY27+'م 1'!DY27</f>
        <v>0</v>
      </c>
      <c r="AN29" s="1">
        <f>الشركة!DZ27+'احمد شوقي'!DZ27+'محمد ابراهيم'!DZ27+'مصطفى عبدالفتاح'!DZ27+رامي!DZ27+زهران!DZ27+'اسلام مطيع'!DZ27+تامر!DZ27+'محمد نبيه'!DZ27+'م 1'!DZ27</f>
        <v>0</v>
      </c>
      <c r="AO29" s="1">
        <f>الشركة!EF27+'احمد شوقي'!EF27+'محمد ابراهيم'!EF27+'مصطفى عبدالفتاح'!EF27+رامي!EF27+زهران!EF27+'اسلام مطيع'!EF27+تامر!EF27+'محمد نبيه'!EF27+'م 1'!EF27</f>
        <v>0</v>
      </c>
      <c r="AP29" s="1">
        <f>الشركة!EG27+'احمد شوقي'!EG27+'محمد ابراهيم'!EG27+'مصطفى عبدالفتاح'!EG27+رامي!EG27+زهران!EG27+'اسلام مطيع'!EG27+تامر!EG27+'محمد نبيه'!EG27+'م 1'!EG27</f>
        <v>0</v>
      </c>
      <c r="AQ29" s="1">
        <f>الشركة!EM27+'احمد شوقي'!EM27+'محمد ابراهيم'!EM27+'مصطفى عبدالفتاح'!EM27+رامي!EM27+زهران!EM27+'اسلام مطيع'!EM27+تامر!EM27+'محمد نبيه'!EM27+'م 1'!EM27</f>
        <v>0</v>
      </c>
      <c r="AR29" s="1">
        <f>الشركة!EN27+'احمد شوقي'!EN27+'محمد ابراهيم'!EN27+'مصطفى عبدالفتاح'!EN27+رامي!EN27+زهران!EN27+'اسلام مطيع'!EN27+تامر!EN27+'محمد نبيه'!EN27+'م 1'!EN27</f>
        <v>0</v>
      </c>
      <c r="AS29" s="1">
        <f>الشركة!ET27+'احمد شوقي'!ET27+'محمد ابراهيم'!ET27+'مصطفى عبدالفتاح'!ET27+رامي!ET27+زهران!ET27+'اسلام مطيع'!ET27+تامر!ET27+'محمد نبيه'!ET27+'م 1'!ET27</f>
        <v>0</v>
      </c>
      <c r="AT29" s="1">
        <f>الشركة!EU27+'احمد شوقي'!EU27+'محمد ابراهيم'!EU27+'مصطفى عبدالفتاح'!EU27+رامي!EU27+زهران!EU27+'اسلام مطيع'!EU27+تامر!EU27+'محمد نبيه'!EU27+'م 1'!EU27</f>
        <v>0</v>
      </c>
      <c r="AU29" s="1">
        <f>الشركة!FA27+'احمد شوقي'!FA27+'محمد ابراهيم'!FA27+'مصطفى عبدالفتاح'!FA27+رامي!FA27+زهران!FA27+'اسلام مطيع'!FA27+تامر!FA27+'محمد نبيه'!FA27+'م 1'!FA27</f>
        <v>0</v>
      </c>
      <c r="AV29" s="1">
        <f>الشركة!FB27+'احمد شوقي'!FB27+'محمد ابراهيم'!FB27+'مصطفى عبدالفتاح'!FB27+رامي!FB27+زهران!FB27+'اسلام مطيع'!FB27+تامر!FB27+'محمد نبيه'!FB27+'م 1'!FB27</f>
        <v>0</v>
      </c>
      <c r="AW29" s="1">
        <f>الشركة!FH27+'احمد شوقي'!FH27+'محمد ابراهيم'!FH27+'مصطفى عبدالفتاح'!FH27+رامي!FH27+زهران!FH27+'اسلام مطيع'!FH27+تامر!FH27+'محمد نبيه'!FH27+'م 1'!FH27</f>
        <v>0</v>
      </c>
      <c r="AX29" s="1">
        <f>الشركة!FI27+'احمد شوقي'!FI27+'محمد ابراهيم'!FI27+'مصطفى عبدالفتاح'!FI27+رامي!FI27+زهران!FI27+'اسلام مطيع'!FI27+تامر!FI27+'محمد نبيه'!FI27+'م 1'!FI27</f>
        <v>0</v>
      </c>
      <c r="AY29" s="1">
        <f>الشركة!FO27+'احمد شوقي'!FO27+'محمد ابراهيم'!FO27+'مصطفى عبدالفتاح'!FO27+رامي!FO27+زهران!FO27+'اسلام مطيع'!FO27+تامر!FO27+'محمد نبيه'!FO27+'م 1'!FO27</f>
        <v>0</v>
      </c>
      <c r="AZ29" s="1">
        <f>الشركة!FP27+'احمد شوقي'!FP27+'محمد ابراهيم'!FP27+'مصطفى عبدالفتاح'!FP27+رامي!FP27+زهران!FP27+'اسلام مطيع'!FP27+تامر!FP27+'محمد نبيه'!FP27+'م 1'!FP27</f>
        <v>0</v>
      </c>
      <c r="BA29" s="1">
        <f>الشركة!FV27+'احمد شوقي'!FV27+'محمد ابراهيم'!FV27+'مصطفى عبدالفتاح'!FV27+رامي!FV27+زهران!FV27+'اسلام مطيع'!FV27+تامر!FV27+'محمد نبيه'!FV27+'م 1'!FV27</f>
        <v>0</v>
      </c>
      <c r="BB29" s="1">
        <f>الشركة!FW27+'احمد شوقي'!FW27+'محمد ابراهيم'!FW27+'مصطفى عبدالفتاح'!FW27+رامي!FW27+زهران!FW27+'اسلام مطيع'!FW27+تامر!FW27+'محمد نبيه'!FW27+'م 1'!FW27</f>
        <v>0</v>
      </c>
      <c r="BC29" s="1">
        <f>الشركة!GC27+'احمد شوقي'!GC27+'محمد ابراهيم'!GC27+'مصطفى عبدالفتاح'!GC27+رامي!GC27+زهران!GC27+'اسلام مطيع'!GC27+تامر!GC27+'محمد نبيه'!GC27+'م 1'!GC27</f>
        <v>0</v>
      </c>
      <c r="BD29" s="1">
        <f>الشركة!GD27+'احمد شوقي'!GD27+'محمد ابراهيم'!GD27+'مصطفى عبدالفتاح'!GD27+رامي!GD27+زهران!GD27+'اسلام مطيع'!GD27+تامر!GD27+'محمد نبيه'!GD27+'م 1'!GD27</f>
        <v>0</v>
      </c>
      <c r="BE29" s="1">
        <f>الشركة!GJ27+'احمد شوقي'!GJ27+'محمد ابراهيم'!GJ27+'مصطفى عبدالفتاح'!GJ27+رامي!GJ27+زهران!GJ27+'اسلام مطيع'!GJ27+تامر!GJ27+'محمد نبيه'!GJ27+'م 1'!GJ27</f>
        <v>0</v>
      </c>
      <c r="BF29" s="1">
        <f>الشركة!GK27+'احمد شوقي'!GK27+'محمد ابراهيم'!GK27+'مصطفى عبدالفتاح'!GK27+رامي!GK27+زهران!GK27+'اسلام مطيع'!GK27+تامر!GK27+'محمد نبيه'!GK27+'م 1'!GK27</f>
        <v>0</v>
      </c>
      <c r="BG29" s="1">
        <f>الشركة!GQ27+'احمد شوقي'!GQ27+'محمد ابراهيم'!GQ27+'مصطفى عبدالفتاح'!GQ27+رامي!GQ27+زهران!GQ27+'اسلام مطيع'!GQ27+تامر!GQ27+'محمد نبيه'!GQ27+'م 1'!GQ27</f>
        <v>0</v>
      </c>
      <c r="BH29" s="1">
        <f>الشركة!GR27+'احمد شوقي'!GR27+'محمد ابراهيم'!GR27+'مصطفى عبدالفتاح'!GR27+رامي!GR27+زهران!GR27+'اسلام مطيع'!GR27+تامر!GR27+'محمد نبيه'!GR27+'م 1'!GR27</f>
        <v>0</v>
      </c>
      <c r="BI29" s="1"/>
      <c r="BJ29" s="1">
        <f>الشركة!GY27+'احمد شوقي'!GY27+'محمد ابراهيم'!GY27+'مصطفى عبدالفتاح'!GY27+رامي!GY27+زهران!GY27+'اسلام مطيع'!GY27+تامر!GY27+'محمد نبيه'!GY27+'م 1'!GY27</f>
        <v>0</v>
      </c>
      <c r="BK29" s="1"/>
      <c r="BL29" s="1">
        <f>الشركة!HF27+'احمد شوقي'!HF27+'محمد ابراهيم'!HF27+'مصطفى عبدالفتاح'!HF27+رامي!HF27+زهران!HF27+'اسلام مطيع'!HF27+تامر!HF27+'محمد نبيه'!HF27+'م 1'!HF27</f>
        <v>0</v>
      </c>
      <c r="BM29" s="1"/>
      <c r="BN29" s="1">
        <f>الشركة!HM27+'احمد شوقي'!HM27+'محمد ابراهيم'!HM27+'مصطفى عبدالفتاح'!HM27+رامي!HM27+زهران!HM27+'اسلام مطيع'!HM27+تامر!HM27+'محمد نبيه'!HM27+'م 1'!HM27</f>
        <v>0</v>
      </c>
      <c r="BO29" s="1">
        <f>الشركة!HS27+'احمد شوقي'!HS27+'محمد ابراهيم'!HS27+'مصطفى عبدالفتاح'!HS27+رامي!HS27+زهران!HS27+'اسلام مطيع'!HS27+تامر!HS27+'محمد نبيه'!HS27+'م 1'!HS27</f>
        <v>0</v>
      </c>
      <c r="BP29" s="1">
        <f>الشركة!HT27+'احمد شوقي'!HT27+'محمد ابراهيم'!HT27+'مصطفى عبدالفتاح'!HT27+رامي!HT27+زهران!HT27+'اسلام مطيع'!HT27+تامر!HT27+'محمد نبيه'!HT27+'م 1'!HT27</f>
        <v>0</v>
      </c>
      <c r="BQ29" s="1">
        <f>الشركة!HZ27+'احمد شوقي'!HZ27+'محمد ابراهيم'!HZ27+'مصطفى عبدالفتاح'!HZ27+رامي!HZ27+زهران!HZ27+'اسلام مطيع'!HZ27+تامر!HZ27+'محمد نبيه'!HZ27+'م 1'!HZ27</f>
        <v>0</v>
      </c>
      <c r="BR29" s="1">
        <f>الشركة!IA27+'احمد شوقي'!IA27+'محمد ابراهيم'!IA27+'مصطفى عبدالفتاح'!IA27+رامي!IA27+زهران!IA27+'اسلام مطيع'!IA27+تامر!IA27+'محمد نبيه'!IA27+'م 1'!IA27</f>
        <v>0</v>
      </c>
      <c r="BS29" s="1">
        <f>الشركة!IG27+'احمد شوقي'!IG27+'محمد ابراهيم'!IG27+'مصطفى عبدالفتاح'!IG27+رامي!IG27+زهران!IG27+'اسلام مطيع'!IG27+تامر!IG27+'محمد نبيه'!IG27+'م 1'!IG27</f>
        <v>0</v>
      </c>
      <c r="BT29" s="1">
        <f>الشركة!IH27+'احمد شوقي'!IH27+'محمد ابراهيم'!IH27+'مصطفى عبدالفتاح'!IH27+رامي!IH27+زهران!IH27+'اسلام مطيع'!IH27+تامر!IH27+'محمد نبيه'!IH27+'م 1'!IH27</f>
        <v>0</v>
      </c>
      <c r="BU29" s="1">
        <f>الشركة!IN27+'احمد شوقي'!IN27+'محمد ابراهيم'!IN27+'مصطفى عبدالفتاح'!IN27+رامي!IN27+زهران!IN27+'اسلام مطيع'!IN27+تامر!IN27+'محمد نبيه'!IN27+'م 1'!IN27</f>
        <v>0</v>
      </c>
      <c r="BV29" s="1">
        <f>الشركة!IO27+'احمد شوقي'!IO27+'محمد ابراهيم'!IO27+'مصطفى عبدالفتاح'!IO27+رامي!IO27+زهران!IO27+'اسلام مطيع'!IO27+تامر!IO27+'محمد نبيه'!IO27+'م 1'!IO27</f>
        <v>0</v>
      </c>
      <c r="BW29" s="1">
        <f>الشركة!IU27+'احمد شوقي'!IU27+'محمد ابراهيم'!IU27+'مصطفى عبدالفتاح'!IU27+رامي!IU27+زهران!IU27+'اسلام مطيع'!IU27+تامر!IU27+'محمد نبيه'!IU27+'م 1'!IU27</f>
        <v>0</v>
      </c>
      <c r="BX29" s="1">
        <f>الشركة!IV27+'احمد شوقي'!IV27+'محمد ابراهيم'!IV27+'مصطفى عبدالفتاح'!IV27+رامي!IV27+زهران!IV27+'اسلام مطيع'!IV27+تامر!IV27+'محمد نبيه'!IV27+'م 1'!IV27</f>
        <v>0</v>
      </c>
      <c r="BY29" s="1">
        <f>الشركة!JB27+'احمد شوقي'!JB27+'محمد ابراهيم'!JB27+'مصطفى عبدالفتاح'!JB27+رامي!JB27+زهران!JB27+'اسلام مطيع'!JB27+تامر!JB27+'محمد نبيه'!JB27+'م 1'!JB27</f>
        <v>0</v>
      </c>
      <c r="BZ29" s="1">
        <f>الشركة!JC27+'احمد شوقي'!JC27+'محمد ابراهيم'!JC27+'مصطفى عبدالفتاح'!JC27+رامي!JC27+زهران!JC27+'اسلام مطيع'!JC27+تامر!JC27+'محمد نبيه'!JC27+'م 1'!JC27</f>
        <v>0</v>
      </c>
      <c r="CA29" s="1">
        <f>الشركة!JI27+'احمد شوقي'!JI27+'محمد ابراهيم'!JI27+'مصطفى عبدالفتاح'!JI27+رامي!JI27+زهران!JI27+'اسلام مطيع'!JI27+تامر!JI27+'محمد نبيه'!JI27+'م 1'!JI27</f>
        <v>0</v>
      </c>
      <c r="CB29" s="1">
        <f>الشركة!JJ27+'احمد شوقي'!JJ27+'محمد ابراهيم'!JJ27+'مصطفى عبدالفتاح'!JJ27+رامي!JJ27+زهران!JJ27+'اسلام مطيع'!JJ27+تامر!JJ27+'محمد نبيه'!JJ27+'م 1'!JJ27</f>
        <v>0</v>
      </c>
      <c r="CC29" s="1"/>
      <c r="CD29" s="1">
        <f>الشركة!JQ27+'احمد شوقي'!JQ27+'محمد ابراهيم'!JQ27+'مصطفى عبدالفتاح'!JQ27+رامي!JQ27+زهران!JQ27+'اسلام مطيع'!JQ27+تامر!JQ27+'محمد نبيه'!JQ27+'م 1'!JQ27</f>
        <v>0</v>
      </c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</row>
    <row r="30" spans="1:102" ht="16.5" thickTop="1" thickBot="1" x14ac:dyDescent="0.25">
      <c r="A30" s="139">
        <v>43398</v>
      </c>
      <c r="B30" s="140"/>
      <c r="C30" s="1">
        <f>الشركة!C28+'احمد شوقي'!C28+'محمد ابراهيم'!C28+'مصطفى عبدالفتاح'!C28+رامي!C28+زهران!C28+'اسلام مطيع'!C28+تامر!C28+'محمد نبيه'!C28+'م 1'!C28</f>
        <v>0</v>
      </c>
      <c r="D30" s="1">
        <f>الشركة!D28+'احمد شوقي'!D28+'محمد ابراهيم'!D28+'مصطفى عبدالفتاح'!D28+رامي!D28+زهران!D28+'اسلام مطيع'!D28+تامر!D28+'محمد نبيه'!D28+'م 1'!D28</f>
        <v>0</v>
      </c>
      <c r="E30" s="1">
        <f>الشركة!J28+'احمد شوقي'!J28+'محمد ابراهيم'!J28+'مصطفى عبدالفتاح'!J28+رامي!J28+زهران!J28+'اسلام مطيع'!J28+تامر!J28+'محمد نبيه'!J28+'م 1'!J28</f>
        <v>0</v>
      </c>
      <c r="F30" s="1">
        <f>الشركة!K28+'احمد شوقي'!K28+'محمد ابراهيم'!K28+'مصطفى عبدالفتاح'!K28+رامي!K28+زهران!K28+'اسلام مطيع'!K28+تامر!K28+'محمد نبيه'!K28+'م 1'!K28</f>
        <v>0</v>
      </c>
      <c r="G30" s="1">
        <f>الشركة!Q28+'احمد شوقي'!Q28+'محمد ابراهيم'!Q28+'مصطفى عبدالفتاح'!Q28+رامي!Q28+زهران!Q28+'اسلام مطيع'!Q28+تامر!Q28+'محمد نبيه'!Q28+'م 1'!Q28</f>
        <v>0</v>
      </c>
      <c r="H30" s="1">
        <f>الشركة!R28+'احمد شوقي'!R28+'محمد ابراهيم'!R28+'مصطفى عبدالفتاح'!R28+رامي!R28+زهران!R28+'اسلام مطيع'!R28+تامر!R28+'محمد نبيه'!R28+'م 1'!R28</f>
        <v>0</v>
      </c>
      <c r="I30" s="1">
        <f>الشركة!X28+'احمد شوقي'!X28+'محمد ابراهيم'!X28+'مصطفى عبدالفتاح'!X28+رامي!X28+زهران!X28+'اسلام مطيع'!X28+تامر!X28+'محمد نبيه'!X28+'م 1'!X28</f>
        <v>0</v>
      </c>
      <c r="J30" s="1">
        <f>الشركة!Y28+'احمد شوقي'!Y28+'محمد ابراهيم'!Y28+'مصطفى عبدالفتاح'!Y28+رامي!Y28+زهران!Y28+'اسلام مطيع'!Y28+تامر!Y28+'محمد نبيه'!Y28+'م 1'!Y28</f>
        <v>0</v>
      </c>
      <c r="K30" s="1">
        <f>الشركة!AE28+'احمد شوقي'!AE28+'محمد ابراهيم'!AE28+'مصطفى عبدالفتاح'!AE28+رامي!AE28+زهران!AE28+'اسلام مطيع'!AE28+تامر!AE28+'محمد نبيه'!AE28+'م 1'!AE28</f>
        <v>0</v>
      </c>
      <c r="L30" s="1">
        <f>الشركة!AF28+'احمد شوقي'!AF28+'محمد ابراهيم'!AF28+'مصطفى عبدالفتاح'!AF28+رامي!AF28+زهران!AF28+'اسلام مطيع'!AF28+تامر!AF28+'محمد نبيه'!AF28+'م 1'!AF28</f>
        <v>0</v>
      </c>
      <c r="M30" s="1">
        <f>الشركة!AL28+'احمد شوقي'!AL28+'محمد ابراهيم'!AL28+'مصطفى عبدالفتاح'!AL28+رامي!AL28+زهران!AL28+'اسلام مطيع'!AL28+تامر!AL28+'محمد نبيه'!AL28+'م 1'!AL28</f>
        <v>0</v>
      </c>
      <c r="N30" s="1">
        <f>الشركة!AM28+'احمد شوقي'!AM28+'محمد ابراهيم'!AM28+'مصطفى عبدالفتاح'!AM28+رامي!AM28+زهران!AM28+'اسلام مطيع'!AM28+تامر!AM28+'محمد نبيه'!AM28+'م 1'!AM28</f>
        <v>0</v>
      </c>
      <c r="O30" s="1">
        <f>الشركة!AS28+'احمد شوقي'!AS28+'محمد ابراهيم'!AS28+'مصطفى عبدالفتاح'!AS28+رامي!AS28+زهران!AS28+'اسلام مطيع'!AS28+تامر!AS28+'محمد نبيه'!AS28+'م 1'!AS28</f>
        <v>0</v>
      </c>
      <c r="P30" s="1">
        <f>الشركة!AT28+'احمد شوقي'!AT28+'محمد ابراهيم'!AT28+'مصطفى عبدالفتاح'!AT28+رامي!AT28+زهران!AT28+'اسلام مطيع'!AT28+تامر!AT28+'محمد نبيه'!AT28+'م 1'!AT28</f>
        <v>0</v>
      </c>
      <c r="Q30" s="1">
        <f>الشركة!AZ28+'احمد شوقي'!AZ28+'محمد ابراهيم'!AZ28+'مصطفى عبدالفتاح'!AZ28+رامي!AZ28+زهران!AZ28+'اسلام مطيع'!AZ28+تامر!AZ28+'محمد نبيه'!AZ28+'م 1'!AZ28</f>
        <v>0</v>
      </c>
      <c r="R30" s="1">
        <f>الشركة!BA28+'احمد شوقي'!BA28+'محمد ابراهيم'!BA28+'مصطفى عبدالفتاح'!BA28+رامي!BA28+زهران!BA28+'اسلام مطيع'!BA28+تامر!BA28+'محمد نبيه'!BA28+'م 1'!BA28</f>
        <v>0</v>
      </c>
      <c r="S30" s="1">
        <f>الشركة!BG28+'احمد شوقي'!BG28+'محمد ابراهيم'!BG28+'مصطفى عبدالفتاح'!BG28+رامي!BG28+زهران!BG28+'اسلام مطيع'!BG28+تامر!BG28+'محمد نبيه'!BG28+'م 1'!BG28</f>
        <v>0</v>
      </c>
      <c r="T30" s="1">
        <f>الشركة!BH28+'احمد شوقي'!BH28+'محمد ابراهيم'!BH28+'مصطفى عبدالفتاح'!BH28+رامي!BH28+زهران!BH28+'اسلام مطيع'!BH28+تامر!BH28+'محمد نبيه'!BH28+'م 1'!BH28</f>
        <v>0</v>
      </c>
      <c r="U30" s="1">
        <f>الشركة!BN28+'احمد شوقي'!BN28+'محمد ابراهيم'!BN28+'مصطفى عبدالفتاح'!BN28+رامي!BN28+زهران!BN28+'اسلام مطيع'!BN28+تامر!BN28+'محمد نبيه'!BN28+'م 1'!BN28</f>
        <v>0</v>
      </c>
      <c r="V30" s="1">
        <f>الشركة!BO28+'احمد شوقي'!BO28+'محمد ابراهيم'!BO28+'مصطفى عبدالفتاح'!BO28+رامي!BO28+زهران!BO28+'اسلام مطيع'!BO28+تامر!BO28+'محمد نبيه'!BO28+'م 1'!BO28</f>
        <v>0</v>
      </c>
      <c r="W30" s="1">
        <f>الشركة!BU28+'احمد شوقي'!BU28+'محمد ابراهيم'!BU28+'مصطفى عبدالفتاح'!BU28+رامي!BU28+زهران!BU28+'اسلام مطيع'!BU28+تامر!BU28+'محمد نبيه'!BU28+'م 1'!BU28</f>
        <v>0</v>
      </c>
      <c r="X30" s="1">
        <f>الشركة!BV28+'احمد شوقي'!BV28+'محمد ابراهيم'!BV28+'مصطفى عبدالفتاح'!BV28+رامي!BV28+زهران!BV28+'اسلام مطيع'!BV28+تامر!BV28+'محمد نبيه'!BV28+'م 1'!BV28</f>
        <v>0</v>
      </c>
      <c r="Y30" s="1">
        <f>الشركة!CB28+'احمد شوقي'!CB28+'محمد ابراهيم'!CB28+'مصطفى عبدالفتاح'!CB28+رامي!CB28+زهران!CB28+'اسلام مطيع'!CB28+تامر!CB28+'محمد نبيه'!CB28+'م 1'!CB28</f>
        <v>0</v>
      </c>
      <c r="Z30" s="1">
        <f>الشركة!CC28+'احمد شوقي'!CC28+'محمد ابراهيم'!CC28+'مصطفى عبدالفتاح'!CC28+رامي!CC28+زهران!CC28+'اسلام مطيع'!CC28+تامر!CC28+'محمد نبيه'!CC28+'م 1'!CC28</f>
        <v>0</v>
      </c>
      <c r="AA30" s="1">
        <f>الشركة!CI28+'احمد شوقي'!CI28+'محمد ابراهيم'!CI28+'مصطفى عبدالفتاح'!CI28+رامي!CI28+زهران!CI28+'اسلام مطيع'!CI28+تامر!CI28+'محمد نبيه'!CI28+'م 1'!CI28</f>
        <v>0</v>
      </c>
      <c r="AB30" s="1">
        <f>الشركة!CJ28+'احمد شوقي'!CJ28+'محمد ابراهيم'!CJ28+'مصطفى عبدالفتاح'!CJ28+رامي!CJ28+زهران!CJ28+'اسلام مطيع'!CJ28+تامر!CJ28+'محمد نبيه'!CJ28+'م 1'!CJ28</f>
        <v>0</v>
      </c>
      <c r="AC30" s="1">
        <f>الشركة!CP28+'احمد شوقي'!CP28+'محمد ابراهيم'!CP28+'مصطفى عبدالفتاح'!CP28+رامي!CP28+زهران!CP28+'اسلام مطيع'!CP28+تامر!CP28+'محمد نبيه'!CP28+'م 1'!CP28</f>
        <v>0</v>
      </c>
      <c r="AD30" s="1">
        <f>الشركة!CQ28+'احمد شوقي'!CQ28+'محمد ابراهيم'!CQ28+'مصطفى عبدالفتاح'!CQ28+رامي!CQ28+زهران!CQ28+'اسلام مطيع'!CQ28+تامر!CQ28+'محمد نبيه'!CQ28+'م 1'!CQ28</f>
        <v>0</v>
      </c>
      <c r="AE30" s="1">
        <f>الشركة!CW28+'احمد شوقي'!CW28+'محمد ابراهيم'!CW28+'مصطفى عبدالفتاح'!CW28+رامي!CW28+زهران!CW28+'اسلام مطيع'!CW28+تامر!CW28+'محمد نبيه'!CW28+'م 1'!CW28</f>
        <v>0</v>
      </c>
      <c r="AF30" s="1">
        <f>الشركة!CX28+'احمد شوقي'!CX28+'محمد ابراهيم'!CX28+'مصطفى عبدالفتاح'!CX28+رامي!CX28+زهران!CX28+'اسلام مطيع'!CX28+تامر!CX28+'محمد نبيه'!CX28+'م 1'!CX28</f>
        <v>0</v>
      </c>
      <c r="AG30" s="1">
        <f>الشركة!DD28+'احمد شوقي'!DD28+'محمد ابراهيم'!DD28+'مصطفى عبدالفتاح'!DD28+رامي!DD28+زهران!DD28+'اسلام مطيع'!DD28+تامر!DD28+'محمد نبيه'!DD28+'م 1'!DD28</f>
        <v>0</v>
      </c>
      <c r="AH30" s="1">
        <f>الشركة!DE28+'احمد شوقي'!DE28+'محمد ابراهيم'!DE28+'مصطفى عبدالفتاح'!DE28+رامي!DE28+زهران!DE28+'اسلام مطيع'!DE28+تامر!DE28+'محمد نبيه'!DE28+'م 1'!DE28</f>
        <v>0</v>
      </c>
      <c r="AI30" s="1">
        <f>الشركة!DK28+'احمد شوقي'!DK28+'محمد ابراهيم'!DK28+'مصطفى عبدالفتاح'!DK28+رامي!DK28+زهران!DK28+'اسلام مطيع'!DK28+تامر!DK28+'محمد نبيه'!DK28+'م 1'!DK28</f>
        <v>0</v>
      </c>
      <c r="AJ30" s="1">
        <f>الشركة!DL28+'احمد شوقي'!DL28+'محمد ابراهيم'!DL28+'مصطفى عبدالفتاح'!DL28+رامي!DL28+زهران!DL28+'اسلام مطيع'!DL28+تامر!DL28+'محمد نبيه'!DL28+'م 1'!DL28</f>
        <v>0</v>
      </c>
      <c r="AK30" s="1">
        <f>الشركة!DR28+'احمد شوقي'!DR28+'محمد ابراهيم'!DR28+'مصطفى عبدالفتاح'!DR28+رامي!DR28+زهران!DR28+'اسلام مطيع'!DR28+تامر!DR28+'محمد نبيه'!DR28+'م 1'!DR28</f>
        <v>0</v>
      </c>
      <c r="AL30" s="1">
        <f>الشركة!DS28+'احمد شوقي'!DS28+'محمد ابراهيم'!DS28+'مصطفى عبدالفتاح'!DS28+رامي!DS28+زهران!DS28+'اسلام مطيع'!DS28+تامر!DS28+'محمد نبيه'!DS28+'م 1'!DS28</f>
        <v>0</v>
      </c>
      <c r="AM30" s="1">
        <f>الشركة!DY28+'احمد شوقي'!DY28+'محمد ابراهيم'!DY28+'مصطفى عبدالفتاح'!DY28+رامي!DY28+زهران!DY28+'اسلام مطيع'!DY28+تامر!DY28+'محمد نبيه'!DY28+'م 1'!DY28</f>
        <v>0</v>
      </c>
      <c r="AN30" s="1">
        <f>الشركة!DZ28+'احمد شوقي'!DZ28+'محمد ابراهيم'!DZ28+'مصطفى عبدالفتاح'!DZ28+رامي!DZ28+زهران!DZ28+'اسلام مطيع'!DZ28+تامر!DZ28+'محمد نبيه'!DZ28+'م 1'!DZ28</f>
        <v>0</v>
      </c>
      <c r="AO30" s="1">
        <f>الشركة!EF28+'احمد شوقي'!EF28+'محمد ابراهيم'!EF28+'مصطفى عبدالفتاح'!EF28+رامي!EF28+زهران!EF28+'اسلام مطيع'!EF28+تامر!EF28+'محمد نبيه'!EF28+'م 1'!EF28</f>
        <v>0</v>
      </c>
      <c r="AP30" s="1">
        <f>الشركة!EG28+'احمد شوقي'!EG28+'محمد ابراهيم'!EG28+'مصطفى عبدالفتاح'!EG28+رامي!EG28+زهران!EG28+'اسلام مطيع'!EG28+تامر!EG28+'محمد نبيه'!EG28+'م 1'!EG28</f>
        <v>0</v>
      </c>
      <c r="AQ30" s="1">
        <f>الشركة!EM28+'احمد شوقي'!EM28+'محمد ابراهيم'!EM28+'مصطفى عبدالفتاح'!EM28+رامي!EM28+زهران!EM28+'اسلام مطيع'!EM28+تامر!EM28+'محمد نبيه'!EM28+'م 1'!EM28</f>
        <v>0</v>
      </c>
      <c r="AR30" s="1">
        <f>الشركة!EN28+'احمد شوقي'!EN28+'محمد ابراهيم'!EN28+'مصطفى عبدالفتاح'!EN28+رامي!EN28+زهران!EN28+'اسلام مطيع'!EN28+تامر!EN28+'محمد نبيه'!EN28+'م 1'!EN28</f>
        <v>0</v>
      </c>
      <c r="AS30" s="1">
        <f>الشركة!ET28+'احمد شوقي'!ET28+'محمد ابراهيم'!ET28+'مصطفى عبدالفتاح'!ET28+رامي!ET28+زهران!ET28+'اسلام مطيع'!ET28+تامر!ET28+'محمد نبيه'!ET28+'م 1'!ET28</f>
        <v>0</v>
      </c>
      <c r="AT30" s="1">
        <f>الشركة!EU28+'احمد شوقي'!EU28+'محمد ابراهيم'!EU28+'مصطفى عبدالفتاح'!EU28+رامي!EU28+زهران!EU28+'اسلام مطيع'!EU28+تامر!EU28+'محمد نبيه'!EU28+'م 1'!EU28</f>
        <v>0</v>
      </c>
      <c r="AU30" s="1">
        <f>الشركة!FA28+'احمد شوقي'!FA28+'محمد ابراهيم'!FA28+'مصطفى عبدالفتاح'!FA28+رامي!FA28+زهران!FA28+'اسلام مطيع'!FA28+تامر!FA28+'محمد نبيه'!FA28+'م 1'!FA28</f>
        <v>0</v>
      </c>
      <c r="AV30" s="1">
        <f>الشركة!FB28+'احمد شوقي'!FB28+'محمد ابراهيم'!FB28+'مصطفى عبدالفتاح'!FB28+رامي!FB28+زهران!FB28+'اسلام مطيع'!FB28+تامر!FB28+'محمد نبيه'!FB28+'م 1'!FB28</f>
        <v>0</v>
      </c>
      <c r="AW30" s="1">
        <f>الشركة!FH28+'احمد شوقي'!FH28+'محمد ابراهيم'!FH28+'مصطفى عبدالفتاح'!FH28+رامي!FH28+زهران!FH28+'اسلام مطيع'!FH28+تامر!FH28+'محمد نبيه'!FH28+'م 1'!FH28</f>
        <v>0</v>
      </c>
      <c r="AX30" s="1">
        <f>الشركة!FI28+'احمد شوقي'!FI28+'محمد ابراهيم'!FI28+'مصطفى عبدالفتاح'!FI28+رامي!FI28+زهران!FI28+'اسلام مطيع'!FI28+تامر!FI28+'محمد نبيه'!FI28+'م 1'!FI28</f>
        <v>0</v>
      </c>
      <c r="AY30" s="1">
        <f>الشركة!FO28+'احمد شوقي'!FO28+'محمد ابراهيم'!FO28+'مصطفى عبدالفتاح'!FO28+رامي!FO28+زهران!FO28+'اسلام مطيع'!FO28+تامر!FO28+'محمد نبيه'!FO28+'م 1'!FO28</f>
        <v>0</v>
      </c>
      <c r="AZ30" s="1">
        <f>الشركة!FP28+'احمد شوقي'!FP28+'محمد ابراهيم'!FP28+'مصطفى عبدالفتاح'!FP28+رامي!FP28+زهران!FP28+'اسلام مطيع'!FP28+تامر!FP28+'محمد نبيه'!FP28+'م 1'!FP28</f>
        <v>0</v>
      </c>
      <c r="BA30" s="1">
        <f>الشركة!FV28+'احمد شوقي'!FV28+'محمد ابراهيم'!FV28+'مصطفى عبدالفتاح'!FV28+رامي!FV28+زهران!FV28+'اسلام مطيع'!FV28+تامر!FV28+'محمد نبيه'!FV28+'م 1'!FV28</f>
        <v>0</v>
      </c>
      <c r="BB30" s="1">
        <f>الشركة!FW28+'احمد شوقي'!FW28+'محمد ابراهيم'!FW28+'مصطفى عبدالفتاح'!FW28+رامي!FW28+زهران!FW28+'اسلام مطيع'!FW28+تامر!FW28+'محمد نبيه'!FW28+'م 1'!FW28</f>
        <v>0</v>
      </c>
      <c r="BC30" s="1">
        <f>الشركة!GC28+'احمد شوقي'!GC28+'محمد ابراهيم'!GC28+'مصطفى عبدالفتاح'!GC28+رامي!GC28+زهران!GC28+'اسلام مطيع'!GC28+تامر!GC28+'محمد نبيه'!GC28+'م 1'!GC28</f>
        <v>0</v>
      </c>
      <c r="BD30" s="1">
        <f>الشركة!GD28+'احمد شوقي'!GD28+'محمد ابراهيم'!GD28+'مصطفى عبدالفتاح'!GD28+رامي!GD28+زهران!GD28+'اسلام مطيع'!GD28+تامر!GD28+'محمد نبيه'!GD28+'م 1'!GD28</f>
        <v>0</v>
      </c>
      <c r="BE30" s="1">
        <f>الشركة!GJ28+'احمد شوقي'!GJ28+'محمد ابراهيم'!GJ28+'مصطفى عبدالفتاح'!GJ28+رامي!GJ28+زهران!GJ28+'اسلام مطيع'!GJ28+تامر!GJ28+'محمد نبيه'!GJ28+'م 1'!GJ28</f>
        <v>0</v>
      </c>
      <c r="BF30" s="1">
        <f>الشركة!GK28+'احمد شوقي'!GK28+'محمد ابراهيم'!GK28+'مصطفى عبدالفتاح'!GK28+رامي!GK28+زهران!GK28+'اسلام مطيع'!GK28+تامر!GK28+'محمد نبيه'!GK28+'م 1'!GK28</f>
        <v>0</v>
      </c>
      <c r="BG30" s="1">
        <f>الشركة!GQ28+'احمد شوقي'!GQ28+'محمد ابراهيم'!GQ28+'مصطفى عبدالفتاح'!GQ28+رامي!GQ28+زهران!GQ28+'اسلام مطيع'!GQ28+تامر!GQ28+'محمد نبيه'!GQ28+'م 1'!GQ28</f>
        <v>0</v>
      </c>
      <c r="BH30" s="1">
        <f>الشركة!GR28+'احمد شوقي'!GR28+'محمد ابراهيم'!GR28+'مصطفى عبدالفتاح'!GR28+رامي!GR28+زهران!GR28+'اسلام مطيع'!GR28+تامر!GR28+'محمد نبيه'!GR28+'م 1'!GR28</f>
        <v>0</v>
      </c>
      <c r="BI30" s="1"/>
      <c r="BJ30" s="1">
        <f>الشركة!GY28+'احمد شوقي'!GY28+'محمد ابراهيم'!GY28+'مصطفى عبدالفتاح'!GY28+رامي!GY28+زهران!GY28+'اسلام مطيع'!GY28+تامر!GY28+'محمد نبيه'!GY28+'م 1'!GY28</f>
        <v>0</v>
      </c>
      <c r="BK30" s="1"/>
      <c r="BL30" s="1">
        <f>الشركة!HF28+'احمد شوقي'!HF28+'محمد ابراهيم'!HF28+'مصطفى عبدالفتاح'!HF28+رامي!HF28+زهران!HF28+'اسلام مطيع'!HF28+تامر!HF28+'محمد نبيه'!HF28+'م 1'!HF28</f>
        <v>0</v>
      </c>
      <c r="BM30" s="1"/>
      <c r="BN30" s="1">
        <f>الشركة!HM28+'احمد شوقي'!HM28+'محمد ابراهيم'!HM28+'مصطفى عبدالفتاح'!HM28+رامي!HM28+زهران!HM28+'اسلام مطيع'!HM28+تامر!HM28+'محمد نبيه'!HM28+'م 1'!HM28</f>
        <v>0</v>
      </c>
      <c r="BO30" s="1">
        <f>الشركة!HS28+'احمد شوقي'!HS28+'محمد ابراهيم'!HS28+'مصطفى عبدالفتاح'!HS28+رامي!HS28+زهران!HS28+'اسلام مطيع'!HS28+تامر!HS28+'محمد نبيه'!HS28+'م 1'!HS28</f>
        <v>0</v>
      </c>
      <c r="BP30" s="1">
        <f>الشركة!HT28+'احمد شوقي'!HT28+'محمد ابراهيم'!HT28+'مصطفى عبدالفتاح'!HT28+رامي!HT28+زهران!HT28+'اسلام مطيع'!HT28+تامر!HT28+'محمد نبيه'!HT28+'م 1'!HT28</f>
        <v>0</v>
      </c>
      <c r="BQ30" s="1">
        <f>الشركة!HZ28+'احمد شوقي'!HZ28+'محمد ابراهيم'!HZ28+'مصطفى عبدالفتاح'!HZ28+رامي!HZ28+زهران!HZ28+'اسلام مطيع'!HZ28+تامر!HZ28+'محمد نبيه'!HZ28+'م 1'!HZ28</f>
        <v>0</v>
      </c>
      <c r="BR30" s="1">
        <f>الشركة!IA28+'احمد شوقي'!IA28+'محمد ابراهيم'!IA28+'مصطفى عبدالفتاح'!IA28+رامي!IA28+زهران!IA28+'اسلام مطيع'!IA28+تامر!IA28+'محمد نبيه'!IA28+'م 1'!IA28</f>
        <v>0</v>
      </c>
      <c r="BS30" s="1">
        <f>الشركة!IG28+'احمد شوقي'!IG28+'محمد ابراهيم'!IG28+'مصطفى عبدالفتاح'!IG28+رامي!IG28+زهران!IG28+'اسلام مطيع'!IG28+تامر!IG28+'محمد نبيه'!IG28+'م 1'!IG28</f>
        <v>0</v>
      </c>
      <c r="BT30" s="1">
        <f>الشركة!IH28+'احمد شوقي'!IH28+'محمد ابراهيم'!IH28+'مصطفى عبدالفتاح'!IH28+رامي!IH28+زهران!IH28+'اسلام مطيع'!IH28+تامر!IH28+'محمد نبيه'!IH28+'م 1'!IH28</f>
        <v>0</v>
      </c>
      <c r="BU30" s="1">
        <f>الشركة!IN28+'احمد شوقي'!IN28+'محمد ابراهيم'!IN28+'مصطفى عبدالفتاح'!IN28+رامي!IN28+زهران!IN28+'اسلام مطيع'!IN28+تامر!IN28+'محمد نبيه'!IN28+'م 1'!IN28</f>
        <v>0</v>
      </c>
      <c r="BV30" s="1">
        <f>الشركة!IO28+'احمد شوقي'!IO28+'محمد ابراهيم'!IO28+'مصطفى عبدالفتاح'!IO28+رامي!IO28+زهران!IO28+'اسلام مطيع'!IO28+تامر!IO28+'محمد نبيه'!IO28+'م 1'!IO28</f>
        <v>0</v>
      </c>
      <c r="BW30" s="1">
        <f>الشركة!IU28+'احمد شوقي'!IU28+'محمد ابراهيم'!IU28+'مصطفى عبدالفتاح'!IU28+رامي!IU28+زهران!IU28+'اسلام مطيع'!IU28+تامر!IU28+'محمد نبيه'!IU28+'م 1'!IU28</f>
        <v>0</v>
      </c>
      <c r="BX30" s="1">
        <f>الشركة!IV28+'احمد شوقي'!IV28+'محمد ابراهيم'!IV28+'مصطفى عبدالفتاح'!IV28+رامي!IV28+زهران!IV28+'اسلام مطيع'!IV28+تامر!IV28+'محمد نبيه'!IV28+'م 1'!IV28</f>
        <v>0</v>
      </c>
      <c r="BY30" s="1">
        <f>الشركة!JB28+'احمد شوقي'!JB28+'محمد ابراهيم'!JB28+'مصطفى عبدالفتاح'!JB28+رامي!JB28+زهران!JB28+'اسلام مطيع'!JB28+تامر!JB28+'محمد نبيه'!JB28+'م 1'!JB28</f>
        <v>0</v>
      </c>
      <c r="BZ30" s="1">
        <f>الشركة!JC28+'احمد شوقي'!JC28+'محمد ابراهيم'!JC28+'مصطفى عبدالفتاح'!JC28+رامي!JC28+زهران!JC28+'اسلام مطيع'!JC28+تامر!JC28+'محمد نبيه'!JC28+'م 1'!JC28</f>
        <v>0</v>
      </c>
      <c r="CA30" s="1">
        <f>الشركة!JI28+'احمد شوقي'!JI28+'محمد ابراهيم'!JI28+'مصطفى عبدالفتاح'!JI28+رامي!JI28+زهران!JI28+'اسلام مطيع'!JI28+تامر!JI28+'محمد نبيه'!JI28+'م 1'!JI28</f>
        <v>0</v>
      </c>
      <c r="CB30" s="1">
        <f>الشركة!JJ28+'احمد شوقي'!JJ28+'محمد ابراهيم'!JJ28+'مصطفى عبدالفتاح'!JJ28+رامي!JJ28+زهران!JJ28+'اسلام مطيع'!JJ28+تامر!JJ28+'محمد نبيه'!JJ28+'م 1'!JJ28</f>
        <v>0</v>
      </c>
      <c r="CC30" s="1"/>
      <c r="CD30" s="1">
        <f>الشركة!JQ28+'احمد شوقي'!JQ28+'محمد ابراهيم'!JQ28+'مصطفى عبدالفتاح'!JQ28+رامي!JQ28+زهران!JQ28+'اسلام مطيع'!JQ28+تامر!JQ28+'محمد نبيه'!JQ28+'م 1'!JQ28</f>
        <v>0</v>
      </c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</row>
    <row r="31" spans="1:102" ht="16.5" thickTop="1" thickBot="1" x14ac:dyDescent="0.25">
      <c r="A31" s="139">
        <v>43399</v>
      </c>
      <c r="B31" s="140"/>
      <c r="C31" s="1">
        <f>الشركة!C29+'احمد شوقي'!C29+'محمد ابراهيم'!C29+'مصطفى عبدالفتاح'!C29+رامي!C29+زهران!C29+'اسلام مطيع'!C29+تامر!C29+'محمد نبيه'!C29+'م 1'!C29</f>
        <v>0</v>
      </c>
      <c r="D31" s="1">
        <f>الشركة!D29+'احمد شوقي'!D29+'محمد ابراهيم'!D29+'مصطفى عبدالفتاح'!D29+رامي!D29+زهران!D29+'اسلام مطيع'!D29+تامر!D29+'محمد نبيه'!D29+'م 1'!D29</f>
        <v>0</v>
      </c>
      <c r="E31" s="1">
        <f>الشركة!J29+'احمد شوقي'!J29+'محمد ابراهيم'!J29+'مصطفى عبدالفتاح'!J29+رامي!J29+زهران!J29+'اسلام مطيع'!J29+تامر!J29+'محمد نبيه'!J29+'م 1'!J29</f>
        <v>0</v>
      </c>
      <c r="F31" s="1">
        <f>الشركة!K29+'احمد شوقي'!K29+'محمد ابراهيم'!K29+'مصطفى عبدالفتاح'!K29+رامي!K29+زهران!K29+'اسلام مطيع'!K29+تامر!K29+'محمد نبيه'!K29+'م 1'!K29</f>
        <v>0</v>
      </c>
      <c r="G31" s="1">
        <f>الشركة!Q29+'احمد شوقي'!Q29+'محمد ابراهيم'!Q29+'مصطفى عبدالفتاح'!Q29+رامي!Q29+زهران!Q29+'اسلام مطيع'!Q29+تامر!Q29+'محمد نبيه'!Q29+'م 1'!Q29</f>
        <v>0</v>
      </c>
      <c r="H31" s="1">
        <f>الشركة!R29+'احمد شوقي'!R29+'محمد ابراهيم'!R29+'مصطفى عبدالفتاح'!R29+رامي!R29+زهران!R29+'اسلام مطيع'!R29+تامر!R29+'محمد نبيه'!R29+'م 1'!R29</f>
        <v>0</v>
      </c>
      <c r="I31" s="1">
        <f>الشركة!X29+'احمد شوقي'!X29+'محمد ابراهيم'!X29+'مصطفى عبدالفتاح'!X29+رامي!X29+زهران!X29+'اسلام مطيع'!X29+تامر!X29+'محمد نبيه'!X29+'م 1'!X29</f>
        <v>0</v>
      </c>
      <c r="J31" s="1">
        <f>الشركة!Y29+'احمد شوقي'!Y29+'محمد ابراهيم'!Y29+'مصطفى عبدالفتاح'!Y29+رامي!Y29+زهران!Y29+'اسلام مطيع'!Y29+تامر!Y29+'محمد نبيه'!Y29+'م 1'!Y29</f>
        <v>0</v>
      </c>
      <c r="K31" s="1">
        <f>الشركة!AE29+'احمد شوقي'!AE29+'محمد ابراهيم'!AE29+'مصطفى عبدالفتاح'!AE29+رامي!AE29+زهران!AE29+'اسلام مطيع'!AE29+تامر!AE29+'محمد نبيه'!AE29+'م 1'!AE29</f>
        <v>0</v>
      </c>
      <c r="L31" s="1">
        <f>الشركة!AF29+'احمد شوقي'!AF29+'محمد ابراهيم'!AF29+'مصطفى عبدالفتاح'!AF29+رامي!AF29+زهران!AF29+'اسلام مطيع'!AF29+تامر!AF29+'محمد نبيه'!AF29+'م 1'!AF29</f>
        <v>0</v>
      </c>
      <c r="M31" s="1">
        <f>الشركة!AL29+'احمد شوقي'!AL29+'محمد ابراهيم'!AL29+'مصطفى عبدالفتاح'!AL29+رامي!AL29+زهران!AL29+'اسلام مطيع'!AL29+تامر!AL29+'محمد نبيه'!AL29+'م 1'!AL29</f>
        <v>0</v>
      </c>
      <c r="N31" s="1">
        <f>الشركة!AM29+'احمد شوقي'!AM29+'محمد ابراهيم'!AM29+'مصطفى عبدالفتاح'!AM29+رامي!AM29+زهران!AM29+'اسلام مطيع'!AM29+تامر!AM29+'محمد نبيه'!AM29+'م 1'!AM29</f>
        <v>0</v>
      </c>
      <c r="O31" s="1">
        <f>الشركة!AS29+'احمد شوقي'!AS29+'محمد ابراهيم'!AS29+'مصطفى عبدالفتاح'!AS29+رامي!AS29+زهران!AS29+'اسلام مطيع'!AS29+تامر!AS29+'محمد نبيه'!AS29+'م 1'!AS29</f>
        <v>0</v>
      </c>
      <c r="P31" s="1">
        <f>الشركة!AT29+'احمد شوقي'!AT29+'محمد ابراهيم'!AT29+'مصطفى عبدالفتاح'!AT29+رامي!AT29+زهران!AT29+'اسلام مطيع'!AT29+تامر!AT29+'محمد نبيه'!AT29+'م 1'!AT29</f>
        <v>0</v>
      </c>
      <c r="Q31" s="1">
        <f>الشركة!AZ29+'احمد شوقي'!AZ29+'محمد ابراهيم'!AZ29+'مصطفى عبدالفتاح'!AZ29+رامي!AZ29+زهران!AZ29+'اسلام مطيع'!AZ29+تامر!AZ29+'محمد نبيه'!AZ29+'م 1'!AZ29</f>
        <v>0</v>
      </c>
      <c r="R31" s="1">
        <f>الشركة!BA29+'احمد شوقي'!BA29+'محمد ابراهيم'!BA29+'مصطفى عبدالفتاح'!BA29+رامي!BA29+زهران!BA29+'اسلام مطيع'!BA29+تامر!BA29+'محمد نبيه'!BA29+'م 1'!BA29</f>
        <v>0</v>
      </c>
      <c r="S31" s="1">
        <f>الشركة!BG29+'احمد شوقي'!BG29+'محمد ابراهيم'!BG29+'مصطفى عبدالفتاح'!BG29+رامي!BG29+زهران!BG29+'اسلام مطيع'!BG29+تامر!BG29+'محمد نبيه'!BG29+'م 1'!BG29</f>
        <v>0</v>
      </c>
      <c r="T31" s="1">
        <f>الشركة!BH29+'احمد شوقي'!BH29+'محمد ابراهيم'!BH29+'مصطفى عبدالفتاح'!BH29+رامي!BH29+زهران!BH29+'اسلام مطيع'!BH29+تامر!BH29+'محمد نبيه'!BH29+'م 1'!BH29</f>
        <v>0</v>
      </c>
      <c r="U31" s="1">
        <f>الشركة!BN29+'احمد شوقي'!BN29+'محمد ابراهيم'!BN29+'مصطفى عبدالفتاح'!BN29+رامي!BN29+زهران!BN29+'اسلام مطيع'!BN29+تامر!BN29+'محمد نبيه'!BN29+'م 1'!BN29</f>
        <v>0</v>
      </c>
      <c r="V31" s="1">
        <f>الشركة!BO29+'احمد شوقي'!BO29+'محمد ابراهيم'!BO29+'مصطفى عبدالفتاح'!BO29+رامي!BO29+زهران!BO29+'اسلام مطيع'!BO29+تامر!BO29+'محمد نبيه'!BO29+'م 1'!BO29</f>
        <v>0</v>
      </c>
      <c r="W31" s="1">
        <f>الشركة!BU29+'احمد شوقي'!BU29+'محمد ابراهيم'!BU29+'مصطفى عبدالفتاح'!BU29+رامي!BU29+زهران!BU29+'اسلام مطيع'!BU29+تامر!BU29+'محمد نبيه'!BU29+'م 1'!BU29</f>
        <v>0</v>
      </c>
      <c r="X31" s="1">
        <f>الشركة!BV29+'احمد شوقي'!BV29+'محمد ابراهيم'!BV29+'مصطفى عبدالفتاح'!BV29+رامي!BV29+زهران!BV29+'اسلام مطيع'!BV29+تامر!BV29+'محمد نبيه'!BV29+'م 1'!BV29</f>
        <v>0</v>
      </c>
      <c r="Y31" s="1">
        <f>الشركة!CB29+'احمد شوقي'!CB29+'محمد ابراهيم'!CB29+'مصطفى عبدالفتاح'!CB29+رامي!CB29+زهران!CB29+'اسلام مطيع'!CB29+تامر!CB29+'محمد نبيه'!CB29+'م 1'!CB29</f>
        <v>0</v>
      </c>
      <c r="Z31" s="1">
        <f>الشركة!CC29+'احمد شوقي'!CC29+'محمد ابراهيم'!CC29+'مصطفى عبدالفتاح'!CC29+رامي!CC29+زهران!CC29+'اسلام مطيع'!CC29+تامر!CC29+'محمد نبيه'!CC29+'م 1'!CC29</f>
        <v>0</v>
      </c>
      <c r="AA31" s="1">
        <f>الشركة!CI29+'احمد شوقي'!CI29+'محمد ابراهيم'!CI29+'مصطفى عبدالفتاح'!CI29+رامي!CI29+زهران!CI29+'اسلام مطيع'!CI29+تامر!CI29+'محمد نبيه'!CI29+'م 1'!CI29</f>
        <v>0</v>
      </c>
      <c r="AB31" s="1">
        <f>الشركة!CJ29+'احمد شوقي'!CJ29+'محمد ابراهيم'!CJ29+'مصطفى عبدالفتاح'!CJ29+رامي!CJ29+زهران!CJ29+'اسلام مطيع'!CJ29+تامر!CJ29+'محمد نبيه'!CJ29+'م 1'!CJ29</f>
        <v>0</v>
      </c>
      <c r="AC31" s="1">
        <f>الشركة!CP29+'احمد شوقي'!CP29+'محمد ابراهيم'!CP29+'مصطفى عبدالفتاح'!CP29+رامي!CP29+زهران!CP29+'اسلام مطيع'!CP29+تامر!CP29+'محمد نبيه'!CP29+'م 1'!CP29</f>
        <v>0</v>
      </c>
      <c r="AD31" s="1">
        <f>الشركة!CQ29+'احمد شوقي'!CQ29+'محمد ابراهيم'!CQ29+'مصطفى عبدالفتاح'!CQ29+رامي!CQ29+زهران!CQ29+'اسلام مطيع'!CQ29+تامر!CQ29+'محمد نبيه'!CQ29+'م 1'!CQ29</f>
        <v>0</v>
      </c>
      <c r="AE31" s="1">
        <f>الشركة!CW29+'احمد شوقي'!CW29+'محمد ابراهيم'!CW29+'مصطفى عبدالفتاح'!CW29+رامي!CW29+زهران!CW29+'اسلام مطيع'!CW29+تامر!CW29+'محمد نبيه'!CW29+'م 1'!CW29</f>
        <v>0</v>
      </c>
      <c r="AF31" s="1">
        <f>الشركة!CX29+'احمد شوقي'!CX29+'محمد ابراهيم'!CX29+'مصطفى عبدالفتاح'!CX29+رامي!CX29+زهران!CX29+'اسلام مطيع'!CX29+تامر!CX29+'محمد نبيه'!CX29+'م 1'!CX29</f>
        <v>0</v>
      </c>
      <c r="AG31" s="1">
        <f>الشركة!DD29+'احمد شوقي'!DD29+'محمد ابراهيم'!DD29+'مصطفى عبدالفتاح'!DD29+رامي!DD29+زهران!DD29+'اسلام مطيع'!DD29+تامر!DD29+'محمد نبيه'!DD29+'م 1'!DD29</f>
        <v>0</v>
      </c>
      <c r="AH31" s="1">
        <f>الشركة!DE29+'احمد شوقي'!DE29+'محمد ابراهيم'!DE29+'مصطفى عبدالفتاح'!DE29+رامي!DE29+زهران!DE29+'اسلام مطيع'!DE29+تامر!DE29+'محمد نبيه'!DE29+'م 1'!DE29</f>
        <v>0</v>
      </c>
      <c r="AI31" s="1">
        <f>الشركة!DK29+'احمد شوقي'!DK29+'محمد ابراهيم'!DK29+'مصطفى عبدالفتاح'!DK29+رامي!DK29+زهران!DK29+'اسلام مطيع'!DK29+تامر!DK29+'محمد نبيه'!DK29+'م 1'!DK29</f>
        <v>0</v>
      </c>
      <c r="AJ31" s="1">
        <f>الشركة!DL29+'احمد شوقي'!DL29+'محمد ابراهيم'!DL29+'مصطفى عبدالفتاح'!DL29+رامي!DL29+زهران!DL29+'اسلام مطيع'!DL29+تامر!DL29+'محمد نبيه'!DL29+'م 1'!DL29</f>
        <v>0</v>
      </c>
      <c r="AK31" s="1">
        <f>الشركة!DR29+'احمد شوقي'!DR29+'محمد ابراهيم'!DR29+'مصطفى عبدالفتاح'!DR29+رامي!DR29+زهران!DR29+'اسلام مطيع'!DR29+تامر!DR29+'محمد نبيه'!DR29+'م 1'!DR29</f>
        <v>0</v>
      </c>
      <c r="AL31" s="1">
        <f>الشركة!DS29+'احمد شوقي'!DS29+'محمد ابراهيم'!DS29+'مصطفى عبدالفتاح'!DS29+رامي!DS29+زهران!DS29+'اسلام مطيع'!DS29+تامر!DS29+'محمد نبيه'!DS29+'م 1'!DS29</f>
        <v>0</v>
      </c>
      <c r="AM31" s="1">
        <f>الشركة!DY29+'احمد شوقي'!DY29+'محمد ابراهيم'!DY29+'مصطفى عبدالفتاح'!DY29+رامي!DY29+زهران!DY29+'اسلام مطيع'!DY29+تامر!DY29+'محمد نبيه'!DY29+'م 1'!DY29</f>
        <v>0</v>
      </c>
      <c r="AN31" s="1">
        <f>الشركة!DZ29+'احمد شوقي'!DZ29+'محمد ابراهيم'!DZ29+'مصطفى عبدالفتاح'!DZ29+رامي!DZ29+زهران!DZ29+'اسلام مطيع'!DZ29+تامر!DZ29+'محمد نبيه'!DZ29+'م 1'!DZ29</f>
        <v>0</v>
      </c>
      <c r="AO31" s="1">
        <f>الشركة!EF29+'احمد شوقي'!EF29+'محمد ابراهيم'!EF29+'مصطفى عبدالفتاح'!EF29+رامي!EF29+زهران!EF29+'اسلام مطيع'!EF29+تامر!EF29+'محمد نبيه'!EF29+'م 1'!EF29</f>
        <v>0</v>
      </c>
      <c r="AP31" s="1">
        <f>الشركة!EG29+'احمد شوقي'!EG29+'محمد ابراهيم'!EG29+'مصطفى عبدالفتاح'!EG29+رامي!EG29+زهران!EG29+'اسلام مطيع'!EG29+تامر!EG29+'محمد نبيه'!EG29+'م 1'!EG29</f>
        <v>0</v>
      </c>
      <c r="AQ31" s="1">
        <f>الشركة!EM29+'احمد شوقي'!EM29+'محمد ابراهيم'!EM29+'مصطفى عبدالفتاح'!EM29+رامي!EM29+زهران!EM29+'اسلام مطيع'!EM29+تامر!EM29+'محمد نبيه'!EM29+'م 1'!EM29</f>
        <v>0</v>
      </c>
      <c r="AR31" s="1">
        <f>الشركة!EN29+'احمد شوقي'!EN29+'محمد ابراهيم'!EN29+'مصطفى عبدالفتاح'!EN29+رامي!EN29+زهران!EN29+'اسلام مطيع'!EN29+تامر!EN29+'محمد نبيه'!EN29+'م 1'!EN29</f>
        <v>0</v>
      </c>
      <c r="AS31" s="1">
        <f>الشركة!ET29+'احمد شوقي'!ET29+'محمد ابراهيم'!ET29+'مصطفى عبدالفتاح'!ET29+رامي!ET29+زهران!ET29+'اسلام مطيع'!ET29+تامر!ET29+'محمد نبيه'!ET29+'م 1'!ET29</f>
        <v>0</v>
      </c>
      <c r="AT31" s="1">
        <f>الشركة!EU29+'احمد شوقي'!EU29+'محمد ابراهيم'!EU29+'مصطفى عبدالفتاح'!EU29+رامي!EU29+زهران!EU29+'اسلام مطيع'!EU29+تامر!EU29+'محمد نبيه'!EU29+'م 1'!EU29</f>
        <v>0</v>
      </c>
      <c r="AU31" s="1">
        <f>الشركة!FA29+'احمد شوقي'!FA29+'محمد ابراهيم'!FA29+'مصطفى عبدالفتاح'!FA29+رامي!FA29+زهران!FA29+'اسلام مطيع'!FA29+تامر!FA29+'محمد نبيه'!FA29+'م 1'!FA29</f>
        <v>0</v>
      </c>
      <c r="AV31" s="1">
        <f>الشركة!FB29+'احمد شوقي'!FB29+'محمد ابراهيم'!FB29+'مصطفى عبدالفتاح'!FB29+رامي!FB29+زهران!FB29+'اسلام مطيع'!FB29+تامر!FB29+'محمد نبيه'!FB29+'م 1'!FB29</f>
        <v>0</v>
      </c>
      <c r="AW31" s="1">
        <f>الشركة!FH29+'احمد شوقي'!FH29+'محمد ابراهيم'!FH29+'مصطفى عبدالفتاح'!FH29+رامي!FH29+زهران!FH29+'اسلام مطيع'!FH29+تامر!FH29+'محمد نبيه'!FH29+'م 1'!FH29</f>
        <v>0</v>
      </c>
      <c r="AX31" s="1">
        <f>الشركة!FI29+'احمد شوقي'!FI29+'محمد ابراهيم'!FI29+'مصطفى عبدالفتاح'!FI29+رامي!FI29+زهران!FI29+'اسلام مطيع'!FI29+تامر!FI29+'محمد نبيه'!FI29+'م 1'!FI29</f>
        <v>0</v>
      </c>
      <c r="AY31" s="1">
        <f>الشركة!FO29+'احمد شوقي'!FO29+'محمد ابراهيم'!FO29+'مصطفى عبدالفتاح'!FO29+رامي!FO29+زهران!FO29+'اسلام مطيع'!FO29+تامر!FO29+'محمد نبيه'!FO29+'م 1'!FO29</f>
        <v>0</v>
      </c>
      <c r="AZ31" s="1">
        <f>الشركة!FP29+'احمد شوقي'!FP29+'محمد ابراهيم'!FP29+'مصطفى عبدالفتاح'!FP29+رامي!FP29+زهران!FP29+'اسلام مطيع'!FP29+تامر!FP29+'محمد نبيه'!FP29+'م 1'!FP29</f>
        <v>0</v>
      </c>
      <c r="BA31" s="1">
        <f>الشركة!FV29+'احمد شوقي'!FV29+'محمد ابراهيم'!FV29+'مصطفى عبدالفتاح'!FV29+رامي!FV29+زهران!FV29+'اسلام مطيع'!FV29+تامر!FV29+'محمد نبيه'!FV29+'م 1'!FV29</f>
        <v>0</v>
      </c>
      <c r="BB31" s="1">
        <f>الشركة!FW29+'احمد شوقي'!FW29+'محمد ابراهيم'!FW29+'مصطفى عبدالفتاح'!FW29+رامي!FW29+زهران!FW29+'اسلام مطيع'!FW29+تامر!FW29+'محمد نبيه'!FW29+'م 1'!FW29</f>
        <v>0</v>
      </c>
      <c r="BC31" s="1">
        <f>الشركة!GC29+'احمد شوقي'!GC29+'محمد ابراهيم'!GC29+'مصطفى عبدالفتاح'!GC29+رامي!GC29+زهران!GC29+'اسلام مطيع'!GC29+تامر!GC29+'محمد نبيه'!GC29+'م 1'!GC29</f>
        <v>0</v>
      </c>
      <c r="BD31" s="1">
        <f>الشركة!GD29+'احمد شوقي'!GD29+'محمد ابراهيم'!GD29+'مصطفى عبدالفتاح'!GD29+رامي!GD29+زهران!GD29+'اسلام مطيع'!GD29+تامر!GD29+'محمد نبيه'!GD29+'م 1'!GD29</f>
        <v>0</v>
      </c>
      <c r="BE31" s="1">
        <f>الشركة!GJ29+'احمد شوقي'!GJ29+'محمد ابراهيم'!GJ29+'مصطفى عبدالفتاح'!GJ29+رامي!GJ29+زهران!GJ29+'اسلام مطيع'!GJ29+تامر!GJ29+'محمد نبيه'!GJ29+'م 1'!GJ29</f>
        <v>0</v>
      </c>
      <c r="BF31" s="1">
        <f>الشركة!GK29+'احمد شوقي'!GK29+'محمد ابراهيم'!GK29+'مصطفى عبدالفتاح'!GK29+رامي!GK29+زهران!GK29+'اسلام مطيع'!GK29+تامر!GK29+'محمد نبيه'!GK29+'م 1'!GK29</f>
        <v>0</v>
      </c>
      <c r="BG31" s="1">
        <f>الشركة!GQ29+'احمد شوقي'!GQ29+'محمد ابراهيم'!GQ29+'مصطفى عبدالفتاح'!GQ29+رامي!GQ29+زهران!GQ29+'اسلام مطيع'!GQ29+تامر!GQ29+'محمد نبيه'!GQ29+'م 1'!GQ29</f>
        <v>0</v>
      </c>
      <c r="BH31" s="1">
        <f>الشركة!GR29+'احمد شوقي'!GR29+'محمد ابراهيم'!GR29+'مصطفى عبدالفتاح'!GR29+رامي!GR29+زهران!GR29+'اسلام مطيع'!GR29+تامر!GR29+'محمد نبيه'!GR29+'م 1'!GR29</f>
        <v>0</v>
      </c>
      <c r="BI31" s="1"/>
      <c r="BJ31" s="1">
        <f>الشركة!GY29+'احمد شوقي'!GY29+'محمد ابراهيم'!GY29+'مصطفى عبدالفتاح'!GY29+رامي!GY29+زهران!GY29+'اسلام مطيع'!GY29+تامر!GY29+'محمد نبيه'!GY29+'م 1'!GY29</f>
        <v>0</v>
      </c>
      <c r="BK31" s="1"/>
      <c r="BL31" s="1">
        <f>الشركة!HF29+'احمد شوقي'!HF29+'محمد ابراهيم'!HF29+'مصطفى عبدالفتاح'!HF29+رامي!HF29+زهران!HF29+'اسلام مطيع'!HF29+تامر!HF29+'محمد نبيه'!HF29+'م 1'!HF29</f>
        <v>0</v>
      </c>
      <c r="BM31" s="1"/>
      <c r="BN31" s="1">
        <f>الشركة!HM29+'احمد شوقي'!HM29+'محمد ابراهيم'!HM29+'مصطفى عبدالفتاح'!HM29+رامي!HM29+زهران!HM29+'اسلام مطيع'!HM29+تامر!HM29+'محمد نبيه'!HM29+'م 1'!HM29</f>
        <v>0</v>
      </c>
      <c r="BO31" s="1">
        <f>الشركة!HS29+'احمد شوقي'!HS29+'محمد ابراهيم'!HS29+'مصطفى عبدالفتاح'!HS29+رامي!HS29+زهران!HS29+'اسلام مطيع'!HS29+تامر!HS29+'محمد نبيه'!HS29+'م 1'!HS29</f>
        <v>0</v>
      </c>
      <c r="BP31" s="1">
        <f>الشركة!HT29+'احمد شوقي'!HT29+'محمد ابراهيم'!HT29+'مصطفى عبدالفتاح'!HT29+رامي!HT29+زهران!HT29+'اسلام مطيع'!HT29+تامر!HT29+'محمد نبيه'!HT29+'م 1'!HT29</f>
        <v>0</v>
      </c>
      <c r="BQ31" s="1">
        <f>الشركة!HZ29+'احمد شوقي'!HZ29+'محمد ابراهيم'!HZ29+'مصطفى عبدالفتاح'!HZ29+رامي!HZ29+زهران!HZ29+'اسلام مطيع'!HZ29+تامر!HZ29+'محمد نبيه'!HZ29+'م 1'!HZ29</f>
        <v>0</v>
      </c>
      <c r="BR31" s="1">
        <f>الشركة!IA29+'احمد شوقي'!IA29+'محمد ابراهيم'!IA29+'مصطفى عبدالفتاح'!IA29+رامي!IA29+زهران!IA29+'اسلام مطيع'!IA29+تامر!IA29+'محمد نبيه'!IA29+'م 1'!IA29</f>
        <v>0</v>
      </c>
      <c r="BS31" s="1">
        <f>الشركة!IG29+'احمد شوقي'!IG29+'محمد ابراهيم'!IG29+'مصطفى عبدالفتاح'!IG29+رامي!IG29+زهران!IG29+'اسلام مطيع'!IG29+تامر!IG29+'محمد نبيه'!IG29+'م 1'!IG29</f>
        <v>0</v>
      </c>
      <c r="BT31" s="1">
        <f>الشركة!IH29+'احمد شوقي'!IH29+'محمد ابراهيم'!IH29+'مصطفى عبدالفتاح'!IH29+رامي!IH29+زهران!IH29+'اسلام مطيع'!IH29+تامر!IH29+'محمد نبيه'!IH29+'م 1'!IH29</f>
        <v>0</v>
      </c>
      <c r="BU31" s="1">
        <f>الشركة!IN29+'احمد شوقي'!IN29+'محمد ابراهيم'!IN29+'مصطفى عبدالفتاح'!IN29+رامي!IN29+زهران!IN29+'اسلام مطيع'!IN29+تامر!IN29+'محمد نبيه'!IN29+'م 1'!IN29</f>
        <v>0</v>
      </c>
      <c r="BV31" s="1">
        <f>الشركة!IO29+'احمد شوقي'!IO29+'محمد ابراهيم'!IO29+'مصطفى عبدالفتاح'!IO29+رامي!IO29+زهران!IO29+'اسلام مطيع'!IO29+تامر!IO29+'محمد نبيه'!IO29+'م 1'!IO29</f>
        <v>0</v>
      </c>
      <c r="BW31" s="1">
        <f>الشركة!IU29+'احمد شوقي'!IU29+'محمد ابراهيم'!IU29+'مصطفى عبدالفتاح'!IU29+رامي!IU29+زهران!IU29+'اسلام مطيع'!IU29+تامر!IU29+'محمد نبيه'!IU29+'م 1'!IU29</f>
        <v>0</v>
      </c>
      <c r="BX31" s="1">
        <f>الشركة!IV29+'احمد شوقي'!IV29+'محمد ابراهيم'!IV29+'مصطفى عبدالفتاح'!IV29+رامي!IV29+زهران!IV29+'اسلام مطيع'!IV29+تامر!IV29+'محمد نبيه'!IV29+'م 1'!IV29</f>
        <v>0</v>
      </c>
      <c r="BY31" s="1">
        <f>الشركة!JB29+'احمد شوقي'!JB29+'محمد ابراهيم'!JB29+'مصطفى عبدالفتاح'!JB29+رامي!JB29+زهران!JB29+'اسلام مطيع'!JB29+تامر!JB29+'محمد نبيه'!JB29+'م 1'!JB29</f>
        <v>0</v>
      </c>
      <c r="BZ31" s="1">
        <f>الشركة!JC29+'احمد شوقي'!JC29+'محمد ابراهيم'!JC29+'مصطفى عبدالفتاح'!JC29+رامي!JC29+زهران!JC29+'اسلام مطيع'!JC29+تامر!JC29+'محمد نبيه'!JC29+'م 1'!JC29</f>
        <v>0</v>
      </c>
      <c r="CA31" s="1">
        <f>الشركة!JI29+'احمد شوقي'!JI29+'محمد ابراهيم'!JI29+'مصطفى عبدالفتاح'!JI29+رامي!JI29+زهران!JI29+'اسلام مطيع'!JI29+تامر!JI29+'محمد نبيه'!JI29+'م 1'!JI29</f>
        <v>0</v>
      </c>
      <c r="CB31" s="1">
        <f>الشركة!JJ29+'احمد شوقي'!JJ29+'محمد ابراهيم'!JJ29+'مصطفى عبدالفتاح'!JJ29+رامي!JJ29+زهران!JJ29+'اسلام مطيع'!JJ29+تامر!JJ29+'محمد نبيه'!JJ29+'م 1'!JJ29</f>
        <v>0</v>
      </c>
      <c r="CC31" s="1"/>
      <c r="CD31" s="1">
        <f>الشركة!JQ29+'احمد شوقي'!JQ29+'محمد ابراهيم'!JQ29+'مصطفى عبدالفتاح'!JQ29+رامي!JQ29+زهران!JQ29+'اسلام مطيع'!JQ29+تامر!JQ29+'محمد نبيه'!JQ29+'م 1'!JQ29</f>
        <v>0</v>
      </c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</row>
    <row r="32" spans="1:102" ht="16.5" thickTop="1" thickBot="1" x14ac:dyDescent="0.3">
      <c r="A32" s="139">
        <v>43400</v>
      </c>
      <c r="B32" s="140"/>
      <c r="C32" s="1">
        <f>الشركة!C30+'احمد شوقي'!C30+'محمد ابراهيم'!C30+'مصطفى عبدالفتاح'!C30+رامي!C30+زهران!C30+'اسلام مطيع'!C30+تامر!C30+'محمد نبيه'!C30+'م 1'!C30</f>
        <v>0</v>
      </c>
      <c r="D32" s="1">
        <f>الشركة!D30+'احمد شوقي'!D30+'محمد ابراهيم'!D30+'مصطفى عبدالفتاح'!D30+رامي!D30+زهران!D30+'اسلام مطيع'!D30+تامر!D30+'محمد نبيه'!D30+'م 1'!D30</f>
        <v>0</v>
      </c>
      <c r="E32" s="1">
        <f>الشركة!J30+'احمد شوقي'!J30+'محمد ابراهيم'!J30+'مصطفى عبدالفتاح'!J30+رامي!J30+زهران!J30+'اسلام مطيع'!J30+تامر!J30+'محمد نبيه'!J30+'م 1'!J30</f>
        <v>0</v>
      </c>
      <c r="F32" s="1">
        <f>الشركة!K30+'احمد شوقي'!K30+'محمد ابراهيم'!K30+'مصطفى عبدالفتاح'!K30+رامي!K30+زهران!K30+'اسلام مطيع'!K30+تامر!K30+'محمد نبيه'!K30+'م 1'!K30</f>
        <v>0</v>
      </c>
      <c r="G32" s="1">
        <f>الشركة!Q30+'احمد شوقي'!Q30+'محمد ابراهيم'!Q30+'مصطفى عبدالفتاح'!Q30+رامي!Q30+زهران!Q30+'اسلام مطيع'!Q30+تامر!Q30+'محمد نبيه'!Q30+'م 1'!Q30</f>
        <v>0</v>
      </c>
      <c r="H32" s="1">
        <f>الشركة!R30+'احمد شوقي'!R30+'محمد ابراهيم'!R30+'مصطفى عبدالفتاح'!R30+رامي!R30+زهران!R30+'اسلام مطيع'!R30+تامر!R30+'محمد نبيه'!R30+'م 1'!R30</f>
        <v>0</v>
      </c>
      <c r="I32" s="1">
        <f>الشركة!X30+'احمد شوقي'!X30+'محمد ابراهيم'!X30+'مصطفى عبدالفتاح'!X30+رامي!X30+زهران!X30+'اسلام مطيع'!X30+تامر!X30+'محمد نبيه'!X30+'م 1'!X30</f>
        <v>0</v>
      </c>
      <c r="J32" s="1">
        <f>الشركة!Y30+'احمد شوقي'!Y30+'محمد ابراهيم'!Y30+'مصطفى عبدالفتاح'!Y30+رامي!Y30+زهران!Y30+'اسلام مطيع'!Y30+تامر!Y30+'محمد نبيه'!Y30+'م 1'!Y30</f>
        <v>0</v>
      </c>
      <c r="K32" s="1">
        <f>الشركة!AE30+'احمد شوقي'!AE30+'محمد ابراهيم'!AE30+'مصطفى عبدالفتاح'!AE30+رامي!AE30+زهران!AE30+'اسلام مطيع'!AE30+تامر!AE30+'محمد نبيه'!AE30+'م 1'!AE30</f>
        <v>0</v>
      </c>
      <c r="L32" s="1">
        <f>الشركة!AF30+'احمد شوقي'!AF30+'محمد ابراهيم'!AF30+'مصطفى عبدالفتاح'!AF30+رامي!AF30+زهران!AF30+'اسلام مطيع'!AF30+تامر!AF30+'محمد نبيه'!AF30+'م 1'!AF30</f>
        <v>0</v>
      </c>
      <c r="M32" s="1">
        <f>الشركة!AL30+'احمد شوقي'!AL30+'محمد ابراهيم'!AL30+'مصطفى عبدالفتاح'!AL30+رامي!AL30+زهران!AL30+'اسلام مطيع'!AL30+تامر!AL30+'محمد نبيه'!AL30+'م 1'!AL30</f>
        <v>0</v>
      </c>
      <c r="N32" s="1">
        <f>الشركة!AM30+'احمد شوقي'!AM30+'محمد ابراهيم'!AM30+'مصطفى عبدالفتاح'!AM30+رامي!AM30+زهران!AM30+'اسلام مطيع'!AM30+تامر!AM30+'محمد نبيه'!AM30+'م 1'!AM30</f>
        <v>0</v>
      </c>
      <c r="O32" s="1">
        <f>الشركة!AS30+'احمد شوقي'!AS30+'محمد ابراهيم'!AS30+'مصطفى عبدالفتاح'!AS30+رامي!AS30+زهران!AS30+'اسلام مطيع'!AS30+تامر!AS30+'محمد نبيه'!AS30+'م 1'!AS30</f>
        <v>0</v>
      </c>
      <c r="P32" s="1">
        <f>الشركة!AT30+'احمد شوقي'!AT30+'محمد ابراهيم'!AT30+'مصطفى عبدالفتاح'!AT30+رامي!AT30+زهران!AT30+'اسلام مطيع'!AT30+تامر!AT30+'محمد نبيه'!AT30+'م 1'!AT30</f>
        <v>0</v>
      </c>
      <c r="Q32" s="1">
        <f>الشركة!AZ30+'احمد شوقي'!AZ30+'محمد ابراهيم'!AZ30+'مصطفى عبدالفتاح'!AZ30+رامي!AZ30+زهران!AZ30+'اسلام مطيع'!AZ30+تامر!AZ30+'محمد نبيه'!AZ30+'م 1'!AZ30</f>
        <v>0</v>
      </c>
      <c r="R32" s="1">
        <f>الشركة!BA30+'احمد شوقي'!BA30+'محمد ابراهيم'!BA30+'مصطفى عبدالفتاح'!BA30+رامي!BA30+زهران!BA30+'اسلام مطيع'!BA30+تامر!BA30+'محمد نبيه'!BA30+'م 1'!BA30</f>
        <v>0</v>
      </c>
      <c r="S32" s="1">
        <f>الشركة!BG30+'احمد شوقي'!BG30+'محمد ابراهيم'!BG30+'مصطفى عبدالفتاح'!BG30+رامي!BG30+زهران!BG30+'اسلام مطيع'!BG30+تامر!BG30+'محمد نبيه'!BG30+'م 1'!BG30</f>
        <v>0</v>
      </c>
      <c r="T32" s="1">
        <f>الشركة!BH30+'احمد شوقي'!BH30+'محمد ابراهيم'!BH30+'مصطفى عبدالفتاح'!BH30+رامي!BH30+زهران!BH30+'اسلام مطيع'!BH30+تامر!BH30+'محمد نبيه'!BH30+'م 1'!BH30</f>
        <v>0</v>
      </c>
      <c r="U32" s="1">
        <f>الشركة!BN30+'احمد شوقي'!BN30+'محمد ابراهيم'!BN30+'مصطفى عبدالفتاح'!BN30+رامي!BN30+زهران!BN30+'اسلام مطيع'!BN30+تامر!BN30+'محمد نبيه'!BN30+'م 1'!BN30</f>
        <v>0</v>
      </c>
      <c r="V32" s="1">
        <f>الشركة!BO30+'احمد شوقي'!BO30+'محمد ابراهيم'!BO30+'مصطفى عبدالفتاح'!BO30+رامي!BO30+زهران!BO30+'اسلام مطيع'!BO30+تامر!BO30+'محمد نبيه'!BO30+'م 1'!BO30</f>
        <v>0</v>
      </c>
      <c r="W32" s="1">
        <f>الشركة!BU30+'احمد شوقي'!BU30+'محمد ابراهيم'!BU30+'مصطفى عبدالفتاح'!BU30+رامي!BU30+زهران!BU30+'اسلام مطيع'!BU30+تامر!BU30+'محمد نبيه'!BU30+'م 1'!BU30</f>
        <v>0</v>
      </c>
      <c r="X32" s="1">
        <f>الشركة!BV30+'احمد شوقي'!BV30+'محمد ابراهيم'!BV30+'مصطفى عبدالفتاح'!BV30+رامي!BV30+زهران!BV30+'اسلام مطيع'!BV30+تامر!BV30+'محمد نبيه'!BV30+'م 1'!BV30</f>
        <v>0</v>
      </c>
      <c r="Y32" s="1">
        <f>الشركة!CB30+'احمد شوقي'!CB30+'محمد ابراهيم'!CB30+'مصطفى عبدالفتاح'!CB30+رامي!CB30+زهران!CB30+'اسلام مطيع'!CB30+تامر!CB30+'محمد نبيه'!CB30+'م 1'!CB30</f>
        <v>0</v>
      </c>
      <c r="Z32" s="1">
        <f>الشركة!CC30+'احمد شوقي'!CC30+'محمد ابراهيم'!CC30+'مصطفى عبدالفتاح'!CC30+رامي!CC30+زهران!CC30+'اسلام مطيع'!CC30+تامر!CC30+'محمد نبيه'!CC30+'م 1'!CC30</f>
        <v>0</v>
      </c>
      <c r="AA32" s="1">
        <f>الشركة!CI30+'احمد شوقي'!CI30+'محمد ابراهيم'!CI30+'مصطفى عبدالفتاح'!CI30+رامي!CI30+زهران!CI30+'اسلام مطيع'!CI30+تامر!CI30+'محمد نبيه'!CI30+'م 1'!CI30</f>
        <v>0</v>
      </c>
      <c r="AB32" s="1">
        <f>الشركة!CJ30+'احمد شوقي'!CJ30+'محمد ابراهيم'!CJ30+'مصطفى عبدالفتاح'!CJ30+رامي!CJ30+زهران!CJ30+'اسلام مطيع'!CJ30+تامر!CJ30+'محمد نبيه'!CJ30+'م 1'!CJ30</f>
        <v>0</v>
      </c>
      <c r="AC32" s="1">
        <f>الشركة!CP30+'احمد شوقي'!CP30+'محمد ابراهيم'!CP30+'مصطفى عبدالفتاح'!CP30+رامي!CP30+زهران!CP30+'اسلام مطيع'!CP30+تامر!CP30+'محمد نبيه'!CP30+'م 1'!CP30</f>
        <v>0</v>
      </c>
      <c r="AD32" s="1">
        <f>الشركة!CQ30+'احمد شوقي'!CQ30+'محمد ابراهيم'!CQ30+'مصطفى عبدالفتاح'!CQ30+رامي!CQ30+زهران!CQ30+'اسلام مطيع'!CQ30+تامر!CQ30+'محمد نبيه'!CQ30+'م 1'!CQ30</f>
        <v>0</v>
      </c>
      <c r="AE32" s="1">
        <f>الشركة!CW30+'احمد شوقي'!CW30+'محمد ابراهيم'!CW30+'مصطفى عبدالفتاح'!CW30+رامي!CW30+زهران!CW30+'اسلام مطيع'!CW30+تامر!CW30+'محمد نبيه'!CW30+'م 1'!CW30</f>
        <v>0</v>
      </c>
      <c r="AF32" s="1">
        <f>الشركة!CX30+'احمد شوقي'!CX30+'محمد ابراهيم'!CX30+'مصطفى عبدالفتاح'!CX30+رامي!CX30+زهران!CX30+'اسلام مطيع'!CX30+تامر!CX30+'محمد نبيه'!CX30+'م 1'!CX30</f>
        <v>0</v>
      </c>
      <c r="AG32" s="1">
        <f>الشركة!DD30+'احمد شوقي'!DD30+'محمد ابراهيم'!DD30+'مصطفى عبدالفتاح'!DD30+رامي!DD30+زهران!DD30+'اسلام مطيع'!DD30+تامر!DD30+'محمد نبيه'!DD30+'م 1'!DD30</f>
        <v>0</v>
      </c>
      <c r="AH32" s="1">
        <f>الشركة!DE30+'احمد شوقي'!DE30+'محمد ابراهيم'!DE30+'مصطفى عبدالفتاح'!DE30+رامي!DE30+زهران!DE30+'اسلام مطيع'!DE30+تامر!DE30+'محمد نبيه'!DE30+'م 1'!DE30</f>
        <v>0</v>
      </c>
      <c r="AI32" s="1">
        <f>الشركة!DK30+'احمد شوقي'!DK30+'محمد ابراهيم'!DK30+'مصطفى عبدالفتاح'!DK30+رامي!DK30+زهران!DK30+'اسلام مطيع'!DK30+تامر!DK30+'محمد نبيه'!DK30+'م 1'!DK30</f>
        <v>0</v>
      </c>
      <c r="AJ32" s="1">
        <f>الشركة!DL30+'احمد شوقي'!DL30+'محمد ابراهيم'!DL30+'مصطفى عبدالفتاح'!DL30+رامي!DL30+زهران!DL30+'اسلام مطيع'!DL30+تامر!DL30+'محمد نبيه'!DL30+'م 1'!DL30</f>
        <v>0</v>
      </c>
      <c r="AK32" s="1">
        <f>الشركة!DR30+'احمد شوقي'!DR30+'محمد ابراهيم'!DR30+'مصطفى عبدالفتاح'!DR30+رامي!DR30+زهران!DR30+'اسلام مطيع'!DR30+تامر!DR30+'محمد نبيه'!DR30+'م 1'!DR30</f>
        <v>0</v>
      </c>
      <c r="AL32" s="1">
        <f>الشركة!DS30+'احمد شوقي'!DS30+'محمد ابراهيم'!DS30+'مصطفى عبدالفتاح'!DS30+رامي!DS30+زهران!DS30+'اسلام مطيع'!DS30+تامر!DS30+'محمد نبيه'!DS30+'م 1'!DS30</f>
        <v>0</v>
      </c>
      <c r="AM32" s="1">
        <f>الشركة!DY30+'احمد شوقي'!DY30+'محمد ابراهيم'!DY30+'مصطفى عبدالفتاح'!DY30+رامي!DY30+زهران!DY30+'اسلام مطيع'!DY30+تامر!DY30+'محمد نبيه'!DY30+'م 1'!DY30</f>
        <v>0</v>
      </c>
      <c r="AN32" s="1">
        <f>الشركة!DZ30+'احمد شوقي'!DZ30+'محمد ابراهيم'!DZ30+'مصطفى عبدالفتاح'!DZ30+رامي!DZ30+زهران!DZ30+'اسلام مطيع'!DZ30+تامر!DZ30+'محمد نبيه'!DZ30+'م 1'!DZ30</f>
        <v>0</v>
      </c>
      <c r="AO32" s="1">
        <f>الشركة!EF30+'احمد شوقي'!EF30+'محمد ابراهيم'!EF30+'مصطفى عبدالفتاح'!EF30+رامي!EF30+زهران!EF30+'اسلام مطيع'!EF30+تامر!EF30+'محمد نبيه'!EF30+'م 1'!EF30</f>
        <v>0</v>
      </c>
      <c r="AP32" s="1">
        <f>الشركة!EG30+'احمد شوقي'!EG30+'محمد ابراهيم'!EG30+'مصطفى عبدالفتاح'!EG30+رامي!EG30+زهران!EG30+'اسلام مطيع'!EG30+تامر!EG30+'محمد نبيه'!EG30+'م 1'!EG30</f>
        <v>0</v>
      </c>
      <c r="AQ32" s="1">
        <f>الشركة!EM30+'احمد شوقي'!EM30+'محمد ابراهيم'!EM30+'مصطفى عبدالفتاح'!EM30+رامي!EM30+زهران!EM30+'اسلام مطيع'!EM30+تامر!EM30+'محمد نبيه'!EM30+'م 1'!EM30</f>
        <v>0</v>
      </c>
      <c r="AR32" s="1">
        <f>الشركة!EN30+'احمد شوقي'!EN30+'محمد ابراهيم'!EN30+'مصطفى عبدالفتاح'!EN30+رامي!EN30+زهران!EN30+'اسلام مطيع'!EN30+تامر!EN30+'محمد نبيه'!EN30+'م 1'!EN30</f>
        <v>0</v>
      </c>
      <c r="AS32" s="1">
        <f>الشركة!ET30+'احمد شوقي'!ET30+'محمد ابراهيم'!ET30+'مصطفى عبدالفتاح'!ET30+رامي!ET30+زهران!ET30+'اسلام مطيع'!ET30+تامر!ET30+'محمد نبيه'!ET30+'م 1'!ET30</f>
        <v>0</v>
      </c>
      <c r="AT32" s="1">
        <f>الشركة!EU30+'احمد شوقي'!EU30+'محمد ابراهيم'!EU30+'مصطفى عبدالفتاح'!EU30+رامي!EU30+زهران!EU30+'اسلام مطيع'!EU30+تامر!EU30+'محمد نبيه'!EU30+'م 1'!EU30</f>
        <v>0</v>
      </c>
      <c r="AU32" s="1">
        <f>الشركة!FA30+'احمد شوقي'!FA30+'محمد ابراهيم'!FA30+'مصطفى عبدالفتاح'!FA30+رامي!FA30+زهران!FA30+'اسلام مطيع'!FA30+تامر!FA30+'محمد نبيه'!FA30+'م 1'!FA30</f>
        <v>0</v>
      </c>
      <c r="AV32" s="1">
        <f>الشركة!FB30+'احمد شوقي'!FB30+'محمد ابراهيم'!FB30+'مصطفى عبدالفتاح'!FB30+رامي!FB30+زهران!FB30+'اسلام مطيع'!FB30+تامر!FB30+'محمد نبيه'!FB30+'م 1'!FB30</f>
        <v>0</v>
      </c>
      <c r="AW32" s="1">
        <f>الشركة!FH30+'احمد شوقي'!FH30+'محمد ابراهيم'!FH30+'مصطفى عبدالفتاح'!FH30+رامي!FH30+زهران!FH30+'اسلام مطيع'!FH30+تامر!FH30+'محمد نبيه'!FH30+'م 1'!FH30</f>
        <v>0</v>
      </c>
      <c r="AX32" s="1">
        <f>الشركة!FI30+'احمد شوقي'!FI30+'محمد ابراهيم'!FI30+'مصطفى عبدالفتاح'!FI30+رامي!FI30+زهران!FI30+'اسلام مطيع'!FI30+تامر!FI30+'محمد نبيه'!FI30+'م 1'!FI30</f>
        <v>0</v>
      </c>
      <c r="AY32" s="1">
        <f>الشركة!FO30+'احمد شوقي'!FO30+'محمد ابراهيم'!FO30+'مصطفى عبدالفتاح'!FO30+رامي!FO30+زهران!FO30+'اسلام مطيع'!FO30+تامر!FO30+'محمد نبيه'!FO30+'م 1'!FO30</f>
        <v>0</v>
      </c>
      <c r="AZ32" s="1">
        <f>الشركة!FP30+'احمد شوقي'!FP30+'محمد ابراهيم'!FP30+'مصطفى عبدالفتاح'!FP30+رامي!FP30+زهران!FP30+'اسلام مطيع'!FP30+تامر!FP30+'محمد نبيه'!FP30+'م 1'!FP30</f>
        <v>0</v>
      </c>
      <c r="BA32" s="1">
        <f>الشركة!FV30+'احمد شوقي'!FV30+'محمد ابراهيم'!FV30+'مصطفى عبدالفتاح'!FV30+رامي!FV30+زهران!FV30+'اسلام مطيع'!FV30+تامر!FV30+'محمد نبيه'!FV30+'م 1'!FV30</f>
        <v>0</v>
      </c>
      <c r="BB32" s="1">
        <f>الشركة!FW30+'احمد شوقي'!FW30+'محمد ابراهيم'!FW30+'مصطفى عبدالفتاح'!FW30+رامي!FW30+زهران!FW30+'اسلام مطيع'!FW30+تامر!FW30+'محمد نبيه'!FW30+'م 1'!FW30</f>
        <v>0</v>
      </c>
      <c r="BC32" s="1">
        <f>الشركة!GC30+'احمد شوقي'!GC30+'محمد ابراهيم'!GC30+'مصطفى عبدالفتاح'!GC30+رامي!GC30+زهران!GC30+'اسلام مطيع'!GC30+تامر!GC30+'محمد نبيه'!GC30+'م 1'!GC30</f>
        <v>0</v>
      </c>
      <c r="BD32" s="1">
        <f>الشركة!GD30+'احمد شوقي'!GD30+'محمد ابراهيم'!GD30+'مصطفى عبدالفتاح'!GD30+رامي!GD30+زهران!GD30+'اسلام مطيع'!GD30+تامر!GD30+'محمد نبيه'!GD30+'م 1'!GD30</f>
        <v>0</v>
      </c>
      <c r="BE32" s="1">
        <f>الشركة!GJ30+'احمد شوقي'!GJ30+'محمد ابراهيم'!GJ30+'مصطفى عبدالفتاح'!GJ30+رامي!GJ30+زهران!GJ30+'اسلام مطيع'!GJ30+تامر!GJ30+'محمد نبيه'!GJ30+'م 1'!GJ30</f>
        <v>0</v>
      </c>
      <c r="BF32" s="1">
        <f>الشركة!GK30+'احمد شوقي'!GK30+'محمد ابراهيم'!GK30+'مصطفى عبدالفتاح'!GK30+رامي!GK30+زهران!GK30+'اسلام مطيع'!GK30+تامر!GK30+'محمد نبيه'!GK30+'م 1'!GK30</f>
        <v>0</v>
      </c>
      <c r="BG32" s="1">
        <f>الشركة!GQ30+'احمد شوقي'!GQ30+'محمد ابراهيم'!GQ30+'مصطفى عبدالفتاح'!GQ30+رامي!GQ30+زهران!GQ30+'اسلام مطيع'!GQ30+تامر!GQ30+'محمد نبيه'!GQ30+'م 1'!GQ30</f>
        <v>0</v>
      </c>
      <c r="BH32" s="1">
        <f>الشركة!GR30+'احمد شوقي'!GR30+'محمد ابراهيم'!GR30+'مصطفى عبدالفتاح'!GR30+رامي!GR30+زهران!GR30+'اسلام مطيع'!GR30+تامر!GR30+'محمد نبيه'!GR30+'م 1'!GR30</f>
        <v>0</v>
      </c>
      <c r="BI32" s="1"/>
      <c r="BJ32" s="1">
        <f>الشركة!GY30+'احمد شوقي'!GY30+'محمد ابراهيم'!GY30+'مصطفى عبدالفتاح'!GY30+رامي!GY30+زهران!GY30+'اسلام مطيع'!GY30+تامر!GY30+'محمد نبيه'!GY30+'م 1'!GY30</f>
        <v>0</v>
      </c>
      <c r="BK32" s="1"/>
      <c r="BL32" s="1">
        <f>الشركة!HF30+'احمد شوقي'!HF30+'محمد ابراهيم'!HF30+'مصطفى عبدالفتاح'!HF30+رامي!HF30+زهران!HF30+'اسلام مطيع'!HF30+تامر!HF30+'محمد نبيه'!HF30+'م 1'!HF30</f>
        <v>0</v>
      </c>
      <c r="BM32" s="1"/>
      <c r="BN32" s="1">
        <f>الشركة!HM30+'احمد شوقي'!HM30+'محمد ابراهيم'!HM30+'مصطفى عبدالفتاح'!HM30+رامي!HM30+زهران!HM30+'اسلام مطيع'!HM30+تامر!HM30+'محمد نبيه'!HM30+'م 1'!HM30</f>
        <v>0</v>
      </c>
      <c r="BO32" s="1">
        <f>الشركة!HS30+'احمد شوقي'!HS30+'محمد ابراهيم'!HS30+'مصطفى عبدالفتاح'!HS30+رامي!HS30+زهران!HS30+'اسلام مطيع'!HS30+تامر!HS30+'محمد نبيه'!HS30+'م 1'!HS30</f>
        <v>0</v>
      </c>
      <c r="BP32" s="1">
        <f>الشركة!HT30+'احمد شوقي'!HT30+'محمد ابراهيم'!HT30+'مصطفى عبدالفتاح'!HT30+رامي!HT30+زهران!HT30+'اسلام مطيع'!HT30+تامر!HT30+'محمد نبيه'!HT30+'م 1'!HT30</f>
        <v>0</v>
      </c>
      <c r="BQ32" s="1">
        <f>الشركة!HZ30+'احمد شوقي'!HZ30+'محمد ابراهيم'!HZ30+'مصطفى عبدالفتاح'!HZ30+رامي!HZ30+زهران!HZ30+'اسلام مطيع'!HZ30+تامر!HZ30+'محمد نبيه'!HZ30+'م 1'!HZ30</f>
        <v>0</v>
      </c>
      <c r="BR32" s="1">
        <f>الشركة!IA30+'احمد شوقي'!IA30+'محمد ابراهيم'!IA30+'مصطفى عبدالفتاح'!IA30+رامي!IA30+زهران!IA30+'اسلام مطيع'!IA30+تامر!IA30+'محمد نبيه'!IA30+'م 1'!IA30</f>
        <v>0</v>
      </c>
      <c r="BS32" s="1">
        <f>الشركة!IG30+'احمد شوقي'!IG30+'محمد ابراهيم'!IG30+'مصطفى عبدالفتاح'!IG30+رامي!IG30+زهران!IG30+'اسلام مطيع'!IG30+تامر!IG30+'محمد نبيه'!IG30+'م 1'!IG30</f>
        <v>0</v>
      </c>
      <c r="BT32" s="1">
        <f>الشركة!IH30+'احمد شوقي'!IH30+'محمد ابراهيم'!IH30+'مصطفى عبدالفتاح'!IH30+رامي!IH30+زهران!IH30+'اسلام مطيع'!IH30+تامر!IH30+'محمد نبيه'!IH30+'م 1'!IH30</f>
        <v>0</v>
      </c>
      <c r="BU32" s="1">
        <f>الشركة!IN30+'احمد شوقي'!IN30+'محمد ابراهيم'!IN30+'مصطفى عبدالفتاح'!IN30+رامي!IN30+زهران!IN30+'اسلام مطيع'!IN30+تامر!IN30+'محمد نبيه'!IN30+'م 1'!IN30</f>
        <v>0</v>
      </c>
      <c r="BV32" s="1">
        <f>الشركة!IO30+'احمد شوقي'!IO30+'محمد ابراهيم'!IO30+'مصطفى عبدالفتاح'!IO30+رامي!IO30+زهران!IO30+'اسلام مطيع'!IO30+تامر!IO30+'محمد نبيه'!IO30+'م 1'!IO30</f>
        <v>0</v>
      </c>
      <c r="BW32" s="1">
        <f>الشركة!IU30+'احمد شوقي'!IU30+'محمد ابراهيم'!IU30+'مصطفى عبدالفتاح'!IU30+رامي!IU30+زهران!IU30+'اسلام مطيع'!IU30+تامر!IU30+'محمد نبيه'!IU30+'م 1'!IU30</f>
        <v>0</v>
      </c>
      <c r="BX32" s="1">
        <f>الشركة!IV30+'احمد شوقي'!IV30+'محمد ابراهيم'!IV30+'مصطفى عبدالفتاح'!IV30+رامي!IV30+زهران!IV30+'اسلام مطيع'!IV30+تامر!IV30+'محمد نبيه'!IV30+'م 1'!IV30</f>
        <v>0</v>
      </c>
      <c r="BY32" s="1">
        <f>الشركة!JB30+'احمد شوقي'!JB30+'محمد ابراهيم'!JB30+'مصطفى عبدالفتاح'!JB30+رامي!JB30+زهران!JB30+'اسلام مطيع'!JB30+تامر!JB30+'محمد نبيه'!JB30+'م 1'!JB30</f>
        <v>0</v>
      </c>
      <c r="BZ32" s="1">
        <f>الشركة!JC30+'احمد شوقي'!JC30+'محمد ابراهيم'!JC30+'مصطفى عبدالفتاح'!JC30+رامي!JC30+زهران!JC30+'اسلام مطيع'!JC30+تامر!JC30+'محمد نبيه'!JC30+'م 1'!JC30</f>
        <v>0</v>
      </c>
      <c r="CA32" s="1">
        <f>الشركة!JI30+'احمد شوقي'!JI30+'محمد ابراهيم'!JI30+'مصطفى عبدالفتاح'!JI30+رامي!JI30+زهران!JI30+'اسلام مطيع'!JI30+تامر!JI30+'محمد نبيه'!JI30+'م 1'!JI30</f>
        <v>0</v>
      </c>
      <c r="CB32" s="1">
        <f>الشركة!JJ30+'احمد شوقي'!JJ30+'محمد ابراهيم'!JJ30+'مصطفى عبدالفتاح'!JJ30+رامي!JJ30+زهران!JJ30+'اسلام مطيع'!JJ30+تامر!JJ30+'محمد نبيه'!JJ30+'م 1'!JJ30</f>
        <v>0</v>
      </c>
      <c r="CC32" s="1"/>
      <c r="CD32" s="1">
        <f>الشركة!JQ30+'احمد شوقي'!JQ30+'محمد ابراهيم'!JQ30+'مصطفى عبدالفتاح'!JQ30+رامي!JQ30+زهران!JQ30+'اسلام مطيع'!JQ30+تامر!JQ30+'محمد نبيه'!JQ30+'م 1'!JQ30</f>
        <v>0</v>
      </c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</row>
    <row r="33" spans="1:102" ht="16.5" thickTop="1" thickBot="1" x14ac:dyDescent="0.3">
      <c r="A33" s="139">
        <v>43401</v>
      </c>
      <c r="B33" s="140"/>
      <c r="C33" s="1">
        <f>الشركة!C31+'احمد شوقي'!C31+'محمد ابراهيم'!C31+'مصطفى عبدالفتاح'!C31+رامي!C31+زهران!C31+'اسلام مطيع'!C31+تامر!C31+'محمد نبيه'!C31+'م 1'!C31</f>
        <v>0</v>
      </c>
      <c r="D33" s="1">
        <f>الشركة!D31+'احمد شوقي'!D31+'محمد ابراهيم'!D31+'مصطفى عبدالفتاح'!D31+رامي!D31+زهران!D31+'اسلام مطيع'!D31+تامر!D31+'محمد نبيه'!D31+'م 1'!D31</f>
        <v>0</v>
      </c>
      <c r="E33" s="1">
        <f>الشركة!J31+'احمد شوقي'!J31+'محمد ابراهيم'!J31+'مصطفى عبدالفتاح'!J31+رامي!J31+زهران!J31+'اسلام مطيع'!J31+تامر!J31+'محمد نبيه'!J31+'م 1'!J31</f>
        <v>0</v>
      </c>
      <c r="F33" s="1">
        <f>الشركة!K31+'احمد شوقي'!K31+'محمد ابراهيم'!K31+'مصطفى عبدالفتاح'!K31+رامي!K31+زهران!K31+'اسلام مطيع'!K31+تامر!K31+'محمد نبيه'!K31+'م 1'!K31</f>
        <v>0</v>
      </c>
      <c r="G33" s="1">
        <f>الشركة!Q31+'احمد شوقي'!Q31+'محمد ابراهيم'!Q31+'مصطفى عبدالفتاح'!Q31+رامي!Q31+زهران!Q31+'اسلام مطيع'!Q31+تامر!Q31+'محمد نبيه'!Q31+'م 1'!Q31</f>
        <v>0</v>
      </c>
      <c r="H33" s="1">
        <f>الشركة!R31+'احمد شوقي'!R31+'محمد ابراهيم'!R31+'مصطفى عبدالفتاح'!R31+رامي!R31+زهران!R31+'اسلام مطيع'!R31+تامر!R31+'محمد نبيه'!R31+'م 1'!R31</f>
        <v>0</v>
      </c>
      <c r="I33" s="1">
        <f>الشركة!X31+'احمد شوقي'!X31+'محمد ابراهيم'!X31+'مصطفى عبدالفتاح'!X31+رامي!X31+زهران!X31+'اسلام مطيع'!X31+تامر!X31+'محمد نبيه'!X31+'م 1'!X31</f>
        <v>0</v>
      </c>
      <c r="J33" s="1">
        <f>الشركة!Y31+'احمد شوقي'!Y31+'محمد ابراهيم'!Y31+'مصطفى عبدالفتاح'!Y31+رامي!Y31+زهران!Y31+'اسلام مطيع'!Y31+تامر!Y31+'محمد نبيه'!Y31+'م 1'!Y31</f>
        <v>0</v>
      </c>
      <c r="K33" s="1">
        <f>الشركة!AE31+'احمد شوقي'!AE31+'محمد ابراهيم'!AE31+'مصطفى عبدالفتاح'!AE31+رامي!AE31+زهران!AE31+'اسلام مطيع'!AE31+تامر!AE31+'محمد نبيه'!AE31+'م 1'!AE31</f>
        <v>0</v>
      </c>
      <c r="L33" s="1">
        <f>الشركة!AF31+'احمد شوقي'!AF31+'محمد ابراهيم'!AF31+'مصطفى عبدالفتاح'!AF31+رامي!AF31+زهران!AF31+'اسلام مطيع'!AF31+تامر!AF31+'محمد نبيه'!AF31+'م 1'!AF31</f>
        <v>0</v>
      </c>
      <c r="M33" s="1">
        <f>الشركة!AL31+'احمد شوقي'!AL31+'محمد ابراهيم'!AL31+'مصطفى عبدالفتاح'!AL31+رامي!AL31+زهران!AL31+'اسلام مطيع'!AL31+تامر!AL31+'محمد نبيه'!AL31+'م 1'!AL31</f>
        <v>0</v>
      </c>
      <c r="N33" s="1">
        <f>الشركة!AM31+'احمد شوقي'!AM31+'محمد ابراهيم'!AM31+'مصطفى عبدالفتاح'!AM31+رامي!AM31+زهران!AM31+'اسلام مطيع'!AM31+تامر!AM31+'محمد نبيه'!AM31+'م 1'!AM31</f>
        <v>0</v>
      </c>
      <c r="O33" s="1">
        <f>الشركة!AS31+'احمد شوقي'!AS31+'محمد ابراهيم'!AS31+'مصطفى عبدالفتاح'!AS31+رامي!AS31+زهران!AS31+'اسلام مطيع'!AS31+تامر!AS31+'محمد نبيه'!AS31+'م 1'!AS31</f>
        <v>0</v>
      </c>
      <c r="P33" s="1">
        <f>الشركة!AT31+'احمد شوقي'!AT31+'محمد ابراهيم'!AT31+'مصطفى عبدالفتاح'!AT31+رامي!AT31+زهران!AT31+'اسلام مطيع'!AT31+تامر!AT31+'محمد نبيه'!AT31+'م 1'!AT31</f>
        <v>0</v>
      </c>
      <c r="Q33" s="1">
        <f>الشركة!AZ31+'احمد شوقي'!AZ31+'محمد ابراهيم'!AZ31+'مصطفى عبدالفتاح'!AZ31+رامي!AZ31+زهران!AZ31+'اسلام مطيع'!AZ31+تامر!AZ31+'محمد نبيه'!AZ31+'م 1'!AZ31</f>
        <v>0</v>
      </c>
      <c r="R33" s="1">
        <f>الشركة!BA31+'احمد شوقي'!BA31+'محمد ابراهيم'!BA31+'مصطفى عبدالفتاح'!BA31+رامي!BA31+زهران!BA31+'اسلام مطيع'!BA31+تامر!BA31+'محمد نبيه'!BA31+'م 1'!BA31</f>
        <v>0</v>
      </c>
      <c r="S33" s="1">
        <f>الشركة!BG31+'احمد شوقي'!BG31+'محمد ابراهيم'!BG31+'مصطفى عبدالفتاح'!BG31+رامي!BG31+زهران!BG31+'اسلام مطيع'!BG31+تامر!BG31+'محمد نبيه'!BG31+'م 1'!BG31</f>
        <v>0</v>
      </c>
      <c r="T33" s="1">
        <f>الشركة!BH31+'احمد شوقي'!BH31+'محمد ابراهيم'!BH31+'مصطفى عبدالفتاح'!BH31+رامي!BH31+زهران!BH31+'اسلام مطيع'!BH31+تامر!BH31+'محمد نبيه'!BH31+'م 1'!BH31</f>
        <v>0</v>
      </c>
      <c r="U33" s="1">
        <f>الشركة!BN31+'احمد شوقي'!BN31+'محمد ابراهيم'!BN31+'مصطفى عبدالفتاح'!BN31+رامي!BN31+زهران!BN31+'اسلام مطيع'!BN31+تامر!BN31+'محمد نبيه'!BN31+'م 1'!BN31</f>
        <v>0</v>
      </c>
      <c r="V33" s="1">
        <f>الشركة!BO31+'احمد شوقي'!BO31+'محمد ابراهيم'!BO31+'مصطفى عبدالفتاح'!BO31+رامي!BO31+زهران!BO31+'اسلام مطيع'!BO31+تامر!BO31+'محمد نبيه'!BO31+'م 1'!BO31</f>
        <v>0</v>
      </c>
      <c r="W33" s="1">
        <f>الشركة!BU31+'احمد شوقي'!BU31+'محمد ابراهيم'!BU31+'مصطفى عبدالفتاح'!BU31+رامي!BU31+زهران!BU31+'اسلام مطيع'!BU31+تامر!BU31+'محمد نبيه'!BU31+'م 1'!BU31</f>
        <v>0</v>
      </c>
      <c r="X33" s="1">
        <f>الشركة!BV31+'احمد شوقي'!BV31+'محمد ابراهيم'!BV31+'مصطفى عبدالفتاح'!BV31+رامي!BV31+زهران!BV31+'اسلام مطيع'!BV31+تامر!BV31+'محمد نبيه'!BV31+'م 1'!BV31</f>
        <v>0</v>
      </c>
      <c r="Y33" s="1">
        <f>الشركة!CB31+'احمد شوقي'!CB31+'محمد ابراهيم'!CB31+'مصطفى عبدالفتاح'!CB31+رامي!CB31+زهران!CB31+'اسلام مطيع'!CB31+تامر!CB31+'محمد نبيه'!CB31+'م 1'!CB31</f>
        <v>0</v>
      </c>
      <c r="Z33" s="1">
        <f>الشركة!CC31+'احمد شوقي'!CC31+'محمد ابراهيم'!CC31+'مصطفى عبدالفتاح'!CC31+رامي!CC31+زهران!CC31+'اسلام مطيع'!CC31+تامر!CC31+'محمد نبيه'!CC31+'م 1'!CC31</f>
        <v>0</v>
      </c>
      <c r="AA33" s="1">
        <f>الشركة!CI31+'احمد شوقي'!CI31+'محمد ابراهيم'!CI31+'مصطفى عبدالفتاح'!CI31+رامي!CI31+زهران!CI31+'اسلام مطيع'!CI31+تامر!CI31+'محمد نبيه'!CI31+'م 1'!CI31</f>
        <v>0</v>
      </c>
      <c r="AB33" s="1">
        <f>الشركة!CJ31+'احمد شوقي'!CJ31+'محمد ابراهيم'!CJ31+'مصطفى عبدالفتاح'!CJ31+رامي!CJ31+زهران!CJ31+'اسلام مطيع'!CJ31+تامر!CJ31+'محمد نبيه'!CJ31+'م 1'!CJ31</f>
        <v>0</v>
      </c>
      <c r="AC33" s="1">
        <f>الشركة!CP31+'احمد شوقي'!CP31+'محمد ابراهيم'!CP31+'مصطفى عبدالفتاح'!CP31+رامي!CP31+زهران!CP31+'اسلام مطيع'!CP31+تامر!CP31+'محمد نبيه'!CP31+'م 1'!CP31</f>
        <v>0</v>
      </c>
      <c r="AD33" s="1">
        <f>الشركة!CQ31+'احمد شوقي'!CQ31+'محمد ابراهيم'!CQ31+'مصطفى عبدالفتاح'!CQ31+رامي!CQ31+زهران!CQ31+'اسلام مطيع'!CQ31+تامر!CQ31+'محمد نبيه'!CQ31+'م 1'!CQ31</f>
        <v>0</v>
      </c>
      <c r="AE33" s="1">
        <f>الشركة!CW31+'احمد شوقي'!CW31+'محمد ابراهيم'!CW31+'مصطفى عبدالفتاح'!CW31+رامي!CW31+زهران!CW31+'اسلام مطيع'!CW31+تامر!CW31+'محمد نبيه'!CW31+'م 1'!CW31</f>
        <v>0</v>
      </c>
      <c r="AF33" s="1">
        <f>الشركة!CX31+'احمد شوقي'!CX31+'محمد ابراهيم'!CX31+'مصطفى عبدالفتاح'!CX31+رامي!CX31+زهران!CX31+'اسلام مطيع'!CX31+تامر!CX31+'محمد نبيه'!CX31+'م 1'!CX31</f>
        <v>0</v>
      </c>
      <c r="AG33" s="1">
        <f>الشركة!DD31+'احمد شوقي'!DD31+'محمد ابراهيم'!DD31+'مصطفى عبدالفتاح'!DD31+رامي!DD31+زهران!DD31+'اسلام مطيع'!DD31+تامر!DD31+'محمد نبيه'!DD31+'م 1'!DD31</f>
        <v>0</v>
      </c>
      <c r="AH33" s="1">
        <f>الشركة!DE31+'احمد شوقي'!DE31+'محمد ابراهيم'!DE31+'مصطفى عبدالفتاح'!DE31+رامي!DE31+زهران!DE31+'اسلام مطيع'!DE31+تامر!DE31+'محمد نبيه'!DE31+'م 1'!DE31</f>
        <v>0</v>
      </c>
      <c r="AI33" s="1">
        <f>الشركة!DK31+'احمد شوقي'!DK31+'محمد ابراهيم'!DK31+'مصطفى عبدالفتاح'!DK31+رامي!DK31+زهران!DK31+'اسلام مطيع'!DK31+تامر!DK31+'محمد نبيه'!DK31+'م 1'!DK31</f>
        <v>0</v>
      </c>
      <c r="AJ33" s="1">
        <f>الشركة!DL31+'احمد شوقي'!DL31+'محمد ابراهيم'!DL31+'مصطفى عبدالفتاح'!DL31+رامي!DL31+زهران!DL31+'اسلام مطيع'!DL31+تامر!DL31+'محمد نبيه'!DL31+'م 1'!DL31</f>
        <v>0</v>
      </c>
      <c r="AK33" s="1">
        <f>الشركة!DR31+'احمد شوقي'!DR31+'محمد ابراهيم'!DR31+'مصطفى عبدالفتاح'!DR31+رامي!DR31+زهران!DR31+'اسلام مطيع'!DR31+تامر!DR31+'محمد نبيه'!DR31+'م 1'!DR31</f>
        <v>0</v>
      </c>
      <c r="AL33" s="1">
        <f>الشركة!DS31+'احمد شوقي'!DS31+'محمد ابراهيم'!DS31+'مصطفى عبدالفتاح'!DS31+رامي!DS31+زهران!DS31+'اسلام مطيع'!DS31+تامر!DS31+'محمد نبيه'!DS31+'م 1'!DS31</f>
        <v>0</v>
      </c>
      <c r="AM33" s="1">
        <f>الشركة!DY31+'احمد شوقي'!DY31+'محمد ابراهيم'!DY31+'مصطفى عبدالفتاح'!DY31+رامي!DY31+زهران!DY31+'اسلام مطيع'!DY31+تامر!DY31+'محمد نبيه'!DY31+'م 1'!DY31</f>
        <v>0</v>
      </c>
      <c r="AN33" s="1">
        <f>الشركة!DZ31+'احمد شوقي'!DZ31+'محمد ابراهيم'!DZ31+'مصطفى عبدالفتاح'!DZ31+رامي!DZ31+زهران!DZ31+'اسلام مطيع'!DZ31+تامر!DZ31+'محمد نبيه'!DZ31+'م 1'!DZ31</f>
        <v>0</v>
      </c>
      <c r="AO33" s="1">
        <f>الشركة!EF31+'احمد شوقي'!EF31+'محمد ابراهيم'!EF31+'مصطفى عبدالفتاح'!EF31+رامي!EF31+زهران!EF31+'اسلام مطيع'!EF31+تامر!EF31+'محمد نبيه'!EF31+'م 1'!EF31</f>
        <v>0</v>
      </c>
      <c r="AP33" s="1">
        <f>الشركة!EG31+'احمد شوقي'!EG31+'محمد ابراهيم'!EG31+'مصطفى عبدالفتاح'!EG31+رامي!EG31+زهران!EG31+'اسلام مطيع'!EG31+تامر!EG31+'محمد نبيه'!EG31+'م 1'!EG31</f>
        <v>0</v>
      </c>
      <c r="AQ33" s="1">
        <f>الشركة!EM31+'احمد شوقي'!EM31+'محمد ابراهيم'!EM31+'مصطفى عبدالفتاح'!EM31+رامي!EM31+زهران!EM31+'اسلام مطيع'!EM31+تامر!EM31+'محمد نبيه'!EM31+'م 1'!EM31</f>
        <v>0</v>
      </c>
      <c r="AR33" s="1">
        <f>الشركة!EN31+'احمد شوقي'!EN31+'محمد ابراهيم'!EN31+'مصطفى عبدالفتاح'!EN31+رامي!EN31+زهران!EN31+'اسلام مطيع'!EN31+تامر!EN31+'محمد نبيه'!EN31+'م 1'!EN31</f>
        <v>0</v>
      </c>
      <c r="AS33" s="1">
        <f>الشركة!ET31+'احمد شوقي'!ET31+'محمد ابراهيم'!ET31+'مصطفى عبدالفتاح'!ET31+رامي!ET31+زهران!ET31+'اسلام مطيع'!ET31+تامر!ET31+'محمد نبيه'!ET31+'م 1'!ET31</f>
        <v>0</v>
      </c>
      <c r="AT33" s="1">
        <f>الشركة!EU31+'احمد شوقي'!EU31+'محمد ابراهيم'!EU31+'مصطفى عبدالفتاح'!EU31+رامي!EU31+زهران!EU31+'اسلام مطيع'!EU31+تامر!EU31+'محمد نبيه'!EU31+'م 1'!EU31</f>
        <v>0</v>
      </c>
      <c r="AU33" s="1">
        <f>الشركة!FA31+'احمد شوقي'!FA31+'محمد ابراهيم'!FA31+'مصطفى عبدالفتاح'!FA31+رامي!FA31+زهران!FA31+'اسلام مطيع'!FA31+تامر!FA31+'محمد نبيه'!FA31+'م 1'!FA31</f>
        <v>0</v>
      </c>
      <c r="AV33" s="1">
        <f>الشركة!FB31+'احمد شوقي'!FB31+'محمد ابراهيم'!FB31+'مصطفى عبدالفتاح'!FB31+رامي!FB31+زهران!FB31+'اسلام مطيع'!FB31+تامر!FB31+'محمد نبيه'!FB31+'م 1'!FB31</f>
        <v>0</v>
      </c>
      <c r="AW33" s="1">
        <f>الشركة!FH31+'احمد شوقي'!FH31+'محمد ابراهيم'!FH31+'مصطفى عبدالفتاح'!FH31+رامي!FH31+زهران!FH31+'اسلام مطيع'!FH31+تامر!FH31+'محمد نبيه'!FH31+'م 1'!FH31</f>
        <v>0</v>
      </c>
      <c r="AX33" s="1">
        <f>الشركة!FI31+'احمد شوقي'!FI31+'محمد ابراهيم'!FI31+'مصطفى عبدالفتاح'!FI31+رامي!FI31+زهران!FI31+'اسلام مطيع'!FI31+تامر!FI31+'محمد نبيه'!FI31+'م 1'!FI31</f>
        <v>0</v>
      </c>
      <c r="AY33" s="1">
        <f>الشركة!FO31+'احمد شوقي'!FO31+'محمد ابراهيم'!FO31+'مصطفى عبدالفتاح'!FO31+رامي!FO31+زهران!FO31+'اسلام مطيع'!FO31+تامر!FO31+'محمد نبيه'!FO31+'م 1'!FO31</f>
        <v>0</v>
      </c>
      <c r="AZ33" s="1">
        <f>الشركة!FP31+'احمد شوقي'!FP31+'محمد ابراهيم'!FP31+'مصطفى عبدالفتاح'!FP31+رامي!FP31+زهران!FP31+'اسلام مطيع'!FP31+تامر!FP31+'محمد نبيه'!FP31+'م 1'!FP31</f>
        <v>0</v>
      </c>
      <c r="BA33" s="1">
        <f>الشركة!FV31+'احمد شوقي'!FV31+'محمد ابراهيم'!FV31+'مصطفى عبدالفتاح'!FV31+رامي!FV31+زهران!FV31+'اسلام مطيع'!FV31+تامر!FV31+'محمد نبيه'!FV31+'م 1'!FV31</f>
        <v>0</v>
      </c>
      <c r="BB33" s="1">
        <f>الشركة!FW31+'احمد شوقي'!FW31+'محمد ابراهيم'!FW31+'مصطفى عبدالفتاح'!FW31+رامي!FW31+زهران!FW31+'اسلام مطيع'!FW31+تامر!FW31+'محمد نبيه'!FW31+'م 1'!FW31</f>
        <v>0</v>
      </c>
      <c r="BC33" s="1">
        <f>الشركة!GC31+'احمد شوقي'!GC31+'محمد ابراهيم'!GC31+'مصطفى عبدالفتاح'!GC31+رامي!GC31+زهران!GC31+'اسلام مطيع'!GC31+تامر!GC31+'محمد نبيه'!GC31+'م 1'!GC31</f>
        <v>0</v>
      </c>
      <c r="BD33" s="1">
        <f>الشركة!GD31+'احمد شوقي'!GD31+'محمد ابراهيم'!GD31+'مصطفى عبدالفتاح'!GD31+رامي!GD31+زهران!GD31+'اسلام مطيع'!GD31+تامر!GD31+'محمد نبيه'!GD31+'م 1'!GD31</f>
        <v>0</v>
      </c>
      <c r="BE33" s="1">
        <f>الشركة!GJ31+'احمد شوقي'!GJ31+'محمد ابراهيم'!GJ31+'مصطفى عبدالفتاح'!GJ31+رامي!GJ31+زهران!GJ31+'اسلام مطيع'!GJ31+تامر!GJ31+'محمد نبيه'!GJ31+'م 1'!GJ31</f>
        <v>0</v>
      </c>
      <c r="BF33" s="1">
        <f>الشركة!GK31+'احمد شوقي'!GK31+'محمد ابراهيم'!GK31+'مصطفى عبدالفتاح'!GK31+رامي!GK31+زهران!GK31+'اسلام مطيع'!GK31+تامر!GK31+'محمد نبيه'!GK31+'م 1'!GK31</f>
        <v>0</v>
      </c>
      <c r="BG33" s="1">
        <f>الشركة!GQ31+'احمد شوقي'!GQ31+'محمد ابراهيم'!GQ31+'مصطفى عبدالفتاح'!GQ31+رامي!GQ31+زهران!GQ31+'اسلام مطيع'!GQ31+تامر!GQ31+'محمد نبيه'!GQ31+'م 1'!GQ31</f>
        <v>0</v>
      </c>
      <c r="BH33" s="1">
        <f>الشركة!GR31+'احمد شوقي'!GR31+'محمد ابراهيم'!GR31+'مصطفى عبدالفتاح'!GR31+رامي!GR31+زهران!GR31+'اسلام مطيع'!GR31+تامر!GR31+'محمد نبيه'!GR31+'م 1'!GR31</f>
        <v>0</v>
      </c>
      <c r="BI33" s="1"/>
      <c r="BJ33" s="1">
        <f>الشركة!GY31+'احمد شوقي'!GY31+'محمد ابراهيم'!GY31+'مصطفى عبدالفتاح'!GY31+رامي!GY31+زهران!GY31+'اسلام مطيع'!GY31+تامر!GY31+'محمد نبيه'!GY31+'م 1'!GY31</f>
        <v>0</v>
      </c>
      <c r="BK33" s="1"/>
      <c r="BL33" s="1">
        <f>الشركة!HF31+'احمد شوقي'!HF31+'محمد ابراهيم'!HF31+'مصطفى عبدالفتاح'!HF31+رامي!HF31+زهران!HF31+'اسلام مطيع'!HF31+تامر!HF31+'محمد نبيه'!HF31+'م 1'!HF31</f>
        <v>0</v>
      </c>
      <c r="BM33" s="1"/>
      <c r="BN33" s="1">
        <f>الشركة!HM31+'احمد شوقي'!HM31+'محمد ابراهيم'!HM31+'مصطفى عبدالفتاح'!HM31+رامي!HM31+زهران!HM31+'اسلام مطيع'!HM31+تامر!HM31+'محمد نبيه'!HM31+'م 1'!HM31</f>
        <v>0</v>
      </c>
      <c r="BO33" s="1">
        <f>الشركة!HS31+'احمد شوقي'!HS31+'محمد ابراهيم'!HS31+'مصطفى عبدالفتاح'!HS31+رامي!HS31+زهران!HS31+'اسلام مطيع'!HS31+تامر!HS31+'محمد نبيه'!HS31+'م 1'!HS31</f>
        <v>0</v>
      </c>
      <c r="BP33" s="1">
        <f>الشركة!HT31+'احمد شوقي'!HT31+'محمد ابراهيم'!HT31+'مصطفى عبدالفتاح'!HT31+رامي!HT31+زهران!HT31+'اسلام مطيع'!HT31+تامر!HT31+'محمد نبيه'!HT31+'م 1'!HT31</f>
        <v>0</v>
      </c>
      <c r="BQ33" s="1">
        <f>الشركة!HZ31+'احمد شوقي'!HZ31+'محمد ابراهيم'!HZ31+'مصطفى عبدالفتاح'!HZ31+رامي!HZ31+زهران!HZ31+'اسلام مطيع'!HZ31+تامر!HZ31+'محمد نبيه'!HZ31+'م 1'!HZ31</f>
        <v>0</v>
      </c>
      <c r="BR33" s="1">
        <f>الشركة!IA31+'احمد شوقي'!IA31+'محمد ابراهيم'!IA31+'مصطفى عبدالفتاح'!IA31+رامي!IA31+زهران!IA31+'اسلام مطيع'!IA31+تامر!IA31+'محمد نبيه'!IA31+'م 1'!IA31</f>
        <v>0</v>
      </c>
      <c r="BS33" s="1">
        <f>الشركة!IG31+'احمد شوقي'!IG31+'محمد ابراهيم'!IG31+'مصطفى عبدالفتاح'!IG31+رامي!IG31+زهران!IG31+'اسلام مطيع'!IG31+تامر!IG31+'محمد نبيه'!IG31+'م 1'!IG31</f>
        <v>0</v>
      </c>
      <c r="BT33" s="1">
        <f>الشركة!IH31+'احمد شوقي'!IH31+'محمد ابراهيم'!IH31+'مصطفى عبدالفتاح'!IH31+رامي!IH31+زهران!IH31+'اسلام مطيع'!IH31+تامر!IH31+'محمد نبيه'!IH31+'م 1'!IH31</f>
        <v>0</v>
      </c>
      <c r="BU33" s="1">
        <f>الشركة!IN31+'احمد شوقي'!IN31+'محمد ابراهيم'!IN31+'مصطفى عبدالفتاح'!IN31+رامي!IN31+زهران!IN31+'اسلام مطيع'!IN31+تامر!IN31+'محمد نبيه'!IN31+'م 1'!IN31</f>
        <v>0</v>
      </c>
      <c r="BV33" s="1">
        <f>الشركة!IO31+'احمد شوقي'!IO31+'محمد ابراهيم'!IO31+'مصطفى عبدالفتاح'!IO31+رامي!IO31+زهران!IO31+'اسلام مطيع'!IO31+تامر!IO31+'محمد نبيه'!IO31+'م 1'!IO31</f>
        <v>0</v>
      </c>
      <c r="BW33" s="1">
        <f>الشركة!IU31+'احمد شوقي'!IU31+'محمد ابراهيم'!IU31+'مصطفى عبدالفتاح'!IU31+رامي!IU31+زهران!IU31+'اسلام مطيع'!IU31+تامر!IU31+'محمد نبيه'!IU31+'م 1'!IU31</f>
        <v>0</v>
      </c>
      <c r="BX33" s="1">
        <f>الشركة!IV31+'احمد شوقي'!IV31+'محمد ابراهيم'!IV31+'مصطفى عبدالفتاح'!IV31+رامي!IV31+زهران!IV31+'اسلام مطيع'!IV31+تامر!IV31+'محمد نبيه'!IV31+'م 1'!IV31</f>
        <v>0</v>
      </c>
      <c r="BY33" s="1">
        <f>الشركة!JB31+'احمد شوقي'!JB31+'محمد ابراهيم'!JB31+'مصطفى عبدالفتاح'!JB31+رامي!JB31+زهران!JB31+'اسلام مطيع'!JB31+تامر!JB31+'محمد نبيه'!JB31+'م 1'!JB31</f>
        <v>0</v>
      </c>
      <c r="BZ33" s="1">
        <f>الشركة!JC31+'احمد شوقي'!JC31+'محمد ابراهيم'!JC31+'مصطفى عبدالفتاح'!JC31+رامي!JC31+زهران!JC31+'اسلام مطيع'!JC31+تامر!JC31+'محمد نبيه'!JC31+'م 1'!JC31</f>
        <v>0</v>
      </c>
      <c r="CA33" s="1">
        <f>الشركة!JI31+'احمد شوقي'!JI31+'محمد ابراهيم'!JI31+'مصطفى عبدالفتاح'!JI31+رامي!JI31+زهران!JI31+'اسلام مطيع'!JI31+تامر!JI31+'محمد نبيه'!JI31+'م 1'!JI31</f>
        <v>0</v>
      </c>
      <c r="CB33" s="1">
        <f>الشركة!JJ31+'احمد شوقي'!JJ31+'محمد ابراهيم'!JJ31+'مصطفى عبدالفتاح'!JJ31+رامي!JJ31+زهران!JJ31+'اسلام مطيع'!JJ31+تامر!JJ31+'محمد نبيه'!JJ31+'م 1'!JJ31</f>
        <v>0</v>
      </c>
      <c r="CC33" s="1"/>
      <c r="CD33" s="1">
        <f>الشركة!JQ31+'احمد شوقي'!JQ31+'محمد ابراهيم'!JQ31+'مصطفى عبدالفتاح'!JQ31+رامي!JQ31+زهران!JQ31+'اسلام مطيع'!JQ31+تامر!JQ31+'محمد نبيه'!JQ31+'م 1'!JQ31</f>
        <v>0</v>
      </c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</row>
    <row r="34" spans="1:102" ht="16.5" thickTop="1" thickBot="1" x14ac:dyDescent="0.3">
      <c r="A34" s="139">
        <v>43402</v>
      </c>
      <c r="B34" s="140"/>
      <c r="C34" s="1">
        <f>الشركة!C32+'احمد شوقي'!C32+'محمد ابراهيم'!C32+'مصطفى عبدالفتاح'!C32+رامي!C32+زهران!C32+'اسلام مطيع'!C32+تامر!C32+'محمد نبيه'!C32+'م 1'!C32</f>
        <v>0</v>
      </c>
      <c r="D34" s="1">
        <f>الشركة!D32+'احمد شوقي'!D32+'محمد ابراهيم'!D32+'مصطفى عبدالفتاح'!D32+رامي!D32+زهران!D32+'اسلام مطيع'!D32+تامر!D32+'محمد نبيه'!D32+'م 1'!D32</f>
        <v>0</v>
      </c>
      <c r="E34" s="1">
        <f>الشركة!J32+'احمد شوقي'!J32+'محمد ابراهيم'!J32+'مصطفى عبدالفتاح'!J32+رامي!J32+زهران!J32+'اسلام مطيع'!J32+تامر!J32+'محمد نبيه'!J32+'م 1'!J32</f>
        <v>0</v>
      </c>
      <c r="F34" s="1">
        <f>الشركة!K32+'احمد شوقي'!K32+'محمد ابراهيم'!K32+'مصطفى عبدالفتاح'!K32+رامي!K32+زهران!K32+'اسلام مطيع'!K32+تامر!K32+'محمد نبيه'!K32+'م 1'!K32</f>
        <v>0</v>
      </c>
      <c r="G34" s="1">
        <f>الشركة!Q32+'احمد شوقي'!Q32+'محمد ابراهيم'!Q32+'مصطفى عبدالفتاح'!Q32+رامي!Q32+زهران!Q32+'اسلام مطيع'!Q32+تامر!Q32+'محمد نبيه'!Q32+'م 1'!Q32</f>
        <v>0</v>
      </c>
      <c r="H34" s="1">
        <f>الشركة!R32+'احمد شوقي'!R32+'محمد ابراهيم'!R32+'مصطفى عبدالفتاح'!R32+رامي!R32+زهران!R32+'اسلام مطيع'!R32+تامر!R32+'محمد نبيه'!R32+'م 1'!R32</f>
        <v>0</v>
      </c>
      <c r="I34" s="1">
        <f>الشركة!X32+'احمد شوقي'!X32+'محمد ابراهيم'!X32+'مصطفى عبدالفتاح'!X32+رامي!X32+زهران!X32+'اسلام مطيع'!X32+تامر!X32+'محمد نبيه'!X32+'م 1'!X32</f>
        <v>0</v>
      </c>
      <c r="J34" s="1">
        <f>الشركة!Y32+'احمد شوقي'!Y32+'محمد ابراهيم'!Y32+'مصطفى عبدالفتاح'!Y32+رامي!Y32+زهران!Y32+'اسلام مطيع'!Y32+تامر!Y32+'محمد نبيه'!Y32+'م 1'!Y32</f>
        <v>0</v>
      </c>
      <c r="K34" s="1">
        <f>الشركة!AE32+'احمد شوقي'!AE32+'محمد ابراهيم'!AE32+'مصطفى عبدالفتاح'!AE32+رامي!AE32+زهران!AE32+'اسلام مطيع'!AE32+تامر!AE32+'محمد نبيه'!AE32+'م 1'!AE32</f>
        <v>0</v>
      </c>
      <c r="L34" s="1">
        <f>الشركة!AF32+'احمد شوقي'!AF32+'محمد ابراهيم'!AF32+'مصطفى عبدالفتاح'!AF32+رامي!AF32+زهران!AF32+'اسلام مطيع'!AF32+تامر!AF32+'محمد نبيه'!AF32+'م 1'!AF32</f>
        <v>0</v>
      </c>
      <c r="M34" s="1">
        <f>الشركة!AL32+'احمد شوقي'!AL32+'محمد ابراهيم'!AL32+'مصطفى عبدالفتاح'!AL32+رامي!AL32+زهران!AL32+'اسلام مطيع'!AL32+تامر!AL32+'محمد نبيه'!AL32+'م 1'!AL32</f>
        <v>0</v>
      </c>
      <c r="N34" s="1">
        <f>الشركة!AM32+'احمد شوقي'!AM32+'محمد ابراهيم'!AM32+'مصطفى عبدالفتاح'!AM32+رامي!AM32+زهران!AM32+'اسلام مطيع'!AM32+تامر!AM32+'محمد نبيه'!AM32+'م 1'!AM32</f>
        <v>0</v>
      </c>
      <c r="O34" s="1">
        <f>الشركة!AS32+'احمد شوقي'!AS32+'محمد ابراهيم'!AS32+'مصطفى عبدالفتاح'!AS32+رامي!AS32+زهران!AS32+'اسلام مطيع'!AS32+تامر!AS32+'محمد نبيه'!AS32+'م 1'!AS32</f>
        <v>0</v>
      </c>
      <c r="P34" s="1">
        <f>الشركة!AT32+'احمد شوقي'!AT32+'محمد ابراهيم'!AT32+'مصطفى عبدالفتاح'!AT32+رامي!AT32+زهران!AT32+'اسلام مطيع'!AT32+تامر!AT32+'محمد نبيه'!AT32+'م 1'!AT32</f>
        <v>0</v>
      </c>
      <c r="Q34" s="1">
        <f>الشركة!AZ32+'احمد شوقي'!AZ32+'محمد ابراهيم'!AZ32+'مصطفى عبدالفتاح'!AZ32+رامي!AZ32+زهران!AZ32+'اسلام مطيع'!AZ32+تامر!AZ32+'محمد نبيه'!AZ32+'م 1'!AZ32</f>
        <v>0</v>
      </c>
      <c r="R34" s="1">
        <f>الشركة!BA32+'احمد شوقي'!BA32+'محمد ابراهيم'!BA32+'مصطفى عبدالفتاح'!BA32+رامي!BA32+زهران!BA32+'اسلام مطيع'!BA32+تامر!BA32+'محمد نبيه'!BA32+'م 1'!BA32</f>
        <v>0</v>
      </c>
      <c r="S34" s="1">
        <f>الشركة!BG32+'احمد شوقي'!BG32+'محمد ابراهيم'!BG32+'مصطفى عبدالفتاح'!BG32+رامي!BG32+زهران!BG32+'اسلام مطيع'!BG32+تامر!BG32+'محمد نبيه'!BG32+'م 1'!BG32</f>
        <v>0</v>
      </c>
      <c r="T34" s="1">
        <f>الشركة!BH32+'احمد شوقي'!BH32+'محمد ابراهيم'!BH32+'مصطفى عبدالفتاح'!BH32+رامي!BH32+زهران!BH32+'اسلام مطيع'!BH32+تامر!BH32+'محمد نبيه'!BH32+'م 1'!BH32</f>
        <v>0</v>
      </c>
      <c r="U34" s="1">
        <f>الشركة!BN32+'احمد شوقي'!BN32+'محمد ابراهيم'!BN32+'مصطفى عبدالفتاح'!BN32+رامي!BN32+زهران!BN32+'اسلام مطيع'!BN32+تامر!BN32+'محمد نبيه'!BN32+'م 1'!BN32</f>
        <v>0</v>
      </c>
      <c r="V34" s="1">
        <f>الشركة!BO32+'احمد شوقي'!BO32+'محمد ابراهيم'!BO32+'مصطفى عبدالفتاح'!BO32+رامي!BO32+زهران!BO32+'اسلام مطيع'!BO32+تامر!BO32+'محمد نبيه'!BO32+'م 1'!BO32</f>
        <v>0</v>
      </c>
      <c r="W34" s="1">
        <f>الشركة!BU32+'احمد شوقي'!BU32+'محمد ابراهيم'!BU32+'مصطفى عبدالفتاح'!BU32+رامي!BU32+زهران!BU32+'اسلام مطيع'!BU32+تامر!BU32+'محمد نبيه'!BU32+'م 1'!BU32</f>
        <v>0</v>
      </c>
      <c r="X34" s="1">
        <f>الشركة!BV32+'احمد شوقي'!BV32+'محمد ابراهيم'!BV32+'مصطفى عبدالفتاح'!BV32+رامي!BV32+زهران!BV32+'اسلام مطيع'!BV32+تامر!BV32+'محمد نبيه'!BV32+'م 1'!BV32</f>
        <v>0</v>
      </c>
      <c r="Y34" s="1">
        <f>الشركة!CB32+'احمد شوقي'!CB32+'محمد ابراهيم'!CB32+'مصطفى عبدالفتاح'!CB32+رامي!CB32+زهران!CB32+'اسلام مطيع'!CB32+تامر!CB32+'محمد نبيه'!CB32+'م 1'!CB32</f>
        <v>0</v>
      </c>
      <c r="Z34" s="1">
        <f>الشركة!CC32+'احمد شوقي'!CC32+'محمد ابراهيم'!CC32+'مصطفى عبدالفتاح'!CC32+رامي!CC32+زهران!CC32+'اسلام مطيع'!CC32+تامر!CC32+'محمد نبيه'!CC32+'م 1'!CC32</f>
        <v>0</v>
      </c>
      <c r="AA34" s="1">
        <f>الشركة!CI32+'احمد شوقي'!CI32+'محمد ابراهيم'!CI32+'مصطفى عبدالفتاح'!CI32+رامي!CI32+زهران!CI32+'اسلام مطيع'!CI32+تامر!CI32+'محمد نبيه'!CI32+'م 1'!CI32</f>
        <v>0</v>
      </c>
      <c r="AB34" s="1">
        <f>الشركة!CJ32+'احمد شوقي'!CJ32+'محمد ابراهيم'!CJ32+'مصطفى عبدالفتاح'!CJ32+رامي!CJ32+زهران!CJ32+'اسلام مطيع'!CJ32+تامر!CJ32+'محمد نبيه'!CJ32+'م 1'!CJ32</f>
        <v>0</v>
      </c>
      <c r="AC34" s="1">
        <f>الشركة!CP32+'احمد شوقي'!CP32+'محمد ابراهيم'!CP32+'مصطفى عبدالفتاح'!CP32+رامي!CP32+زهران!CP32+'اسلام مطيع'!CP32+تامر!CP32+'محمد نبيه'!CP32+'م 1'!CP32</f>
        <v>0</v>
      </c>
      <c r="AD34" s="1">
        <f>الشركة!CQ32+'احمد شوقي'!CQ32+'محمد ابراهيم'!CQ32+'مصطفى عبدالفتاح'!CQ32+رامي!CQ32+زهران!CQ32+'اسلام مطيع'!CQ32+تامر!CQ32+'محمد نبيه'!CQ32+'م 1'!CQ32</f>
        <v>0</v>
      </c>
      <c r="AE34" s="1">
        <f>الشركة!CW32+'احمد شوقي'!CW32+'محمد ابراهيم'!CW32+'مصطفى عبدالفتاح'!CW32+رامي!CW32+زهران!CW32+'اسلام مطيع'!CW32+تامر!CW32+'محمد نبيه'!CW32+'م 1'!CW32</f>
        <v>0</v>
      </c>
      <c r="AF34" s="1">
        <f>الشركة!CX32+'احمد شوقي'!CX32+'محمد ابراهيم'!CX32+'مصطفى عبدالفتاح'!CX32+رامي!CX32+زهران!CX32+'اسلام مطيع'!CX32+تامر!CX32+'محمد نبيه'!CX32+'م 1'!CX32</f>
        <v>0</v>
      </c>
      <c r="AG34" s="1">
        <f>الشركة!DD32+'احمد شوقي'!DD32+'محمد ابراهيم'!DD32+'مصطفى عبدالفتاح'!DD32+رامي!DD32+زهران!DD32+'اسلام مطيع'!DD32+تامر!DD32+'محمد نبيه'!DD32+'م 1'!DD32</f>
        <v>0</v>
      </c>
      <c r="AH34" s="1">
        <f>الشركة!DE32+'احمد شوقي'!DE32+'محمد ابراهيم'!DE32+'مصطفى عبدالفتاح'!DE32+رامي!DE32+زهران!DE32+'اسلام مطيع'!DE32+تامر!DE32+'محمد نبيه'!DE32+'م 1'!DE32</f>
        <v>0</v>
      </c>
      <c r="AI34" s="1">
        <f>الشركة!DK32+'احمد شوقي'!DK32+'محمد ابراهيم'!DK32+'مصطفى عبدالفتاح'!DK32+رامي!DK32+زهران!DK32+'اسلام مطيع'!DK32+تامر!DK32+'محمد نبيه'!DK32+'م 1'!DK32</f>
        <v>0</v>
      </c>
      <c r="AJ34" s="1">
        <f>الشركة!DL32+'احمد شوقي'!DL32+'محمد ابراهيم'!DL32+'مصطفى عبدالفتاح'!DL32+رامي!DL32+زهران!DL32+'اسلام مطيع'!DL32+تامر!DL32+'محمد نبيه'!DL32+'م 1'!DL32</f>
        <v>0</v>
      </c>
      <c r="AK34" s="1">
        <f>الشركة!DR32+'احمد شوقي'!DR32+'محمد ابراهيم'!DR32+'مصطفى عبدالفتاح'!DR32+رامي!DR32+زهران!DR32+'اسلام مطيع'!DR32+تامر!DR32+'محمد نبيه'!DR32+'م 1'!DR32</f>
        <v>0</v>
      </c>
      <c r="AL34" s="1">
        <f>الشركة!DS32+'احمد شوقي'!DS32+'محمد ابراهيم'!DS32+'مصطفى عبدالفتاح'!DS32+رامي!DS32+زهران!DS32+'اسلام مطيع'!DS32+تامر!DS32+'محمد نبيه'!DS32+'م 1'!DS32</f>
        <v>0</v>
      </c>
      <c r="AM34" s="1">
        <f>الشركة!DY32+'احمد شوقي'!DY32+'محمد ابراهيم'!DY32+'مصطفى عبدالفتاح'!DY32+رامي!DY32+زهران!DY32+'اسلام مطيع'!DY32+تامر!DY32+'محمد نبيه'!DY32+'م 1'!DY32</f>
        <v>0</v>
      </c>
      <c r="AN34" s="1">
        <f>الشركة!DZ32+'احمد شوقي'!DZ32+'محمد ابراهيم'!DZ32+'مصطفى عبدالفتاح'!DZ32+رامي!DZ32+زهران!DZ32+'اسلام مطيع'!DZ32+تامر!DZ32+'محمد نبيه'!DZ32+'م 1'!DZ32</f>
        <v>0</v>
      </c>
      <c r="AO34" s="1">
        <f>الشركة!EF32+'احمد شوقي'!EF32+'محمد ابراهيم'!EF32+'مصطفى عبدالفتاح'!EF32+رامي!EF32+زهران!EF32+'اسلام مطيع'!EF32+تامر!EF32+'محمد نبيه'!EF32+'م 1'!EF32</f>
        <v>0</v>
      </c>
      <c r="AP34" s="1">
        <f>الشركة!EG32+'احمد شوقي'!EG32+'محمد ابراهيم'!EG32+'مصطفى عبدالفتاح'!EG32+رامي!EG32+زهران!EG32+'اسلام مطيع'!EG32+تامر!EG32+'محمد نبيه'!EG32+'م 1'!EG32</f>
        <v>0</v>
      </c>
      <c r="AQ34" s="1">
        <f>الشركة!EM32+'احمد شوقي'!EM32+'محمد ابراهيم'!EM32+'مصطفى عبدالفتاح'!EM32+رامي!EM32+زهران!EM32+'اسلام مطيع'!EM32+تامر!EM32+'محمد نبيه'!EM32+'م 1'!EM32</f>
        <v>0</v>
      </c>
      <c r="AR34" s="1">
        <f>الشركة!EN32+'احمد شوقي'!EN32+'محمد ابراهيم'!EN32+'مصطفى عبدالفتاح'!EN32+رامي!EN32+زهران!EN32+'اسلام مطيع'!EN32+تامر!EN32+'محمد نبيه'!EN32+'م 1'!EN32</f>
        <v>0</v>
      </c>
      <c r="AS34" s="1">
        <f>الشركة!ET32+'احمد شوقي'!ET32+'محمد ابراهيم'!ET32+'مصطفى عبدالفتاح'!ET32+رامي!ET32+زهران!ET32+'اسلام مطيع'!ET32+تامر!ET32+'محمد نبيه'!ET32+'م 1'!ET32</f>
        <v>0</v>
      </c>
      <c r="AT34" s="1">
        <f>الشركة!EU32+'احمد شوقي'!EU32+'محمد ابراهيم'!EU32+'مصطفى عبدالفتاح'!EU32+رامي!EU32+زهران!EU32+'اسلام مطيع'!EU32+تامر!EU32+'محمد نبيه'!EU32+'م 1'!EU32</f>
        <v>0</v>
      </c>
      <c r="AU34" s="1">
        <f>الشركة!FA32+'احمد شوقي'!FA32+'محمد ابراهيم'!FA32+'مصطفى عبدالفتاح'!FA32+رامي!FA32+زهران!FA32+'اسلام مطيع'!FA32+تامر!FA32+'محمد نبيه'!FA32+'م 1'!FA32</f>
        <v>0</v>
      </c>
      <c r="AV34" s="1">
        <f>الشركة!FB32+'احمد شوقي'!FB32+'محمد ابراهيم'!FB32+'مصطفى عبدالفتاح'!FB32+رامي!FB32+زهران!FB32+'اسلام مطيع'!FB32+تامر!FB32+'محمد نبيه'!FB32+'م 1'!FB32</f>
        <v>0</v>
      </c>
      <c r="AW34" s="1">
        <f>الشركة!FH32+'احمد شوقي'!FH32+'محمد ابراهيم'!FH32+'مصطفى عبدالفتاح'!FH32+رامي!FH32+زهران!FH32+'اسلام مطيع'!FH32+تامر!FH32+'محمد نبيه'!FH32+'م 1'!FH32</f>
        <v>0</v>
      </c>
      <c r="AX34" s="1">
        <f>الشركة!FI32+'احمد شوقي'!FI32+'محمد ابراهيم'!FI32+'مصطفى عبدالفتاح'!FI32+رامي!FI32+زهران!FI32+'اسلام مطيع'!FI32+تامر!FI32+'محمد نبيه'!FI32+'م 1'!FI32</f>
        <v>0</v>
      </c>
      <c r="AY34" s="1">
        <f>الشركة!FO32+'احمد شوقي'!FO32+'محمد ابراهيم'!FO32+'مصطفى عبدالفتاح'!FO32+رامي!FO32+زهران!FO32+'اسلام مطيع'!FO32+تامر!FO32+'محمد نبيه'!FO32+'م 1'!FO32</f>
        <v>0</v>
      </c>
      <c r="AZ34" s="1">
        <f>الشركة!FP32+'احمد شوقي'!FP32+'محمد ابراهيم'!FP32+'مصطفى عبدالفتاح'!FP32+رامي!FP32+زهران!FP32+'اسلام مطيع'!FP32+تامر!FP32+'محمد نبيه'!FP32+'م 1'!FP32</f>
        <v>0</v>
      </c>
      <c r="BA34" s="1">
        <f>الشركة!FV32+'احمد شوقي'!FV32+'محمد ابراهيم'!FV32+'مصطفى عبدالفتاح'!FV32+رامي!FV32+زهران!FV32+'اسلام مطيع'!FV32+تامر!FV32+'محمد نبيه'!FV32+'م 1'!FV32</f>
        <v>0</v>
      </c>
      <c r="BB34" s="1">
        <f>الشركة!FW32+'احمد شوقي'!FW32+'محمد ابراهيم'!FW32+'مصطفى عبدالفتاح'!FW32+رامي!FW32+زهران!FW32+'اسلام مطيع'!FW32+تامر!FW32+'محمد نبيه'!FW32+'م 1'!FW32</f>
        <v>0</v>
      </c>
      <c r="BC34" s="1">
        <f>الشركة!GC32+'احمد شوقي'!GC32+'محمد ابراهيم'!GC32+'مصطفى عبدالفتاح'!GC32+رامي!GC32+زهران!GC32+'اسلام مطيع'!GC32+تامر!GC32+'محمد نبيه'!GC32+'م 1'!GC32</f>
        <v>0</v>
      </c>
      <c r="BD34" s="1">
        <f>الشركة!GD32+'احمد شوقي'!GD32+'محمد ابراهيم'!GD32+'مصطفى عبدالفتاح'!GD32+رامي!GD32+زهران!GD32+'اسلام مطيع'!GD32+تامر!GD32+'محمد نبيه'!GD32+'م 1'!GD32</f>
        <v>0</v>
      </c>
      <c r="BE34" s="1">
        <f>الشركة!GJ32+'احمد شوقي'!GJ32+'محمد ابراهيم'!GJ32+'مصطفى عبدالفتاح'!GJ32+رامي!GJ32+زهران!GJ32+'اسلام مطيع'!GJ32+تامر!GJ32+'محمد نبيه'!GJ32+'م 1'!GJ32</f>
        <v>0</v>
      </c>
      <c r="BF34" s="1">
        <f>الشركة!GK32+'احمد شوقي'!GK32+'محمد ابراهيم'!GK32+'مصطفى عبدالفتاح'!GK32+رامي!GK32+زهران!GK32+'اسلام مطيع'!GK32+تامر!GK32+'محمد نبيه'!GK32+'م 1'!GK32</f>
        <v>0</v>
      </c>
      <c r="BG34" s="1">
        <f>الشركة!GQ32+'احمد شوقي'!GQ32+'محمد ابراهيم'!GQ32+'مصطفى عبدالفتاح'!GQ32+رامي!GQ32+زهران!GQ32+'اسلام مطيع'!GQ32+تامر!GQ32+'محمد نبيه'!GQ32+'م 1'!GQ32</f>
        <v>0</v>
      </c>
      <c r="BH34" s="1">
        <f>الشركة!GR32+'احمد شوقي'!GR32+'محمد ابراهيم'!GR32+'مصطفى عبدالفتاح'!GR32+رامي!GR32+زهران!GR32+'اسلام مطيع'!GR32+تامر!GR32+'محمد نبيه'!GR32+'م 1'!GR32</f>
        <v>0</v>
      </c>
      <c r="BI34" s="1"/>
      <c r="BJ34" s="1">
        <f>الشركة!GY32+'احمد شوقي'!GY32+'محمد ابراهيم'!GY32+'مصطفى عبدالفتاح'!GY32+رامي!GY32+زهران!GY32+'اسلام مطيع'!GY32+تامر!GY32+'محمد نبيه'!GY32+'م 1'!GY32</f>
        <v>0</v>
      </c>
      <c r="BK34" s="1"/>
      <c r="BL34" s="1">
        <f>الشركة!HF32+'احمد شوقي'!HF32+'محمد ابراهيم'!HF32+'مصطفى عبدالفتاح'!HF32+رامي!HF32+زهران!HF32+'اسلام مطيع'!HF32+تامر!HF32+'محمد نبيه'!HF32+'م 1'!HF32</f>
        <v>0</v>
      </c>
      <c r="BM34" s="1"/>
      <c r="BN34" s="1">
        <f>الشركة!HM32+'احمد شوقي'!HM32+'محمد ابراهيم'!HM32+'مصطفى عبدالفتاح'!HM32+رامي!HM32+زهران!HM32+'اسلام مطيع'!HM32+تامر!HM32+'محمد نبيه'!HM32+'م 1'!HM32</f>
        <v>0</v>
      </c>
      <c r="BO34" s="1">
        <f>الشركة!HS32+'احمد شوقي'!HS32+'محمد ابراهيم'!HS32+'مصطفى عبدالفتاح'!HS32+رامي!HS32+زهران!HS32+'اسلام مطيع'!HS32+تامر!HS32+'محمد نبيه'!HS32+'م 1'!HS32</f>
        <v>0</v>
      </c>
      <c r="BP34" s="1">
        <f>الشركة!HT32+'احمد شوقي'!HT32+'محمد ابراهيم'!HT32+'مصطفى عبدالفتاح'!HT32+رامي!HT32+زهران!HT32+'اسلام مطيع'!HT32+تامر!HT32+'محمد نبيه'!HT32+'م 1'!HT32</f>
        <v>0</v>
      </c>
      <c r="BQ34" s="1">
        <f>الشركة!HZ32+'احمد شوقي'!HZ32+'محمد ابراهيم'!HZ32+'مصطفى عبدالفتاح'!HZ32+رامي!HZ32+زهران!HZ32+'اسلام مطيع'!HZ32+تامر!HZ32+'محمد نبيه'!HZ32+'م 1'!HZ32</f>
        <v>0</v>
      </c>
      <c r="BR34" s="1">
        <f>الشركة!IA32+'احمد شوقي'!IA32+'محمد ابراهيم'!IA32+'مصطفى عبدالفتاح'!IA32+رامي!IA32+زهران!IA32+'اسلام مطيع'!IA32+تامر!IA32+'محمد نبيه'!IA32+'م 1'!IA32</f>
        <v>0</v>
      </c>
      <c r="BS34" s="1">
        <f>الشركة!IG32+'احمد شوقي'!IG32+'محمد ابراهيم'!IG32+'مصطفى عبدالفتاح'!IG32+رامي!IG32+زهران!IG32+'اسلام مطيع'!IG32+تامر!IG32+'محمد نبيه'!IG32+'م 1'!IG32</f>
        <v>0</v>
      </c>
      <c r="BT34" s="1">
        <f>الشركة!IH32+'احمد شوقي'!IH32+'محمد ابراهيم'!IH32+'مصطفى عبدالفتاح'!IH32+رامي!IH32+زهران!IH32+'اسلام مطيع'!IH32+تامر!IH32+'محمد نبيه'!IH32+'م 1'!IH32</f>
        <v>0</v>
      </c>
      <c r="BU34" s="1">
        <f>الشركة!IN32+'احمد شوقي'!IN32+'محمد ابراهيم'!IN32+'مصطفى عبدالفتاح'!IN32+رامي!IN32+زهران!IN32+'اسلام مطيع'!IN32+تامر!IN32+'محمد نبيه'!IN32+'م 1'!IN32</f>
        <v>0</v>
      </c>
      <c r="BV34" s="1">
        <f>الشركة!IO32+'احمد شوقي'!IO32+'محمد ابراهيم'!IO32+'مصطفى عبدالفتاح'!IO32+رامي!IO32+زهران!IO32+'اسلام مطيع'!IO32+تامر!IO32+'محمد نبيه'!IO32+'م 1'!IO32</f>
        <v>0</v>
      </c>
      <c r="BW34" s="1">
        <f>الشركة!IU32+'احمد شوقي'!IU32+'محمد ابراهيم'!IU32+'مصطفى عبدالفتاح'!IU32+رامي!IU32+زهران!IU32+'اسلام مطيع'!IU32+تامر!IU32+'محمد نبيه'!IU32+'م 1'!IU32</f>
        <v>0</v>
      </c>
      <c r="BX34" s="1">
        <f>الشركة!IV32+'احمد شوقي'!IV32+'محمد ابراهيم'!IV32+'مصطفى عبدالفتاح'!IV32+رامي!IV32+زهران!IV32+'اسلام مطيع'!IV32+تامر!IV32+'محمد نبيه'!IV32+'م 1'!IV32</f>
        <v>0</v>
      </c>
      <c r="BY34" s="1">
        <f>الشركة!JB32+'احمد شوقي'!JB32+'محمد ابراهيم'!JB32+'مصطفى عبدالفتاح'!JB32+رامي!JB32+زهران!JB32+'اسلام مطيع'!JB32+تامر!JB32+'محمد نبيه'!JB32+'م 1'!JB32</f>
        <v>0</v>
      </c>
      <c r="BZ34" s="1">
        <f>الشركة!JC32+'احمد شوقي'!JC32+'محمد ابراهيم'!JC32+'مصطفى عبدالفتاح'!JC32+رامي!JC32+زهران!JC32+'اسلام مطيع'!JC32+تامر!JC32+'محمد نبيه'!JC32+'م 1'!JC32</f>
        <v>0</v>
      </c>
      <c r="CA34" s="1">
        <f>الشركة!JI32+'احمد شوقي'!JI32+'محمد ابراهيم'!JI32+'مصطفى عبدالفتاح'!JI32+رامي!JI32+زهران!JI32+'اسلام مطيع'!JI32+تامر!JI32+'محمد نبيه'!JI32+'م 1'!JI32</f>
        <v>0</v>
      </c>
      <c r="CB34" s="1">
        <f>الشركة!JJ32+'احمد شوقي'!JJ32+'محمد ابراهيم'!JJ32+'مصطفى عبدالفتاح'!JJ32+رامي!JJ32+زهران!JJ32+'اسلام مطيع'!JJ32+تامر!JJ32+'محمد نبيه'!JJ32+'م 1'!JJ32</f>
        <v>0</v>
      </c>
      <c r="CC34" s="1"/>
      <c r="CD34" s="1">
        <f>الشركة!JQ32+'احمد شوقي'!JQ32+'محمد ابراهيم'!JQ32+'مصطفى عبدالفتاح'!JQ32+رامي!JQ32+زهران!JQ32+'اسلام مطيع'!JQ32+تامر!JQ32+'محمد نبيه'!JQ32+'م 1'!JQ32</f>
        <v>0</v>
      </c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</row>
    <row r="35" spans="1:102" ht="16.5" thickTop="1" thickBot="1" x14ac:dyDescent="0.3">
      <c r="A35" s="139">
        <v>43403</v>
      </c>
      <c r="B35" s="140"/>
      <c r="C35" s="1">
        <f>الشركة!C33+'احمد شوقي'!C33+'محمد ابراهيم'!C33+'مصطفى عبدالفتاح'!C33+رامي!C33+زهران!C33+'اسلام مطيع'!C33+تامر!C33+'محمد نبيه'!C33+'م 1'!C33</f>
        <v>0</v>
      </c>
      <c r="D35" s="1">
        <f>الشركة!D33+'احمد شوقي'!D33+'محمد ابراهيم'!D33+'مصطفى عبدالفتاح'!D33+رامي!D33+زهران!D33+'اسلام مطيع'!D33+تامر!D33+'محمد نبيه'!D33+'م 1'!D33</f>
        <v>0</v>
      </c>
      <c r="E35" s="1">
        <f>الشركة!J33+'احمد شوقي'!J33+'محمد ابراهيم'!J33+'مصطفى عبدالفتاح'!J33+رامي!J33+زهران!J33+'اسلام مطيع'!J33+تامر!J33+'محمد نبيه'!J33+'م 1'!J33</f>
        <v>0</v>
      </c>
      <c r="F35" s="1">
        <f>الشركة!K33+'احمد شوقي'!K33+'محمد ابراهيم'!K33+'مصطفى عبدالفتاح'!K33+رامي!K33+زهران!K33+'اسلام مطيع'!K33+تامر!K33+'محمد نبيه'!K33+'م 1'!K33</f>
        <v>0</v>
      </c>
      <c r="G35" s="1">
        <f>الشركة!Q33+'احمد شوقي'!Q33+'محمد ابراهيم'!Q33+'مصطفى عبدالفتاح'!Q33+رامي!Q33+زهران!Q33+'اسلام مطيع'!Q33+تامر!Q33+'محمد نبيه'!Q33+'م 1'!Q33</f>
        <v>0</v>
      </c>
      <c r="H35" s="1">
        <f>الشركة!R33+'احمد شوقي'!R33+'محمد ابراهيم'!R33+'مصطفى عبدالفتاح'!R33+رامي!R33+زهران!R33+'اسلام مطيع'!R33+تامر!R33+'محمد نبيه'!R33+'م 1'!R33</f>
        <v>0</v>
      </c>
      <c r="I35" s="1">
        <f>الشركة!X33+'احمد شوقي'!X33+'محمد ابراهيم'!X33+'مصطفى عبدالفتاح'!X33+رامي!X33+زهران!X33+'اسلام مطيع'!X33+تامر!X33+'محمد نبيه'!X33+'م 1'!X33</f>
        <v>0</v>
      </c>
      <c r="J35" s="1">
        <f>الشركة!Y33+'احمد شوقي'!Y33+'محمد ابراهيم'!Y33+'مصطفى عبدالفتاح'!Y33+رامي!Y33+زهران!Y33+'اسلام مطيع'!Y33+تامر!Y33+'محمد نبيه'!Y33+'م 1'!Y33</f>
        <v>0</v>
      </c>
      <c r="K35" s="1">
        <f>الشركة!AE33+'احمد شوقي'!AE33+'محمد ابراهيم'!AE33+'مصطفى عبدالفتاح'!AE33+رامي!AE33+زهران!AE33+'اسلام مطيع'!AE33+تامر!AE33+'محمد نبيه'!AE33+'م 1'!AE33</f>
        <v>0</v>
      </c>
      <c r="L35" s="1">
        <f>الشركة!AF33+'احمد شوقي'!AF33+'محمد ابراهيم'!AF33+'مصطفى عبدالفتاح'!AF33+رامي!AF33+زهران!AF33+'اسلام مطيع'!AF33+تامر!AF33+'محمد نبيه'!AF33+'م 1'!AF33</f>
        <v>0</v>
      </c>
      <c r="M35" s="1">
        <f>الشركة!AL33+'احمد شوقي'!AL33+'محمد ابراهيم'!AL33+'مصطفى عبدالفتاح'!AL33+رامي!AL33+زهران!AL33+'اسلام مطيع'!AL33+تامر!AL33+'محمد نبيه'!AL33+'م 1'!AL33</f>
        <v>0</v>
      </c>
      <c r="N35" s="1">
        <f>الشركة!AM33+'احمد شوقي'!AM33+'محمد ابراهيم'!AM33+'مصطفى عبدالفتاح'!AM33+رامي!AM33+زهران!AM33+'اسلام مطيع'!AM33+تامر!AM33+'محمد نبيه'!AM33+'م 1'!AM33</f>
        <v>0</v>
      </c>
      <c r="O35" s="1">
        <f>الشركة!AS33+'احمد شوقي'!AS33+'محمد ابراهيم'!AS33+'مصطفى عبدالفتاح'!AS33+رامي!AS33+زهران!AS33+'اسلام مطيع'!AS33+تامر!AS33+'محمد نبيه'!AS33+'م 1'!AS33</f>
        <v>0</v>
      </c>
      <c r="P35" s="1">
        <f>الشركة!AT33+'احمد شوقي'!AT33+'محمد ابراهيم'!AT33+'مصطفى عبدالفتاح'!AT33+رامي!AT33+زهران!AT33+'اسلام مطيع'!AT33+تامر!AT33+'محمد نبيه'!AT33+'م 1'!AT33</f>
        <v>0</v>
      </c>
      <c r="Q35" s="1">
        <f>الشركة!AZ33+'احمد شوقي'!AZ33+'محمد ابراهيم'!AZ33+'مصطفى عبدالفتاح'!AZ33+رامي!AZ33+زهران!AZ33+'اسلام مطيع'!AZ33+تامر!AZ33+'محمد نبيه'!AZ33+'م 1'!AZ33</f>
        <v>0</v>
      </c>
      <c r="R35" s="1">
        <f>الشركة!BA33+'احمد شوقي'!BA33+'محمد ابراهيم'!BA33+'مصطفى عبدالفتاح'!BA33+رامي!BA33+زهران!BA33+'اسلام مطيع'!BA33+تامر!BA33+'محمد نبيه'!BA33+'م 1'!BA33</f>
        <v>0</v>
      </c>
      <c r="S35" s="1">
        <f>الشركة!BG33+'احمد شوقي'!BG33+'محمد ابراهيم'!BG33+'مصطفى عبدالفتاح'!BG33+رامي!BG33+زهران!BG33+'اسلام مطيع'!BG33+تامر!BG33+'محمد نبيه'!BG33+'م 1'!BG33</f>
        <v>0</v>
      </c>
      <c r="T35" s="1">
        <f>الشركة!BH33+'احمد شوقي'!BH33+'محمد ابراهيم'!BH33+'مصطفى عبدالفتاح'!BH33+رامي!BH33+زهران!BH33+'اسلام مطيع'!BH33+تامر!BH33+'محمد نبيه'!BH33+'م 1'!BH33</f>
        <v>0</v>
      </c>
      <c r="U35" s="1">
        <f>الشركة!BN33+'احمد شوقي'!BN33+'محمد ابراهيم'!BN33+'مصطفى عبدالفتاح'!BN33+رامي!BN33+زهران!BN33+'اسلام مطيع'!BN33+تامر!BN33+'محمد نبيه'!BN33+'م 1'!BN33</f>
        <v>0</v>
      </c>
      <c r="V35" s="1">
        <f>الشركة!BO33+'احمد شوقي'!BO33+'محمد ابراهيم'!BO33+'مصطفى عبدالفتاح'!BO33+رامي!BO33+زهران!BO33+'اسلام مطيع'!BO33+تامر!BO33+'محمد نبيه'!BO33+'م 1'!BO33</f>
        <v>0</v>
      </c>
      <c r="W35" s="1">
        <f>الشركة!BU33+'احمد شوقي'!BU33+'محمد ابراهيم'!BU33+'مصطفى عبدالفتاح'!BU33+رامي!BU33+زهران!BU33+'اسلام مطيع'!BU33+تامر!BU33+'محمد نبيه'!BU33+'م 1'!BU33</f>
        <v>0</v>
      </c>
      <c r="X35" s="1">
        <f>الشركة!BV33+'احمد شوقي'!BV33+'محمد ابراهيم'!BV33+'مصطفى عبدالفتاح'!BV33+رامي!BV33+زهران!BV33+'اسلام مطيع'!BV33+تامر!BV33+'محمد نبيه'!BV33+'م 1'!BV33</f>
        <v>0</v>
      </c>
      <c r="Y35" s="1">
        <f>الشركة!CB33+'احمد شوقي'!CB33+'محمد ابراهيم'!CB33+'مصطفى عبدالفتاح'!CB33+رامي!CB33+زهران!CB33+'اسلام مطيع'!CB33+تامر!CB33+'محمد نبيه'!CB33+'م 1'!CB33</f>
        <v>0</v>
      </c>
      <c r="Z35" s="1">
        <f>الشركة!CC33+'احمد شوقي'!CC33+'محمد ابراهيم'!CC33+'مصطفى عبدالفتاح'!CC33+رامي!CC33+زهران!CC33+'اسلام مطيع'!CC33+تامر!CC33+'محمد نبيه'!CC33+'م 1'!CC33</f>
        <v>0</v>
      </c>
      <c r="AA35" s="1">
        <f>الشركة!CI33+'احمد شوقي'!CI33+'محمد ابراهيم'!CI33+'مصطفى عبدالفتاح'!CI33+رامي!CI33+زهران!CI33+'اسلام مطيع'!CI33+تامر!CI33+'محمد نبيه'!CI33+'م 1'!CI33</f>
        <v>0</v>
      </c>
      <c r="AB35" s="1">
        <f>الشركة!CJ33+'احمد شوقي'!CJ33+'محمد ابراهيم'!CJ33+'مصطفى عبدالفتاح'!CJ33+رامي!CJ33+زهران!CJ33+'اسلام مطيع'!CJ33+تامر!CJ33+'محمد نبيه'!CJ33+'م 1'!CJ33</f>
        <v>0</v>
      </c>
      <c r="AC35" s="1">
        <f>الشركة!CP33+'احمد شوقي'!CP33+'محمد ابراهيم'!CP33+'مصطفى عبدالفتاح'!CP33+رامي!CP33+زهران!CP33+'اسلام مطيع'!CP33+تامر!CP33+'محمد نبيه'!CP33+'م 1'!CP33</f>
        <v>0</v>
      </c>
      <c r="AD35" s="1">
        <f>الشركة!CQ33+'احمد شوقي'!CQ33+'محمد ابراهيم'!CQ33+'مصطفى عبدالفتاح'!CQ33+رامي!CQ33+زهران!CQ33+'اسلام مطيع'!CQ33+تامر!CQ33+'محمد نبيه'!CQ33+'م 1'!CQ33</f>
        <v>0</v>
      </c>
      <c r="AE35" s="1">
        <f>الشركة!CW33+'احمد شوقي'!CW33+'محمد ابراهيم'!CW33+'مصطفى عبدالفتاح'!CW33+رامي!CW33+زهران!CW33+'اسلام مطيع'!CW33+تامر!CW33+'محمد نبيه'!CW33+'م 1'!CW33</f>
        <v>0</v>
      </c>
      <c r="AF35" s="1">
        <f>الشركة!CX33+'احمد شوقي'!CX33+'محمد ابراهيم'!CX33+'مصطفى عبدالفتاح'!CX33+رامي!CX33+زهران!CX33+'اسلام مطيع'!CX33+تامر!CX33+'محمد نبيه'!CX33+'م 1'!CX33</f>
        <v>0</v>
      </c>
      <c r="AG35" s="1">
        <f>الشركة!DD33+'احمد شوقي'!DD33+'محمد ابراهيم'!DD33+'مصطفى عبدالفتاح'!DD33+رامي!DD33+زهران!DD33+'اسلام مطيع'!DD33+تامر!DD33+'محمد نبيه'!DD33+'م 1'!DD33</f>
        <v>0</v>
      </c>
      <c r="AH35" s="1">
        <f>الشركة!DE33+'احمد شوقي'!DE33+'محمد ابراهيم'!DE33+'مصطفى عبدالفتاح'!DE33+رامي!DE33+زهران!DE33+'اسلام مطيع'!DE33+تامر!DE33+'محمد نبيه'!DE33+'م 1'!DE33</f>
        <v>0</v>
      </c>
      <c r="AI35" s="1">
        <f>الشركة!DK33+'احمد شوقي'!DK33+'محمد ابراهيم'!DK33+'مصطفى عبدالفتاح'!DK33+رامي!DK33+زهران!DK33+'اسلام مطيع'!DK33+تامر!DK33+'محمد نبيه'!DK33+'م 1'!DK33</f>
        <v>0</v>
      </c>
      <c r="AJ35" s="1">
        <f>الشركة!DL33+'احمد شوقي'!DL33+'محمد ابراهيم'!DL33+'مصطفى عبدالفتاح'!DL33+رامي!DL33+زهران!DL33+'اسلام مطيع'!DL33+تامر!DL33+'محمد نبيه'!DL33+'م 1'!DL33</f>
        <v>0</v>
      </c>
      <c r="AK35" s="1">
        <f>الشركة!DR33+'احمد شوقي'!DR33+'محمد ابراهيم'!DR33+'مصطفى عبدالفتاح'!DR33+رامي!DR33+زهران!DR33+'اسلام مطيع'!DR33+تامر!DR33+'محمد نبيه'!DR33+'م 1'!DR33</f>
        <v>0</v>
      </c>
      <c r="AL35" s="1">
        <f>الشركة!DS33+'احمد شوقي'!DS33+'محمد ابراهيم'!DS33+'مصطفى عبدالفتاح'!DS33+رامي!DS33+زهران!DS33+'اسلام مطيع'!DS33+تامر!DS33+'محمد نبيه'!DS33+'م 1'!DS33</f>
        <v>0</v>
      </c>
      <c r="AM35" s="1">
        <f>الشركة!DY33+'احمد شوقي'!DY33+'محمد ابراهيم'!DY33+'مصطفى عبدالفتاح'!DY33+رامي!DY33+زهران!DY33+'اسلام مطيع'!DY33+تامر!DY33+'محمد نبيه'!DY33+'م 1'!DY33</f>
        <v>0</v>
      </c>
      <c r="AN35" s="1">
        <f>الشركة!DZ33+'احمد شوقي'!DZ33+'محمد ابراهيم'!DZ33+'مصطفى عبدالفتاح'!DZ33+رامي!DZ33+زهران!DZ33+'اسلام مطيع'!DZ33+تامر!DZ33+'محمد نبيه'!DZ33+'م 1'!DZ33</f>
        <v>0</v>
      </c>
      <c r="AO35" s="1">
        <f>الشركة!EF33+'احمد شوقي'!EF33+'محمد ابراهيم'!EF33+'مصطفى عبدالفتاح'!EF33+رامي!EF33+زهران!EF33+'اسلام مطيع'!EF33+تامر!EF33+'محمد نبيه'!EF33+'م 1'!EF33</f>
        <v>0</v>
      </c>
      <c r="AP35" s="1">
        <f>الشركة!EG33+'احمد شوقي'!EG33+'محمد ابراهيم'!EG33+'مصطفى عبدالفتاح'!EG33+رامي!EG33+زهران!EG33+'اسلام مطيع'!EG33+تامر!EG33+'محمد نبيه'!EG33+'م 1'!EG33</f>
        <v>0</v>
      </c>
      <c r="AQ35" s="1">
        <f>الشركة!EM33+'احمد شوقي'!EM33+'محمد ابراهيم'!EM33+'مصطفى عبدالفتاح'!EM33+رامي!EM33+زهران!EM33+'اسلام مطيع'!EM33+تامر!EM33+'محمد نبيه'!EM33+'م 1'!EM33</f>
        <v>0</v>
      </c>
      <c r="AR35" s="1">
        <f>الشركة!EN33+'احمد شوقي'!EN33+'محمد ابراهيم'!EN33+'مصطفى عبدالفتاح'!EN33+رامي!EN33+زهران!EN33+'اسلام مطيع'!EN33+تامر!EN33+'محمد نبيه'!EN33+'م 1'!EN33</f>
        <v>0</v>
      </c>
      <c r="AS35" s="1">
        <f>الشركة!ET33+'احمد شوقي'!ET33+'محمد ابراهيم'!ET33+'مصطفى عبدالفتاح'!ET33+رامي!ET33+زهران!ET33+'اسلام مطيع'!ET33+تامر!ET33+'محمد نبيه'!ET33+'م 1'!ET33</f>
        <v>0</v>
      </c>
      <c r="AT35" s="1">
        <f>الشركة!EU33+'احمد شوقي'!EU33+'محمد ابراهيم'!EU33+'مصطفى عبدالفتاح'!EU33+رامي!EU33+زهران!EU33+'اسلام مطيع'!EU33+تامر!EU33+'محمد نبيه'!EU33+'م 1'!EU33</f>
        <v>0</v>
      </c>
      <c r="AU35" s="1">
        <f>الشركة!FA33+'احمد شوقي'!FA33+'محمد ابراهيم'!FA33+'مصطفى عبدالفتاح'!FA33+رامي!FA33+زهران!FA33+'اسلام مطيع'!FA33+تامر!FA33+'محمد نبيه'!FA33+'م 1'!FA33</f>
        <v>0</v>
      </c>
      <c r="AV35" s="1">
        <f>الشركة!FB33+'احمد شوقي'!FB33+'محمد ابراهيم'!FB33+'مصطفى عبدالفتاح'!FB33+رامي!FB33+زهران!FB33+'اسلام مطيع'!FB33+تامر!FB33+'محمد نبيه'!FB33+'م 1'!FB33</f>
        <v>0</v>
      </c>
      <c r="AW35" s="1">
        <f>الشركة!FH33+'احمد شوقي'!FH33+'محمد ابراهيم'!FH33+'مصطفى عبدالفتاح'!FH33+رامي!FH33+زهران!FH33+'اسلام مطيع'!FH33+تامر!FH33+'محمد نبيه'!FH33+'م 1'!FH33</f>
        <v>0</v>
      </c>
      <c r="AX35" s="1">
        <f>الشركة!FI33+'احمد شوقي'!FI33+'محمد ابراهيم'!FI33+'مصطفى عبدالفتاح'!FI33+رامي!FI33+زهران!FI33+'اسلام مطيع'!FI33+تامر!FI33+'محمد نبيه'!FI33+'م 1'!FI33</f>
        <v>0</v>
      </c>
      <c r="AY35" s="1">
        <f>الشركة!FO33+'احمد شوقي'!FO33+'محمد ابراهيم'!FO33+'مصطفى عبدالفتاح'!FO33+رامي!FO33+زهران!FO33+'اسلام مطيع'!FO33+تامر!FO33+'محمد نبيه'!FO33+'م 1'!FO33</f>
        <v>0</v>
      </c>
      <c r="AZ35" s="1">
        <f>الشركة!FP33+'احمد شوقي'!FP33+'محمد ابراهيم'!FP33+'مصطفى عبدالفتاح'!FP33+رامي!FP33+زهران!FP33+'اسلام مطيع'!FP33+تامر!FP33+'محمد نبيه'!FP33+'م 1'!FP33</f>
        <v>0</v>
      </c>
      <c r="BA35" s="1">
        <f>الشركة!FV33+'احمد شوقي'!FV33+'محمد ابراهيم'!FV33+'مصطفى عبدالفتاح'!FV33+رامي!FV33+زهران!FV33+'اسلام مطيع'!FV33+تامر!FV33+'محمد نبيه'!FV33+'م 1'!FV33</f>
        <v>0</v>
      </c>
      <c r="BB35" s="1">
        <f>الشركة!FW33+'احمد شوقي'!FW33+'محمد ابراهيم'!FW33+'مصطفى عبدالفتاح'!FW33+رامي!FW33+زهران!FW33+'اسلام مطيع'!FW33+تامر!FW33+'محمد نبيه'!FW33+'م 1'!FW33</f>
        <v>0</v>
      </c>
      <c r="BC35" s="1">
        <f>الشركة!GC33+'احمد شوقي'!GC33+'محمد ابراهيم'!GC33+'مصطفى عبدالفتاح'!GC33+رامي!GC33+زهران!GC33+'اسلام مطيع'!GC33+تامر!GC33+'محمد نبيه'!GC33+'م 1'!GC33</f>
        <v>0</v>
      </c>
      <c r="BD35" s="1">
        <f>الشركة!GD33+'احمد شوقي'!GD33+'محمد ابراهيم'!GD33+'مصطفى عبدالفتاح'!GD33+رامي!GD33+زهران!GD33+'اسلام مطيع'!GD33+تامر!GD33+'محمد نبيه'!GD33+'م 1'!GD33</f>
        <v>0</v>
      </c>
      <c r="BE35" s="1">
        <f>الشركة!GJ33+'احمد شوقي'!GJ33+'محمد ابراهيم'!GJ33+'مصطفى عبدالفتاح'!GJ33+رامي!GJ33+زهران!GJ33+'اسلام مطيع'!GJ33+تامر!GJ33+'محمد نبيه'!GJ33+'م 1'!GJ33</f>
        <v>0</v>
      </c>
      <c r="BF35" s="1">
        <f>الشركة!GK33+'احمد شوقي'!GK33+'محمد ابراهيم'!GK33+'مصطفى عبدالفتاح'!GK33+رامي!GK33+زهران!GK33+'اسلام مطيع'!GK33+تامر!GK33+'محمد نبيه'!GK33+'م 1'!GK33</f>
        <v>0</v>
      </c>
      <c r="BG35" s="1">
        <f>الشركة!GQ33+'احمد شوقي'!GQ33+'محمد ابراهيم'!GQ33+'مصطفى عبدالفتاح'!GQ33+رامي!GQ33+زهران!GQ33+'اسلام مطيع'!GQ33+تامر!GQ33+'محمد نبيه'!GQ33+'م 1'!GQ33</f>
        <v>0</v>
      </c>
      <c r="BH35" s="1">
        <f>الشركة!GR33+'احمد شوقي'!GR33+'محمد ابراهيم'!GR33+'مصطفى عبدالفتاح'!GR33+رامي!GR33+زهران!GR33+'اسلام مطيع'!GR33+تامر!GR33+'محمد نبيه'!GR33+'م 1'!GR33</f>
        <v>0</v>
      </c>
      <c r="BI35" s="1"/>
      <c r="BJ35" s="1">
        <f>الشركة!GY33+'احمد شوقي'!GY33+'محمد ابراهيم'!GY33+'مصطفى عبدالفتاح'!GY33+رامي!GY33+زهران!GY33+'اسلام مطيع'!GY33+تامر!GY33+'محمد نبيه'!GY33+'م 1'!GY33</f>
        <v>0</v>
      </c>
      <c r="BK35" s="1"/>
      <c r="BL35" s="1">
        <f>الشركة!HF33+'احمد شوقي'!HF33+'محمد ابراهيم'!HF33+'مصطفى عبدالفتاح'!HF33+رامي!HF33+زهران!HF33+'اسلام مطيع'!HF33+تامر!HF33+'محمد نبيه'!HF33+'م 1'!HF33</f>
        <v>0</v>
      </c>
      <c r="BM35" s="1"/>
      <c r="BN35" s="1">
        <f>الشركة!HM33+'احمد شوقي'!HM33+'محمد ابراهيم'!HM33+'مصطفى عبدالفتاح'!HM33+رامي!HM33+زهران!HM33+'اسلام مطيع'!HM33+تامر!HM33+'محمد نبيه'!HM33+'م 1'!HM33</f>
        <v>0</v>
      </c>
      <c r="BO35" s="1">
        <f>الشركة!HS33+'احمد شوقي'!HS33+'محمد ابراهيم'!HS33+'مصطفى عبدالفتاح'!HS33+رامي!HS33+زهران!HS33+'اسلام مطيع'!HS33+تامر!HS33+'محمد نبيه'!HS33+'م 1'!HS33</f>
        <v>0</v>
      </c>
      <c r="BP35" s="1">
        <f>الشركة!HT33+'احمد شوقي'!HT33+'محمد ابراهيم'!HT33+'مصطفى عبدالفتاح'!HT33+رامي!HT33+زهران!HT33+'اسلام مطيع'!HT33+تامر!HT33+'محمد نبيه'!HT33+'م 1'!HT33</f>
        <v>0</v>
      </c>
      <c r="BQ35" s="1">
        <f>الشركة!HZ33+'احمد شوقي'!HZ33+'محمد ابراهيم'!HZ33+'مصطفى عبدالفتاح'!HZ33+رامي!HZ33+زهران!HZ33+'اسلام مطيع'!HZ33+تامر!HZ33+'محمد نبيه'!HZ33+'م 1'!HZ33</f>
        <v>0</v>
      </c>
      <c r="BR35" s="1">
        <f>الشركة!IA33+'احمد شوقي'!IA33+'محمد ابراهيم'!IA33+'مصطفى عبدالفتاح'!IA33+رامي!IA33+زهران!IA33+'اسلام مطيع'!IA33+تامر!IA33+'محمد نبيه'!IA33+'م 1'!IA33</f>
        <v>0</v>
      </c>
      <c r="BS35" s="1">
        <f>الشركة!IG33+'احمد شوقي'!IG33+'محمد ابراهيم'!IG33+'مصطفى عبدالفتاح'!IG33+رامي!IG33+زهران!IG33+'اسلام مطيع'!IG33+تامر!IG33+'محمد نبيه'!IG33+'م 1'!IG33</f>
        <v>0</v>
      </c>
      <c r="BT35" s="1">
        <f>الشركة!IH33+'احمد شوقي'!IH33+'محمد ابراهيم'!IH33+'مصطفى عبدالفتاح'!IH33+رامي!IH33+زهران!IH33+'اسلام مطيع'!IH33+تامر!IH33+'محمد نبيه'!IH33+'م 1'!IH33</f>
        <v>0</v>
      </c>
      <c r="BU35" s="1">
        <f>الشركة!IN33+'احمد شوقي'!IN33+'محمد ابراهيم'!IN33+'مصطفى عبدالفتاح'!IN33+رامي!IN33+زهران!IN33+'اسلام مطيع'!IN33+تامر!IN33+'محمد نبيه'!IN33+'م 1'!IN33</f>
        <v>0</v>
      </c>
      <c r="BV35" s="1">
        <f>الشركة!IO33+'احمد شوقي'!IO33+'محمد ابراهيم'!IO33+'مصطفى عبدالفتاح'!IO33+رامي!IO33+زهران!IO33+'اسلام مطيع'!IO33+تامر!IO33+'محمد نبيه'!IO33+'م 1'!IO33</f>
        <v>0</v>
      </c>
      <c r="BW35" s="1">
        <f>الشركة!IU33+'احمد شوقي'!IU33+'محمد ابراهيم'!IU33+'مصطفى عبدالفتاح'!IU33+رامي!IU33+زهران!IU33+'اسلام مطيع'!IU33+تامر!IU33+'محمد نبيه'!IU33+'م 1'!IU33</f>
        <v>0</v>
      </c>
      <c r="BX35" s="1">
        <f>الشركة!IV33+'احمد شوقي'!IV33+'محمد ابراهيم'!IV33+'مصطفى عبدالفتاح'!IV33+رامي!IV33+زهران!IV33+'اسلام مطيع'!IV33+تامر!IV33+'محمد نبيه'!IV33+'م 1'!IV33</f>
        <v>0</v>
      </c>
      <c r="BY35" s="1">
        <f>الشركة!JB33+'احمد شوقي'!JB33+'محمد ابراهيم'!JB33+'مصطفى عبدالفتاح'!JB33+رامي!JB33+زهران!JB33+'اسلام مطيع'!JB33+تامر!JB33+'محمد نبيه'!JB33+'م 1'!JB33</f>
        <v>0</v>
      </c>
      <c r="BZ35" s="1">
        <f>الشركة!JC33+'احمد شوقي'!JC33+'محمد ابراهيم'!JC33+'مصطفى عبدالفتاح'!JC33+رامي!JC33+زهران!JC33+'اسلام مطيع'!JC33+تامر!JC33+'محمد نبيه'!JC33+'م 1'!JC33</f>
        <v>0</v>
      </c>
      <c r="CA35" s="1">
        <f>الشركة!JI33+'احمد شوقي'!JI33+'محمد ابراهيم'!JI33+'مصطفى عبدالفتاح'!JI33+رامي!JI33+زهران!JI33+'اسلام مطيع'!JI33+تامر!JI33+'محمد نبيه'!JI33+'م 1'!JI33</f>
        <v>0</v>
      </c>
      <c r="CB35" s="1">
        <f>الشركة!JJ33+'احمد شوقي'!JJ33+'محمد ابراهيم'!JJ33+'مصطفى عبدالفتاح'!JJ33+رامي!JJ33+زهران!JJ33+'اسلام مطيع'!JJ33+تامر!JJ33+'محمد نبيه'!JJ33+'م 1'!JJ33</f>
        <v>0</v>
      </c>
      <c r="CC35" s="1"/>
      <c r="CD35" s="1">
        <f>الشركة!JQ33+'احمد شوقي'!JQ33+'محمد ابراهيم'!JQ33+'مصطفى عبدالفتاح'!JQ33+رامي!JQ33+زهران!JQ33+'اسلام مطيع'!JQ33+تامر!JQ33+'محمد نبيه'!JQ33+'م 1'!JQ33</f>
        <v>0</v>
      </c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</row>
    <row r="36" spans="1:102" ht="16.5" thickTop="1" thickBot="1" x14ac:dyDescent="0.3">
      <c r="A36" s="139">
        <v>43404</v>
      </c>
      <c r="B36" s="140"/>
      <c r="C36" s="1">
        <f>الشركة!C34+'احمد شوقي'!C34+'محمد ابراهيم'!C34+'مصطفى عبدالفتاح'!C34+رامي!C34+زهران!C34+'اسلام مطيع'!C34+تامر!C34+'محمد نبيه'!C34+'م 1'!C34</f>
        <v>0</v>
      </c>
      <c r="D36" s="1">
        <f>الشركة!D34+'احمد شوقي'!D34+'محمد ابراهيم'!D34+'مصطفى عبدالفتاح'!D34+رامي!D34+زهران!D34+'اسلام مطيع'!D34+تامر!D34+'محمد نبيه'!D34+'م 1'!D34</f>
        <v>0</v>
      </c>
      <c r="E36" s="1">
        <f>الشركة!J34+'احمد شوقي'!J34+'محمد ابراهيم'!J34+'مصطفى عبدالفتاح'!J34+رامي!J34+زهران!J34+'اسلام مطيع'!J34+تامر!J34+'محمد نبيه'!J34+'م 1'!J34</f>
        <v>0</v>
      </c>
      <c r="F36" s="1">
        <f>الشركة!K34+'احمد شوقي'!K34+'محمد ابراهيم'!K34+'مصطفى عبدالفتاح'!K34+رامي!K34+زهران!K34+'اسلام مطيع'!K34+تامر!K34+'محمد نبيه'!K34+'م 1'!K34</f>
        <v>0</v>
      </c>
      <c r="G36" s="1">
        <f>الشركة!Q34+'احمد شوقي'!Q34+'محمد ابراهيم'!Q34+'مصطفى عبدالفتاح'!Q34+رامي!Q34+زهران!Q34+'اسلام مطيع'!Q34+تامر!Q34+'محمد نبيه'!Q34+'م 1'!Q34</f>
        <v>0</v>
      </c>
      <c r="H36" s="1">
        <f>الشركة!R34+'احمد شوقي'!R34+'محمد ابراهيم'!R34+'مصطفى عبدالفتاح'!R34+رامي!R34+زهران!R34+'اسلام مطيع'!R34+تامر!R34+'محمد نبيه'!R34+'م 1'!R34</f>
        <v>0</v>
      </c>
      <c r="I36" s="1">
        <f>الشركة!X34+'احمد شوقي'!X34+'محمد ابراهيم'!X34+'مصطفى عبدالفتاح'!X34+رامي!X34+زهران!X34+'اسلام مطيع'!X34+تامر!X34+'محمد نبيه'!X34+'م 1'!X34</f>
        <v>0</v>
      </c>
      <c r="J36" s="1">
        <f>الشركة!Y34+'احمد شوقي'!Y34+'محمد ابراهيم'!Y34+'مصطفى عبدالفتاح'!Y34+رامي!Y34+زهران!Y34+'اسلام مطيع'!Y34+تامر!Y34+'محمد نبيه'!Y34+'م 1'!Y34</f>
        <v>0</v>
      </c>
      <c r="K36" s="1">
        <f>الشركة!AE34+'احمد شوقي'!AE34+'محمد ابراهيم'!AE34+'مصطفى عبدالفتاح'!AE34+رامي!AE34+زهران!AE34+'اسلام مطيع'!AE34+تامر!AE34+'محمد نبيه'!AE34+'م 1'!AE34</f>
        <v>0</v>
      </c>
      <c r="L36" s="1">
        <f>الشركة!AF34+'احمد شوقي'!AF34+'محمد ابراهيم'!AF34+'مصطفى عبدالفتاح'!AF34+رامي!AF34+زهران!AF34+'اسلام مطيع'!AF34+تامر!AF34+'محمد نبيه'!AF34+'م 1'!AF34</f>
        <v>0</v>
      </c>
      <c r="M36" s="1">
        <f>الشركة!AL34+'احمد شوقي'!AL34+'محمد ابراهيم'!AL34+'مصطفى عبدالفتاح'!AL34+رامي!AL34+زهران!AL34+'اسلام مطيع'!AL34+تامر!AL34+'محمد نبيه'!AL34+'م 1'!AL34</f>
        <v>0</v>
      </c>
      <c r="N36" s="1">
        <f>الشركة!AM34+'احمد شوقي'!AM34+'محمد ابراهيم'!AM34+'مصطفى عبدالفتاح'!AM34+رامي!AM34+زهران!AM34+'اسلام مطيع'!AM34+تامر!AM34+'محمد نبيه'!AM34+'م 1'!AM34</f>
        <v>0</v>
      </c>
      <c r="O36" s="1">
        <f>الشركة!AS34+'احمد شوقي'!AS34+'محمد ابراهيم'!AS34+'مصطفى عبدالفتاح'!AS34+رامي!AS34+زهران!AS34+'اسلام مطيع'!AS34+تامر!AS34+'محمد نبيه'!AS34+'م 1'!AS34</f>
        <v>0</v>
      </c>
      <c r="P36" s="1">
        <f>الشركة!AT34+'احمد شوقي'!AT34+'محمد ابراهيم'!AT34+'مصطفى عبدالفتاح'!AT34+رامي!AT34+زهران!AT34+'اسلام مطيع'!AT34+تامر!AT34+'محمد نبيه'!AT34+'م 1'!AT34</f>
        <v>0</v>
      </c>
      <c r="Q36" s="1">
        <f>الشركة!AZ34+'احمد شوقي'!AZ34+'محمد ابراهيم'!AZ34+'مصطفى عبدالفتاح'!AZ34+رامي!AZ34+زهران!AZ34+'اسلام مطيع'!AZ34+تامر!AZ34+'محمد نبيه'!AZ34+'م 1'!AZ34</f>
        <v>0</v>
      </c>
      <c r="R36" s="1">
        <f>الشركة!BA34+'احمد شوقي'!BA34+'محمد ابراهيم'!BA34+'مصطفى عبدالفتاح'!BA34+رامي!BA34+زهران!BA34+'اسلام مطيع'!BA34+تامر!BA34+'محمد نبيه'!BA34+'م 1'!BA34</f>
        <v>0</v>
      </c>
      <c r="S36" s="1">
        <f>الشركة!BG34+'احمد شوقي'!BG34+'محمد ابراهيم'!BG34+'مصطفى عبدالفتاح'!BG34+رامي!BG34+زهران!BG34+'اسلام مطيع'!BG34+تامر!BG34+'محمد نبيه'!BG34+'م 1'!BG34</f>
        <v>0</v>
      </c>
      <c r="T36" s="1">
        <f>الشركة!BH34+'احمد شوقي'!BH34+'محمد ابراهيم'!BH34+'مصطفى عبدالفتاح'!BH34+رامي!BH34+زهران!BH34+'اسلام مطيع'!BH34+تامر!BH34+'محمد نبيه'!BH34+'م 1'!BH34</f>
        <v>0</v>
      </c>
      <c r="U36" s="1">
        <f>الشركة!BN34+'احمد شوقي'!BN34+'محمد ابراهيم'!BN34+'مصطفى عبدالفتاح'!BN34+رامي!BN34+زهران!BN34+'اسلام مطيع'!BN34+تامر!BN34+'محمد نبيه'!BN34+'م 1'!BN34</f>
        <v>0</v>
      </c>
      <c r="V36" s="1">
        <f>الشركة!BO34+'احمد شوقي'!BO34+'محمد ابراهيم'!BO34+'مصطفى عبدالفتاح'!BO34+رامي!BO34+زهران!BO34+'اسلام مطيع'!BO34+تامر!BO34+'محمد نبيه'!BO34+'م 1'!BO34</f>
        <v>0</v>
      </c>
      <c r="W36" s="1">
        <f>الشركة!BU34+'احمد شوقي'!BU34+'محمد ابراهيم'!BU34+'مصطفى عبدالفتاح'!BU34+رامي!BU34+زهران!BU34+'اسلام مطيع'!BU34+تامر!BU34+'محمد نبيه'!BU34+'م 1'!BU34</f>
        <v>0</v>
      </c>
      <c r="X36" s="1">
        <f>الشركة!BV34+'احمد شوقي'!BV34+'محمد ابراهيم'!BV34+'مصطفى عبدالفتاح'!BV34+رامي!BV34+زهران!BV34+'اسلام مطيع'!BV34+تامر!BV34+'محمد نبيه'!BV34+'م 1'!BV34</f>
        <v>0</v>
      </c>
      <c r="Y36" s="1">
        <f>الشركة!CB34+'احمد شوقي'!CB34+'محمد ابراهيم'!CB34+'مصطفى عبدالفتاح'!CB34+رامي!CB34+زهران!CB34+'اسلام مطيع'!CB34+تامر!CB34+'محمد نبيه'!CB34+'م 1'!CB34</f>
        <v>0</v>
      </c>
      <c r="Z36" s="1">
        <f>الشركة!CC34+'احمد شوقي'!CC34+'محمد ابراهيم'!CC34+'مصطفى عبدالفتاح'!CC34+رامي!CC34+زهران!CC34+'اسلام مطيع'!CC34+تامر!CC34+'محمد نبيه'!CC34+'م 1'!CC34</f>
        <v>0</v>
      </c>
      <c r="AA36" s="1">
        <f>الشركة!CI34+'احمد شوقي'!CI34+'محمد ابراهيم'!CI34+'مصطفى عبدالفتاح'!CI34+رامي!CI34+زهران!CI34+'اسلام مطيع'!CI34+تامر!CI34+'محمد نبيه'!CI34+'م 1'!CI34</f>
        <v>0</v>
      </c>
      <c r="AB36" s="1">
        <f>الشركة!CJ34+'احمد شوقي'!CJ34+'محمد ابراهيم'!CJ34+'مصطفى عبدالفتاح'!CJ34+رامي!CJ34+زهران!CJ34+'اسلام مطيع'!CJ34+تامر!CJ34+'محمد نبيه'!CJ34+'م 1'!CJ34</f>
        <v>0</v>
      </c>
      <c r="AC36" s="1">
        <f>الشركة!CP34+'احمد شوقي'!CP34+'محمد ابراهيم'!CP34+'مصطفى عبدالفتاح'!CP34+رامي!CP34+زهران!CP34+'اسلام مطيع'!CP34+تامر!CP34+'محمد نبيه'!CP34+'م 1'!CP34</f>
        <v>0</v>
      </c>
      <c r="AD36" s="1">
        <f>الشركة!CQ34+'احمد شوقي'!CQ34+'محمد ابراهيم'!CQ34+'مصطفى عبدالفتاح'!CQ34+رامي!CQ34+زهران!CQ34+'اسلام مطيع'!CQ34+تامر!CQ34+'محمد نبيه'!CQ34+'م 1'!CQ34</f>
        <v>0</v>
      </c>
      <c r="AE36" s="1">
        <f>الشركة!CW34+'احمد شوقي'!CW34+'محمد ابراهيم'!CW34+'مصطفى عبدالفتاح'!CW34+رامي!CW34+زهران!CW34+'اسلام مطيع'!CW34+تامر!CW34+'محمد نبيه'!CW34+'م 1'!CW34</f>
        <v>0</v>
      </c>
      <c r="AF36" s="1">
        <f>الشركة!CX34+'احمد شوقي'!CX34+'محمد ابراهيم'!CX34+'مصطفى عبدالفتاح'!CX34+رامي!CX34+زهران!CX34+'اسلام مطيع'!CX34+تامر!CX34+'محمد نبيه'!CX34+'م 1'!CX34</f>
        <v>0</v>
      </c>
      <c r="AG36" s="1">
        <f>الشركة!DD34+'احمد شوقي'!DD34+'محمد ابراهيم'!DD34+'مصطفى عبدالفتاح'!DD34+رامي!DD34+زهران!DD34+'اسلام مطيع'!DD34+تامر!DD34+'محمد نبيه'!DD34+'م 1'!DD34</f>
        <v>0</v>
      </c>
      <c r="AH36" s="1">
        <f>الشركة!DE34+'احمد شوقي'!DE34+'محمد ابراهيم'!DE34+'مصطفى عبدالفتاح'!DE34+رامي!DE34+زهران!DE34+'اسلام مطيع'!DE34+تامر!DE34+'محمد نبيه'!DE34+'م 1'!DE34</f>
        <v>0</v>
      </c>
      <c r="AI36" s="1">
        <f>الشركة!DK34+'احمد شوقي'!DK34+'محمد ابراهيم'!DK34+'مصطفى عبدالفتاح'!DK34+رامي!DK34+زهران!DK34+'اسلام مطيع'!DK34+تامر!DK34+'محمد نبيه'!DK34+'م 1'!DK34</f>
        <v>0</v>
      </c>
      <c r="AJ36" s="1">
        <f>الشركة!DL34+'احمد شوقي'!DL34+'محمد ابراهيم'!DL34+'مصطفى عبدالفتاح'!DL34+رامي!DL34+زهران!DL34+'اسلام مطيع'!DL34+تامر!DL34+'محمد نبيه'!DL34+'م 1'!DL34</f>
        <v>0</v>
      </c>
      <c r="AK36" s="1">
        <f>الشركة!DR34+'احمد شوقي'!DR34+'محمد ابراهيم'!DR34+'مصطفى عبدالفتاح'!DR34+رامي!DR34+زهران!DR34+'اسلام مطيع'!DR34+تامر!DR34+'محمد نبيه'!DR34+'م 1'!DR34</f>
        <v>0</v>
      </c>
      <c r="AL36" s="1">
        <f>الشركة!DS34+'احمد شوقي'!DS34+'محمد ابراهيم'!DS34+'مصطفى عبدالفتاح'!DS34+رامي!DS34+زهران!DS34+'اسلام مطيع'!DS34+تامر!DS34+'محمد نبيه'!DS34+'م 1'!DS34</f>
        <v>0</v>
      </c>
      <c r="AM36" s="1">
        <f>الشركة!DY34+'احمد شوقي'!DY34+'محمد ابراهيم'!DY34+'مصطفى عبدالفتاح'!DY34+رامي!DY34+زهران!DY34+'اسلام مطيع'!DY34+تامر!DY34+'محمد نبيه'!DY34+'م 1'!DY34</f>
        <v>0</v>
      </c>
      <c r="AN36" s="1">
        <f>الشركة!DZ34+'احمد شوقي'!DZ34+'محمد ابراهيم'!DZ34+'مصطفى عبدالفتاح'!DZ34+رامي!DZ34+زهران!DZ34+'اسلام مطيع'!DZ34+تامر!DZ34+'محمد نبيه'!DZ34+'م 1'!DZ34</f>
        <v>0</v>
      </c>
      <c r="AO36" s="1">
        <f>الشركة!EF34+'احمد شوقي'!EF34+'محمد ابراهيم'!EF34+'مصطفى عبدالفتاح'!EF34+رامي!EF34+زهران!EF34+'اسلام مطيع'!EF34+تامر!EF34+'محمد نبيه'!EF34+'م 1'!EF34</f>
        <v>0</v>
      </c>
      <c r="AP36" s="1">
        <f>الشركة!EG34+'احمد شوقي'!EG34+'محمد ابراهيم'!EG34+'مصطفى عبدالفتاح'!EG34+رامي!EG34+زهران!EG34+'اسلام مطيع'!EG34+تامر!EG34+'محمد نبيه'!EG34+'م 1'!EG34</f>
        <v>0</v>
      </c>
      <c r="AQ36" s="1">
        <f>الشركة!EM34+'احمد شوقي'!EM34+'محمد ابراهيم'!EM34+'مصطفى عبدالفتاح'!EM34+رامي!EM34+زهران!EM34+'اسلام مطيع'!EM34+تامر!EM34+'محمد نبيه'!EM34+'م 1'!EM34</f>
        <v>0</v>
      </c>
      <c r="AR36" s="1">
        <f>الشركة!EN34+'احمد شوقي'!EN34+'محمد ابراهيم'!EN34+'مصطفى عبدالفتاح'!EN34+رامي!EN34+زهران!EN34+'اسلام مطيع'!EN34+تامر!EN34+'محمد نبيه'!EN34+'م 1'!EN34</f>
        <v>0</v>
      </c>
      <c r="AS36" s="1">
        <f>الشركة!ET34+'احمد شوقي'!ET34+'محمد ابراهيم'!ET34+'مصطفى عبدالفتاح'!ET34+رامي!ET34+زهران!ET34+'اسلام مطيع'!ET34+تامر!ET34+'محمد نبيه'!ET34+'م 1'!ET34</f>
        <v>0</v>
      </c>
      <c r="AT36" s="1">
        <f>الشركة!EU34+'احمد شوقي'!EU34+'محمد ابراهيم'!EU34+'مصطفى عبدالفتاح'!EU34+رامي!EU34+زهران!EU34+'اسلام مطيع'!EU34+تامر!EU34+'محمد نبيه'!EU34+'م 1'!EU34</f>
        <v>0</v>
      </c>
      <c r="AU36" s="1">
        <f>الشركة!FA34+'احمد شوقي'!FA34+'محمد ابراهيم'!FA34+'مصطفى عبدالفتاح'!FA34+رامي!FA34+زهران!FA34+'اسلام مطيع'!FA34+تامر!FA34+'محمد نبيه'!FA34+'م 1'!FA34</f>
        <v>0</v>
      </c>
      <c r="AV36" s="1">
        <f>الشركة!FB34+'احمد شوقي'!FB34+'محمد ابراهيم'!FB34+'مصطفى عبدالفتاح'!FB34+رامي!FB34+زهران!FB34+'اسلام مطيع'!FB34+تامر!FB34+'محمد نبيه'!FB34+'م 1'!FB34</f>
        <v>0</v>
      </c>
      <c r="AW36" s="1">
        <f>الشركة!FH34+'احمد شوقي'!FH34+'محمد ابراهيم'!FH34+'مصطفى عبدالفتاح'!FH34+رامي!FH34+زهران!FH34+'اسلام مطيع'!FH34+تامر!FH34+'محمد نبيه'!FH34+'م 1'!FH34</f>
        <v>0</v>
      </c>
      <c r="AX36" s="1">
        <f>الشركة!FI34+'احمد شوقي'!FI34+'محمد ابراهيم'!FI34+'مصطفى عبدالفتاح'!FI34+رامي!FI34+زهران!FI34+'اسلام مطيع'!FI34+تامر!FI34+'محمد نبيه'!FI34+'م 1'!FI34</f>
        <v>0</v>
      </c>
      <c r="AY36" s="1">
        <f>الشركة!FO34+'احمد شوقي'!FO34+'محمد ابراهيم'!FO34+'مصطفى عبدالفتاح'!FO34+رامي!FO34+زهران!FO34+'اسلام مطيع'!FO34+تامر!FO34+'محمد نبيه'!FO34+'م 1'!FO34</f>
        <v>0</v>
      </c>
      <c r="AZ36" s="1">
        <f>الشركة!FP34+'احمد شوقي'!FP34+'محمد ابراهيم'!FP34+'مصطفى عبدالفتاح'!FP34+رامي!FP34+زهران!FP34+'اسلام مطيع'!FP34+تامر!FP34+'محمد نبيه'!FP34+'م 1'!FP34</f>
        <v>0</v>
      </c>
      <c r="BA36" s="1">
        <f>الشركة!FV34+'احمد شوقي'!FV34+'محمد ابراهيم'!FV34+'مصطفى عبدالفتاح'!FV34+رامي!FV34+زهران!FV34+'اسلام مطيع'!FV34+تامر!FV34+'محمد نبيه'!FV34+'م 1'!FV34</f>
        <v>0</v>
      </c>
      <c r="BB36" s="1">
        <f>الشركة!FW34+'احمد شوقي'!FW34+'محمد ابراهيم'!FW34+'مصطفى عبدالفتاح'!FW34+رامي!FW34+زهران!FW34+'اسلام مطيع'!FW34+تامر!FW34+'محمد نبيه'!FW34+'م 1'!FW34</f>
        <v>0</v>
      </c>
      <c r="BC36" s="1">
        <f>الشركة!GC34+'احمد شوقي'!GC34+'محمد ابراهيم'!GC34+'مصطفى عبدالفتاح'!GC34+رامي!GC34+زهران!GC34+'اسلام مطيع'!GC34+تامر!GC34+'محمد نبيه'!GC34+'م 1'!GC34</f>
        <v>0</v>
      </c>
      <c r="BD36" s="1">
        <f>الشركة!GD34+'احمد شوقي'!GD34+'محمد ابراهيم'!GD34+'مصطفى عبدالفتاح'!GD34+رامي!GD34+زهران!GD34+'اسلام مطيع'!GD34+تامر!GD34+'محمد نبيه'!GD34+'م 1'!GD34</f>
        <v>0</v>
      </c>
      <c r="BE36" s="1">
        <f>الشركة!GJ34+'احمد شوقي'!GJ34+'محمد ابراهيم'!GJ34+'مصطفى عبدالفتاح'!GJ34+رامي!GJ34+زهران!GJ34+'اسلام مطيع'!GJ34+تامر!GJ34+'محمد نبيه'!GJ34+'م 1'!GJ34</f>
        <v>0</v>
      </c>
      <c r="BF36" s="1">
        <f>الشركة!GK34+'احمد شوقي'!GK34+'محمد ابراهيم'!GK34+'مصطفى عبدالفتاح'!GK34+رامي!GK34+زهران!GK34+'اسلام مطيع'!GK34+تامر!GK34+'محمد نبيه'!GK34+'م 1'!GK34</f>
        <v>0</v>
      </c>
      <c r="BG36" s="1">
        <f>الشركة!GQ34+'احمد شوقي'!GQ34+'محمد ابراهيم'!GQ34+'مصطفى عبدالفتاح'!GQ34+رامي!GQ34+زهران!GQ34+'اسلام مطيع'!GQ34+تامر!GQ34+'محمد نبيه'!GQ34+'م 1'!GQ34</f>
        <v>0</v>
      </c>
      <c r="BH36" s="1">
        <f>الشركة!GR34+'احمد شوقي'!GR34+'محمد ابراهيم'!GR34+'مصطفى عبدالفتاح'!GR34+رامي!GR34+زهران!GR34+'اسلام مطيع'!GR34+تامر!GR34+'محمد نبيه'!GR34+'م 1'!GR34</f>
        <v>0</v>
      </c>
      <c r="BI36" s="1"/>
      <c r="BJ36" s="1">
        <f>الشركة!GY34+'احمد شوقي'!GY34+'محمد ابراهيم'!GY34+'مصطفى عبدالفتاح'!GY34+رامي!GY34+زهران!GY34+'اسلام مطيع'!GY34+تامر!GY34+'محمد نبيه'!GY34+'م 1'!GY34</f>
        <v>0</v>
      </c>
      <c r="BK36" s="1"/>
      <c r="BL36" s="1">
        <f>الشركة!HF34+'احمد شوقي'!HF34+'محمد ابراهيم'!HF34+'مصطفى عبدالفتاح'!HF34+رامي!HF34+زهران!HF34+'اسلام مطيع'!HF34+تامر!HF34+'محمد نبيه'!HF34+'م 1'!HF34</f>
        <v>0</v>
      </c>
      <c r="BM36" s="1"/>
      <c r="BN36" s="1">
        <f>الشركة!HM34+'احمد شوقي'!HM34+'محمد ابراهيم'!HM34+'مصطفى عبدالفتاح'!HM34+رامي!HM34+زهران!HM34+'اسلام مطيع'!HM34+تامر!HM34+'محمد نبيه'!HM34+'م 1'!HM34</f>
        <v>0</v>
      </c>
      <c r="BO36" s="1">
        <f>الشركة!HS34+'احمد شوقي'!HS34+'محمد ابراهيم'!HS34+'مصطفى عبدالفتاح'!HS34+رامي!HS34+زهران!HS34+'اسلام مطيع'!HS34+تامر!HS34+'محمد نبيه'!HS34+'م 1'!HS34</f>
        <v>0</v>
      </c>
      <c r="BP36" s="1">
        <f>الشركة!HT34+'احمد شوقي'!HT34+'محمد ابراهيم'!HT34+'مصطفى عبدالفتاح'!HT34+رامي!HT34+زهران!HT34+'اسلام مطيع'!HT34+تامر!HT34+'محمد نبيه'!HT34+'م 1'!HT34</f>
        <v>0</v>
      </c>
      <c r="BQ36" s="1">
        <f>الشركة!HZ34+'احمد شوقي'!HZ34+'محمد ابراهيم'!HZ34+'مصطفى عبدالفتاح'!HZ34+رامي!HZ34+زهران!HZ34+'اسلام مطيع'!HZ34+تامر!HZ34+'محمد نبيه'!HZ34+'م 1'!HZ34</f>
        <v>0</v>
      </c>
      <c r="BR36" s="1">
        <f>الشركة!IA34+'احمد شوقي'!IA34+'محمد ابراهيم'!IA34+'مصطفى عبدالفتاح'!IA34+رامي!IA34+زهران!IA34+'اسلام مطيع'!IA34+تامر!IA34+'محمد نبيه'!IA34+'م 1'!IA34</f>
        <v>0</v>
      </c>
      <c r="BS36" s="1">
        <f>الشركة!IG34+'احمد شوقي'!IG34+'محمد ابراهيم'!IG34+'مصطفى عبدالفتاح'!IG34+رامي!IG34+زهران!IG34+'اسلام مطيع'!IG34+تامر!IG34+'محمد نبيه'!IG34+'م 1'!IG34</f>
        <v>0</v>
      </c>
      <c r="BT36" s="1">
        <f>الشركة!IH34+'احمد شوقي'!IH34+'محمد ابراهيم'!IH34+'مصطفى عبدالفتاح'!IH34+رامي!IH34+زهران!IH34+'اسلام مطيع'!IH34+تامر!IH34+'محمد نبيه'!IH34+'م 1'!IH34</f>
        <v>0</v>
      </c>
      <c r="BU36" s="1">
        <f>الشركة!IN34+'احمد شوقي'!IN34+'محمد ابراهيم'!IN34+'مصطفى عبدالفتاح'!IN34+رامي!IN34+زهران!IN34+'اسلام مطيع'!IN34+تامر!IN34+'محمد نبيه'!IN34+'م 1'!IN34</f>
        <v>0</v>
      </c>
      <c r="BV36" s="1">
        <f>الشركة!IO34+'احمد شوقي'!IO34+'محمد ابراهيم'!IO34+'مصطفى عبدالفتاح'!IO34+رامي!IO34+زهران!IO34+'اسلام مطيع'!IO34+تامر!IO34+'محمد نبيه'!IO34+'م 1'!IO34</f>
        <v>0</v>
      </c>
      <c r="BW36" s="1">
        <f>الشركة!IU34+'احمد شوقي'!IU34+'محمد ابراهيم'!IU34+'مصطفى عبدالفتاح'!IU34+رامي!IU34+زهران!IU34+'اسلام مطيع'!IU34+تامر!IU34+'محمد نبيه'!IU34+'م 1'!IU34</f>
        <v>0</v>
      </c>
      <c r="BX36" s="1">
        <f>الشركة!IV34+'احمد شوقي'!IV34+'محمد ابراهيم'!IV34+'مصطفى عبدالفتاح'!IV34+رامي!IV34+زهران!IV34+'اسلام مطيع'!IV34+تامر!IV34+'محمد نبيه'!IV34+'م 1'!IV34</f>
        <v>0</v>
      </c>
      <c r="BY36" s="1">
        <f>الشركة!JB34+'احمد شوقي'!JB34+'محمد ابراهيم'!JB34+'مصطفى عبدالفتاح'!JB34+رامي!JB34+زهران!JB34+'اسلام مطيع'!JB34+تامر!JB34+'محمد نبيه'!JB34+'م 1'!JB34</f>
        <v>0</v>
      </c>
      <c r="BZ36" s="1">
        <f>الشركة!JC34+'احمد شوقي'!JC34+'محمد ابراهيم'!JC34+'مصطفى عبدالفتاح'!JC34+رامي!JC34+زهران!JC34+'اسلام مطيع'!JC34+تامر!JC34+'محمد نبيه'!JC34+'م 1'!JC34</f>
        <v>0</v>
      </c>
      <c r="CA36" s="1">
        <f>الشركة!JI34+'احمد شوقي'!JI34+'محمد ابراهيم'!JI34+'مصطفى عبدالفتاح'!JI34+رامي!JI34+زهران!JI34+'اسلام مطيع'!JI34+تامر!JI34+'محمد نبيه'!JI34+'م 1'!JI34</f>
        <v>0</v>
      </c>
      <c r="CB36" s="1">
        <f>الشركة!JJ34+'احمد شوقي'!JJ34+'محمد ابراهيم'!JJ34+'مصطفى عبدالفتاح'!JJ34+رامي!JJ34+زهران!JJ34+'اسلام مطيع'!JJ34+تامر!JJ34+'محمد نبيه'!JJ34+'م 1'!JJ34</f>
        <v>0</v>
      </c>
      <c r="CC36" s="1"/>
      <c r="CD36" s="1">
        <f>الشركة!JQ34+'احمد شوقي'!JQ34+'محمد ابراهيم'!JQ34+'مصطفى عبدالفتاح'!JQ34+رامي!JQ34+زهران!JQ34+'اسلام مطيع'!JQ34+تامر!JQ34+'محمد نبيه'!JQ34+'م 1'!JQ34</f>
        <v>0</v>
      </c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</row>
    <row r="37" spans="1:102" s="62" customFormat="1" ht="16.5" thickTop="1" thickBot="1" x14ac:dyDescent="0.3">
      <c r="A37" s="147" t="s">
        <v>2</v>
      </c>
      <c r="B37" s="148"/>
      <c r="C37" s="61">
        <f>SUM(C6:C36)</f>
        <v>0</v>
      </c>
      <c r="D37" s="61">
        <f t="shared" ref="D37:BO37" si="0">SUM(D6:D36)</f>
        <v>0</v>
      </c>
      <c r="E37" s="61">
        <f t="shared" si="0"/>
        <v>0</v>
      </c>
      <c r="F37" s="61">
        <f t="shared" si="0"/>
        <v>0</v>
      </c>
      <c r="G37" s="61">
        <f t="shared" si="0"/>
        <v>0</v>
      </c>
      <c r="H37" s="61">
        <f t="shared" si="0"/>
        <v>0</v>
      </c>
      <c r="I37" s="61">
        <f t="shared" si="0"/>
        <v>0</v>
      </c>
      <c r="J37" s="61">
        <f t="shared" si="0"/>
        <v>0</v>
      </c>
      <c r="K37" s="61">
        <f t="shared" si="0"/>
        <v>0</v>
      </c>
      <c r="L37" s="61">
        <f t="shared" si="0"/>
        <v>0</v>
      </c>
      <c r="M37" s="61">
        <f t="shared" si="0"/>
        <v>0</v>
      </c>
      <c r="N37" s="61">
        <f t="shared" si="0"/>
        <v>0</v>
      </c>
      <c r="O37" s="61">
        <f t="shared" si="0"/>
        <v>0</v>
      </c>
      <c r="P37" s="61">
        <f t="shared" si="0"/>
        <v>0</v>
      </c>
      <c r="Q37" s="61">
        <f t="shared" si="0"/>
        <v>0</v>
      </c>
      <c r="R37" s="61">
        <f t="shared" si="0"/>
        <v>0</v>
      </c>
      <c r="S37" s="61">
        <f t="shared" si="0"/>
        <v>0</v>
      </c>
      <c r="T37" s="61">
        <f t="shared" si="0"/>
        <v>0</v>
      </c>
      <c r="U37" s="61">
        <f t="shared" si="0"/>
        <v>0</v>
      </c>
      <c r="V37" s="61">
        <f t="shared" si="0"/>
        <v>0</v>
      </c>
      <c r="W37" s="61">
        <f t="shared" si="0"/>
        <v>0</v>
      </c>
      <c r="X37" s="61">
        <f t="shared" si="0"/>
        <v>0</v>
      </c>
      <c r="Y37" s="61">
        <f t="shared" si="0"/>
        <v>0</v>
      </c>
      <c r="Z37" s="61">
        <f t="shared" si="0"/>
        <v>0</v>
      </c>
      <c r="AA37" s="61">
        <f t="shared" si="0"/>
        <v>0</v>
      </c>
      <c r="AB37" s="61">
        <f t="shared" si="0"/>
        <v>0</v>
      </c>
      <c r="AC37" s="61">
        <f t="shared" si="0"/>
        <v>0</v>
      </c>
      <c r="AD37" s="61">
        <f t="shared" si="0"/>
        <v>0</v>
      </c>
      <c r="AE37" s="61">
        <f t="shared" si="0"/>
        <v>0</v>
      </c>
      <c r="AF37" s="61">
        <f t="shared" si="0"/>
        <v>0</v>
      </c>
      <c r="AG37" s="61">
        <f t="shared" si="0"/>
        <v>0</v>
      </c>
      <c r="AH37" s="61">
        <f t="shared" si="0"/>
        <v>0</v>
      </c>
      <c r="AI37" s="61">
        <f t="shared" si="0"/>
        <v>0</v>
      </c>
      <c r="AJ37" s="61">
        <f t="shared" si="0"/>
        <v>0</v>
      </c>
      <c r="AK37" s="61">
        <f t="shared" si="0"/>
        <v>0</v>
      </c>
      <c r="AL37" s="61">
        <f t="shared" si="0"/>
        <v>0</v>
      </c>
      <c r="AM37" s="61">
        <f t="shared" si="0"/>
        <v>0</v>
      </c>
      <c r="AN37" s="61">
        <f t="shared" si="0"/>
        <v>0</v>
      </c>
      <c r="AO37" s="61">
        <f t="shared" si="0"/>
        <v>0</v>
      </c>
      <c r="AP37" s="61">
        <f t="shared" si="0"/>
        <v>0</v>
      </c>
      <c r="AQ37" s="61">
        <f t="shared" si="0"/>
        <v>0</v>
      </c>
      <c r="AR37" s="61">
        <f t="shared" si="0"/>
        <v>0</v>
      </c>
      <c r="AS37" s="61">
        <f t="shared" si="0"/>
        <v>0</v>
      </c>
      <c r="AT37" s="61">
        <f t="shared" si="0"/>
        <v>0</v>
      </c>
      <c r="AU37" s="61">
        <f t="shared" si="0"/>
        <v>0</v>
      </c>
      <c r="AV37" s="61">
        <f t="shared" si="0"/>
        <v>0</v>
      </c>
      <c r="AW37" s="61">
        <f t="shared" si="0"/>
        <v>0</v>
      </c>
      <c r="AX37" s="61">
        <f t="shared" si="0"/>
        <v>0</v>
      </c>
      <c r="AY37" s="61">
        <f t="shared" si="0"/>
        <v>0</v>
      </c>
      <c r="AZ37" s="61">
        <f t="shared" si="0"/>
        <v>0</v>
      </c>
      <c r="BA37" s="61">
        <f t="shared" si="0"/>
        <v>0</v>
      </c>
      <c r="BB37" s="61">
        <f t="shared" si="0"/>
        <v>0</v>
      </c>
      <c r="BC37" s="61">
        <f t="shared" si="0"/>
        <v>0</v>
      </c>
      <c r="BD37" s="61">
        <f t="shared" si="0"/>
        <v>0</v>
      </c>
      <c r="BE37" s="61">
        <f t="shared" si="0"/>
        <v>0</v>
      </c>
      <c r="BF37" s="61">
        <f t="shared" si="0"/>
        <v>0</v>
      </c>
      <c r="BG37" s="61">
        <f t="shared" si="0"/>
        <v>0</v>
      </c>
      <c r="BH37" s="61">
        <f t="shared" si="0"/>
        <v>0</v>
      </c>
      <c r="BI37" s="61">
        <f t="shared" si="0"/>
        <v>0</v>
      </c>
      <c r="BJ37" s="61">
        <f t="shared" si="0"/>
        <v>0</v>
      </c>
      <c r="BK37" s="61">
        <f t="shared" si="0"/>
        <v>0</v>
      </c>
      <c r="BL37" s="61">
        <f t="shared" si="0"/>
        <v>0</v>
      </c>
      <c r="BM37" s="61">
        <f t="shared" si="0"/>
        <v>0</v>
      </c>
      <c r="BN37" s="61">
        <f t="shared" si="0"/>
        <v>0</v>
      </c>
      <c r="BO37" s="61">
        <f t="shared" si="0"/>
        <v>0</v>
      </c>
      <c r="BP37" s="61">
        <f t="shared" ref="BP37:CX37" si="1">SUM(BP6:BP36)</f>
        <v>0</v>
      </c>
      <c r="BQ37" s="61">
        <f t="shared" si="1"/>
        <v>0</v>
      </c>
      <c r="BR37" s="61">
        <f t="shared" si="1"/>
        <v>0</v>
      </c>
      <c r="BS37" s="61">
        <f t="shared" si="1"/>
        <v>0</v>
      </c>
      <c r="BT37" s="61">
        <f t="shared" si="1"/>
        <v>0</v>
      </c>
      <c r="BU37" s="61">
        <f t="shared" si="1"/>
        <v>0</v>
      </c>
      <c r="BV37" s="61">
        <f t="shared" si="1"/>
        <v>0</v>
      </c>
      <c r="BW37" s="61">
        <f t="shared" si="1"/>
        <v>0</v>
      </c>
      <c r="BX37" s="61">
        <f t="shared" si="1"/>
        <v>0</v>
      </c>
      <c r="BY37" s="61">
        <f t="shared" si="1"/>
        <v>0</v>
      </c>
      <c r="BZ37" s="61">
        <f t="shared" si="1"/>
        <v>0</v>
      </c>
      <c r="CA37" s="61">
        <f t="shared" si="1"/>
        <v>0</v>
      </c>
      <c r="CB37" s="61">
        <f t="shared" si="1"/>
        <v>0</v>
      </c>
      <c r="CC37" s="61">
        <f t="shared" si="1"/>
        <v>0</v>
      </c>
      <c r="CD37" s="61">
        <f t="shared" si="1"/>
        <v>0</v>
      </c>
      <c r="CE37" s="61">
        <f t="shared" si="1"/>
        <v>0</v>
      </c>
      <c r="CF37" s="61">
        <f t="shared" si="1"/>
        <v>0</v>
      </c>
      <c r="CG37" s="61">
        <f t="shared" si="1"/>
        <v>0</v>
      </c>
      <c r="CH37" s="61">
        <f t="shared" si="1"/>
        <v>0</v>
      </c>
      <c r="CI37" s="61">
        <f t="shared" si="1"/>
        <v>0</v>
      </c>
      <c r="CJ37" s="61">
        <f t="shared" si="1"/>
        <v>0</v>
      </c>
      <c r="CK37" s="61">
        <f t="shared" si="1"/>
        <v>0</v>
      </c>
      <c r="CL37" s="61">
        <f t="shared" si="1"/>
        <v>0</v>
      </c>
      <c r="CM37" s="61">
        <f t="shared" si="1"/>
        <v>0</v>
      </c>
      <c r="CN37" s="61">
        <f t="shared" si="1"/>
        <v>0</v>
      </c>
      <c r="CO37" s="61">
        <f t="shared" si="1"/>
        <v>0</v>
      </c>
      <c r="CP37" s="61">
        <f t="shared" si="1"/>
        <v>0</v>
      </c>
      <c r="CQ37" s="61">
        <f t="shared" si="1"/>
        <v>0</v>
      </c>
      <c r="CR37" s="61">
        <f t="shared" si="1"/>
        <v>0</v>
      </c>
      <c r="CS37" s="61">
        <f t="shared" si="1"/>
        <v>0</v>
      </c>
      <c r="CT37" s="61">
        <f t="shared" si="1"/>
        <v>0</v>
      </c>
      <c r="CU37" s="61">
        <f t="shared" si="1"/>
        <v>0</v>
      </c>
      <c r="CV37" s="61">
        <f t="shared" si="1"/>
        <v>0</v>
      </c>
      <c r="CW37" s="61">
        <f t="shared" si="1"/>
        <v>0</v>
      </c>
      <c r="CX37" s="61">
        <f t="shared" si="1"/>
        <v>0</v>
      </c>
    </row>
  </sheetData>
  <mergeCells count="94">
    <mergeCell ref="CC1:CD1"/>
    <mergeCell ref="BG1:BH1"/>
    <mergeCell ref="BI1:BJ1"/>
    <mergeCell ref="BK1:BL1"/>
    <mergeCell ref="BM1:BN1"/>
    <mergeCell ref="BO1:BP1"/>
    <mergeCell ref="A37:B37"/>
    <mergeCell ref="A1:B2"/>
    <mergeCell ref="A3:B3"/>
    <mergeCell ref="A4:B4"/>
    <mergeCell ref="CQ1:CR1"/>
    <mergeCell ref="BS1:BT1"/>
    <mergeCell ref="BU1:BV1"/>
    <mergeCell ref="BW1:BX1"/>
    <mergeCell ref="BY1:BZ1"/>
    <mergeCell ref="CA1:CB1"/>
    <mergeCell ref="AO1:AP1"/>
    <mergeCell ref="AQ1:AR1"/>
    <mergeCell ref="BQ1:BR1"/>
    <mergeCell ref="AU1:AV1"/>
    <mergeCell ref="AW1:AX1"/>
    <mergeCell ref="AY1:AZ1"/>
    <mergeCell ref="CS1:CT1"/>
    <mergeCell ref="CU1:CV1"/>
    <mergeCell ref="CW1:CX1"/>
    <mergeCell ref="CE1:CF1"/>
    <mergeCell ref="CG1:CH1"/>
    <mergeCell ref="CI1:CJ1"/>
    <mergeCell ref="CK1:CL1"/>
    <mergeCell ref="CM1:CN1"/>
    <mergeCell ref="CO1:CP1"/>
    <mergeCell ref="BA1:BB1"/>
    <mergeCell ref="BC1:BD1"/>
    <mergeCell ref="BE1:BF1"/>
    <mergeCell ref="AS1:AT1"/>
    <mergeCell ref="W1:X1"/>
    <mergeCell ref="Y1:Z1"/>
    <mergeCell ref="AA1:AB1"/>
    <mergeCell ref="AC1:AD1"/>
    <mergeCell ref="AE1:AF1"/>
    <mergeCell ref="AG1:AH1"/>
    <mergeCell ref="AI1:AJ1"/>
    <mergeCell ref="AK1:AL1"/>
    <mergeCell ref="AM1:AN1"/>
    <mergeCell ref="U1:V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A8:B8"/>
    <mergeCell ref="A9:B9"/>
    <mergeCell ref="A10:B10"/>
    <mergeCell ref="A11:B11"/>
    <mergeCell ref="A12:B12"/>
    <mergeCell ref="A13:B13"/>
    <mergeCell ref="A21:B21"/>
    <mergeCell ref="A20:B20"/>
    <mergeCell ref="A19:B19"/>
    <mergeCell ref="A18:B18"/>
    <mergeCell ref="A17:B17"/>
    <mergeCell ref="A16:B16"/>
    <mergeCell ref="A15:B15"/>
    <mergeCell ref="A14:B14"/>
    <mergeCell ref="CS5:CX5"/>
    <mergeCell ref="A36:B36"/>
    <mergeCell ref="A35:B35"/>
    <mergeCell ref="A34:B34"/>
    <mergeCell ref="A33:B33"/>
    <mergeCell ref="A32:B32"/>
    <mergeCell ref="A26:B26"/>
    <mergeCell ref="A25:B25"/>
    <mergeCell ref="A24:B24"/>
    <mergeCell ref="A23:B23"/>
    <mergeCell ref="A22:B22"/>
    <mergeCell ref="A31:B31"/>
    <mergeCell ref="A30:B30"/>
    <mergeCell ref="A29:B29"/>
    <mergeCell ref="A28:B28"/>
    <mergeCell ref="A27:B27"/>
    <mergeCell ref="AK5:AV5"/>
    <mergeCell ref="AW5:BH5"/>
    <mergeCell ref="BI5:BT5"/>
    <mergeCell ref="BU5:CF5"/>
    <mergeCell ref="CG5:CR5"/>
    <mergeCell ref="A6:B6"/>
    <mergeCell ref="A7:B7"/>
    <mergeCell ref="A5:L5"/>
    <mergeCell ref="M5:X5"/>
    <mergeCell ref="Y5:AJ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K35"/>
  <sheetViews>
    <sheetView rightToLeft="1" workbookViewId="0">
      <pane xSplit="1" ySplit="3" topLeftCell="B22" activePane="bottomRight" state="frozen"/>
      <selection pane="topRight" activeCell="B1" sqref="B1"/>
      <selection pane="bottomLeft" activeCell="A4" sqref="A4"/>
      <selection pane="bottomRight" activeCell="G10" sqref="G10"/>
    </sheetView>
  </sheetViews>
  <sheetFormatPr defaultRowHeight="14.25" x14ac:dyDescent="0.2"/>
  <cols>
    <col min="1" max="1" width="11" style="15" bestFit="1" customWidth="1"/>
    <col min="2" max="2" width="9" style="19"/>
    <col min="3" max="3" width="4.625" bestFit="1" customWidth="1"/>
    <col min="4" max="4" width="5.25" bestFit="1" customWidth="1"/>
    <col min="5" max="5" width="4.625" bestFit="1" customWidth="1"/>
    <col min="6" max="6" width="5.25" bestFit="1" customWidth="1"/>
    <col min="7" max="7" width="4.625" bestFit="1" customWidth="1"/>
    <col min="8" max="8" width="5.25" bestFit="1" customWidth="1"/>
    <col min="9" max="9" width="6.625" customWidth="1"/>
    <col min="10" max="10" width="4.625" bestFit="1" customWidth="1"/>
    <col min="11" max="11" width="5.25" bestFit="1" customWidth="1"/>
    <col min="12" max="12" width="4.625" bestFit="1" customWidth="1"/>
    <col min="13" max="13" width="5.25" bestFit="1" customWidth="1"/>
    <col min="14" max="14" width="4.625" bestFit="1" customWidth="1"/>
    <col min="15" max="15" width="5.25" bestFit="1" customWidth="1"/>
    <col min="16" max="16" width="6.625" customWidth="1"/>
    <col min="17" max="17" width="4.625" bestFit="1" customWidth="1"/>
    <col min="18" max="18" width="5.25" bestFit="1" customWidth="1"/>
    <col min="19" max="19" width="4.625" bestFit="1" customWidth="1"/>
    <col min="20" max="20" width="5.25" bestFit="1" customWidth="1"/>
    <col min="21" max="21" width="4.625" bestFit="1" customWidth="1"/>
    <col min="22" max="22" width="5.25" bestFit="1" customWidth="1"/>
    <col min="23" max="23" width="6.625" customWidth="1"/>
    <col min="24" max="24" width="4.625" bestFit="1" customWidth="1"/>
    <col min="25" max="25" width="5.25" bestFit="1" customWidth="1"/>
    <col min="26" max="26" width="4.625" bestFit="1" customWidth="1"/>
    <col min="27" max="27" width="5.25" bestFit="1" customWidth="1"/>
    <col min="28" max="28" width="4.625" bestFit="1" customWidth="1"/>
    <col min="29" max="29" width="5.25" bestFit="1" customWidth="1"/>
    <col min="30" max="30" width="5" bestFit="1" customWidth="1"/>
    <col min="31" max="31" width="4.625" bestFit="1" customWidth="1"/>
    <col min="32" max="32" width="5.25" bestFit="1" customWidth="1"/>
    <col min="33" max="33" width="4.625" bestFit="1" customWidth="1"/>
    <col min="34" max="34" width="5.25" bestFit="1" customWidth="1"/>
    <col min="35" max="35" width="4.625" bestFit="1" customWidth="1"/>
    <col min="36" max="36" width="5.25" bestFit="1" customWidth="1"/>
    <col min="37" max="37" width="6.625" customWidth="1"/>
    <col min="38" max="38" width="4.625" bestFit="1" customWidth="1"/>
    <col min="39" max="39" width="5.25" bestFit="1" customWidth="1"/>
    <col min="40" max="40" width="4.625" bestFit="1" customWidth="1"/>
    <col min="41" max="41" width="5.25" bestFit="1" customWidth="1"/>
    <col min="42" max="42" width="4.625" bestFit="1" customWidth="1"/>
    <col min="43" max="43" width="5.25" bestFit="1" customWidth="1"/>
    <col min="44" max="44" width="6.625" customWidth="1"/>
    <col min="45" max="45" width="4.625" bestFit="1" customWidth="1"/>
    <col min="46" max="46" width="5.25" bestFit="1" customWidth="1"/>
    <col min="47" max="47" width="4.625" bestFit="1" customWidth="1"/>
    <col min="48" max="48" width="5.25" bestFit="1" customWidth="1"/>
    <col min="49" max="49" width="4.625" bestFit="1" customWidth="1"/>
    <col min="50" max="50" width="5.25" bestFit="1" customWidth="1"/>
    <col min="51" max="51" width="6.625" customWidth="1"/>
    <col min="52" max="52" width="4.625" bestFit="1" customWidth="1"/>
    <col min="53" max="53" width="5.25" bestFit="1" customWidth="1"/>
    <col min="54" max="54" width="4.625" customWidth="1"/>
    <col min="55" max="55" width="5.25" customWidth="1"/>
    <col min="56" max="56" width="4.625" customWidth="1"/>
    <col min="57" max="57" width="5.25" customWidth="1"/>
    <col min="58" max="58" width="6.625" customWidth="1"/>
    <col min="59" max="59" width="4.625" bestFit="1" customWidth="1"/>
    <col min="60" max="60" width="5.25" bestFit="1" customWidth="1"/>
    <col min="61" max="61" width="4.625" customWidth="1"/>
    <col min="62" max="62" width="5.25" customWidth="1"/>
    <col min="63" max="63" width="4.625" customWidth="1"/>
    <col min="64" max="64" width="5.25" customWidth="1"/>
    <col min="65" max="65" width="6.625" customWidth="1"/>
    <col min="66" max="66" width="4.625" bestFit="1" customWidth="1"/>
    <col min="67" max="67" width="5.25" bestFit="1" customWidth="1"/>
    <col min="68" max="68" width="4.625" customWidth="1"/>
    <col min="69" max="69" width="5.25" customWidth="1"/>
    <col min="70" max="70" width="4.625" customWidth="1"/>
    <col min="71" max="71" width="5.25" customWidth="1"/>
    <col min="72" max="72" width="6.625" customWidth="1"/>
    <col min="73" max="73" width="4.625" bestFit="1" customWidth="1"/>
    <col min="74" max="74" width="5.25" bestFit="1" customWidth="1"/>
    <col min="75" max="75" width="4.625" customWidth="1"/>
    <col min="76" max="76" width="5.25" customWidth="1"/>
    <col min="77" max="77" width="4.625" customWidth="1"/>
    <col min="78" max="78" width="5.25" customWidth="1"/>
    <col min="79" max="79" width="6.625" customWidth="1"/>
    <col min="80" max="80" width="4.625" bestFit="1" customWidth="1"/>
    <col min="81" max="81" width="5.25" bestFit="1" customWidth="1"/>
    <col min="82" max="82" width="4.625" customWidth="1"/>
    <col min="83" max="83" width="5.25" customWidth="1"/>
    <col min="84" max="84" width="4.625" customWidth="1"/>
    <col min="85" max="85" width="5.25" customWidth="1"/>
    <col min="86" max="86" width="6.625" customWidth="1"/>
    <col min="87" max="87" width="4.625" bestFit="1" customWidth="1"/>
    <col min="88" max="88" width="5.25" bestFit="1" customWidth="1"/>
    <col min="89" max="89" width="4.625" customWidth="1"/>
    <col min="90" max="90" width="5.25" customWidth="1"/>
    <col min="91" max="91" width="4.625" customWidth="1"/>
    <col min="92" max="92" width="5.25" customWidth="1"/>
    <col min="93" max="93" width="6.625" customWidth="1"/>
    <col min="94" max="94" width="4.625" bestFit="1" customWidth="1"/>
    <col min="95" max="95" width="5.25" bestFit="1" customWidth="1"/>
    <col min="96" max="96" width="4.625" customWidth="1"/>
    <col min="97" max="97" width="5.25" customWidth="1"/>
    <col min="98" max="98" width="4.625" customWidth="1"/>
    <col min="99" max="99" width="5.25" customWidth="1"/>
    <col min="100" max="100" width="5" customWidth="1"/>
    <col min="101" max="101" width="4.625" bestFit="1" customWidth="1"/>
    <col min="102" max="102" width="5.25" bestFit="1" customWidth="1"/>
    <col min="103" max="103" width="4.625" customWidth="1"/>
    <col min="104" max="104" width="5.25" customWidth="1"/>
    <col min="105" max="105" width="4.625" customWidth="1"/>
    <col min="106" max="106" width="5.25" customWidth="1"/>
    <col min="107" max="107" width="6.625" customWidth="1"/>
    <col min="108" max="108" width="4.625" bestFit="1" customWidth="1"/>
    <col min="109" max="109" width="5.25" bestFit="1" customWidth="1"/>
    <col min="110" max="110" width="4.625" customWidth="1"/>
    <col min="111" max="111" width="5.25" customWidth="1"/>
    <col min="112" max="112" width="4.625" customWidth="1"/>
    <col min="113" max="113" width="5.25" customWidth="1"/>
    <col min="114" max="114" width="6.625" customWidth="1"/>
    <col min="115" max="115" width="4.625" bestFit="1" customWidth="1"/>
    <col min="116" max="116" width="5.25" bestFit="1" customWidth="1"/>
    <col min="117" max="117" width="4.625" customWidth="1"/>
    <col min="118" max="118" width="5.25" customWidth="1"/>
    <col min="119" max="119" width="4.625" customWidth="1"/>
    <col min="120" max="120" width="5.25" customWidth="1"/>
    <col min="121" max="121" width="6.625" customWidth="1"/>
    <col min="122" max="122" width="4.625" bestFit="1" customWidth="1"/>
    <col min="123" max="123" width="5.25" bestFit="1" customWidth="1"/>
    <col min="124" max="124" width="4.625" customWidth="1"/>
    <col min="125" max="125" width="5.25" customWidth="1"/>
    <col min="126" max="126" width="4.625" customWidth="1"/>
    <col min="127" max="127" width="5.25" customWidth="1"/>
    <col min="128" max="128" width="6.625" customWidth="1"/>
    <col min="129" max="129" width="4.625" bestFit="1" customWidth="1"/>
    <col min="130" max="130" width="5.25" bestFit="1" customWidth="1"/>
    <col min="131" max="131" width="4.625" customWidth="1"/>
    <col min="132" max="132" width="5.25" customWidth="1"/>
    <col min="133" max="133" width="4.625" customWidth="1"/>
    <col min="134" max="134" width="5.25" customWidth="1"/>
    <col min="135" max="135" width="6.625" customWidth="1"/>
    <col min="136" max="136" width="4.625" bestFit="1" customWidth="1"/>
    <col min="137" max="137" width="5.25" bestFit="1" customWidth="1"/>
    <col min="138" max="138" width="4.625" customWidth="1"/>
    <col min="139" max="139" width="5.25" customWidth="1"/>
    <col min="140" max="140" width="4.625" customWidth="1"/>
    <col min="141" max="141" width="5.25" customWidth="1"/>
    <col min="142" max="142" width="6.625" customWidth="1"/>
    <col min="143" max="143" width="4.625" bestFit="1" customWidth="1"/>
    <col min="144" max="144" width="5.25" bestFit="1" customWidth="1"/>
    <col min="145" max="145" width="4.625" customWidth="1"/>
    <col min="146" max="146" width="5.25" customWidth="1"/>
    <col min="147" max="147" width="4.625" customWidth="1"/>
    <col min="148" max="148" width="5.25" customWidth="1"/>
    <col min="149" max="149" width="6.625" customWidth="1"/>
    <col min="150" max="150" width="4.625" bestFit="1" customWidth="1"/>
    <col min="151" max="151" width="5.25" bestFit="1" customWidth="1"/>
    <col min="152" max="152" width="4.625" customWidth="1"/>
    <col min="153" max="153" width="5.25" customWidth="1"/>
    <col min="154" max="154" width="4.625" customWidth="1"/>
    <col min="155" max="155" width="5.25" customWidth="1"/>
    <col min="156" max="156" width="6.625" customWidth="1"/>
    <col min="157" max="157" width="4.625" bestFit="1" customWidth="1"/>
    <col min="158" max="158" width="5.25" bestFit="1" customWidth="1"/>
    <col min="159" max="159" width="4.625" customWidth="1"/>
    <col min="160" max="160" width="5.25" customWidth="1"/>
    <col min="161" max="161" width="4.625" customWidth="1"/>
    <col min="162" max="162" width="5.25" customWidth="1"/>
    <col min="163" max="163" width="6.625" customWidth="1"/>
    <col min="164" max="164" width="4.625" bestFit="1" customWidth="1"/>
    <col min="165" max="165" width="5.25" bestFit="1" customWidth="1"/>
    <col min="166" max="166" width="4.625" customWidth="1"/>
    <col min="167" max="167" width="5.25" customWidth="1"/>
    <col min="168" max="168" width="4.625" customWidth="1"/>
    <col min="169" max="169" width="5.25" customWidth="1"/>
    <col min="170" max="170" width="5" customWidth="1"/>
    <col min="171" max="171" width="4.625" bestFit="1" customWidth="1"/>
    <col min="172" max="172" width="5.25" bestFit="1" customWidth="1"/>
    <col min="173" max="173" width="4.625" customWidth="1"/>
    <col min="174" max="174" width="5.25" customWidth="1"/>
    <col min="175" max="175" width="4.625" customWidth="1"/>
    <col min="176" max="176" width="5.25" customWidth="1"/>
    <col min="177" max="177" width="6.625" customWidth="1"/>
    <col min="178" max="178" width="4.625" bestFit="1" customWidth="1"/>
    <col min="179" max="179" width="5.25" bestFit="1" customWidth="1"/>
    <col min="180" max="180" width="4.625" customWidth="1"/>
    <col min="181" max="181" width="5.25" customWidth="1"/>
    <col min="182" max="182" width="4.625" customWidth="1"/>
    <col min="183" max="183" width="5.25" customWidth="1"/>
    <col min="184" max="184" width="6.625" customWidth="1"/>
    <col min="185" max="185" width="4.625" bestFit="1" customWidth="1"/>
    <col min="186" max="186" width="5.25" bestFit="1" customWidth="1"/>
    <col min="187" max="187" width="4.625" customWidth="1"/>
    <col min="188" max="188" width="5.25" customWidth="1"/>
    <col min="189" max="189" width="4.625" customWidth="1"/>
    <col min="190" max="190" width="5.25" customWidth="1"/>
    <col min="191" max="191" width="6.625" customWidth="1"/>
    <col min="192" max="192" width="4.625" bestFit="1" customWidth="1"/>
    <col min="193" max="193" width="5.25" bestFit="1" customWidth="1"/>
    <col min="194" max="194" width="4.625" customWidth="1"/>
    <col min="195" max="195" width="5.25" customWidth="1"/>
    <col min="196" max="196" width="4.625" customWidth="1"/>
    <col min="197" max="197" width="5.25" customWidth="1"/>
    <col min="198" max="198" width="6.625" customWidth="1"/>
    <col min="199" max="199" width="4.625" bestFit="1" customWidth="1"/>
    <col min="200" max="200" width="5.25" bestFit="1" customWidth="1"/>
    <col min="201" max="201" width="4.625" customWidth="1"/>
    <col min="202" max="202" width="5.25" customWidth="1"/>
    <col min="203" max="203" width="4.625" customWidth="1"/>
    <col min="204" max="204" width="5.25" customWidth="1"/>
    <col min="205" max="205" width="6.625" customWidth="1"/>
    <col min="206" max="206" width="4.625" bestFit="1" customWidth="1"/>
    <col min="207" max="207" width="5.25" bestFit="1" customWidth="1"/>
    <col min="208" max="208" width="4.625" customWidth="1"/>
    <col min="209" max="209" width="5.25" customWidth="1"/>
    <col min="210" max="210" width="4.625" customWidth="1"/>
    <col min="211" max="211" width="5.25" customWidth="1"/>
    <col min="212" max="212" width="6.625" customWidth="1"/>
    <col min="213" max="213" width="4.625" bestFit="1" customWidth="1"/>
    <col min="214" max="214" width="5.25" bestFit="1" customWidth="1"/>
    <col min="215" max="215" width="4.625" customWidth="1"/>
    <col min="216" max="216" width="5.25" customWidth="1"/>
    <col min="217" max="217" width="4.625" customWidth="1"/>
    <col min="218" max="218" width="5.25" customWidth="1"/>
    <col min="219" max="219" width="6.625" customWidth="1"/>
    <col min="220" max="220" width="4.625" bestFit="1" customWidth="1"/>
    <col min="221" max="221" width="5.25" bestFit="1" customWidth="1"/>
    <col min="222" max="222" width="4.625" customWidth="1"/>
    <col min="223" max="223" width="5.25" customWidth="1"/>
    <col min="224" max="224" width="4.625" customWidth="1"/>
    <col min="225" max="225" width="5.25" customWidth="1"/>
    <col min="226" max="226" width="6.625" customWidth="1"/>
    <col min="227" max="227" width="4.625" bestFit="1" customWidth="1"/>
    <col min="228" max="228" width="5.25" bestFit="1" customWidth="1"/>
    <col min="229" max="229" width="4.625" customWidth="1"/>
    <col min="230" max="230" width="5.25" customWidth="1"/>
    <col min="231" max="231" width="4.625" customWidth="1"/>
    <col min="232" max="232" width="5.25" customWidth="1"/>
    <col min="233" max="233" width="6.625" customWidth="1"/>
    <col min="234" max="234" width="4.625" bestFit="1" customWidth="1"/>
    <col min="235" max="235" width="5.25" bestFit="1" customWidth="1"/>
    <col min="236" max="236" width="4.625" customWidth="1"/>
    <col min="237" max="237" width="5.25" customWidth="1"/>
    <col min="238" max="238" width="4.625" customWidth="1"/>
    <col min="239" max="239" width="5.25" customWidth="1"/>
    <col min="240" max="240" width="5" customWidth="1"/>
    <col min="241" max="241" width="4.625" bestFit="1" customWidth="1"/>
    <col min="242" max="242" width="5.25" bestFit="1" customWidth="1"/>
    <col min="243" max="243" width="4.625" customWidth="1"/>
    <col min="244" max="244" width="5.25" customWidth="1"/>
    <col min="245" max="245" width="4.625" customWidth="1"/>
    <col min="246" max="246" width="5.25" customWidth="1"/>
    <col min="247" max="247" width="6.625" customWidth="1"/>
    <col min="248" max="248" width="4.625" bestFit="1" customWidth="1"/>
    <col min="249" max="249" width="5.25" bestFit="1" customWidth="1"/>
    <col min="250" max="250" width="4.625" customWidth="1"/>
    <col min="251" max="251" width="5.25" customWidth="1"/>
    <col min="252" max="252" width="4.625" customWidth="1"/>
    <col min="253" max="253" width="5.25" customWidth="1"/>
    <col min="254" max="254" width="6.625" customWidth="1"/>
    <col min="255" max="255" width="4.625" bestFit="1" customWidth="1"/>
    <col min="256" max="256" width="5.25" bestFit="1" customWidth="1"/>
    <col min="257" max="257" width="4.625" customWidth="1"/>
    <col min="258" max="258" width="5.25" customWidth="1"/>
    <col min="259" max="259" width="4.625" customWidth="1"/>
    <col min="260" max="260" width="5.25" customWidth="1"/>
    <col min="261" max="261" width="6.625" customWidth="1"/>
    <col min="262" max="262" width="4.625" bestFit="1" customWidth="1"/>
    <col min="263" max="263" width="5.25" bestFit="1" customWidth="1"/>
    <col min="264" max="264" width="4.625" customWidth="1"/>
    <col min="265" max="265" width="5.25" customWidth="1"/>
    <col min="266" max="266" width="4.625" customWidth="1"/>
    <col min="267" max="267" width="5.25" customWidth="1"/>
    <col min="268" max="268" width="6.625" customWidth="1"/>
    <col min="269" max="269" width="4.625" bestFit="1" customWidth="1"/>
    <col min="270" max="270" width="5.25" bestFit="1" customWidth="1"/>
    <col min="271" max="271" width="4.625" customWidth="1"/>
    <col min="272" max="272" width="5.25" customWidth="1"/>
    <col min="273" max="273" width="4.625" customWidth="1"/>
    <col min="274" max="274" width="5.25" customWidth="1"/>
    <col min="275" max="275" width="6.625" customWidth="1"/>
    <col min="276" max="276" width="4.625" bestFit="1" customWidth="1"/>
    <col min="277" max="277" width="5.25" bestFit="1" customWidth="1"/>
    <col min="278" max="278" width="4.625" hidden="1" customWidth="1"/>
    <col min="279" max="279" width="5.25" hidden="1" customWidth="1"/>
    <col min="280" max="280" width="4.625" hidden="1" customWidth="1"/>
    <col min="281" max="281" width="5.25" hidden="1" customWidth="1"/>
    <col min="282" max="282" width="6.625" hidden="1" customWidth="1"/>
    <col min="283" max="283" width="4.625" bestFit="1" customWidth="1"/>
    <col min="284" max="284" width="5.25" bestFit="1" customWidth="1"/>
    <col min="285" max="285" width="4.625" bestFit="1" customWidth="1"/>
    <col min="286" max="286" width="5.25" bestFit="1" customWidth="1"/>
    <col min="287" max="287" width="4.625" bestFit="1" customWidth="1"/>
    <col min="288" max="288" width="5.25" bestFit="1" customWidth="1"/>
    <col min="289" max="289" width="6.625" customWidth="1"/>
    <col min="290" max="290" width="4.625" bestFit="1" customWidth="1"/>
    <col min="291" max="291" width="5.25" bestFit="1" customWidth="1"/>
    <col min="292" max="292" width="4.625" bestFit="1" customWidth="1"/>
    <col min="293" max="293" width="5.25" bestFit="1" customWidth="1"/>
    <col min="294" max="294" width="4.625" bestFit="1" customWidth="1"/>
    <col min="295" max="295" width="5.25" bestFit="1" customWidth="1"/>
    <col min="296" max="296" width="6.625" customWidth="1"/>
    <col min="297" max="297" width="4.625" bestFit="1" customWidth="1"/>
    <col min="298" max="298" width="5.25" bestFit="1" customWidth="1"/>
    <col min="299" max="299" width="4.625" bestFit="1" customWidth="1"/>
    <col min="300" max="300" width="5.25" bestFit="1" customWidth="1"/>
    <col min="301" max="301" width="4.625" bestFit="1" customWidth="1"/>
    <col min="302" max="302" width="5.25" bestFit="1" customWidth="1"/>
    <col min="303" max="303" width="6.625" customWidth="1"/>
    <col min="304" max="304" width="4.625" bestFit="1" customWidth="1"/>
    <col min="305" max="305" width="5.25" bestFit="1" customWidth="1"/>
    <col min="306" max="306" width="4.625" bestFit="1" customWidth="1"/>
    <col min="307" max="307" width="5.25" bestFit="1" customWidth="1"/>
    <col min="308" max="308" width="4.625" bestFit="1" customWidth="1"/>
    <col min="309" max="309" width="5.25" bestFit="1" customWidth="1"/>
    <col min="310" max="310" width="5" bestFit="1" customWidth="1"/>
    <col min="311" max="311" width="4.625" bestFit="1" customWidth="1"/>
    <col min="312" max="312" width="5.25" bestFit="1" customWidth="1"/>
    <col min="313" max="313" width="4.625" bestFit="1" customWidth="1"/>
    <col min="314" max="314" width="5.25" bestFit="1" customWidth="1"/>
    <col min="315" max="315" width="4.625" bestFit="1" customWidth="1"/>
    <col min="316" max="316" width="5.25" bestFit="1" customWidth="1"/>
    <col min="317" max="317" width="6.625" customWidth="1"/>
    <col min="318" max="318" width="4.625" bestFit="1" customWidth="1"/>
    <col min="319" max="319" width="5.25" bestFit="1" customWidth="1"/>
    <col min="320" max="320" width="4.625" bestFit="1" customWidth="1"/>
    <col min="321" max="321" width="5.25" bestFit="1" customWidth="1"/>
    <col min="322" max="322" width="4.625" bestFit="1" customWidth="1"/>
    <col min="323" max="323" width="5.25" bestFit="1" customWidth="1"/>
    <col min="324" max="324" width="6.625" customWidth="1"/>
    <col min="325" max="325" width="4.625" bestFit="1" customWidth="1"/>
    <col min="326" max="326" width="5.25" bestFit="1" customWidth="1"/>
    <col min="327" max="327" width="4.625" bestFit="1" customWidth="1"/>
    <col min="328" max="328" width="5.25" bestFit="1" customWidth="1"/>
    <col min="329" max="329" width="4.625" bestFit="1" customWidth="1"/>
    <col min="330" max="330" width="5.25" bestFit="1" customWidth="1"/>
    <col min="331" max="331" width="6.625" customWidth="1"/>
    <col min="332" max="332" width="4.625" bestFit="1" customWidth="1"/>
    <col min="333" max="333" width="5.25" bestFit="1" customWidth="1"/>
    <col min="334" max="334" width="4.625" bestFit="1" customWidth="1"/>
    <col min="335" max="335" width="5.25" bestFit="1" customWidth="1"/>
    <col min="336" max="336" width="4.625" bestFit="1" customWidth="1"/>
    <col min="337" max="337" width="5.25" bestFit="1" customWidth="1"/>
    <col min="338" max="338" width="6.625" customWidth="1"/>
    <col min="339" max="339" width="4.625" bestFit="1" customWidth="1"/>
    <col min="340" max="340" width="5.25" bestFit="1" customWidth="1"/>
    <col min="341" max="341" width="4.625" bestFit="1" customWidth="1"/>
    <col min="342" max="342" width="5.25" bestFit="1" customWidth="1"/>
    <col min="343" max="343" width="4.625" bestFit="1" customWidth="1"/>
    <col min="344" max="344" width="5.25" bestFit="1" customWidth="1"/>
    <col min="345" max="345" width="6.625" customWidth="1"/>
    <col min="346" max="346" width="4.625" bestFit="1" customWidth="1"/>
    <col min="347" max="347" width="5.25" bestFit="1" customWidth="1"/>
    <col min="348" max="348" width="4.625" bestFit="1" customWidth="1"/>
    <col min="349" max="349" width="5.25" bestFit="1" customWidth="1"/>
    <col min="350" max="350" width="4.625" bestFit="1" customWidth="1"/>
    <col min="351" max="351" width="5.25" bestFit="1" customWidth="1"/>
    <col min="352" max="352" width="6.625" customWidth="1"/>
    <col min="354" max="354" width="12.125" bestFit="1" customWidth="1"/>
    <col min="355" max="355" width="4" bestFit="1" customWidth="1"/>
    <col min="356" max="356" width="4.75" bestFit="1" customWidth="1"/>
    <col min="357" max="357" width="11.75" bestFit="1" customWidth="1"/>
    <col min="358" max="358" width="4" bestFit="1" customWidth="1"/>
    <col min="359" max="359" width="4.75" bestFit="1" customWidth="1"/>
    <col min="360" max="360" width="3.625" customWidth="1"/>
    <col min="361" max="361" width="12" bestFit="1" customWidth="1"/>
    <col min="362" max="362" width="4" bestFit="1" customWidth="1"/>
    <col min="363" max="363" width="4.75" bestFit="1" customWidth="1"/>
    <col min="364" max="364" width="13" bestFit="1" customWidth="1"/>
    <col min="365" max="365" width="4" bestFit="1" customWidth="1"/>
    <col min="366" max="366" width="4.75" bestFit="1" customWidth="1"/>
    <col min="367" max="367" width="3.625" customWidth="1"/>
    <col min="368" max="368" width="12" bestFit="1" customWidth="1"/>
    <col min="369" max="369" width="4" bestFit="1" customWidth="1"/>
    <col min="370" max="370" width="4.75" bestFit="1" customWidth="1"/>
    <col min="371" max="371" width="4.75" customWidth="1"/>
    <col min="372" max="372" width="13" bestFit="1" customWidth="1"/>
    <col min="373" max="373" width="4" bestFit="1" customWidth="1"/>
    <col min="374" max="374" width="4.75" bestFit="1" customWidth="1"/>
    <col min="375" max="375" width="4.625" customWidth="1"/>
  </cols>
  <sheetData>
    <row r="1" spans="1:375" ht="17.25" customHeight="1" thickTop="1" thickBot="1" x14ac:dyDescent="0.3">
      <c r="A1" s="70" t="s">
        <v>49</v>
      </c>
      <c r="B1" s="72" t="s">
        <v>48</v>
      </c>
      <c r="C1" s="159" t="s">
        <v>8</v>
      </c>
      <c r="D1" s="159"/>
      <c r="E1" s="159"/>
      <c r="F1" s="159"/>
      <c r="G1" s="159"/>
      <c r="H1" s="159"/>
      <c r="I1" s="159"/>
      <c r="J1" s="159" t="s">
        <v>9</v>
      </c>
      <c r="K1" s="159"/>
      <c r="L1" s="159"/>
      <c r="M1" s="159"/>
      <c r="N1" s="159"/>
      <c r="O1" s="159"/>
      <c r="P1" s="159"/>
      <c r="Q1" s="159" t="s">
        <v>10</v>
      </c>
      <c r="R1" s="159"/>
      <c r="S1" s="159"/>
      <c r="T1" s="159"/>
      <c r="U1" s="159"/>
      <c r="V1" s="159"/>
      <c r="W1" s="159"/>
      <c r="X1" s="159" t="s">
        <v>11</v>
      </c>
      <c r="Y1" s="159"/>
      <c r="Z1" s="159"/>
      <c r="AA1" s="159"/>
      <c r="AB1" s="159"/>
      <c r="AC1" s="159"/>
      <c r="AD1" s="159"/>
      <c r="AE1" s="159" t="s">
        <v>12</v>
      </c>
      <c r="AF1" s="159"/>
      <c r="AG1" s="159"/>
      <c r="AH1" s="159"/>
      <c r="AI1" s="159"/>
      <c r="AJ1" s="159"/>
      <c r="AK1" s="159"/>
      <c r="AL1" s="159" t="s">
        <v>13</v>
      </c>
      <c r="AM1" s="159"/>
      <c r="AN1" s="159"/>
      <c r="AO1" s="159"/>
      <c r="AP1" s="159"/>
      <c r="AQ1" s="159"/>
      <c r="AR1" s="159"/>
      <c r="AS1" s="159" t="s">
        <v>14</v>
      </c>
      <c r="AT1" s="159"/>
      <c r="AU1" s="159"/>
      <c r="AV1" s="159"/>
      <c r="AW1" s="159"/>
      <c r="AX1" s="159"/>
      <c r="AY1" s="159"/>
      <c r="AZ1" s="159" t="s">
        <v>15</v>
      </c>
      <c r="BA1" s="159"/>
      <c r="BB1" s="159"/>
      <c r="BC1" s="159"/>
      <c r="BD1" s="159"/>
      <c r="BE1" s="159"/>
      <c r="BF1" s="159"/>
      <c r="BG1" s="159" t="s">
        <v>16</v>
      </c>
      <c r="BH1" s="159"/>
      <c r="BI1" s="159"/>
      <c r="BJ1" s="159"/>
      <c r="BK1" s="159"/>
      <c r="BL1" s="159"/>
      <c r="BM1" s="159"/>
      <c r="BN1" s="159" t="s">
        <v>17</v>
      </c>
      <c r="BO1" s="159"/>
      <c r="BP1" s="159"/>
      <c r="BQ1" s="159"/>
      <c r="BR1" s="159"/>
      <c r="BS1" s="159"/>
      <c r="BT1" s="159"/>
      <c r="BU1" s="159" t="s">
        <v>18</v>
      </c>
      <c r="BV1" s="159"/>
      <c r="BW1" s="159"/>
      <c r="BX1" s="159"/>
      <c r="BY1" s="159"/>
      <c r="BZ1" s="159"/>
      <c r="CA1" s="159"/>
      <c r="CB1" s="159" t="s">
        <v>19</v>
      </c>
      <c r="CC1" s="159"/>
      <c r="CD1" s="159"/>
      <c r="CE1" s="159"/>
      <c r="CF1" s="159"/>
      <c r="CG1" s="159"/>
      <c r="CH1" s="159"/>
      <c r="CI1" s="159" t="s">
        <v>20</v>
      </c>
      <c r="CJ1" s="159"/>
      <c r="CK1" s="159"/>
      <c r="CL1" s="159"/>
      <c r="CM1" s="159"/>
      <c r="CN1" s="159"/>
      <c r="CO1" s="159"/>
      <c r="CP1" s="159" t="s">
        <v>21</v>
      </c>
      <c r="CQ1" s="159"/>
      <c r="CR1" s="159"/>
      <c r="CS1" s="159"/>
      <c r="CT1" s="159"/>
      <c r="CU1" s="159"/>
      <c r="CV1" s="159"/>
      <c r="CW1" s="159" t="s">
        <v>22</v>
      </c>
      <c r="CX1" s="159"/>
      <c r="CY1" s="159"/>
      <c r="CZ1" s="159"/>
      <c r="DA1" s="159"/>
      <c r="DB1" s="159"/>
      <c r="DC1" s="159"/>
      <c r="DD1" s="159" t="s">
        <v>23</v>
      </c>
      <c r="DE1" s="159"/>
      <c r="DF1" s="159"/>
      <c r="DG1" s="159"/>
      <c r="DH1" s="159"/>
      <c r="DI1" s="159"/>
      <c r="DJ1" s="159"/>
      <c r="DK1" s="159" t="s">
        <v>24</v>
      </c>
      <c r="DL1" s="159"/>
      <c r="DM1" s="159"/>
      <c r="DN1" s="159"/>
      <c r="DO1" s="159"/>
      <c r="DP1" s="159"/>
      <c r="DQ1" s="159"/>
      <c r="DR1" s="159" t="s">
        <v>25</v>
      </c>
      <c r="DS1" s="159"/>
      <c r="DT1" s="159"/>
      <c r="DU1" s="159"/>
      <c r="DV1" s="159"/>
      <c r="DW1" s="159"/>
      <c r="DX1" s="159"/>
      <c r="DY1" s="159" t="s">
        <v>26</v>
      </c>
      <c r="DZ1" s="159"/>
      <c r="EA1" s="159"/>
      <c r="EB1" s="159"/>
      <c r="EC1" s="159"/>
      <c r="ED1" s="159"/>
      <c r="EE1" s="159"/>
      <c r="EF1" s="159" t="s">
        <v>27</v>
      </c>
      <c r="EG1" s="159"/>
      <c r="EH1" s="159"/>
      <c r="EI1" s="159"/>
      <c r="EJ1" s="159"/>
      <c r="EK1" s="159"/>
      <c r="EL1" s="159"/>
      <c r="EM1" s="162" t="s">
        <v>28</v>
      </c>
      <c r="EN1" s="163"/>
      <c r="EO1" s="163"/>
      <c r="EP1" s="163"/>
      <c r="EQ1" s="163"/>
      <c r="ER1" s="163"/>
      <c r="ES1" s="164"/>
      <c r="ET1" s="162" t="s">
        <v>29</v>
      </c>
      <c r="EU1" s="163"/>
      <c r="EV1" s="163"/>
      <c r="EW1" s="163"/>
      <c r="EX1" s="163"/>
      <c r="EY1" s="163"/>
      <c r="EZ1" s="164"/>
      <c r="FA1" s="162" t="s">
        <v>30</v>
      </c>
      <c r="FB1" s="163"/>
      <c r="FC1" s="163"/>
      <c r="FD1" s="163"/>
      <c r="FE1" s="163"/>
      <c r="FF1" s="163"/>
      <c r="FG1" s="164"/>
      <c r="FH1" s="162" t="s">
        <v>31</v>
      </c>
      <c r="FI1" s="163"/>
      <c r="FJ1" s="163"/>
      <c r="FK1" s="163"/>
      <c r="FL1" s="163"/>
      <c r="FM1" s="163"/>
      <c r="FN1" s="164"/>
      <c r="FO1" s="162" t="s">
        <v>32</v>
      </c>
      <c r="FP1" s="163"/>
      <c r="FQ1" s="163"/>
      <c r="FR1" s="163"/>
      <c r="FS1" s="163"/>
      <c r="FT1" s="163"/>
      <c r="FU1" s="164"/>
      <c r="FV1" s="162" t="s">
        <v>33</v>
      </c>
      <c r="FW1" s="163"/>
      <c r="FX1" s="163"/>
      <c r="FY1" s="163"/>
      <c r="FZ1" s="163"/>
      <c r="GA1" s="163"/>
      <c r="GB1" s="164"/>
      <c r="GC1" s="162" t="s">
        <v>34</v>
      </c>
      <c r="GD1" s="163"/>
      <c r="GE1" s="163"/>
      <c r="GF1" s="163"/>
      <c r="GG1" s="163"/>
      <c r="GH1" s="163"/>
      <c r="GI1" s="164"/>
      <c r="GJ1" s="162" t="s">
        <v>35</v>
      </c>
      <c r="GK1" s="163"/>
      <c r="GL1" s="163"/>
      <c r="GM1" s="163"/>
      <c r="GN1" s="163"/>
      <c r="GO1" s="163"/>
      <c r="GP1" s="164"/>
      <c r="GQ1" s="162" t="s">
        <v>36</v>
      </c>
      <c r="GR1" s="163"/>
      <c r="GS1" s="163"/>
      <c r="GT1" s="163"/>
      <c r="GU1" s="163"/>
      <c r="GV1" s="163"/>
      <c r="GW1" s="164"/>
      <c r="GX1" s="162" t="s">
        <v>37</v>
      </c>
      <c r="GY1" s="163"/>
      <c r="GZ1" s="163"/>
      <c r="HA1" s="163"/>
      <c r="HB1" s="163"/>
      <c r="HC1" s="163"/>
      <c r="HD1" s="164"/>
      <c r="HE1" s="162" t="s">
        <v>38</v>
      </c>
      <c r="HF1" s="163"/>
      <c r="HG1" s="163"/>
      <c r="HH1" s="163"/>
      <c r="HI1" s="163"/>
      <c r="HJ1" s="163"/>
      <c r="HK1" s="164"/>
      <c r="HL1" s="162" t="s">
        <v>39</v>
      </c>
      <c r="HM1" s="163"/>
      <c r="HN1" s="163"/>
      <c r="HO1" s="163"/>
      <c r="HP1" s="163"/>
      <c r="HQ1" s="163"/>
      <c r="HR1" s="164"/>
      <c r="HS1" s="159" t="s">
        <v>40</v>
      </c>
      <c r="HT1" s="159"/>
      <c r="HU1" s="159"/>
      <c r="HV1" s="159"/>
      <c r="HW1" s="159"/>
      <c r="HX1" s="159"/>
      <c r="HY1" s="159"/>
      <c r="HZ1" s="159" t="s">
        <v>41</v>
      </c>
      <c r="IA1" s="159"/>
      <c r="IB1" s="159"/>
      <c r="IC1" s="159"/>
      <c r="ID1" s="159"/>
      <c r="IE1" s="159"/>
      <c r="IF1" s="159"/>
      <c r="IG1" s="159" t="s">
        <v>42</v>
      </c>
      <c r="IH1" s="159"/>
      <c r="II1" s="159"/>
      <c r="IJ1" s="159"/>
      <c r="IK1" s="159"/>
      <c r="IL1" s="159"/>
      <c r="IM1" s="159"/>
      <c r="IN1" s="159" t="s">
        <v>43</v>
      </c>
      <c r="IO1" s="159"/>
      <c r="IP1" s="159"/>
      <c r="IQ1" s="159"/>
      <c r="IR1" s="159"/>
      <c r="IS1" s="159"/>
      <c r="IT1" s="159"/>
      <c r="IU1" s="159" t="s">
        <v>44</v>
      </c>
      <c r="IV1" s="159"/>
      <c r="IW1" s="159"/>
      <c r="IX1" s="159"/>
      <c r="IY1" s="159"/>
      <c r="IZ1" s="159"/>
      <c r="JA1" s="159"/>
      <c r="JB1" s="159" t="s">
        <v>45</v>
      </c>
      <c r="JC1" s="159"/>
      <c r="JD1" s="159"/>
      <c r="JE1" s="159"/>
      <c r="JF1" s="159"/>
      <c r="JG1" s="159"/>
      <c r="JH1" s="159"/>
      <c r="JI1" s="159" t="s">
        <v>46</v>
      </c>
      <c r="JJ1" s="159"/>
      <c r="JK1" s="159"/>
      <c r="JL1" s="159"/>
      <c r="JM1" s="159"/>
      <c r="JN1" s="159"/>
      <c r="JO1" s="159"/>
      <c r="JP1" s="159" t="s">
        <v>47</v>
      </c>
      <c r="JQ1" s="159"/>
      <c r="JR1" s="159"/>
      <c r="JS1" s="159"/>
      <c r="JT1" s="159"/>
      <c r="JU1" s="159"/>
      <c r="JV1" s="159"/>
      <c r="JW1" s="159"/>
      <c r="JX1" s="159"/>
      <c r="JY1" s="159"/>
      <c r="JZ1" s="159"/>
      <c r="KA1" s="159"/>
      <c r="KB1" s="159"/>
      <c r="KC1" s="159"/>
      <c r="KD1" s="159"/>
      <c r="KE1" s="159"/>
      <c r="KF1" s="159"/>
      <c r="KG1" s="159"/>
      <c r="KH1" s="159"/>
      <c r="KI1" s="159"/>
      <c r="KJ1" s="159"/>
      <c r="KK1" s="159"/>
      <c r="KL1" s="159"/>
      <c r="KM1" s="159"/>
      <c r="KN1" s="159"/>
      <c r="KO1" s="159"/>
      <c r="KP1" s="159"/>
      <c r="KQ1" s="159"/>
      <c r="KR1" s="159"/>
      <c r="KS1" s="159"/>
      <c r="KT1" s="159"/>
      <c r="KU1" s="159"/>
      <c r="KV1" s="159"/>
      <c r="KW1" s="159"/>
      <c r="KX1" s="159"/>
      <c r="KY1" s="159"/>
      <c r="KZ1" s="159"/>
      <c r="LA1" s="159"/>
      <c r="LB1" s="159"/>
      <c r="LC1" s="159"/>
      <c r="LD1" s="159"/>
      <c r="LE1" s="159"/>
      <c r="LF1" s="159"/>
      <c r="LG1" s="159"/>
      <c r="LH1" s="159"/>
      <c r="LI1" s="159"/>
      <c r="LJ1" s="159"/>
      <c r="LK1" s="159"/>
      <c r="LL1" s="159"/>
      <c r="LM1" s="159"/>
      <c r="LN1" s="159"/>
      <c r="LO1" s="159"/>
      <c r="LP1" s="159"/>
      <c r="LQ1" s="159"/>
      <c r="LR1" s="159"/>
      <c r="LS1" s="159"/>
      <c r="LT1" s="159"/>
      <c r="LU1" s="159"/>
      <c r="LV1" s="159"/>
      <c r="LW1" s="159"/>
      <c r="LX1" s="159"/>
      <c r="LY1" s="159"/>
      <c r="LZ1" s="159"/>
      <c r="MA1" s="159"/>
      <c r="MB1" s="159"/>
      <c r="MC1" s="159"/>
      <c r="MD1" s="159"/>
      <c r="ME1" s="159"/>
      <c r="MF1" s="159"/>
      <c r="MG1" s="159"/>
      <c r="MH1" s="159"/>
      <c r="MI1" s="159"/>
      <c r="MJ1" s="159"/>
      <c r="MK1" s="159"/>
      <c r="ML1" s="159"/>
      <c r="MM1" s="159"/>
      <c r="MN1" s="159"/>
      <c r="MP1" s="157" t="s">
        <v>141</v>
      </c>
      <c r="MQ1" s="158"/>
      <c r="MR1" s="158"/>
    </row>
    <row r="2" spans="1:375" ht="17.25" thickTop="1" thickBot="1" x14ac:dyDescent="0.3">
      <c r="A2" s="70"/>
      <c r="B2" s="72"/>
      <c r="C2" s="74" t="s">
        <v>3</v>
      </c>
      <c r="D2" s="74"/>
      <c r="E2" s="160" t="s">
        <v>4</v>
      </c>
      <c r="F2" s="160"/>
      <c r="G2" s="161" t="s">
        <v>5</v>
      </c>
      <c r="H2" s="161"/>
      <c r="I2" s="161"/>
      <c r="J2" s="74" t="s">
        <v>3</v>
      </c>
      <c r="K2" s="74"/>
      <c r="L2" s="160" t="s">
        <v>4</v>
      </c>
      <c r="M2" s="160"/>
      <c r="N2" s="161" t="s">
        <v>5</v>
      </c>
      <c r="O2" s="161"/>
      <c r="P2" s="161"/>
      <c r="Q2" s="74" t="s">
        <v>3</v>
      </c>
      <c r="R2" s="74"/>
      <c r="S2" s="160" t="s">
        <v>4</v>
      </c>
      <c r="T2" s="160"/>
      <c r="U2" s="161" t="s">
        <v>5</v>
      </c>
      <c r="V2" s="161"/>
      <c r="W2" s="161"/>
      <c r="X2" s="74" t="s">
        <v>3</v>
      </c>
      <c r="Y2" s="74"/>
      <c r="Z2" s="160" t="s">
        <v>4</v>
      </c>
      <c r="AA2" s="160"/>
      <c r="AB2" s="161" t="s">
        <v>5</v>
      </c>
      <c r="AC2" s="161"/>
      <c r="AD2" s="161"/>
      <c r="AE2" s="74" t="s">
        <v>3</v>
      </c>
      <c r="AF2" s="74"/>
      <c r="AG2" s="160" t="s">
        <v>4</v>
      </c>
      <c r="AH2" s="160"/>
      <c r="AI2" s="161" t="s">
        <v>5</v>
      </c>
      <c r="AJ2" s="161"/>
      <c r="AK2" s="161"/>
      <c r="AL2" s="74" t="s">
        <v>3</v>
      </c>
      <c r="AM2" s="74"/>
      <c r="AN2" s="160" t="s">
        <v>4</v>
      </c>
      <c r="AO2" s="160"/>
      <c r="AP2" s="161" t="s">
        <v>5</v>
      </c>
      <c r="AQ2" s="161"/>
      <c r="AR2" s="161"/>
      <c r="AS2" s="74" t="s">
        <v>3</v>
      </c>
      <c r="AT2" s="74"/>
      <c r="AU2" s="160" t="s">
        <v>4</v>
      </c>
      <c r="AV2" s="160"/>
      <c r="AW2" s="161" t="s">
        <v>5</v>
      </c>
      <c r="AX2" s="161"/>
      <c r="AY2" s="161"/>
      <c r="AZ2" s="74" t="s">
        <v>3</v>
      </c>
      <c r="BA2" s="74"/>
      <c r="BB2" s="160" t="s">
        <v>4</v>
      </c>
      <c r="BC2" s="160"/>
      <c r="BD2" s="161" t="s">
        <v>5</v>
      </c>
      <c r="BE2" s="161"/>
      <c r="BF2" s="161"/>
      <c r="BG2" s="74" t="s">
        <v>3</v>
      </c>
      <c r="BH2" s="74"/>
      <c r="BI2" s="160" t="s">
        <v>4</v>
      </c>
      <c r="BJ2" s="160"/>
      <c r="BK2" s="161" t="s">
        <v>5</v>
      </c>
      <c r="BL2" s="161"/>
      <c r="BM2" s="161"/>
      <c r="BN2" s="74" t="s">
        <v>3</v>
      </c>
      <c r="BO2" s="74"/>
      <c r="BP2" s="160" t="s">
        <v>4</v>
      </c>
      <c r="BQ2" s="160"/>
      <c r="BR2" s="161" t="s">
        <v>5</v>
      </c>
      <c r="BS2" s="161"/>
      <c r="BT2" s="161"/>
      <c r="BU2" s="74" t="s">
        <v>3</v>
      </c>
      <c r="BV2" s="74"/>
      <c r="BW2" s="160" t="s">
        <v>4</v>
      </c>
      <c r="BX2" s="160"/>
      <c r="BY2" s="161" t="s">
        <v>5</v>
      </c>
      <c r="BZ2" s="161"/>
      <c r="CA2" s="161"/>
      <c r="CB2" s="74" t="s">
        <v>3</v>
      </c>
      <c r="CC2" s="74"/>
      <c r="CD2" s="160" t="s">
        <v>4</v>
      </c>
      <c r="CE2" s="160"/>
      <c r="CF2" s="161" t="s">
        <v>5</v>
      </c>
      <c r="CG2" s="161"/>
      <c r="CH2" s="161"/>
      <c r="CI2" s="74" t="s">
        <v>3</v>
      </c>
      <c r="CJ2" s="74"/>
      <c r="CK2" s="160" t="s">
        <v>4</v>
      </c>
      <c r="CL2" s="160"/>
      <c r="CM2" s="161" t="s">
        <v>5</v>
      </c>
      <c r="CN2" s="161"/>
      <c r="CO2" s="161"/>
      <c r="CP2" s="74" t="s">
        <v>3</v>
      </c>
      <c r="CQ2" s="74"/>
      <c r="CR2" s="160" t="s">
        <v>4</v>
      </c>
      <c r="CS2" s="160"/>
      <c r="CT2" s="161" t="s">
        <v>5</v>
      </c>
      <c r="CU2" s="161"/>
      <c r="CV2" s="161"/>
      <c r="CW2" s="74" t="s">
        <v>3</v>
      </c>
      <c r="CX2" s="74"/>
      <c r="CY2" s="160" t="s">
        <v>4</v>
      </c>
      <c r="CZ2" s="160"/>
      <c r="DA2" s="161" t="s">
        <v>5</v>
      </c>
      <c r="DB2" s="161"/>
      <c r="DC2" s="161"/>
      <c r="DD2" s="74" t="s">
        <v>3</v>
      </c>
      <c r="DE2" s="74"/>
      <c r="DF2" s="160" t="s">
        <v>4</v>
      </c>
      <c r="DG2" s="160"/>
      <c r="DH2" s="161" t="s">
        <v>5</v>
      </c>
      <c r="DI2" s="161"/>
      <c r="DJ2" s="161"/>
      <c r="DK2" s="74" t="s">
        <v>3</v>
      </c>
      <c r="DL2" s="74"/>
      <c r="DM2" s="160" t="s">
        <v>4</v>
      </c>
      <c r="DN2" s="160"/>
      <c r="DO2" s="161" t="s">
        <v>5</v>
      </c>
      <c r="DP2" s="161"/>
      <c r="DQ2" s="161"/>
      <c r="DR2" s="74" t="s">
        <v>3</v>
      </c>
      <c r="DS2" s="74"/>
      <c r="DT2" s="160" t="s">
        <v>4</v>
      </c>
      <c r="DU2" s="160"/>
      <c r="DV2" s="161" t="s">
        <v>5</v>
      </c>
      <c r="DW2" s="161"/>
      <c r="DX2" s="161"/>
      <c r="DY2" s="74" t="s">
        <v>3</v>
      </c>
      <c r="DZ2" s="74"/>
      <c r="EA2" s="160" t="s">
        <v>4</v>
      </c>
      <c r="EB2" s="160"/>
      <c r="EC2" s="161" t="s">
        <v>5</v>
      </c>
      <c r="ED2" s="161"/>
      <c r="EE2" s="161"/>
      <c r="EF2" s="74" t="s">
        <v>3</v>
      </c>
      <c r="EG2" s="74"/>
      <c r="EH2" s="160" t="s">
        <v>4</v>
      </c>
      <c r="EI2" s="160"/>
      <c r="EJ2" s="161" t="s">
        <v>5</v>
      </c>
      <c r="EK2" s="161"/>
      <c r="EL2" s="161"/>
      <c r="EM2" s="74" t="s">
        <v>3</v>
      </c>
      <c r="EN2" s="74"/>
      <c r="EO2" s="160" t="s">
        <v>4</v>
      </c>
      <c r="EP2" s="160"/>
      <c r="EQ2" s="161" t="s">
        <v>5</v>
      </c>
      <c r="ER2" s="161"/>
      <c r="ES2" s="161"/>
      <c r="ET2" s="74" t="s">
        <v>3</v>
      </c>
      <c r="EU2" s="74"/>
      <c r="EV2" s="160" t="s">
        <v>4</v>
      </c>
      <c r="EW2" s="160"/>
      <c r="EX2" s="161" t="s">
        <v>5</v>
      </c>
      <c r="EY2" s="161"/>
      <c r="EZ2" s="161"/>
      <c r="FA2" s="74" t="s">
        <v>3</v>
      </c>
      <c r="FB2" s="74"/>
      <c r="FC2" s="160" t="s">
        <v>4</v>
      </c>
      <c r="FD2" s="160"/>
      <c r="FE2" s="161" t="s">
        <v>5</v>
      </c>
      <c r="FF2" s="161"/>
      <c r="FG2" s="161"/>
      <c r="FH2" s="74" t="s">
        <v>3</v>
      </c>
      <c r="FI2" s="74"/>
      <c r="FJ2" s="160" t="s">
        <v>4</v>
      </c>
      <c r="FK2" s="160"/>
      <c r="FL2" s="161" t="s">
        <v>5</v>
      </c>
      <c r="FM2" s="161"/>
      <c r="FN2" s="161"/>
      <c r="FO2" s="74" t="s">
        <v>3</v>
      </c>
      <c r="FP2" s="74"/>
      <c r="FQ2" s="160" t="s">
        <v>4</v>
      </c>
      <c r="FR2" s="160"/>
      <c r="FS2" s="161" t="s">
        <v>5</v>
      </c>
      <c r="FT2" s="161"/>
      <c r="FU2" s="161"/>
      <c r="FV2" s="74" t="s">
        <v>3</v>
      </c>
      <c r="FW2" s="74"/>
      <c r="FX2" s="160" t="s">
        <v>4</v>
      </c>
      <c r="FY2" s="160"/>
      <c r="FZ2" s="161" t="s">
        <v>5</v>
      </c>
      <c r="GA2" s="161"/>
      <c r="GB2" s="161"/>
      <c r="GC2" s="74" t="s">
        <v>3</v>
      </c>
      <c r="GD2" s="74"/>
      <c r="GE2" s="160" t="s">
        <v>4</v>
      </c>
      <c r="GF2" s="160"/>
      <c r="GG2" s="161" t="s">
        <v>5</v>
      </c>
      <c r="GH2" s="161"/>
      <c r="GI2" s="161"/>
      <c r="GJ2" s="74" t="s">
        <v>3</v>
      </c>
      <c r="GK2" s="74"/>
      <c r="GL2" s="160" t="s">
        <v>4</v>
      </c>
      <c r="GM2" s="160"/>
      <c r="GN2" s="161" t="s">
        <v>5</v>
      </c>
      <c r="GO2" s="161"/>
      <c r="GP2" s="161"/>
      <c r="GQ2" s="74" t="s">
        <v>3</v>
      </c>
      <c r="GR2" s="74"/>
      <c r="GS2" s="160" t="s">
        <v>4</v>
      </c>
      <c r="GT2" s="160"/>
      <c r="GU2" s="161" t="s">
        <v>5</v>
      </c>
      <c r="GV2" s="161"/>
      <c r="GW2" s="161"/>
      <c r="GX2" s="74" t="s">
        <v>3</v>
      </c>
      <c r="GY2" s="74"/>
      <c r="GZ2" s="160" t="s">
        <v>4</v>
      </c>
      <c r="HA2" s="160"/>
      <c r="HB2" s="161" t="s">
        <v>5</v>
      </c>
      <c r="HC2" s="161"/>
      <c r="HD2" s="161"/>
      <c r="HE2" s="74" t="s">
        <v>3</v>
      </c>
      <c r="HF2" s="74"/>
      <c r="HG2" s="160" t="s">
        <v>4</v>
      </c>
      <c r="HH2" s="160"/>
      <c r="HI2" s="161" t="s">
        <v>5</v>
      </c>
      <c r="HJ2" s="161"/>
      <c r="HK2" s="161"/>
      <c r="HL2" s="74" t="s">
        <v>3</v>
      </c>
      <c r="HM2" s="74"/>
      <c r="HN2" s="160" t="s">
        <v>4</v>
      </c>
      <c r="HO2" s="160"/>
      <c r="HP2" s="161" t="s">
        <v>5</v>
      </c>
      <c r="HQ2" s="161"/>
      <c r="HR2" s="161"/>
      <c r="HS2" s="74" t="s">
        <v>3</v>
      </c>
      <c r="HT2" s="74"/>
      <c r="HU2" s="160" t="s">
        <v>4</v>
      </c>
      <c r="HV2" s="160"/>
      <c r="HW2" s="161" t="s">
        <v>5</v>
      </c>
      <c r="HX2" s="161"/>
      <c r="HY2" s="161"/>
      <c r="HZ2" s="74" t="s">
        <v>3</v>
      </c>
      <c r="IA2" s="74"/>
      <c r="IB2" s="160" t="s">
        <v>4</v>
      </c>
      <c r="IC2" s="160"/>
      <c r="ID2" s="161" t="s">
        <v>5</v>
      </c>
      <c r="IE2" s="161"/>
      <c r="IF2" s="161"/>
      <c r="IG2" s="74" t="s">
        <v>3</v>
      </c>
      <c r="IH2" s="74"/>
      <c r="II2" s="160" t="s">
        <v>4</v>
      </c>
      <c r="IJ2" s="160"/>
      <c r="IK2" s="161" t="s">
        <v>5</v>
      </c>
      <c r="IL2" s="161"/>
      <c r="IM2" s="161"/>
      <c r="IN2" s="74" t="s">
        <v>3</v>
      </c>
      <c r="IO2" s="74"/>
      <c r="IP2" s="160" t="s">
        <v>4</v>
      </c>
      <c r="IQ2" s="160"/>
      <c r="IR2" s="161" t="s">
        <v>5</v>
      </c>
      <c r="IS2" s="161"/>
      <c r="IT2" s="161"/>
      <c r="IU2" s="74" t="s">
        <v>3</v>
      </c>
      <c r="IV2" s="74"/>
      <c r="IW2" s="160" t="s">
        <v>4</v>
      </c>
      <c r="IX2" s="160"/>
      <c r="IY2" s="161" t="s">
        <v>5</v>
      </c>
      <c r="IZ2" s="161"/>
      <c r="JA2" s="161"/>
      <c r="JB2" s="74" t="s">
        <v>3</v>
      </c>
      <c r="JC2" s="74"/>
      <c r="JD2" s="160" t="s">
        <v>4</v>
      </c>
      <c r="JE2" s="160"/>
      <c r="JF2" s="161" t="s">
        <v>5</v>
      </c>
      <c r="JG2" s="161"/>
      <c r="JH2" s="161"/>
      <c r="JI2" s="74" t="s">
        <v>3</v>
      </c>
      <c r="JJ2" s="74"/>
      <c r="JK2" s="160" t="s">
        <v>4</v>
      </c>
      <c r="JL2" s="160"/>
      <c r="JM2" s="161" t="s">
        <v>5</v>
      </c>
      <c r="JN2" s="161"/>
      <c r="JO2" s="161"/>
      <c r="JP2" s="74" t="s">
        <v>3</v>
      </c>
      <c r="JQ2" s="74"/>
      <c r="JR2" s="160" t="s">
        <v>4</v>
      </c>
      <c r="JS2" s="160"/>
      <c r="JT2" s="161" t="s">
        <v>5</v>
      </c>
      <c r="JU2" s="161"/>
      <c r="JV2" s="161"/>
      <c r="JW2" s="74" t="s">
        <v>3</v>
      </c>
      <c r="JX2" s="74"/>
      <c r="JY2" s="160" t="s">
        <v>4</v>
      </c>
      <c r="JZ2" s="160"/>
      <c r="KA2" s="161" t="s">
        <v>5</v>
      </c>
      <c r="KB2" s="161"/>
      <c r="KC2" s="161"/>
      <c r="KD2" s="74" t="s">
        <v>3</v>
      </c>
      <c r="KE2" s="74"/>
      <c r="KF2" s="160" t="s">
        <v>4</v>
      </c>
      <c r="KG2" s="160"/>
      <c r="KH2" s="161" t="s">
        <v>5</v>
      </c>
      <c r="KI2" s="161"/>
      <c r="KJ2" s="161"/>
      <c r="KK2" s="74" t="s">
        <v>3</v>
      </c>
      <c r="KL2" s="74"/>
      <c r="KM2" s="160" t="s">
        <v>4</v>
      </c>
      <c r="KN2" s="160"/>
      <c r="KO2" s="161" t="s">
        <v>5</v>
      </c>
      <c r="KP2" s="161"/>
      <c r="KQ2" s="161"/>
      <c r="KR2" s="74" t="s">
        <v>3</v>
      </c>
      <c r="KS2" s="74"/>
      <c r="KT2" s="160" t="s">
        <v>4</v>
      </c>
      <c r="KU2" s="160"/>
      <c r="KV2" s="161" t="s">
        <v>5</v>
      </c>
      <c r="KW2" s="161"/>
      <c r="KX2" s="161"/>
      <c r="KY2" s="74" t="s">
        <v>3</v>
      </c>
      <c r="KZ2" s="74"/>
      <c r="LA2" s="160" t="s">
        <v>4</v>
      </c>
      <c r="LB2" s="160"/>
      <c r="LC2" s="161" t="s">
        <v>5</v>
      </c>
      <c r="LD2" s="161"/>
      <c r="LE2" s="161"/>
      <c r="LF2" s="74" t="s">
        <v>3</v>
      </c>
      <c r="LG2" s="74"/>
      <c r="LH2" s="160" t="s">
        <v>4</v>
      </c>
      <c r="LI2" s="160"/>
      <c r="LJ2" s="161" t="s">
        <v>5</v>
      </c>
      <c r="LK2" s="161"/>
      <c r="LL2" s="161"/>
      <c r="LM2" s="74" t="s">
        <v>3</v>
      </c>
      <c r="LN2" s="74"/>
      <c r="LO2" s="160" t="s">
        <v>4</v>
      </c>
      <c r="LP2" s="160"/>
      <c r="LQ2" s="161" t="s">
        <v>5</v>
      </c>
      <c r="LR2" s="161"/>
      <c r="LS2" s="161"/>
      <c r="LT2" s="74" t="s">
        <v>3</v>
      </c>
      <c r="LU2" s="74"/>
      <c r="LV2" s="160" t="s">
        <v>4</v>
      </c>
      <c r="LW2" s="160"/>
      <c r="LX2" s="161" t="s">
        <v>5</v>
      </c>
      <c r="LY2" s="161"/>
      <c r="LZ2" s="161"/>
      <c r="MA2" s="74" t="s">
        <v>3</v>
      </c>
      <c r="MB2" s="74"/>
      <c r="MC2" s="160" t="s">
        <v>4</v>
      </c>
      <c r="MD2" s="160"/>
      <c r="ME2" s="161" t="s">
        <v>5</v>
      </c>
      <c r="MF2" s="161"/>
      <c r="MG2" s="161"/>
      <c r="MH2" s="74" t="s">
        <v>3</v>
      </c>
      <c r="MI2" s="74"/>
      <c r="MJ2" s="160" t="s">
        <v>4</v>
      </c>
      <c r="MK2" s="160"/>
      <c r="ML2" s="161" t="s">
        <v>5</v>
      </c>
      <c r="MM2" s="161"/>
      <c r="MN2" s="161"/>
      <c r="MP2" s="157" t="s">
        <v>50</v>
      </c>
      <c r="MQ2" s="158"/>
      <c r="MR2" s="158"/>
      <c r="MS2" s="158"/>
      <c r="MT2" s="158"/>
      <c r="MU2" s="168"/>
      <c r="MW2" s="169" t="s">
        <v>91</v>
      </c>
      <c r="MX2" s="170"/>
      <c r="MY2" s="170"/>
      <c r="MZ2" s="170"/>
      <c r="NA2" s="170"/>
      <c r="NB2" s="171"/>
      <c r="ND2" s="165" t="s">
        <v>92</v>
      </c>
      <c r="NE2" s="166"/>
      <c r="NF2" s="166"/>
      <c r="NG2" s="166"/>
      <c r="NH2" s="166"/>
      <c r="NI2" s="166"/>
      <c r="NJ2" s="166"/>
      <c r="NK2" s="167"/>
    </row>
    <row r="3" spans="1:375" ht="17.25" thickTop="1" thickBot="1" x14ac:dyDescent="0.25">
      <c r="A3" s="71"/>
      <c r="B3" s="73"/>
      <c r="C3" s="10" t="s">
        <v>6</v>
      </c>
      <c r="D3" s="10" t="s">
        <v>0</v>
      </c>
      <c r="E3" s="11" t="s">
        <v>6</v>
      </c>
      <c r="F3" s="11" t="s">
        <v>0</v>
      </c>
      <c r="G3" s="12" t="s">
        <v>6</v>
      </c>
      <c r="H3" s="12" t="s">
        <v>0</v>
      </c>
      <c r="I3" s="13" t="s">
        <v>1</v>
      </c>
      <c r="J3" s="10" t="s">
        <v>6</v>
      </c>
      <c r="K3" s="10" t="s">
        <v>0</v>
      </c>
      <c r="L3" s="11" t="s">
        <v>6</v>
      </c>
      <c r="M3" s="11" t="s">
        <v>0</v>
      </c>
      <c r="N3" s="12" t="s">
        <v>6</v>
      </c>
      <c r="O3" s="12" t="s">
        <v>0</v>
      </c>
      <c r="P3" s="13" t="s">
        <v>1</v>
      </c>
      <c r="Q3" s="10" t="s">
        <v>6</v>
      </c>
      <c r="R3" s="10" t="s">
        <v>0</v>
      </c>
      <c r="S3" s="11" t="s">
        <v>6</v>
      </c>
      <c r="T3" s="11" t="s">
        <v>0</v>
      </c>
      <c r="U3" s="12" t="s">
        <v>6</v>
      </c>
      <c r="V3" s="12" t="s">
        <v>0</v>
      </c>
      <c r="W3" s="13" t="s">
        <v>1</v>
      </c>
      <c r="X3" s="10" t="s">
        <v>6</v>
      </c>
      <c r="Y3" s="10" t="s">
        <v>0</v>
      </c>
      <c r="Z3" s="11" t="s">
        <v>6</v>
      </c>
      <c r="AA3" s="11" t="s">
        <v>0</v>
      </c>
      <c r="AB3" s="12" t="s">
        <v>6</v>
      </c>
      <c r="AC3" s="12" t="s">
        <v>0</v>
      </c>
      <c r="AD3" s="13" t="s">
        <v>1</v>
      </c>
      <c r="AE3" s="10" t="s">
        <v>6</v>
      </c>
      <c r="AF3" s="10" t="s">
        <v>0</v>
      </c>
      <c r="AG3" s="11" t="s">
        <v>6</v>
      </c>
      <c r="AH3" s="11" t="s">
        <v>0</v>
      </c>
      <c r="AI3" s="12" t="s">
        <v>6</v>
      </c>
      <c r="AJ3" s="12" t="s">
        <v>0</v>
      </c>
      <c r="AK3" s="13" t="s">
        <v>1</v>
      </c>
      <c r="AL3" s="10" t="s">
        <v>6</v>
      </c>
      <c r="AM3" s="10" t="s">
        <v>0</v>
      </c>
      <c r="AN3" s="11" t="s">
        <v>6</v>
      </c>
      <c r="AO3" s="11" t="s">
        <v>0</v>
      </c>
      <c r="AP3" s="12" t="s">
        <v>6</v>
      </c>
      <c r="AQ3" s="12" t="s">
        <v>0</v>
      </c>
      <c r="AR3" s="13" t="s">
        <v>1</v>
      </c>
      <c r="AS3" s="10" t="s">
        <v>6</v>
      </c>
      <c r="AT3" s="10" t="s">
        <v>0</v>
      </c>
      <c r="AU3" s="11" t="s">
        <v>6</v>
      </c>
      <c r="AV3" s="11" t="s">
        <v>0</v>
      </c>
      <c r="AW3" s="12" t="s">
        <v>6</v>
      </c>
      <c r="AX3" s="12" t="s">
        <v>0</v>
      </c>
      <c r="AY3" s="13" t="s">
        <v>1</v>
      </c>
      <c r="AZ3" s="10" t="s">
        <v>6</v>
      </c>
      <c r="BA3" s="10" t="s">
        <v>0</v>
      </c>
      <c r="BB3" s="11" t="s">
        <v>6</v>
      </c>
      <c r="BC3" s="11" t="s">
        <v>0</v>
      </c>
      <c r="BD3" s="12" t="s">
        <v>6</v>
      </c>
      <c r="BE3" s="12" t="s">
        <v>0</v>
      </c>
      <c r="BF3" s="13" t="s">
        <v>1</v>
      </c>
      <c r="BG3" s="10" t="s">
        <v>6</v>
      </c>
      <c r="BH3" s="10" t="s">
        <v>0</v>
      </c>
      <c r="BI3" s="11" t="s">
        <v>6</v>
      </c>
      <c r="BJ3" s="11" t="s">
        <v>0</v>
      </c>
      <c r="BK3" s="12" t="s">
        <v>6</v>
      </c>
      <c r="BL3" s="12" t="s">
        <v>0</v>
      </c>
      <c r="BM3" s="13" t="s">
        <v>1</v>
      </c>
      <c r="BN3" s="10" t="s">
        <v>6</v>
      </c>
      <c r="BO3" s="10" t="s">
        <v>0</v>
      </c>
      <c r="BP3" s="11" t="s">
        <v>6</v>
      </c>
      <c r="BQ3" s="11" t="s">
        <v>0</v>
      </c>
      <c r="BR3" s="12" t="s">
        <v>6</v>
      </c>
      <c r="BS3" s="12" t="s">
        <v>0</v>
      </c>
      <c r="BT3" s="13" t="s">
        <v>1</v>
      </c>
      <c r="BU3" s="10" t="s">
        <v>6</v>
      </c>
      <c r="BV3" s="10" t="s">
        <v>0</v>
      </c>
      <c r="BW3" s="11" t="s">
        <v>6</v>
      </c>
      <c r="BX3" s="11" t="s">
        <v>0</v>
      </c>
      <c r="BY3" s="12" t="s">
        <v>6</v>
      </c>
      <c r="BZ3" s="12" t="s">
        <v>0</v>
      </c>
      <c r="CA3" s="13" t="s">
        <v>1</v>
      </c>
      <c r="CB3" s="10" t="s">
        <v>6</v>
      </c>
      <c r="CC3" s="10" t="s">
        <v>0</v>
      </c>
      <c r="CD3" s="11" t="s">
        <v>6</v>
      </c>
      <c r="CE3" s="11" t="s">
        <v>0</v>
      </c>
      <c r="CF3" s="12" t="s">
        <v>6</v>
      </c>
      <c r="CG3" s="12" t="s">
        <v>0</v>
      </c>
      <c r="CH3" s="13" t="s">
        <v>1</v>
      </c>
      <c r="CI3" s="10" t="s">
        <v>6</v>
      </c>
      <c r="CJ3" s="10" t="s">
        <v>0</v>
      </c>
      <c r="CK3" s="11" t="s">
        <v>6</v>
      </c>
      <c r="CL3" s="11" t="s">
        <v>0</v>
      </c>
      <c r="CM3" s="12" t="s">
        <v>6</v>
      </c>
      <c r="CN3" s="12" t="s">
        <v>0</v>
      </c>
      <c r="CO3" s="13" t="s">
        <v>1</v>
      </c>
      <c r="CP3" s="10" t="s">
        <v>6</v>
      </c>
      <c r="CQ3" s="10" t="s">
        <v>0</v>
      </c>
      <c r="CR3" s="11" t="s">
        <v>6</v>
      </c>
      <c r="CS3" s="11" t="s">
        <v>0</v>
      </c>
      <c r="CT3" s="12" t="s">
        <v>6</v>
      </c>
      <c r="CU3" s="12" t="s">
        <v>0</v>
      </c>
      <c r="CV3" s="13" t="s">
        <v>1</v>
      </c>
      <c r="CW3" s="10" t="s">
        <v>6</v>
      </c>
      <c r="CX3" s="10" t="s">
        <v>0</v>
      </c>
      <c r="CY3" s="11" t="s">
        <v>6</v>
      </c>
      <c r="CZ3" s="11" t="s">
        <v>0</v>
      </c>
      <c r="DA3" s="12" t="s">
        <v>6</v>
      </c>
      <c r="DB3" s="12" t="s">
        <v>0</v>
      </c>
      <c r="DC3" s="13" t="s">
        <v>1</v>
      </c>
      <c r="DD3" s="10" t="s">
        <v>6</v>
      </c>
      <c r="DE3" s="10" t="s">
        <v>0</v>
      </c>
      <c r="DF3" s="11" t="s">
        <v>6</v>
      </c>
      <c r="DG3" s="11" t="s">
        <v>0</v>
      </c>
      <c r="DH3" s="12" t="s">
        <v>6</v>
      </c>
      <c r="DI3" s="12" t="s">
        <v>0</v>
      </c>
      <c r="DJ3" s="13" t="s">
        <v>1</v>
      </c>
      <c r="DK3" s="10" t="s">
        <v>6</v>
      </c>
      <c r="DL3" s="10" t="s">
        <v>0</v>
      </c>
      <c r="DM3" s="11" t="s">
        <v>6</v>
      </c>
      <c r="DN3" s="11" t="s">
        <v>0</v>
      </c>
      <c r="DO3" s="12" t="s">
        <v>6</v>
      </c>
      <c r="DP3" s="12" t="s">
        <v>0</v>
      </c>
      <c r="DQ3" s="13" t="s">
        <v>1</v>
      </c>
      <c r="DR3" s="10" t="s">
        <v>6</v>
      </c>
      <c r="DS3" s="10" t="s">
        <v>0</v>
      </c>
      <c r="DT3" s="11" t="s">
        <v>6</v>
      </c>
      <c r="DU3" s="11" t="s">
        <v>0</v>
      </c>
      <c r="DV3" s="12" t="s">
        <v>6</v>
      </c>
      <c r="DW3" s="12" t="s">
        <v>0</v>
      </c>
      <c r="DX3" s="13" t="s">
        <v>1</v>
      </c>
      <c r="DY3" s="10" t="s">
        <v>6</v>
      </c>
      <c r="DZ3" s="10" t="s">
        <v>0</v>
      </c>
      <c r="EA3" s="11" t="s">
        <v>6</v>
      </c>
      <c r="EB3" s="11" t="s">
        <v>0</v>
      </c>
      <c r="EC3" s="12" t="s">
        <v>6</v>
      </c>
      <c r="ED3" s="12" t="s">
        <v>0</v>
      </c>
      <c r="EE3" s="13" t="s">
        <v>1</v>
      </c>
      <c r="EF3" s="10" t="s">
        <v>6</v>
      </c>
      <c r="EG3" s="10" t="s">
        <v>0</v>
      </c>
      <c r="EH3" s="11" t="s">
        <v>6</v>
      </c>
      <c r="EI3" s="11" t="s">
        <v>0</v>
      </c>
      <c r="EJ3" s="12" t="s">
        <v>6</v>
      </c>
      <c r="EK3" s="12" t="s">
        <v>0</v>
      </c>
      <c r="EL3" s="13" t="s">
        <v>1</v>
      </c>
      <c r="EM3" s="10" t="s">
        <v>6</v>
      </c>
      <c r="EN3" s="10" t="s">
        <v>0</v>
      </c>
      <c r="EO3" s="11" t="s">
        <v>6</v>
      </c>
      <c r="EP3" s="11" t="s">
        <v>0</v>
      </c>
      <c r="EQ3" s="12" t="s">
        <v>6</v>
      </c>
      <c r="ER3" s="12" t="s">
        <v>0</v>
      </c>
      <c r="ES3" s="13" t="s">
        <v>1</v>
      </c>
      <c r="ET3" s="10" t="s">
        <v>6</v>
      </c>
      <c r="EU3" s="10" t="s">
        <v>0</v>
      </c>
      <c r="EV3" s="11" t="s">
        <v>6</v>
      </c>
      <c r="EW3" s="11" t="s">
        <v>0</v>
      </c>
      <c r="EX3" s="12" t="s">
        <v>6</v>
      </c>
      <c r="EY3" s="12" t="s">
        <v>0</v>
      </c>
      <c r="EZ3" s="13" t="s">
        <v>1</v>
      </c>
      <c r="FA3" s="10" t="s">
        <v>6</v>
      </c>
      <c r="FB3" s="10" t="s">
        <v>0</v>
      </c>
      <c r="FC3" s="11" t="s">
        <v>6</v>
      </c>
      <c r="FD3" s="11" t="s">
        <v>0</v>
      </c>
      <c r="FE3" s="12" t="s">
        <v>6</v>
      </c>
      <c r="FF3" s="12" t="s">
        <v>0</v>
      </c>
      <c r="FG3" s="13" t="s">
        <v>1</v>
      </c>
      <c r="FH3" s="10" t="s">
        <v>6</v>
      </c>
      <c r="FI3" s="10" t="s">
        <v>0</v>
      </c>
      <c r="FJ3" s="11" t="s">
        <v>6</v>
      </c>
      <c r="FK3" s="11" t="s">
        <v>0</v>
      </c>
      <c r="FL3" s="12" t="s">
        <v>6</v>
      </c>
      <c r="FM3" s="12" t="s">
        <v>0</v>
      </c>
      <c r="FN3" s="13" t="s">
        <v>1</v>
      </c>
      <c r="FO3" s="10" t="s">
        <v>6</v>
      </c>
      <c r="FP3" s="10" t="s">
        <v>0</v>
      </c>
      <c r="FQ3" s="11" t="s">
        <v>6</v>
      </c>
      <c r="FR3" s="11" t="s">
        <v>0</v>
      </c>
      <c r="FS3" s="12" t="s">
        <v>6</v>
      </c>
      <c r="FT3" s="12" t="s">
        <v>0</v>
      </c>
      <c r="FU3" s="13" t="s">
        <v>1</v>
      </c>
      <c r="FV3" s="10" t="s">
        <v>6</v>
      </c>
      <c r="FW3" s="10" t="s">
        <v>0</v>
      </c>
      <c r="FX3" s="11" t="s">
        <v>6</v>
      </c>
      <c r="FY3" s="11" t="s">
        <v>0</v>
      </c>
      <c r="FZ3" s="12" t="s">
        <v>6</v>
      </c>
      <c r="GA3" s="12" t="s">
        <v>0</v>
      </c>
      <c r="GB3" s="13" t="s">
        <v>1</v>
      </c>
      <c r="GC3" s="10" t="s">
        <v>6</v>
      </c>
      <c r="GD3" s="10" t="s">
        <v>0</v>
      </c>
      <c r="GE3" s="11" t="s">
        <v>6</v>
      </c>
      <c r="GF3" s="11" t="s">
        <v>0</v>
      </c>
      <c r="GG3" s="12" t="s">
        <v>6</v>
      </c>
      <c r="GH3" s="12" t="s">
        <v>0</v>
      </c>
      <c r="GI3" s="13" t="s">
        <v>1</v>
      </c>
      <c r="GJ3" s="10" t="s">
        <v>6</v>
      </c>
      <c r="GK3" s="10" t="s">
        <v>0</v>
      </c>
      <c r="GL3" s="11" t="s">
        <v>6</v>
      </c>
      <c r="GM3" s="11" t="s">
        <v>0</v>
      </c>
      <c r="GN3" s="12" t="s">
        <v>6</v>
      </c>
      <c r="GO3" s="12" t="s">
        <v>0</v>
      </c>
      <c r="GP3" s="13" t="s">
        <v>1</v>
      </c>
      <c r="GQ3" s="10" t="s">
        <v>6</v>
      </c>
      <c r="GR3" s="10" t="s">
        <v>0</v>
      </c>
      <c r="GS3" s="11" t="s">
        <v>6</v>
      </c>
      <c r="GT3" s="11" t="s">
        <v>0</v>
      </c>
      <c r="GU3" s="12" t="s">
        <v>6</v>
      </c>
      <c r="GV3" s="12" t="s">
        <v>0</v>
      </c>
      <c r="GW3" s="13" t="s">
        <v>1</v>
      </c>
      <c r="GX3" s="10" t="s">
        <v>6</v>
      </c>
      <c r="GY3" s="10" t="s">
        <v>0</v>
      </c>
      <c r="GZ3" s="11" t="s">
        <v>6</v>
      </c>
      <c r="HA3" s="11" t="s">
        <v>0</v>
      </c>
      <c r="HB3" s="12" t="s">
        <v>6</v>
      </c>
      <c r="HC3" s="12" t="s">
        <v>0</v>
      </c>
      <c r="HD3" s="13" t="s">
        <v>1</v>
      </c>
      <c r="HE3" s="10" t="s">
        <v>6</v>
      </c>
      <c r="HF3" s="10" t="s">
        <v>0</v>
      </c>
      <c r="HG3" s="11" t="s">
        <v>6</v>
      </c>
      <c r="HH3" s="11" t="s">
        <v>0</v>
      </c>
      <c r="HI3" s="12" t="s">
        <v>6</v>
      </c>
      <c r="HJ3" s="12" t="s">
        <v>0</v>
      </c>
      <c r="HK3" s="13" t="s">
        <v>1</v>
      </c>
      <c r="HL3" s="10" t="s">
        <v>6</v>
      </c>
      <c r="HM3" s="10" t="s">
        <v>0</v>
      </c>
      <c r="HN3" s="11" t="s">
        <v>6</v>
      </c>
      <c r="HO3" s="11" t="s">
        <v>0</v>
      </c>
      <c r="HP3" s="12" t="s">
        <v>6</v>
      </c>
      <c r="HQ3" s="12" t="s">
        <v>0</v>
      </c>
      <c r="HR3" s="13" t="s">
        <v>1</v>
      </c>
      <c r="HS3" s="10" t="s">
        <v>6</v>
      </c>
      <c r="HT3" s="10" t="s">
        <v>0</v>
      </c>
      <c r="HU3" s="11" t="s">
        <v>6</v>
      </c>
      <c r="HV3" s="11" t="s">
        <v>0</v>
      </c>
      <c r="HW3" s="12" t="s">
        <v>6</v>
      </c>
      <c r="HX3" s="12" t="s">
        <v>0</v>
      </c>
      <c r="HY3" s="13" t="s">
        <v>1</v>
      </c>
      <c r="HZ3" s="10" t="s">
        <v>6</v>
      </c>
      <c r="IA3" s="10" t="s">
        <v>0</v>
      </c>
      <c r="IB3" s="11" t="s">
        <v>6</v>
      </c>
      <c r="IC3" s="11" t="s">
        <v>0</v>
      </c>
      <c r="ID3" s="12" t="s">
        <v>6</v>
      </c>
      <c r="IE3" s="12" t="s">
        <v>0</v>
      </c>
      <c r="IF3" s="13" t="s">
        <v>1</v>
      </c>
      <c r="IG3" s="10" t="s">
        <v>6</v>
      </c>
      <c r="IH3" s="10" t="s">
        <v>0</v>
      </c>
      <c r="II3" s="11" t="s">
        <v>6</v>
      </c>
      <c r="IJ3" s="11" t="s">
        <v>0</v>
      </c>
      <c r="IK3" s="12" t="s">
        <v>6</v>
      </c>
      <c r="IL3" s="12" t="s">
        <v>0</v>
      </c>
      <c r="IM3" s="13" t="s">
        <v>1</v>
      </c>
      <c r="IN3" s="10" t="s">
        <v>6</v>
      </c>
      <c r="IO3" s="10" t="s">
        <v>0</v>
      </c>
      <c r="IP3" s="11" t="s">
        <v>6</v>
      </c>
      <c r="IQ3" s="11" t="s">
        <v>0</v>
      </c>
      <c r="IR3" s="12" t="s">
        <v>6</v>
      </c>
      <c r="IS3" s="12" t="s">
        <v>0</v>
      </c>
      <c r="IT3" s="13" t="s">
        <v>1</v>
      </c>
      <c r="IU3" s="10" t="s">
        <v>6</v>
      </c>
      <c r="IV3" s="10" t="s">
        <v>0</v>
      </c>
      <c r="IW3" s="11" t="s">
        <v>6</v>
      </c>
      <c r="IX3" s="11" t="s">
        <v>0</v>
      </c>
      <c r="IY3" s="12" t="s">
        <v>6</v>
      </c>
      <c r="IZ3" s="12" t="s">
        <v>0</v>
      </c>
      <c r="JA3" s="13" t="s">
        <v>1</v>
      </c>
      <c r="JB3" s="10" t="s">
        <v>6</v>
      </c>
      <c r="JC3" s="10" t="s">
        <v>0</v>
      </c>
      <c r="JD3" s="11" t="s">
        <v>6</v>
      </c>
      <c r="JE3" s="11" t="s">
        <v>0</v>
      </c>
      <c r="JF3" s="12" t="s">
        <v>6</v>
      </c>
      <c r="JG3" s="12" t="s">
        <v>0</v>
      </c>
      <c r="JH3" s="13" t="s">
        <v>1</v>
      </c>
      <c r="JI3" s="10" t="s">
        <v>6</v>
      </c>
      <c r="JJ3" s="10" t="s">
        <v>0</v>
      </c>
      <c r="JK3" s="11" t="s">
        <v>6</v>
      </c>
      <c r="JL3" s="11" t="s">
        <v>0</v>
      </c>
      <c r="JM3" s="12" t="s">
        <v>6</v>
      </c>
      <c r="JN3" s="12" t="s">
        <v>0</v>
      </c>
      <c r="JO3" s="13" t="s">
        <v>1</v>
      </c>
      <c r="JP3" s="10" t="s">
        <v>6</v>
      </c>
      <c r="JQ3" s="10" t="s">
        <v>0</v>
      </c>
      <c r="JR3" s="11" t="s">
        <v>6</v>
      </c>
      <c r="JS3" s="11" t="s">
        <v>0</v>
      </c>
      <c r="JT3" s="12" t="s">
        <v>6</v>
      </c>
      <c r="JU3" s="12" t="s">
        <v>0</v>
      </c>
      <c r="JV3" s="13" t="s">
        <v>1</v>
      </c>
      <c r="JW3" s="10" t="s">
        <v>6</v>
      </c>
      <c r="JX3" s="10" t="s">
        <v>0</v>
      </c>
      <c r="JY3" s="11" t="s">
        <v>6</v>
      </c>
      <c r="JZ3" s="11" t="s">
        <v>0</v>
      </c>
      <c r="KA3" s="12" t="s">
        <v>6</v>
      </c>
      <c r="KB3" s="12" t="s">
        <v>0</v>
      </c>
      <c r="KC3" s="13" t="s">
        <v>1</v>
      </c>
      <c r="KD3" s="10" t="s">
        <v>6</v>
      </c>
      <c r="KE3" s="10" t="s">
        <v>0</v>
      </c>
      <c r="KF3" s="11" t="s">
        <v>6</v>
      </c>
      <c r="KG3" s="11" t="s">
        <v>0</v>
      </c>
      <c r="KH3" s="12" t="s">
        <v>6</v>
      </c>
      <c r="KI3" s="12" t="s">
        <v>0</v>
      </c>
      <c r="KJ3" s="13" t="s">
        <v>1</v>
      </c>
      <c r="KK3" s="10" t="s">
        <v>6</v>
      </c>
      <c r="KL3" s="10" t="s">
        <v>0</v>
      </c>
      <c r="KM3" s="11" t="s">
        <v>6</v>
      </c>
      <c r="KN3" s="11" t="s">
        <v>0</v>
      </c>
      <c r="KO3" s="12" t="s">
        <v>6</v>
      </c>
      <c r="KP3" s="12" t="s">
        <v>0</v>
      </c>
      <c r="KQ3" s="13" t="s">
        <v>1</v>
      </c>
      <c r="KR3" s="10" t="s">
        <v>6</v>
      </c>
      <c r="KS3" s="10" t="s">
        <v>0</v>
      </c>
      <c r="KT3" s="11" t="s">
        <v>6</v>
      </c>
      <c r="KU3" s="11" t="s">
        <v>0</v>
      </c>
      <c r="KV3" s="12" t="s">
        <v>6</v>
      </c>
      <c r="KW3" s="12" t="s">
        <v>0</v>
      </c>
      <c r="KX3" s="13" t="s">
        <v>1</v>
      </c>
      <c r="KY3" s="10" t="s">
        <v>6</v>
      </c>
      <c r="KZ3" s="10" t="s">
        <v>0</v>
      </c>
      <c r="LA3" s="11" t="s">
        <v>6</v>
      </c>
      <c r="LB3" s="11" t="s">
        <v>0</v>
      </c>
      <c r="LC3" s="12" t="s">
        <v>6</v>
      </c>
      <c r="LD3" s="12" t="s">
        <v>0</v>
      </c>
      <c r="LE3" s="13" t="s">
        <v>1</v>
      </c>
      <c r="LF3" s="10" t="s">
        <v>6</v>
      </c>
      <c r="LG3" s="10" t="s">
        <v>0</v>
      </c>
      <c r="LH3" s="11" t="s">
        <v>6</v>
      </c>
      <c r="LI3" s="11" t="s">
        <v>0</v>
      </c>
      <c r="LJ3" s="12" t="s">
        <v>6</v>
      </c>
      <c r="LK3" s="12" t="s">
        <v>0</v>
      </c>
      <c r="LL3" s="13" t="s">
        <v>1</v>
      </c>
      <c r="LM3" s="10" t="s">
        <v>6</v>
      </c>
      <c r="LN3" s="10" t="s">
        <v>0</v>
      </c>
      <c r="LO3" s="11" t="s">
        <v>6</v>
      </c>
      <c r="LP3" s="11" t="s">
        <v>0</v>
      </c>
      <c r="LQ3" s="12" t="s">
        <v>6</v>
      </c>
      <c r="LR3" s="12" t="s">
        <v>0</v>
      </c>
      <c r="LS3" s="13" t="s">
        <v>1</v>
      </c>
      <c r="LT3" s="10" t="s">
        <v>6</v>
      </c>
      <c r="LU3" s="10" t="s">
        <v>0</v>
      </c>
      <c r="LV3" s="11" t="s">
        <v>6</v>
      </c>
      <c r="LW3" s="11" t="s">
        <v>0</v>
      </c>
      <c r="LX3" s="12" t="s">
        <v>6</v>
      </c>
      <c r="LY3" s="12" t="s">
        <v>0</v>
      </c>
      <c r="LZ3" s="13" t="s">
        <v>1</v>
      </c>
      <c r="MA3" s="10" t="s">
        <v>6</v>
      </c>
      <c r="MB3" s="10" t="s">
        <v>0</v>
      </c>
      <c r="MC3" s="11" t="s">
        <v>6</v>
      </c>
      <c r="MD3" s="11" t="s">
        <v>0</v>
      </c>
      <c r="ME3" s="12" t="s">
        <v>6</v>
      </c>
      <c r="MF3" s="12" t="s">
        <v>0</v>
      </c>
      <c r="MG3" s="13" t="s">
        <v>1</v>
      </c>
      <c r="MH3" s="10" t="s">
        <v>6</v>
      </c>
      <c r="MI3" s="10" t="s">
        <v>0</v>
      </c>
      <c r="MJ3" s="11" t="s">
        <v>6</v>
      </c>
      <c r="MK3" s="11" t="s">
        <v>0</v>
      </c>
      <c r="ML3" s="12" t="s">
        <v>6</v>
      </c>
      <c r="MM3" s="12" t="s">
        <v>0</v>
      </c>
      <c r="MN3" s="13" t="s">
        <v>1</v>
      </c>
      <c r="MP3" s="1" t="s">
        <v>51</v>
      </c>
      <c r="MQ3" s="1" t="s">
        <v>6</v>
      </c>
      <c r="MR3" s="1" t="s">
        <v>0</v>
      </c>
      <c r="MS3" s="1" t="s">
        <v>51</v>
      </c>
      <c r="MT3" s="1" t="s">
        <v>6</v>
      </c>
      <c r="MU3" s="1" t="s">
        <v>0</v>
      </c>
      <c r="MW3" s="2" t="s">
        <v>51</v>
      </c>
      <c r="MX3" s="2" t="s">
        <v>6</v>
      </c>
      <c r="MY3" s="2" t="s">
        <v>0</v>
      </c>
      <c r="MZ3" s="2" t="s">
        <v>51</v>
      </c>
      <c r="NA3" s="2" t="s">
        <v>6</v>
      </c>
      <c r="NB3" s="2" t="s">
        <v>0</v>
      </c>
      <c r="ND3" s="3" t="s">
        <v>51</v>
      </c>
      <c r="NE3" s="3" t="s">
        <v>6</v>
      </c>
      <c r="NF3" s="3" t="s">
        <v>0</v>
      </c>
      <c r="NG3" s="3" t="s">
        <v>162</v>
      </c>
      <c r="NH3" s="3" t="s">
        <v>51</v>
      </c>
      <c r="NI3" s="3" t="s">
        <v>6</v>
      </c>
      <c r="NJ3" s="3" t="s">
        <v>0</v>
      </c>
      <c r="NK3" s="3" t="s">
        <v>162</v>
      </c>
    </row>
    <row r="4" spans="1:375" ht="16.5" thickTop="1" thickBot="1" x14ac:dyDescent="0.25">
      <c r="A4" s="14"/>
      <c r="B4" s="16"/>
      <c r="C4" s="1"/>
      <c r="D4" s="1"/>
      <c r="E4" s="2"/>
      <c r="F4" s="2"/>
      <c r="G4" s="3"/>
      <c r="H4" s="3"/>
      <c r="I4" s="4"/>
      <c r="J4" s="1"/>
      <c r="K4" s="1"/>
      <c r="L4" s="2"/>
      <c r="M4" s="2"/>
      <c r="N4" s="3"/>
      <c r="O4" s="3"/>
      <c r="P4" s="4"/>
      <c r="Q4" s="1"/>
      <c r="R4" s="1"/>
      <c r="S4" s="2"/>
      <c r="T4" s="2"/>
      <c r="U4" s="3"/>
      <c r="V4" s="3"/>
      <c r="W4" s="4"/>
      <c r="X4" s="1"/>
      <c r="Y4" s="1"/>
      <c r="Z4" s="2"/>
      <c r="AA4" s="2"/>
      <c r="AB4" s="3"/>
      <c r="AC4" s="3"/>
      <c r="AD4" s="4"/>
      <c r="AE4" s="1"/>
      <c r="AF4" s="1"/>
      <c r="AG4" s="2"/>
      <c r="AH4" s="2"/>
      <c r="AI4" s="3"/>
      <c r="AJ4" s="3"/>
      <c r="AK4" s="4"/>
      <c r="AL4" s="1"/>
      <c r="AM4" s="1"/>
      <c r="AN4" s="2"/>
      <c r="AO4" s="2"/>
      <c r="AP4" s="3"/>
      <c r="AQ4" s="3"/>
      <c r="AR4" s="4"/>
      <c r="AS4" s="1"/>
      <c r="AT4" s="1"/>
      <c r="AU4" s="2"/>
      <c r="AV4" s="2"/>
      <c r="AW4" s="3"/>
      <c r="AX4" s="3"/>
      <c r="AY4" s="4"/>
      <c r="AZ4" s="1"/>
      <c r="BA4" s="1"/>
      <c r="BB4" s="2"/>
      <c r="BC4" s="2"/>
      <c r="BD4" s="3"/>
      <c r="BE4" s="3"/>
      <c r="BF4" s="4"/>
      <c r="BG4" s="1"/>
      <c r="BH4" s="1"/>
      <c r="BI4" s="2"/>
      <c r="BJ4" s="2"/>
      <c r="BK4" s="3"/>
      <c r="BL4" s="3"/>
      <c r="BM4" s="4"/>
      <c r="BN4" s="1"/>
      <c r="BO4" s="1"/>
      <c r="BP4" s="2"/>
      <c r="BQ4" s="2"/>
      <c r="BR4" s="3"/>
      <c r="BS4" s="3"/>
      <c r="BT4" s="4"/>
      <c r="BU4" s="1"/>
      <c r="BV4" s="1"/>
      <c r="BW4" s="2"/>
      <c r="BX4" s="2"/>
      <c r="BY4" s="3"/>
      <c r="BZ4" s="3"/>
      <c r="CA4" s="4"/>
      <c r="CB4" s="1"/>
      <c r="CC4" s="1"/>
      <c r="CD4" s="2"/>
      <c r="CE4" s="2"/>
      <c r="CF4" s="3"/>
      <c r="CG4" s="3"/>
      <c r="CH4" s="4"/>
      <c r="CI4" s="1"/>
      <c r="CJ4" s="1"/>
      <c r="CK4" s="2"/>
      <c r="CL4" s="2"/>
      <c r="CM4" s="3"/>
      <c r="CN4" s="3"/>
      <c r="CO4" s="4"/>
      <c r="CP4" s="1"/>
      <c r="CQ4" s="1"/>
      <c r="CR4" s="2"/>
      <c r="CS4" s="2"/>
      <c r="CT4" s="3"/>
      <c r="CU4" s="3"/>
      <c r="CV4" s="4"/>
      <c r="CW4" s="1"/>
      <c r="CX4" s="1"/>
      <c r="CY4" s="2"/>
      <c r="CZ4" s="2"/>
      <c r="DA4" s="3"/>
      <c r="DB4" s="3"/>
      <c r="DC4" s="4"/>
      <c r="DD4" s="1"/>
      <c r="DE4" s="1"/>
      <c r="DF4" s="2"/>
      <c r="DG4" s="2"/>
      <c r="DH4" s="3"/>
      <c r="DI4" s="3"/>
      <c r="DJ4" s="4"/>
      <c r="DK4" s="1"/>
      <c r="DL4" s="1"/>
      <c r="DM4" s="2"/>
      <c r="DN4" s="2"/>
      <c r="DO4" s="3"/>
      <c r="DP4" s="3"/>
      <c r="DQ4" s="4"/>
      <c r="DR4" s="1"/>
      <c r="DS4" s="1"/>
      <c r="DT4" s="2"/>
      <c r="DU4" s="2"/>
      <c r="DV4" s="3"/>
      <c r="DW4" s="3"/>
      <c r="DX4" s="4"/>
      <c r="DY4" s="1"/>
      <c r="DZ4" s="1"/>
      <c r="EA4" s="2"/>
      <c r="EB4" s="2"/>
      <c r="EC4" s="3"/>
      <c r="ED4" s="3"/>
      <c r="EE4" s="4"/>
      <c r="EF4" s="1"/>
      <c r="EG4" s="1"/>
      <c r="EH4" s="2"/>
      <c r="EI4" s="2"/>
      <c r="EJ4" s="3"/>
      <c r="EK4" s="3"/>
      <c r="EL4" s="4"/>
      <c r="EM4" s="1"/>
      <c r="EN4" s="1"/>
      <c r="EO4" s="2"/>
      <c r="EP4" s="2"/>
      <c r="EQ4" s="3"/>
      <c r="ER4" s="3"/>
      <c r="ES4" s="4"/>
      <c r="ET4" s="1"/>
      <c r="EU4" s="1"/>
      <c r="EV4" s="2"/>
      <c r="EW4" s="2"/>
      <c r="EX4" s="3"/>
      <c r="EY4" s="3"/>
      <c r="EZ4" s="4"/>
      <c r="FA4" s="1"/>
      <c r="FB4" s="1"/>
      <c r="FC4" s="2"/>
      <c r="FD4" s="2"/>
      <c r="FE4" s="3"/>
      <c r="FF4" s="3"/>
      <c r="FG4" s="4"/>
      <c r="FH4" s="1"/>
      <c r="FI4" s="1"/>
      <c r="FJ4" s="2"/>
      <c r="FK4" s="2"/>
      <c r="FL4" s="3"/>
      <c r="FM4" s="3"/>
      <c r="FN4" s="4"/>
      <c r="FO4" s="1"/>
      <c r="FP4" s="1"/>
      <c r="FQ4" s="2"/>
      <c r="FR4" s="2"/>
      <c r="FS4" s="3"/>
      <c r="FT4" s="3"/>
      <c r="FU4" s="4"/>
      <c r="FV4" s="1"/>
      <c r="FW4" s="1"/>
      <c r="FX4" s="2"/>
      <c r="FY4" s="2"/>
      <c r="FZ4" s="3"/>
      <c r="GA4" s="3"/>
      <c r="GB4" s="4"/>
      <c r="GC4" s="1"/>
      <c r="GD4" s="1"/>
      <c r="GE4" s="2"/>
      <c r="GF4" s="2"/>
      <c r="GG4" s="3"/>
      <c r="GH4" s="3"/>
      <c r="GI4" s="4"/>
      <c r="GJ4" s="1"/>
      <c r="GK4" s="1"/>
      <c r="GL4" s="2"/>
      <c r="GM4" s="2"/>
      <c r="GN4" s="3"/>
      <c r="GO4" s="3"/>
      <c r="GP4" s="4"/>
      <c r="GQ4" s="1"/>
      <c r="GR4" s="1"/>
      <c r="GS4" s="2"/>
      <c r="GT4" s="2"/>
      <c r="GU4" s="3"/>
      <c r="GV4" s="3"/>
      <c r="GW4" s="4"/>
      <c r="GX4" s="1"/>
      <c r="GY4" s="1"/>
      <c r="GZ4" s="2"/>
      <c r="HA4" s="2"/>
      <c r="HB4" s="3"/>
      <c r="HC4" s="3"/>
      <c r="HD4" s="4"/>
      <c r="HE4" s="1"/>
      <c r="HF4" s="1"/>
      <c r="HG4" s="2"/>
      <c r="HH4" s="2"/>
      <c r="HI4" s="3"/>
      <c r="HJ4" s="3"/>
      <c r="HK4" s="4"/>
      <c r="HL4" s="1"/>
      <c r="HM4" s="1"/>
      <c r="HN4" s="2"/>
      <c r="HO4" s="2"/>
      <c r="HP4" s="3"/>
      <c r="HQ4" s="3"/>
      <c r="HR4" s="4"/>
      <c r="HS4" s="1"/>
      <c r="HT4" s="1"/>
      <c r="HU4" s="2"/>
      <c r="HV4" s="2"/>
      <c r="HW4" s="3"/>
      <c r="HX4" s="3"/>
      <c r="HY4" s="4"/>
      <c r="HZ4" s="1"/>
      <c r="IA4" s="1"/>
      <c r="IB4" s="2"/>
      <c r="IC4" s="2"/>
      <c r="ID4" s="3"/>
      <c r="IE4" s="3"/>
      <c r="IF4" s="4"/>
      <c r="IG4" s="1"/>
      <c r="IH4" s="1"/>
      <c r="II4" s="2"/>
      <c r="IJ4" s="2"/>
      <c r="IK4" s="3"/>
      <c r="IL4" s="3"/>
      <c r="IM4" s="4"/>
      <c r="IN4" s="1"/>
      <c r="IO4" s="1"/>
      <c r="IP4" s="2"/>
      <c r="IQ4" s="2"/>
      <c r="IR4" s="3"/>
      <c r="IS4" s="3"/>
      <c r="IT4" s="4"/>
      <c r="IU4" s="1"/>
      <c r="IV4" s="1"/>
      <c r="IW4" s="2"/>
      <c r="IX4" s="2"/>
      <c r="IY4" s="3"/>
      <c r="IZ4" s="3"/>
      <c r="JA4" s="4"/>
      <c r="JB4" s="1"/>
      <c r="JC4" s="1"/>
      <c r="JD4" s="2"/>
      <c r="JE4" s="2"/>
      <c r="JF4" s="3"/>
      <c r="JG4" s="3"/>
      <c r="JH4" s="4"/>
      <c r="JI4" s="1"/>
      <c r="JJ4" s="1"/>
      <c r="JK4" s="2"/>
      <c r="JL4" s="2"/>
      <c r="JM4" s="3"/>
      <c r="JN4" s="3"/>
      <c r="JO4" s="4"/>
      <c r="JP4" s="1"/>
      <c r="JQ4" s="1"/>
      <c r="JR4" s="2"/>
      <c r="JS4" s="2"/>
      <c r="JT4" s="3"/>
      <c r="JU4" s="3"/>
      <c r="JV4" s="4"/>
      <c r="JW4" s="1"/>
      <c r="JX4" s="1"/>
      <c r="JY4" s="2"/>
      <c r="JZ4" s="2"/>
      <c r="KA4" s="3"/>
      <c r="KB4" s="3"/>
      <c r="KC4" s="4"/>
      <c r="KD4" s="1"/>
      <c r="KE4" s="1"/>
      <c r="KF4" s="2"/>
      <c r="KG4" s="2"/>
      <c r="KH4" s="3"/>
      <c r="KI4" s="3"/>
      <c r="KJ4" s="4"/>
      <c r="KK4" s="1"/>
      <c r="KL4" s="1"/>
      <c r="KM4" s="2"/>
      <c r="KN4" s="2"/>
      <c r="KO4" s="3"/>
      <c r="KP4" s="3"/>
      <c r="KQ4" s="4"/>
      <c r="KR4" s="1"/>
      <c r="KS4" s="1"/>
      <c r="KT4" s="2"/>
      <c r="KU4" s="2"/>
      <c r="KV4" s="3"/>
      <c r="KW4" s="3"/>
      <c r="KX4" s="4"/>
      <c r="KY4" s="1"/>
      <c r="KZ4" s="1"/>
      <c r="LA4" s="2"/>
      <c r="LB4" s="2"/>
      <c r="LC4" s="3"/>
      <c r="LD4" s="3"/>
      <c r="LE4" s="4"/>
      <c r="LF4" s="1"/>
      <c r="LG4" s="1"/>
      <c r="LH4" s="2"/>
      <c r="LI4" s="2"/>
      <c r="LJ4" s="3"/>
      <c r="LK4" s="3"/>
      <c r="LL4" s="4"/>
      <c r="LM4" s="1"/>
      <c r="LN4" s="1"/>
      <c r="LO4" s="2"/>
      <c r="LP4" s="2"/>
      <c r="LQ4" s="3"/>
      <c r="LR4" s="3"/>
      <c r="LS4" s="4"/>
      <c r="LT4" s="1"/>
      <c r="LU4" s="1"/>
      <c r="LV4" s="2"/>
      <c r="LW4" s="2"/>
      <c r="LX4" s="3"/>
      <c r="LY4" s="3"/>
      <c r="LZ4" s="4"/>
      <c r="MA4" s="1"/>
      <c r="MB4" s="1"/>
      <c r="MC4" s="2"/>
      <c r="MD4" s="2"/>
      <c r="ME4" s="3"/>
      <c r="MF4" s="3"/>
      <c r="MG4" s="4"/>
      <c r="MH4" s="1"/>
      <c r="MI4" s="1"/>
      <c r="MJ4" s="2"/>
      <c r="MK4" s="2"/>
      <c r="ML4" s="3"/>
      <c r="MM4" s="3"/>
      <c r="MN4" s="4"/>
      <c r="MP4" s="20" t="s">
        <v>52</v>
      </c>
      <c r="MQ4" s="23">
        <f>م.تحميل!$B$7</f>
        <v>0</v>
      </c>
      <c r="MR4" s="23">
        <f>م.تحميل!$C$7</f>
        <v>0</v>
      </c>
      <c r="MS4" s="20" t="s">
        <v>80</v>
      </c>
      <c r="MT4" s="23"/>
      <c r="MU4" s="23">
        <f>م.تحميل!$C$169</f>
        <v>0</v>
      </c>
      <c r="MW4" s="22" t="s">
        <v>52</v>
      </c>
      <c r="MX4" s="24">
        <f>م.مرتجع!$B$7</f>
        <v>0</v>
      </c>
      <c r="MY4" s="24">
        <f>م.مرتجع!$C$7</f>
        <v>0</v>
      </c>
      <c r="MZ4" s="22" t="s">
        <v>80</v>
      </c>
      <c r="NA4" s="24"/>
      <c r="NB4" s="24">
        <f>م.مرتجع!$C$169</f>
        <v>0</v>
      </c>
      <c r="ND4" s="21" t="s">
        <v>52</v>
      </c>
      <c r="NE4" s="25">
        <f>م.مبيع!$B$7</f>
        <v>0</v>
      </c>
      <c r="NF4" s="25">
        <f>م.مبيع!$C$7</f>
        <v>0</v>
      </c>
      <c r="NG4" s="25">
        <f>I35</f>
        <v>0</v>
      </c>
      <c r="NH4" s="21" t="s">
        <v>80</v>
      </c>
      <c r="NI4" s="25"/>
      <c r="NJ4" s="25">
        <f>م.مبيع!$C$169</f>
        <v>0</v>
      </c>
      <c r="NK4" s="25">
        <f>HK35</f>
        <v>0</v>
      </c>
    </row>
    <row r="5" spans="1:375" ht="16.5" thickTop="1" thickBot="1" x14ac:dyDescent="0.25">
      <c r="A5" s="14"/>
      <c r="B5" s="16"/>
      <c r="C5" s="1"/>
      <c r="D5" s="1"/>
      <c r="E5" s="2"/>
      <c r="F5" s="2"/>
      <c r="G5" s="3"/>
      <c r="H5" s="3"/>
      <c r="I5" s="4"/>
      <c r="J5" s="1"/>
      <c r="K5" s="1"/>
      <c r="L5" s="2"/>
      <c r="M5" s="2"/>
      <c r="N5" s="3"/>
      <c r="O5" s="3"/>
      <c r="P5" s="4"/>
      <c r="Q5" s="1"/>
      <c r="R5" s="1"/>
      <c r="S5" s="2"/>
      <c r="T5" s="2"/>
      <c r="U5" s="3"/>
      <c r="V5" s="3"/>
      <c r="W5" s="4"/>
      <c r="X5" s="1"/>
      <c r="Y5" s="1"/>
      <c r="Z5" s="2"/>
      <c r="AA5" s="2"/>
      <c r="AB5" s="3"/>
      <c r="AC5" s="3"/>
      <c r="AD5" s="4"/>
      <c r="AE5" s="1"/>
      <c r="AF5" s="1"/>
      <c r="AG5" s="2"/>
      <c r="AH5" s="2"/>
      <c r="AI5" s="3"/>
      <c r="AJ5" s="3"/>
      <c r="AK5" s="4"/>
      <c r="AL5" s="1"/>
      <c r="AM5" s="1"/>
      <c r="AN5" s="2"/>
      <c r="AO5" s="2"/>
      <c r="AP5" s="3"/>
      <c r="AQ5" s="3"/>
      <c r="AR5" s="4"/>
      <c r="AS5" s="1"/>
      <c r="AT5" s="1"/>
      <c r="AU5" s="2"/>
      <c r="AV5" s="2"/>
      <c r="AW5" s="3"/>
      <c r="AX5" s="3"/>
      <c r="AY5" s="4"/>
      <c r="AZ5" s="1"/>
      <c r="BA5" s="1"/>
      <c r="BB5" s="2"/>
      <c r="BC5" s="2"/>
      <c r="BD5" s="3"/>
      <c r="BE5" s="3"/>
      <c r="BF5" s="4"/>
      <c r="BG5" s="1"/>
      <c r="BH5" s="1"/>
      <c r="BI5" s="2"/>
      <c r="BJ5" s="2"/>
      <c r="BK5" s="3"/>
      <c r="BL5" s="3"/>
      <c r="BM5" s="4"/>
      <c r="BN5" s="1"/>
      <c r="BO5" s="1"/>
      <c r="BP5" s="2"/>
      <c r="BQ5" s="2"/>
      <c r="BR5" s="3"/>
      <c r="BS5" s="3"/>
      <c r="BT5" s="4"/>
      <c r="BU5" s="1"/>
      <c r="BV5" s="1"/>
      <c r="BW5" s="2"/>
      <c r="BX5" s="2"/>
      <c r="BY5" s="3"/>
      <c r="BZ5" s="3"/>
      <c r="CA5" s="4"/>
      <c r="CB5" s="1"/>
      <c r="CC5" s="1"/>
      <c r="CD5" s="2"/>
      <c r="CE5" s="2"/>
      <c r="CF5" s="3"/>
      <c r="CG5" s="3"/>
      <c r="CH5" s="4"/>
      <c r="CI5" s="1"/>
      <c r="CJ5" s="1"/>
      <c r="CK5" s="2"/>
      <c r="CL5" s="2"/>
      <c r="CM5" s="3"/>
      <c r="CN5" s="3"/>
      <c r="CO5" s="4"/>
      <c r="CP5" s="1"/>
      <c r="CQ5" s="1"/>
      <c r="CR5" s="2"/>
      <c r="CS5" s="2"/>
      <c r="CT5" s="3"/>
      <c r="CU5" s="3"/>
      <c r="CV5" s="4"/>
      <c r="CW5" s="1"/>
      <c r="CX5" s="1"/>
      <c r="CY5" s="2"/>
      <c r="CZ5" s="2"/>
      <c r="DA5" s="3"/>
      <c r="DB5" s="3"/>
      <c r="DC5" s="4"/>
      <c r="DD5" s="1"/>
      <c r="DE5" s="1"/>
      <c r="DF5" s="2"/>
      <c r="DG5" s="2"/>
      <c r="DH5" s="3"/>
      <c r="DI5" s="3"/>
      <c r="DJ5" s="4"/>
      <c r="DK5" s="1"/>
      <c r="DL5" s="1"/>
      <c r="DM5" s="2"/>
      <c r="DN5" s="2"/>
      <c r="DO5" s="3"/>
      <c r="DP5" s="3"/>
      <c r="DQ5" s="4"/>
      <c r="DR5" s="1"/>
      <c r="DS5" s="1"/>
      <c r="DT5" s="2"/>
      <c r="DU5" s="2"/>
      <c r="DV5" s="3"/>
      <c r="DW5" s="3"/>
      <c r="DX5" s="4"/>
      <c r="DY5" s="1"/>
      <c r="DZ5" s="1"/>
      <c r="EA5" s="2"/>
      <c r="EB5" s="2"/>
      <c r="EC5" s="3"/>
      <c r="ED5" s="3"/>
      <c r="EE5" s="4"/>
      <c r="EF5" s="1"/>
      <c r="EG5" s="1"/>
      <c r="EH5" s="2"/>
      <c r="EI5" s="2"/>
      <c r="EJ5" s="3"/>
      <c r="EK5" s="3"/>
      <c r="EL5" s="4"/>
      <c r="EM5" s="1"/>
      <c r="EN5" s="1"/>
      <c r="EO5" s="2"/>
      <c r="EP5" s="2"/>
      <c r="EQ5" s="3"/>
      <c r="ER5" s="3"/>
      <c r="ES5" s="4"/>
      <c r="ET5" s="1"/>
      <c r="EU5" s="1"/>
      <c r="EV5" s="2"/>
      <c r="EW5" s="2"/>
      <c r="EX5" s="3"/>
      <c r="EY5" s="3"/>
      <c r="EZ5" s="4"/>
      <c r="FA5" s="1"/>
      <c r="FB5" s="1"/>
      <c r="FC5" s="2"/>
      <c r="FD5" s="2"/>
      <c r="FE5" s="3"/>
      <c r="FF5" s="3"/>
      <c r="FG5" s="4"/>
      <c r="FH5" s="1"/>
      <c r="FI5" s="1"/>
      <c r="FJ5" s="2"/>
      <c r="FK5" s="2"/>
      <c r="FL5" s="3"/>
      <c r="FM5" s="3"/>
      <c r="FN5" s="4"/>
      <c r="FO5" s="1"/>
      <c r="FP5" s="1"/>
      <c r="FQ5" s="2"/>
      <c r="FR5" s="2"/>
      <c r="FS5" s="3"/>
      <c r="FT5" s="3"/>
      <c r="FU5" s="4"/>
      <c r="FV5" s="1"/>
      <c r="FW5" s="1"/>
      <c r="FX5" s="2"/>
      <c r="FY5" s="2"/>
      <c r="FZ5" s="3"/>
      <c r="GA5" s="3"/>
      <c r="GB5" s="4"/>
      <c r="GC5" s="1"/>
      <c r="GD5" s="1"/>
      <c r="GE5" s="2"/>
      <c r="GF5" s="2"/>
      <c r="GG5" s="3"/>
      <c r="GH5" s="3"/>
      <c r="GI5" s="4"/>
      <c r="GJ5" s="1"/>
      <c r="GK5" s="1"/>
      <c r="GL5" s="2"/>
      <c r="GM5" s="2"/>
      <c r="GN5" s="3"/>
      <c r="GO5" s="3"/>
      <c r="GP5" s="4"/>
      <c r="GQ5" s="1"/>
      <c r="GR5" s="1"/>
      <c r="GS5" s="2"/>
      <c r="GT5" s="2"/>
      <c r="GU5" s="3"/>
      <c r="GV5" s="3"/>
      <c r="GW5" s="4"/>
      <c r="GX5" s="1"/>
      <c r="GY5" s="1"/>
      <c r="GZ5" s="2"/>
      <c r="HA5" s="2"/>
      <c r="HB5" s="3"/>
      <c r="HC5" s="3"/>
      <c r="HD5" s="4"/>
      <c r="HE5" s="1"/>
      <c r="HF5" s="1"/>
      <c r="HG5" s="2"/>
      <c r="HH5" s="2"/>
      <c r="HI5" s="3"/>
      <c r="HJ5" s="3"/>
      <c r="HK5" s="4"/>
      <c r="HL5" s="1"/>
      <c r="HM5" s="1"/>
      <c r="HN5" s="2"/>
      <c r="HO5" s="2"/>
      <c r="HP5" s="3"/>
      <c r="HQ5" s="3"/>
      <c r="HR5" s="4"/>
      <c r="HS5" s="1"/>
      <c r="HT5" s="1"/>
      <c r="HU5" s="2"/>
      <c r="HV5" s="2"/>
      <c r="HW5" s="3"/>
      <c r="HX5" s="3"/>
      <c r="HY5" s="4"/>
      <c r="HZ5" s="1"/>
      <c r="IA5" s="1"/>
      <c r="IB5" s="2"/>
      <c r="IC5" s="2"/>
      <c r="ID5" s="3"/>
      <c r="IE5" s="3"/>
      <c r="IF5" s="4"/>
      <c r="IG5" s="1"/>
      <c r="IH5" s="1"/>
      <c r="II5" s="2"/>
      <c r="IJ5" s="2"/>
      <c r="IK5" s="3"/>
      <c r="IL5" s="3"/>
      <c r="IM5" s="4"/>
      <c r="IN5" s="1"/>
      <c r="IO5" s="1"/>
      <c r="IP5" s="2"/>
      <c r="IQ5" s="2"/>
      <c r="IR5" s="3"/>
      <c r="IS5" s="3"/>
      <c r="IT5" s="4"/>
      <c r="IU5" s="1"/>
      <c r="IV5" s="1"/>
      <c r="IW5" s="2"/>
      <c r="IX5" s="2"/>
      <c r="IY5" s="3"/>
      <c r="IZ5" s="3"/>
      <c r="JA5" s="4"/>
      <c r="JB5" s="1"/>
      <c r="JC5" s="1"/>
      <c r="JD5" s="2"/>
      <c r="JE5" s="2"/>
      <c r="JF5" s="3"/>
      <c r="JG5" s="3"/>
      <c r="JH5" s="4"/>
      <c r="JI5" s="1"/>
      <c r="JJ5" s="1"/>
      <c r="JK5" s="2"/>
      <c r="JL5" s="2"/>
      <c r="JM5" s="3"/>
      <c r="JN5" s="3"/>
      <c r="JO5" s="4"/>
      <c r="JP5" s="1"/>
      <c r="JQ5" s="1"/>
      <c r="JR5" s="2"/>
      <c r="JS5" s="2"/>
      <c r="JT5" s="3"/>
      <c r="JU5" s="3"/>
      <c r="JV5" s="4"/>
      <c r="JW5" s="1"/>
      <c r="JX5" s="1"/>
      <c r="JY5" s="2"/>
      <c r="JZ5" s="2"/>
      <c r="KA5" s="3"/>
      <c r="KB5" s="3"/>
      <c r="KC5" s="4"/>
      <c r="KD5" s="1"/>
      <c r="KE5" s="1"/>
      <c r="KF5" s="2"/>
      <c r="KG5" s="2"/>
      <c r="KH5" s="3"/>
      <c r="KI5" s="3"/>
      <c r="KJ5" s="4"/>
      <c r="KK5" s="1"/>
      <c r="KL5" s="1"/>
      <c r="KM5" s="2"/>
      <c r="KN5" s="2"/>
      <c r="KO5" s="3"/>
      <c r="KP5" s="3"/>
      <c r="KQ5" s="4"/>
      <c r="KR5" s="1"/>
      <c r="KS5" s="1"/>
      <c r="KT5" s="2"/>
      <c r="KU5" s="2"/>
      <c r="KV5" s="3"/>
      <c r="KW5" s="3"/>
      <c r="KX5" s="4"/>
      <c r="KY5" s="1"/>
      <c r="KZ5" s="1"/>
      <c r="LA5" s="2"/>
      <c r="LB5" s="2"/>
      <c r="LC5" s="3"/>
      <c r="LD5" s="3"/>
      <c r="LE5" s="4"/>
      <c r="LF5" s="1"/>
      <c r="LG5" s="1"/>
      <c r="LH5" s="2"/>
      <c r="LI5" s="2"/>
      <c r="LJ5" s="3"/>
      <c r="LK5" s="3"/>
      <c r="LL5" s="4"/>
      <c r="LM5" s="1"/>
      <c r="LN5" s="1"/>
      <c r="LO5" s="2"/>
      <c r="LP5" s="2"/>
      <c r="LQ5" s="3"/>
      <c r="LR5" s="3"/>
      <c r="LS5" s="4"/>
      <c r="LT5" s="1"/>
      <c r="LU5" s="1"/>
      <c r="LV5" s="2"/>
      <c r="LW5" s="2"/>
      <c r="LX5" s="3"/>
      <c r="LY5" s="3"/>
      <c r="LZ5" s="4"/>
      <c r="MA5" s="1"/>
      <c r="MB5" s="1"/>
      <c r="MC5" s="2"/>
      <c r="MD5" s="2"/>
      <c r="ME5" s="3"/>
      <c r="MF5" s="3"/>
      <c r="MG5" s="4"/>
      <c r="MH5" s="1"/>
      <c r="MI5" s="1"/>
      <c r="MJ5" s="2"/>
      <c r="MK5" s="2"/>
      <c r="ML5" s="3"/>
      <c r="MM5" s="3"/>
      <c r="MN5" s="4"/>
      <c r="MP5" s="20" t="s">
        <v>58</v>
      </c>
      <c r="MQ5" s="23">
        <f>م.تحميل!$B$11</f>
        <v>0</v>
      </c>
      <c r="MR5" s="23">
        <f>م.تحميل!$C$11</f>
        <v>0</v>
      </c>
      <c r="MS5" s="20" t="s">
        <v>81</v>
      </c>
      <c r="MT5" s="23"/>
      <c r="MU5" s="23">
        <f>م.تحميل!$C$173</f>
        <v>0</v>
      </c>
      <c r="MW5" s="22" t="s">
        <v>58</v>
      </c>
      <c r="MX5" s="24">
        <f>م.مرتجع!$B$11</f>
        <v>0</v>
      </c>
      <c r="MY5" s="24">
        <f>م.مرتجع!$C$11</f>
        <v>0</v>
      </c>
      <c r="MZ5" s="22" t="s">
        <v>81</v>
      </c>
      <c r="NA5" s="24"/>
      <c r="NB5" s="24">
        <f>م.مرتجع!$C$173</f>
        <v>0</v>
      </c>
      <c r="ND5" s="21" t="s">
        <v>58</v>
      </c>
      <c r="NE5" s="25">
        <f>م.مبيع!$B$11</f>
        <v>0</v>
      </c>
      <c r="NF5" s="25">
        <f>م.مبيع!$C$11</f>
        <v>0</v>
      </c>
      <c r="NG5" s="25">
        <f>P35</f>
        <v>0</v>
      </c>
      <c r="NH5" s="21" t="s">
        <v>81</v>
      </c>
      <c r="NI5" s="25"/>
      <c r="NJ5" s="25">
        <f>م.مبيع!$C$173</f>
        <v>0</v>
      </c>
      <c r="NK5" s="25">
        <f>HR35</f>
        <v>0</v>
      </c>
    </row>
    <row r="6" spans="1:375" ht="16.5" thickTop="1" thickBot="1" x14ac:dyDescent="0.25">
      <c r="A6" s="14"/>
      <c r="B6" s="16"/>
      <c r="C6" s="1"/>
      <c r="D6" s="1"/>
      <c r="E6" s="2"/>
      <c r="F6" s="2"/>
      <c r="G6" s="3"/>
      <c r="H6" s="3"/>
      <c r="I6" s="4"/>
      <c r="J6" s="1"/>
      <c r="K6" s="1"/>
      <c r="L6" s="2"/>
      <c r="M6" s="2"/>
      <c r="N6" s="3"/>
      <c r="O6" s="3"/>
      <c r="P6" s="4"/>
      <c r="Q6" s="1"/>
      <c r="R6" s="1"/>
      <c r="S6" s="2"/>
      <c r="T6" s="2"/>
      <c r="U6" s="3"/>
      <c r="V6" s="3"/>
      <c r="W6" s="4"/>
      <c r="X6" s="1"/>
      <c r="Y6" s="1"/>
      <c r="Z6" s="2"/>
      <c r="AA6" s="2"/>
      <c r="AB6" s="3"/>
      <c r="AC6" s="3"/>
      <c r="AD6" s="4"/>
      <c r="AE6" s="1"/>
      <c r="AF6" s="1"/>
      <c r="AG6" s="2"/>
      <c r="AH6" s="2"/>
      <c r="AI6" s="3"/>
      <c r="AJ6" s="3"/>
      <c r="AK6" s="4"/>
      <c r="AL6" s="1"/>
      <c r="AM6" s="1"/>
      <c r="AN6" s="2"/>
      <c r="AO6" s="2"/>
      <c r="AP6" s="3"/>
      <c r="AQ6" s="3"/>
      <c r="AR6" s="4"/>
      <c r="AS6" s="1"/>
      <c r="AT6" s="1"/>
      <c r="AU6" s="2"/>
      <c r="AV6" s="2"/>
      <c r="AW6" s="3"/>
      <c r="AX6" s="3"/>
      <c r="AY6" s="4"/>
      <c r="AZ6" s="1"/>
      <c r="BA6" s="1"/>
      <c r="BB6" s="2"/>
      <c r="BC6" s="2"/>
      <c r="BD6" s="3"/>
      <c r="BE6" s="3"/>
      <c r="BF6" s="4"/>
      <c r="BG6" s="1"/>
      <c r="BH6" s="1"/>
      <c r="BI6" s="2"/>
      <c r="BJ6" s="2"/>
      <c r="BK6" s="3"/>
      <c r="BL6" s="3"/>
      <c r="BM6" s="4"/>
      <c r="BN6" s="1"/>
      <c r="BO6" s="1"/>
      <c r="BP6" s="2"/>
      <c r="BQ6" s="2"/>
      <c r="BR6" s="3"/>
      <c r="BS6" s="3"/>
      <c r="BT6" s="4"/>
      <c r="BU6" s="1"/>
      <c r="BV6" s="1"/>
      <c r="BW6" s="2"/>
      <c r="BX6" s="2"/>
      <c r="BY6" s="3"/>
      <c r="BZ6" s="3"/>
      <c r="CA6" s="4"/>
      <c r="CB6" s="1"/>
      <c r="CC6" s="1"/>
      <c r="CD6" s="2"/>
      <c r="CE6" s="2"/>
      <c r="CF6" s="3"/>
      <c r="CG6" s="3"/>
      <c r="CH6" s="4"/>
      <c r="CI6" s="1"/>
      <c r="CJ6" s="1"/>
      <c r="CK6" s="2"/>
      <c r="CL6" s="2"/>
      <c r="CM6" s="3"/>
      <c r="CN6" s="3"/>
      <c r="CO6" s="4"/>
      <c r="CP6" s="1"/>
      <c r="CQ6" s="1"/>
      <c r="CR6" s="2"/>
      <c r="CS6" s="2"/>
      <c r="CT6" s="3"/>
      <c r="CU6" s="3"/>
      <c r="CV6" s="4"/>
      <c r="CW6" s="1"/>
      <c r="CX6" s="1"/>
      <c r="CY6" s="2"/>
      <c r="CZ6" s="2"/>
      <c r="DA6" s="3"/>
      <c r="DB6" s="3"/>
      <c r="DC6" s="4"/>
      <c r="DD6" s="1"/>
      <c r="DE6" s="1"/>
      <c r="DF6" s="2"/>
      <c r="DG6" s="2"/>
      <c r="DH6" s="3"/>
      <c r="DI6" s="3"/>
      <c r="DJ6" s="4"/>
      <c r="DK6" s="1"/>
      <c r="DL6" s="1"/>
      <c r="DM6" s="2"/>
      <c r="DN6" s="2"/>
      <c r="DO6" s="3"/>
      <c r="DP6" s="3"/>
      <c r="DQ6" s="4"/>
      <c r="DR6" s="1"/>
      <c r="DS6" s="1"/>
      <c r="DT6" s="2"/>
      <c r="DU6" s="2"/>
      <c r="DV6" s="3"/>
      <c r="DW6" s="3"/>
      <c r="DX6" s="4"/>
      <c r="DY6" s="1"/>
      <c r="DZ6" s="1"/>
      <c r="EA6" s="2"/>
      <c r="EB6" s="2"/>
      <c r="EC6" s="3"/>
      <c r="ED6" s="3"/>
      <c r="EE6" s="4"/>
      <c r="EF6" s="1"/>
      <c r="EG6" s="1"/>
      <c r="EH6" s="2"/>
      <c r="EI6" s="2"/>
      <c r="EJ6" s="3"/>
      <c r="EK6" s="3"/>
      <c r="EL6" s="4"/>
      <c r="EM6" s="1"/>
      <c r="EN6" s="1"/>
      <c r="EO6" s="2"/>
      <c r="EP6" s="2"/>
      <c r="EQ6" s="3"/>
      <c r="ER6" s="3"/>
      <c r="ES6" s="4"/>
      <c r="ET6" s="1"/>
      <c r="EU6" s="1"/>
      <c r="EV6" s="2"/>
      <c r="EW6" s="2"/>
      <c r="EX6" s="3"/>
      <c r="EY6" s="3"/>
      <c r="EZ6" s="4"/>
      <c r="FA6" s="1"/>
      <c r="FB6" s="1"/>
      <c r="FC6" s="2"/>
      <c r="FD6" s="2"/>
      <c r="FE6" s="3"/>
      <c r="FF6" s="3"/>
      <c r="FG6" s="4"/>
      <c r="FH6" s="1"/>
      <c r="FI6" s="1"/>
      <c r="FJ6" s="2"/>
      <c r="FK6" s="2"/>
      <c r="FL6" s="3"/>
      <c r="FM6" s="3"/>
      <c r="FN6" s="4"/>
      <c r="FO6" s="1"/>
      <c r="FP6" s="1"/>
      <c r="FQ6" s="2"/>
      <c r="FR6" s="2"/>
      <c r="FS6" s="3"/>
      <c r="FT6" s="3"/>
      <c r="FU6" s="4"/>
      <c r="FV6" s="1"/>
      <c r="FW6" s="1"/>
      <c r="FX6" s="2"/>
      <c r="FY6" s="2"/>
      <c r="FZ6" s="3"/>
      <c r="GA6" s="3"/>
      <c r="GB6" s="4"/>
      <c r="GC6" s="1"/>
      <c r="GD6" s="1"/>
      <c r="GE6" s="2"/>
      <c r="GF6" s="2"/>
      <c r="GG6" s="3"/>
      <c r="GH6" s="3"/>
      <c r="GI6" s="4"/>
      <c r="GJ6" s="1"/>
      <c r="GK6" s="1"/>
      <c r="GL6" s="2"/>
      <c r="GM6" s="2"/>
      <c r="GN6" s="3"/>
      <c r="GO6" s="3"/>
      <c r="GP6" s="4"/>
      <c r="GQ6" s="1"/>
      <c r="GR6" s="1"/>
      <c r="GS6" s="2"/>
      <c r="GT6" s="2"/>
      <c r="GU6" s="3"/>
      <c r="GV6" s="3"/>
      <c r="GW6" s="4"/>
      <c r="GX6" s="1"/>
      <c r="GY6" s="1"/>
      <c r="GZ6" s="2"/>
      <c r="HA6" s="2"/>
      <c r="HB6" s="3"/>
      <c r="HC6" s="3"/>
      <c r="HD6" s="4"/>
      <c r="HE6" s="1"/>
      <c r="HF6" s="1"/>
      <c r="HG6" s="2"/>
      <c r="HH6" s="2"/>
      <c r="HI6" s="3"/>
      <c r="HJ6" s="3"/>
      <c r="HK6" s="4"/>
      <c r="HL6" s="1"/>
      <c r="HM6" s="1"/>
      <c r="HN6" s="2"/>
      <c r="HO6" s="2"/>
      <c r="HP6" s="3"/>
      <c r="HQ6" s="3"/>
      <c r="HR6" s="4"/>
      <c r="HS6" s="1"/>
      <c r="HT6" s="1"/>
      <c r="HU6" s="2"/>
      <c r="HV6" s="2"/>
      <c r="HW6" s="3"/>
      <c r="HX6" s="3"/>
      <c r="HY6" s="4"/>
      <c r="HZ6" s="1"/>
      <c r="IA6" s="1"/>
      <c r="IB6" s="2"/>
      <c r="IC6" s="2"/>
      <c r="ID6" s="3"/>
      <c r="IE6" s="3"/>
      <c r="IF6" s="4"/>
      <c r="IG6" s="1"/>
      <c r="IH6" s="1"/>
      <c r="II6" s="2"/>
      <c r="IJ6" s="2"/>
      <c r="IK6" s="3"/>
      <c r="IL6" s="3"/>
      <c r="IM6" s="4"/>
      <c r="IN6" s="1"/>
      <c r="IO6" s="1"/>
      <c r="IP6" s="2"/>
      <c r="IQ6" s="2"/>
      <c r="IR6" s="3"/>
      <c r="IS6" s="3"/>
      <c r="IT6" s="4"/>
      <c r="IU6" s="1"/>
      <c r="IV6" s="1"/>
      <c r="IW6" s="2"/>
      <c r="IX6" s="2"/>
      <c r="IY6" s="3"/>
      <c r="IZ6" s="3"/>
      <c r="JA6" s="4"/>
      <c r="JB6" s="1"/>
      <c r="JC6" s="1"/>
      <c r="JD6" s="2"/>
      <c r="JE6" s="2"/>
      <c r="JF6" s="3"/>
      <c r="JG6" s="3"/>
      <c r="JH6" s="4"/>
      <c r="JI6" s="1"/>
      <c r="JJ6" s="1"/>
      <c r="JK6" s="2"/>
      <c r="JL6" s="2"/>
      <c r="JM6" s="3"/>
      <c r="JN6" s="3"/>
      <c r="JO6" s="4"/>
      <c r="JP6" s="1"/>
      <c r="JQ6" s="1"/>
      <c r="JR6" s="2"/>
      <c r="JS6" s="2"/>
      <c r="JT6" s="3"/>
      <c r="JU6" s="3"/>
      <c r="JV6" s="4"/>
      <c r="JW6" s="1"/>
      <c r="JX6" s="1"/>
      <c r="JY6" s="2"/>
      <c r="JZ6" s="2"/>
      <c r="KA6" s="3"/>
      <c r="KB6" s="3"/>
      <c r="KC6" s="4"/>
      <c r="KD6" s="1"/>
      <c r="KE6" s="1"/>
      <c r="KF6" s="2"/>
      <c r="KG6" s="2"/>
      <c r="KH6" s="3"/>
      <c r="KI6" s="3"/>
      <c r="KJ6" s="4"/>
      <c r="KK6" s="1"/>
      <c r="KL6" s="1"/>
      <c r="KM6" s="2"/>
      <c r="KN6" s="2"/>
      <c r="KO6" s="3"/>
      <c r="KP6" s="3"/>
      <c r="KQ6" s="4"/>
      <c r="KR6" s="1"/>
      <c r="KS6" s="1"/>
      <c r="KT6" s="2"/>
      <c r="KU6" s="2"/>
      <c r="KV6" s="3"/>
      <c r="KW6" s="3"/>
      <c r="KX6" s="4"/>
      <c r="KY6" s="1"/>
      <c r="KZ6" s="1"/>
      <c r="LA6" s="2"/>
      <c r="LB6" s="2"/>
      <c r="LC6" s="3"/>
      <c r="LD6" s="3"/>
      <c r="LE6" s="4"/>
      <c r="LF6" s="1"/>
      <c r="LG6" s="1"/>
      <c r="LH6" s="2"/>
      <c r="LI6" s="2"/>
      <c r="LJ6" s="3"/>
      <c r="LK6" s="3"/>
      <c r="LL6" s="4"/>
      <c r="LM6" s="1"/>
      <c r="LN6" s="1"/>
      <c r="LO6" s="2"/>
      <c r="LP6" s="2"/>
      <c r="LQ6" s="3"/>
      <c r="LR6" s="3"/>
      <c r="LS6" s="4"/>
      <c r="LT6" s="1"/>
      <c r="LU6" s="1"/>
      <c r="LV6" s="2"/>
      <c r="LW6" s="2"/>
      <c r="LX6" s="3"/>
      <c r="LY6" s="3"/>
      <c r="LZ6" s="4"/>
      <c r="MA6" s="1"/>
      <c r="MB6" s="1"/>
      <c r="MC6" s="2"/>
      <c r="MD6" s="2"/>
      <c r="ME6" s="3"/>
      <c r="MF6" s="3"/>
      <c r="MG6" s="4"/>
      <c r="MH6" s="1"/>
      <c r="MI6" s="1"/>
      <c r="MJ6" s="2"/>
      <c r="MK6" s="2"/>
      <c r="ML6" s="3"/>
      <c r="MM6" s="3"/>
      <c r="MN6" s="4"/>
      <c r="MP6" s="20" t="s">
        <v>59</v>
      </c>
      <c r="MQ6" s="23">
        <f>م.تحميل!$B$15</f>
        <v>0</v>
      </c>
      <c r="MR6" s="23">
        <f>م.تحميل!$C$15</f>
        <v>0</v>
      </c>
      <c r="MS6" s="20" t="s">
        <v>82</v>
      </c>
      <c r="MT6" s="23">
        <f>م.تحميل!$B$131</f>
        <v>0</v>
      </c>
      <c r="MU6" s="23">
        <f>م.تحميل!$C$131</f>
        <v>0</v>
      </c>
      <c r="MW6" s="22" t="s">
        <v>59</v>
      </c>
      <c r="MX6" s="24">
        <f>م.مرتجع!$B$15</f>
        <v>0</v>
      </c>
      <c r="MY6" s="24">
        <f>م.مرتجع!$C$15</f>
        <v>0</v>
      </c>
      <c r="MZ6" s="22" t="s">
        <v>82</v>
      </c>
      <c r="NA6" s="24">
        <f>م.مرتجع!$B$131</f>
        <v>0</v>
      </c>
      <c r="NB6" s="24">
        <f>م.مرتجع!$C$131</f>
        <v>0</v>
      </c>
      <c r="ND6" s="21" t="s">
        <v>59</v>
      </c>
      <c r="NE6" s="25">
        <f>م.مبيع!$B$15</f>
        <v>0</v>
      </c>
      <c r="NF6" s="25">
        <f>م.مبيع!$C$15</f>
        <v>0</v>
      </c>
      <c r="NG6" s="25">
        <f>W35</f>
        <v>0</v>
      </c>
      <c r="NH6" s="21" t="s">
        <v>82</v>
      </c>
      <c r="NI6" s="25">
        <f>م.مبيع!$B$131</f>
        <v>0</v>
      </c>
      <c r="NJ6" s="25">
        <f>م.مبيع!$C$131</f>
        <v>0</v>
      </c>
      <c r="NK6" s="25">
        <f>HY35</f>
        <v>0</v>
      </c>
    </row>
    <row r="7" spans="1:375" ht="16.5" thickTop="1" thickBot="1" x14ac:dyDescent="0.25">
      <c r="A7" s="14"/>
      <c r="B7" s="16"/>
      <c r="C7" s="1"/>
      <c r="D7" s="1"/>
      <c r="E7" s="2"/>
      <c r="F7" s="2"/>
      <c r="G7" s="3"/>
      <c r="H7" s="3"/>
      <c r="I7" s="4"/>
      <c r="J7" s="1"/>
      <c r="K7" s="1"/>
      <c r="L7" s="2"/>
      <c r="M7" s="2"/>
      <c r="N7" s="3"/>
      <c r="O7" s="3"/>
      <c r="P7" s="4"/>
      <c r="Q7" s="1"/>
      <c r="R7" s="1"/>
      <c r="S7" s="2"/>
      <c r="T7" s="2"/>
      <c r="U7" s="3"/>
      <c r="V7" s="3"/>
      <c r="W7" s="4"/>
      <c r="X7" s="1"/>
      <c r="Y7" s="1"/>
      <c r="Z7" s="2"/>
      <c r="AA7" s="2"/>
      <c r="AB7" s="3"/>
      <c r="AC7" s="3"/>
      <c r="AD7" s="4"/>
      <c r="AE7" s="1"/>
      <c r="AF7" s="1"/>
      <c r="AG7" s="2"/>
      <c r="AH7" s="2"/>
      <c r="AI7" s="3"/>
      <c r="AJ7" s="3"/>
      <c r="AK7" s="4"/>
      <c r="AL7" s="1"/>
      <c r="AM7" s="1"/>
      <c r="AN7" s="2"/>
      <c r="AO7" s="2"/>
      <c r="AP7" s="3"/>
      <c r="AQ7" s="3"/>
      <c r="AR7" s="4"/>
      <c r="AS7" s="1"/>
      <c r="AT7" s="1"/>
      <c r="AU7" s="2"/>
      <c r="AV7" s="2"/>
      <c r="AW7" s="3"/>
      <c r="AX7" s="3"/>
      <c r="AY7" s="4"/>
      <c r="AZ7" s="1"/>
      <c r="BA7" s="1"/>
      <c r="BB7" s="2"/>
      <c r="BC7" s="2"/>
      <c r="BD7" s="3"/>
      <c r="BE7" s="3"/>
      <c r="BF7" s="4"/>
      <c r="BG7" s="1"/>
      <c r="BH7" s="1"/>
      <c r="BI7" s="2"/>
      <c r="BJ7" s="2"/>
      <c r="BK7" s="3"/>
      <c r="BL7" s="3"/>
      <c r="BM7" s="4"/>
      <c r="BN7" s="1"/>
      <c r="BO7" s="1"/>
      <c r="BP7" s="2"/>
      <c r="BQ7" s="2"/>
      <c r="BR7" s="3"/>
      <c r="BS7" s="3"/>
      <c r="BT7" s="4"/>
      <c r="BU7" s="1"/>
      <c r="BV7" s="1"/>
      <c r="BW7" s="2"/>
      <c r="BX7" s="2"/>
      <c r="BY7" s="3"/>
      <c r="BZ7" s="3"/>
      <c r="CA7" s="4"/>
      <c r="CB7" s="1"/>
      <c r="CC7" s="1"/>
      <c r="CD7" s="2"/>
      <c r="CE7" s="2"/>
      <c r="CF7" s="3"/>
      <c r="CG7" s="3"/>
      <c r="CH7" s="4"/>
      <c r="CI7" s="1"/>
      <c r="CJ7" s="1"/>
      <c r="CK7" s="2"/>
      <c r="CL7" s="2"/>
      <c r="CM7" s="3"/>
      <c r="CN7" s="3"/>
      <c r="CO7" s="4"/>
      <c r="CP7" s="1"/>
      <c r="CQ7" s="1"/>
      <c r="CR7" s="2"/>
      <c r="CS7" s="2"/>
      <c r="CT7" s="3"/>
      <c r="CU7" s="3"/>
      <c r="CV7" s="4"/>
      <c r="CW7" s="1"/>
      <c r="CX7" s="1"/>
      <c r="CY7" s="2"/>
      <c r="CZ7" s="2"/>
      <c r="DA7" s="3"/>
      <c r="DB7" s="3"/>
      <c r="DC7" s="4"/>
      <c r="DD7" s="1"/>
      <c r="DE7" s="1"/>
      <c r="DF7" s="2"/>
      <c r="DG7" s="2"/>
      <c r="DH7" s="3"/>
      <c r="DI7" s="3"/>
      <c r="DJ7" s="4"/>
      <c r="DK7" s="1"/>
      <c r="DL7" s="1"/>
      <c r="DM7" s="2"/>
      <c r="DN7" s="2"/>
      <c r="DO7" s="3"/>
      <c r="DP7" s="3"/>
      <c r="DQ7" s="4"/>
      <c r="DR7" s="1"/>
      <c r="DS7" s="1"/>
      <c r="DT7" s="2"/>
      <c r="DU7" s="2"/>
      <c r="DV7" s="3"/>
      <c r="DW7" s="3"/>
      <c r="DX7" s="4"/>
      <c r="DY7" s="1"/>
      <c r="DZ7" s="1"/>
      <c r="EA7" s="2"/>
      <c r="EB7" s="2"/>
      <c r="EC7" s="3"/>
      <c r="ED7" s="3"/>
      <c r="EE7" s="4"/>
      <c r="EF7" s="1"/>
      <c r="EG7" s="1"/>
      <c r="EH7" s="2"/>
      <c r="EI7" s="2"/>
      <c r="EJ7" s="3"/>
      <c r="EK7" s="3"/>
      <c r="EL7" s="4"/>
      <c r="EM7" s="1"/>
      <c r="EN7" s="1"/>
      <c r="EO7" s="2"/>
      <c r="EP7" s="2"/>
      <c r="EQ7" s="3"/>
      <c r="ER7" s="3"/>
      <c r="ES7" s="4"/>
      <c r="ET7" s="1"/>
      <c r="EU7" s="1"/>
      <c r="EV7" s="2"/>
      <c r="EW7" s="2"/>
      <c r="EX7" s="3"/>
      <c r="EY7" s="3"/>
      <c r="EZ7" s="4"/>
      <c r="FA7" s="1"/>
      <c r="FB7" s="1"/>
      <c r="FC7" s="2"/>
      <c r="FD7" s="2"/>
      <c r="FE7" s="3"/>
      <c r="FF7" s="3"/>
      <c r="FG7" s="4"/>
      <c r="FH7" s="1"/>
      <c r="FI7" s="1"/>
      <c r="FJ7" s="2"/>
      <c r="FK7" s="2"/>
      <c r="FL7" s="3"/>
      <c r="FM7" s="3"/>
      <c r="FN7" s="4"/>
      <c r="FO7" s="1"/>
      <c r="FP7" s="1"/>
      <c r="FQ7" s="2"/>
      <c r="FR7" s="2"/>
      <c r="FS7" s="3"/>
      <c r="FT7" s="3"/>
      <c r="FU7" s="4"/>
      <c r="FV7" s="1"/>
      <c r="FW7" s="1"/>
      <c r="FX7" s="2"/>
      <c r="FY7" s="2"/>
      <c r="FZ7" s="3"/>
      <c r="GA7" s="3"/>
      <c r="GB7" s="4"/>
      <c r="GC7" s="1"/>
      <c r="GD7" s="1"/>
      <c r="GE7" s="2"/>
      <c r="GF7" s="2"/>
      <c r="GG7" s="3"/>
      <c r="GH7" s="3"/>
      <c r="GI7" s="4"/>
      <c r="GJ7" s="1"/>
      <c r="GK7" s="1"/>
      <c r="GL7" s="2"/>
      <c r="GM7" s="2"/>
      <c r="GN7" s="3"/>
      <c r="GO7" s="3"/>
      <c r="GP7" s="4"/>
      <c r="GQ7" s="1"/>
      <c r="GR7" s="1"/>
      <c r="GS7" s="2"/>
      <c r="GT7" s="2"/>
      <c r="GU7" s="3"/>
      <c r="GV7" s="3"/>
      <c r="GW7" s="4"/>
      <c r="GX7" s="1"/>
      <c r="GY7" s="1"/>
      <c r="GZ7" s="2"/>
      <c r="HA7" s="2"/>
      <c r="HB7" s="3"/>
      <c r="HC7" s="3"/>
      <c r="HD7" s="4"/>
      <c r="HE7" s="1"/>
      <c r="HF7" s="1"/>
      <c r="HG7" s="2"/>
      <c r="HH7" s="2"/>
      <c r="HI7" s="3"/>
      <c r="HJ7" s="3"/>
      <c r="HK7" s="4"/>
      <c r="HL7" s="1"/>
      <c r="HM7" s="1"/>
      <c r="HN7" s="2"/>
      <c r="HO7" s="2"/>
      <c r="HP7" s="3"/>
      <c r="HQ7" s="3"/>
      <c r="HR7" s="4"/>
      <c r="HS7" s="1"/>
      <c r="HT7" s="1"/>
      <c r="HU7" s="2"/>
      <c r="HV7" s="2"/>
      <c r="HW7" s="3"/>
      <c r="HX7" s="3"/>
      <c r="HY7" s="4"/>
      <c r="HZ7" s="1"/>
      <c r="IA7" s="1"/>
      <c r="IB7" s="2"/>
      <c r="IC7" s="2"/>
      <c r="ID7" s="3"/>
      <c r="IE7" s="3"/>
      <c r="IF7" s="4"/>
      <c r="IG7" s="1"/>
      <c r="IH7" s="1"/>
      <c r="II7" s="2"/>
      <c r="IJ7" s="2"/>
      <c r="IK7" s="3"/>
      <c r="IL7" s="3"/>
      <c r="IM7" s="4"/>
      <c r="IN7" s="1"/>
      <c r="IO7" s="1"/>
      <c r="IP7" s="2"/>
      <c r="IQ7" s="2"/>
      <c r="IR7" s="3"/>
      <c r="IS7" s="3"/>
      <c r="IT7" s="4"/>
      <c r="IU7" s="1"/>
      <c r="IV7" s="1"/>
      <c r="IW7" s="2"/>
      <c r="IX7" s="2"/>
      <c r="IY7" s="3"/>
      <c r="IZ7" s="3"/>
      <c r="JA7" s="4"/>
      <c r="JB7" s="1"/>
      <c r="JC7" s="1"/>
      <c r="JD7" s="2"/>
      <c r="JE7" s="2"/>
      <c r="JF7" s="3"/>
      <c r="JG7" s="3"/>
      <c r="JH7" s="4"/>
      <c r="JI7" s="1"/>
      <c r="JJ7" s="1"/>
      <c r="JK7" s="2"/>
      <c r="JL7" s="2"/>
      <c r="JM7" s="3"/>
      <c r="JN7" s="3"/>
      <c r="JO7" s="4"/>
      <c r="JP7" s="1"/>
      <c r="JQ7" s="1"/>
      <c r="JR7" s="2"/>
      <c r="JS7" s="2"/>
      <c r="JT7" s="3"/>
      <c r="JU7" s="3"/>
      <c r="JV7" s="4"/>
      <c r="JW7" s="1"/>
      <c r="JX7" s="1"/>
      <c r="JY7" s="2"/>
      <c r="JZ7" s="2"/>
      <c r="KA7" s="3"/>
      <c r="KB7" s="3"/>
      <c r="KC7" s="4"/>
      <c r="KD7" s="1"/>
      <c r="KE7" s="1"/>
      <c r="KF7" s="2"/>
      <c r="KG7" s="2"/>
      <c r="KH7" s="3"/>
      <c r="KI7" s="3"/>
      <c r="KJ7" s="4"/>
      <c r="KK7" s="1"/>
      <c r="KL7" s="1"/>
      <c r="KM7" s="2"/>
      <c r="KN7" s="2"/>
      <c r="KO7" s="3"/>
      <c r="KP7" s="3"/>
      <c r="KQ7" s="4"/>
      <c r="KR7" s="1"/>
      <c r="KS7" s="1"/>
      <c r="KT7" s="2"/>
      <c r="KU7" s="2"/>
      <c r="KV7" s="3"/>
      <c r="KW7" s="3"/>
      <c r="KX7" s="4"/>
      <c r="KY7" s="1"/>
      <c r="KZ7" s="1"/>
      <c r="LA7" s="2"/>
      <c r="LB7" s="2"/>
      <c r="LC7" s="3"/>
      <c r="LD7" s="3"/>
      <c r="LE7" s="4"/>
      <c r="LF7" s="1"/>
      <c r="LG7" s="1"/>
      <c r="LH7" s="2"/>
      <c r="LI7" s="2"/>
      <c r="LJ7" s="3"/>
      <c r="LK7" s="3"/>
      <c r="LL7" s="4"/>
      <c r="LM7" s="1"/>
      <c r="LN7" s="1"/>
      <c r="LO7" s="2"/>
      <c r="LP7" s="2"/>
      <c r="LQ7" s="3"/>
      <c r="LR7" s="3"/>
      <c r="LS7" s="4"/>
      <c r="LT7" s="1"/>
      <c r="LU7" s="1"/>
      <c r="LV7" s="2"/>
      <c r="LW7" s="2"/>
      <c r="LX7" s="3"/>
      <c r="LY7" s="3"/>
      <c r="LZ7" s="4"/>
      <c r="MA7" s="1"/>
      <c r="MB7" s="1"/>
      <c r="MC7" s="2"/>
      <c r="MD7" s="2"/>
      <c r="ME7" s="3"/>
      <c r="MF7" s="3"/>
      <c r="MG7" s="4"/>
      <c r="MH7" s="1"/>
      <c r="MI7" s="1"/>
      <c r="MJ7" s="2"/>
      <c r="MK7" s="2"/>
      <c r="ML7" s="3"/>
      <c r="MM7" s="3"/>
      <c r="MN7" s="4"/>
      <c r="MP7" s="20" t="s">
        <v>60</v>
      </c>
      <c r="MQ7" s="23">
        <f>م.تحميل!$B$19</f>
        <v>0</v>
      </c>
      <c r="MR7" s="23">
        <f>م.تحميل!$C$19</f>
        <v>0</v>
      </c>
      <c r="MS7" s="20" t="s">
        <v>83</v>
      </c>
      <c r="MT7" s="23">
        <f>م.تحميل!$B$135</f>
        <v>0</v>
      </c>
      <c r="MU7" s="23">
        <f>م.تحميل!$C$135</f>
        <v>0</v>
      </c>
      <c r="MW7" s="22" t="s">
        <v>60</v>
      </c>
      <c r="MX7" s="24">
        <f>م.مرتجع!$B$19</f>
        <v>0</v>
      </c>
      <c r="MY7" s="24">
        <f>م.مرتجع!$C$19</f>
        <v>0</v>
      </c>
      <c r="MZ7" s="22" t="s">
        <v>83</v>
      </c>
      <c r="NA7" s="24">
        <f>م.مرتجع!$B$135</f>
        <v>0</v>
      </c>
      <c r="NB7" s="24">
        <f>م.مرتجع!$C$135</f>
        <v>0</v>
      </c>
      <c r="ND7" s="21" t="s">
        <v>60</v>
      </c>
      <c r="NE7" s="25">
        <f>م.مبيع!$B$19</f>
        <v>0</v>
      </c>
      <c r="NF7" s="25">
        <f>م.مبيع!$C$19</f>
        <v>0</v>
      </c>
      <c r="NG7" s="25">
        <f>AD35</f>
        <v>0</v>
      </c>
      <c r="NH7" s="21" t="s">
        <v>83</v>
      </c>
      <c r="NI7" s="25">
        <f>م.مبيع!$B$135</f>
        <v>0</v>
      </c>
      <c r="NJ7" s="25">
        <f>م.مبيع!$C$135</f>
        <v>0</v>
      </c>
      <c r="NK7" s="25">
        <f>IF35</f>
        <v>0</v>
      </c>
    </row>
    <row r="8" spans="1:375" ht="16.5" thickTop="1" thickBot="1" x14ac:dyDescent="0.25">
      <c r="A8" s="14"/>
      <c r="B8" s="16"/>
      <c r="C8" s="1"/>
      <c r="D8" s="5"/>
      <c r="E8" s="2"/>
      <c r="F8" s="2"/>
      <c r="G8" s="3"/>
      <c r="H8" s="3"/>
      <c r="I8" s="4"/>
      <c r="J8" s="1"/>
      <c r="K8" s="5"/>
      <c r="L8" s="2"/>
      <c r="M8" s="2"/>
      <c r="N8" s="3"/>
      <c r="O8" s="3"/>
      <c r="P8" s="4"/>
      <c r="Q8" s="1"/>
      <c r="R8" s="5"/>
      <c r="S8" s="2"/>
      <c r="T8" s="2"/>
      <c r="U8" s="3"/>
      <c r="V8" s="3"/>
      <c r="W8" s="4"/>
      <c r="X8" s="1"/>
      <c r="Y8" s="5"/>
      <c r="Z8" s="2"/>
      <c r="AA8" s="2"/>
      <c r="AB8" s="3"/>
      <c r="AC8" s="3"/>
      <c r="AD8" s="4"/>
      <c r="AE8" s="1"/>
      <c r="AF8" s="5"/>
      <c r="AG8" s="2"/>
      <c r="AH8" s="2"/>
      <c r="AI8" s="3"/>
      <c r="AJ8" s="3"/>
      <c r="AK8" s="4"/>
      <c r="AL8" s="1"/>
      <c r="AM8" s="5"/>
      <c r="AN8" s="2"/>
      <c r="AO8" s="2"/>
      <c r="AP8" s="3"/>
      <c r="AQ8" s="3"/>
      <c r="AR8" s="4"/>
      <c r="AS8" s="1"/>
      <c r="AT8" s="5"/>
      <c r="AU8" s="2"/>
      <c r="AV8" s="2"/>
      <c r="AW8" s="3"/>
      <c r="AX8" s="3"/>
      <c r="AY8" s="4"/>
      <c r="AZ8" s="1"/>
      <c r="BA8" s="5"/>
      <c r="BB8" s="2"/>
      <c r="BC8" s="2"/>
      <c r="BD8" s="3"/>
      <c r="BE8" s="3"/>
      <c r="BF8" s="4"/>
      <c r="BG8" s="1"/>
      <c r="BH8" s="5"/>
      <c r="BI8" s="2"/>
      <c r="BJ8" s="2"/>
      <c r="BK8" s="3"/>
      <c r="BL8" s="3"/>
      <c r="BM8" s="4"/>
      <c r="BN8" s="1"/>
      <c r="BO8" s="5"/>
      <c r="BP8" s="2"/>
      <c r="BQ8" s="2"/>
      <c r="BR8" s="3"/>
      <c r="BS8" s="3"/>
      <c r="BT8" s="4"/>
      <c r="BU8" s="1"/>
      <c r="BV8" s="5"/>
      <c r="BW8" s="2"/>
      <c r="BX8" s="2"/>
      <c r="BY8" s="3"/>
      <c r="BZ8" s="3"/>
      <c r="CA8" s="4"/>
      <c r="CB8" s="1"/>
      <c r="CC8" s="5"/>
      <c r="CD8" s="2"/>
      <c r="CE8" s="2"/>
      <c r="CF8" s="3"/>
      <c r="CG8" s="3"/>
      <c r="CH8" s="4"/>
      <c r="CI8" s="1"/>
      <c r="CJ8" s="5"/>
      <c r="CK8" s="2"/>
      <c r="CL8" s="2"/>
      <c r="CM8" s="3"/>
      <c r="CN8" s="3"/>
      <c r="CO8" s="4"/>
      <c r="CP8" s="1"/>
      <c r="CQ8" s="5"/>
      <c r="CR8" s="2"/>
      <c r="CS8" s="2"/>
      <c r="CT8" s="3"/>
      <c r="CU8" s="3"/>
      <c r="CV8" s="4"/>
      <c r="CW8" s="1"/>
      <c r="CX8" s="5"/>
      <c r="CY8" s="2"/>
      <c r="CZ8" s="2"/>
      <c r="DA8" s="3"/>
      <c r="DB8" s="3"/>
      <c r="DC8" s="4"/>
      <c r="DD8" s="1"/>
      <c r="DE8" s="5"/>
      <c r="DF8" s="2"/>
      <c r="DG8" s="2"/>
      <c r="DH8" s="3"/>
      <c r="DI8" s="3"/>
      <c r="DJ8" s="4"/>
      <c r="DK8" s="1"/>
      <c r="DL8" s="5"/>
      <c r="DM8" s="2"/>
      <c r="DN8" s="2"/>
      <c r="DO8" s="3"/>
      <c r="DP8" s="3"/>
      <c r="DQ8" s="4"/>
      <c r="DR8" s="1"/>
      <c r="DS8" s="5"/>
      <c r="DT8" s="2"/>
      <c r="DU8" s="2"/>
      <c r="DV8" s="3"/>
      <c r="DW8" s="3"/>
      <c r="DX8" s="4"/>
      <c r="DY8" s="1"/>
      <c r="DZ8" s="5"/>
      <c r="EA8" s="2"/>
      <c r="EB8" s="2"/>
      <c r="EC8" s="3"/>
      <c r="ED8" s="3"/>
      <c r="EE8" s="4"/>
      <c r="EF8" s="1"/>
      <c r="EG8" s="5"/>
      <c r="EH8" s="2"/>
      <c r="EI8" s="2"/>
      <c r="EJ8" s="3"/>
      <c r="EK8" s="3"/>
      <c r="EL8" s="4"/>
      <c r="EM8" s="1"/>
      <c r="EN8" s="5"/>
      <c r="EO8" s="2"/>
      <c r="EP8" s="2"/>
      <c r="EQ8" s="3"/>
      <c r="ER8" s="3"/>
      <c r="ES8" s="4"/>
      <c r="ET8" s="1"/>
      <c r="EU8" s="5"/>
      <c r="EV8" s="2"/>
      <c r="EW8" s="2"/>
      <c r="EX8" s="3"/>
      <c r="EY8" s="3"/>
      <c r="EZ8" s="4"/>
      <c r="FA8" s="1"/>
      <c r="FB8" s="5"/>
      <c r="FC8" s="2"/>
      <c r="FD8" s="2"/>
      <c r="FE8" s="3"/>
      <c r="FF8" s="3"/>
      <c r="FG8" s="4"/>
      <c r="FH8" s="1"/>
      <c r="FI8" s="5"/>
      <c r="FJ8" s="2"/>
      <c r="FK8" s="2"/>
      <c r="FL8" s="3"/>
      <c r="FM8" s="3"/>
      <c r="FN8" s="4"/>
      <c r="FO8" s="1"/>
      <c r="FP8" s="5"/>
      <c r="FQ8" s="2"/>
      <c r="FR8" s="2"/>
      <c r="FS8" s="3"/>
      <c r="FT8" s="3"/>
      <c r="FU8" s="4"/>
      <c r="FV8" s="1"/>
      <c r="FW8" s="5"/>
      <c r="FX8" s="2"/>
      <c r="FY8" s="2"/>
      <c r="FZ8" s="3"/>
      <c r="GA8" s="3"/>
      <c r="GB8" s="4"/>
      <c r="GC8" s="1"/>
      <c r="GD8" s="5"/>
      <c r="GE8" s="2"/>
      <c r="GF8" s="2"/>
      <c r="GG8" s="3"/>
      <c r="GH8" s="3"/>
      <c r="GI8" s="4"/>
      <c r="GJ8" s="1"/>
      <c r="GK8" s="5"/>
      <c r="GL8" s="2"/>
      <c r="GM8" s="2"/>
      <c r="GN8" s="3"/>
      <c r="GO8" s="3"/>
      <c r="GP8" s="4"/>
      <c r="GQ8" s="1"/>
      <c r="GR8" s="5"/>
      <c r="GS8" s="2"/>
      <c r="GT8" s="2"/>
      <c r="GU8" s="3"/>
      <c r="GV8" s="3"/>
      <c r="GW8" s="4"/>
      <c r="GX8" s="1"/>
      <c r="GY8" s="5"/>
      <c r="GZ8" s="2"/>
      <c r="HA8" s="2"/>
      <c r="HB8" s="3"/>
      <c r="HC8" s="3"/>
      <c r="HD8" s="4"/>
      <c r="HE8" s="1"/>
      <c r="HF8" s="5"/>
      <c r="HG8" s="2"/>
      <c r="HH8" s="2"/>
      <c r="HI8" s="3"/>
      <c r="HJ8" s="3"/>
      <c r="HK8" s="4"/>
      <c r="HL8" s="1"/>
      <c r="HM8" s="5"/>
      <c r="HN8" s="2"/>
      <c r="HO8" s="2"/>
      <c r="HP8" s="3"/>
      <c r="HQ8" s="3"/>
      <c r="HR8" s="4"/>
      <c r="HS8" s="1"/>
      <c r="HT8" s="5"/>
      <c r="HU8" s="2"/>
      <c r="HV8" s="2"/>
      <c r="HW8" s="3"/>
      <c r="HX8" s="3"/>
      <c r="HY8" s="4"/>
      <c r="HZ8" s="1"/>
      <c r="IA8" s="5"/>
      <c r="IB8" s="2"/>
      <c r="IC8" s="2"/>
      <c r="ID8" s="3"/>
      <c r="IE8" s="3"/>
      <c r="IF8" s="4"/>
      <c r="IG8" s="1"/>
      <c r="IH8" s="5"/>
      <c r="II8" s="2"/>
      <c r="IJ8" s="2"/>
      <c r="IK8" s="3"/>
      <c r="IL8" s="3"/>
      <c r="IM8" s="4"/>
      <c r="IN8" s="1"/>
      <c r="IO8" s="5"/>
      <c r="IP8" s="2"/>
      <c r="IQ8" s="2"/>
      <c r="IR8" s="3"/>
      <c r="IS8" s="3"/>
      <c r="IT8" s="4"/>
      <c r="IU8" s="1"/>
      <c r="IV8" s="5"/>
      <c r="IW8" s="2"/>
      <c r="IX8" s="2"/>
      <c r="IY8" s="3"/>
      <c r="IZ8" s="3"/>
      <c r="JA8" s="4"/>
      <c r="JB8" s="1"/>
      <c r="JC8" s="5"/>
      <c r="JD8" s="2"/>
      <c r="JE8" s="2"/>
      <c r="JF8" s="3"/>
      <c r="JG8" s="3"/>
      <c r="JH8" s="4"/>
      <c r="JI8" s="1"/>
      <c r="JJ8" s="5"/>
      <c r="JK8" s="2"/>
      <c r="JL8" s="2"/>
      <c r="JM8" s="3"/>
      <c r="JN8" s="3"/>
      <c r="JO8" s="4"/>
      <c r="JP8" s="1"/>
      <c r="JQ8" s="5"/>
      <c r="JR8" s="2"/>
      <c r="JS8" s="2"/>
      <c r="JT8" s="3"/>
      <c r="JU8" s="3"/>
      <c r="JV8" s="4"/>
      <c r="JW8" s="1"/>
      <c r="JX8" s="5"/>
      <c r="JY8" s="2"/>
      <c r="JZ8" s="2"/>
      <c r="KA8" s="3"/>
      <c r="KB8" s="3"/>
      <c r="KC8" s="4"/>
      <c r="KD8" s="1"/>
      <c r="KE8" s="5"/>
      <c r="KF8" s="2"/>
      <c r="KG8" s="2"/>
      <c r="KH8" s="3"/>
      <c r="KI8" s="3"/>
      <c r="KJ8" s="4"/>
      <c r="KK8" s="1"/>
      <c r="KL8" s="5"/>
      <c r="KM8" s="2"/>
      <c r="KN8" s="2"/>
      <c r="KO8" s="3"/>
      <c r="KP8" s="3"/>
      <c r="KQ8" s="4"/>
      <c r="KR8" s="1"/>
      <c r="KS8" s="5"/>
      <c r="KT8" s="2"/>
      <c r="KU8" s="2"/>
      <c r="KV8" s="3"/>
      <c r="KW8" s="3"/>
      <c r="KX8" s="4"/>
      <c r="KY8" s="1"/>
      <c r="KZ8" s="5"/>
      <c r="LA8" s="2"/>
      <c r="LB8" s="2"/>
      <c r="LC8" s="3"/>
      <c r="LD8" s="3"/>
      <c r="LE8" s="4"/>
      <c r="LF8" s="1"/>
      <c r="LG8" s="5"/>
      <c r="LH8" s="2"/>
      <c r="LI8" s="2"/>
      <c r="LJ8" s="3"/>
      <c r="LK8" s="3"/>
      <c r="LL8" s="4"/>
      <c r="LM8" s="1"/>
      <c r="LN8" s="5"/>
      <c r="LO8" s="2"/>
      <c r="LP8" s="2"/>
      <c r="LQ8" s="3"/>
      <c r="LR8" s="3"/>
      <c r="LS8" s="4"/>
      <c r="LT8" s="1"/>
      <c r="LU8" s="5"/>
      <c r="LV8" s="2"/>
      <c r="LW8" s="2"/>
      <c r="LX8" s="3"/>
      <c r="LY8" s="3"/>
      <c r="LZ8" s="4"/>
      <c r="MA8" s="1"/>
      <c r="MB8" s="5"/>
      <c r="MC8" s="2"/>
      <c r="MD8" s="2"/>
      <c r="ME8" s="3"/>
      <c r="MF8" s="3"/>
      <c r="MG8" s="4"/>
      <c r="MH8" s="1"/>
      <c r="MI8" s="5"/>
      <c r="MJ8" s="2"/>
      <c r="MK8" s="2"/>
      <c r="ML8" s="3"/>
      <c r="MM8" s="3"/>
      <c r="MN8" s="4"/>
      <c r="MP8" s="20" t="s">
        <v>61</v>
      </c>
      <c r="MQ8" s="23">
        <f>م.تحميل!$B$23</f>
        <v>0</v>
      </c>
      <c r="MR8" s="23">
        <f>م.تحميل!$C$23</f>
        <v>0</v>
      </c>
      <c r="MS8" s="20" t="s">
        <v>84</v>
      </c>
      <c r="MT8" s="23">
        <f>م.تحميل!$B$139</f>
        <v>0</v>
      </c>
      <c r="MU8" s="23">
        <f>م.تحميل!$C$139</f>
        <v>0</v>
      </c>
      <c r="MW8" s="22" t="s">
        <v>61</v>
      </c>
      <c r="MX8" s="24">
        <f>م.مرتجع!$B$23</f>
        <v>0</v>
      </c>
      <c r="MY8" s="24">
        <f>م.مرتجع!$C$23</f>
        <v>0</v>
      </c>
      <c r="MZ8" s="22" t="s">
        <v>84</v>
      </c>
      <c r="NA8" s="24">
        <f>م.مرتجع!$B$139</f>
        <v>0</v>
      </c>
      <c r="NB8" s="24">
        <f>م.مرتجع!$C$139</f>
        <v>0</v>
      </c>
      <c r="ND8" s="21" t="s">
        <v>61</v>
      </c>
      <c r="NE8" s="25">
        <f>م.مبيع!$B$23</f>
        <v>0</v>
      </c>
      <c r="NF8" s="25">
        <f>م.مبيع!$C$23</f>
        <v>0</v>
      </c>
      <c r="NG8" s="25">
        <f>AK35</f>
        <v>0</v>
      </c>
      <c r="NH8" s="21" t="s">
        <v>84</v>
      </c>
      <c r="NI8" s="25">
        <f>م.مبيع!$B$139</f>
        <v>0</v>
      </c>
      <c r="NJ8" s="25">
        <f>م.مبيع!$C$139</f>
        <v>0</v>
      </c>
      <c r="NK8" s="25">
        <f>IM35</f>
        <v>0</v>
      </c>
    </row>
    <row r="9" spans="1:375" ht="16.5" thickTop="1" thickBot="1" x14ac:dyDescent="0.25">
      <c r="A9" s="14"/>
      <c r="B9" s="16"/>
      <c r="C9" s="1"/>
      <c r="D9" s="1"/>
      <c r="E9" s="2"/>
      <c r="F9" s="2"/>
      <c r="G9" s="3"/>
      <c r="H9" s="3"/>
      <c r="I9" s="4"/>
      <c r="J9" s="1"/>
      <c r="K9" s="1"/>
      <c r="L9" s="2"/>
      <c r="M9" s="2"/>
      <c r="N9" s="3"/>
      <c r="O9" s="3"/>
      <c r="P9" s="4"/>
      <c r="Q9" s="1"/>
      <c r="R9" s="1"/>
      <c r="S9" s="2"/>
      <c r="T9" s="2"/>
      <c r="U9" s="3"/>
      <c r="V9" s="3"/>
      <c r="W9" s="4"/>
      <c r="X9" s="1"/>
      <c r="Y9" s="1"/>
      <c r="Z9" s="2"/>
      <c r="AA9" s="2"/>
      <c r="AB9" s="3"/>
      <c r="AC9" s="3"/>
      <c r="AD9" s="4"/>
      <c r="AE9" s="1"/>
      <c r="AF9" s="1"/>
      <c r="AG9" s="2"/>
      <c r="AH9" s="2"/>
      <c r="AI9" s="3"/>
      <c r="AJ9" s="3"/>
      <c r="AK9" s="4"/>
      <c r="AL9" s="1"/>
      <c r="AM9" s="1"/>
      <c r="AN9" s="2"/>
      <c r="AO9" s="2"/>
      <c r="AP9" s="3"/>
      <c r="AQ9" s="3"/>
      <c r="AR9" s="4"/>
      <c r="AS9" s="1"/>
      <c r="AT9" s="1"/>
      <c r="AU9" s="2"/>
      <c r="AV9" s="2"/>
      <c r="AW9" s="3"/>
      <c r="AX9" s="3"/>
      <c r="AY9" s="4"/>
      <c r="AZ9" s="1"/>
      <c r="BA9" s="1"/>
      <c r="BB9" s="2"/>
      <c r="BC9" s="2"/>
      <c r="BD9" s="3"/>
      <c r="BE9" s="3"/>
      <c r="BF9" s="4"/>
      <c r="BG9" s="1"/>
      <c r="BH9" s="1"/>
      <c r="BI9" s="2"/>
      <c r="BJ9" s="2"/>
      <c r="BK9" s="3"/>
      <c r="BL9" s="3"/>
      <c r="BM9" s="4"/>
      <c r="BN9" s="1"/>
      <c r="BO9" s="1"/>
      <c r="BP9" s="2"/>
      <c r="BQ9" s="2"/>
      <c r="BR9" s="3"/>
      <c r="BS9" s="3"/>
      <c r="BT9" s="4"/>
      <c r="BU9" s="1"/>
      <c r="BV9" s="1"/>
      <c r="BW9" s="2"/>
      <c r="BX9" s="2"/>
      <c r="BY9" s="3"/>
      <c r="BZ9" s="3"/>
      <c r="CA9" s="4"/>
      <c r="CB9" s="1"/>
      <c r="CC9" s="1"/>
      <c r="CD9" s="2"/>
      <c r="CE9" s="2"/>
      <c r="CF9" s="3"/>
      <c r="CG9" s="3"/>
      <c r="CH9" s="4"/>
      <c r="CI9" s="1"/>
      <c r="CJ9" s="1"/>
      <c r="CK9" s="2"/>
      <c r="CL9" s="2"/>
      <c r="CM9" s="3"/>
      <c r="CN9" s="3"/>
      <c r="CO9" s="4"/>
      <c r="CP9" s="1"/>
      <c r="CQ9" s="1"/>
      <c r="CR9" s="2"/>
      <c r="CS9" s="2"/>
      <c r="CT9" s="3"/>
      <c r="CU9" s="3"/>
      <c r="CV9" s="4"/>
      <c r="CW9" s="1"/>
      <c r="CX9" s="1"/>
      <c r="CY9" s="2"/>
      <c r="CZ9" s="2"/>
      <c r="DA9" s="3"/>
      <c r="DB9" s="3"/>
      <c r="DC9" s="4"/>
      <c r="DD9" s="1"/>
      <c r="DE9" s="1"/>
      <c r="DF9" s="2"/>
      <c r="DG9" s="2"/>
      <c r="DH9" s="3"/>
      <c r="DI9" s="3"/>
      <c r="DJ9" s="4"/>
      <c r="DK9" s="1"/>
      <c r="DL9" s="1"/>
      <c r="DM9" s="2"/>
      <c r="DN9" s="2"/>
      <c r="DO9" s="3"/>
      <c r="DP9" s="3"/>
      <c r="DQ9" s="4"/>
      <c r="DR9" s="1"/>
      <c r="DS9" s="1"/>
      <c r="DT9" s="2"/>
      <c r="DU9" s="2"/>
      <c r="DV9" s="3"/>
      <c r="DW9" s="3"/>
      <c r="DX9" s="4"/>
      <c r="DY9" s="1"/>
      <c r="DZ9" s="1"/>
      <c r="EA9" s="2"/>
      <c r="EB9" s="2"/>
      <c r="EC9" s="3"/>
      <c r="ED9" s="3"/>
      <c r="EE9" s="4"/>
      <c r="EF9" s="1"/>
      <c r="EG9" s="1"/>
      <c r="EH9" s="2"/>
      <c r="EI9" s="2"/>
      <c r="EJ9" s="3"/>
      <c r="EK9" s="3"/>
      <c r="EL9" s="4"/>
      <c r="EM9" s="1"/>
      <c r="EN9" s="1"/>
      <c r="EO9" s="2"/>
      <c r="EP9" s="2"/>
      <c r="EQ9" s="3"/>
      <c r="ER9" s="3"/>
      <c r="ES9" s="4"/>
      <c r="ET9" s="1"/>
      <c r="EU9" s="1"/>
      <c r="EV9" s="2"/>
      <c r="EW9" s="2"/>
      <c r="EX9" s="3"/>
      <c r="EY9" s="3"/>
      <c r="EZ9" s="4"/>
      <c r="FA9" s="1"/>
      <c r="FB9" s="1"/>
      <c r="FC9" s="2"/>
      <c r="FD9" s="2"/>
      <c r="FE9" s="3"/>
      <c r="FF9" s="3"/>
      <c r="FG9" s="4"/>
      <c r="FH9" s="1"/>
      <c r="FI9" s="1"/>
      <c r="FJ9" s="2"/>
      <c r="FK9" s="2"/>
      <c r="FL9" s="3"/>
      <c r="FM9" s="3"/>
      <c r="FN9" s="4"/>
      <c r="FO9" s="1"/>
      <c r="FP9" s="1"/>
      <c r="FQ9" s="2"/>
      <c r="FR9" s="2"/>
      <c r="FS9" s="3"/>
      <c r="FT9" s="3"/>
      <c r="FU9" s="4"/>
      <c r="FV9" s="1"/>
      <c r="FW9" s="1"/>
      <c r="FX9" s="2"/>
      <c r="FY9" s="2"/>
      <c r="FZ9" s="3"/>
      <c r="GA9" s="3"/>
      <c r="GB9" s="4"/>
      <c r="GC9" s="1"/>
      <c r="GD9" s="1"/>
      <c r="GE9" s="2"/>
      <c r="GF9" s="2"/>
      <c r="GG9" s="3"/>
      <c r="GH9" s="3"/>
      <c r="GI9" s="4"/>
      <c r="GJ9" s="1"/>
      <c r="GK9" s="1"/>
      <c r="GL9" s="2"/>
      <c r="GM9" s="2"/>
      <c r="GN9" s="3"/>
      <c r="GO9" s="3"/>
      <c r="GP9" s="4"/>
      <c r="GQ9" s="1"/>
      <c r="GR9" s="1"/>
      <c r="GS9" s="2"/>
      <c r="GT9" s="2"/>
      <c r="GU9" s="3"/>
      <c r="GV9" s="3"/>
      <c r="GW9" s="4"/>
      <c r="GX9" s="1"/>
      <c r="GY9" s="1"/>
      <c r="GZ9" s="2"/>
      <c r="HA9" s="2"/>
      <c r="HB9" s="3"/>
      <c r="HC9" s="3"/>
      <c r="HD9" s="4"/>
      <c r="HE9" s="1"/>
      <c r="HF9" s="1"/>
      <c r="HG9" s="2"/>
      <c r="HH9" s="2"/>
      <c r="HI9" s="3"/>
      <c r="HJ9" s="3"/>
      <c r="HK9" s="4"/>
      <c r="HL9" s="1"/>
      <c r="HM9" s="1"/>
      <c r="HN9" s="2"/>
      <c r="HO9" s="2"/>
      <c r="HP9" s="3"/>
      <c r="HQ9" s="3"/>
      <c r="HR9" s="4"/>
      <c r="HS9" s="1"/>
      <c r="HT9" s="1"/>
      <c r="HU9" s="2"/>
      <c r="HV9" s="2"/>
      <c r="HW9" s="3"/>
      <c r="HX9" s="3"/>
      <c r="HY9" s="4"/>
      <c r="HZ9" s="1"/>
      <c r="IA9" s="1"/>
      <c r="IB9" s="2"/>
      <c r="IC9" s="2"/>
      <c r="ID9" s="3"/>
      <c r="IE9" s="3"/>
      <c r="IF9" s="4"/>
      <c r="IG9" s="1"/>
      <c r="IH9" s="1"/>
      <c r="II9" s="2"/>
      <c r="IJ9" s="2"/>
      <c r="IK9" s="3"/>
      <c r="IL9" s="3"/>
      <c r="IM9" s="4"/>
      <c r="IN9" s="1"/>
      <c r="IO9" s="1"/>
      <c r="IP9" s="2"/>
      <c r="IQ9" s="2"/>
      <c r="IR9" s="3"/>
      <c r="IS9" s="3"/>
      <c r="IT9" s="4"/>
      <c r="IU9" s="1"/>
      <c r="IV9" s="1"/>
      <c r="IW9" s="2"/>
      <c r="IX9" s="2"/>
      <c r="IY9" s="3"/>
      <c r="IZ9" s="3"/>
      <c r="JA9" s="4"/>
      <c r="JB9" s="1"/>
      <c r="JC9" s="1"/>
      <c r="JD9" s="2"/>
      <c r="JE9" s="2"/>
      <c r="JF9" s="3"/>
      <c r="JG9" s="3"/>
      <c r="JH9" s="4"/>
      <c r="JI9" s="1"/>
      <c r="JJ9" s="1"/>
      <c r="JK9" s="2"/>
      <c r="JL9" s="2"/>
      <c r="JM9" s="3"/>
      <c r="JN9" s="3"/>
      <c r="JO9" s="4"/>
      <c r="JP9" s="1"/>
      <c r="JQ9" s="1"/>
      <c r="JR9" s="2"/>
      <c r="JS9" s="2"/>
      <c r="JT9" s="3"/>
      <c r="JU9" s="3"/>
      <c r="JV9" s="4"/>
      <c r="JW9" s="1"/>
      <c r="JX9" s="1"/>
      <c r="JY9" s="2"/>
      <c r="JZ9" s="2"/>
      <c r="KA9" s="3"/>
      <c r="KB9" s="3"/>
      <c r="KC9" s="4"/>
      <c r="KD9" s="1"/>
      <c r="KE9" s="1"/>
      <c r="KF9" s="2"/>
      <c r="KG9" s="2"/>
      <c r="KH9" s="3"/>
      <c r="KI9" s="3"/>
      <c r="KJ9" s="4"/>
      <c r="KK9" s="1"/>
      <c r="KL9" s="1"/>
      <c r="KM9" s="2"/>
      <c r="KN9" s="2"/>
      <c r="KO9" s="3"/>
      <c r="KP9" s="3"/>
      <c r="KQ9" s="4"/>
      <c r="KR9" s="1"/>
      <c r="KS9" s="1"/>
      <c r="KT9" s="2"/>
      <c r="KU9" s="2"/>
      <c r="KV9" s="3"/>
      <c r="KW9" s="3"/>
      <c r="KX9" s="4"/>
      <c r="KY9" s="1"/>
      <c r="KZ9" s="1"/>
      <c r="LA9" s="2"/>
      <c r="LB9" s="2"/>
      <c r="LC9" s="3"/>
      <c r="LD9" s="3"/>
      <c r="LE9" s="4"/>
      <c r="LF9" s="1"/>
      <c r="LG9" s="1"/>
      <c r="LH9" s="2"/>
      <c r="LI9" s="2"/>
      <c r="LJ9" s="3"/>
      <c r="LK9" s="3"/>
      <c r="LL9" s="4"/>
      <c r="LM9" s="1"/>
      <c r="LN9" s="1"/>
      <c r="LO9" s="2"/>
      <c r="LP9" s="2"/>
      <c r="LQ9" s="3"/>
      <c r="LR9" s="3"/>
      <c r="LS9" s="4"/>
      <c r="LT9" s="1"/>
      <c r="LU9" s="1"/>
      <c r="LV9" s="2"/>
      <c r="LW9" s="2"/>
      <c r="LX9" s="3"/>
      <c r="LY9" s="3"/>
      <c r="LZ9" s="4"/>
      <c r="MA9" s="1"/>
      <c r="MB9" s="1"/>
      <c r="MC9" s="2"/>
      <c r="MD9" s="2"/>
      <c r="ME9" s="3"/>
      <c r="MF9" s="3"/>
      <c r="MG9" s="4"/>
      <c r="MH9" s="1"/>
      <c r="MI9" s="1"/>
      <c r="MJ9" s="2"/>
      <c r="MK9" s="2"/>
      <c r="ML9" s="3"/>
      <c r="MM9" s="3"/>
      <c r="MN9" s="4"/>
      <c r="MP9" s="20" t="s">
        <v>62</v>
      </c>
      <c r="MQ9" s="23">
        <f>م.تحميل!$B$27</f>
        <v>0</v>
      </c>
      <c r="MR9" s="23">
        <f>م.تحميل!$C$27</f>
        <v>0</v>
      </c>
      <c r="MS9" s="20" t="s">
        <v>85</v>
      </c>
      <c r="MT9" s="23">
        <f>م.تحميل!$B$143</f>
        <v>0</v>
      </c>
      <c r="MU9" s="23">
        <f>م.تحميل!$C$143</f>
        <v>0</v>
      </c>
      <c r="MW9" s="22" t="s">
        <v>62</v>
      </c>
      <c r="MX9" s="24">
        <f>م.مرتجع!$B$27</f>
        <v>0</v>
      </c>
      <c r="MY9" s="24">
        <f>م.مرتجع!$C$27</f>
        <v>0</v>
      </c>
      <c r="MZ9" s="22" t="s">
        <v>85</v>
      </c>
      <c r="NA9" s="24">
        <f>م.مرتجع!$B$143</f>
        <v>0</v>
      </c>
      <c r="NB9" s="24">
        <f>م.مرتجع!$C$143</f>
        <v>0</v>
      </c>
      <c r="ND9" s="21" t="s">
        <v>62</v>
      </c>
      <c r="NE9" s="25">
        <f>م.مبيع!$B$27</f>
        <v>0</v>
      </c>
      <c r="NF9" s="25">
        <f>م.مبيع!$C$27</f>
        <v>0</v>
      </c>
      <c r="NG9" s="25">
        <f>AR35</f>
        <v>0</v>
      </c>
      <c r="NH9" s="21" t="s">
        <v>85</v>
      </c>
      <c r="NI9" s="25">
        <f>م.مبيع!$B$143</f>
        <v>0</v>
      </c>
      <c r="NJ9" s="25">
        <f>م.مبيع!$C$143</f>
        <v>0</v>
      </c>
      <c r="NK9" s="25">
        <f>IT35</f>
        <v>0</v>
      </c>
    </row>
    <row r="10" spans="1:375" ht="16.5" thickTop="1" thickBot="1" x14ac:dyDescent="0.25">
      <c r="A10" s="14"/>
      <c r="B10" s="16"/>
      <c r="C10" s="1"/>
      <c r="D10" s="1"/>
      <c r="E10" s="2"/>
      <c r="F10" s="2"/>
      <c r="G10" s="3"/>
      <c r="H10" s="3"/>
      <c r="I10" s="4"/>
      <c r="J10" s="1"/>
      <c r="K10" s="1"/>
      <c r="L10" s="2"/>
      <c r="M10" s="2"/>
      <c r="N10" s="3"/>
      <c r="O10" s="3"/>
      <c r="P10" s="4"/>
      <c r="Q10" s="1"/>
      <c r="R10" s="1"/>
      <c r="S10" s="2"/>
      <c r="T10" s="2"/>
      <c r="U10" s="3"/>
      <c r="V10" s="3"/>
      <c r="W10" s="4"/>
      <c r="X10" s="1"/>
      <c r="Y10" s="1"/>
      <c r="Z10" s="2"/>
      <c r="AA10" s="2"/>
      <c r="AB10" s="3"/>
      <c r="AC10" s="3"/>
      <c r="AD10" s="4"/>
      <c r="AE10" s="1"/>
      <c r="AF10" s="1"/>
      <c r="AG10" s="2"/>
      <c r="AH10" s="2"/>
      <c r="AI10" s="3"/>
      <c r="AJ10" s="3"/>
      <c r="AK10" s="4"/>
      <c r="AL10" s="1"/>
      <c r="AM10" s="1"/>
      <c r="AN10" s="2"/>
      <c r="AO10" s="2"/>
      <c r="AP10" s="3"/>
      <c r="AQ10" s="3"/>
      <c r="AR10" s="4"/>
      <c r="AS10" s="1"/>
      <c r="AT10" s="1"/>
      <c r="AU10" s="2"/>
      <c r="AV10" s="2"/>
      <c r="AW10" s="3"/>
      <c r="AX10" s="3"/>
      <c r="AY10" s="4"/>
      <c r="AZ10" s="1"/>
      <c r="BA10" s="1"/>
      <c r="BB10" s="2"/>
      <c r="BC10" s="2"/>
      <c r="BD10" s="3"/>
      <c r="BE10" s="3"/>
      <c r="BF10" s="4"/>
      <c r="BG10" s="1"/>
      <c r="BH10" s="1"/>
      <c r="BI10" s="2"/>
      <c r="BJ10" s="2"/>
      <c r="BK10" s="3"/>
      <c r="BL10" s="3"/>
      <c r="BM10" s="4"/>
      <c r="BN10" s="1"/>
      <c r="BO10" s="1"/>
      <c r="BP10" s="2"/>
      <c r="BQ10" s="2"/>
      <c r="BR10" s="3"/>
      <c r="BS10" s="3"/>
      <c r="BT10" s="4"/>
      <c r="BU10" s="1"/>
      <c r="BV10" s="1"/>
      <c r="BW10" s="2"/>
      <c r="BX10" s="2"/>
      <c r="BY10" s="3"/>
      <c r="BZ10" s="3"/>
      <c r="CA10" s="4"/>
      <c r="CB10" s="1"/>
      <c r="CC10" s="1"/>
      <c r="CD10" s="2"/>
      <c r="CE10" s="2"/>
      <c r="CF10" s="3"/>
      <c r="CG10" s="3"/>
      <c r="CH10" s="4"/>
      <c r="CI10" s="1"/>
      <c r="CJ10" s="1"/>
      <c r="CK10" s="2"/>
      <c r="CL10" s="2"/>
      <c r="CM10" s="3"/>
      <c r="CN10" s="3"/>
      <c r="CO10" s="4"/>
      <c r="CP10" s="1"/>
      <c r="CQ10" s="1"/>
      <c r="CR10" s="2"/>
      <c r="CS10" s="2"/>
      <c r="CT10" s="3"/>
      <c r="CU10" s="3"/>
      <c r="CV10" s="4"/>
      <c r="CW10" s="1"/>
      <c r="CX10" s="1"/>
      <c r="CY10" s="2"/>
      <c r="CZ10" s="2"/>
      <c r="DA10" s="3"/>
      <c r="DB10" s="3"/>
      <c r="DC10" s="4"/>
      <c r="DD10" s="1"/>
      <c r="DE10" s="1"/>
      <c r="DF10" s="2"/>
      <c r="DG10" s="2"/>
      <c r="DH10" s="3"/>
      <c r="DI10" s="3"/>
      <c r="DJ10" s="4"/>
      <c r="DK10" s="1"/>
      <c r="DL10" s="1"/>
      <c r="DM10" s="2"/>
      <c r="DN10" s="2"/>
      <c r="DO10" s="3"/>
      <c r="DP10" s="3"/>
      <c r="DQ10" s="4"/>
      <c r="DR10" s="1"/>
      <c r="DS10" s="1"/>
      <c r="DT10" s="2"/>
      <c r="DU10" s="2"/>
      <c r="DV10" s="3"/>
      <c r="DW10" s="3"/>
      <c r="DX10" s="4"/>
      <c r="DY10" s="1"/>
      <c r="DZ10" s="1"/>
      <c r="EA10" s="2"/>
      <c r="EB10" s="2"/>
      <c r="EC10" s="3"/>
      <c r="ED10" s="3"/>
      <c r="EE10" s="4"/>
      <c r="EF10" s="1"/>
      <c r="EG10" s="1"/>
      <c r="EH10" s="2"/>
      <c r="EI10" s="2"/>
      <c r="EJ10" s="3"/>
      <c r="EK10" s="3"/>
      <c r="EL10" s="4"/>
      <c r="EM10" s="1"/>
      <c r="EN10" s="1"/>
      <c r="EO10" s="2"/>
      <c r="EP10" s="2"/>
      <c r="EQ10" s="3"/>
      <c r="ER10" s="3"/>
      <c r="ES10" s="4"/>
      <c r="ET10" s="1"/>
      <c r="EU10" s="1"/>
      <c r="EV10" s="2"/>
      <c r="EW10" s="2"/>
      <c r="EX10" s="3"/>
      <c r="EY10" s="3"/>
      <c r="EZ10" s="4"/>
      <c r="FA10" s="1"/>
      <c r="FB10" s="1"/>
      <c r="FC10" s="2"/>
      <c r="FD10" s="2"/>
      <c r="FE10" s="3"/>
      <c r="FF10" s="3"/>
      <c r="FG10" s="4"/>
      <c r="FH10" s="1"/>
      <c r="FI10" s="1"/>
      <c r="FJ10" s="2"/>
      <c r="FK10" s="2"/>
      <c r="FL10" s="3"/>
      <c r="FM10" s="3"/>
      <c r="FN10" s="4"/>
      <c r="FO10" s="1"/>
      <c r="FP10" s="1"/>
      <c r="FQ10" s="2"/>
      <c r="FR10" s="2"/>
      <c r="FS10" s="3"/>
      <c r="FT10" s="3"/>
      <c r="FU10" s="4"/>
      <c r="FV10" s="1"/>
      <c r="FW10" s="1"/>
      <c r="FX10" s="2"/>
      <c r="FY10" s="2"/>
      <c r="FZ10" s="3"/>
      <c r="GA10" s="3"/>
      <c r="GB10" s="4"/>
      <c r="GC10" s="1"/>
      <c r="GD10" s="1"/>
      <c r="GE10" s="2"/>
      <c r="GF10" s="2"/>
      <c r="GG10" s="3"/>
      <c r="GH10" s="3"/>
      <c r="GI10" s="4"/>
      <c r="GJ10" s="1"/>
      <c r="GK10" s="1"/>
      <c r="GL10" s="2"/>
      <c r="GM10" s="2"/>
      <c r="GN10" s="3"/>
      <c r="GO10" s="3"/>
      <c r="GP10" s="4"/>
      <c r="GQ10" s="1"/>
      <c r="GR10" s="1"/>
      <c r="GS10" s="2"/>
      <c r="GT10" s="2"/>
      <c r="GU10" s="3"/>
      <c r="GV10" s="3"/>
      <c r="GW10" s="4"/>
      <c r="GX10" s="1"/>
      <c r="GY10" s="1"/>
      <c r="GZ10" s="2"/>
      <c r="HA10" s="2"/>
      <c r="HB10" s="3"/>
      <c r="HC10" s="3"/>
      <c r="HD10" s="4"/>
      <c r="HE10" s="1"/>
      <c r="HF10" s="1"/>
      <c r="HG10" s="2"/>
      <c r="HH10" s="2"/>
      <c r="HI10" s="3"/>
      <c r="HJ10" s="3"/>
      <c r="HK10" s="4"/>
      <c r="HL10" s="1"/>
      <c r="HM10" s="1"/>
      <c r="HN10" s="2"/>
      <c r="HO10" s="2"/>
      <c r="HP10" s="3"/>
      <c r="HQ10" s="3"/>
      <c r="HR10" s="4"/>
      <c r="HS10" s="1"/>
      <c r="HT10" s="1"/>
      <c r="HU10" s="2"/>
      <c r="HV10" s="2"/>
      <c r="HW10" s="3"/>
      <c r="HX10" s="3"/>
      <c r="HY10" s="4"/>
      <c r="HZ10" s="1"/>
      <c r="IA10" s="1"/>
      <c r="IB10" s="2"/>
      <c r="IC10" s="2"/>
      <c r="ID10" s="3"/>
      <c r="IE10" s="3"/>
      <c r="IF10" s="4"/>
      <c r="IG10" s="1"/>
      <c r="IH10" s="1"/>
      <c r="II10" s="2"/>
      <c r="IJ10" s="2"/>
      <c r="IK10" s="3"/>
      <c r="IL10" s="3"/>
      <c r="IM10" s="4"/>
      <c r="IN10" s="1"/>
      <c r="IO10" s="1"/>
      <c r="IP10" s="2"/>
      <c r="IQ10" s="2"/>
      <c r="IR10" s="3"/>
      <c r="IS10" s="3"/>
      <c r="IT10" s="4"/>
      <c r="IU10" s="1"/>
      <c r="IV10" s="1"/>
      <c r="IW10" s="2"/>
      <c r="IX10" s="2"/>
      <c r="IY10" s="3"/>
      <c r="IZ10" s="3"/>
      <c r="JA10" s="4"/>
      <c r="JB10" s="1"/>
      <c r="JC10" s="1"/>
      <c r="JD10" s="2"/>
      <c r="JE10" s="2"/>
      <c r="JF10" s="3"/>
      <c r="JG10" s="3"/>
      <c r="JH10" s="4"/>
      <c r="JI10" s="1"/>
      <c r="JJ10" s="1"/>
      <c r="JK10" s="2"/>
      <c r="JL10" s="2"/>
      <c r="JM10" s="3"/>
      <c r="JN10" s="3"/>
      <c r="JO10" s="4"/>
      <c r="JP10" s="1"/>
      <c r="JQ10" s="1"/>
      <c r="JR10" s="2"/>
      <c r="JS10" s="2"/>
      <c r="JT10" s="3"/>
      <c r="JU10" s="3"/>
      <c r="JV10" s="4"/>
      <c r="JW10" s="1"/>
      <c r="JX10" s="1"/>
      <c r="JY10" s="2"/>
      <c r="JZ10" s="2"/>
      <c r="KA10" s="3"/>
      <c r="KB10" s="3"/>
      <c r="KC10" s="4"/>
      <c r="KD10" s="1"/>
      <c r="KE10" s="1"/>
      <c r="KF10" s="2"/>
      <c r="KG10" s="2"/>
      <c r="KH10" s="3"/>
      <c r="KI10" s="3"/>
      <c r="KJ10" s="4"/>
      <c r="KK10" s="1"/>
      <c r="KL10" s="1"/>
      <c r="KM10" s="2"/>
      <c r="KN10" s="2"/>
      <c r="KO10" s="3"/>
      <c r="KP10" s="3"/>
      <c r="KQ10" s="4"/>
      <c r="KR10" s="1"/>
      <c r="KS10" s="1"/>
      <c r="KT10" s="2"/>
      <c r="KU10" s="2"/>
      <c r="KV10" s="3"/>
      <c r="KW10" s="3"/>
      <c r="KX10" s="4"/>
      <c r="KY10" s="1"/>
      <c r="KZ10" s="1"/>
      <c r="LA10" s="2"/>
      <c r="LB10" s="2"/>
      <c r="LC10" s="3"/>
      <c r="LD10" s="3"/>
      <c r="LE10" s="4"/>
      <c r="LF10" s="1"/>
      <c r="LG10" s="1"/>
      <c r="LH10" s="2"/>
      <c r="LI10" s="2"/>
      <c r="LJ10" s="3"/>
      <c r="LK10" s="3"/>
      <c r="LL10" s="4"/>
      <c r="LM10" s="1"/>
      <c r="LN10" s="1"/>
      <c r="LO10" s="2"/>
      <c r="LP10" s="2"/>
      <c r="LQ10" s="3"/>
      <c r="LR10" s="3"/>
      <c r="LS10" s="4"/>
      <c r="LT10" s="1"/>
      <c r="LU10" s="1"/>
      <c r="LV10" s="2"/>
      <c r="LW10" s="2"/>
      <c r="LX10" s="3"/>
      <c r="LY10" s="3"/>
      <c r="LZ10" s="4"/>
      <c r="MA10" s="1"/>
      <c r="MB10" s="1"/>
      <c r="MC10" s="2"/>
      <c r="MD10" s="2"/>
      <c r="ME10" s="3"/>
      <c r="MF10" s="3"/>
      <c r="MG10" s="4"/>
      <c r="MH10" s="1"/>
      <c r="MI10" s="1"/>
      <c r="MJ10" s="2"/>
      <c r="MK10" s="2"/>
      <c r="ML10" s="3"/>
      <c r="MM10" s="3"/>
      <c r="MN10" s="4"/>
      <c r="MP10" s="20" t="s">
        <v>63</v>
      </c>
      <c r="MQ10" s="23">
        <f>م.تحميل!$B$31</f>
        <v>0</v>
      </c>
      <c r="MR10" s="23">
        <f>م.تحميل!$C$31</f>
        <v>0</v>
      </c>
      <c r="MS10" s="20" t="s">
        <v>86</v>
      </c>
      <c r="MT10" s="23">
        <f>م.تحميل!$B$147</f>
        <v>0</v>
      </c>
      <c r="MU10" s="23">
        <f>م.تحميل!$C$147</f>
        <v>0</v>
      </c>
      <c r="MW10" s="22" t="s">
        <v>63</v>
      </c>
      <c r="MX10" s="24">
        <f>م.مرتجع!$B$31</f>
        <v>0</v>
      </c>
      <c r="MY10" s="24">
        <f>م.مرتجع!$C$31</f>
        <v>0</v>
      </c>
      <c r="MZ10" s="22" t="s">
        <v>86</v>
      </c>
      <c r="NA10" s="24">
        <f>م.مرتجع!$B$147</f>
        <v>0</v>
      </c>
      <c r="NB10" s="24">
        <f>م.مرتجع!$C$147</f>
        <v>0</v>
      </c>
      <c r="ND10" s="21" t="s">
        <v>63</v>
      </c>
      <c r="NE10" s="25">
        <f>م.مبيع!$B$31</f>
        <v>0</v>
      </c>
      <c r="NF10" s="25">
        <f>م.مبيع!$C$31</f>
        <v>0</v>
      </c>
      <c r="NG10" s="25">
        <f>AY35</f>
        <v>0</v>
      </c>
      <c r="NH10" s="21" t="s">
        <v>86</v>
      </c>
      <c r="NI10" s="25">
        <f>م.مبيع!$B$147</f>
        <v>0</v>
      </c>
      <c r="NJ10" s="25">
        <f>م.مبيع!$C$147</f>
        <v>0</v>
      </c>
      <c r="NK10" s="25">
        <f>JA35</f>
        <v>0</v>
      </c>
    </row>
    <row r="11" spans="1:375" ht="16.5" thickTop="1" thickBot="1" x14ac:dyDescent="0.25">
      <c r="A11" s="14"/>
      <c r="B11" s="16"/>
      <c r="C11" s="1"/>
      <c r="D11" s="1"/>
      <c r="E11" s="2"/>
      <c r="F11" s="2"/>
      <c r="G11" s="3"/>
      <c r="H11" s="3"/>
      <c r="I11" s="4"/>
      <c r="J11" s="1"/>
      <c r="K11" s="1"/>
      <c r="L11" s="2"/>
      <c r="M11" s="2"/>
      <c r="N11" s="3"/>
      <c r="O11" s="3"/>
      <c r="P11" s="4"/>
      <c r="Q11" s="1"/>
      <c r="R11" s="1"/>
      <c r="S11" s="2"/>
      <c r="T11" s="2"/>
      <c r="U11" s="3"/>
      <c r="V11" s="3"/>
      <c r="W11" s="4"/>
      <c r="X11" s="1"/>
      <c r="Y11" s="1"/>
      <c r="Z11" s="2"/>
      <c r="AA11" s="2"/>
      <c r="AB11" s="3"/>
      <c r="AC11" s="3"/>
      <c r="AD11" s="4"/>
      <c r="AE11" s="1"/>
      <c r="AF11" s="1"/>
      <c r="AG11" s="2"/>
      <c r="AH11" s="2"/>
      <c r="AI11" s="3"/>
      <c r="AJ11" s="3"/>
      <c r="AK11" s="4"/>
      <c r="AL11" s="1"/>
      <c r="AM11" s="1"/>
      <c r="AN11" s="2"/>
      <c r="AO11" s="2"/>
      <c r="AP11" s="3"/>
      <c r="AQ11" s="3"/>
      <c r="AR11" s="4"/>
      <c r="AS11" s="1"/>
      <c r="AT11" s="1"/>
      <c r="AU11" s="2"/>
      <c r="AV11" s="2"/>
      <c r="AW11" s="3"/>
      <c r="AX11" s="3"/>
      <c r="AY11" s="4"/>
      <c r="AZ11" s="1"/>
      <c r="BA11" s="1"/>
      <c r="BB11" s="2"/>
      <c r="BC11" s="2"/>
      <c r="BD11" s="3"/>
      <c r="BE11" s="3"/>
      <c r="BF11" s="4"/>
      <c r="BG11" s="1"/>
      <c r="BH11" s="1"/>
      <c r="BI11" s="2"/>
      <c r="BJ11" s="2"/>
      <c r="BK11" s="3"/>
      <c r="BL11" s="3"/>
      <c r="BM11" s="4"/>
      <c r="BN11" s="1"/>
      <c r="BO11" s="1"/>
      <c r="BP11" s="2"/>
      <c r="BQ11" s="2"/>
      <c r="BR11" s="3"/>
      <c r="BS11" s="3"/>
      <c r="BT11" s="4"/>
      <c r="BU11" s="1"/>
      <c r="BV11" s="1"/>
      <c r="BW11" s="2"/>
      <c r="BX11" s="2"/>
      <c r="BY11" s="3"/>
      <c r="BZ11" s="3"/>
      <c r="CA11" s="4"/>
      <c r="CB11" s="1"/>
      <c r="CC11" s="1"/>
      <c r="CD11" s="2"/>
      <c r="CE11" s="2"/>
      <c r="CF11" s="3"/>
      <c r="CG11" s="3"/>
      <c r="CH11" s="4"/>
      <c r="CI11" s="1"/>
      <c r="CJ11" s="1"/>
      <c r="CK11" s="2"/>
      <c r="CL11" s="2"/>
      <c r="CM11" s="3"/>
      <c r="CN11" s="3"/>
      <c r="CO11" s="4"/>
      <c r="CP11" s="1"/>
      <c r="CQ11" s="1"/>
      <c r="CR11" s="2"/>
      <c r="CS11" s="2"/>
      <c r="CT11" s="3"/>
      <c r="CU11" s="3"/>
      <c r="CV11" s="4"/>
      <c r="CW11" s="1"/>
      <c r="CX11" s="1"/>
      <c r="CY11" s="2"/>
      <c r="CZ11" s="2"/>
      <c r="DA11" s="3"/>
      <c r="DB11" s="3"/>
      <c r="DC11" s="4"/>
      <c r="DD11" s="1"/>
      <c r="DE11" s="1"/>
      <c r="DF11" s="2"/>
      <c r="DG11" s="2"/>
      <c r="DH11" s="3"/>
      <c r="DI11" s="3"/>
      <c r="DJ11" s="4"/>
      <c r="DK11" s="1"/>
      <c r="DL11" s="1"/>
      <c r="DM11" s="2"/>
      <c r="DN11" s="2"/>
      <c r="DO11" s="3"/>
      <c r="DP11" s="3"/>
      <c r="DQ11" s="4"/>
      <c r="DR11" s="1"/>
      <c r="DS11" s="1"/>
      <c r="DT11" s="2"/>
      <c r="DU11" s="2"/>
      <c r="DV11" s="3"/>
      <c r="DW11" s="3"/>
      <c r="DX11" s="4"/>
      <c r="DY11" s="1"/>
      <c r="DZ11" s="1"/>
      <c r="EA11" s="2"/>
      <c r="EB11" s="2"/>
      <c r="EC11" s="3"/>
      <c r="ED11" s="3"/>
      <c r="EE11" s="4"/>
      <c r="EF11" s="1"/>
      <c r="EG11" s="1"/>
      <c r="EH11" s="2"/>
      <c r="EI11" s="2"/>
      <c r="EJ11" s="3"/>
      <c r="EK11" s="3"/>
      <c r="EL11" s="4"/>
      <c r="EM11" s="1"/>
      <c r="EN11" s="1"/>
      <c r="EO11" s="2"/>
      <c r="EP11" s="2"/>
      <c r="EQ11" s="3"/>
      <c r="ER11" s="3"/>
      <c r="ES11" s="4"/>
      <c r="ET11" s="1"/>
      <c r="EU11" s="1"/>
      <c r="EV11" s="2"/>
      <c r="EW11" s="2"/>
      <c r="EX11" s="3"/>
      <c r="EY11" s="3"/>
      <c r="EZ11" s="4"/>
      <c r="FA11" s="1"/>
      <c r="FB11" s="1"/>
      <c r="FC11" s="2"/>
      <c r="FD11" s="2"/>
      <c r="FE11" s="3"/>
      <c r="FF11" s="3"/>
      <c r="FG11" s="4"/>
      <c r="FH11" s="1"/>
      <c r="FI11" s="1"/>
      <c r="FJ11" s="2"/>
      <c r="FK11" s="2"/>
      <c r="FL11" s="3"/>
      <c r="FM11" s="3"/>
      <c r="FN11" s="4"/>
      <c r="FO11" s="1"/>
      <c r="FP11" s="1"/>
      <c r="FQ11" s="2"/>
      <c r="FR11" s="2"/>
      <c r="FS11" s="3"/>
      <c r="FT11" s="3"/>
      <c r="FU11" s="4"/>
      <c r="FV11" s="1"/>
      <c r="FW11" s="1"/>
      <c r="FX11" s="2"/>
      <c r="FY11" s="2"/>
      <c r="FZ11" s="3"/>
      <c r="GA11" s="3"/>
      <c r="GB11" s="4"/>
      <c r="GC11" s="1"/>
      <c r="GD11" s="1"/>
      <c r="GE11" s="2"/>
      <c r="GF11" s="2"/>
      <c r="GG11" s="3"/>
      <c r="GH11" s="3"/>
      <c r="GI11" s="4"/>
      <c r="GJ11" s="1"/>
      <c r="GK11" s="1"/>
      <c r="GL11" s="2"/>
      <c r="GM11" s="2"/>
      <c r="GN11" s="3"/>
      <c r="GO11" s="3"/>
      <c r="GP11" s="4"/>
      <c r="GQ11" s="1"/>
      <c r="GR11" s="1"/>
      <c r="GS11" s="2"/>
      <c r="GT11" s="2"/>
      <c r="GU11" s="3"/>
      <c r="GV11" s="3"/>
      <c r="GW11" s="4"/>
      <c r="GX11" s="1"/>
      <c r="GY11" s="1"/>
      <c r="GZ11" s="2"/>
      <c r="HA11" s="2"/>
      <c r="HB11" s="3"/>
      <c r="HC11" s="3"/>
      <c r="HD11" s="4"/>
      <c r="HE11" s="1"/>
      <c r="HF11" s="1"/>
      <c r="HG11" s="2"/>
      <c r="HH11" s="2"/>
      <c r="HI11" s="3"/>
      <c r="HJ11" s="3"/>
      <c r="HK11" s="4"/>
      <c r="HL11" s="1"/>
      <c r="HM11" s="1"/>
      <c r="HN11" s="2"/>
      <c r="HO11" s="2"/>
      <c r="HP11" s="3"/>
      <c r="HQ11" s="3"/>
      <c r="HR11" s="4"/>
      <c r="HS11" s="1"/>
      <c r="HT11" s="1"/>
      <c r="HU11" s="2"/>
      <c r="HV11" s="2"/>
      <c r="HW11" s="3"/>
      <c r="HX11" s="3"/>
      <c r="HY11" s="4"/>
      <c r="HZ11" s="1"/>
      <c r="IA11" s="1"/>
      <c r="IB11" s="2"/>
      <c r="IC11" s="2"/>
      <c r="ID11" s="3"/>
      <c r="IE11" s="3"/>
      <c r="IF11" s="4"/>
      <c r="IG11" s="1"/>
      <c r="IH11" s="1"/>
      <c r="II11" s="2"/>
      <c r="IJ11" s="2"/>
      <c r="IK11" s="3"/>
      <c r="IL11" s="3"/>
      <c r="IM11" s="4"/>
      <c r="IN11" s="1"/>
      <c r="IO11" s="1"/>
      <c r="IP11" s="2"/>
      <c r="IQ11" s="2"/>
      <c r="IR11" s="3"/>
      <c r="IS11" s="3"/>
      <c r="IT11" s="4"/>
      <c r="IU11" s="1"/>
      <c r="IV11" s="1"/>
      <c r="IW11" s="2"/>
      <c r="IX11" s="2"/>
      <c r="IY11" s="3"/>
      <c r="IZ11" s="3"/>
      <c r="JA11" s="4"/>
      <c r="JB11" s="1"/>
      <c r="JC11" s="1"/>
      <c r="JD11" s="2"/>
      <c r="JE11" s="2"/>
      <c r="JF11" s="3"/>
      <c r="JG11" s="3"/>
      <c r="JH11" s="4"/>
      <c r="JI11" s="1"/>
      <c r="JJ11" s="1"/>
      <c r="JK11" s="2"/>
      <c r="JL11" s="2"/>
      <c r="JM11" s="3"/>
      <c r="JN11" s="3"/>
      <c r="JO11" s="4"/>
      <c r="JP11" s="1"/>
      <c r="JQ11" s="1"/>
      <c r="JR11" s="2"/>
      <c r="JS11" s="2"/>
      <c r="JT11" s="3"/>
      <c r="JU11" s="3"/>
      <c r="JV11" s="4"/>
      <c r="JW11" s="1"/>
      <c r="JX11" s="1"/>
      <c r="JY11" s="2"/>
      <c r="JZ11" s="2"/>
      <c r="KA11" s="3"/>
      <c r="KB11" s="3"/>
      <c r="KC11" s="4"/>
      <c r="KD11" s="1"/>
      <c r="KE11" s="1"/>
      <c r="KF11" s="2"/>
      <c r="KG11" s="2"/>
      <c r="KH11" s="3"/>
      <c r="KI11" s="3"/>
      <c r="KJ11" s="4"/>
      <c r="KK11" s="1"/>
      <c r="KL11" s="1"/>
      <c r="KM11" s="2"/>
      <c r="KN11" s="2"/>
      <c r="KO11" s="3"/>
      <c r="KP11" s="3"/>
      <c r="KQ11" s="4"/>
      <c r="KR11" s="1"/>
      <c r="KS11" s="1"/>
      <c r="KT11" s="2"/>
      <c r="KU11" s="2"/>
      <c r="KV11" s="3"/>
      <c r="KW11" s="3"/>
      <c r="KX11" s="4"/>
      <c r="KY11" s="1"/>
      <c r="KZ11" s="1"/>
      <c r="LA11" s="2"/>
      <c r="LB11" s="2"/>
      <c r="LC11" s="3"/>
      <c r="LD11" s="3"/>
      <c r="LE11" s="4"/>
      <c r="LF11" s="1"/>
      <c r="LG11" s="1"/>
      <c r="LH11" s="2"/>
      <c r="LI11" s="2"/>
      <c r="LJ11" s="3"/>
      <c r="LK11" s="3"/>
      <c r="LL11" s="4"/>
      <c r="LM11" s="1"/>
      <c r="LN11" s="1"/>
      <c r="LO11" s="2"/>
      <c r="LP11" s="2"/>
      <c r="LQ11" s="3"/>
      <c r="LR11" s="3"/>
      <c r="LS11" s="4"/>
      <c r="LT11" s="1"/>
      <c r="LU11" s="1"/>
      <c r="LV11" s="2"/>
      <c r="LW11" s="2"/>
      <c r="LX11" s="3"/>
      <c r="LY11" s="3"/>
      <c r="LZ11" s="4"/>
      <c r="MA11" s="1"/>
      <c r="MB11" s="1"/>
      <c r="MC11" s="2"/>
      <c r="MD11" s="2"/>
      <c r="ME11" s="3"/>
      <c r="MF11" s="3"/>
      <c r="MG11" s="4"/>
      <c r="MH11" s="1"/>
      <c r="MI11" s="1"/>
      <c r="MJ11" s="2"/>
      <c r="MK11" s="2"/>
      <c r="ML11" s="3"/>
      <c r="MM11" s="3"/>
      <c r="MN11" s="4"/>
      <c r="MP11" s="20" t="s">
        <v>53</v>
      </c>
      <c r="MQ11" s="23">
        <f>م.تحميل!$B$40</f>
        <v>0</v>
      </c>
      <c r="MR11" s="23">
        <f>م.تحميل!$C$40</f>
        <v>0</v>
      </c>
      <c r="MS11" s="20" t="s">
        <v>89</v>
      </c>
      <c r="MT11" s="23">
        <f>م.تحميل!$B$151</f>
        <v>0</v>
      </c>
      <c r="MU11" s="23">
        <f>م.تحميل!$C$151</f>
        <v>0</v>
      </c>
      <c r="MW11" s="22" t="s">
        <v>53</v>
      </c>
      <c r="MX11" s="24">
        <f>م.مرتجع!$B$40</f>
        <v>0</v>
      </c>
      <c r="MY11" s="24">
        <f>م.مرتجع!$C$40</f>
        <v>0</v>
      </c>
      <c r="MZ11" s="22" t="s">
        <v>89</v>
      </c>
      <c r="NA11" s="24">
        <f>م.مرتجع!$B$151</f>
        <v>0</v>
      </c>
      <c r="NB11" s="24">
        <f>م.مرتجع!$C$151</f>
        <v>0</v>
      </c>
      <c r="ND11" s="21" t="s">
        <v>53</v>
      </c>
      <c r="NE11" s="25">
        <f>م.مبيع!$B$40</f>
        <v>0</v>
      </c>
      <c r="NF11" s="25">
        <f>م.مبيع!$C$40</f>
        <v>0</v>
      </c>
      <c r="NG11" s="25">
        <f>BF35</f>
        <v>0</v>
      </c>
      <c r="NH11" s="21" t="s">
        <v>89</v>
      </c>
      <c r="NI11" s="25">
        <f>م.مبيع!$B$151</f>
        <v>0</v>
      </c>
      <c r="NJ11" s="25">
        <f>م.مبيع!$C$151</f>
        <v>0</v>
      </c>
      <c r="NK11" s="25">
        <f>JH35</f>
        <v>0</v>
      </c>
    </row>
    <row r="12" spans="1:375" ht="16.5" thickTop="1" thickBot="1" x14ac:dyDescent="0.25">
      <c r="A12" s="14"/>
      <c r="B12" s="16"/>
      <c r="C12" s="1"/>
      <c r="D12" s="1"/>
      <c r="E12" s="2"/>
      <c r="F12" s="2"/>
      <c r="G12" s="3"/>
      <c r="H12" s="3"/>
      <c r="I12" s="4"/>
      <c r="J12" s="1"/>
      <c r="K12" s="1"/>
      <c r="L12" s="2"/>
      <c r="M12" s="2"/>
      <c r="N12" s="3"/>
      <c r="O12" s="3"/>
      <c r="P12" s="4"/>
      <c r="Q12" s="1"/>
      <c r="R12" s="1"/>
      <c r="S12" s="2"/>
      <c r="T12" s="2"/>
      <c r="U12" s="3"/>
      <c r="V12" s="3"/>
      <c r="W12" s="4"/>
      <c r="X12" s="1"/>
      <c r="Y12" s="1"/>
      <c r="Z12" s="2"/>
      <c r="AA12" s="2"/>
      <c r="AB12" s="3"/>
      <c r="AC12" s="3"/>
      <c r="AD12" s="4"/>
      <c r="AE12" s="1"/>
      <c r="AF12" s="1"/>
      <c r="AG12" s="2"/>
      <c r="AH12" s="2"/>
      <c r="AI12" s="3"/>
      <c r="AJ12" s="3"/>
      <c r="AK12" s="4"/>
      <c r="AL12" s="1"/>
      <c r="AM12" s="1"/>
      <c r="AN12" s="2"/>
      <c r="AO12" s="2"/>
      <c r="AP12" s="3"/>
      <c r="AQ12" s="3"/>
      <c r="AR12" s="4"/>
      <c r="AS12" s="1"/>
      <c r="AT12" s="1"/>
      <c r="AU12" s="2"/>
      <c r="AV12" s="2"/>
      <c r="AW12" s="3"/>
      <c r="AX12" s="3"/>
      <c r="AY12" s="4"/>
      <c r="AZ12" s="1"/>
      <c r="BA12" s="1"/>
      <c r="BB12" s="2"/>
      <c r="BC12" s="2"/>
      <c r="BD12" s="3"/>
      <c r="BE12" s="3"/>
      <c r="BF12" s="4"/>
      <c r="BG12" s="1"/>
      <c r="BH12" s="1"/>
      <c r="BI12" s="2"/>
      <c r="BJ12" s="2"/>
      <c r="BK12" s="3"/>
      <c r="BL12" s="3"/>
      <c r="BM12" s="4"/>
      <c r="BN12" s="1"/>
      <c r="BO12" s="1"/>
      <c r="BP12" s="2"/>
      <c r="BQ12" s="2"/>
      <c r="BR12" s="3"/>
      <c r="BS12" s="3"/>
      <c r="BT12" s="4"/>
      <c r="BU12" s="1"/>
      <c r="BV12" s="1"/>
      <c r="BW12" s="2"/>
      <c r="BX12" s="2"/>
      <c r="BY12" s="3"/>
      <c r="BZ12" s="3"/>
      <c r="CA12" s="4"/>
      <c r="CB12" s="1"/>
      <c r="CC12" s="1"/>
      <c r="CD12" s="2"/>
      <c r="CE12" s="2"/>
      <c r="CF12" s="3"/>
      <c r="CG12" s="3"/>
      <c r="CH12" s="4"/>
      <c r="CI12" s="1"/>
      <c r="CJ12" s="1"/>
      <c r="CK12" s="2"/>
      <c r="CL12" s="2"/>
      <c r="CM12" s="3"/>
      <c r="CN12" s="3"/>
      <c r="CO12" s="4"/>
      <c r="CP12" s="1"/>
      <c r="CQ12" s="1"/>
      <c r="CR12" s="2"/>
      <c r="CS12" s="2"/>
      <c r="CT12" s="3"/>
      <c r="CU12" s="3"/>
      <c r="CV12" s="4"/>
      <c r="CW12" s="1"/>
      <c r="CX12" s="1"/>
      <c r="CY12" s="2"/>
      <c r="CZ12" s="2"/>
      <c r="DA12" s="3"/>
      <c r="DB12" s="3"/>
      <c r="DC12" s="4"/>
      <c r="DD12" s="1"/>
      <c r="DE12" s="1"/>
      <c r="DF12" s="2"/>
      <c r="DG12" s="2"/>
      <c r="DH12" s="3"/>
      <c r="DI12" s="3"/>
      <c r="DJ12" s="4"/>
      <c r="DK12" s="1"/>
      <c r="DL12" s="1"/>
      <c r="DM12" s="2"/>
      <c r="DN12" s="2"/>
      <c r="DO12" s="3"/>
      <c r="DP12" s="3"/>
      <c r="DQ12" s="4"/>
      <c r="DR12" s="1"/>
      <c r="DS12" s="1"/>
      <c r="DT12" s="2"/>
      <c r="DU12" s="2"/>
      <c r="DV12" s="3"/>
      <c r="DW12" s="3"/>
      <c r="DX12" s="4"/>
      <c r="DY12" s="1"/>
      <c r="DZ12" s="1"/>
      <c r="EA12" s="2"/>
      <c r="EB12" s="2"/>
      <c r="EC12" s="3"/>
      <c r="ED12" s="3"/>
      <c r="EE12" s="4"/>
      <c r="EF12" s="1"/>
      <c r="EG12" s="1"/>
      <c r="EH12" s="2"/>
      <c r="EI12" s="2"/>
      <c r="EJ12" s="3"/>
      <c r="EK12" s="3"/>
      <c r="EL12" s="4"/>
      <c r="EM12" s="1"/>
      <c r="EN12" s="1"/>
      <c r="EO12" s="2"/>
      <c r="EP12" s="2"/>
      <c r="EQ12" s="3"/>
      <c r="ER12" s="3"/>
      <c r="ES12" s="4"/>
      <c r="ET12" s="1"/>
      <c r="EU12" s="1"/>
      <c r="EV12" s="2"/>
      <c r="EW12" s="2"/>
      <c r="EX12" s="3"/>
      <c r="EY12" s="3"/>
      <c r="EZ12" s="4"/>
      <c r="FA12" s="1"/>
      <c r="FB12" s="1"/>
      <c r="FC12" s="2"/>
      <c r="FD12" s="2"/>
      <c r="FE12" s="3"/>
      <c r="FF12" s="3"/>
      <c r="FG12" s="4"/>
      <c r="FH12" s="1"/>
      <c r="FI12" s="1"/>
      <c r="FJ12" s="2"/>
      <c r="FK12" s="2"/>
      <c r="FL12" s="3"/>
      <c r="FM12" s="3"/>
      <c r="FN12" s="4"/>
      <c r="FO12" s="1"/>
      <c r="FP12" s="1"/>
      <c r="FQ12" s="2"/>
      <c r="FR12" s="2"/>
      <c r="FS12" s="3"/>
      <c r="FT12" s="3"/>
      <c r="FU12" s="4"/>
      <c r="FV12" s="1"/>
      <c r="FW12" s="1"/>
      <c r="FX12" s="2"/>
      <c r="FY12" s="2"/>
      <c r="FZ12" s="3"/>
      <c r="GA12" s="3"/>
      <c r="GB12" s="4"/>
      <c r="GC12" s="1"/>
      <c r="GD12" s="1"/>
      <c r="GE12" s="2"/>
      <c r="GF12" s="2"/>
      <c r="GG12" s="3"/>
      <c r="GH12" s="3"/>
      <c r="GI12" s="4"/>
      <c r="GJ12" s="1"/>
      <c r="GK12" s="1"/>
      <c r="GL12" s="2"/>
      <c r="GM12" s="2"/>
      <c r="GN12" s="3"/>
      <c r="GO12" s="3"/>
      <c r="GP12" s="4"/>
      <c r="GQ12" s="1"/>
      <c r="GR12" s="1"/>
      <c r="GS12" s="2"/>
      <c r="GT12" s="2"/>
      <c r="GU12" s="3"/>
      <c r="GV12" s="3"/>
      <c r="GW12" s="4"/>
      <c r="GX12" s="1"/>
      <c r="GY12" s="1"/>
      <c r="GZ12" s="2"/>
      <c r="HA12" s="2"/>
      <c r="HB12" s="3"/>
      <c r="HC12" s="3"/>
      <c r="HD12" s="4"/>
      <c r="HE12" s="1"/>
      <c r="HF12" s="1"/>
      <c r="HG12" s="2"/>
      <c r="HH12" s="2"/>
      <c r="HI12" s="3"/>
      <c r="HJ12" s="3"/>
      <c r="HK12" s="4"/>
      <c r="HL12" s="1"/>
      <c r="HM12" s="1"/>
      <c r="HN12" s="2"/>
      <c r="HO12" s="2"/>
      <c r="HP12" s="3"/>
      <c r="HQ12" s="3"/>
      <c r="HR12" s="4"/>
      <c r="HS12" s="1"/>
      <c r="HT12" s="1"/>
      <c r="HU12" s="2"/>
      <c r="HV12" s="2"/>
      <c r="HW12" s="3"/>
      <c r="HX12" s="3"/>
      <c r="HY12" s="4"/>
      <c r="HZ12" s="1"/>
      <c r="IA12" s="1"/>
      <c r="IB12" s="2"/>
      <c r="IC12" s="2"/>
      <c r="ID12" s="3"/>
      <c r="IE12" s="3"/>
      <c r="IF12" s="4"/>
      <c r="IG12" s="1"/>
      <c r="IH12" s="1"/>
      <c r="II12" s="2"/>
      <c r="IJ12" s="2"/>
      <c r="IK12" s="3"/>
      <c r="IL12" s="3"/>
      <c r="IM12" s="4"/>
      <c r="IN12" s="1"/>
      <c r="IO12" s="1"/>
      <c r="IP12" s="2"/>
      <c r="IQ12" s="2"/>
      <c r="IR12" s="3"/>
      <c r="IS12" s="3"/>
      <c r="IT12" s="4"/>
      <c r="IU12" s="1"/>
      <c r="IV12" s="1"/>
      <c r="IW12" s="2"/>
      <c r="IX12" s="2"/>
      <c r="IY12" s="3"/>
      <c r="IZ12" s="3"/>
      <c r="JA12" s="4"/>
      <c r="JB12" s="1"/>
      <c r="JC12" s="1"/>
      <c r="JD12" s="2"/>
      <c r="JE12" s="2"/>
      <c r="JF12" s="3"/>
      <c r="JG12" s="3"/>
      <c r="JH12" s="4"/>
      <c r="JI12" s="1"/>
      <c r="JJ12" s="1"/>
      <c r="JK12" s="2"/>
      <c r="JL12" s="2"/>
      <c r="JM12" s="3"/>
      <c r="JN12" s="3"/>
      <c r="JO12" s="4"/>
      <c r="JP12" s="1"/>
      <c r="JQ12" s="1"/>
      <c r="JR12" s="2"/>
      <c r="JS12" s="2"/>
      <c r="JT12" s="3"/>
      <c r="JU12" s="3"/>
      <c r="JV12" s="4"/>
      <c r="JW12" s="1"/>
      <c r="JX12" s="1"/>
      <c r="JY12" s="2"/>
      <c r="JZ12" s="2"/>
      <c r="KA12" s="3"/>
      <c r="KB12" s="3"/>
      <c r="KC12" s="4"/>
      <c r="KD12" s="1"/>
      <c r="KE12" s="1"/>
      <c r="KF12" s="2"/>
      <c r="KG12" s="2"/>
      <c r="KH12" s="3"/>
      <c r="KI12" s="3"/>
      <c r="KJ12" s="4"/>
      <c r="KK12" s="1"/>
      <c r="KL12" s="1"/>
      <c r="KM12" s="2"/>
      <c r="KN12" s="2"/>
      <c r="KO12" s="3"/>
      <c r="KP12" s="3"/>
      <c r="KQ12" s="4"/>
      <c r="KR12" s="1"/>
      <c r="KS12" s="1"/>
      <c r="KT12" s="2"/>
      <c r="KU12" s="2"/>
      <c r="KV12" s="3"/>
      <c r="KW12" s="3"/>
      <c r="KX12" s="4"/>
      <c r="KY12" s="1"/>
      <c r="KZ12" s="1"/>
      <c r="LA12" s="2"/>
      <c r="LB12" s="2"/>
      <c r="LC12" s="3"/>
      <c r="LD12" s="3"/>
      <c r="LE12" s="4"/>
      <c r="LF12" s="1"/>
      <c r="LG12" s="1"/>
      <c r="LH12" s="2"/>
      <c r="LI12" s="2"/>
      <c r="LJ12" s="3"/>
      <c r="LK12" s="3"/>
      <c r="LL12" s="4"/>
      <c r="LM12" s="1"/>
      <c r="LN12" s="1"/>
      <c r="LO12" s="2"/>
      <c r="LP12" s="2"/>
      <c r="LQ12" s="3"/>
      <c r="LR12" s="3"/>
      <c r="LS12" s="4"/>
      <c r="LT12" s="1"/>
      <c r="LU12" s="1"/>
      <c r="LV12" s="2"/>
      <c r="LW12" s="2"/>
      <c r="LX12" s="3"/>
      <c r="LY12" s="3"/>
      <c r="LZ12" s="4"/>
      <c r="MA12" s="1"/>
      <c r="MB12" s="1"/>
      <c r="MC12" s="2"/>
      <c r="MD12" s="2"/>
      <c r="ME12" s="3"/>
      <c r="MF12" s="3"/>
      <c r="MG12" s="4"/>
      <c r="MH12" s="1"/>
      <c r="MI12" s="1"/>
      <c r="MJ12" s="2"/>
      <c r="MK12" s="2"/>
      <c r="ML12" s="3"/>
      <c r="MM12" s="3"/>
      <c r="MN12" s="4"/>
      <c r="MP12" s="20" t="s">
        <v>54</v>
      </c>
      <c r="MQ12" s="23">
        <f>م.تحميل!$B$44</f>
        <v>0</v>
      </c>
      <c r="MR12" s="23">
        <f>م.تحميل!$C$44</f>
        <v>0</v>
      </c>
      <c r="MS12" s="20" t="s">
        <v>87</v>
      </c>
      <c r="MT12" s="23">
        <f>م.تحميل!$B$155</f>
        <v>0</v>
      </c>
      <c r="MU12" s="23">
        <f>م.تحميل!$C$155</f>
        <v>0</v>
      </c>
      <c r="MW12" s="22" t="s">
        <v>54</v>
      </c>
      <c r="MX12" s="24">
        <f>م.مرتجع!$B$44</f>
        <v>0</v>
      </c>
      <c r="MY12" s="24">
        <f>م.مرتجع!$C$44</f>
        <v>0</v>
      </c>
      <c r="MZ12" s="22" t="s">
        <v>87</v>
      </c>
      <c r="NA12" s="24">
        <f>م.مرتجع!$B$155</f>
        <v>0</v>
      </c>
      <c r="NB12" s="24">
        <f>م.مرتجع!$C$155</f>
        <v>0</v>
      </c>
      <c r="ND12" s="21" t="s">
        <v>54</v>
      </c>
      <c r="NE12" s="25">
        <f>م.مبيع!$B$44</f>
        <v>0</v>
      </c>
      <c r="NF12" s="25">
        <f>م.مبيع!$C$44</f>
        <v>0</v>
      </c>
      <c r="NG12" s="25">
        <f>BM35</f>
        <v>0</v>
      </c>
      <c r="NH12" s="21" t="s">
        <v>87</v>
      </c>
      <c r="NI12" s="25">
        <f>م.مبيع!$B$155</f>
        <v>0</v>
      </c>
      <c r="NJ12" s="25">
        <f>م.مبيع!$C$155</f>
        <v>0</v>
      </c>
      <c r="NK12" s="25">
        <f>JO35</f>
        <v>0</v>
      </c>
    </row>
    <row r="13" spans="1:375" ht="16.5" thickTop="1" thickBot="1" x14ac:dyDescent="0.25">
      <c r="A13" s="14"/>
      <c r="B13" s="16"/>
      <c r="C13" s="1"/>
      <c r="D13" s="1"/>
      <c r="E13" s="2"/>
      <c r="F13" s="2"/>
      <c r="G13" s="3"/>
      <c r="H13" s="3"/>
      <c r="I13" s="4"/>
      <c r="J13" s="1"/>
      <c r="K13" s="1"/>
      <c r="L13" s="2"/>
      <c r="M13" s="2"/>
      <c r="N13" s="3"/>
      <c r="O13" s="3"/>
      <c r="P13" s="4"/>
      <c r="Q13" s="1"/>
      <c r="R13" s="1"/>
      <c r="S13" s="2"/>
      <c r="T13" s="2"/>
      <c r="U13" s="3"/>
      <c r="V13" s="3"/>
      <c r="W13" s="4"/>
      <c r="X13" s="1"/>
      <c r="Y13" s="1"/>
      <c r="Z13" s="2"/>
      <c r="AA13" s="2"/>
      <c r="AB13" s="3"/>
      <c r="AC13" s="3"/>
      <c r="AD13" s="4"/>
      <c r="AE13" s="1"/>
      <c r="AF13" s="1"/>
      <c r="AG13" s="2"/>
      <c r="AH13" s="2"/>
      <c r="AI13" s="3"/>
      <c r="AJ13" s="3"/>
      <c r="AK13" s="4"/>
      <c r="AL13" s="1"/>
      <c r="AM13" s="1"/>
      <c r="AN13" s="2"/>
      <c r="AO13" s="2"/>
      <c r="AP13" s="3"/>
      <c r="AQ13" s="3"/>
      <c r="AR13" s="4"/>
      <c r="AS13" s="1"/>
      <c r="AT13" s="1"/>
      <c r="AU13" s="2"/>
      <c r="AV13" s="2"/>
      <c r="AW13" s="3"/>
      <c r="AX13" s="3"/>
      <c r="AY13" s="4"/>
      <c r="AZ13" s="1"/>
      <c r="BA13" s="1"/>
      <c r="BB13" s="2"/>
      <c r="BC13" s="2"/>
      <c r="BD13" s="3"/>
      <c r="BE13" s="3"/>
      <c r="BF13" s="4"/>
      <c r="BG13" s="1"/>
      <c r="BH13" s="1"/>
      <c r="BI13" s="2"/>
      <c r="BJ13" s="2"/>
      <c r="BK13" s="3"/>
      <c r="BL13" s="3"/>
      <c r="BM13" s="4"/>
      <c r="BN13" s="1"/>
      <c r="BO13" s="1"/>
      <c r="BP13" s="2"/>
      <c r="BQ13" s="2"/>
      <c r="BR13" s="3"/>
      <c r="BS13" s="3"/>
      <c r="BT13" s="4"/>
      <c r="BU13" s="1"/>
      <c r="BV13" s="1"/>
      <c r="BW13" s="2"/>
      <c r="BX13" s="2"/>
      <c r="BY13" s="3"/>
      <c r="BZ13" s="3"/>
      <c r="CA13" s="4"/>
      <c r="CB13" s="1"/>
      <c r="CC13" s="1"/>
      <c r="CD13" s="2"/>
      <c r="CE13" s="2"/>
      <c r="CF13" s="3"/>
      <c r="CG13" s="3"/>
      <c r="CH13" s="4"/>
      <c r="CI13" s="1"/>
      <c r="CJ13" s="1"/>
      <c r="CK13" s="2"/>
      <c r="CL13" s="2"/>
      <c r="CM13" s="3"/>
      <c r="CN13" s="3"/>
      <c r="CO13" s="4"/>
      <c r="CP13" s="1"/>
      <c r="CQ13" s="1"/>
      <c r="CR13" s="2"/>
      <c r="CS13" s="2"/>
      <c r="CT13" s="3"/>
      <c r="CU13" s="3"/>
      <c r="CV13" s="4"/>
      <c r="CW13" s="1"/>
      <c r="CX13" s="1"/>
      <c r="CY13" s="2"/>
      <c r="CZ13" s="2"/>
      <c r="DA13" s="3"/>
      <c r="DB13" s="3"/>
      <c r="DC13" s="4"/>
      <c r="DD13" s="1"/>
      <c r="DE13" s="1"/>
      <c r="DF13" s="2"/>
      <c r="DG13" s="2"/>
      <c r="DH13" s="3"/>
      <c r="DI13" s="3"/>
      <c r="DJ13" s="4"/>
      <c r="DK13" s="1"/>
      <c r="DL13" s="1"/>
      <c r="DM13" s="2"/>
      <c r="DN13" s="2"/>
      <c r="DO13" s="3"/>
      <c r="DP13" s="3"/>
      <c r="DQ13" s="4"/>
      <c r="DR13" s="1"/>
      <c r="DS13" s="1"/>
      <c r="DT13" s="2"/>
      <c r="DU13" s="2"/>
      <c r="DV13" s="3"/>
      <c r="DW13" s="3"/>
      <c r="DX13" s="4"/>
      <c r="DY13" s="1"/>
      <c r="DZ13" s="1"/>
      <c r="EA13" s="2"/>
      <c r="EB13" s="2"/>
      <c r="EC13" s="3"/>
      <c r="ED13" s="3"/>
      <c r="EE13" s="4"/>
      <c r="EF13" s="1"/>
      <c r="EG13" s="1"/>
      <c r="EH13" s="2"/>
      <c r="EI13" s="2"/>
      <c r="EJ13" s="3"/>
      <c r="EK13" s="3"/>
      <c r="EL13" s="4"/>
      <c r="EM13" s="1"/>
      <c r="EN13" s="1"/>
      <c r="EO13" s="2"/>
      <c r="EP13" s="2"/>
      <c r="EQ13" s="3"/>
      <c r="ER13" s="3"/>
      <c r="ES13" s="4"/>
      <c r="ET13" s="1"/>
      <c r="EU13" s="1"/>
      <c r="EV13" s="2"/>
      <c r="EW13" s="2"/>
      <c r="EX13" s="3"/>
      <c r="EY13" s="3"/>
      <c r="EZ13" s="4"/>
      <c r="FA13" s="1"/>
      <c r="FB13" s="1"/>
      <c r="FC13" s="2"/>
      <c r="FD13" s="2"/>
      <c r="FE13" s="3"/>
      <c r="FF13" s="3"/>
      <c r="FG13" s="4"/>
      <c r="FH13" s="1"/>
      <c r="FI13" s="1"/>
      <c r="FJ13" s="2"/>
      <c r="FK13" s="2"/>
      <c r="FL13" s="3"/>
      <c r="FM13" s="3"/>
      <c r="FN13" s="4"/>
      <c r="FO13" s="1"/>
      <c r="FP13" s="1"/>
      <c r="FQ13" s="2"/>
      <c r="FR13" s="2"/>
      <c r="FS13" s="3"/>
      <c r="FT13" s="3"/>
      <c r="FU13" s="4"/>
      <c r="FV13" s="1"/>
      <c r="FW13" s="1"/>
      <c r="FX13" s="2"/>
      <c r="FY13" s="2"/>
      <c r="FZ13" s="3"/>
      <c r="GA13" s="3"/>
      <c r="GB13" s="4"/>
      <c r="GC13" s="1"/>
      <c r="GD13" s="1"/>
      <c r="GE13" s="2"/>
      <c r="GF13" s="2"/>
      <c r="GG13" s="3"/>
      <c r="GH13" s="3"/>
      <c r="GI13" s="4"/>
      <c r="GJ13" s="1"/>
      <c r="GK13" s="1"/>
      <c r="GL13" s="2"/>
      <c r="GM13" s="2"/>
      <c r="GN13" s="3"/>
      <c r="GO13" s="3"/>
      <c r="GP13" s="4"/>
      <c r="GQ13" s="1"/>
      <c r="GR13" s="1"/>
      <c r="GS13" s="2"/>
      <c r="GT13" s="2"/>
      <c r="GU13" s="3"/>
      <c r="GV13" s="3"/>
      <c r="GW13" s="4"/>
      <c r="GX13" s="1"/>
      <c r="GY13" s="1"/>
      <c r="GZ13" s="2"/>
      <c r="HA13" s="2"/>
      <c r="HB13" s="3"/>
      <c r="HC13" s="3"/>
      <c r="HD13" s="4"/>
      <c r="HE13" s="1"/>
      <c r="HF13" s="1"/>
      <c r="HG13" s="2"/>
      <c r="HH13" s="2"/>
      <c r="HI13" s="3"/>
      <c r="HJ13" s="3"/>
      <c r="HK13" s="4"/>
      <c r="HL13" s="1"/>
      <c r="HM13" s="1"/>
      <c r="HN13" s="2"/>
      <c r="HO13" s="2"/>
      <c r="HP13" s="3"/>
      <c r="HQ13" s="3"/>
      <c r="HR13" s="4"/>
      <c r="HS13" s="1"/>
      <c r="HT13" s="1"/>
      <c r="HU13" s="2"/>
      <c r="HV13" s="2"/>
      <c r="HW13" s="3"/>
      <c r="HX13" s="3"/>
      <c r="HY13" s="4"/>
      <c r="HZ13" s="1"/>
      <c r="IA13" s="1"/>
      <c r="IB13" s="2"/>
      <c r="IC13" s="2"/>
      <c r="ID13" s="3"/>
      <c r="IE13" s="3"/>
      <c r="IF13" s="4"/>
      <c r="IG13" s="1"/>
      <c r="IH13" s="1"/>
      <c r="II13" s="2"/>
      <c r="IJ13" s="2"/>
      <c r="IK13" s="3"/>
      <c r="IL13" s="3"/>
      <c r="IM13" s="4"/>
      <c r="IN13" s="1"/>
      <c r="IO13" s="1"/>
      <c r="IP13" s="2"/>
      <c r="IQ13" s="2"/>
      <c r="IR13" s="3"/>
      <c r="IS13" s="3"/>
      <c r="IT13" s="4"/>
      <c r="IU13" s="1"/>
      <c r="IV13" s="1"/>
      <c r="IW13" s="2"/>
      <c r="IX13" s="2"/>
      <c r="IY13" s="3"/>
      <c r="IZ13" s="3"/>
      <c r="JA13" s="4"/>
      <c r="JB13" s="1"/>
      <c r="JC13" s="1"/>
      <c r="JD13" s="2"/>
      <c r="JE13" s="2"/>
      <c r="JF13" s="3"/>
      <c r="JG13" s="3"/>
      <c r="JH13" s="4"/>
      <c r="JI13" s="1"/>
      <c r="JJ13" s="1"/>
      <c r="JK13" s="2"/>
      <c r="JL13" s="2"/>
      <c r="JM13" s="3"/>
      <c r="JN13" s="3"/>
      <c r="JO13" s="4"/>
      <c r="JP13" s="1"/>
      <c r="JQ13" s="1"/>
      <c r="JR13" s="2"/>
      <c r="JS13" s="2"/>
      <c r="JT13" s="3"/>
      <c r="JU13" s="3"/>
      <c r="JV13" s="4"/>
      <c r="JW13" s="1"/>
      <c r="JX13" s="1"/>
      <c r="JY13" s="2"/>
      <c r="JZ13" s="2"/>
      <c r="KA13" s="3"/>
      <c r="KB13" s="3"/>
      <c r="KC13" s="4"/>
      <c r="KD13" s="1"/>
      <c r="KE13" s="1"/>
      <c r="KF13" s="2"/>
      <c r="KG13" s="2"/>
      <c r="KH13" s="3"/>
      <c r="KI13" s="3"/>
      <c r="KJ13" s="4"/>
      <c r="KK13" s="1"/>
      <c r="KL13" s="1"/>
      <c r="KM13" s="2"/>
      <c r="KN13" s="2"/>
      <c r="KO13" s="3"/>
      <c r="KP13" s="3"/>
      <c r="KQ13" s="4"/>
      <c r="KR13" s="1"/>
      <c r="KS13" s="1"/>
      <c r="KT13" s="2"/>
      <c r="KU13" s="2"/>
      <c r="KV13" s="3"/>
      <c r="KW13" s="3"/>
      <c r="KX13" s="4"/>
      <c r="KY13" s="1"/>
      <c r="KZ13" s="1"/>
      <c r="LA13" s="2"/>
      <c r="LB13" s="2"/>
      <c r="LC13" s="3"/>
      <c r="LD13" s="3"/>
      <c r="LE13" s="4"/>
      <c r="LF13" s="1"/>
      <c r="LG13" s="1"/>
      <c r="LH13" s="2"/>
      <c r="LI13" s="2"/>
      <c r="LJ13" s="3"/>
      <c r="LK13" s="3"/>
      <c r="LL13" s="4"/>
      <c r="LM13" s="1"/>
      <c r="LN13" s="1"/>
      <c r="LO13" s="2"/>
      <c r="LP13" s="2"/>
      <c r="LQ13" s="3"/>
      <c r="LR13" s="3"/>
      <c r="LS13" s="4"/>
      <c r="LT13" s="1"/>
      <c r="LU13" s="1"/>
      <c r="LV13" s="2"/>
      <c r="LW13" s="2"/>
      <c r="LX13" s="3"/>
      <c r="LY13" s="3"/>
      <c r="LZ13" s="4"/>
      <c r="MA13" s="1"/>
      <c r="MB13" s="1"/>
      <c r="MC13" s="2"/>
      <c r="MD13" s="2"/>
      <c r="ME13" s="3"/>
      <c r="MF13" s="3"/>
      <c r="MG13" s="4"/>
      <c r="MH13" s="1"/>
      <c r="MI13" s="1"/>
      <c r="MJ13" s="2"/>
      <c r="MK13" s="2"/>
      <c r="ML13" s="3"/>
      <c r="MM13" s="3"/>
      <c r="MN13" s="4"/>
      <c r="MP13" s="20" t="s">
        <v>7</v>
      </c>
      <c r="MQ13" s="23"/>
      <c r="MR13" s="23">
        <f>م.تحميل!$C$48</f>
        <v>0</v>
      </c>
      <c r="MS13" s="20" t="s">
        <v>88</v>
      </c>
      <c r="MT13" s="23"/>
      <c r="MU13" s="23">
        <f>م.تحميل!$C$159</f>
        <v>0</v>
      </c>
      <c r="MW13" s="22" t="s">
        <v>7</v>
      </c>
      <c r="MX13" s="24"/>
      <c r="MY13" s="24">
        <f>م.مرتجع!$C$48</f>
        <v>0</v>
      </c>
      <c r="MZ13" s="22" t="s">
        <v>88</v>
      </c>
      <c r="NA13" s="24"/>
      <c r="NB13" s="24">
        <f>م.مرتجع!$C$159</f>
        <v>0</v>
      </c>
      <c r="ND13" s="21" t="s">
        <v>7</v>
      </c>
      <c r="NE13" s="25"/>
      <c r="NF13" s="25">
        <f>م.مبيع!$C$48</f>
        <v>0</v>
      </c>
      <c r="NG13" s="25">
        <f>BT35</f>
        <v>0</v>
      </c>
      <c r="NH13" s="21" t="s">
        <v>88</v>
      </c>
      <c r="NI13" s="25"/>
      <c r="NJ13" s="25">
        <f>م.مبيع!$C$159</f>
        <v>0</v>
      </c>
      <c r="NK13" s="25">
        <f>JV35</f>
        <v>0</v>
      </c>
    </row>
    <row r="14" spans="1:375" ht="16.5" thickTop="1" thickBot="1" x14ac:dyDescent="0.25">
      <c r="A14" s="14"/>
      <c r="B14" s="16"/>
      <c r="C14" s="1"/>
      <c r="D14" s="1"/>
      <c r="E14" s="2"/>
      <c r="F14" s="2"/>
      <c r="G14" s="3"/>
      <c r="H14" s="3"/>
      <c r="I14" s="4"/>
      <c r="J14" s="1"/>
      <c r="K14" s="1"/>
      <c r="L14" s="2"/>
      <c r="M14" s="2"/>
      <c r="N14" s="3"/>
      <c r="O14" s="3"/>
      <c r="P14" s="4"/>
      <c r="Q14" s="1"/>
      <c r="R14" s="1"/>
      <c r="S14" s="2"/>
      <c r="T14" s="2"/>
      <c r="U14" s="3"/>
      <c r="V14" s="3"/>
      <c r="W14" s="4"/>
      <c r="X14" s="1"/>
      <c r="Y14" s="1"/>
      <c r="Z14" s="2"/>
      <c r="AA14" s="2"/>
      <c r="AB14" s="3"/>
      <c r="AC14" s="3"/>
      <c r="AD14" s="4"/>
      <c r="AE14" s="1"/>
      <c r="AF14" s="1"/>
      <c r="AG14" s="2"/>
      <c r="AH14" s="2"/>
      <c r="AI14" s="3"/>
      <c r="AJ14" s="3"/>
      <c r="AK14" s="4"/>
      <c r="AL14" s="1"/>
      <c r="AM14" s="1"/>
      <c r="AN14" s="2"/>
      <c r="AO14" s="2"/>
      <c r="AP14" s="3"/>
      <c r="AQ14" s="3"/>
      <c r="AR14" s="4"/>
      <c r="AS14" s="1"/>
      <c r="AT14" s="1"/>
      <c r="AU14" s="2"/>
      <c r="AV14" s="2"/>
      <c r="AW14" s="3"/>
      <c r="AX14" s="3"/>
      <c r="AY14" s="4"/>
      <c r="AZ14" s="1"/>
      <c r="BA14" s="1"/>
      <c r="BB14" s="2"/>
      <c r="BC14" s="2"/>
      <c r="BD14" s="3"/>
      <c r="BE14" s="3"/>
      <c r="BF14" s="4"/>
      <c r="BG14" s="1"/>
      <c r="BH14" s="1"/>
      <c r="BI14" s="2"/>
      <c r="BJ14" s="2"/>
      <c r="BK14" s="3"/>
      <c r="BL14" s="3"/>
      <c r="BM14" s="4"/>
      <c r="BN14" s="1"/>
      <c r="BO14" s="1"/>
      <c r="BP14" s="2"/>
      <c r="BQ14" s="2"/>
      <c r="BR14" s="3"/>
      <c r="BS14" s="3"/>
      <c r="BT14" s="4"/>
      <c r="BU14" s="1"/>
      <c r="BV14" s="1"/>
      <c r="BW14" s="2"/>
      <c r="BX14" s="2"/>
      <c r="BY14" s="3"/>
      <c r="BZ14" s="3"/>
      <c r="CA14" s="4"/>
      <c r="CB14" s="1"/>
      <c r="CC14" s="1"/>
      <c r="CD14" s="2"/>
      <c r="CE14" s="2"/>
      <c r="CF14" s="3"/>
      <c r="CG14" s="3"/>
      <c r="CH14" s="4"/>
      <c r="CI14" s="1"/>
      <c r="CJ14" s="1"/>
      <c r="CK14" s="2"/>
      <c r="CL14" s="2"/>
      <c r="CM14" s="3"/>
      <c r="CN14" s="3"/>
      <c r="CO14" s="4"/>
      <c r="CP14" s="1"/>
      <c r="CQ14" s="1"/>
      <c r="CR14" s="2"/>
      <c r="CS14" s="2"/>
      <c r="CT14" s="3"/>
      <c r="CU14" s="3"/>
      <c r="CV14" s="4"/>
      <c r="CW14" s="1"/>
      <c r="CX14" s="1"/>
      <c r="CY14" s="2"/>
      <c r="CZ14" s="2"/>
      <c r="DA14" s="3"/>
      <c r="DB14" s="3"/>
      <c r="DC14" s="4"/>
      <c r="DD14" s="1"/>
      <c r="DE14" s="1"/>
      <c r="DF14" s="2"/>
      <c r="DG14" s="2"/>
      <c r="DH14" s="3"/>
      <c r="DI14" s="3"/>
      <c r="DJ14" s="4"/>
      <c r="DK14" s="1"/>
      <c r="DL14" s="1"/>
      <c r="DM14" s="2"/>
      <c r="DN14" s="2"/>
      <c r="DO14" s="3"/>
      <c r="DP14" s="3"/>
      <c r="DQ14" s="4"/>
      <c r="DR14" s="1"/>
      <c r="DS14" s="1"/>
      <c r="DT14" s="2"/>
      <c r="DU14" s="2"/>
      <c r="DV14" s="3"/>
      <c r="DW14" s="3"/>
      <c r="DX14" s="4"/>
      <c r="DY14" s="1"/>
      <c r="DZ14" s="1"/>
      <c r="EA14" s="2"/>
      <c r="EB14" s="2"/>
      <c r="EC14" s="3"/>
      <c r="ED14" s="3"/>
      <c r="EE14" s="4"/>
      <c r="EF14" s="1"/>
      <c r="EG14" s="1"/>
      <c r="EH14" s="2"/>
      <c r="EI14" s="2"/>
      <c r="EJ14" s="3"/>
      <c r="EK14" s="3"/>
      <c r="EL14" s="4"/>
      <c r="EM14" s="1"/>
      <c r="EN14" s="1"/>
      <c r="EO14" s="2"/>
      <c r="EP14" s="2"/>
      <c r="EQ14" s="3"/>
      <c r="ER14" s="3"/>
      <c r="ES14" s="4"/>
      <c r="ET14" s="1"/>
      <c r="EU14" s="1"/>
      <c r="EV14" s="2"/>
      <c r="EW14" s="2"/>
      <c r="EX14" s="3"/>
      <c r="EY14" s="3"/>
      <c r="EZ14" s="4"/>
      <c r="FA14" s="1"/>
      <c r="FB14" s="1"/>
      <c r="FC14" s="2"/>
      <c r="FD14" s="2"/>
      <c r="FE14" s="3"/>
      <c r="FF14" s="3"/>
      <c r="FG14" s="4"/>
      <c r="FH14" s="1"/>
      <c r="FI14" s="1"/>
      <c r="FJ14" s="2"/>
      <c r="FK14" s="2"/>
      <c r="FL14" s="3"/>
      <c r="FM14" s="3"/>
      <c r="FN14" s="4"/>
      <c r="FO14" s="1"/>
      <c r="FP14" s="1"/>
      <c r="FQ14" s="2"/>
      <c r="FR14" s="2"/>
      <c r="FS14" s="3"/>
      <c r="FT14" s="3"/>
      <c r="FU14" s="4"/>
      <c r="FV14" s="1"/>
      <c r="FW14" s="1"/>
      <c r="FX14" s="2"/>
      <c r="FY14" s="2"/>
      <c r="FZ14" s="3"/>
      <c r="GA14" s="3"/>
      <c r="GB14" s="4"/>
      <c r="GC14" s="1"/>
      <c r="GD14" s="1"/>
      <c r="GE14" s="2"/>
      <c r="GF14" s="2"/>
      <c r="GG14" s="3"/>
      <c r="GH14" s="3"/>
      <c r="GI14" s="4"/>
      <c r="GJ14" s="1"/>
      <c r="GK14" s="1"/>
      <c r="GL14" s="2"/>
      <c r="GM14" s="2"/>
      <c r="GN14" s="3"/>
      <c r="GO14" s="3"/>
      <c r="GP14" s="4"/>
      <c r="GQ14" s="1"/>
      <c r="GR14" s="1"/>
      <c r="GS14" s="2"/>
      <c r="GT14" s="2"/>
      <c r="GU14" s="3"/>
      <c r="GV14" s="3"/>
      <c r="GW14" s="4"/>
      <c r="GX14" s="1"/>
      <c r="GY14" s="1"/>
      <c r="GZ14" s="2"/>
      <c r="HA14" s="2"/>
      <c r="HB14" s="3"/>
      <c r="HC14" s="3"/>
      <c r="HD14" s="4"/>
      <c r="HE14" s="1"/>
      <c r="HF14" s="1"/>
      <c r="HG14" s="2"/>
      <c r="HH14" s="2"/>
      <c r="HI14" s="3"/>
      <c r="HJ14" s="3"/>
      <c r="HK14" s="4"/>
      <c r="HL14" s="1"/>
      <c r="HM14" s="1"/>
      <c r="HN14" s="2"/>
      <c r="HO14" s="2"/>
      <c r="HP14" s="3"/>
      <c r="HQ14" s="3"/>
      <c r="HR14" s="4"/>
      <c r="HS14" s="1"/>
      <c r="HT14" s="1"/>
      <c r="HU14" s="2"/>
      <c r="HV14" s="2"/>
      <c r="HW14" s="3"/>
      <c r="HX14" s="3"/>
      <c r="HY14" s="4"/>
      <c r="HZ14" s="1"/>
      <c r="IA14" s="1"/>
      <c r="IB14" s="2"/>
      <c r="IC14" s="2"/>
      <c r="ID14" s="3"/>
      <c r="IE14" s="3"/>
      <c r="IF14" s="4"/>
      <c r="IG14" s="1"/>
      <c r="IH14" s="1"/>
      <c r="II14" s="2"/>
      <c r="IJ14" s="2"/>
      <c r="IK14" s="3"/>
      <c r="IL14" s="3"/>
      <c r="IM14" s="4"/>
      <c r="IN14" s="1"/>
      <c r="IO14" s="1"/>
      <c r="IP14" s="2"/>
      <c r="IQ14" s="2"/>
      <c r="IR14" s="3"/>
      <c r="IS14" s="3"/>
      <c r="IT14" s="4"/>
      <c r="IU14" s="1"/>
      <c r="IV14" s="1"/>
      <c r="IW14" s="2"/>
      <c r="IX14" s="2"/>
      <c r="IY14" s="3"/>
      <c r="IZ14" s="3"/>
      <c r="JA14" s="4"/>
      <c r="JB14" s="1"/>
      <c r="JC14" s="1"/>
      <c r="JD14" s="2"/>
      <c r="JE14" s="2"/>
      <c r="JF14" s="3"/>
      <c r="JG14" s="3"/>
      <c r="JH14" s="4"/>
      <c r="JI14" s="1"/>
      <c r="JJ14" s="1"/>
      <c r="JK14" s="2"/>
      <c r="JL14" s="2"/>
      <c r="JM14" s="3"/>
      <c r="JN14" s="3"/>
      <c r="JO14" s="4"/>
      <c r="JP14" s="1"/>
      <c r="JQ14" s="1"/>
      <c r="JR14" s="2"/>
      <c r="JS14" s="2"/>
      <c r="JT14" s="3"/>
      <c r="JU14" s="3"/>
      <c r="JV14" s="4"/>
      <c r="JW14" s="1"/>
      <c r="JX14" s="1"/>
      <c r="JY14" s="2"/>
      <c r="JZ14" s="2"/>
      <c r="KA14" s="3"/>
      <c r="KB14" s="3"/>
      <c r="KC14" s="4"/>
      <c r="KD14" s="1"/>
      <c r="KE14" s="1"/>
      <c r="KF14" s="2"/>
      <c r="KG14" s="2"/>
      <c r="KH14" s="3"/>
      <c r="KI14" s="3"/>
      <c r="KJ14" s="4"/>
      <c r="KK14" s="1"/>
      <c r="KL14" s="1"/>
      <c r="KM14" s="2"/>
      <c r="KN14" s="2"/>
      <c r="KO14" s="3"/>
      <c r="KP14" s="3"/>
      <c r="KQ14" s="4"/>
      <c r="KR14" s="1"/>
      <c r="KS14" s="1"/>
      <c r="KT14" s="2"/>
      <c r="KU14" s="2"/>
      <c r="KV14" s="3"/>
      <c r="KW14" s="3"/>
      <c r="KX14" s="4"/>
      <c r="KY14" s="1"/>
      <c r="KZ14" s="1"/>
      <c r="LA14" s="2"/>
      <c r="LB14" s="2"/>
      <c r="LC14" s="3"/>
      <c r="LD14" s="3"/>
      <c r="LE14" s="4"/>
      <c r="LF14" s="1"/>
      <c r="LG14" s="1"/>
      <c r="LH14" s="2"/>
      <c r="LI14" s="2"/>
      <c r="LJ14" s="3"/>
      <c r="LK14" s="3"/>
      <c r="LL14" s="4"/>
      <c r="LM14" s="1"/>
      <c r="LN14" s="1"/>
      <c r="LO14" s="2"/>
      <c r="LP14" s="2"/>
      <c r="LQ14" s="3"/>
      <c r="LR14" s="3"/>
      <c r="LS14" s="4"/>
      <c r="LT14" s="1"/>
      <c r="LU14" s="1"/>
      <c r="LV14" s="2"/>
      <c r="LW14" s="2"/>
      <c r="LX14" s="3"/>
      <c r="LY14" s="3"/>
      <c r="LZ14" s="4"/>
      <c r="MA14" s="1"/>
      <c r="MB14" s="1"/>
      <c r="MC14" s="2"/>
      <c r="MD14" s="2"/>
      <c r="ME14" s="3"/>
      <c r="MF14" s="3"/>
      <c r="MG14" s="4"/>
      <c r="MH14" s="1"/>
      <c r="MI14" s="1"/>
      <c r="MJ14" s="2"/>
      <c r="MK14" s="2"/>
      <c r="ML14" s="3"/>
      <c r="MM14" s="3"/>
      <c r="MN14" s="4"/>
      <c r="MP14" s="20" t="s">
        <v>55</v>
      </c>
      <c r="MQ14" s="23"/>
      <c r="MR14" s="23">
        <f>م.تحميل!$C$52</f>
        <v>0</v>
      </c>
      <c r="MS14" s="20"/>
      <c r="MT14" s="23"/>
      <c r="MU14" s="23"/>
      <c r="MW14" s="22" t="s">
        <v>55</v>
      </c>
      <c r="MX14" s="24"/>
      <c r="MY14" s="24">
        <f>م.مرتجع!$C$52</f>
        <v>0</v>
      </c>
      <c r="MZ14" s="22"/>
      <c r="NA14" s="24"/>
      <c r="NB14" s="24"/>
      <c r="ND14" s="21" t="s">
        <v>55</v>
      </c>
      <c r="NE14" s="25"/>
      <c r="NF14" s="25">
        <f>م.مبيع!$C$52</f>
        <v>0</v>
      </c>
      <c r="NG14" s="25">
        <f>CA35</f>
        <v>0</v>
      </c>
      <c r="NH14" s="21"/>
      <c r="NI14" s="25"/>
      <c r="NJ14" s="25"/>
      <c r="NK14" s="25"/>
    </row>
    <row r="15" spans="1:375" ht="16.5" thickTop="1" thickBot="1" x14ac:dyDescent="0.25">
      <c r="A15" s="14"/>
      <c r="B15" s="16"/>
      <c r="C15" s="1"/>
      <c r="D15" s="1"/>
      <c r="E15" s="2"/>
      <c r="F15" s="2"/>
      <c r="G15" s="3"/>
      <c r="H15" s="3"/>
      <c r="I15" s="4"/>
      <c r="J15" s="1"/>
      <c r="K15" s="1"/>
      <c r="L15" s="2"/>
      <c r="M15" s="2"/>
      <c r="N15" s="3"/>
      <c r="O15" s="3"/>
      <c r="P15" s="4"/>
      <c r="Q15" s="1"/>
      <c r="R15" s="1"/>
      <c r="S15" s="2"/>
      <c r="T15" s="2"/>
      <c r="U15" s="3"/>
      <c r="V15" s="3"/>
      <c r="W15" s="4"/>
      <c r="X15" s="1"/>
      <c r="Y15" s="1"/>
      <c r="Z15" s="2"/>
      <c r="AA15" s="2"/>
      <c r="AB15" s="3"/>
      <c r="AC15" s="3"/>
      <c r="AD15" s="4"/>
      <c r="AE15" s="1"/>
      <c r="AF15" s="1"/>
      <c r="AG15" s="2"/>
      <c r="AH15" s="2"/>
      <c r="AI15" s="3"/>
      <c r="AJ15" s="3"/>
      <c r="AK15" s="4"/>
      <c r="AL15" s="1"/>
      <c r="AM15" s="1"/>
      <c r="AN15" s="2"/>
      <c r="AO15" s="2"/>
      <c r="AP15" s="3"/>
      <c r="AQ15" s="3"/>
      <c r="AR15" s="4"/>
      <c r="AS15" s="1"/>
      <c r="AT15" s="1"/>
      <c r="AU15" s="2"/>
      <c r="AV15" s="2"/>
      <c r="AW15" s="3"/>
      <c r="AX15" s="3"/>
      <c r="AY15" s="4"/>
      <c r="AZ15" s="1"/>
      <c r="BA15" s="1"/>
      <c r="BB15" s="2"/>
      <c r="BC15" s="2"/>
      <c r="BD15" s="3"/>
      <c r="BE15" s="3"/>
      <c r="BF15" s="4"/>
      <c r="BG15" s="1"/>
      <c r="BH15" s="1"/>
      <c r="BI15" s="2"/>
      <c r="BJ15" s="2"/>
      <c r="BK15" s="3"/>
      <c r="BL15" s="3"/>
      <c r="BM15" s="4"/>
      <c r="BN15" s="1"/>
      <c r="BO15" s="1"/>
      <c r="BP15" s="2"/>
      <c r="BQ15" s="2"/>
      <c r="BR15" s="3"/>
      <c r="BS15" s="3"/>
      <c r="BT15" s="4"/>
      <c r="BU15" s="1"/>
      <c r="BV15" s="1"/>
      <c r="BW15" s="2"/>
      <c r="BX15" s="2"/>
      <c r="BY15" s="3"/>
      <c r="BZ15" s="3"/>
      <c r="CA15" s="4"/>
      <c r="CB15" s="1"/>
      <c r="CC15" s="1"/>
      <c r="CD15" s="2"/>
      <c r="CE15" s="2"/>
      <c r="CF15" s="3"/>
      <c r="CG15" s="3"/>
      <c r="CH15" s="4"/>
      <c r="CI15" s="1"/>
      <c r="CJ15" s="1"/>
      <c r="CK15" s="2"/>
      <c r="CL15" s="2"/>
      <c r="CM15" s="3"/>
      <c r="CN15" s="3"/>
      <c r="CO15" s="4"/>
      <c r="CP15" s="1"/>
      <c r="CQ15" s="1"/>
      <c r="CR15" s="2"/>
      <c r="CS15" s="2"/>
      <c r="CT15" s="3"/>
      <c r="CU15" s="3"/>
      <c r="CV15" s="4"/>
      <c r="CW15" s="1"/>
      <c r="CX15" s="1"/>
      <c r="CY15" s="2"/>
      <c r="CZ15" s="2"/>
      <c r="DA15" s="3"/>
      <c r="DB15" s="3"/>
      <c r="DC15" s="4"/>
      <c r="DD15" s="1"/>
      <c r="DE15" s="1"/>
      <c r="DF15" s="2"/>
      <c r="DG15" s="2"/>
      <c r="DH15" s="3"/>
      <c r="DI15" s="3"/>
      <c r="DJ15" s="4"/>
      <c r="DK15" s="1"/>
      <c r="DL15" s="1"/>
      <c r="DM15" s="2"/>
      <c r="DN15" s="2"/>
      <c r="DO15" s="3"/>
      <c r="DP15" s="3"/>
      <c r="DQ15" s="4"/>
      <c r="DR15" s="1"/>
      <c r="DS15" s="1"/>
      <c r="DT15" s="2"/>
      <c r="DU15" s="2"/>
      <c r="DV15" s="3"/>
      <c r="DW15" s="3"/>
      <c r="DX15" s="4"/>
      <c r="DY15" s="1"/>
      <c r="DZ15" s="1"/>
      <c r="EA15" s="2"/>
      <c r="EB15" s="2"/>
      <c r="EC15" s="3"/>
      <c r="ED15" s="3"/>
      <c r="EE15" s="4"/>
      <c r="EF15" s="1"/>
      <c r="EG15" s="1"/>
      <c r="EH15" s="2"/>
      <c r="EI15" s="2"/>
      <c r="EJ15" s="3"/>
      <c r="EK15" s="3"/>
      <c r="EL15" s="4"/>
      <c r="EM15" s="1"/>
      <c r="EN15" s="1"/>
      <c r="EO15" s="2"/>
      <c r="EP15" s="2"/>
      <c r="EQ15" s="3"/>
      <c r="ER15" s="3"/>
      <c r="ES15" s="4"/>
      <c r="ET15" s="1"/>
      <c r="EU15" s="1"/>
      <c r="EV15" s="2"/>
      <c r="EW15" s="2"/>
      <c r="EX15" s="3"/>
      <c r="EY15" s="3"/>
      <c r="EZ15" s="4"/>
      <c r="FA15" s="1"/>
      <c r="FB15" s="1"/>
      <c r="FC15" s="2"/>
      <c r="FD15" s="2"/>
      <c r="FE15" s="3"/>
      <c r="FF15" s="3"/>
      <c r="FG15" s="4"/>
      <c r="FH15" s="1"/>
      <c r="FI15" s="1"/>
      <c r="FJ15" s="2"/>
      <c r="FK15" s="2"/>
      <c r="FL15" s="3"/>
      <c r="FM15" s="3"/>
      <c r="FN15" s="4"/>
      <c r="FO15" s="1"/>
      <c r="FP15" s="1"/>
      <c r="FQ15" s="2"/>
      <c r="FR15" s="2"/>
      <c r="FS15" s="3"/>
      <c r="FT15" s="3"/>
      <c r="FU15" s="4"/>
      <c r="FV15" s="1"/>
      <c r="FW15" s="1"/>
      <c r="FX15" s="2"/>
      <c r="FY15" s="2"/>
      <c r="FZ15" s="3"/>
      <c r="GA15" s="3"/>
      <c r="GB15" s="4"/>
      <c r="GC15" s="1"/>
      <c r="GD15" s="1"/>
      <c r="GE15" s="2"/>
      <c r="GF15" s="2"/>
      <c r="GG15" s="3"/>
      <c r="GH15" s="3"/>
      <c r="GI15" s="4"/>
      <c r="GJ15" s="1"/>
      <c r="GK15" s="1"/>
      <c r="GL15" s="2"/>
      <c r="GM15" s="2"/>
      <c r="GN15" s="3"/>
      <c r="GO15" s="3"/>
      <c r="GP15" s="4"/>
      <c r="GQ15" s="1"/>
      <c r="GR15" s="1"/>
      <c r="GS15" s="2"/>
      <c r="GT15" s="2"/>
      <c r="GU15" s="3"/>
      <c r="GV15" s="3"/>
      <c r="GW15" s="4"/>
      <c r="GX15" s="1"/>
      <c r="GY15" s="1"/>
      <c r="GZ15" s="2"/>
      <c r="HA15" s="2"/>
      <c r="HB15" s="3"/>
      <c r="HC15" s="3"/>
      <c r="HD15" s="4"/>
      <c r="HE15" s="1"/>
      <c r="HF15" s="1"/>
      <c r="HG15" s="2"/>
      <c r="HH15" s="2"/>
      <c r="HI15" s="3"/>
      <c r="HJ15" s="3"/>
      <c r="HK15" s="4"/>
      <c r="HL15" s="1"/>
      <c r="HM15" s="1"/>
      <c r="HN15" s="2"/>
      <c r="HO15" s="2"/>
      <c r="HP15" s="3"/>
      <c r="HQ15" s="3"/>
      <c r="HR15" s="4"/>
      <c r="HS15" s="1"/>
      <c r="HT15" s="1"/>
      <c r="HU15" s="2"/>
      <c r="HV15" s="2"/>
      <c r="HW15" s="3"/>
      <c r="HX15" s="3"/>
      <c r="HY15" s="4"/>
      <c r="HZ15" s="1"/>
      <c r="IA15" s="1"/>
      <c r="IB15" s="2"/>
      <c r="IC15" s="2"/>
      <c r="ID15" s="3"/>
      <c r="IE15" s="3"/>
      <c r="IF15" s="4"/>
      <c r="IG15" s="1"/>
      <c r="IH15" s="1"/>
      <c r="II15" s="2"/>
      <c r="IJ15" s="2"/>
      <c r="IK15" s="3"/>
      <c r="IL15" s="3"/>
      <c r="IM15" s="4"/>
      <c r="IN15" s="1"/>
      <c r="IO15" s="1"/>
      <c r="IP15" s="2"/>
      <c r="IQ15" s="2"/>
      <c r="IR15" s="3"/>
      <c r="IS15" s="3"/>
      <c r="IT15" s="4"/>
      <c r="IU15" s="1"/>
      <c r="IV15" s="1"/>
      <c r="IW15" s="2"/>
      <c r="IX15" s="2"/>
      <c r="IY15" s="3"/>
      <c r="IZ15" s="3"/>
      <c r="JA15" s="4"/>
      <c r="JB15" s="1"/>
      <c r="JC15" s="1"/>
      <c r="JD15" s="2"/>
      <c r="JE15" s="2"/>
      <c r="JF15" s="3"/>
      <c r="JG15" s="3"/>
      <c r="JH15" s="4"/>
      <c r="JI15" s="1"/>
      <c r="JJ15" s="1"/>
      <c r="JK15" s="2"/>
      <c r="JL15" s="2"/>
      <c r="JM15" s="3"/>
      <c r="JN15" s="3"/>
      <c r="JO15" s="4"/>
      <c r="JP15" s="1"/>
      <c r="JQ15" s="1"/>
      <c r="JR15" s="2"/>
      <c r="JS15" s="2"/>
      <c r="JT15" s="3"/>
      <c r="JU15" s="3"/>
      <c r="JV15" s="4"/>
      <c r="JW15" s="1"/>
      <c r="JX15" s="1"/>
      <c r="JY15" s="2"/>
      <c r="JZ15" s="2"/>
      <c r="KA15" s="3"/>
      <c r="KB15" s="3"/>
      <c r="KC15" s="4"/>
      <c r="KD15" s="1"/>
      <c r="KE15" s="1"/>
      <c r="KF15" s="2"/>
      <c r="KG15" s="2"/>
      <c r="KH15" s="3"/>
      <c r="KI15" s="3"/>
      <c r="KJ15" s="4"/>
      <c r="KK15" s="1"/>
      <c r="KL15" s="1"/>
      <c r="KM15" s="2"/>
      <c r="KN15" s="2"/>
      <c r="KO15" s="3"/>
      <c r="KP15" s="3"/>
      <c r="KQ15" s="4"/>
      <c r="KR15" s="1"/>
      <c r="KS15" s="1"/>
      <c r="KT15" s="2"/>
      <c r="KU15" s="2"/>
      <c r="KV15" s="3"/>
      <c r="KW15" s="3"/>
      <c r="KX15" s="4"/>
      <c r="KY15" s="1"/>
      <c r="KZ15" s="1"/>
      <c r="LA15" s="2"/>
      <c r="LB15" s="2"/>
      <c r="LC15" s="3"/>
      <c r="LD15" s="3"/>
      <c r="LE15" s="4"/>
      <c r="LF15" s="1"/>
      <c r="LG15" s="1"/>
      <c r="LH15" s="2"/>
      <c r="LI15" s="2"/>
      <c r="LJ15" s="3"/>
      <c r="LK15" s="3"/>
      <c r="LL15" s="4"/>
      <c r="LM15" s="1"/>
      <c r="LN15" s="1"/>
      <c r="LO15" s="2"/>
      <c r="LP15" s="2"/>
      <c r="LQ15" s="3"/>
      <c r="LR15" s="3"/>
      <c r="LS15" s="4"/>
      <c r="LT15" s="1"/>
      <c r="LU15" s="1"/>
      <c r="LV15" s="2"/>
      <c r="LW15" s="2"/>
      <c r="LX15" s="3"/>
      <c r="LY15" s="3"/>
      <c r="LZ15" s="4"/>
      <c r="MA15" s="1"/>
      <c r="MB15" s="1"/>
      <c r="MC15" s="2"/>
      <c r="MD15" s="2"/>
      <c r="ME15" s="3"/>
      <c r="MF15" s="3"/>
      <c r="MG15" s="4"/>
      <c r="MH15" s="1"/>
      <c r="MI15" s="1"/>
      <c r="MJ15" s="2"/>
      <c r="MK15" s="2"/>
      <c r="ML15" s="3"/>
      <c r="MM15" s="3"/>
      <c r="MN15" s="4"/>
      <c r="MP15" s="20" t="s">
        <v>56</v>
      </c>
      <c r="MQ15" s="23">
        <f>م.تحميل!$B$61</f>
        <v>0</v>
      </c>
      <c r="MR15" s="23">
        <f>م.تحميل!$C$61</f>
        <v>0</v>
      </c>
      <c r="MS15" s="20"/>
      <c r="MT15" s="23"/>
      <c r="MU15" s="23"/>
      <c r="MW15" s="22" t="s">
        <v>56</v>
      </c>
      <c r="MX15" s="24">
        <f>م.مرتجع!$B$61</f>
        <v>0</v>
      </c>
      <c r="MY15" s="24">
        <f>م.مرتجع!$C$61</f>
        <v>0</v>
      </c>
      <c r="MZ15" s="22"/>
      <c r="NA15" s="24"/>
      <c r="NB15" s="24"/>
      <c r="ND15" s="21" t="s">
        <v>56</v>
      </c>
      <c r="NE15" s="25">
        <f>م.مبيع!$B$61</f>
        <v>0</v>
      </c>
      <c r="NF15" s="25">
        <f>م.مبيع!$C$61</f>
        <v>0</v>
      </c>
      <c r="NG15" s="25">
        <f>CH35</f>
        <v>0</v>
      </c>
      <c r="NH15" s="21"/>
      <c r="NI15" s="25"/>
      <c r="NJ15" s="25"/>
      <c r="NK15" s="25"/>
    </row>
    <row r="16" spans="1:375" ht="16.5" thickTop="1" thickBot="1" x14ac:dyDescent="0.25">
      <c r="A16" s="14"/>
      <c r="B16" s="16"/>
      <c r="C16" s="1"/>
      <c r="D16" s="1"/>
      <c r="E16" s="2"/>
      <c r="F16" s="2"/>
      <c r="G16" s="3"/>
      <c r="H16" s="3"/>
      <c r="I16" s="4"/>
      <c r="J16" s="1"/>
      <c r="K16" s="1"/>
      <c r="L16" s="2"/>
      <c r="M16" s="2"/>
      <c r="N16" s="3"/>
      <c r="O16" s="3"/>
      <c r="P16" s="4"/>
      <c r="Q16" s="1"/>
      <c r="R16" s="1"/>
      <c r="S16" s="2"/>
      <c r="T16" s="2"/>
      <c r="U16" s="3"/>
      <c r="V16" s="3"/>
      <c r="W16" s="4"/>
      <c r="X16" s="1"/>
      <c r="Y16" s="1"/>
      <c r="Z16" s="2"/>
      <c r="AA16" s="2"/>
      <c r="AB16" s="3"/>
      <c r="AC16" s="3"/>
      <c r="AD16" s="4"/>
      <c r="AE16" s="1"/>
      <c r="AF16" s="1"/>
      <c r="AG16" s="2"/>
      <c r="AH16" s="2"/>
      <c r="AI16" s="3"/>
      <c r="AJ16" s="3"/>
      <c r="AK16" s="4"/>
      <c r="AL16" s="1"/>
      <c r="AM16" s="1"/>
      <c r="AN16" s="2"/>
      <c r="AO16" s="2"/>
      <c r="AP16" s="3"/>
      <c r="AQ16" s="3"/>
      <c r="AR16" s="4"/>
      <c r="AS16" s="1"/>
      <c r="AT16" s="1"/>
      <c r="AU16" s="2"/>
      <c r="AV16" s="2"/>
      <c r="AW16" s="3"/>
      <c r="AX16" s="3"/>
      <c r="AY16" s="4"/>
      <c r="AZ16" s="1"/>
      <c r="BA16" s="1"/>
      <c r="BB16" s="2"/>
      <c r="BC16" s="2"/>
      <c r="BD16" s="3"/>
      <c r="BE16" s="3"/>
      <c r="BF16" s="4"/>
      <c r="BG16" s="1"/>
      <c r="BH16" s="1"/>
      <c r="BI16" s="2"/>
      <c r="BJ16" s="2"/>
      <c r="BK16" s="3"/>
      <c r="BL16" s="3"/>
      <c r="BM16" s="4"/>
      <c r="BN16" s="1"/>
      <c r="BO16" s="1"/>
      <c r="BP16" s="2"/>
      <c r="BQ16" s="2"/>
      <c r="BR16" s="3"/>
      <c r="BS16" s="3"/>
      <c r="BT16" s="4"/>
      <c r="BU16" s="1"/>
      <c r="BV16" s="1"/>
      <c r="BW16" s="2"/>
      <c r="BX16" s="2"/>
      <c r="BY16" s="3"/>
      <c r="BZ16" s="3"/>
      <c r="CA16" s="4"/>
      <c r="CB16" s="1"/>
      <c r="CC16" s="1"/>
      <c r="CD16" s="2"/>
      <c r="CE16" s="2"/>
      <c r="CF16" s="3"/>
      <c r="CG16" s="3"/>
      <c r="CH16" s="4"/>
      <c r="CI16" s="1"/>
      <c r="CJ16" s="1"/>
      <c r="CK16" s="2"/>
      <c r="CL16" s="2"/>
      <c r="CM16" s="3"/>
      <c r="CN16" s="3"/>
      <c r="CO16" s="4"/>
      <c r="CP16" s="1"/>
      <c r="CQ16" s="1"/>
      <c r="CR16" s="2"/>
      <c r="CS16" s="2"/>
      <c r="CT16" s="3"/>
      <c r="CU16" s="3"/>
      <c r="CV16" s="4"/>
      <c r="CW16" s="1"/>
      <c r="CX16" s="1"/>
      <c r="CY16" s="2"/>
      <c r="CZ16" s="2"/>
      <c r="DA16" s="3"/>
      <c r="DB16" s="3"/>
      <c r="DC16" s="4"/>
      <c r="DD16" s="1"/>
      <c r="DE16" s="1"/>
      <c r="DF16" s="2"/>
      <c r="DG16" s="2"/>
      <c r="DH16" s="3"/>
      <c r="DI16" s="3"/>
      <c r="DJ16" s="4"/>
      <c r="DK16" s="1"/>
      <c r="DL16" s="1"/>
      <c r="DM16" s="2"/>
      <c r="DN16" s="2"/>
      <c r="DO16" s="3"/>
      <c r="DP16" s="3"/>
      <c r="DQ16" s="4"/>
      <c r="DR16" s="1"/>
      <c r="DS16" s="1"/>
      <c r="DT16" s="2"/>
      <c r="DU16" s="2"/>
      <c r="DV16" s="3"/>
      <c r="DW16" s="3"/>
      <c r="DX16" s="4"/>
      <c r="DY16" s="1"/>
      <c r="DZ16" s="1"/>
      <c r="EA16" s="2"/>
      <c r="EB16" s="2"/>
      <c r="EC16" s="3"/>
      <c r="ED16" s="3"/>
      <c r="EE16" s="4"/>
      <c r="EF16" s="1"/>
      <c r="EG16" s="1"/>
      <c r="EH16" s="2"/>
      <c r="EI16" s="2"/>
      <c r="EJ16" s="3"/>
      <c r="EK16" s="3"/>
      <c r="EL16" s="4"/>
      <c r="EM16" s="1"/>
      <c r="EN16" s="1"/>
      <c r="EO16" s="2"/>
      <c r="EP16" s="2"/>
      <c r="EQ16" s="3"/>
      <c r="ER16" s="3"/>
      <c r="ES16" s="4"/>
      <c r="ET16" s="1"/>
      <c r="EU16" s="1"/>
      <c r="EV16" s="2"/>
      <c r="EW16" s="2"/>
      <c r="EX16" s="3"/>
      <c r="EY16" s="3"/>
      <c r="EZ16" s="4"/>
      <c r="FA16" s="1"/>
      <c r="FB16" s="1"/>
      <c r="FC16" s="2"/>
      <c r="FD16" s="2"/>
      <c r="FE16" s="3"/>
      <c r="FF16" s="3"/>
      <c r="FG16" s="4"/>
      <c r="FH16" s="1"/>
      <c r="FI16" s="1"/>
      <c r="FJ16" s="2"/>
      <c r="FK16" s="2"/>
      <c r="FL16" s="3"/>
      <c r="FM16" s="3"/>
      <c r="FN16" s="4"/>
      <c r="FO16" s="1"/>
      <c r="FP16" s="1"/>
      <c r="FQ16" s="2"/>
      <c r="FR16" s="2"/>
      <c r="FS16" s="3"/>
      <c r="FT16" s="3"/>
      <c r="FU16" s="4"/>
      <c r="FV16" s="1"/>
      <c r="FW16" s="1"/>
      <c r="FX16" s="2"/>
      <c r="FY16" s="2"/>
      <c r="FZ16" s="3"/>
      <c r="GA16" s="3"/>
      <c r="GB16" s="4"/>
      <c r="GC16" s="1"/>
      <c r="GD16" s="1"/>
      <c r="GE16" s="2"/>
      <c r="GF16" s="2"/>
      <c r="GG16" s="3"/>
      <c r="GH16" s="3"/>
      <c r="GI16" s="4"/>
      <c r="GJ16" s="1"/>
      <c r="GK16" s="1"/>
      <c r="GL16" s="2"/>
      <c r="GM16" s="2"/>
      <c r="GN16" s="3"/>
      <c r="GO16" s="3"/>
      <c r="GP16" s="4"/>
      <c r="GQ16" s="1"/>
      <c r="GR16" s="1"/>
      <c r="GS16" s="2"/>
      <c r="GT16" s="2"/>
      <c r="GU16" s="3"/>
      <c r="GV16" s="3"/>
      <c r="GW16" s="4"/>
      <c r="GX16" s="1"/>
      <c r="GY16" s="1"/>
      <c r="GZ16" s="2"/>
      <c r="HA16" s="2"/>
      <c r="HB16" s="3"/>
      <c r="HC16" s="3"/>
      <c r="HD16" s="4"/>
      <c r="HE16" s="1"/>
      <c r="HF16" s="1"/>
      <c r="HG16" s="2"/>
      <c r="HH16" s="2"/>
      <c r="HI16" s="3"/>
      <c r="HJ16" s="3"/>
      <c r="HK16" s="4"/>
      <c r="HL16" s="1"/>
      <c r="HM16" s="1"/>
      <c r="HN16" s="2"/>
      <c r="HO16" s="2"/>
      <c r="HP16" s="3"/>
      <c r="HQ16" s="3"/>
      <c r="HR16" s="4"/>
      <c r="HS16" s="1"/>
      <c r="HT16" s="1"/>
      <c r="HU16" s="2"/>
      <c r="HV16" s="2"/>
      <c r="HW16" s="3"/>
      <c r="HX16" s="3"/>
      <c r="HY16" s="4"/>
      <c r="HZ16" s="1"/>
      <c r="IA16" s="1"/>
      <c r="IB16" s="2"/>
      <c r="IC16" s="2"/>
      <c r="ID16" s="3"/>
      <c r="IE16" s="3"/>
      <c r="IF16" s="4"/>
      <c r="IG16" s="1"/>
      <c r="IH16" s="1"/>
      <c r="II16" s="2"/>
      <c r="IJ16" s="2"/>
      <c r="IK16" s="3"/>
      <c r="IL16" s="3"/>
      <c r="IM16" s="4"/>
      <c r="IN16" s="1"/>
      <c r="IO16" s="1"/>
      <c r="IP16" s="2"/>
      <c r="IQ16" s="2"/>
      <c r="IR16" s="3"/>
      <c r="IS16" s="3"/>
      <c r="IT16" s="4"/>
      <c r="IU16" s="1"/>
      <c r="IV16" s="1"/>
      <c r="IW16" s="2"/>
      <c r="IX16" s="2"/>
      <c r="IY16" s="3"/>
      <c r="IZ16" s="3"/>
      <c r="JA16" s="4"/>
      <c r="JB16" s="1"/>
      <c r="JC16" s="1"/>
      <c r="JD16" s="2"/>
      <c r="JE16" s="2"/>
      <c r="JF16" s="3"/>
      <c r="JG16" s="3"/>
      <c r="JH16" s="4"/>
      <c r="JI16" s="1"/>
      <c r="JJ16" s="1"/>
      <c r="JK16" s="2"/>
      <c r="JL16" s="2"/>
      <c r="JM16" s="3"/>
      <c r="JN16" s="3"/>
      <c r="JO16" s="4"/>
      <c r="JP16" s="1"/>
      <c r="JQ16" s="1"/>
      <c r="JR16" s="2"/>
      <c r="JS16" s="2"/>
      <c r="JT16" s="3"/>
      <c r="JU16" s="3"/>
      <c r="JV16" s="4"/>
      <c r="JW16" s="1"/>
      <c r="JX16" s="1"/>
      <c r="JY16" s="2"/>
      <c r="JZ16" s="2"/>
      <c r="KA16" s="3"/>
      <c r="KB16" s="3"/>
      <c r="KC16" s="4"/>
      <c r="KD16" s="1"/>
      <c r="KE16" s="1"/>
      <c r="KF16" s="2"/>
      <c r="KG16" s="2"/>
      <c r="KH16" s="3"/>
      <c r="KI16" s="3"/>
      <c r="KJ16" s="4"/>
      <c r="KK16" s="1"/>
      <c r="KL16" s="1"/>
      <c r="KM16" s="2"/>
      <c r="KN16" s="2"/>
      <c r="KO16" s="3"/>
      <c r="KP16" s="3"/>
      <c r="KQ16" s="4"/>
      <c r="KR16" s="1"/>
      <c r="KS16" s="1"/>
      <c r="KT16" s="2"/>
      <c r="KU16" s="2"/>
      <c r="KV16" s="3"/>
      <c r="KW16" s="3"/>
      <c r="KX16" s="4"/>
      <c r="KY16" s="1"/>
      <c r="KZ16" s="1"/>
      <c r="LA16" s="2"/>
      <c r="LB16" s="2"/>
      <c r="LC16" s="3"/>
      <c r="LD16" s="3"/>
      <c r="LE16" s="4"/>
      <c r="LF16" s="1"/>
      <c r="LG16" s="1"/>
      <c r="LH16" s="2"/>
      <c r="LI16" s="2"/>
      <c r="LJ16" s="3"/>
      <c r="LK16" s="3"/>
      <c r="LL16" s="4"/>
      <c r="LM16" s="1"/>
      <c r="LN16" s="1"/>
      <c r="LO16" s="2"/>
      <c r="LP16" s="2"/>
      <c r="LQ16" s="3"/>
      <c r="LR16" s="3"/>
      <c r="LS16" s="4"/>
      <c r="LT16" s="1"/>
      <c r="LU16" s="1"/>
      <c r="LV16" s="2"/>
      <c r="LW16" s="2"/>
      <c r="LX16" s="3"/>
      <c r="LY16" s="3"/>
      <c r="LZ16" s="4"/>
      <c r="MA16" s="1"/>
      <c r="MB16" s="1"/>
      <c r="MC16" s="2"/>
      <c r="MD16" s="2"/>
      <c r="ME16" s="3"/>
      <c r="MF16" s="3"/>
      <c r="MG16" s="4"/>
      <c r="MH16" s="1"/>
      <c r="MI16" s="1"/>
      <c r="MJ16" s="2"/>
      <c r="MK16" s="2"/>
      <c r="ML16" s="3"/>
      <c r="MM16" s="3"/>
      <c r="MN16" s="4"/>
      <c r="MP16" s="20" t="s">
        <v>57</v>
      </c>
      <c r="MQ16" s="23">
        <f>م.تحميل!$B$70</f>
        <v>0</v>
      </c>
      <c r="MR16" s="23">
        <f>م.تحميل!$C$70</f>
        <v>0</v>
      </c>
      <c r="MS16" s="20"/>
      <c r="MT16" s="23"/>
      <c r="MU16" s="23"/>
      <c r="MW16" s="22" t="s">
        <v>57</v>
      </c>
      <c r="MX16" s="24">
        <f>م.مرتجع!$B$70</f>
        <v>0</v>
      </c>
      <c r="MY16" s="24">
        <f>م.مرتجع!$C$70</f>
        <v>0</v>
      </c>
      <c r="MZ16" s="22"/>
      <c r="NA16" s="24"/>
      <c r="NB16" s="24"/>
      <c r="ND16" s="21" t="s">
        <v>57</v>
      </c>
      <c r="NE16" s="25">
        <f>م.مبيع!$B$70</f>
        <v>0</v>
      </c>
      <c r="NF16" s="25">
        <f>م.مبيع!$C$70</f>
        <v>0</v>
      </c>
      <c r="NG16" s="25">
        <f>CO35</f>
        <v>0</v>
      </c>
      <c r="NH16" s="21"/>
      <c r="NI16" s="25"/>
      <c r="NJ16" s="25"/>
      <c r="NK16" s="25"/>
    </row>
    <row r="17" spans="1:375" ht="16.5" thickTop="1" thickBot="1" x14ac:dyDescent="0.25">
      <c r="A17" s="14"/>
      <c r="B17" s="16"/>
      <c r="C17" s="1"/>
      <c r="D17" s="1"/>
      <c r="E17" s="2"/>
      <c r="F17" s="2"/>
      <c r="G17" s="3"/>
      <c r="H17" s="3"/>
      <c r="I17" s="4"/>
      <c r="J17" s="1"/>
      <c r="K17" s="1"/>
      <c r="L17" s="2"/>
      <c r="M17" s="2"/>
      <c r="N17" s="3"/>
      <c r="O17" s="3"/>
      <c r="P17" s="4"/>
      <c r="Q17" s="1"/>
      <c r="R17" s="1"/>
      <c r="S17" s="2"/>
      <c r="T17" s="2"/>
      <c r="U17" s="3"/>
      <c r="V17" s="3"/>
      <c r="W17" s="4"/>
      <c r="X17" s="1"/>
      <c r="Y17" s="1"/>
      <c r="Z17" s="2"/>
      <c r="AA17" s="2"/>
      <c r="AB17" s="3"/>
      <c r="AC17" s="3"/>
      <c r="AD17" s="4"/>
      <c r="AE17" s="1"/>
      <c r="AF17" s="1"/>
      <c r="AG17" s="2"/>
      <c r="AH17" s="2"/>
      <c r="AI17" s="3"/>
      <c r="AJ17" s="3"/>
      <c r="AK17" s="4"/>
      <c r="AL17" s="1"/>
      <c r="AM17" s="1"/>
      <c r="AN17" s="2"/>
      <c r="AO17" s="2"/>
      <c r="AP17" s="3"/>
      <c r="AQ17" s="3"/>
      <c r="AR17" s="4"/>
      <c r="AS17" s="1"/>
      <c r="AT17" s="1"/>
      <c r="AU17" s="2"/>
      <c r="AV17" s="2"/>
      <c r="AW17" s="3"/>
      <c r="AX17" s="3"/>
      <c r="AY17" s="4"/>
      <c r="AZ17" s="1"/>
      <c r="BA17" s="1"/>
      <c r="BB17" s="2"/>
      <c r="BC17" s="2"/>
      <c r="BD17" s="3"/>
      <c r="BE17" s="3"/>
      <c r="BF17" s="4"/>
      <c r="BG17" s="1"/>
      <c r="BH17" s="1"/>
      <c r="BI17" s="2"/>
      <c r="BJ17" s="2"/>
      <c r="BK17" s="3"/>
      <c r="BL17" s="3"/>
      <c r="BM17" s="4"/>
      <c r="BN17" s="1"/>
      <c r="BO17" s="1"/>
      <c r="BP17" s="2"/>
      <c r="BQ17" s="2"/>
      <c r="BR17" s="3"/>
      <c r="BS17" s="3"/>
      <c r="BT17" s="4"/>
      <c r="BU17" s="1"/>
      <c r="BV17" s="1"/>
      <c r="BW17" s="2"/>
      <c r="BX17" s="2"/>
      <c r="BY17" s="3"/>
      <c r="BZ17" s="3"/>
      <c r="CA17" s="4"/>
      <c r="CB17" s="1"/>
      <c r="CC17" s="1"/>
      <c r="CD17" s="2"/>
      <c r="CE17" s="2"/>
      <c r="CF17" s="3"/>
      <c r="CG17" s="3"/>
      <c r="CH17" s="4"/>
      <c r="CI17" s="1"/>
      <c r="CJ17" s="1"/>
      <c r="CK17" s="2"/>
      <c r="CL17" s="2"/>
      <c r="CM17" s="3"/>
      <c r="CN17" s="3"/>
      <c r="CO17" s="4"/>
      <c r="CP17" s="1"/>
      <c r="CQ17" s="1"/>
      <c r="CR17" s="2"/>
      <c r="CS17" s="2"/>
      <c r="CT17" s="3"/>
      <c r="CU17" s="3"/>
      <c r="CV17" s="4"/>
      <c r="CW17" s="1"/>
      <c r="CX17" s="1"/>
      <c r="CY17" s="2"/>
      <c r="CZ17" s="2"/>
      <c r="DA17" s="3"/>
      <c r="DB17" s="3"/>
      <c r="DC17" s="4"/>
      <c r="DD17" s="1"/>
      <c r="DE17" s="1"/>
      <c r="DF17" s="2"/>
      <c r="DG17" s="2"/>
      <c r="DH17" s="3"/>
      <c r="DI17" s="3"/>
      <c r="DJ17" s="4"/>
      <c r="DK17" s="1"/>
      <c r="DL17" s="1"/>
      <c r="DM17" s="2"/>
      <c r="DN17" s="2"/>
      <c r="DO17" s="3"/>
      <c r="DP17" s="3"/>
      <c r="DQ17" s="4"/>
      <c r="DR17" s="1"/>
      <c r="DS17" s="1"/>
      <c r="DT17" s="2"/>
      <c r="DU17" s="2"/>
      <c r="DV17" s="3"/>
      <c r="DW17" s="3"/>
      <c r="DX17" s="4"/>
      <c r="DY17" s="1"/>
      <c r="DZ17" s="1"/>
      <c r="EA17" s="2"/>
      <c r="EB17" s="2"/>
      <c r="EC17" s="3"/>
      <c r="ED17" s="3"/>
      <c r="EE17" s="4"/>
      <c r="EF17" s="1"/>
      <c r="EG17" s="1"/>
      <c r="EH17" s="2"/>
      <c r="EI17" s="2"/>
      <c r="EJ17" s="3"/>
      <c r="EK17" s="3"/>
      <c r="EL17" s="4"/>
      <c r="EM17" s="1"/>
      <c r="EN17" s="1"/>
      <c r="EO17" s="2"/>
      <c r="EP17" s="2"/>
      <c r="EQ17" s="3"/>
      <c r="ER17" s="3"/>
      <c r="ES17" s="4"/>
      <c r="ET17" s="1"/>
      <c r="EU17" s="1"/>
      <c r="EV17" s="2"/>
      <c r="EW17" s="2"/>
      <c r="EX17" s="3"/>
      <c r="EY17" s="3"/>
      <c r="EZ17" s="4"/>
      <c r="FA17" s="1"/>
      <c r="FB17" s="1"/>
      <c r="FC17" s="2"/>
      <c r="FD17" s="2"/>
      <c r="FE17" s="3"/>
      <c r="FF17" s="3"/>
      <c r="FG17" s="4"/>
      <c r="FH17" s="1"/>
      <c r="FI17" s="1"/>
      <c r="FJ17" s="2"/>
      <c r="FK17" s="2"/>
      <c r="FL17" s="3"/>
      <c r="FM17" s="3"/>
      <c r="FN17" s="4"/>
      <c r="FO17" s="1"/>
      <c r="FP17" s="1"/>
      <c r="FQ17" s="2"/>
      <c r="FR17" s="2"/>
      <c r="FS17" s="3"/>
      <c r="FT17" s="3"/>
      <c r="FU17" s="4"/>
      <c r="FV17" s="1"/>
      <c r="FW17" s="1"/>
      <c r="FX17" s="2"/>
      <c r="FY17" s="2"/>
      <c r="FZ17" s="3"/>
      <c r="GA17" s="3"/>
      <c r="GB17" s="4"/>
      <c r="GC17" s="1"/>
      <c r="GD17" s="1"/>
      <c r="GE17" s="2"/>
      <c r="GF17" s="2"/>
      <c r="GG17" s="3"/>
      <c r="GH17" s="3"/>
      <c r="GI17" s="4"/>
      <c r="GJ17" s="1"/>
      <c r="GK17" s="1"/>
      <c r="GL17" s="2"/>
      <c r="GM17" s="2"/>
      <c r="GN17" s="3"/>
      <c r="GO17" s="3"/>
      <c r="GP17" s="4"/>
      <c r="GQ17" s="1"/>
      <c r="GR17" s="1"/>
      <c r="GS17" s="2"/>
      <c r="GT17" s="2"/>
      <c r="GU17" s="3"/>
      <c r="GV17" s="3"/>
      <c r="GW17" s="4"/>
      <c r="GX17" s="1"/>
      <c r="GY17" s="1"/>
      <c r="GZ17" s="2"/>
      <c r="HA17" s="2"/>
      <c r="HB17" s="3"/>
      <c r="HC17" s="3"/>
      <c r="HD17" s="4"/>
      <c r="HE17" s="1"/>
      <c r="HF17" s="1"/>
      <c r="HG17" s="2"/>
      <c r="HH17" s="2"/>
      <c r="HI17" s="3"/>
      <c r="HJ17" s="3"/>
      <c r="HK17" s="4"/>
      <c r="HL17" s="1"/>
      <c r="HM17" s="1"/>
      <c r="HN17" s="2"/>
      <c r="HO17" s="2"/>
      <c r="HP17" s="3"/>
      <c r="HQ17" s="3"/>
      <c r="HR17" s="4"/>
      <c r="HS17" s="1"/>
      <c r="HT17" s="1"/>
      <c r="HU17" s="2"/>
      <c r="HV17" s="2"/>
      <c r="HW17" s="3"/>
      <c r="HX17" s="3"/>
      <c r="HY17" s="4"/>
      <c r="HZ17" s="1"/>
      <c r="IA17" s="1"/>
      <c r="IB17" s="2"/>
      <c r="IC17" s="2"/>
      <c r="ID17" s="3"/>
      <c r="IE17" s="3"/>
      <c r="IF17" s="4"/>
      <c r="IG17" s="1"/>
      <c r="IH17" s="1"/>
      <c r="II17" s="2"/>
      <c r="IJ17" s="2"/>
      <c r="IK17" s="3"/>
      <c r="IL17" s="3"/>
      <c r="IM17" s="4"/>
      <c r="IN17" s="1"/>
      <c r="IO17" s="1"/>
      <c r="IP17" s="2"/>
      <c r="IQ17" s="2"/>
      <c r="IR17" s="3"/>
      <c r="IS17" s="3"/>
      <c r="IT17" s="4"/>
      <c r="IU17" s="1"/>
      <c r="IV17" s="1"/>
      <c r="IW17" s="2"/>
      <c r="IX17" s="2"/>
      <c r="IY17" s="3"/>
      <c r="IZ17" s="3"/>
      <c r="JA17" s="4"/>
      <c r="JB17" s="1"/>
      <c r="JC17" s="1"/>
      <c r="JD17" s="2"/>
      <c r="JE17" s="2"/>
      <c r="JF17" s="3"/>
      <c r="JG17" s="3"/>
      <c r="JH17" s="4"/>
      <c r="JI17" s="1"/>
      <c r="JJ17" s="1"/>
      <c r="JK17" s="2"/>
      <c r="JL17" s="2"/>
      <c r="JM17" s="3"/>
      <c r="JN17" s="3"/>
      <c r="JO17" s="4"/>
      <c r="JP17" s="1"/>
      <c r="JQ17" s="1"/>
      <c r="JR17" s="2"/>
      <c r="JS17" s="2"/>
      <c r="JT17" s="3"/>
      <c r="JU17" s="3"/>
      <c r="JV17" s="4"/>
      <c r="JW17" s="1"/>
      <c r="JX17" s="1"/>
      <c r="JY17" s="2"/>
      <c r="JZ17" s="2"/>
      <c r="KA17" s="3"/>
      <c r="KB17" s="3"/>
      <c r="KC17" s="4"/>
      <c r="KD17" s="1"/>
      <c r="KE17" s="1"/>
      <c r="KF17" s="2"/>
      <c r="KG17" s="2"/>
      <c r="KH17" s="3"/>
      <c r="KI17" s="3"/>
      <c r="KJ17" s="4"/>
      <c r="KK17" s="1"/>
      <c r="KL17" s="1"/>
      <c r="KM17" s="2"/>
      <c r="KN17" s="2"/>
      <c r="KO17" s="3"/>
      <c r="KP17" s="3"/>
      <c r="KQ17" s="4"/>
      <c r="KR17" s="1"/>
      <c r="KS17" s="1"/>
      <c r="KT17" s="2"/>
      <c r="KU17" s="2"/>
      <c r="KV17" s="3"/>
      <c r="KW17" s="3"/>
      <c r="KX17" s="4"/>
      <c r="KY17" s="1"/>
      <c r="KZ17" s="1"/>
      <c r="LA17" s="2"/>
      <c r="LB17" s="2"/>
      <c r="LC17" s="3"/>
      <c r="LD17" s="3"/>
      <c r="LE17" s="4"/>
      <c r="LF17" s="1"/>
      <c r="LG17" s="1"/>
      <c r="LH17" s="2"/>
      <c r="LI17" s="2"/>
      <c r="LJ17" s="3"/>
      <c r="LK17" s="3"/>
      <c r="LL17" s="4"/>
      <c r="LM17" s="1"/>
      <c r="LN17" s="1"/>
      <c r="LO17" s="2"/>
      <c r="LP17" s="2"/>
      <c r="LQ17" s="3"/>
      <c r="LR17" s="3"/>
      <c r="LS17" s="4"/>
      <c r="LT17" s="1"/>
      <c r="LU17" s="1"/>
      <c r="LV17" s="2"/>
      <c r="LW17" s="2"/>
      <c r="LX17" s="3"/>
      <c r="LY17" s="3"/>
      <c r="LZ17" s="4"/>
      <c r="MA17" s="1"/>
      <c r="MB17" s="1"/>
      <c r="MC17" s="2"/>
      <c r="MD17" s="2"/>
      <c r="ME17" s="3"/>
      <c r="MF17" s="3"/>
      <c r="MG17" s="4"/>
      <c r="MH17" s="1"/>
      <c r="MI17" s="1"/>
      <c r="MJ17" s="2"/>
      <c r="MK17" s="2"/>
      <c r="ML17" s="3"/>
      <c r="MM17" s="3"/>
      <c r="MN17" s="4"/>
      <c r="MP17" s="20" t="s">
        <v>64</v>
      </c>
      <c r="MQ17" s="23">
        <f>م.تحميل!$B$74</f>
        <v>0</v>
      </c>
      <c r="MR17" s="23">
        <f>م.تحميل!$C$74</f>
        <v>0</v>
      </c>
      <c r="MS17" s="20"/>
      <c r="MT17" s="23"/>
      <c r="MU17" s="23"/>
      <c r="MW17" s="22" t="s">
        <v>64</v>
      </c>
      <c r="MX17" s="24">
        <f>م.مرتجع!$B$74</f>
        <v>0</v>
      </c>
      <c r="MY17" s="24">
        <f>م.مرتجع!$C$74</f>
        <v>0</v>
      </c>
      <c r="MZ17" s="22"/>
      <c r="NA17" s="24"/>
      <c r="NB17" s="24"/>
      <c r="ND17" s="21" t="s">
        <v>64</v>
      </c>
      <c r="NE17" s="25">
        <f>م.مبيع!$B$74</f>
        <v>0</v>
      </c>
      <c r="NF17" s="25">
        <f>م.مبيع!$C$74</f>
        <v>0</v>
      </c>
      <c r="NG17" s="25">
        <f>CV35</f>
        <v>0</v>
      </c>
      <c r="NH17" s="21"/>
      <c r="NI17" s="25"/>
      <c r="NJ17" s="25"/>
      <c r="NK17" s="25"/>
    </row>
    <row r="18" spans="1:375" ht="16.5" thickTop="1" thickBot="1" x14ac:dyDescent="0.25">
      <c r="A18" s="14"/>
      <c r="B18" s="16"/>
      <c r="C18" s="1"/>
      <c r="D18" s="1"/>
      <c r="E18" s="2"/>
      <c r="F18" s="2"/>
      <c r="G18" s="3"/>
      <c r="H18" s="3"/>
      <c r="I18" s="4"/>
      <c r="J18" s="1"/>
      <c r="K18" s="1"/>
      <c r="L18" s="2"/>
      <c r="M18" s="2"/>
      <c r="N18" s="3"/>
      <c r="O18" s="3"/>
      <c r="P18" s="4"/>
      <c r="Q18" s="1"/>
      <c r="R18" s="1"/>
      <c r="S18" s="2"/>
      <c r="T18" s="2"/>
      <c r="U18" s="3"/>
      <c r="V18" s="3"/>
      <c r="W18" s="4"/>
      <c r="X18" s="1"/>
      <c r="Y18" s="1"/>
      <c r="Z18" s="2"/>
      <c r="AA18" s="2"/>
      <c r="AB18" s="3"/>
      <c r="AC18" s="3"/>
      <c r="AD18" s="4"/>
      <c r="AE18" s="1"/>
      <c r="AF18" s="1"/>
      <c r="AG18" s="2"/>
      <c r="AH18" s="2"/>
      <c r="AI18" s="3"/>
      <c r="AJ18" s="3"/>
      <c r="AK18" s="4"/>
      <c r="AL18" s="1"/>
      <c r="AM18" s="1"/>
      <c r="AN18" s="2"/>
      <c r="AO18" s="2"/>
      <c r="AP18" s="3"/>
      <c r="AQ18" s="3"/>
      <c r="AR18" s="4"/>
      <c r="AS18" s="1"/>
      <c r="AT18" s="1"/>
      <c r="AU18" s="2"/>
      <c r="AV18" s="2"/>
      <c r="AW18" s="3"/>
      <c r="AX18" s="3"/>
      <c r="AY18" s="4"/>
      <c r="AZ18" s="1"/>
      <c r="BA18" s="1"/>
      <c r="BB18" s="2"/>
      <c r="BC18" s="2"/>
      <c r="BD18" s="3"/>
      <c r="BE18" s="3"/>
      <c r="BF18" s="4"/>
      <c r="BG18" s="1"/>
      <c r="BH18" s="1"/>
      <c r="BI18" s="2"/>
      <c r="BJ18" s="2"/>
      <c r="BK18" s="3"/>
      <c r="BL18" s="3"/>
      <c r="BM18" s="4"/>
      <c r="BN18" s="1"/>
      <c r="BO18" s="1"/>
      <c r="BP18" s="2"/>
      <c r="BQ18" s="2"/>
      <c r="BR18" s="3"/>
      <c r="BS18" s="3"/>
      <c r="BT18" s="4"/>
      <c r="BU18" s="1"/>
      <c r="BV18" s="1"/>
      <c r="BW18" s="2"/>
      <c r="BX18" s="2"/>
      <c r="BY18" s="3"/>
      <c r="BZ18" s="3"/>
      <c r="CA18" s="4"/>
      <c r="CB18" s="1"/>
      <c r="CC18" s="1"/>
      <c r="CD18" s="2"/>
      <c r="CE18" s="2"/>
      <c r="CF18" s="3"/>
      <c r="CG18" s="3"/>
      <c r="CH18" s="4"/>
      <c r="CI18" s="1"/>
      <c r="CJ18" s="1"/>
      <c r="CK18" s="2"/>
      <c r="CL18" s="2"/>
      <c r="CM18" s="3"/>
      <c r="CN18" s="3"/>
      <c r="CO18" s="4"/>
      <c r="CP18" s="1"/>
      <c r="CQ18" s="1"/>
      <c r="CR18" s="2"/>
      <c r="CS18" s="2"/>
      <c r="CT18" s="3"/>
      <c r="CU18" s="3"/>
      <c r="CV18" s="4"/>
      <c r="CW18" s="1"/>
      <c r="CX18" s="1"/>
      <c r="CY18" s="2"/>
      <c r="CZ18" s="2"/>
      <c r="DA18" s="3"/>
      <c r="DB18" s="3"/>
      <c r="DC18" s="4"/>
      <c r="DD18" s="1"/>
      <c r="DE18" s="1"/>
      <c r="DF18" s="2"/>
      <c r="DG18" s="2"/>
      <c r="DH18" s="3"/>
      <c r="DI18" s="3"/>
      <c r="DJ18" s="4"/>
      <c r="DK18" s="1"/>
      <c r="DL18" s="1"/>
      <c r="DM18" s="2"/>
      <c r="DN18" s="2"/>
      <c r="DO18" s="3"/>
      <c r="DP18" s="3"/>
      <c r="DQ18" s="4"/>
      <c r="DR18" s="1"/>
      <c r="DS18" s="1"/>
      <c r="DT18" s="2"/>
      <c r="DU18" s="2"/>
      <c r="DV18" s="3"/>
      <c r="DW18" s="3"/>
      <c r="DX18" s="4"/>
      <c r="DY18" s="1"/>
      <c r="DZ18" s="1"/>
      <c r="EA18" s="2"/>
      <c r="EB18" s="2"/>
      <c r="EC18" s="3"/>
      <c r="ED18" s="3"/>
      <c r="EE18" s="4"/>
      <c r="EF18" s="1"/>
      <c r="EG18" s="1"/>
      <c r="EH18" s="2"/>
      <c r="EI18" s="2"/>
      <c r="EJ18" s="3"/>
      <c r="EK18" s="3"/>
      <c r="EL18" s="4"/>
      <c r="EM18" s="1"/>
      <c r="EN18" s="1"/>
      <c r="EO18" s="2"/>
      <c r="EP18" s="2"/>
      <c r="EQ18" s="3"/>
      <c r="ER18" s="3"/>
      <c r="ES18" s="4"/>
      <c r="ET18" s="1"/>
      <c r="EU18" s="1"/>
      <c r="EV18" s="2"/>
      <c r="EW18" s="2"/>
      <c r="EX18" s="3"/>
      <c r="EY18" s="3"/>
      <c r="EZ18" s="4"/>
      <c r="FA18" s="1"/>
      <c r="FB18" s="1"/>
      <c r="FC18" s="2"/>
      <c r="FD18" s="2"/>
      <c r="FE18" s="3"/>
      <c r="FF18" s="3"/>
      <c r="FG18" s="4"/>
      <c r="FH18" s="1"/>
      <c r="FI18" s="1"/>
      <c r="FJ18" s="2"/>
      <c r="FK18" s="2"/>
      <c r="FL18" s="3"/>
      <c r="FM18" s="3"/>
      <c r="FN18" s="4"/>
      <c r="FO18" s="1"/>
      <c r="FP18" s="1"/>
      <c r="FQ18" s="2"/>
      <c r="FR18" s="2"/>
      <c r="FS18" s="3"/>
      <c r="FT18" s="3"/>
      <c r="FU18" s="4"/>
      <c r="FV18" s="1"/>
      <c r="FW18" s="1"/>
      <c r="FX18" s="2"/>
      <c r="FY18" s="2"/>
      <c r="FZ18" s="3"/>
      <c r="GA18" s="3"/>
      <c r="GB18" s="4"/>
      <c r="GC18" s="1"/>
      <c r="GD18" s="1"/>
      <c r="GE18" s="2"/>
      <c r="GF18" s="2"/>
      <c r="GG18" s="3"/>
      <c r="GH18" s="3"/>
      <c r="GI18" s="4"/>
      <c r="GJ18" s="1"/>
      <c r="GK18" s="1"/>
      <c r="GL18" s="2"/>
      <c r="GM18" s="2"/>
      <c r="GN18" s="3"/>
      <c r="GO18" s="3"/>
      <c r="GP18" s="4"/>
      <c r="GQ18" s="1"/>
      <c r="GR18" s="1"/>
      <c r="GS18" s="2"/>
      <c r="GT18" s="2"/>
      <c r="GU18" s="3"/>
      <c r="GV18" s="3"/>
      <c r="GW18" s="4"/>
      <c r="GX18" s="1"/>
      <c r="GY18" s="1"/>
      <c r="GZ18" s="2"/>
      <c r="HA18" s="2"/>
      <c r="HB18" s="3"/>
      <c r="HC18" s="3"/>
      <c r="HD18" s="4"/>
      <c r="HE18" s="1"/>
      <c r="HF18" s="1"/>
      <c r="HG18" s="2"/>
      <c r="HH18" s="2"/>
      <c r="HI18" s="3"/>
      <c r="HJ18" s="3"/>
      <c r="HK18" s="4"/>
      <c r="HL18" s="1"/>
      <c r="HM18" s="1"/>
      <c r="HN18" s="2"/>
      <c r="HO18" s="2"/>
      <c r="HP18" s="3"/>
      <c r="HQ18" s="3"/>
      <c r="HR18" s="4"/>
      <c r="HS18" s="1"/>
      <c r="HT18" s="1"/>
      <c r="HU18" s="2"/>
      <c r="HV18" s="2"/>
      <c r="HW18" s="3"/>
      <c r="HX18" s="3"/>
      <c r="HY18" s="4"/>
      <c r="HZ18" s="1"/>
      <c r="IA18" s="1"/>
      <c r="IB18" s="2"/>
      <c r="IC18" s="2"/>
      <c r="ID18" s="3"/>
      <c r="IE18" s="3"/>
      <c r="IF18" s="4"/>
      <c r="IG18" s="1"/>
      <c r="IH18" s="1"/>
      <c r="II18" s="2"/>
      <c r="IJ18" s="2"/>
      <c r="IK18" s="3"/>
      <c r="IL18" s="3"/>
      <c r="IM18" s="4"/>
      <c r="IN18" s="1"/>
      <c r="IO18" s="1"/>
      <c r="IP18" s="2"/>
      <c r="IQ18" s="2"/>
      <c r="IR18" s="3"/>
      <c r="IS18" s="3"/>
      <c r="IT18" s="4"/>
      <c r="IU18" s="1"/>
      <c r="IV18" s="1"/>
      <c r="IW18" s="2"/>
      <c r="IX18" s="2"/>
      <c r="IY18" s="3"/>
      <c r="IZ18" s="3"/>
      <c r="JA18" s="4"/>
      <c r="JB18" s="1"/>
      <c r="JC18" s="1"/>
      <c r="JD18" s="2"/>
      <c r="JE18" s="2"/>
      <c r="JF18" s="3"/>
      <c r="JG18" s="3"/>
      <c r="JH18" s="4"/>
      <c r="JI18" s="1"/>
      <c r="JJ18" s="1"/>
      <c r="JK18" s="2"/>
      <c r="JL18" s="2"/>
      <c r="JM18" s="3"/>
      <c r="JN18" s="3"/>
      <c r="JO18" s="4"/>
      <c r="JP18" s="1"/>
      <c r="JQ18" s="1"/>
      <c r="JR18" s="2"/>
      <c r="JS18" s="2"/>
      <c r="JT18" s="3"/>
      <c r="JU18" s="3"/>
      <c r="JV18" s="4"/>
      <c r="JW18" s="1"/>
      <c r="JX18" s="1"/>
      <c r="JY18" s="2"/>
      <c r="JZ18" s="2"/>
      <c r="KA18" s="3"/>
      <c r="KB18" s="3"/>
      <c r="KC18" s="4"/>
      <c r="KD18" s="1"/>
      <c r="KE18" s="1"/>
      <c r="KF18" s="2"/>
      <c r="KG18" s="2"/>
      <c r="KH18" s="3"/>
      <c r="KI18" s="3"/>
      <c r="KJ18" s="4"/>
      <c r="KK18" s="1"/>
      <c r="KL18" s="1"/>
      <c r="KM18" s="2"/>
      <c r="KN18" s="2"/>
      <c r="KO18" s="3"/>
      <c r="KP18" s="3"/>
      <c r="KQ18" s="4"/>
      <c r="KR18" s="1"/>
      <c r="KS18" s="1"/>
      <c r="KT18" s="2"/>
      <c r="KU18" s="2"/>
      <c r="KV18" s="3"/>
      <c r="KW18" s="3"/>
      <c r="KX18" s="4"/>
      <c r="KY18" s="1"/>
      <c r="KZ18" s="1"/>
      <c r="LA18" s="2"/>
      <c r="LB18" s="2"/>
      <c r="LC18" s="3"/>
      <c r="LD18" s="3"/>
      <c r="LE18" s="4"/>
      <c r="LF18" s="1"/>
      <c r="LG18" s="1"/>
      <c r="LH18" s="2"/>
      <c r="LI18" s="2"/>
      <c r="LJ18" s="3"/>
      <c r="LK18" s="3"/>
      <c r="LL18" s="4"/>
      <c r="LM18" s="1"/>
      <c r="LN18" s="1"/>
      <c r="LO18" s="2"/>
      <c r="LP18" s="2"/>
      <c r="LQ18" s="3"/>
      <c r="LR18" s="3"/>
      <c r="LS18" s="4"/>
      <c r="LT18" s="1"/>
      <c r="LU18" s="1"/>
      <c r="LV18" s="2"/>
      <c r="LW18" s="2"/>
      <c r="LX18" s="3"/>
      <c r="LY18" s="3"/>
      <c r="LZ18" s="4"/>
      <c r="MA18" s="1"/>
      <c r="MB18" s="1"/>
      <c r="MC18" s="2"/>
      <c r="MD18" s="2"/>
      <c r="ME18" s="3"/>
      <c r="MF18" s="3"/>
      <c r="MG18" s="4"/>
      <c r="MH18" s="1"/>
      <c r="MI18" s="1"/>
      <c r="MJ18" s="2"/>
      <c r="MK18" s="2"/>
      <c r="ML18" s="3"/>
      <c r="MM18" s="3"/>
      <c r="MN18" s="4"/>
      <c r="MP18" s="20" t="s">
        <v>65</v>
      </c>
      <c r="MQ18" s="23">
        <f>م.تحميل!$B$78</f>
        <v>0</v>
      </c>
      <c r="MR18" s="23">
        <f>م.تحميل!$C$78</f>
        <v>0</v>
      </c>
      <c r="MS18" s="20"/>
      <c r="MT18" s="23"/>
      <c r="MU18" s="23"/>
      <c r="MW18" s="22" t="s">
        <v>65</v>
      </c>
      <c r="MX18" s="24">
        <f>م.مرتجع!$B$78</f>
        <v>0</v>
      </c>
      <c r="MY18" s="24">
        <f>م.مرتجع!$C$78</f>
        <v>0</v>
      </c>
      <c r="MZ18" s="22"/>
      <c r="NA18" s="24"/>
      <c r="NB18" s="24"/>
      <c r="ND18" s="21" t="s">
        <v>65</v>
      </c>
      <c r="NE18" s="25">
        <f>م.مبيع!$B$78</f>
        <v>0</v>
      </c>
      <c r="NF18" s="25">
        <f>م.مبيع!$C$78</f>
        <v>0</v>
      </c>
      <c r="NG18" s="25">
        <f>DC35</f>
        <v>0</v>
      </c>
      <c r="NH18" s="21"/>
      <c r="NI18" s="25"/>
      <c r="NJ18" s="25"/>
      <c r="NK18" s="25"/>
    </row>
    <row r="19" spans="1:375" ht="16.5" thickTop="1" thickBot="1" x14ac:dyDescent="0.25">
      <c r="A19" s="14"/>
      <c r="B19" s="16"/>
      <c r="C19" s="1"/>
      <c r="D19" s="1"/>
      <c r="E19" s="2"/>
      <c r="F19" s="2"/>
      <c r="G19" s="3"/>
      <c r="H19" s="3"/>
      <c r="I19" s="4"/>
      <c r="J19" s="1"/>
      <c r="K19" s="1"/>
      <c r="L19" s="2"/>
      <c r="M19" s="2"/>
      <c r="N19" s="3"/>
      <c r="O19" s="3"/>
      <c r="P19" s="4"/>
      <c r="Q19" s="1"/>
      <c r="R19" s="1"/>
      <c r="S19" s="2"/>
      <c r="T19" s="2"/>
      <c r="U19" s="3"/>
      <c r="V19" s="3"/>
      <c r="W19" s="4"/>
      <c r="X19" s="1"/>
      <c r="Y19" s="1"/>
      <c r="Z19" s="2"/>
      <c r="AA19" s="2"/>
      <c r="AB19" s="3"/>
      <c r="AC19" s="3"/>
      <c r="AD19" s="4"/>
      <c r="AE19" s="1"/>
      <c r="AF19" s="1"/>
      <c r="AG19" s="2"/>
      <c r="AH19" s="2"/>
      <c r="AI19" s="3"/>
      <c r="AJ19" s="3"/>
      <c r="AK19" s="4"/>
      <c r="AL19" s="1"/>
      <c r="AM19" s="1"/>
      <c r="AN19" s="2"/>
      <c r="AO19" s="2"/>
      <c r="AP19" s="3"/>
      <c r="AQ19" s="3"/>
      <c r="AR19" s="4"/>
      <c r="AS19" s="1"/>
      <c r="AT19" s="1"/>
      <c r="AU19" s="2"/>
      <c r="AV19" s="2"/>
      <c r="AW19" s="3"/>
      <c r="AX19" s="3"/>
      <c r="AY19" s="4"/>
      <c r="AZ19" s="1"/>
      <c r="BA19" s="1"/>
      <c r="BB19" s="2"/>
      <c r="BC19" s="2"/>
      <c r="BD19" s="3"/>
      <c r="BE19" s="3"/>
      <c r="BF19" s="4"/>
      <c r="BG19" s="1"/>
      <c r="BH19" s="1"/>
      <c r="BI19" s="2"/>
      <c r="BJ19" s="2"/>
      <c r="BK19" s="3"/>
      <c r="BL19" s="3"/>
      <c r="BM19" s="4"/>
      <c r="BN19" s="1"/>
      <c r="BO19" s="1"/>
      <c r="BP19" s="2"/>
      <c r="BQ19" s="2"/>
      <c r="BR19" s="3"/>
      <c r="BS19" s="3"/>
      <c r="BT19" s="4"/>
      <c r="BU19" s="1"/>
      <c r="BV19" s="1"/>
      <c r="BW19" s="2"/>
      <c r="BX19" s="2"/>
      <c r="BY19" s="3"/>
      <c r="BZ19" s="3"/>
      <c r="CA19" s="4"/>
      <c r="CB19" s="1"/>
      <c r="CC19" s="1"/>
      <c r="CD19" s="2"/>
      <c r="CE19" s="2"/>
      <c r="CF19" s="3"/>
      <c r="CG19" s="3"/>
      <c r="CH19" s="4"/>
      <c r="CI19" s="1"/>
      <c r="CJ19" s="1"/>
      <c r="CK19" s="2"/>
      <c r="CL19" s="2"/>
      <c r="CM19" s="3"/>
      <c r="CN19" s="3"/>
      <c r="CO19" s="4"/>
      <c r="CP19" s="1"/>
      <c r="CQ19" s="1"/>
      <c r="CR19" s="2"/>
      <c r="CS19" s="2"/>
      <c r="CT19" s="3"/>
      <c r="CU19" s="3"/>
      <c r="CV19" s="4"/>
      <c r="CW19" s="1"/>
      <c r="CX19" s="1"/>
      <c r="CY19" s="2"/>
      <c r="CZ19" s="2"/>
      <c r="DA19" s="3"/>
      <c r="DB19" s="3"/>
      <c r="DC19" s="4"/>
      <c r="DD19" s="1"/>
      <c r="DE19" s="1"/>
      <c r="DF19" s="2"/>
      <c r="DG19" s="2"/>
      <c r="DH19" s="3"/>
      <c r="DI19" s="3"/>
      <c r="DJ19" s="4"/>
      <c r="DK19" s="1"/>
      <c r="DL19" s="1"/>
      <c r="DM19" s="2"/>
      <c r="DN19" s="2"/>
      <c r="DO19" s="3"/>
      <c r="DP19" s="3"/>
      <c r="DQ19" s="4"/>
      <c r="DR19" s="1"/>
      <c r="DS19" s="1"/>
      <c r="DT19" s="2"/>
      <c r="DU19" s="2"/>
      <c r="DV19" s="3"/>
      <c r="DW19" s="3"/>
      <c r="DX19" s="4"/>
      <c r="DY19" s="1"/>
      <c r="DZ19" s="1"/>
      <c r="EA19" s="2"/>
      <c r="EB19" s="2"/>
      <c r="EC19" s="3"/>
      <c r="ED19" s="3"/>
      <c r="EE19" s="4"/>
      <c r="EF19" s="1"/>
      <c r="EG19" s="1"/>
      <c r="EH19" s="2"/>
      <c r="EI19" s="2"/>
      <c r="EJ19" s="3"/>
      <c r="EK19" s="3"/>
      <c r="EL19" s="4"/>
      <c r="EM19" s="1"/>
      <c r="EN19" s="1"/>
      <c r="EO19" s="2"/>
      <c r="EP19" s="2"/>
      <c r="EQ19" s="3"/>
      <c r="ER19" s="3"/>
      <c r="ES19" s="4"/>
      <c r="ET19" s="1"/>
      <c r="EU19" s="1"/>
      <c r="EV19" s="2"/>
      <c r="EW19" s="2"/>
      <c r="EX19" s="3"/>
      <c r="EY19" s="3"/>
      <c r="EZ19" s="4"/>
      <c r="FA19" s="1"/>
      <c r="FB19" s="1"/>
      <c r="FC19" s="2"/>
      <c r="FD19" s="2"/>
      <c r="FE19" s="3"/>
      <c r="FF19" s="3"/>
      <c r="FG19" s="4"/>
      <c r="FH19" s="1"/>
      <c r="FI19" s="1"/>
      <c r="FJ19" s="2"/>
      <c r="FK19" s="2"/>
      <c r="FL19" s="3"/>
      <c r="FM19" s="3"/>
      <c r="FN19" s="4"/>
      <c r="FO19" s="1"/>
      <c r="FP19" s="1"/>
      <c r="FQ19" s="2"/>
      <c r="FR19" s="2"/>
      <c r="FS19" s="3"/>
      <c r="FT19" s="3"/>
      <c r="FU19" s="4"/>
      <c r="FV19" s="1"/>
      <c r="FW19" s="1"/>
      <c r="FX19" s="2"/>
      <c r="FY19" s="2"/>
      <c r="FZ19" s="3"/>
      <c r="GA19" s="3"/>
      <c r="GB19" s="4"/>
      <c r="GC19" s="1"/>
      <c r="GD19" s="1"/>
      <c r="GE19" s="2"/>
      <c r="GF19" s="2"/>
      <c r="GG19" s="3"/>
      <c r="GH19" s="3"/>
      <c r="GI19" s="4"/>
      <c r="GJ19" s="1"/>
      <c r="GK19" s="1"/>
      <c r="GL19" s="2"/>
      <c r="GM19" s="2"/>
      <c r="GN19" s="3"/>
      <c r="GO19" s="3"/>
      <c r="GP19" s="4"/>
      <c r="GQ19" s="1"/>
      <c r="GR19" s="1"/>
      <c r="GS19" s="2"/>
      <c r="GT19" s="2"/>
      <c r="GU19" s="3"/>
      <c r="GV19" s="3"/>
      <c r="GW19" s="4"/>
      <c r="GX19" s="1"/>
      <c r="GY19" s="1"/>
      <c r="GZ19" s="2"/>
      <c r="HA19" s="2"/>
      <c r="HB19" s="3"/>
      <c r="HC19" s="3"/>
      <c r="HD19" s="4"/>
      <c r="HE19" s="1"/>
      <c r="HF19" s="1"/>
      <c r="HG19" s="2"/>
      <c r="HH19" s="2"/>
      <c r="HI19" s="3"/>
      <c r="HJ19" s="3"/>
      <c r="HK19" s="4"/>
      <c r="HL19" s="1"/>
      <c r="HM19" s="1"/>
      <c r="HN19" s="2"/>
      <c r="HO19" s="2"/>
      <c r="HP19" s="3"/>
      <c r="HQ19" s="3"/>
      <c r="HR19" s="4"/>
      <c r="HS19" s="1"/>
      <c r="HT19" s="1"/>
      <c r="HU19" s="2"/>
      <c r="HV19" s="2"/>
      <c r="HW19" s="3"/>
      <c r="HX19" s="3"/>
      <c r="HY19" s="4"/>
      <c r="HZ19" s="1"/>
      <c r="IA19" s="1"/>
      <c r="IB19" s="2"/>
      <c r="IC19" s="2"/>
      <c r="ID19" s="3"/>
      <c r="IE19" s="3"/>
      <c r="IF19" s="4"/>
      <c r="IG19" s="1"/>
      <c r="IH19" s="1"/>
      <c r="II19" s="2"/>
      <c r="IJ19" s="2"/>
      <c r="IK19" s="3"/>
      <c r="IL19" s="3"/>
      <c r="IM19" s="4"/>
      <c r="IN19" s="1"/>
      <c r="IO19" s="1"/>
      <c r="IP19" s="2"/>
      <c r="IQ19" s="2"/>
      <c r="IR19" s="3"/>
      <c r="IS19" s="3"/>
      <c r="IT19" s="4"/>
      <c r="IU19" s="1"/>
      <c r="IV19" s="1"/>
      <c r="IW19" s="2"/>
      <c r="IX19" s="2"/>
      <c r="IY19" s="3"/>
      <c r="IZ19" s="3"/>
      <c r="JA19" s="4"/>
      <c r="JB19" s="1"/>
      <c r="JC19" s="1"/>
      <c r="JD19" s="2"/>
      <c r="JE19" s="2"/>
      <c r="JF19" s="3"/>
      <c r="JG19" s="3"/>
      <c r="JH19" s="4"/>
      <c r="JI19" s="1"/>
      <c r="JJ19" s="1"/>
      <c r="JK19" s="2"/>
      <c r="JL19" s="2"/>
      <c r="JM19" s="3"/>
      <c r="JN19" s="3"/>
      <c r="JO19" s="4"/>
      <c r="JP19" s="1"/>
      <c r="JQ19" s="1"/>
      <c r="JR19" s="2"/>
      <c r="JS19" s="2"/>
      <c r="JT19" s="3"/>
      <c r="JU19" s="3"/>
      <c r="JV19" s="4"/>
      <c r="JW19" s="1"/>
      <c r="JX19" s="1"/>
      <c r="JY19" s="2"/>
      <c r="JZ19" s="2"/>
      <c r="KA19" s="3"/>
      <c r="KB19" s="3"/>
      <c r="KC19" s="4"/>
      <c r="KD19" s="1"/>
      <c r="KE19" s="1"/>
      <c r="KF19" s="2"/>
      <c r="KG19" s="2"/>
      <c r="KH19" s="3"/>
      <c r="KI19" s="3"/>
      <c r="KJ19" s="4"/>
      <c r="KK19" s="1"/>
      <c r="KL19" s="1"/>
      <c r="KM19" s="2"/>
      <c r="KN19" s="2"/>
      <c r="KO19" s="3"/>
      <c r="KP19" s="3"/>
      <c r="KQ19" s="4"/>
      <c r="KR19" s="1"/>
      <c r="KS19" s="1"/>
      <c r="KT19" s="2"/>
      <c r="KU19" s="2"/>
      <c r="KV19" s="3"/>
      <c r="KW19" s="3"/>
      <c r="KX19" s="4"/>
      <c r="KY19" s="1"/>
      <c r="KZ19" s="1"/>
      <c r="LA19" s="2"/>
      <c r="LB19" s="2"/>
      <c r="LC19" s="3"/>
      <c r="LD19" s="3"/>
      <c r="LE19" s="4"/>
      <c r="LF19" s="1"/>
      <c r="LG19" s="1"/>
      <c r="LH19" s="2"/>
      <c r="LI19" s="2"/>
      <c r="LJ19" s="3"/>
      <c r="LK19" s="3"/>
      <c r="LL19" s="4"/>
      <c r="LM19" s="1"/>
      <c r="LN19" s="1"/>
      <c r="LO19" s="2"/>
      <c r="LP19" s="2"/>
      <c r="LQ19" s="3"/>
      <c r="LR19" s="3"/>
      <c r="LS19" s="4"/>
      <c r="LT19" s="1"/>
      <c r="LU19" s="1"/>
      <c r="LV19" s="2"/>
      <c r="LW19" s="2"/>
      <c r="LX19" s="3"/>
      <c r="LY19" s="3"/>
      <c r="LZ19" s="4"/>
      <c r="MA19" s="1"/>
      <c r="MB19" s="1"/>
      <c r="MC19" s="2"/>
      <c r="MD19" s="2"/>
      <c r="ME19" s="3"/>
      <c r="MF19" s="3"/>
      <c r="MG19" s="4"/>
      <c r="MH19" s="1"/>
      <c r="MI19" s="1"/>
      <c r="MJ19" s="2"/>
      <c r="MK19" s="2"/>
      <c r="ML19" s="3"/>
      <c r="MM19" s="3"/>
      <c r="MN19" s="4"/>
      <c r="MP19" s="20" t="s">
        <v>66</v>
      </c>
      <c r="MQ19" s="23"/>
      <c r="MR19" s="23">
        <f>م.تحميل!$C$83</f>
        <v>0</v>
      </c>
      <c r="MS19" s="20"/>
      <c r="MT19" s="23"/>
      <c r="MU19" s="23"/>
      <c r="MW19" s="22" t="s">
        <v>66</v>
      </c>
      <c r="MX19" s="24"/>
      <c r="MY19" s="24">
        <f>م.مرتجع!$C$83</f>
        <v>0</v>
      </c>
      <c r="MZ19" s="22"/>
      <c r="NA19" s="24"/>
      <c r="NB19" s="24"/>
      <c r="ND19" s="21" t="s">
        <v>66</v>
      </c>
      <c r="NE19" s="25"/>
      <c r="NF19" s="25">
        <f>م.مبيع!$C$83</f>
        <v>0</v>
      </c>
      <c r="NG19" s="25">
        <f>DJ35</f>
        <v>0</v>
      </c>
      <c r="NH19" s="21"/>
      <c r="NI19" s="25"/>
      <c r="NJ19" s="25"/>
      <c r="NK19" s="25"/>
    </row>
    <row r="20" spans="1:375" ht="16.5" thickTop="1" thickBot="1" x14ac:dyDescent="0.25">
      <c r="A20" s="14"/>
      <c r="B20" s="16"/>
      <c r="C20" s="1"/>
      <c r="D20" s="1"/>
      <c r="E20" s="2"/>
      <c r="F20" s="2"/>
      <c r="G20" s="3"/>
      <c r="H20" s="3"/>
      <c r="I20" s="4"/>
      <c r="J20" s="1"/>
      <c r="K20" s="1"/>
      <c r="L20" s="2"/>
      <c r="M20" s="2"/>
      <c r="N20" s="3"/>
      <c r="O20" s="3"/>
      <c r="P20" s="4"/>
      <c r="Q20" s="1"/>
      <c r="R20" s="1"/>
      <c r="S20" s="2"/>
      <c r="T20" s="2"/>
      <c r="U20" s="3"/>
      <c r="V20" s="3"/>
      <c r="W20" s="4"/>
      <c r="X20" s="1"/>
      <c r="Y20" s="1"/>
      <c r="Z20" s="2"/>
      <c r="AA20" s="2"/>
      <c r="AB20" s="3"/>
      <c r="AC20" s="3"/>
      <c r="AD20" s="4"/>
      <c r="AE20" s="1"/>
      <c r="AF20" s="1"/>
      <c r="AG20" s="2"/>
      <c r="AH20" s="2"/>
      <c r="AI20" s="3"/>
      <c r="AJ20" s="3"/>
      <c r="AK20" s="4"/>
      <c r="AL20" s="1"/>
      <c r="AM20" s="1"/>
      <c r="AN20" s="2"/>
      <c r="AO20" s="2"/>
      <c r="AP20" s="3"/>
      <c r="AQ20" s="3"/>
      <c r="AR20" s="4"/>
      <c r="AS20" s="1"/>
      <c r="AT20" s="1"/>
      <c r="AU20" s="2"/>
      <c r="AV20" s="2"/>
      <c r="AW20" s="3"/>
      <c r="AX20" s="3"/>
      <c r="AY20" s="4"/>
      <c r="AZ20" s="1"/>
      <c r="BA20" s="1"/>
      <c r="BB20" s="2"/>
      <c r="BC20" s="2"/>
      <c r="BD20" s="3"/>
      <c r="BE20" s="3"/>
      <c r="BF20" s="4"/>
      <c r="BG20" s="1"/>
      <c r="BH20" s="1"/>
      <c r="BI20" s="2"/>
      <c r="BJ20" s="2"/>
      <c r="BK20" s="3"/>
      <c r="BL20" s="3"/>
      <c r="BM20" s="4"/>
      <c r="BN20" s="1"/>
      <c r="BO20" s="1"/>
      <c r="BP20" s="2"/>
      <c r="BQ20" s="2"/>
      <c r="BR20" s="3"/>
      <c r="BS20" s="3"/>
      <c r="BT20" s="4"/>
      <c r="BU20" s="1"/>
      <c r="BV20" s="1"/>
      <c r="BW20" s="2"/>
      <c r="BX20" s="2"/>
      <c r="BY20" s="3"/>
      <c r="BZ20" s="3"/>
      <c r="CA20" s="4"/>
      <c r="CB20" s="1"/>
      <c r="CC20" s="1"/>
      <c r="CD20" s="2"/>
      <c r="CE20" s="2"/>
      <c r="CF20" s="3"/>
      <c r="CG20" s="3"/>
      <c r="CH20" s="4"/>
      <c r="CI20" s="1"/>
      <c r="CJ20" s="1"/>
      <c r="CK20" s="2"/>
      <c r="CL20" s="2"/>
      <c r="CM20" s="3"/>
      <c r="CN20" s="3"/>
      <c r="CO20" s="4"/>
      <c r="CP20" s="1"/>
      <c r="CQ20" s="1"/>
      <c r="CR20" s="2"/>
      <c r="CS20" s="2"/>
      <c r="CT20" s="3"/>
      <c r="CU20" s="3"/>
      <c r="CV20" s="4"/>
      <c r="CW20" s="1"/>
      <c r="CX20" s="1"/>
      <c r="CY20" s="2"/>
      <c r="CZ20" s="2"/>
      <c r="DA20" s="3"/>
      <c r="DB20" s="3"/>
      <c r="DC20" s="4"/>
      <c r="DD20" s="1"/>
      <c r="DE20" s="1"/>
      <c r="DF20" s="2"/>
      <c r="DG20" s="2"/>
      <c r="DH20" s="3"/>
      <c r="DI20" s="3"/>
      <c r="DJ20" s="4"/>
      <c r="DK20" s="1"/>
      <c r="DL20" s="1"/>
      <c r="DM20" s="2"/>
      <c r="DN20" s="2"/>
      <c r="DO20" s="3"/>
      <c r="DP20" s="3"/>
      <c r="DQ20" s="4"/>
      <c r="DR20" s="1"/>
      <c r="DS20" s="1"/>
      <c r="DT20" s="2"/>
      <c r="DU20" s="2"/>
      <c r="DV20" s="3"/>
      <c r="DW20" s="3"/>
      <c r="DX20" s="4"/>
      <c r="DY20" s="1"/>
      <c r="DZ20" s="1"/>
      <c r="EA20" s="2"/>
      <c r="EB20" s="2"/>
      <c r="EC20" s="3"/>
      <c r="ED20" s="3"/>
      <c r="EE20" s="4"/>
      <c r="EF20" s="1"/>
      <c r="EG20" s="1"/>
      <c r="EH20" s="2"/>
      <c r="EI20" s="2"/>
      <c r="EJ20" s="3"/>
      <c r="EK20" s="3"/>
      <c r="EL20" s="4"/>
      <c r="EM20" s="1"/>
      <c r="EN20" s="1"/>
      <c r="EO20" s="2"/>
      <c r="EP20" s="2"/>
      <c r="EQ20" s="3"/>
      <c r="ER20" s="3"/>
      <c r="ES20" s="4"/>
      <c r="ET20" s="1"/>
      <c r="EU20" s="1"/>
      <c r="EV20" s="2"/>
      <c r="EW20" s="2"/>
      <c r="EX20" s="3"/>
      <c r="EY20" s="3"/>
      <c r="EZ20" s="4"/>
      <c r="FA20" s="1"/>
      <c r="FB20" s="1"/>
      <c r="FC20" s="2"/>
      <c r="FD20" s="2"/>
      <c r="FE20" s="3"/>
      <c r="FF20" s="3"/>
      <c r="FG20" s="4"/>
      <c r="FH20" s="1"/>
      <c r="FI20" s="1"/>
      <c r="FJ20" s="2"/>
      <c r="FK20" s="2"/>
      <c r="FL20" s="3"/>
      <c r="FM20" s="3"/>
      <c r="FN20" s="4"/>
      <c r="FO20" s="1"/>
      <c r="FP20" s="1"/>
      <c r="FQ20" s="2"/>
      <c r="FR20" s="2"/>
      <c r="FS20" s="3"/>
      <c r="FT20" s="3"/>
      <c r="FU20" s="4"/>
      <c r="FV20" s="1"/>
      <c r="FW20" s="1"/>
      <c r="FX20" s="2"/>
      <c r="FY20" s="2"/>
      <c r="FZ20" s="3"/>
      <c r="GA20" s="3"/>
      <c r="GB20" s="4"/>
      <c r="GC20" s="1"/>
      <c r="GD20" s="1"/>
      <c r="GE20" s="2"/>
      <c r="GF20" s="2"/>
      <c r="GG20" s="3"/>
      <c r="GH20" s="3"/>
      <c r="GI20" s="4"/>
      <c r="GJ20" s="1"/>
      <c r="GK20" s="1"/>
      <c r="GL20" s="2"/>
      <c r="GM20" s="2"/>
      <c r="GN20" s="3"/>
      <c r="GO20" s="3"/>
      <c r="GP20" s="4"/>
      <c r="GQ20" s="1"/>
      <c r="GR20" s="1"/>
      <c r="GS20" s="2"/>
      <c r="GT20" s="2"/>
      <c r="GU20" s="3"/>
      <c r="GV20" s="3"/>
      <c r="GW20" s="4"/>
      <c r="GX20" s="1"/>
      <c r="GY20" s="1"/>
      <c r="GZ20" s="2"/>
      <c r="HA20" s="2"/>
      <c r="HB20" s="3"/>
      <c r="HC20" s="3"/>
      <c r="HD20" s="4"/>
      <c r="HE20" s="1"/>
      <c r="HF20" s="1"/>
      <c r="HG20" s="2"/>
      <c r="HH20" s="2"/>
      <c r="HI20" s="3"/>
      <c r="HJ20" s="3"/>
      <c r="HK20" s="4"/>
      <c r="HL20" s="1"/>
      <c r="HM20" s="1"/>
      <c r="HN20" s="2"/>
      <c r="HO20" s="2"/>
      <c r="HP20" s="3"/>
      <c r="HQ20" s="3"/>
      <c r="HR20" s="4"/>
      <c r="HS20" s="1"/>
      <c r="HT20" s="1"/>
      <c r="HU20" s="2"/>
      <c r="HV20" s="2"/>
      <c r="HW20" s="3"/>
      <c r="HX20" s="3"/>
      <c r="HY20" s="4"/>
      <c r="HZ20" s="1"/>
      <c r="IA20" s="1"/>
      <c r="IB20" s="2"/>
      <c r="IC20" s="2"/>
      <c r="ID20" s="3"/>
      <c r="IE20" s="3"/>
      <c r="IF20" s="4"/>
      <c r="IG20" s="1"/>
      <c r="IH20" s="1"/>
      <c r="II20" s="2"/>
      <c r="IJ20" s="2"/>
      <c r="IK20" s="3"/>
      <c r="IL20" s="3"/>
      <c r="IM20" s="4"/>
      <c r="IN20" s="1"/>
      <c r="IO20" s="1"/>
      <c r="IP20" s="2"/>
      <c r="IQ20" s="2"/>
      <c r="IR20" s="3"/>
      <c r="IS20" s="3"/>
      <c r="IT20" s="4"/>
      <c r="IU20" s="1"/>
      <c r="IV20" s="1"/>
      <c r="IW20" s="2"/>
      <c r="IX20" s="2"/>
      <c r="IY20" s="3"/>
      <c r="IZ20" s="3"/>
      <c r="JA20" s="4"/>
      <c r="JB20" s="1"/>
      <c r="JC20" s="1"/>
      <c r="JD20" s="2"/>
      <c r="JE20" s="2"/>
      <c r="JF20" s="3"/>
      <c r="JG20" s="3"/>
      <c r="JH20" s="4"/>
      <c r="JI20" s="1"/>
      <c r="JJ20" s="1"/>
      <c r="JK20" s="2"/>
      <c r="JL20" s="2"/>
      <c r="JM20" s="3"/>
      <c r="JN20" s="3"/>
      <c r="JO20" s="4"/>
      <c r="JP20" s="1"/>
      <c r="JQ20" s="1"/>
      <c r="JR20" s="2"/>
      <c r="JS20" s="2"/>
      <c r="JT20" s="3"/>
      <c r="JU20" s="3"/>
      <c r="JV20" s="4"/>
      <c r="JW20" s="1"/>
      <c r="JX20" s="1"/>
      <c r="JY20" s="2"/>
      <c r="JZ20" s="2"/>
      <c r="KA20" s="3"/>
      <c r="KB20" s="3"/>
      <c r="KC20" s="4"/>
      <c r="KD20" s="1"/>
      <c r="KE20" s="1"/>
      <c r="KF20" s="2"/>
      <c r="KG20" s="2"/>
      <c r="KH20" s="3"/>
      <c r="KI20" s="3"/>
      <c r="KJ20" s="4"/>
      <c r="KK20" s="1"/>
      <c r="KL20" s="1"/>
      <c r="KM20" s="2"/>
      <c r="KN20" s="2"/>
      <c r="KO20" s="3"/>
      <c r="KP20" s="3"/>
      <c r="KQ20" s="4"/>
      <c r="KR20" s="1"/>
      <c r="KS20" s="1"/>
      <c r="KT20" s="2"/>
      <c r="KU20" s="2"/>
      <c r="KV20" s="3"/>
      <c r="KW20" s="3"/>
      <c r="KX20" s="4"/>
      <c r="KY20" s="1"/>
      <c r="KZ20" s="1"/>
      <c r="LA20" s="2"/>
      <c r="LB20" s="2"/>
      <c r="LC20" s="3"/>
      <c r="LD20" s="3"/>
      <c r="LE20" s="4"/>
      <c r="LF20" s="1"/>
      <c r="LG20" s="1"/>
      <c r="LH20" s="2"/>
      <c r="LI20" s="2"/>
      <c r="LJ20" s="3"/>
      <c r="LK20" s="3"/>
      <c r="LL20" s="4"/>
      <c r="LM20" s="1"/>
      <c r="LN20" s="1"/>
      <c r="LO20" s="2"/>
      <c r="LP20" s="2"/>
      <c r="LQ20" s="3"/>
      <c r="LR20" s="3"/>
      <c r="LS20" s="4"/>
      <c r="LT20" s="1"/>
      <c r="LU20" s="1"/>
      <c r="LV20" s="2"/>
      <c r="LW20" s="2"/>
      <c r="LX20" s="3"/>
      <c r="LY20" s="3"/>
      <c r="LZ20" s="4"/>
      <c r="MA20" s="1"/>
      <c r="MB20" s="1"/>
      <c r="MC20" s="2"/>
      <c r="MD20" s="2"/>
      <c r="ME20" s="3"/>
      <c r="MF20" s="3"/>
      <c r="MG20" s="4"/>
      <c r="MH20" s="1"/>
      <c r="MI20" s="1"/>
      <c r="MJ20" s="2"/>
      <c r="MK20" s="2"/>
      <c r="ML20" s="3"/>
      <c r="MM20" s="3"/>
      <c r="MN20" s="4"/>
      <c r="MP20" s="20" t="s">
        <v>67</v>
      </c>
      <c r="MQ20" s="23"/>
      <c r="MR20" s="23">
        <f>م.تحميل!$C$35</f>
        <v>0</v>
      </c>
      <c r="MS20" s="20"/>
      <c r="MT20" s="23"/>
      <c r="MU20" s="23"/>
      <c r="MW20" s="22" t="s">
        <v>67</v>
      </c>
      <c r="MX20" s="24"/>
      <c r="MY20" s="24">
        <f>م.مرتجع!$C$35</f>
        <v>0</v>
      </c>
      <c r="MZ20" s="22"/>
      <c r="NA20" s="24"/>
      <c r="NB20" s="24"/>
      <c r="ND20" s="21" t="s">
        <v>67</v>
      </c>
      <c r="NE20" s="25"/>
      <c r="NF20" s="25">
        <f>م.مبيع!$C$35</f>
        <v>0</v>
      </c>
      <c r="NG20" s="25">
        <f>DQ35</f>
        <v>0</v>
      </c>
      <c r="NH20" s="21"/>
      <c r="NI20" s="25"/>
      <c r="NJ20" s="25"/>
      <c r="NK20" s="25"/>
    </row>
    <row r="21" spans="1:375" ht="16.5" thickTop="1" thickBot="1" x14ac:dyDescent="0.25">
      <c r="A21" s="14"/>
      <c r="B21" s="16"/>
      <c r="C21" s="1"/>
      <c r="D21" s="1"/>
      <c r="E21" s="2"/>
      <c r="F21" s="2"/>
      <c r="G21" s="3"/>
      <c r="H21" s="3"/>
      <c r="I21" s="4"/>
      <c r="J21" s="1"/>
      <c r="K21" s="1"/>
      <c r="L21" s="2"/>
      <c r="M21" s="2"/>
      <c r="N21" s="3"/>
      <c r="O21" s="3"/>
      <c r="P21" s="4"/>
      <c r="Q21" s="1"/>
      <c r="R21" s="1"/>
      <c r="S21" s="2"/>
      <c r="T21" s="2"/>
      <c r="U21" s="3"/>
      <c r="V21" s="3"/>
      <c r="W21" s="4"/>
      <c r="X21" s="1"/>
      <c r="Y21" s="1"/>
      <c r="Z21" s="2"/>
      <c r="AA21" s="2"/>
      <c r="AB21" s="3"/>
      <c r="AC21" s="3"/>
      <c r="AD21" s="4"/>
      <c r="AE21" s="1"/>
      <c r="AF21" s="1"/>
      <c r="AG21" s="2"/>
      <c r="AH21" s="2"/>
      <c r="AI21" s="3"/>
      <c r="AJ21" s="3"/>
      <c r="AK21" s="4"/>
      <c r="AL21" s="1"/>
      <c r="AM21" s="1"/>
      <c r="AN21" s="2"/>
      <c r="AO21" s="2"/>
      <c r="AP21" s="3"/>
      <c r="AQ21" s="3"/>
      <c r="AR21" s="4"/>
      <c r="AS21" s="1"/>
      <c r="AT21" s="1"/>
      <c r="AU21" s="2"/>
      <c r="AV21" s="2"/>
      <c r="AW21" s="3"/>
      <c r="AX21" s="3"/>
      <c r="AY21" s="4"/>
      <c r="AZ21" s="1"/>
      <c r="BA21" s="1"/>
      <c r="BB21" s="2"/>
      <c r="BC21" s="2"/>
      <c r="BD21" s="3"/>
      <c r="BE21" s="3"/>
      <c r="BF21" s="4"/>
      <c r="BG21" s="1"/>
      <c r="BH21" s="1"/>
      <c r="BI21" s="2"/>
      <c r="BJ21" s="2"/>
      <c r="BK21" s="3"/>
      <c r="BL21" s="3"/>
      <c r="BM21" s="4"/>
      <c r="BN21" s="1"/>
      <c r="BO21" s="1"/>
      <c r="BP21" s="2"/>
      <c r="BQ21" s="2"/>
      <c r="BR21" s="3"/>
      <c r="BS21" s="3"/>
      <c r="BT21" s="4"/>
      <c r="BU21" s="1"/>
      <c r="BV21" s="1"/>
      <c r="BW21" s="2"/>
      <c r="BX21" s="2"/>
      <c r="BY21" s="3"/>
      <c r="BZ21" s="3"/>
      <c r="CA21" s="4"/>
      <c r="CB21" s="1"/>
      <c r="CC21" s="1"/>
      <c r="CD21" s="2"/>
      <c r="CE21" s="2"/>
      <c r="CF21" s="3"/>
      <c r="CG21" s="3"/>
      <c r="CH21" s="4"/>
      <c r="CI21" s="1"/>
      <c r="CJ21" s="1"/>
      <c r="CK21" s="2"/>
      <c r="CL21" s="2"/>
      <c r="CM21" s="3"/>
      <c r="CN21" s="3"/>
      <c r="CO21" s="4"/>
      <c r="CP21" s="1"/>
      <c r="CQ21" s="1"/>
      <c r="CR21" s="2"/>
      <c r="CS21" s="2"/>
      <c r="CT21" s="3"/>
      <c r="CU21" s="3"/>
      <c r="CV21" s="4"/>
      <c r="CW21" s="1"/>
      <c r="CX21" s="1"/>
      <c r="CY21" s="2"/>
      <c r="CZ21" s="2"/>
      <c r="DA21" s="3"/>
      <c r="DB21" s="3"/>
      <c r="DC21" s="4"/>
      <c r="DD21" s="1"/>
      <c r="DE21" s="1"/>
      <c r="DF21" s="2"/>
      <c r="DG21" s="2"/>
      <c r="DH21" s="3"/>
      <c r="DI21" s="3"/>
      <c r="DJ21" s="4"/>
      <c r="DK21" s="1"/>
      <c r="DL21" s="1"/>
      <c r="DM21" s="2"/>
      <c r="DN21" s="2"/>
      <c r="DO21" s="3"/>
      <c r="DP21" s="3"/>
      <c r="DQ21" s="4"/>
      <c r="DR21" s="1"/>
      <c r="DS21" s="1"/>
      <c r="DT21" s="2"/>
      <c r="DU21" s="2"/>
      <c r="DV21" s="3"/>
      <c r="DW21" s="3"/>
      <c r="DX21" s="4"/>
      <c r="DY21" s="1"/>
      <c r="DZ21" s="1"/>
      <c r="EA21" s="2"/>
      <c r="EB21" s="2"/>
      <c r="EC21" s="3"/>
      <c r="ED21" s="3"/>
      <c r="EE21" s="4"/>
      <c r="EF21" s="1"/>
      <c r="EG21" s="1"/>
      <c r="EH21" s="2"/>
      <c r="EI21" s="2"/>
      <c r="EJ21" s="3"/>
      <c r="EK21" s="3"/>
      <c r="EL21" s="4"/>
      <c r="EM21" s="1"/>
      <c r="EN21" s="1"/>
      <c r="EO21" s="2"/>
      <c r="EP21" s="2"/>
      <c r="EQ21" s="3"/>
      <c r="ER21" s="3"/>
      <c r="ES21" s="4"/>
      <c r="ET21" s="1"/>
      <c r="EU21" s="1"/>
      <c r="EV21" s="2"/>
      <c r="EW21" s="2"/>
      <c r="EX21" s="3"/>
      <c r="EY21" s="3"/>
      <c r="EZ21" s="4"/>
      <c r="FA21" s="1"/>
      <c r="FB21" s="1"/>
      <c r="FC21" s="2"/>
      <c r="FD21" s="2"/>
      <c r="FE21" s="3"/>
      <c r="FF21" s="3"/>
      <c r="FG21" s="4"/>
      <c r="FH21" s="1"/>
      <c r="FI21" s="1"/>
      <c r="FJ21" s="2"/>
      <c r="FK21" s="2"/>
      <c r="FL21" s="3"/>
      <c r="FM21" s="3"/>
      <c r="FN21" s="4"/>
      <c r="FO21" s="1"/>
      <c r="FP21" s="1"/>
      <c r="FQ21" s="2"/>
      <c r="FR21" s="2"/>
      <c r="FS21" s="3"/>
      <c r="FT21" s="3"/>
      <c r="FU21" s="4"/>
      <c r="FV21" s="1"/>
      <c r="FW21" s="1"/>
      <c r="FX21" s="2"/>
      <c r="FY21" s="2"/>
      <c r="FZ21" s="3"/>
      <c r="GA21" s="3"/>
      <c r="GB21" s="4"/>
      <c r="GC21" s="1"/>
      <c r="GD21" s="1"/>
      <c r="GE21" s="2"/>
      <c r="GF21" s="2"/>
      <c r="GG21" s="3"/>
      <c r="GH21" s="3"/>
      <c r="GI21" s="4"/>
      <c r="GJ21" s="1"/>
      <c r="GK21" s="1"/>
      <c r="GL21" s="2"/>
      <c r="GM21" s="2"/>
      <c r="GN21" s="3"/>
      <c r="GO21" s="3"/>
      <c r="GP21" s="4"/>
      <c r="GQ21" s="1"/>
      <c r="GR21" s="1"/>
      <c r="GS21" s="2"/>
      <c r="GT21" s="2"/>
      <c r="GU21" s="3"/>
      <c r="GV21" s="3"/>
      <c r="GW21" s="4"/>
      <c r="GX21" s="1"/>
      <c r="GY21" s="1"/>
      <c r="GZ21" s="2"/>
      <c r="HA21" s="2"/>
      <c r="HB21" s="3"/>
      <c r="HC21" s="3"/>
      <c r="HD21" s="4"/>
      <c r="HE21" s="1"/>
      <c r="HF21" s="1"/>
      <c r="HG21" s="2"/>
      <c r="HH21" s="2"/>
      <c r="HI21" s="3"/>
      <c r="HJ21" s="3"/>
      <c r="HK21" s="4"/>
      <c r="HL21" s="1"/>
      <c r="HM21" s="1"/>
      <c r="HN21" s="2"/>
      <c r="HO21" s="2"/>
      <c r="HP21" s="3"/>
      <c r="HQ21" s="3"/>
      <c r="HR21" s="4"/>
      <c r="HS21" s="1"/>
      <c r="HT21" s="1"/>
      <c r="HU21" s="2"/>
      <c r="HV21" s="2"/>
      <c r="HW21" s="3"/>
      <c r="HX21" s="3"/>
      <c r="HY21" s="4"/>
      <c r="HZ21" s="1"/>
      <c r="IA21" s="1"/>
      <c r="IB21" s="2"/>
      <c r="IC21" s="2"/>
      <c r="ID21" s="3"/>
      <c r="IE21" s="3"/>
      <c r="IF21" s="4"/>
      <c r="IG21" s="1"/>
      <c r="IH21" s="1"/>
      <c r="II21" s="2"/>
      <c r="IJ21" s="2"/>
      <c r="IK21" s="3"/>
      <c r="IL21" s="3"/>
      <c r="IM21" s="4"/>
      <c r="IN21" s="1"/>
      <c r="IO21" s="1"/>
      <c r="IP21" s="2"/>
      <c r="IQ21" s="2"/>
      <c r="IR21" s="3"/>
      <c r="IS21" s="3"/>
      <c r="IT21" s="4"/>
      <c r="IU21" s="1"/>
      <c r="IV21" s="1"/>
      <c r="IW21" s="2"/>
      <c r="IX21" s="2"/>
      <c r="IY21" s="3"/>
      <c r="IZ21" s="3"/>
      <c r="JA21" s="4"/>
      <c r="JB21" s="1"/>
      <c r="JC21" s="1"/>
      <c r="JD21" s="2"/>
      <c r="JE21" s="2"/>
      <c r="JF21" s="3"/>
      <c r="JG21" s="3"/>
      <c r="JH21" s="4"/>
      <c r="JI21" s="1"/>
      <c r="JJ21" s="1"/>
      <c r="JK21" s="2"/>
      <c r="JL21" s="2"/>
      <c r="JM21" s="3"/>
      <c r="JN21" s="3"/>
      <c r="JO21" s="4"/>
      <c r="JP21" s="1"/>
      <c r="JQ21" s="1"/>
      <c r="JR21" s="2"/>
      <c r="JS21" s="2"/>
      <c r="JT21" s="3"/>
      <c r="JU21" s="3"/>
      <c r="JV21" s="4"/>
      <c r="JW21" s="1"/>
      <c r="JX21" s="1"/>
      <c r="JY21" s="2"/>
      <c r="JZ21" s="2"/>
      <c r="KA21" s="3"/>
      <c r="KB21" s="3"/>
      <c r="KC21" s="4"/>
      <c r="KD21" s="1"/>
      <c r="KE21" s="1"/>
      <c r="KF21" s="2"/>
      <c r="KG21" s="2"/>
      <c r="KH21" s="3"/>
      <c r="KI21" s="3"/>
      <c r="KJ21" s="4"/>
      <c r="KK21" s="1"/>
      <c r="KL21" s="1"/>
      <c r="KM21" s="2"/>
      <c r="KN21" s="2"/>
      <c r="KO21" s="3"/>
      <c r="KP21" s="3"/>
      <c r="KQ21" s="4"/>
      <c r="KR21" s="1"/>
      <c r="KS21" s="1"/>
      <c r="KT21" s="2"/>
      <c r="KU21" s="2"/>
      <c r="KV21" s="3"/>
      <c r="KW21" s="3"/>
      <c r="KX21" s="4"/>
      <c r="KY21" s="1"/>
      <c r="KZ21" s="1"/>
      <c r="LA21" s="2"/>
      <c r="LB21" s="2"/>
      <c r="LC21" s="3"/>
      <c r="LD21" s="3"/>
      <c r="LE21" s="4"/>
      <c r="LF21" s="1"/>
      <c r="LG21" s="1"/>
      <c r="LH21" s="2"/>
      <c r="LI21" s="2"/>
      <c r="LJ21" s="3"/>
      <c r="LK21" s="3"/>
      <c r="LL21" s="4"/>
      <c r="LM21" s="1"/>
      <c r="LN21" s="1"/>
      <c r="LO21" s="2"/>
      <c r="LP21" s="2"/>
      <c r="LQ21" s="3"/>
      <c r="LR21" s="3"/>
      <c r="LS21" s="4"/>
      <c r="LT21" s="1"/>
      <c r="LU21" s="1"/>
      <c r="LV21" s="2"/>
      <c r="LW21" s="2"/>
      <c r="LX21" s="3"/>
      <c r="LY21" s="3"/>
      <c r="LZ21" s="4"/>
      <c r="MA21" s="1"/>
      <c r="MB21" s="1"/>
      <c r="MC21" s="2"/>
      <c r="MD21" s="2"/>
      <c r="ME21" s="3"/>
      <c r="MF21" s="3"/>
      <c r="MG21" s="4"/>
      <c r="MH21" s="1"/>
      <c r="MI21" s="1"/>
      <c r="MJ21" s="2"/>
      <c r="MK21" s="2"/>
      <c r="ML21" s="3"/>
      <c r="MM21" s="3"/>
      <c r="MN21" s="4"/>
      <c r="MP21" s="20" t="s">
        <v>68</v>
      </c>
      <c r="MQ21" s="23"/>
      <c r="MR21" s="23">
        <f>م.تحميل!$C$164</f>
        <v>0</v>
      </c>
      <c r="MS21" s="20"/>
      <c r="MT21" s="23"/>
      <c r="MU21" s="23"/>
      <c r="MW21" s="22" t="s">
        <v>68</v>
      </c>
      <c r="MX21" s="24"/>
      <c r="MY21" s="24">
        <f>م.مرتجع!$C$164</f>
        <v>0</v>
      </c>
      <c r="MZ21" s="22"/>
      <c r="NA21" s="24"/>
      <c r="NB21" s="24"/>
      <c r="ND21" s="21" t="s">
        <v>68</v>
      </c>
      <c r="NE21" s="25"/>
      <c r="NF21" s="25">
        <f>م.مبيع!$C$164</f>
        <v>0</v>
      </c>
      <c r="NG21" s="25">
        <f>DX35</f>
        <v>0</v>
      </c>
      <c r="NH21" s="21"/>
      <c r="NI21" s="25"/>
      <c r="NJ21" s="25"/>
      <c r="NK21" s="25"/>
    </row>
    <row r="22" spans="1:375" ht="16.5" thickTop="1" thickBot="1" x14ac:dyDescent="0.25">
      <c r="A22" s="14"/>
      <c r="B22" s="16"/>
      <c r="C22" s="1"/>
      <c r="D22" s="1"/>
      <c r="E22" s="2"/>
      <c r="F22" s="2"/>
      <c r="G22" s="3"/>
      <c r="H22" s="3"/>
      <c r="I22" s="4"/>
      <c r="J22" s="1"/>
      <c r="K22" s="1"/>
      <c r="L22" s="2"/>
      <c r="M22" s="2"/>
      <c r="N22" s="3"/>
      <c r="O22" s="3"/>
      <c r="P22" s="4"/>
      <c r="Q22" s="1"/>
      <c r="R22" s="1"/>
      <c r="S22" s="2"/>
      <c r="T22" s="2"/>
      <c r="U22" s="3"/>
      <c r="V22" s="3"/>
      <c r="W22" s="4"/>
      <c r="X22" s="1"/>
      <c r="Y22" s="1"/>
      <c r="Z22" s="2"/>
      <c r="AA22" s="2"/>
      <c r="AB22" s="3"/>
      <c r="AC22" s="3"/>
      <c r="AD22" s="4"/>
      <c r="AE22" s="1"/>
      <c r="AF22" s="1"/>
      <c r="AG22" s="2"/>
      <c r="AH22" s="2"/>
      <c r="AI22" s="3"/>
      <c r="AJ22" s="3"/>
      <c r="AK22" s="4"/>
      <c r="AL22" s="1"/>
      <c r="AM22" s="1"/>
      <c r="AN22" s="2"/>
      <c r="AO22" s="2"/>
      <c r="AP22" s="3"/>
      <c r="AQ22" s="3"/>
      <c r="AR22" s="4"/>
      <c r="AS22" s="1"/>
      <c r="AT22" s="1"/>
      <c r="AU22" s="2"/>
      <c r="AV22" s="2"/>
      <c r="AW22" s="3"/>
      <c r="AX22" s="3"/>
      <c r="AY22" s="4"/>
      <c r="AZ22" s="1"/>
      <c r="BA22" s="1"/>
      <c r="BB22" s="2"/>
      <c r="BC22" s="2"/>
      <c r="BD22" s="3"/>
      <c r="BE22" s="3"/>
      <c r="BF22" s="4"/>
      <c r="BG22" s="1"/>
      <c r="BH22" s="1"/>
      <c r="BI22" s="2"/>
      <c r="BJ22" s="2"/>
      <c r="BK22" s="3"/>
      <c r="BL22" s="3"/>
      <c r="BM22" s="4"/>
      <c r="BN22" s="1"/>
      <c r="BO22" s="1"/>
      <c r="BP22" s="2"/>
      <c r="BQ22" s="2"/>
      <c r="BR22" s="3"/>
      <c r="BS22" s="3"/>
      <c r="BT22" s="4"/>
      <c r="BU22" s="1"/>
      <c r="BV22" s="1"/>
      <c r="BW22" s="2"/>
      <c r="BX22" s="2"/>
      <c r="BY22" s="3"/>
      <c r="BZ22" s="3"/>
      <c r="CA22" s="4"/>
      <c r="CB22" s="1"/>
      <c r="CC22" s="1"/>
      <c r="CD22" s="2"/>
      <c r="CE22" s="2"/>
      <c r="CF22" s="3"/>
      <c r="CG22" s="3"/>
      <c r="CH22" s="4"/>
      <c r="CI22" s="1"/>
      <c r="CJ22" s="1"/>
      <c r="CK22" s="2"/>
      <c r="CL22" s="2"/>
      <c r="CM22" s="3"/>
      <c r="CN22" s="3"/>
      <c r="CO22" s="4"/>
      <c r="CP22" s="1"/>
      <c r="CQ22" s="1"/>
      <c r="CR22" s="2"/>
      <c r="CS22" s="2"/>
      <c r="CT22" s="3"/>
      <c r="CU22" s="3"/>
      <c r="CV22" s="4"/>
      <c r="CW22" s="1"/>
      <c r="CX22" s="1"/>
      <c r="CY22" s="2"/>
      <c r="CZ22" s="2"/>
      <c r="DA22" s="3"/>
      <c r="DB22" s="3"/>
      <c r="DC22" s="4"/>
      <c r="DD22" s="1"/>
      <c r="DE22" s="1"/>
      <c r="DF22" s="2"/>
      <c r="DG22" s="2"/>
      <c r="DH22" s="3"/>
      <c r="DI22" s="3"/>
      <c r="DJ22" s="4"/>
      <c r="DK22" s="1"/>
      <c r="DL22" s="1"/>
      <c r="DM22" s="2"/>
      <c r="DN22" s="2"/>
      <c r="DO22" s="3"/>
      <c r="DP22" s="3"/>
      <c r="DQ22" s="4"/>
      <c r="DR22" s="1"/>
      <c r="DS22" s="1"/>
      <c r="DT22" s="2"/>
      <c r="DU22" s="2"/>
      <c r="DV22" s="3"/>
      <c r="DW22" s="3"/>
      <c r="DX22" s="4"/>
      <c r="DY22" s="1"/>
      <c r="DZ22" s="1"/>
      <c r="EA22" s="2"/>
      <c r="EB22" s="2"/>
      <c r="EC22" s="3"/>
      <c r="ED22" s="3"/>
      <c r="EE22" s="4"/>
      <c r="EF22" s="1"/>
      <c r="EG22" s="1"/>
      <c r="EH22" s="2"/>
      <c r="EI22" s="2"/>
      <c r="EJ22" s="3"/>
      <c r="EK22" s="3"/>
      <c r="EL22" s="4"/>
      <c r="EM22" s="1"/>
      <c r="EN22" s="1"/>
      <c r="EO22" s="2"/>
      <c r="EP22" s="2"/>
      <c r="EQ22" s="3"/>
      <c r="ER22" s="3"/>
      <c r="ES22" s="4"/>
      <c r="ET22" s="1"/>
      <c r="EU22" s="1"/>
      <c r="EV22" s="2"/>
      <c r="EW22" s="2"/>
      <c r="EX22" s="3"/>
      <c r="EY22" s="3"/>
      <c r="EZ22" s="4"/>
      <c r="FA22" s="1"/>
      <c r="FB22" s="1"/>
      <c r="FC22" s="2"/>
      <c r="FD22" s="2"/>
      <c r="FE22" s="3"/>
      <c r="FF22" s="3"/>
      <c r="FG22" s="4"/>
      <c r="FH22" s="1"/>
      <c r="FI22" s="1"/>
      <c r="FJ22" s="2"/>
      <c r="FK22" s="2"/>
      <c r="FL22" s="3"/>
      <c r="FM22" s="3"/>
      <c r="FN22" s="4"/>
      <c r="FO22" s="1"/>
      <c r="FP22" s="1"/>
      <c r="FQ22" s="2"/>
      <c r="FR22" s="2"/>
      <c r="FS22" s="3"/>
      <c r="FT22" s="3"/>
      <c r="FU22" s="4"/>
      <c r="FV22" s="1"/>
      <c r="FW22" s="1"/>
      <c r="FX22" s="2"/>
      <c r="FY22" s="2"/>
      <c r="FZ22" s="3"/>
      <c r="GA22" s="3"/>
      <c r="GB22" s="4"/>
      <c r="GC22" s="1"/>
      <c r="GD22" s="1"/>
      <c r="GE22" s="2"/>
      <c r="GF22" s="2"/>
      <c r="GG22" s="3"/>
      <c r="GH22" s="3"/>
      <c r="GI22" s="4"/>
      <c r="GJ22" s="1"/>
      <c r="GK22" s="1"/>
      <c r="GL22" s="2"/>
      <c r="GM22" s="2"/>
      <c r="GN22" s="3"/>
      <c r="GO22" s="3"/>
      <c r="GP22" s="4"/>
      <c r="GQ22" s="1"/>
      <c r="GR22" s="1"/>
      <c r="GS22" s="2"/>
      <c r="GT22" s="2"/>
      <c r="GU22" s="3"/>
      <c r="GV22" s="3"/>
      <c r="GW22" s="4"/>
      <c r="GX22" s="1"/>
      <c r="GY22" s="1"/>
      <c r="GZ22" s="2"/>
      <c r="HA22" s="2"/>
      <c r="HB22" s="3"/>
      <c r="HC22" s="3"/>
      <c r="HD22" s="4"/>
      <c r="HE22" s="1"/>
      <c r="HF22" s="1"/>
      <c r="HG22" s="2"/>
      <c r="HH22" s="2"/>
      <c r="HI22" s="3"/>
      <c r="HJ22" s="3"/>
      <c r="HK22" s="4"/>
      <c r="HL22" s="1"/>
      <c r="HM22" s="1"/>
      <c r="HN22" s="2"/>
      <c r="HO22" s="2"/>
      <c r="HP22" s="3"/>
      <c r="HQ22" s="3"/>
      <c r="HR22" s="4"/>
      <c r="HS22" s="1"/>
      <c r="HT22" s="1"/>
      <c r="HU22" s="2"/>
      <c r="HV22" s="2"/>
      <c r="HW22" s="3"/>
      <c r="HX22" s="3"/>
      <c r="HY22" s="4"/>
      <c r="HZ22" s="1"/>
      <c r="IA22" s="1"/>
      <c r="IB22" s="2"/>
      <c r="IC22" s="2"/>
      <c r="ID22" s="3"/>
      <c r="IE22" s="3"/>
      <c r="IF22" s="4"/>
      <c r="IG22" s="1"/>
      <c r="IH22" s="1"/>
      <c r="II22" s="2"/>
      <c r="IJ22" s="2"/>
      <c r="IK22" s="3"/>
      <c r="IL22" s="3"/>
      <c r="IM22" s="4"/>
      <c r="IN22" s="1"/>
      <c r="IO22" s="1"/>
      <c r="IP22" s="2"/>
      <c r="IQ22" s="2"/>
      <c r="IR22" s="3"/>
      <c r="IS22" s="3"/>
      <c r="IT22" s="4"/>
      <c r="IU22" s="1"/>
      <c r="IV22" s="1"/>
      <c r="IW22" s="2"/>
      <c r="IX22" s="2"/>
      <c r="IY22" s="3"/>
      <c r="IZ22" s="3"/>
      <c r="JA22" s="4"/>
      <c r="JB22" s="1"/>
      <c r="JC22" s="1"/>
      <c r="JD22" s="2"/>
      <c r="JE22" s="2"/>
      <c r="JF22" s="3"/>
      <c r="JG22" s="3"/>
      <c r="JH22" s="4"/>
      <c r="JI22" s="1"/>
      <c r="JJ22" s="1"/>
      <c r="JK22" s="2"/>
      <c r="JL22" s="2"/>
      <c r="JM22" s="3"/>
      <c r="JN22" s="3"/>
      <c r="JO22" s="4"/>
      <c r="JP22" s="1"/>
      <c r="JQ22" s="1"/>
      <c r="JR22" s="2"/>
      <c r="JS22" s="2"/>
      <c r="JT22" s="3"/>
      <c r="JU22" s="3"/>
      <c r="JV22" s="4"/>
      <c r="JW22" s="1"/>
      <c r="JX22" s="1"/>
      <c r="JY22" s="2"/>
      <c r="JZ22" s="2"/>
      <c r="KA22" s="3"/>
      <c r="KB22" s="3"/>
      <c r="KC22" s="4"/>
      <c r="KD22" s="1"/>
      <c r="KE22" s="1"/>
      <c r="KF22" s="2"/>
      <c r="KG22" s="2"/>
      <c r="KH22" s="3"/>
      <c r="KI22" s="3"/>
      <c r="KJ22" s="4"/>
      <c r="KK22" s="1"/>
      <c r="KL22" s="1"/>
      <c r="KM22" s="2"/>
      <c r="KN22" s="2"/>
      <c r="KO22" s="3"/>
      <c r="KP22" s="3"/>
      <c r="KQ22" s="4"/>
      <c r="KR22" s="1"/>
      <c r="KS22" s="1"/>
      <c r="KT22" s="2"/>
      <c r="KU22" s="2"/>
      <c r="KV22" s="3"/>
      <c r="KW22" s="3"/>
      <c r="KX22" s="4"/>
      <c r="KY22" s="1"/>
      <c r="KZ22" s="1"/>
      <c r="LA22" s="2"/>
      <c r="LB22" s="2"/>
      <c r="LC22" s="3"/>
      <c r="LD22" s="3"/>
      <c r="LE22" s="4"/>
      <c r="LF22" s="1"/>
      <c r="LG22" s="1"/>
      <c r="LH22" s="2"/>
      <c r="LI22" s="2"/>
      <c r="LJ22" s="3"/>
      <c r="LK22" s="3"/>
      <c r="LL22" s="4"/>
      <c r="LM22" s="1"/>
      <c r="LN22" s="1"/>
      <c r="LO22" s="2"/>
      <c r="LP22" s="2"/>
      <c r="LQ22" s="3"/>
      <c r="LR22" s="3"/>
      <c r="LS22" s="4"/>
      <c r="LT22" s="1"/>
      <c r="LU22" s="1"/>
      <c r="LV22" s="2"/>
      <c r="LW22" s="2"/>
      <c r="LX22" s="3"/>
      <c r="LY22" s="3"/>
      <c r="LZ22" s="4"/>
      <c r="MA22" s="1"/>
      <c r="MB22" s="1"/>
      <c r="MC22" s="2"/>
      <c r="MD22" s="2"/>
      <c r="ME22" s="3"/>
      <c r="MF22" s="3"/>
      <c r="MG22" s="4"/>
      <c r="MH22" s="1"/>
      <c r="MI22" s="1"/>
      <c r="MJ22" s="2"/>
      <c r="MK22" s="2"/>
      <c r="ML22" s="3"/>
      <c r="MM22" s="3"/>
      <c r="MN22" s="4"/>
      <c r="MP22" s="46" t="s">
        <v>69</v>
      </c>
      <c r="MQ22" s="47"/>
      <c r="MR22" s="48"/>
      <c r="MS22" s="20"/>
      <c r="MT22" s="23"/>
      <c r="MU22" s="23"/>
      <c r="MW22" s="49" t="s">
        <v>69</v>
      </c>
      <c r="MX22" s="24"/>
      <c r="MY22" s="24"/>
      <c r="MZ22" s="22"/>
      <c r="NA22" s="24"/>
      <c r="NB22" s="24"/>
      <c r="ND22" s="21" t="s">
        <v>69</v>
      </c>
      <c r="NE22" s="25"/>
      <c r="NF22" s="25"/>
      <c r="NG22" s="25"/>
      <c r="NH22" s="21"/>
      <c r="NI22" s="25"/>
      <c r="NJ22" s="25"/>
      <c r="NK22" s="25"/>
    </row>
    <row r="23" spans="1:375" ht="16.5" thickTop="1" thickBot="1" x14ac:dyDescent="0.25">
      <c r="A23" s="14"/>
      <c r="B23" s="16"/>
      <c r="C23" s="1"/>
      <c r="D23" s="1"/>
      <c r="E23" s="2"/>
      <c r="F23" s="2"/>
      <c r="G23" s="3"/>
      <c r="H23" s="3"/>
      <c r="I23" s="4"/>
      <c r="J23" s="1"/>
      <c r="K23" s="1"/>
      <c r="L23" s="2"/>
      <c r="M23" s="2"/>
      <c r="N23" s="3"/>
      <c r="O23" s="3"/>
      <c r="P23" s="4"/>
      <c r="Q23" s="1"/>
      <c r="R23" s="1"/>
      <c r="S23" s="2"/>
      <c r="T23" s="2"/>
      <c r="U23" s="3"/>
      <c r="V23" s="3"/>
      <c r="W23" s="4"/>
      <c r="X23" s="1"/>
      <c r="Y23" s="1"/>
      <c r="Z23" s="2"/>
      <c r="AA23" s="2"/>
      <c r="AB23" s="3"/>
      <c r="AC23" s="3"/>
      <c r="AD23" s="4"/>
      <c r="AE23" s="1"/>
      <c r="AF23" s="1"/>
      <c r="AG23" s="2"/>
      <c r="AH23" s="2"/>
      <c r="AI23" s="3"/>
      <c r="AJ23" s="3"/>
      <c r="AK23" s="4"/>
      <c r="AL23" s="1"/>
      <c r="AM23" s="1"/>
      <c r="AN23" s="2"/>
      <c r="AO23" s="2"/>
      <c r="AP23" s="3"/>
      <c r="AQ23" s="3"/>
      <c r="AR23" s="4"/>
      <c r="AS23" s="1"/>
      <c r="AT23" s="1"/>
      <c r="AU23" s="2"/>
      <c r="AV23" s="2"/>
      <c r="AW23" s="3"/>
      <c r="AX23" s="3"/>
      <c r="AY23" s="4"/>
      <c r="AZ23" s="1"/>
      <c r="BA23" s="1"/>
      <c r="BB23" s="2"/>
      <c r="BC23" s="2"/>
      <c r="BD23" s="3"/>
      <c r="BE23" s="3"/>
      <c r="BF23" s="4"/>
      <c r="BG23" s="1"/>
      <c r="BH23" s="1"/>
      <c r="BI23" s="2"/>
      <c r="BJ23" s="2"/>
      <c r="BK23" s="3"/>
      <c r="BL23" s="3"/>
      <c r="BM23" s="4"/>
      <c r="BN23" s="1"/>
      <c r="BO23" s="1"/>
      <c r="BP23" s="2"/>
      <c r="BQ23" s="2"/>
      <c r="BR23" s="3"/>
      <c r="BS23" s="3"/>
      <c r="BT23" s="4"/>
      <c r="BU23" s="1"/>
      <c r="BV23" s="1"/>
      <c r="BW23" s="2"/>
      <c r="BX23" s="2"/>
      <c r="BY23" s="3"/>
      <c r="BZ23" s="3"/>
      <c r="CA23" s="4"/>
      <c r="CB23" s="1"/>
      <c r="CC23" s="1"/>
      <c r="CD23" s="2"/>
      <c r="CE23" s="2"/>
      <c r="CF23" s="3"/>
      <c r="CG23" s="3"/>
      <c r="CH23" s="4"/>
      <c r="CI23" s="1"/>
      <c r="CJ23" s="1"/>
      <c r="CK23" s="2"/>
      <c r="CL23" s="2"/>
      <c r="CM23" s="3"/>
      <c r="CN23" s="3"/>
      <c r="CO23" s="4"/>
      <c r="CP23" s="1"/>
      <c r="CQ23" s="1"/>
      <c r="CR23" s="2"/>
      <c r="CS23" s="2"/>
      <c r="CT23" s="3"/>
      <c r="CU23" s="3"/>
      <c r="CV23" s="4"/>
      <c r="CW23" s="1"/>
      <c r="CX23" s="1"/>
      <c r="CY23" s="2"/>
      <c r="CZ23" s="2"/>
      <c r="DA23" s="3"/>
      <c r="DB23" s="3"/>
      <c r="DC23" s="4"/>
      <c r="DD23" s="1"/>
      <c r="DE23" s="1"/>
      <c r="DF23" s="2"/>
      <c r="DG23" s="2"/>
      <c r="DH23" s="3"/>
      <c r="DI23" s="3"/>
      <c r="DJ23" s="4"/>
      <c r="DK23" s="1"/>
      <c r="DL23" s="1"/>
      <c r="DM23" s="2"/>
      <c r="DN23" s="2"/>
      <c r="DO23" s="3"/>
      <c r="DP23" s="3"/>
      <c r="DQ23" s="4"/>
      <c r="DR23" s="1"/>
      <c r="DS23" s="1"/>
      <c r="DT23" s="2"/>
      <c r="DU23" s="2"/>
      <c r="DV23" s="3"/>
      <c r="DW23" s="3"/>
      <c r="DX23" s="4"/>
      <c r="DY23" s="1"/>
      <c r="DZ23" s="1"/>
      <c r="EA23" s="2"/>
      <c r="EB23" s="2"/>
      <c r="EC23" s="3"/>
      <c r="ED23" s="3"/>
      <c r="EE23" s="4"/>
      <c r="EF23" s="1"/>
      <c r="EG23" s="1"/>
      <c r="EH23" s="2"/>
      <c r="EI23" s="2"/>
      <c r="EJ23" s="3"/>
      <c r="EK23" s="3"/>
      <c r="EL23" s="4"/>
      <c r="EM23" s="1"/>
      <c r="EN23" s="1"/>
      <c r="EO23" s="2"/>
      <c r="EP23" s="2"/>
      <c r="EQ23" s="3"/>
      <c r="ER23" s="3"/>
      <c r="ES23" s="4"/>
      <c r="ET23" s="1"/>
      <c r="EU23" s="1"/>
      <c r="EV23" s="2"/>
      <c r="EW23" s="2"/>
      <c r="EX23" s="3"/>
      <c r="EY23" s="3"/>
      <c r="EZ23" s="4"/>
      <c r="FA23" s="1"/>
      <c r="FB23" s="1"/>
      <c r="FC23" s="2"/>
      <c r="FD23" s="2"/>
      <c r="FE23" s="3"/>
      <c r="FF23" s="3"/>
      <c r="FG23" s="4"/>
      <c r="FH23" s="1"/>
      <c r="FI23" s="1"/>
      <c r="FJ23" s="2"/>
      <c r="FK23" s="2"/>
      <c r="FL23" s="3"/>
      <c r="FM23" s="3"/>
      <c r="FN23" s="4"/>
      <c r="FO23" s="1"/>
      <c r="FP23" s="1"/>
      <c r="FQ23" s="2"/>
      <c r="FR23" s="2"/>
      <c r="FS23" s="3"/>
      <c r="FT23" s="3"/>
      <c r="FU23" s="4"/>
      <c r="FV23" s="1"/>
      <c r="FW23" s="1"/>
      <c r="FX23" s="2"/>
      <c r="FY23" s="2"/>
      <c r="FZ23" s="3"/>
      <c r="GA23" s="3"/>
      <c r="GB23" s="4"/>
      <c r="GC23" s="1"/>
      <c r="GD23" s="1"/>
      <c r="GE23" s="2"/>
      <c r="GF23" s="2"/>
      <c r="GG23" s="3"/>
      <c r="GH23" s="3"/>
      <c r="GI23" s="4"/>
      <c r="GJ23" s="1"/>
      <c r="GK23" s="1"/>
      <c r="GL23" s="2"/>
      <c r="GM23" s="2"/>
      <c r="GN23" s="3"/>
      <c r="GO23" s="3"/>
      <c r="GP23" s="4"/>
      <c r="GQ23" s="1"/>
      <c r="GR23" s="1"/>
      <c r="GS23" s="2"/>
      <c r="GT23" s="2"/>
      <c r="GU23" s="3"/>
      <c r="GV23" s="3"/>
      <c r="GW23" s="4"/>
      <c r="GX23" s="1"/>
      <c r="GY23" s="1"/>
      <c r="GZ23" s="2"/>
      <c r="HA23" s="2"/>
      <c r="HB23" s="3"/>
      <c r="HC23" s="3"/>
      <c r="HD23" s="4"/>
      <c r="HE23" s="1"/>
      <c r="HF23" s="1"/>
      <c r="HG23" s="2"/>
      <c r="HH23" s="2"/>
      <c r="HI23" s="3"/>
      <c r="HJ23" s="3"/>
      <c r="HK23" s="4"/>
      <c r="HL23" s="1"/>
      <c r="HM23" s="1"/>
      <c r="HN23" s="2"/>
      <c r="HO23" s="2"/>
      <c r="HP23" s="3"/>
      <c r="HQ23" s="3"/>
      <c r="HR23" s="4"/>
      <c r="HS23" s="1"/>
      <c r="HT23" s="1"/>
      <c r="HU23" s="2"/>
      <c r="HV23" s="2"/>
      <c r="HW23" s="3"/>
      <c r="HX23" s="3"/>
      <c r="HY23" s="4"/>
      <c r="HZ23" s="1"/>
      <c r="IA23" s="1"/>
      <c r="IB23" s="2"/>
      <c r="IC23" s="2"/>
      <c r="ID23" s="3"/>
      <c r="IE23" s="3"/>
      <c r="IF23" s="4"/>
      <c r="IG23" s="1"/>
      <c r="IH23" s="1"/>
      <c r="II23" s="2"/>
      <c r="IJ23" s="2"/>
      <c r="IK23" s="3"/>
      <c r="IL23" s="3"/>
      <c r="IM23" s="4"/>
      <c r="IN23" s="1"/>
      <c r="IO23" s="1"/>
      <c r="IP23" s="2"/>
      <c r="IQ23" s="2"/>
      <c r="IR23" s="3"/>
      <c r="IS23" s="3"/>
      <c r="IT23" s="4"/>
      <c r="IU23" s="1"/>
      <c r="IV23" s="1"/>
      <c r="IW23" s="2"/>
      <c r="IX23" s="2"/>
      <c r="IY23" s="3"/>
      <c r="IZ23" s="3"/>
      <c r="JA23" s="4"/>
      <c r="JB23" s="1"/>
      <c r="JC23" s="1"/>
      <c r="JD23" s="2"/>
      <c r="JE23" s="2"/>
      <c r="JF23" s="3"/>
      <c r="JG23" s="3"/>
      <c r="JH23" s="4"/>
      <c r="JI23" s="1"/>
      <c r="JJ23" s="1"/>
      <c r="JK23" s="2"/>
      <c r="JL23" s="2"/>
      <c r="JM23" s="3"/>
      <c r="JN23" s="3"/>
      <c r="JO23" s="4"/>
      <c r="JP23" s="1"/>
      <c r="JQ23" s="1"/>
      <c r="JR23" s="2"/>
      <c r="JS23" s="2"/>
      <c r="JT23" s="3"/>
      <c r="JU23" s="3"/>
      <c r="JV23" s="4"/>
      <c r="JW23" s="1"/>
      <c r="JX23" s="1"/>
      <c r="JY23" s="2"/>
      <c r="JZ23" s="2"/>
      <c r="KA23" s="3"/>
      <c r="KB23" s="3"/>
      <c r="KC23" s="4"/>
      <c r="KD23" s="1"/>
      <c r="KE23" s="1"/>
      <c r="KF23" s="2"/>
      <c r="KG23" s="2"/>
      <c r="KH23" s="3"/>
      <c r="KI23" s="3"/>
      <c r="KJ23" s="4"/>
      <c r="KK23" s="1"/>
      <c r="KL23" s="1"/>
      <c r="KM23" s="2"/>
      <c r="KN23" s="2"/>
      <c r="KO23" s="3"/>
      <c r="KP23" s="3"/>
      <c r="KQ23" s="4"/>
      <c r="KR23" s="1"/>
      <c r="KS23" s="1"/>
      <c r="KT23" s="2"/>
      <c r="KU23" s="2"/>
      <c r="KV23" s="3"/>
      <c r="KW23" s="3"/>
      <c r="KX23" s="4"/>
      <c r="KY23" s="1"/>
      <c r="KZ23" s="1"/>
      <c r="LA23" s="2"/>
      <c r="LB23" s="2"/>
      <c r="LC23" s="3"/>
      <c r="LD23" s="3"/>
      <c r="LE23" s="4"/>
      <c r="LF23" s="1"/>
      <c r="LG23" s="1"/>
      <c r="LH23" s="2"/>
      <c r="LI23" s="2"/>
      <c r="LJ23" s="3"/>
      <c r="LK23" s="3"/>
      <c r="LL23" s="4"/>
      <c r="LM23" s="1"/>
      <c r="LN23" s="1"/>
      <c r="LO23" s="2"/>
      <c r="LP23" s="2"/>
      <c r="LQ23" s="3"/>
      <c r="LR23" s="3"/>
      <c r="LS23" s="4"/>
      <c r="LT23" s="1"/>
      <c r="LU23" s="1"/>
      <c r="LV23" s="2"/>
      <c r="LW23" s="2"/>
      <c r="LX23" s="3"/>
      <c r="LY23" s="3"/>
      <c r="LZ23" s="4"/>
      <c r="MA23" s="1"/>
      <c r="MB23" s="1"/>
      <c r="MC23" s="2"/>
      <c r="MD23" s="2"/>
      <c r="ME23" s="3"/>
      <c r="MF23" s="3"/>
      <c r="MG23" s="4"/>
      <c r="MH23" s="1"/>
      <c r="MI23" s="1"/>
      <c r="MJ23" s="2"/>
      <c r="MK23" s="2"/>
      <c r="ML23" s="3"/>
      <c r="MM23" s="3"/>
      <c r="MN23" s="4"/>
      <c r="MP23" s="20" t="s">
        <v>70</v>
      </c>
      <c r="MQ23" s="23"/>
      <c r="MR23" s="23">
        <f>م.تحميل!$C$56</f>
        <v>0</v>
      </c>
      <c r="MS23" s="20"/>
      <c r="MT23" s="23"/>
      <c r="MU23" s="23"/>
      <c r="MW23" s="22" t="s">
        <v>70</v>
      </c>
      <c r="MX23" s="24"/>
      <c r="MY23" s="24">
        <f>م.مرتجع!$C$56</f>
        <v>0</v>
      </c>
      <c r="MZ23" s="22"/>
      <c r="NA23" s="24"/>
      <c r="NB23" s="24"/>
      <c r="ND23" s="21" t="s">
        <v>70</v>
      </c>
      <c r="NE23" s="25"/>
      <c r="NF23" s="25">
        <f>م.مبيع!$C$56</f>
        <v>0</v>
      </c>
      <c r="NG23" s="25">
        <f>EE35</f>
        <v>0</v>
      </c>
      <c r="NH23" s="21"/>
      <c r="NI23" s="25"/>
      <c r="NJ23" s="25"/>
      <c r="NK23" s="25"/>
    </row>
    <row r="24" spans="1:375" ht="16.5" thickTop="1" thickBot="1" x14ac:dyDescent="0.25">
      <c r="A24" s="14"/>
      <c r="B24" s="16"/>
      <c r="C24" s="1"/>
      <c r="D24" s="1"/>
      <c r="E24" s="2"/>
      <c r="F24" s="2"/>
      <c r="G24" s="3"/>
      <c r="H24" s="3"/>
      <c r="I24" s="4"/>
      <c r="J24" s="1"/>
      <c r="K24" s="1"/>
      <c r="L24" s="2"/>
      <c r="M24" s="2"/>
      <c r="N24" s="3"/>
      <c r="O24" s="3"/>
      <c r="P24" s="4"/>
      <c r="Q24" s="1"/>
      <c r="R24" s="1"/>
      <c r="S24" s="2"/>
      <c r="T24" s="2"/>
      <c r="U24" s="3"/>
      <c r="V24" s="3"/>
      <c r="W24" s="4"/>
      <c r="X24" s="1"/>
      <c r="Y24" s="1"/>
      <c r="Z24" s="2"/>
      <c r="AA24" s="2"/>
      <c r="AB24" s="3"/>
      <c r="AC24" s="3"/>
      <c r="AD24" s="4"/>
      <c r="AE24" s="1"/>
      <c r="AF24" s="1"/>
      <c r="AG24" s="2"/>
      <c r="AH24" s="2"/>
      <c r="AI24" s="3"/>
      <c r="AJ24" s="3"/>
      <c r="AK24" s="4"/>
      <c r="AL24" s="1"/>
      <c r="AM24" s="1"/>
      <c r="AN24" s="2"/>
      <c r="AO24" s="2"/>
      <c r="AP24" s="3"/>
      <c r="AQ24" s="3"/>
      <c r="AR24" s="4"/>
      <c r="AS24" s="1"/>
      <c r="AT24" s="1"/>
      <c r="AU24" s="2"/>
      <c r="AV24" s="2"/>
      <c r="AW24" s="3"/>
      <c r="AX24" s="3"/>
      <c r="AY24" s="4"/>
      <c r="AZ24" s="1"/>
      <c r="BA24" s="1"/>
      <c r="BB24" s="2"/>
      <c r="BC24" s="2"/>
      <c r="BD24" s="3"/>
      <c r="BE24" s="3"/>
      <c r="BF24" s="4"/>
      <c r="BG24" s="1"/>
      <c r="BH24" s="1"/>
      <c r="BI24" s="2"/>
      <c r="BJ24" s="2"/>
      <c r="BK24" s="3"/>
      <c r="BL24" s="3"/>
      <c r="BM24" s="4"/>
      <c r="BN24" s="1"/>
      <c r="BO24" s="1"/>
      <c r="BP24" s="2"/>
      <c r="BQ24" s="2"/>
      <c r="BR24" s="3"/>
      <c r="BS24" s="3"/>
      <c r="BT24" s="4"/>
      <c r="BU24" s="1"/>
      <c r="BV24" s="1"/>
      <c r="BW24" s="2"/>
      <c r="BX24" s="2"/>
      <c r="BY24" s="3"/>
      <c r="BZ24" s="3"/>
      <c r="CA24" s="4"/>
      <c r="CB24" s="1"/>
      <c r="CC24" s="1"/>
      <c r="CD24" s="2"/>
      <c r="CE24" s="2"/>
      <c r="CF24" s="3"/>
      <c r="CG24" s="3"/>
      <c r="CH24" s="4"/>
      <c r="CI24" s="1"/>
      <c r="CJ24" s="1"/>
      <c r="CK24" s="2"/>
      <c r="CL24" s="2"/>
      <c r="CM24" s="3"/>
      <c r="CN24" s="3"/>
      <c r="CO24" s="4"/>
      <c r="CP24" s="1"/>
      <c r="CQ24" s="1"/>
      <c r="CR24" s="2"/>
      <c r="CS24" s="2"/>
      <c r="CT24" s="3"/>
      <c r="CU24" s="3"/>
      <c r="CV24" s="4"/>
      <c r="CW24" s="1"/>
      <c r="CX24" s="1"/>
      <c r="CY24" s="2"/>
      <c r="CZ24" s="2"/>
      <c r="DA24" s="3"/>
      <c r="DB24" s="3"/>
      <c r="DC24" s="4"/>
      <c r="DD24" s="1"/>
      <c r="DE24" s="1"/>
      <c r="DF24" s="2"/>
      <c r="DG24" s="2"/>
      <c r="DH24" s="3"/>
      <c r="DI24" s="3"/>
      <c r="DJ24" s="4"/>
      <c r="DK24" s="1"/>
      <c r="DL24" s="1"/>
      <c r="DM24" s="2"/>
      <c r="DN24" s="2"/>
      <c r="DO24" s="3"/>
      <c r="DP24" s="3"/>
      <c r="DQ24" s="4"/>
      <c r="DR24" s="1"/>
      <c r="DS24" s="1"/>
      <c r="DT24" s="2"/>
      <c r="DU24" s="2"/>
      <c r="DV24" s="3"/>
      <c r="DW24" s="3"/>
      <c r="DX24" s="4"/>
      <c r="DY24" s="1"/>
      <c r="DZ24" s="1"/>
      <c r="EA24" s="2"/>
      <c r="EB24" s="2"/>
      <c r="EC24" s="3"/>
      <c r="ED24" s="3"/>
      <c r="EE24" s="4"/>
      <c r="EF24" s="1"/>
      <c r="EG24" s="1"/>
      <c r="EH24" s="2"/>
      <c r="EI24" s="2"/>
      <c r="EJ24" s="3"/>
      <c r="EK24" s="3"/>
      <c r="EL24" s="4"/>
      <c r="EM24" s="1"/>
      <c r="EN24" s="1"/>
      <c r="EO24" s="2"/>
      <c r="EP24" s="2"/>
      <c r="EQ24" s="3"/>
      <c r="ER24" s="3"/>
      <c r="ES24" s="4"/>
      <c r="ET24" s="1"/>
      <c r="EU24" s="1"/>
      <c r="EV24" s="2"/>
      <c r="EW24" s="2"/>
      <c r="EX24" s="3"/>
      <c r="EY24" s="3"/>
      <c r="EZ24" s="4"/>
      <c r="FA24" s="1"/>
      <c r="FB24" s="1"/>
      <c r="FC24" s="2"/>
      <c r="FD24" s="2"/>
      <c r="FE24" s="3"/>
      <c r="FF24" s="3"/>
      <c r="FG24" s="4"/>
      <c r="FH24" s="1"/>
      <c r="FI24" s="1"/>
      <c r="FJ24" s="2"/>
      <c r="FK24" s="2"/>
      <c r="FL24" s="3"/>
      <c r="FM24" s="3"/>
      <c r="FN24" s="4"/>
      <c r="FO24" s="1"/>
      <c r="FP24" s="1"/>
      <c r="FQ24" s="2"/>
      <c r="FR24" s="2"/>
      <c r="FS24" s="3"/>
      <c r="FT24" s="3"/>
      <c r="FU24" s="4"/>
      <c r="FV24" s="1"/>
      <c r="FW24" s="1"/>
      <c r="FX24" s="2"/>
      <c r="FY24" s="2"/>
      <c r="FZ24" s="3"/>
      <c r="GA24" s="3"/>
      <c r="GB24" s="4"/>
      <c r="GC24" s="1"/>
      <c r="GD24" s="1"/>
      <c r="GE24" s="2"/>
      <c r="GF24" s="2"/>
      <c r="GG24" s="3"/>
      <c r="GH24" s="3"/>
      <c r="GI24" s="4"/>
      <c r="GJ24" s="1"/>
      <c r="GK24" s="1"/>
      <c r="GL24" s="2"/>
      <c r="GM24" s="2"/>
      <c r="GN24" s="3"/>
      <c r="GO24" s="3"/>
      <c r="GP24" s="4"/>
      <c r="GQ24" s="1"/>
      <c r="GR24" s="1"/>
      <c r="GS24" s="2"/>
      <c r="GT24" s="2"/>
      <c r="GU24" s="3"/>
      <c r="GV24" s="3"/>
      <c r="GW24" s="4"/>
      <c r="GX24" s="1"/>
      <c r="GY24" s="1"/>
      <c r="GZ24" s="2"/>
      <c r="HA24" s="2"/>
      <c r="HB24" s="3"/>
      <c r="HC24" s="3"/>
      <c r="HD24" s="4"/>
      <c r="HE24" s="1"/>
      <c r="HF24" s="1"/>
      <c r="HG24" s="2"/>
      <c r="HH24" s="2"/>
      <c r="HI24" s="3"/>
      <c r="HJ24" s="3"/>
      <c r="HK24" s="4"/>
      <c r="HL24" s="1"/>
      <c r="HM24" s="1"/>
      <c r="HN24" s="2"/>
      <c r="HO24" s="2"/>
      <c r="HP24" s="3"/>
      <c r="HQ24" s="3"/>
      <c r="HR24" s="4"/>
      <c r="HS24" s="1"/>
      <c r="HT24" s="1"/>
      <c r="HU24" s="2"/>
      <c r="HV24" s="2"/>
      <c r="HW24" s="3"/>
      <c r="HX24" s="3"/>
      <c r="HY24" s="4"/>
      <c r="HZ24" s="1"/>
      <c r="IA24" s="1"/>
      <c r="IB24" s="2"/>
      <c r="IC24" s="2"/>
      <c r="ID24" s="3"/>
      <c r="IE24" s="3"/>
      <c r="IF24" s="4"/>
      <c r="IG24" s="1"/>
      <c r="IH24" s="1"/>
      <c r="II24" s="2"/>
      <c r="IJ24" s="2"/>
      <c r="IK24" s="3"/>
      <c r="IL24" s="3"/>
      <c r="IM24" s="4"/>
      <c r="IN24" s="1"/>
      <c r="IO24" s="1"/>
      <c r="IP24" s="2"/>
      <c r="IQ24" s="2"/>
      <c r="IR24" s="3"/>
      <c r="IS24" s="3"/>
      <c r="IT24" s="4"/>
      <c r="IU24" s="1"/>
      <c r="IV24" s="1"/>
      <c r="IW24" s="2"/>
      <c r="IX24" s="2"/>
      <c r="IY24" s="3"/>
      <c r="IZ24" s="3"/>
      <c r="JA24" s="4"/>
      <c r="JB24" s="1"/>
      <c r="JC24" s="1"/>
      <c r="JD24" s="2"/>
      <c r="JE24" s="2"/>
      <c r="JF24" s="3"/>
      <c r="JG24" s="3"/>
      <c r="JH24" s="4"/>
      <c r="JI24" s="1"/>
      <c r="JJ24" s="1"/>
      <c r="JK24" s="2"/>
      <c r="JL24" s="2"/>
      <c r="JM24" s="3"/>
      <c r="JN24" s="3"/>
      <c r="JO24" s="4"/>
      <c r="JP24" s="1"/>
      <c r="JQ24" s="1"/>
      <c r="JR24" s="2"/>
      <c r="JS24" s="2"/>
      <c r="JT24" s="3"/>
      <c r="JU24" s="3"/>
      <c r="JV24" s="4"/>
      <c r="JW24" s="1"/>
      <c r="JX24" s="1"/>
      <c r="JY24" s="2"/>
      <c r="JZ24" s="2"/>
      <c r="KA24" s="3"/>
      <c r="KB24" s="3"/>
      <c r="KC24" s="4"/>
      <c r="KD24" s="1"/>
      <c r="KE24" s="1"/>
      <c r="KF24" s="2"/>
      <c r="KG24" s="2"/>
      <c r="KH24" s="3"/>
      <c r="KI24" s="3"/>
      <c r="KJ24" s="4"/>
      <c r="KK24" s="1"/>
      <c r="KL24" s="1"/>
      <c r="KM24" s="2"/>
      <c r="KN24" s="2"/>
      <c r="KO24" s="3"/>
      <c r="KP24" s="3"/>
      <c r="KQ24" s="4"/>
      <c r="KR24" s="1"/>
      <c r="KS24" s="1"/>
      <c r="KT24" s="2"/>
      <c r="KU24" s="2"/>
      <c r="KV24" s="3"/>
      <c r="KW24" s="3"/>
      <c r="KX24" s="4"/>
      <c r="KY24" s="1"/>
      <c r="KZ24" s="1"/>
      <c r="LA24" s="2"/>
      <c r="LB24" s="2"/>
      <c r="LC24" s="3"/>
      <c r="LD24" s="3"/>
      <c r="LE24" s="4"/>
      <c r="LF24" s="1"/>
      <c r="LG24" s="1"/>
      <c r="LH24" s="2"/>
      <c r="LI24" s="2"/>
      <c r="LJ24" s="3"/>
      <c r="LK24" s="3"/>
      <c r="LL24" s="4"/>
      <c r="LM24" s="1"/>
      <c r="LN24" s="1"/>
      <c r="LO24" s="2"/>
      <c r="LP24" s="2"/>
      <c r="LQ24" s="3"/>
      <c r="LR24" s="3"/>
      <c r="LS24" s="4"/>
      <c r="LT24" s="1"/>
      <c r="LU24" s="1"/>
      <c r="LV24" s="2"/>
      <c r="LW24" s="2"/>
      <c r="LX24" s="3"/>
      <c r="LY24" s="3"/>
      <c r="LZ24" s="4"/>
      <c r="MA24" s="1"/>
      <c r="MB24" s="1"/>
      <c r="MC24" s="2"/>
      <c r="MD24" s="2"/>
      <c r="ME24" s="3"/>
      <c r="MF24" s="3"/>
      <c r="MG24" s="4"/>
      <c r="MH24" s="1"/>
      <c r="MI24" s="1"/>
      <c r="MJ24" s="2"/>
      <c r="MK24" s="2"/>
      <c r="ML24" s="3"/>
      <c r="MM24" s="3"/>
      <c r="MN24" s="4"/>
      <c r="MP24" s="20" t="s">
        <v>71</v>
      </c>
      <c r="MQ24" s="23"/>
      <c r="MR24" s="23">
        <f>م.تحميل!$C$65</f>
        <v>0</v>
      </c>
      <c r="MS24" s="20"/>
      <c r="MT24" s="23"/>
      <c r="MU24" s="23"/>
      <c r="MW24" s="22" t="s">
        <v>71</v>
      </c>
      <c r="MX24" s="24"/>
      <c r="MY24" s="24">
        <f>م.مرتجع!$C$65</f>
        <v>0</v>
      </c>
      <c r="MZ24" s="22"/>
      <c r="NA24" s="24"/>
      <c r="NB24" s="24"/>
      <c r="ND24" s="21" t="s">
        <v>71</v>
      </c>
      <c r="NE24" s="25"/>
      <c r="NF24" s="25">
        <f>م.مبيع!$C$65</f>
        <v>0</v>
      </c>
      <c r="NG24" s="25">
        <f>EL35</f>
        <v>0</v>
      </c>
      <c r="NH24" s="21"/>
      <c r="NI24" s="25"/>
      <c r="NJ24" s="25"/>
      <c r="NK24" s="25"/>
    </row>
    <row r="25" spans="1:375" ht="16.5" thickTop="1" thickBot="1" x14ac:dyDescent="0.25">
      <c r="A25" s="14"/>
      <c r="B25" s="16"/>
      <c r="C25" s="1"/>
      <c r="D25" s="1"/>
      <c r="E25" s="2"/>
      <c r="F25" s="2"/>
      <c r="G25" s="3"/>
      <c r="H25" s="3"/>
      <c r="I25" s="4"/>
      <c r="J25" s="1"/>
      <c r="K25" s="1"/>
      <c r="L25" s="2"/>
      <c r="M25" s="2"/>
      <c r="N25" s="3"/>
      <c r="O25" s="3"/>
      <c r="P25" s="4"/>
      <c r="Q25" s="1"/>
      <c r="R25" s="1"/>
      <c r="S25" s="2"/>
      <c r="T25" s="2"/>
      <c r="U25" s="3"/>
      <c r="V25" s="3"/>
      <c r="W25" s="4"/>
      <c r="X25" s="1"/>
      <c r="Y25" s="1"/>
      <c r="Z25" s="2"/>
      <c r="AA25" s="2"/>
      <c r="AB25" s="3"/>
      <c r="AC25" s="3"/>
      <c r="AD25" s="4"/>
      <c r="AE25" s="1"/>
      <c r="AF25" s="1"/>
      <c r="AG25" s="2"/>
      <c r="AH25" s="2"/>
      <c r="AI25" s="3"/>
      <c r="AJ25" s="3"/>
      <c r="AK25" s="4"/>
      <c r="AL25" s="1"/>
      <c r="AM25" s="1"/>
      <c r="AN25" s="2"/>
      <c r="AO25" s="2"/>
      <c r="AP25" s="3"/>
      <c r="AQ25" s="3"/>
      <c r="AR25" s="4"/>
      <c r="AS25" s="1"/>
      <c r="AT25" s="1"/>
      <c r="AU25" s="2"/>
      <c r="AV25" s="2"/>
      <c r="AW25" s="3"/>
      <c r="AX25" s="3"/>
      <c r="AY25" s="4"/>
      <c r="AZ25" s="1"/>
      <c r="BA25" s="1"/>
      <c r="BB25" s="2"/>
      <c r="BC25" s="2"/>
      <c r="BD25" s="3"/>
      <c r="BE25" s="3"/>
      <c r="BF25" s="4"/>
      <c r="BG25" s="1"/>
      <c r="BH25" s="1"/>
      <c r="BI25" s="2"/>
      <c r="BJ25" s="2"/>
      <c r="BK25" s="3"/>
      <c r="BL25" s="3"/>
      <c r="BM25" s="4"/>
      <c r="BN25" s="1"/>
      <c r="BO25" s="1"/>
      <c r="BP25" s="2"/>
      <c r="BQ25" s="2"/>
      <c r="BR25" s="3"/>
      <c r="BS25" s="3"/>
      <c r="BT25" s="4"/>
      <c r="BU25" s="1"/>
      <c r="BV25" s="1"/>
      <c r="BW25" s="2"/>
      <c r="BX25" s="2"/>
      <c r="BY25" s="3"/>
      <c r="BZ25" s="3"/>
      <c r="CA25" s="4"/>
      <c r="CB25" s="1"/>
      <c r="CC25" s="1"/>
      <c r="CD25" s="2"/>
      <c r="CE25" s="2"/>
      <c r="CF25" s="3"/>
      <c r="CG25" s="3"/>
      <c r="CH25" s="4"/>
      <c r="CI25" s="1"/>
      <c r="CJ25" s="1"/>
      <c r="CK25" s="2"/>
      <c r="CL25" s="2"/>
      <c r="CM25" s="3"/>
      <c r="CN25" s="3"/>
      <c r="CO25" s="4"/>
      <c r="CP25" s="1"/>
      <c r="CQ25" s="1"/>
      <c r="CR25" s="2"/>
      <c r="CS25" s="2"/>
      <c r="CT25" s="3"/>
      <c r="CU25" s="3"/>
      <c r="CV25" s="4"/>
      <c r="CW25" s="1"/>
      <c r="CX25" s="1"/>
      <c r="CY25" s="2"/>
      <c r="CZ25" s="2"/>
      <c r="DA25" s="3"/>
      <c r="DB25" s="3"/>
      <c r="DC25" s="4"/>
      <c r="DD25" s="1"/>
      <c r="DE25" s="1"/>
      <c r="DF25" s="2"/>
      <c r="DG25" s="2"/>
      <c r="DH25" s="3"/>
      <c r="DI25" s="3"/>
      <c r="DJ25" s="4"/>
      <c r="DK25" s="1"/>
      <c r="DL25" s="1"/>
      <c r="DM25" s="2"/>
      <c r="DN25" s="2"/>
      <c r="DO25" s="3"/>
      <c r="DP25" s="3"/>
      <c r="DQ25" s="4"/>
      <c r="DR25" s="1"/>
      <c r="DS25" s="1"/>
      <c r="DT25" s="2"/>
      <c r="DU25" s="2"/>
      <c r="DV25" s="3"/>
      <c r="DW25" s="3"/>
      <c r="DX25" s="4"/>
      <c r="DY25" s="1"/>
      <c r="DZ25" s="1"/>
      <c r="EA25" s="2"/>
      <c r="EB25" s="2"/>
      <c r="EC25" s="3"/>
      <c r="ED25" s="3"/>
      <c r="EE25" s="4"/>
      <c r="EF25" s="1"/>
      <c r="EG25" s="1"/>
      <c r="EH25" s="2"/>
      <c r="EI25" s="2"/>
      <c r="EJ25" s="3"/>
      <c r="EK25" s="3"/>
      <c r="EL25" s="4"/>
      <c r="EM25" s="1"/>
      <c r="EN25" s="1"/>
      <c r="EO25" s="2"/>
      <c r="EP25" s="2"/>
      <c r="EQ25" s="3"/>
      <c r="ER25" s="3"/>
      <c r="ES25" s="4"/>
      <c r="ET25" s="1"/>
      <c r="EU25" s="1"/>
      <c r="EV25" s="2"/>
      <c r="EW25" s="2"/>
      <c r="EX25" s="3"/>
      <c r="EY25" s="3"/>
      <c r="EZ25" s="4"/>
      <c r="FA25" s="1"/>
      <c r="FB25" s="1"/>
      <c r="FC25" s="2"/>
      <c r="FD25" s="2"/>
      <c r="FE25" s="3"/>
      <c r="FF25" s="3"/>
      <c r="FG25" s="4"/>
      <c r="FH25" s="1"/>
      <c r="FI25" s="1"/>
      <c r="FJ25" s="2"/>
      <c r="FK25" s="2"/>
      <c r="FL25" s="3"/>
      <c r="FM25" s="3"/>
      <c r="FN25" s="4"/>
      <c r="FO25" s="1"/>
      <c r="FP25" s="1"/>
      <c r="FQ25" s="2"/>
      <c r="FR25" s="2"/>
      <c r="FS25" s="3"/>
      <c r="FT25" s="3"/>
      <c r="FU25" s="4"/>
      <c r="FV25" s="1"/>
      <c r="FW25" s="1"/>
      <c r="FX25" s="2"/>
      <c r="FY25" s="2"/>
      <c r="FZ25" s="3"/>
      <c r="GA25" s="3"/>
      <c r="GB25" s="4"/>
      <c r="GC25" s="1"/>
      <c r="GD25" s="1"/>
      <c r="GE25" s="2"/>
      <c r="GF25" s="2"/>
      <c r="GG25" s="3"/>
      <c r="GH25" s="3"/>
      <c r="GI25" s="4"/>
      <c r="GJ25" s="1"/>
      <c r="GK25" s="1"/>
      <c r="GL25" s="2"/>
      <c r="GM25" s="2"/>
      <c r="GN25" s="3"/>
      <c r="GO25" s="3"/>
      <c r="GP25" s="4"/>
      <c r="GQ25" s="1"/>
      <c r="GR25" s="1"/>
      <c r="GS25" s="2"/>
      <c r="GT25" s="2"/>
      <c r="GU25" s="3"/>
      <c r="GV25" s="3"/>
      <c r="GW25" s="4"/>
      <c r="GX25" s="1"/>
      <c r="GY25" s="1"/>
      <c r="GZ25" s="2"/>
      <c r="HA25" s="2"/>
      <c r="HB25" s="3"/>
      <c r="HC25" s="3"/>
      <c r="HD25" s="4"/>
      <c r="HE25" s="1"/>
      <c r="HF25" s="1"/>
      <c r="HG25" s="2"/>
      <c r="HH25" s="2"/>
      <c r="HI25" s="3"/>
      <c r="HJ25" s="3"/>
      <c r="HK25" s="4"/>
      <c r="HL25" s="1"/>
      <c r="HM25" s="1"/>
      <c r="HN25" s="2"/>
      <c r="HO25" s="2"/>
      <c r="HP25" s="3"/>
      <c r="HQ25" s="3"/>
      <c r="HR25" s="4"/>
      <c r="HS25" s="1"/>
      <c r="HT25" s="1"/>
      <c r="HU25" s="2"/>
      <c r="HV25" s="2"/>
      <c r="HW25" s="3"/>
      <c r="HX25" s="3"/>
      <c r="HY25" s="4"/>
      <c r="HZ25" s="1"/>
      <c r="IA25" s="1"/>
      <c r="IB25" s="2"/>
      <c r="IC25" s="2"/>
      <c r="ID25" s="3"/>
      <c r="IE25" s="3"/>
      <c r="IF25" s="4"/>
      <c r="IG25" s="1"/>
      <c r="IH25" s="1"/>
      <c r="II25" s="2"/>
      <c r="IJ25" s="2"/>
      <c r="IK25" s="3"/>
      <c r="IL25" s="3"/>
      <c r="IM25" s="4"/>
      <c r="IN25" s="1"/>
      <c r="IO25" s="1"/>
      <c r="IP25" s="2"/>
      <c r="IQ25" s="2"/>
      <c r="IR25" s="3"/>
      <c r="IS25" s="3"/>
      <c r="IT25" s="4"/>
      <c r="IU25" s="1"/>
      <c r="IV25" s="1"/>
      <c r="IW25" s="2"/>
      <c r="IX25" s="2"/>
      <c r="IY25" s="3"/>
      <c r="IZ25" s="3"/>
      <c r="JA25" s="4"/>
      <c r="JB25" s="1"/>
      <c r="JC25" s="1"/>
      <c r="JD25" s="2"/>
      <c r="JE25" s="2"/>
      <c r="JF25" s="3"/>
      <c r="JG25" s="3"/>
      <c r="JH25" s="4"/>
      <c r="JI25" s="1"/>
      <c r="JJ25" s="1"/>
      <c r="JK25" s="2"/>
      <c r="JL25" s="2"/>
      <c r="JM25" s="3"/>
      <c r="JN25" s="3"/>
      <c r="JO25" s="4"/>
      <c r="JP25" s="1"/>
      <c r="JQ25" s="1"/>
      <c r="JR25" s="2"/>
      <c r="JS25" s="2"/>
      <c r="JT25" s="3"/>
      <c r="JU25" s="3"/>
      <c r="JV25" s="4"/>
      <c r="JW25" s="1"/>
      <c r="JX25" s="1"/>
      <c r="JY25" s="2"/>
      <c r="JZ25" s="2"/>
      <c r="KA25" s="3"/>
      <c r="KB25" s="3"/>
      <c r="KC25" s="4"/>
      <c r="KD25" s="1"/>
      <c r="KE25" s="1"/>
      <c r="KF25" s="2"/>
      <c r="KG25" s="2"/>
      <c r="KH25" s="3"/>
      <c r="KI25" s="3"/>
      <c r="KJ25" s="4"/>
      <c r="KK25" s="1"/>
      <c r="KL25" s="1"/>
      <c r="KM25" s="2"/>
      <c r="KN25" s="2"/>
      <c r="KO25" s="3"/>
      <c r="KP25" s="3"/>
      <c r="KQ25" s="4"/>
      <c r="KR25" s="1"/>
      <c r="KS25" s="1"/>
      <c r="KT25" s="2"/>
      <c r="KU25" s="2"/>
      <c r="KV25" s="3"/>
      <c r="KW25" s="3"/>
      <c r="KX25" s="4"/>
      <c r="KY25" s="1"/>
      <c r="KZ25" s="1"/>
      <c r="LA25" s="2"/>
      <c r="LB25" s="2"/>
      <c r="LC25" s="3"/>
      <c r="LD25" s="3"/>
      <c r="LE25" s="4"/>
      <c r="LF25" s="1"/>
      <c r="LG25" s="1"/>
      <c r="LH25" s="2"/>
      <c r="LI25" s="2"/>
      <c r="LJ25" s="3"/>
      <c r="LK25" s="3"/>
      <c r="LL25" s="4"/>
      <c r="LM25" s="1"/>
      <c r="LN25" s="1"/>
      <c r="LO25" s="2"/>
      <c r="LP25" s="2"/>
      <c r="LQ25" s="3"/>
      <c r="LR25" s="3"/>
      <c r="LS25" s="4"/>
      <c r="LT25" s="1"/>
      <c r="LU25" s="1"/>
      <c r="LV25" s="2"/>
      <c r="LW25" s="2"/>
      <c r="LX25" s="3"/>
      <c r="LY25" s="3"/>
      <c r="LZ25" s="4"/>
      <c r="MA25" s="1"/>
      <c r="MB25" s="1"/>
      <c r="MC25" s="2"/>
      <c r="MD25" s="2"/>
      <c r="ME25" s="3"/>
      <c r="MF25" s="3"/>
      <c r="MG25" s="4"/>
      <c r="MH25" s="1"/>
      <c r="MI25" s="1"/>
      <c r="MJ25" s="2"/>
      <c r="MK25" s="2"/>
      <c r="ML25" s="3"/>
      <c r="MM25" s="3"/>
      <c r="MN25" s="4"/>
      <c r="MP25" s="20" t="s">
        <v>72</v>
      </c>
      <c r="MQ25" s="23">
        <f>م.تحميل!$B$88</f>
        <v>0</v>
      </c>
      <c r="MR25" s="23">
        <f>م.تحميل!$C$88</f>
        <v>0</v>
      </c>
      <c r="MS25" s="20"/>
      <c r="MT25" s="23"/>
      <c r="MU25" s="23"/>
      <c r="MW25" s="22" t="s">
        <v>72</v>
      </c>
      <c r="MX25" s="24">
        <f>م.مرتجع!$B$88</f>
        <v>0</v>
      </c>
      <c r="MY25" s="24">
        <f>م.مرتجع!$C$88</f>
        <v>0</v>
      </c>
      <c r="MZ25" s="22"/>
      <c r="NA25" s="24"/>
      <c r="NB25" s="24"/>
      <c r="ND25" s="21" t="s">
        <v>72</v>
      </c>
      <c r="NE25" s="25">
        <f>م.مبيع!$B$88</f>
        <v>0</v>
      </c>
      <c r="NF25" s="25">
        <f>م.مبيع!$C$88</f>
        <v>0</v>
      </c>
      <c r="NG25" s="25">
        <f>ES35</f>
        <v>0</v>
      </c>
      <c r="NH25" s="21"/>
      <c r="NI25" s="25"/>
      <c r="NJ25" s="25"/>
      <c r="NK25" s="25"/>
    </row>
    <row r="26" spans="1:375" ht="16.5" thickTop="1" thickBot="1" x14ac:dyDescent="0.25">
      <c r="A26" s="14"/>
      <c r="B26" s="16"/>
      <c r="C26" s="1"/>
      <c r="D26" s="1"/>
      <c r="E26" s="2"/>
      <c r="F26" s="2"/>
      <c r="G26" s="3"/>
      <c r="H26" s="3"/>
      <c r="I26" s="4"/>
      <c r="J26" s="1"/>
      <c r="K26" s="1"/>
      <c r="L26" s="2"/>
      <c r="M26" s="2"/>
      <c r="N26" s="3"/>
      <c r="O26" s="3"/>
      <c r="P26" s="4"/>
      <c r="Q26" s="1"/>
      <c r="R26" s="1"/>
      <c r="S26" s="2"/>
      <c r="T26" s="2"/>
      <c r="U26" s="3"/>
      <c r="V26" s="3"/>
      <c r="W26" s="4"/>
      <c r="X26" s="1"/>
      <c r="Y26" s="1"/>
      <c r="Z26" s="2"/>
      <c r="AA26" s="2"/>
      <c r="AB26" s="3"/>
      <c r="AC26" s="3"/>
      <c r="AD26" s="4"/>
      <c r="AE26" s="1"/>
      <c r="AF26" s="1"/>
      <c r="AG26" s="2"/>
      <c r="AH26" s="2"/>
      <c r="AI26" s="3"/>
      <c r="AJ26" s="3"/>
      <c r="AK26" s="4"/>
      <c r="AL26" s="1"/>
      <c r="AM26" s="1"/>
      <c r="AN26" s="2"/>
      <c r="AO26" s="2"/>
      <c r="AP26" s="3"/>
      <c r="AQ26" s="3"/>
      <c r="AR26" s="4"/>
      <c r="AS26" s="1"/>
      <c r="AT26" s="1"/>
      <c r="AU26" s="2"/>
      <c r="AV26" s="2"/>
      <c r="AW26" s="3"/>
      <c r="AX26" s="3"/>
      <c r="AY26" s="4"/>
      <c r="AZ26" s="1"/>
      <c r="BA26" s="1"/>
      <c r="BB26" s="2"/>
      <c r="BC26" s="2"/>
      <c r="BD26" s="3"/>
      <c r="BE26" s="3"/>
      <c r="BF26" s="4"/>
      <c r="BG26" s="1"/>
      <c r="BH26" s="1"/>
      <c r="BI26" s="2"/>
      <c r="BJ26" s="2"/>
      <c r="BK26" s="3"/>
      <c r="BL26" s="3"/>
      <c r="BM26" s="4"/>
      <c r="BN26" s="1"/>
      <c r="BO26" s="1"/>
      <c r="BP26" s="2"/>
      <c r="BQ26" s="2"/>
      <c r="BR26" s="3"/>
      <c r="BS26" s="3"/>
      <c r="BT26" s="4"/>
      <c r="BU26" s="1"/>
      <c r="BV26" s="1"/>
      <c r="BW26" s="2"/>
      <c r="BX26" s="2"/>
      <c r="BY26" s="3"/>
      <c r="BZ26" s="3"/>
      <c r="CA26" s="4"/>
      <c r="CB26" s="1"/>
      <c r="CC26" s="1"/>
      <c r="CD26" s="2"/>
      <c r="CE26" s="2"/>
      <c r="CF26" s="3"/>
      <c r="CG26" s="3"/>
      <c r="CH26" s="4"/>
      <c r="CI26" s="1"/>
      <c r="CJ26" s="1"/>
      <c r="CK26" s="2"/>
      <c r="CL26" s="2"/>
      <c r="CM26" s="3"/>
      <c r="CN26" s="3"/>
      <c r="CO26" s="4"/>
      <c r="CP26" s="1"/>
      <c r="CQ26" s="1"/>
      <c r="CR26" s="2"/>
      <c r="CS26" s="2"/>
      <c r="CT26" s="3"/>
      <c r="CU26" s="3"/>
      <c r="CV26" s="4"/>
      <c r="CW26" s="1"/>
      <c r="CX26" s="1"/>
      <c r="CY26" s="2"/>
      <c r="CZ26" s="2"/>
      <c r="DA26" s="3"/>
      <c r="DB26" s="3"/>
      <c r="DC26" s="4"/>
      <c r="DD26" s="1"/>
      <c r="DE26" s="1"/>
      <c r="DF26" s="2"/>
      <c r="DG26" s="2"/>
      <c r="DH26" s="3"/>
      <c r="DI26" s="3"/>
      <c r="DJ26" s="4"/>
      <c r="DK26" s="1"/>
      <c r="DL26" s="1"/>
      <c r="DM26" s="2"/>
      <c r="DN26" s="2"/>
      <c r="DO26" s="3"/>
      <c r="DP26" s="3"/>
      <c r="DQ26" s="4"/>
      <c r="DR26" s="1"/>
      <c r="DS26" s="1"/>
      <c r="DT26" s="2"/>
      <c r="DU26" s="2"/>
      <c r="DV26" s="3"/>
      <c r="DW26" s="3"/>
      <c r="DX26" s="4"/>
      <c r="DY26" s="1"/>
      <c r="DZ26" s="1"/>
      <c r="EA26" s="2"/>
      <c r="EB26" s="2"/>
      <c r="EC26" s="3"/>
      <c r="ED26" s="3"/>
      <c r="EE26" s="4"/>
      <c r="EF26" s="1"/>
      <c r="EG26" s="1"/>
      <c r="EH26" s="2"/>
      <c r="EI26" s="2"/>
      <c r="EJ26" s="3"/>
      <c r="EK26" s="3"/>
      <c r="EL26" s="4"/>
      <c r="EM26" s="1"/>
      <c r="EN26" s="1"/>
      <c r="EO26" s="2"/>
      <c r="EP26" s="2"/>
      <c r="EQ26" s="3"/>
      <c r="ER26" s="3"/>
      <c r="ES26" s="4"/>
      <c r="ET26" s="1"/>
      <c r="EU26" s="1"/>
      <c r="EV26" s="2"/>
      <c r="EW26" s="2"/>
      <c r="EX26" s="3"/>
      <c r="EY26" s="3"/>
      <c r="EZ26" s="4"/>
      <c r="FA26" s="1"/>
      <c r="FB26" s="1"/>
      <c r="FC26" s="2"/>
      <c r="FD26" s="2"/>
      <c r="FE26" s="3"/>
      <c r="FF26" s="3"/>
      <c r="FG26" s="4"/>
      <c r="FH26" s="1"/>
      <c r="FI26" s="1"/>
      <c r="FJ26" s="2"/>
      <c r="FK26" s="2"/>
      <c r="FL26" s="3"/>
      <c r="FM26" s="3"/>
      <c r="FN26" s="4"/>
      <c r="FO26" s="1"/>
      <c r="FP26" s="1"/>
      <c r="FQ26" s="2"/>
      <c r="FR26" s="2"/>
      <c r="FS26" s="3"/>
      <c r="FT26" s="3"/>
      <c r="FU26" s="4"/>
      <c r="FV26" s="1"/>
      <c r="FW26" s="1"/>
      <c r="FX26" s="2"/>
      <c r="FY26" s="2"/>
      <c r="FZ26" s="3"/>
      <c r="GA26" s="3"/>
      <c r="GB26" s="4"/>
      <c r="GC26" s="1"/>
      <c r="GD26" s="1"/>
      <c r="GE26" s="2"/>
      <c r="GF26" s="2"/>
      <c r="GG26" s="3"/>
      <c r="GH26" s="3"/>
      <c r="GI26" s="4"/>
      <c r="GJ26" s="1"/>
      <c r="GK26" s="1"/>
      <c r="GL26" s="2"/>
      <c r="GM26" s="2"/>
      <c r="GN26" s="3"/>
      <c r="GO26" s="3"/>
      <c r="GP26" s="4"/>
      <c r="GQ26" s="1"/>
      <c r="GR26" s="1"/>
      <c r="GS26" s="2"/>
      <c r="GT26" s="2"/>
      <c r="GU26" s="3"/>
      <c r="GV26" s="3"/>
      <c r="GW26" s="4"/>
      <c r="GX26" s="1"/>
      <c r="GY26" s="1"/>
      <c r="GZ26" s="2"/>
      <c r="HA26" s="2"/>
      <c r="HB26" s="3"/>
      <c r="HC26" s="3"/>
      <c r="HD26" s="4"/>
      <c r="HE26" s="1"/>
      <c r="HF26" s="1"/>
      <c r="HG26" s="2"/>
      <c r="HH26" s="2"/>
      <c r="HI26" s="3"/>
      <c r="HJ26" s="3"/>
      <c r="HK26" s="4"/>
      <c r="HL26" s="1"/>
      <c r="HM26" s="1"/>
      <c r="HN26" s="2"/>
      <c r="HO26" s="2"/>
      <c r="HP26" s="3"/>
      <c r="HQ26" s="3"/>
      <c r="HR26" s="4"/>
      <c r="HS26" s="1"/>
      <c r="HT26" s="1"/>
      <c r="HU26" s="2"/>
      <c r="HV26" s="2"/>
      <c r="HW26" s="3"/>
      <c r="HX26" s="3"/>
      <c r="HY26" s="4"/>
      <c r="HZ26" s="1"/>
      <c r="IA26" s="1"/>
      <c r="IB26" s="2"/>
      <c r="IC26" s="2"/>
      <c r="ID26" s="3"/>
      <c r="IE26" s="3"/>
      <c r="IF26" s="4"/>
      <c r="IG26" s="1"/>
      <c r="IH26" s="1"/>
      <c r="II26" s="2"/>
      <c r="IJ26" s="2"/>
      <c r="IK26" s="3"/>
      <c r="IL26" s="3"/>
      <c r="IM26" s="4"/>
      <c r="IN26" s="1"/>
      <c r="IO26" s="1"/>
      <c r="IP26" s="2"/>
      <c r="IQ26" s="2"/>
      <c r="IR26" s="3"/>
      <c r="IS26" s="3"/>
      <c r="IT26" s="4"/>
      <c r="IU26" s="1"/>
      <c r="IV26" s="1"/>
      <c r="IW26" s="2"/>
      <c r="IX26" s="2"/>
      <c r="IY26" s="3"/>
      <c r="IZ26" s="3"/>
      <c r="JA26" s="4"/>
      <c r="JB26" s="1"/>
      <c r="JC26" s="1"/>
      <c r="JD26" s="2"/>
      <c r="JE26" s="2"/>
      <c r="JF26" s="3"/>
      <c r="JG26" s="3"/>
      <c r="JH26" s="4"/>
      <c r="JI26" s="1"/>
      <c r="JJ26" s="1"/>
      <c r="JK26" s="2"/>
      <c r="JL26" s="2"/>
      <c r="JM26" s="3"/>
      <c r="JN26" s="3"/>
      <c r="JO26" s="4"/>
      <c r="JP26" s="1"/>
      <c r="JQ26" s="1"/>
      <c r="JR26" s="2"/>
      <c r="JS26" s="2"/>
      <c r="JT26" s="3"/>
      <c r="JU26" s="3"/>
      <c r="JV26" s="4"/>
      <c r="JW26" s="1"/>
      <c r="JX26" s="1"/>
      <c r="JY26" s="2"/>
      <c r="JZ26" s="2"/>
      <c r="KA26" s="3"/>
      <c r="KB26" s="3"/>
      <c r="KC26" s="4"/>
      <c r="KD26" s="1"/>
      <c r="KE26" s="1"/>
      <c r="KF26" s="2"/>
      <c r="KG26" s="2"/>
      <c r="KH26" s="3"/>
      <c r="KI26" s="3"/>
      <c r="KJ26" s="4"/>
      <c r="KK26" s="1"/>
      <c r="KL26" s="1"/>
      <c r="KM26" s="2"/>
      <c r="KN26" s="2"/>
      <c r="KO26" s="3"/>
      <c r="KP26" s="3"/>
      <c r="KQ26" s="4"/>
      <c r="KR26" s="1"/>
      <c r="KS26" s="1"/>
      <c r="KT26" s="2"/>
      <c r="KU26" s="2"/>
      <c r="KV26" s="3"/>
      <c r="KW26" s="3"/>
      <c r="KX26" s="4"/>
      <c r="KY26" s="1"/>
      <c r="KZ26" s="1"/>
      <c r="LA26" s="2"/>
      <c r="LB26" s="2"/>
      <c r="LC26" s="3"/>
      <c r="LD26" s="3"/>
      <c r="LE26" s="4"/>
      <c r="LF26" s="1"/>
      <c r="LG26" s="1"/>
      <c r="LH26" s="2"/>
      <c r="LI26" s="2"/>
      <c r="LJ26" s="3"/>
      <c r="LK26" s="3"/>
      <c r="LL26" s="4"/>
      <c r="LM26" s="1"/>
      <c r="LN26" s="1"/>
      <c r="LO26" s="2"/>
      <c r="LP26" s="2"/>
      <c r="LQ26" s="3"/>
      <c r="LR26" s="3"/>
      <c r="LS26" s="4"/>
      <c r="LT26" s="1"/>
      <c r="LU26" s="1"/>
      <c r="LV26" s="2"/>
      <c r="LW26" s="2"/>
      <c r="LX26" s="3"/>
      <c r="LY26" s="3"/>
      <c r="LZ26" s="4"/>
      <c r="MA26" s="1"/>
      <c r="MB26" s="1"/>
      <c r="MC26" s="2"/>
      <c r="MD26" s="2"/>
      <c r="ME26" s="3"/>
      <c r="MF26" s="3"/>
      <c r="MG26" s="4"/>
      <c r="MH26" s="1"/>
      <c r="MI26" s="1"/>
      <c r="MJ26" s="2"/>
      <c r="MK26" s="2"/>
      <c r="ML26" s="3"/>
      <c r="MM26" s="3"/>
      <c r="MN26" s="4"/>
      <c r="MP26" s="20" t="s">
        <v>73</v>
      </c>
      <c r="MQ26" s="23">
        <f>م.تحميل!$B$92</f>
        <v>0</v>
      </c>
      <c r="MR26" s="23">
        <f>م.تحميل!$C$92</f>
        <v>0</v>
      </c>
      <c r="MS26" s="20"/>
      <c r="MT26" s="23"/>
      <c r="MU26" s="23"/>
      <c r="MW26" s="22" t="s">
        <v>73</v>
      </c>
      <c r="MX26" s="24">
        <f>م.مرتجع!$B$92</f>
        <v>0</v>
      </c>
      <c r="MY26" s="24">
        <f>م.مرتجع!$C$92</f>
        <v>0</v>
      </c>
      <c r="MZ26" s="22"/>
      <c r="NA26" s="24"/>
      <c r="NB26" s="24"/>
      <c r="ND26" s="21" t="s">
        <v>73</v>
      </c>
      <c r="NE26" s="25">
        <f>م.مبيع!$B$92</f>
        <v>0</v>
      </c>
      <c r="NF26" s="25">
        <f>م.مبيع!$C$92</f>
        <v>0</v>
      </c>
      <c r="NG26" s="25">
        <f>EZ35</f>
        <v>0</v>
      </c>
      <c r="NH26" s="21"/>
      <c r="NI26" s="25"/>
      <c r="NJ26" s="25"/>
      <c r="NK26" s="25"/>
    </row>
    <row r="27" spans="1:375" ht="16.5" thickTop="1" thickBot="1" x14ac:dyDescent="0.25">
      <c r="A27" s="14"/>
      <c r="B27" s="16"/>
      <c r="C27" s="1"/>
      <c r="D27" s="1"/>
      <c r="E27" s="2"/>
      <c r="F27" s="2"/>
      <c r="G27" s="3"/>
      <c r="H27" s="3"/>
      <c r="I27" s="4"/>
      <c r="J27" s="1"/>
      <c r="K27" s="1"/>
      <c r="L27" s="2"/>
      <c r="M27" s="2"/>
      <c r="N27" s="3"/>
      <c r="O27" s="3"/>
      <c r="P27" s="4"/>
      <c r="Q27" s="1"/>
      <c r="R27" s="1"/>
      <c r="S27" s="2"/>
      <c r="T27" s="2"/>
      <c r="U27" s="3"/>
      <c r="V27" s="3"/>
      <c r="W27" s="4"/>
      <c r="X27" s="1"/>
      <c r="Y27" s="1"/>
      <c r="Z27" s="2"/>
      <c r="AA27" s="2"/>
      <c r="AB27" s="3"/>
      <c r="AC27" s="3"/>
      <c r="AD27" s="4"/>
      <c r="AE27" s="1"/>
      <c r="AF27" s="1"/>
      <c r="AG27" s="2"/>
      <c r="AH27" s="2"/>
      <c r="AI27" s="3"/>
      <c r="AJ27" s="3"/>
      <c r="AK27" s="4"/>
      <c r="AL27" s="1"/>
      <c r="AM27" s="1"/>
      <c r="AN27" s="2"/>
      <c r="AO27" s="2"/>
      <c r="AP27" s="3"/>
      <c r="AQ27" s="3"/>
      <c r="AR27" s="4"/>
      <c r="AS27" s="1"/>
      <c r="AT27" s="1"/>
      <c r="AU27" s="2"/>
      <c r="AV27" s="2"/>
      <c r="AW27" s="3"/>
      <c r="AX27" s="3"/>
      <c r="AY27" s="4"/>
      <c r="AZ27" s="1"/>
      <c r="BA27" s="1"/>
      <c r="BB27" s="2"/>
      <c r="BC27" s="2"/>
      <c r="BD27" s="3"/>
      <c r="BE27" s="3"/>
      <c r="BF27" s="4"/>
      <c r="BG27" s="1"/>
      <c r="BH27" s="1"/>
      <c r="BI27" s="2"/>
      <c r="BJ27" s="2"/>
      <c r="BK27" s="3"/>
      <c r="BL27" s="3"/>
      <c r="BM27" s="4"/>
      <c r="BN27" s="1"/>
      <c r="BO27" s="1"/>
      <c r="BP27" s="2"/>
      <c r="BQ27" s="2"/>
      <c r="BR27" s="3"/>
      <c r="BS27" s="3"/>
      <c r="BT27" s="4"/>
      <c r="BU27" s="1"/>
      <c r="BV27" s="1"/>
      <c r="BW27" s="2"/>
      <c r="BX27" s="2"/>
      <c r="BY27" s="3"/>
      <c r="BZ27" s="3"/>
      <c r="CA27" s="4"/>
      <c r="CB27" s="1"/>
      <c r="CC27" s="1"/>
      <c r="CD27" s="2"/>
      <c r="CE27" s="2"/>
      <c r="CF27" s="3"/>
      <c r="CG27" s="3"/>
      <c r="CH27" s="4"/>
      <c r="CI27" s="1"/>
      <c r="CJ27" s="1"/>
      <c r="CK27" s="2"/>
      <c r="CL27" s="2"/>
      <c r="CM27" s="3"/>
      <c r="CN27" s="3"/>
      <c r="CO27" s="4"/>
      <c r="CP27" s="1"/>
      <c r="CQ27" s="1"/>
      <c r="CR27" s="2"/>
      <c r="CS27" s="2"/>
      <c r="CT27" s="3"/>
      <c r="CU27" s="3"/>
      <c r="CV27" s="4"/>
      <c r="CW27" s="1"/>
      <c r="CX27" s="1"/>
      <c r="CY27" s="2"/>
      <c r="CZ27" s="2"/>
      <c r="DA27" s="3"/>
      <c r="DB27" s="3"/>
      <c r="DC27" s="4"/>
      <c r="DD27" s="1"/>
      <c r="DE27" s="1"/>
      <c r="DF27" s="2"/>
      <c r="DG27" s="2"/>
      <c r="DH27" s="3"/>
      <c r="DI27" s="3"/>
      <c r="DJ27" s="4"/>
      <c r="DK27" s="1"/>
      <c r="DL27" s="1"/>
      <c r="DM27" s="2"/>
      <c r="DN27" s="2"/>
      <c r="DO27" s="3"/>
      <c r="DP27" s="3"/>
      <c r="DQ27" s="4"/>
      <c r="DR27" s="1"/>
      <c r="DS27" s="1"/>
      <c r="DT27" s="2"/>
      <c r="DU27" s="2"/>
      <c r="DV27" s="3"/>
      <c r="DW27" s="3"/>
      <c r="DX27" s="4"/>
      <c r="DY27" s="1"/>
      <c r="DZ27" s="1"/>
      <c r="EA27" s="2"/>
      <c r="EB27" s="2"/>
      <c r="EC27" s="3"/>
      <c r="ED27" s="3"/>
      <c r="EE27" s="4"/>
      <c r="EF27" s="1"/>
      <c r="EG27" s="1"/>
      <c r="EH27" s="2"/>
      <c r="EI27" s="2"/>
      <c r="EJ27" s="3"/>
      <c r="EK27" s="3"/>
      <c r="EL27" s="4"/>
      <c r="EM27" s="1"/>
      <c r="EN27" s="1"/>
      <c r="EO27" s="2"/>
      <c r="EP27" s="2"/>
      <c r="EQ27" s="3"/>
      <c r="ER27" s="3"/>
      <c r="ES27" s="4"/>
      <c r="ET27" s="1"/>
      <c r="EU27" s="1"/>
      <c r="EV27" s="2"/>
      <c r="EW27" s="2"/>
      <c r="EX27" s="3"/>
      <c r="EY27" s="3"/>
      <c r="EZ27" s="4"/>
      <c r="FA27" s="1"/>
      <c r="FB27" s="1"/>
      <c r="FC27" s="2"/>
      <c r="FD27" s="2"/>
      <c r="FE27" s="3"/>
      <c r="FF27" s="3"/>
      <c r="FG27" s="4"/>
      <c r="FH27" s="1"/>
      <c r="FI27" s="1"/>
      <c r="FJ27" s="2"/>
      <c r="FK27" s="2"/>
      <c r="FL27" s="3"/>
      <c r="FM27" s="3"/>
      <c r="FN27" s="4"/>
      <c r="FO27" s="1"/>
      <c r="FP27" s="1"/>
      <c r="FQ27" s="2"/>
      <c r="FR27" s="2"/>
      <c r="FS27" s="3"/>
      <c r="FT27" s="3"/>
      <c r="FU27" s="4"/>
      <c r="FV27" s="1"/>
      <c r="FW27" s="1"/>
      <c r="FX27" s="2"/>
      <c r="FY27" s="2"/>
      <c r="FZ27" s="3"/>
      <c r="GA27" s="3"/>
      <c r="GB27" s="4"/>
      <c r="GC27" s="1"/>
      <c r="GD27" s="1"/>
      <c r="GE27" s="2"/>
      <c r="GF27" s="2"/>
      <c r="GG27" s="3"/>
      <c r="GH27" s="3"/>
      <c r="GI27" s="4"/>
      <c r="GJ27" s="1"/>
      <c r="GK27" s="1"/>
      <c r="GL27" s="2"/>
      <c r="GM27" s="2"/>
      <c r="GN27" s="3"/>
      <c r="GO27" s="3"/>
      <c r="GP27" s="4"/>
      <c r="GQ27" s="1"/>
      <c r="GR27" s="1"/>
      <c r="GS27" s="2"/>
      <c r="GT27" s="2"/>
      <c r="GU27" s="3"/>
      <c r="GV27" s="3"/>
      <c r="GW27" s="4"/>
      <c r="GX27" s="1"/>
      <c r="GY27" s="1"/>
      <c r="GZ27" s="2"/>
      <c r="HA27" s="2"/>
      <c r="HB27" s="3"/>
      <c r="HC27" s="3"/>
      <c r="HD27" s="4"/>
      <c r="HE27" s="1"/>
      <c r="HF27" s="1"/>
      <c r="HG27" s="2"/>
      <c r="HH27" s="2"/>
      <c r="HI27" s="3"/>
      <c r="HJ27" s="3"/>
      <c r="HK27" s="4"/>
      <c r="HL27" s="1"/>
      <c r="HM27" s="1"/>
      <c r="HN27" s="2"/>
      <c r="HO27" s="2"/>
      <c r="HP27" s="3"/>
      <c r="HQ27" s="3"/>
      <c r="HR27" s="4"/>
      <c r="HS27" s="1"/>
      <c r="HT27" s="1"/>
      <c r="HU27" s="2"/>
      <c r="HV27" s="2"/>
      <c r="HW27" s="3"/>
      <c r="HX27" s="3"/>
      <c r="HY27" s="4"/>
      <c r="HZ27" s="1"/>
      <c r="IA27" s="1"/>
      <c r="IB27" s="2"/>
      <c r="IC27" s="2"/>
      <c r="ID27" s="3"/>
      <c r="IE27" s="3"/>
      <c r="IF27" s="4"/>
      <c r="IG27" s="1"/>
      <c r="IH27" s="1"/>
      <c r="II27" s="2"/>
      <c r="IJ27" s="2"/>
      <c r="IK27" s="3"/>
      <c r="IL27" s="3"/>
      <c r="IM27" s="4"/>
      <c r="IN27" s="1"/>
      <c r="IO27" s="1"/>
      <c r="IP27" s="2"/>
      <c r="IQ27" s="2"/>
      <c r="IR27" s="3"/>
      <c r="IS27" s="3"/>
      <c r="IT27" s="4"/>
      <c r="IU27" s="1"/>
      <c r="IV27" s="1"/>
      <c r="IW27" s="2"/>
      <c r="IX27" s="2"/>
      <c r="IY27" s="3"/>
      <c r="IZ27" s="3"/>
      <c r="JA27" s="4"/>
      <c r="JB27" s="1"/>
      <c r="JC27" s="1"/>
      <c r="JD27" s="2"/>
      <c r="JE27" s="2"/>
      <c r="JF27" s="3"/>
      <c r="JG27" s="3"/>
      <c r="JH27" s="4"/>
      <c r="JI27" s="1"/>
      <c r="JJ27" s="1"/>
      <c r="JK27" s="2"/>
      <c r="JL27" s="2"/>
      <c r="JM27" s="3"/>
      <c r="JN27" s="3"/>
      <c r="JO27" s="4"/>
      <c r="JP27" s="1"/>
      <c r="JQ27" s="1"/>
      <c r="JR27" s="2"/>
      <c r="JS27" s="2"/>
      <c r="JT27" s="3"/>
      <c r="JU27" s="3"/>
      <c r="JV27" s="4"/>
      <c r="JW27" s="1"/>
      <c r="JX27" s="1"/>
      <c r="JY27" s="2"/>
      <c r="JZ27" s="2"/>
      <c r="KA27" s="3"/>
      <c r="KB27" s="3"/>
      <c r="KC27" s="4"/>
      <c r="KD27" s="1"/>
      <c r="KE27" s="1"/>
      <c r="KF27" s="2"/>
      <c r="KG27" s="2"/>
      <c r="KH27" s="3"/>
      <c r="KI27" s="3"/>
      <c r="KJ27" s="4"/>
      <c r="KK27" s="1"/>
      <c r="KL27" s="1"/>
      <c r="KM27" s="2"/>
      <c r="KN27" s="2"/>
      <c r="KO27" s="3"/>
      <c r="KP27" s="3"/>
      <c r="KQ27" s="4"/>
      <c r="KR27" s="1"/>
      <c r="KS27" s="1"/>
      <c r="KT27" s="2"/>
      <c r="KU27" s="2"/>
      <c r="KV27" s="3"/>
      <c r="KW27" s="3"/>
      <c r="KX27" s="4"/>
      <c r="KY27" s="1"/>
      <c r="KZ27" s="1"/>
      <c r="LA27" s="2"/>
      <c r="LB27" s="2"/>
      <c r="LC27" s="3"/>
      <c r="LD27" s="3"/>
      <c r="LE27" s="4"/>
      <c r="LF27" s="1"/>
      <c r="LG27" s="1"/>
      <c r="LH27" s="2"/>
      <c r="LI27" s="2"/>
      <c r="LJ27" s="3"/>
      <c r="LK27" s="3"/>
      <c r="LL27" s="4"/>
      <c r="LM27" s="1"/>
      <c r="LN27" s="1"/>
      <c r="LO27" s="2"/>
      <c r="LP27" s="2"/>
      <c r="LQ27" s="3"/>
      <c r="LR27" s="3"/>
      <c r="LS27" s="4"/>
      <c r="LT27" s="1"/>
      <c r="LU27" s="1"/>
      <c r="LV27" s="2"/>
      <c r="LW27" s="2"/>
      <c r="LX27" s="3"/>
      <c r="LY27" s="3"/>
      <c r="LZ27" s="4"/>
      <c r="MA27" s="1"/>
      <c r="MB27" s="1"/>
      <c r="MC27" s="2"/>
      <c r="MD27" s="2"/>
      <c r="ME27" s="3"/>
      <c r="MF27" s="3"/>
      <c r="MG27" s="4"/>
      <c r="MH27" s="1"/>
      <c r="MI27" s="1"/>
      <c r="MJ27" s="2"/>
      <c r="MK27" s="2"/>
      <c r="ML27" s="3"/>
      <c r="MM27" s="3"/>
      <c r="MN27" s="4"/>
      <c r="MP27" s="20" t="s">
        <v>74</v>
      </c>
      <c r="MQ27" s="23">
        <f>م.تحميل!$B$96</f>
        <v>0</v>
      </c>
      <c r="MR27" s="23">
        <f>م.تحميل!$C$96</f>
        <v>0</v>
      </c>
      <c r="MS27" s="20"/>
      <c r="MT27" s="23"/>
      <c r="MU27" s="23"/>
      <c r="MW27" s="22" t="s">
        <v>74</v>
      </c>
      <c r="MX27" s="24">
        <f>م.مرتجع!$B$96</f>
        <v>0</v>
      </c>
      <c r="MY27" s="24">
        <f>م.مرتجع!$C$96</f>
        <v>0</v>
      </c>
      <c r="MZ27" s="22"/>
      <c r="NA27" s="24"/>
      <c r="NB27" s="24"/>
      <c r="ND27" s="21" t="s">
        <v>74</v>
      </c>
      <c r="NE27" s="25">
        <f>م.مبيع!$B$96</f>
        <v>0</v>
      </c>
      <c r="NF27" s="25">
        <f>م.مبيع!$C$96</f>
        <v>0</v>
      </c>
      <c r="NG27" s="25">
        <f>FG35</f>
        <v>0</v>
      </c>
      <c r="NH27" s="21"/>
      <c r="NI27" s="25"/>
      <c r="NJ27" s="25"/>
      <c r="NK27" s="25"/>
    </row>
    <row r="28" spans="1:375" ht="16.5" thickTop="1" thickBot="1" x14ac:dyDescent="0.25">
      <c r="A28" s="14"/>
      <c r="B28" s="16"/>
      <c r="C28" s="1"/>
      <c r="D28" s="1"/>
      <c r="E28" s="2"/>
      <c r="F28" s="2"/>
      <c r="G28" s="3"/>
      <c r="H28" s="3"/>
      <c r="I28" s="4"/>
      <c r="J28" s="1"/>
      <c r="K28" s="1"/>
      <c r="L28" s="2"/>
      <c r="M28" s="2"/>
      <c r="N28" s="3"/>
      <c r="O28" s="3"/>
      <c r="P28" s="4"/>
      <c r="Q28" s="1"/>
      <c r="R28" s="1"/>
      <c r="S28" s="2"/>
      <c r="T28" s="2"/>
      <c r="U28" s="3"/>
      <c r="V28" s="3"/>
      <c r="W28" s="4"/>
      <c r="X28" s="1"/>
      <c r="Y28" s="1"/>
      <c r="Z28" s="2"/>
      <c r="AA28" s="2"/>
      <c r="AB28" s="3"/>
      <c r="AC28" s="3"/>
      <c r="AD28" s="4"/>
      <c r="AE28" s="1"/>
      <c r="AF28" s="1"/>
      <c r="AG28" s="2"/>
      <c r="AH28" s="2"/>
      <c r="AI28" s="3"/>
      <c r="AJ28" s="3"/>
      <c r="AK28" s="4"/>
      <c r="AL28" s="1"/>
      <c r="AM28" s="1"/>
      <c r="AN28" s="2"/>
      <c r="AO28" s="2"/>
      <c r="AP28" s="3"/>
      <c r="AQ28" s="3"/>
      <c r="AR28" s="4"/>
      <c r="AS28" s="1"/>
      <c r="AT28" s="1"/>
      <c r="AU28" s="2"/>
      <c r="AV28" s="2"/>
      <c r="AW28" s="3"/>
      <c r="AX28" s="3"/>
      <c r="AY28" s="4"/>
      <c r="AZ28" s="1"/>
      <c r="BA28" s="1"/>
      <c r="BB28" s="2"/>
      <c r="BC28" s="2"/>
      <c r="BD28" s="3"/>
      <c r="BE28" s="3"/>
      <c r="BF28" s="4"/>
      <c r="BG28" s="1"/>
      <c r="BH28" s="1"/>
      <c r="BI28" s="2"/>
      <c r="BJ28" s="2"/>
      <c r="BK28" s="3"/>
      <c r="BL28" s="3"/>
      <c r="BM28" s="4"/>
      <c r="BN28" s="1"/>
      <c r="BO28" s="1"/>
      <c r="BP28" s="2"/>
      <c r="BQ28" s="2"/>
      <c r="BR28" s="3"/>
      <c r="BS28" s="3"/>
      <c r="BT28" s="4"/>
      <c r="BU28" s="1"/>
      <c r="BV28" s="1"/>
      <c r="BW28" s="2"/>
      <c r="BX28" s="2"/>
      <c r="BY28" s="3"/>
      <c r="BZ28" s="3"/>
      <c r="CA28" s="4"/>
      <c r="CB28" s="1"/>
      <c r="CC28" s="1"/>
      <c r="CD28" s="2"/>
      <c r="CE28" s="2"/>
      <c r="CF28" s="3"/>
      <c r="CG28" s="3"/>
      <c r="CH28" s="4"/>
      <c r="CI28" s="1"/>
      <c r="CJ28" s="1"/>
      <c r="CK28" s="2"/>
      <c r="CL28" s="2"/>
      <c r="CM28" s="3"/>
      <c r="CN28" s="3"/>
      <c r="CO28" s="4"/>
      <c r="CP28" s="1"/>
      <c r="CQ28" s="1"/>
      <c r="CR28" s="2"/>
      <c r="CS28" s="2"/>
      <c r="CT28" s="3"/>
      <c r="CU28" s="3"/>
      <c r="CV28" s="4"/>
      <c r="CW28" s="1"/>
      <c r="CX28" s="1"/>
      <c r="CY28" s="2"/>
      <c r="CZ28" s="2"/>
      <c r="DA28" s="3"/>
      <c r="DB28" s="3"/>
      <c r="DC28" s="4"/>
      <c r="DD28" s="1"/>
      <c r="DE28" s="1"/>
      <c r="DF28" s="2"/>
      <c r="DG28" s="2"/>
      <c r="DH28" s="3"/>
      <c r="DI28" s="3"/>
      <c r="DJ28" s="4"/>
      <c r="DK28" s="1"/>
      <c r="DL28" s="1"/>
      <c r="DM28" s="2"/>
      <c r="DN28" s="2"/>
      <c r="DO28" s="3"/>
      <c r="DP28" s="3"/>
      <c r="DQ28" s="4"/>
      <c r="DR28" s="1"/>
      <c r="DS28" s="1"/>
      <c r="DT28" s="2"/>
      <c r="DU28" s="2"/>
      <c r="DV28" s="3"/>
      <c r="DW28" s="3"/>
      <c r="DX28" s="4"/>
      <c r="DY28" s="1"/>
      <c r="DZ28" s="1"/>
      <c r="EA28" s="2"/>
      <c r="EB28" s="2"/>
      <c r="EC28" s="3"/>
      <c r="ED28" s="3"/>
      <c r="EE28" s="4"/>
      <c r="EF28" s="1"/>
      <c r="EG28" s="1"/>
      <c r="EH28" s="2"/>
      <c r="EI28" s="2"/>
      <c r="EJ28" s="3"/>
      <c r="EK28" s="3"/>
      <c r="EL28" s="4"/>
      <c r="EM28" s="1"/>
      <c r="EN28" s="1"/>
      <c r="EO28" s="2"/>
      <c r="EP28" s="2"/>
      <c r="EQ28" s="3"/>
      <c r="ER28" s="3"/>
      <c r="ES28" s="4"/>
      <c r="ET28" s="1"/>
      <c r="EU28" s="1"/>
      <c r="EV28" s="2"/>
      <c r="EW28" s="2"/>
      <c r="EX28" s="3"/>
      <c r="EY28" s="3"/>
      <c r="EZ28" s="4"/>
      <c r="FA28" s="1"/>
      <c r="FB28" s="1"/>
      <c r="FC28" s="2"/>
      <c r="FD28" s="2"/>
      <c r="FE28" s="3"/>
      <c r="FF28" s="3"/>
      <c r="FG28" s="4"/>
      <c r="FH28" s="1"/>
      <c r="FI28" s="1"/>
      <c r="FJ28" s="2"/>
      <c r="FK28" s="2"/>
      <c r="FL28" s="3"/>
      <c r="FM28" s="3"/>
      <c r="FN28" s="4"/>
      <c r="FO28" s="1"/>
      <c r="FP28" s="1"/>
      <c r="FQ28" s="2"/>
      <c r="FR28" s="2"/>
      <c r="FS28" s="3"/>
      <c r="FT28" s="3"/>
      <c r="FU28" s="4"/>
      <c r="FV28" s="1"/>
      <c r="FW28" s="1"/>
      <c r="FX28" s="2"/>
      <c r="FY28" s="2"/>
      <c r="FZ28" s="3"/>
      <c r="GA28" s="3"/>
      <c r="GB28" s="4"/>
      <c r="GC28" s="1"/>
      <c r="GD28" s="1"/>
      <c r="GE28" s="2"/>
      <c r="GF28" s="2"/>
      <c r="GG28" s="3"/>
      <c r="GH28" s="3"/>
      <c r="GI28" s="4"/>
      <c r="GJ28" s="1"/>
      <c r="GK28" s="1"/>
      <c r="GL28" s="2"/>
      <c r="GM28" s="2"/>
      <c r="GN28" s="3"/>
      <c r="GO28" s="3"/>
      <c r="GP28" s="4"/>
      <c r="GQ28" s="1"/>
      <c r="GR28" s="1"/>
      <c r="GS28" s="2"/>
      <c r="GT28" s="2"/>
      <c r="GU28" s="3"/>
      <c r="GV28" s="3"/>
      <c r="GW28" s="4"/>
      <c r="GX28" s="1"/>
      <c r="GY28" s="1"/>
      <c r="GZ28" s="2"/>
      <c r="HA28" s="2"/>
      <c r="HB28" s="3"/>
      <c r="HC28" s="3"/>
      <c r="HD28" s="4"/>
      <c r="HE28" s="1"/>
      <c r="HF28" s="1"/>
      <c r="HG28" s="2"/>
      <c r="HH28" s="2"/>
      <c r="HI28" s="3"/>
      <c r="HJ28" s="3"/>
      <c r="HK28" s="4"/>
      <c r="HL28" s="1"/>
      <c r="HM28" s="1"/>
      <c r="HN28" s="2"/>
      <c r="HO28" s="2"/>
      <c r="HP28" s="3"/>
      <c r="HQ28" s="3"/>
      <c r="HR28" s="4"/>
      <c r="HS28" s="1"/>
      <c r="HT28" s="1"/>
      <c r="HU28" s="2"/>
      <c r="HV28" s="2"/>
      <c r="HW28" s="3"/>
      <c r="HX28" s="3"/>
      <c r="HY28" s="4"/>
      <c r="HZ28" s="1"/>
      <c r="IA28" s="1"/>
      <c r="IB28" s="2"/>
      <c r="IC28" s="2"/>
      <c r="ID28" s="3"/>
      <c r="IE28" s="3"/>
      <c r="IF28" s="4"/>
      <c r="IG28" s="1"/>
      <c r="IH28" s="1"/>
      <c r="II28" s="2"/>
      <c r="IJ28" s="2"/>
      <c r="IK28" s="3"/>
      <c r="IL28" s="3"/>
      <c r="IM28" s="4"/>
      <c r="IN28" s="1"/>
      <c r="IO28" s="1"/>
      <c r="IP28" s="2"/>
      <c r="IQ28" s="2"/>
      <c r="IR28" s="3"/>
      <c r="IS28" s="3"/>
      <c r="IT28" s="4"/>
      <c r="IU28" s="1"/>
      <c r="IV28" s="1"/>
      <c r="IW28" s="2"/>
      <c r="IX28" s="2"/>
      <c r="IY28" s="3"/>
      <c r="IZ28" s="3"/>
      <c r="JA28" s="4"/>
      <c r="JB28" s="1"/>
      <c r="JC28" s="1"/>
      <c r="JD28" s="2"/>
      <c r="JE28" s="2"/>
      <c r="JF28" s="3"/>
      <c r="JG28" s="3"/>
      <c r="JH28" s="4"/>
      <c r="JI28" s="1"/>
      <c r="JJ28" s="1"/>
      <c r="JK28" s="2"/>
      <c r="JL28" s="2"/>
      <c r="JM28" s="3"/>
      <c r="JN28" s="3"/>
      <c r="JO28" s="4"/>
      <c r="JP28" s="1"/>
      <c r="JQ28" s="1"/>
      <c r="JR28" s="2"/>
      <c r="JS28" s="2"/>
      <c r="JT28" s="3"/>
      <c r="JU28" s="3"/>
      <c r="JV28" s="4"/>
      <c r="JW28" s="1"/>
      <c r="JX28" s="1"/>
      <c r="JY28" s="2"/>
      <c r="JZ28" s="2"/>
      <c r="KA28" s="3"/>
      <c r="KB28" s="3"/>
      <c r="KC28" s="4"/>
      <c r="KD28" s="1"/>
      <c r="KE28" s="1"/>
      <c r="KF28" s="2"/>
      <c r="KG28" s="2"/>
      <c r="KH28" s="3"/>
      <c r="KI28" s="3"/>
      <c r="KJ28" s="4"/>
      <c r="KK28" s="1"/>
      <c r="KL28" s="1"/>
      <c r="KM28" s="2"/>
      <c r="KN28" s="2"/>
      <c r="KO28" s="3"/>
      <c r="KP28" s="3"/>
      <c r="KQ28" s="4"/>
      <c r="KR28" s="1"/>
      <c r="KS28" s="1"/>
      <c r="KT28" s="2"/>
      <c r="KU28" s="2"/>
      <c r="KV28" s="3"/>
      <c r="KW28" s="3"/>
      <c r="KX28" s="4"/>
      <c r="KY28" s="1"/>
      <c r="KZ28" s="1"/>
      <c r="LA28" s="2"/>
      <c r="LB28" s="2"/>
      <c r="LC28" s="3"/>
      <c r="LD28" s="3"/>
      <c r="LE28" s="4"/>
      <c r="LF28" s="1"/>
      <c r="LG28" s="1"/>
      <c r="LH28" s="2"/>
      <c r="LI28" s="2"/>
      <c r="LJ28" s="3"/>
      <c r="LK28" s="3"/>
      <c r="LL28" s="4"/>
      <c r="LM28" s="1"/>
      <c r="LN28" s="1"/>
      <c r="LO28" s="2"/>
      <c r="LP28" s="2"/>
      <c r="LQ28" s="3"/>
      <c r="LR28" s="3"/>
      <c r="LS28" s="4"/>
      <c r="LT28" s="1"/>
      <c r="LU28" s="1"/>
      <c r="LV28" s="2"/>
      <c r="LW28" s="2"/>
      <c r="LX28" s="3"/>
      <c r="LY28" s="3"/>
      <c r="LZ28" s="4"/>
      <c r="MA28" s="1"/>
      <c r="MB28" s="1"/>
      <c r="MC28" s="2"/>
      <c r="MD28" s="2"/>
      <c r="ME28" s="3"/>
      <c r="MF28" s="3"/>
      <c r="MG28" s="4"/>
      <c r="MH28" s="1"/>
      <c r="MI28" s="1"/>
      <c r="MJ28" s="2"/>
      <c r="MK28" s="2"/>
      <c r="ML28" s="3"/>
      <c r="MM28" s="3"/>
      <c r="MN28" s="4"/>
      <c r="MP28" s="20" t="s">
        <v>75</v>
      </c>
      <c r="MQ28" s="23"/>
      <c r="MR28" s="23">
        <f>م.تحميل!$C$100</f>
        <v>0</v>
      </c>
      <c r="MS28" s="20"/>
      <c r="MT28" s="23"/>
      <c r="MU28" s="23"/>
      <c r="MW28" s="22" t="s">
        <v>75</v>
      </c>
      <c r="MX28" s="24"/>
      <c r="MY28" s="24">
        <f>م.مرتجع!$C$100</f>
        <v>0</v>
      </c>
      <c r="MZ28" s="22"/>
      <c r="NA28" s="24"/>
      <c r="NB28" s="24"/>
      <c r="ND28" s="21" t="s">
        <v>75</v>
      </c>
      <c r="NE28" s="25"/>
      <c r="NF28" s="25">
        <f>م.مبيع!$C$100</f>
        <v>0</v>
      </c>
      <c r="NG28" s="25">
        <f>FN35</f>
        <v>0</v>
      </c>
      <c r="NH28" s="21"/>
      <c r="NI28" s="25"/>
      <c r="NJ28" s="25"/>
      <c r="NK28" s="25"/>
    </row>
    <row r="29" spans="1:375" ht="16.5" thickTop="1" thickBot="1" x14ac:dyDescent="0.25">
      <c r="A29" s="14"/>
      <c r="B29" s="17"/>
      <c r="C29" s="1"/>
      <c r="D29" s="1"/>
      <c r="E29" s="2"/>
      <c r="F29" s="2"/>
      <c r="G29" s="3"/>
      <c r="H29" s="3"/>
      <c r="I29" s="4"/>
      <c r="J29" s="1"/>
      <c r="K29" s="1"/>
      <c r="L29" s="2"/>
      <c r="M29" s="2"/>
      <c r="N29" s="3"/>
      <c r="O29" s="3"/>
      <c r="P29" s="4"/>
      <c r="Q29" s="1"/>
      <c r="R29" s="1"/>
      <c r="S29" s="2"/>
      <c r="T29" s="2"/>
      <c r="U29" s="3"/>
      <c r="V29" s="3"/>
      <c r="W29" s="4"/>
      <c r="X29" s="1"/>
      <c r="Y29" s="1"/>
      <c r="Z29" s="2"/>
      <c r="AA29" s="2"/>
      <c r="AB29" s="3"/>
      <c r="AC29" s="3"/>
      <c r="AD29" s="4"/>
      <c r="AE29" s="1"/>
      <c r="AF29" s="1"/>
      <c r="AG29" s="2"/>
      <c r="AH29" s="2"/>
      <c r="AI29" s="3"/>
      <c r="AJ29" s="3"/>
      <c r="AK29" s="4"/>
      <c r="AL29" s="1"/>
      <c r="AM29" s="1"/>
      <c r="AN29" s="2"/>
      <c r="AO29" s="2"/>
      <c r="AP29" s="3"/>
      <c r="AQ29" s="3"/>
      <c r="AR29" s="4"/>
      <c r="AS29" s="1"/>
      <c r="AT29" s="1"/>
      <c r="AU29" s="2"/>
      <c r="AV29" s="2"/>
      <c r="AW29" s="3"/>
      <c r="AX29" s="3"/>
      <c r="AY29" s="4"/>
      <c r="AZ29" s="1"/>
      <c r="BA29" s="1"/>
      <c r="BB29" s="2"/>
      <c r="BC29" s="2"/>
      <c r="BD29" s="3"/>
      <c r="BE29" s="3"/>
      <c r="BF29" s="4"/>
      <c r="BG29" s="1"/>
      <c r="BH29" s="1"/>
      <c r="BI29" s="2"/>
      <c r="BJ29" s="2"/>
      <c r="BK29" s="3"/>
      <c r="BL29" s="3"/>
      <c r="BM29" s="4"/>
      <c r="BN29" s="1"/>
      <c r="BO29" s="1"/>
      <c r="BP29" s="2"/>
      <c r="BQ29" s="2"/>
      <c r="BR29" s="3"/>
      <c r="BS29" s="3"/>
      <c r="BT29" s="4"/>
      <c r="BU29" s="1"/>
      <c r="BV29" s="1"/>
      <c r="BW29" s="2"/>
      <c r="BX29" s="2"/>
      <c r="BY29" s="3"/>
      <c r="BZ29" s="3"/>
      <c r="CA29" s="4"/>
      <c r="CB29" s="1"/>
      <c r="CC29" s="1"/>
      <c r="CD29" s="2"/>
      <c r="CE29" s="2"/>
      <c r="CF29" s="3"/>
      <c r="CG29" s="3"/>
      <c r="CH29" s="4"/>
      <c r="CI29" s="1"/>
      <c r="CJ29" s="1"/>
      <c r="CK29" s="2"/>
      <c r="CL29" s="2"/>
      <c r="CM29" s="3"/>
      <c r="CN29" s="3"/>
      <c r="CO29" s="4"/>
      <c r="CP29" s="1"/>
      <c r="CQ29" s="1"/>
      <c r="CR29" s="2"/>
      <c r="CS29" s="2"/>
      <c r="CT29" s="3"/>
      <c r="CU29" s="3"/>
      <c r="CV29" s="4"/>
      <c r="CW29" s="1"/>
      <c r="CX29" s="1"/>
      <c r="CY29" s="2"/>
      <c r="CZ29" s="2"/>
      <c r="DA29" s="3"/>
      <c r="DB29" s="3"/>
      <c r="DC29" s="4"/>
      <c r="DD29" s="1"/>
      <c r="DE29" s="1"/>
      <c r="DF29" s="2"/>
      <c r="DG29" s="2"/>
      <c r="DH29" s="3"/>
      <c r="DI29" s="3"/>
      <c r="DJ29" s="4"/>
      <c r="DK29" s="1"/>
      <c r="DL29" s="1"/>
      <c r="DM29" s="2"/>
      <c r="DN29" s="2"/>
      <c r="DO29" s="3"/>
      <c r="DP29" s="3"/>
      <c r="DQ29" s="4"/>
      <c r="DR29" s="1"/>
      <c r="DS29" s="1"/>
      <c r="DT29" s="2"/>
      <c r="DU29" s="2"/>
      <c r="DV29" s="3"/>
      <c r="DW29" s="3"/>
      <c r="DX29" s="4"/>
      <c r="DY29" s="1"/>
      <c r="DZ29" s="1"/>
      <c r="EA29" s="2"/>
      <c r="EB29" s="2"/>
      <c r="EC29" s="3"/>
      <c r="ED29" s="3"/>
      <c r="EE29" s="4"/>
      <c r="EF29" s="1"/>
      <c r="EG29" s="1"/>
      <c r="EH29" s="2"/>
      <c r="EI29" s="2"/>
      <c r="EJ29" s="3"/>
      <c r="EK29" s="3"/>
      <c r="EL29" s="4"/>
      <c r="EM29" s="1"/>
      <c r="EN29" s="1"/>
      <c r="EO29" s="2"/>
      <c r="EP29" s="2"/>
      <c r="EQ29" s="3"/>
      <c r="ER29" s="3"/>
      <c r="ES29" s="4"/>
      <c r="ET29" s="1"/>
      <c r="EU29" s="1"/>
      <c r="EV29" s="2"/>
      <c r="EW29" s="2"/>
      <c r="EX29" s="3"/>
      <c r="EY29" s="3"/>
      <c r="EZ29" s="4"/>
      <c r="FA29" s="1"/>
      <c r="FB29" s="1"/>
      <c r="FC29" s="2"/>
      <c r="FD29" s="2"/>
      <c r="FE29" s="3"/>
      <c r="FF29" s="3"/>
      <c r="FG29" s="4"/>
      <c r="FH29" s="1"/>
      <c r="FI29" s="1"/>
      <c r="FJ29" s="2"/>
      <c r="FK29" s="2"/>
      <c r="FL29" s="3"/>
      <c r="FM29" s="3"/>
      <c r="FN29" s="4"/>
      <c r="FO29" s="1"/>
      <c r="FP29" s="1"/>
      <c r="FQ29" s="2"/>
      <c r="FR29" s="2"/>
      <c r="FS29" s="3"/>
      <c r="FT29" s="3"/>
      <c r="FU29" s="4"/>
      <c r="FV29" s="1"/>
      <c r="FW29" s="1"/>
      <c r="FX29" s="2"/>
      <c r="FY29" s="2"/>
      <c r="FZ29" s="3"/>
      <c r="GA29" s="3"/>
      <c r="GB29" s="4"/>
      <c r="GC29" s="1"/>
      <c r="GD29" s="1"/>
      <c r="GE29" s="2"/>
      <c r="GF29" s="2"/>
      <c r="GG29" s="3"/>
      <c r="GH29" s="3"/>
      <c r="GI29" s="4"/>
      <c r="GJ29" s="1"/>
      <c r="GK29" s="1"/>
      <c r="GL29" s="2"/>
      <c r="GM29" s="2"/>
      <c r="GN29" s="3"/>
      <c r="GO29" s="3"/>
      <c r="GP29" s="4"/>
      <c r="GQ29" s="1"/>
      <c r="GR29" s="1"/>
      <c r="GS29" s="2"/>
      <c r="GT29" s="2"/>
      <c r="GU29" s="3"/>
      <c r="GV29" s="3"/>
      <c r="GW29" s="4"/>
      <c r="GX29" s="1"/>
      <c r="GY29" s="1"/>
      <c r="GZ29" s="2"/>
      <c r="HA29" s="2"/>
      <c r="HB29" s="3"/>
      <c r="HC29" s="3"/>
      <c r="HD29" s="4"/>
      <c r="HE29" s="1"/>
      <c r="HF29" s="1"/>
      <c r="HG29" s="2"/>
      <c r="HH29" s="2"/>
      <c r="HI29" s="3"/>
      <c r="HJ29" s="3"/>
      <c r="HK29" s="4"/>
      <c r="HL29" s="1"/>
      <c r="HM29" s="1"/>
      <c r="HN29" s="2"/>
      <c r="HO29" s="2"/>
      <c r="HP29" s="3"/>
      <c r="HQ29" s="3"/>
      <c r="HR29" s="4"/>
      <c r="HS29" s="1"/>
      <c r="HT29" s="1"/>
      <c r="HU29" s="2"/>
      <c r="HV29" s="2"/>
      <c r="HW29" s="3"/>
      <c r="HX29" s="3"/>
      <c r="HY29" s="4"/>
      <c r="HZ29" s="1"/>
      <c r="IA29" s="1"/>
      <c r="IB29" s="2"/>
      <c r="IC29" s="2"/>
      <c r="ID29" s="3"/>
      <c r="IE29" s="3"/>
      <c r="IF29" s="4"/>
      <c r="IG29" s="1"/>
      <c r="IH29" s="1"/>
      <c r="II29" s="2"/>
      <c r="IJ29" s="2"/>
      <c r="IK29" s="3"/>
      <c r="IL29" s="3"/>
      <c r="IM29" s="4"/>
      <c r="IN29" s="1"/>
      <c r="IO29" s="1"/>
      <c r="IP29" s="2"/>
      <c r="IQ29" s="2"/>
      <c r="IR29" s="3"/>
      <c r="IS29" s="3"/>
      <c r="IT29" s="4"/>
      <c r="IU29" s="1"/>
      <c r="IV29" s="1"/>
      <c r="IW29" s="2"/>
      <c r="IX29" s="2"/>
      <c r="IY29" s="3"/>
      <c r="IZ29" s="3"/>
      <c r="JA29" s="4"/>
      <c r="JB29" s="1"/>
      <c r="JC29" s="1"/>
      <c r="JD29" s="2"/>
      <c r="JE29" s="2"/>
      <c r="JF29" s="3"/>
      <c r="JG29" s="3"/>
      <c r="JH29" s="4"/>
      <c r="JI29" s="1"/>
      <c r="JJ29" s="1"/>
      <c r="JK29" s="2"/>
      <c r="JL29" s="2"/>
      <c r="JM29" s="3"/>
      <c r="JN29" s="3"/>
      <c r="JO29" s="4"/>
      <c r="JP29" s="1"/>
      <c r="JQ29" s="1"/>
      <c r="JR29" s="2"/>
      <c r="JS29" s="2"/>
      <c r="JT29" s="3"/>
      <c r="JU29" s="3"/>
      <c r="JV29" s="4"/>
      <c r="JW29" s="1"/>
      <c r="JX29" s="1"/>
      <c r="JY29" s="2"/>
      <c r="JZ29" s="2"/>
      <c r="KA29" s="3"/>
      <c r="KB29" s="3"/>
      <c r="KC29" s="4"/>
      <c r="KD29" s="1"/>
      <c r="KE29" s="1"/>
      <c r="KF29" s="2"/>
      <c r="KG29" s="2"/>
      <c r="KH29" s="3"/>
      <c r="KI29" s="3"/>
      <c r="KJ29" s="4"/>
      <c r="KK29" s="1"/>
      <c r="KL29" s="1"/>
      <c r="KM29" s="2"/>
      <c r="KN29" s="2"/>
      <c r="KO29" s="3"/>
      <c r="KP29" s="3"/>
      <c r="KQ29" s="4"/>
      <c r="KR29" s="1"/>
      <c r="KS29" s="1"/>
      <c r="KT29" s="2"/>
      <c r="KU29" s="2"/>
      <c r="KV29" s="3"/>
      <c r="KW29" s="3"/>
      <c r="KX29" s="4"/>
      <c r="KY29" s="1"/>
      <c r="KZ29" s="1"/>
      <c r="LA29" s="2"/>
      <c r="LB29" s="2"/>
      <c r="LC29" s="3"/>
      <c r="LD29" s="3"/>
      <c r="LE29" s="4"/>
      <c r="LF29" s="1"/>
      <c r="LG29" s="1"/>
      <c r="LH29" s="2"/>
      <c r="LI29" s="2"/>
      <c r="LJ29" s="3"/>
      <c r="LK29" s="3"/>
      <c r="LL29" s="4"/>
      <c r="LM29" s="1"/>
      <c r="LN29" s="1"/>
      <c r="LO29" s="2"/>
      <c r="LP29" s="2"/>
      <c r="LQ29" s="3"/>
      <c r="LR29" s="3"/>
      <c r="LS29" s="4"/>
      <c r="LT29" s="1"/>
      <c r="LU29" s="1"/>
      <c r="LV29" s="2"/>
      <c r="LW29" s="2"/>
      <c r="LX29" s="3"/>
      <c r="LY29" s="3"/>
      <c r="LZ29" s="4"/>
      <c r="MA29" s="1"/>
      <c r="MB29" s="1"/>
      <c r="MC29" s="2"/>
      <c r="MD29" s="2"/>
      <c r="ME29" s="3"/>
      <c r="MF29" s="3"/>
      <c r="MG29" s="4"/>
      <c r="MH29" s="1"/>
      <c r="MI29" s="1"/>
      <c r="MJ29" s="2"/>
      <c r="MK29" s="2"/>
      <c r="ML29" s="3"/>
      <c r="MM29" s="3"/>
      <c r="MN29" s="4"/>
      <c r="MP29" s="20" t="s">
        <v>90</v>
      </c>
      <c r="MQ29" s="23">
        <f>م.تحميل!$B$105</f>
        <v>0</v>
      </c>
      <c r="MR29" s="23">
        <f>م.تحميل!$C$105</f>
        <v>0</v>
      </c>
      <c r="MS29" s="20"/>
      <c r="MT29" s="23"/>
      <c r="MU29" s="23"/>
      <c r="MW29" s="22" t="s">
        <v>90</v>
      </c>
      <c r="MX29" s="24">
        <f>م.مرتجع!$B$105</f>
        <v>0</v>
      </c>
      <c r="MY29" s="24">
        <f>م.مرتجع!$C$105</f>
        <v>0</v>
      </c>
      <c r="MZ29" s="22"/>
      <c r="NA29" s="24"/>
      <c r="NB29" s="24"/>
      <c r="ND29" s="21" t="s">
        <v>90</v>
      </c>
      <c r="NE29" s="25">
        <f>م.مبيع!$B$105</f>
        <v>0</v>
      </c>
      <c r="NF29" s="25">
        <f>م.مبيع!$C$105</f>
        <v>0</v>
      </c>
      <c r="NG29" s="25">
        <f>FU35</f>
        <v>0</v>
      </c>
      <c r="NH29" s="21"/>
      <c r="NI29" s="25"/>
      <c r="NJ29" s="25"/>
      <c r="NK29" s="25"/>
    </row>
    <row r="30" spans="1:375" ht="16.5" thickTop="1" thickBot="1" x14ac:dyDescent="0.3">
      <c r="A30" s="14"/>
      <c r="B30" s="18"/>
      <c r="C30" s="6"/>
      <c r="D30" s="6"/>
      <c r="E30" s="7"/>
      <c r="F30" s="7"/>
      <c r="G30" s="8"/>
      <c r="H30" s="8"/>
      <c r="I30" s="9"/>
      <c r="J30" s="6"/>
      <c r="K30" s="6"/>
      <c r="L30" s="7"/>
      <c r="M30" s="7"/>
      <c r="N30" s="8"/>
      <c r="O30" s="8"/>
      <c r="P30" s="9"/>
      <c r="Q30" s="6"/>
      <c r="R30" s="6"/>
      <c r="S30" s="7"/>
      <c r="T30" s="7"/>
      <c r="U30" s="8"/>
      <c r="V30" s="8"/>
      <c r="W30" s="9"/>
      <c r="X30" s="6"/>
      <c r="Y30" s="6"/>
      <c r="Z30" s="7"/>
      <c r="AA30" s="7"/>
      <c r="AB30" s="8"/>
      <c r="AC30" s="8"/>
      <c r="AD30" s="9"/>
      <c r="AE30" s="6"/>
      <c r="AF30" s="6"/>
      <c r="AG30" s="7"/>
      <c r="AH30" s="7"/>
      <c r="AI30" s="8"/>
      <c r="AJ30" s="8"/>
      <c r="AK30" s="9"/>
      <c r="AL30" s="6"/>
      <c r="AM30" s="6"/>
      <c r="AN30" s="7"/>
      <c r="AO30" s="7"/>
      <c r="AP30" s="8"/>
      <c r="AQ30" s="8"/>
      <c r="AR30" s="9"/>
      <c r="AS30" s="6"/>
      <c r="AT30" s="6"/>
      <c r="AU30" s="7"/>
      <c r="AV30" s="7"/>
      <c r="AW30" s="8"/>
      <c r="AX30" s="8"/>
      <c r="AY30" s="9"/>
      <c r="AZ30" s="6"/>
      <c r="BA30" s="6"/>
      <c r="BB30" s="7"/>
      <c r="BC30" s="7"/>
      <c r="BD30" s="8"/>
      <c r="BE30" s="8"/>
      <c r="BF30" s="9"/>
      <c r="BG30" s="6"/>
      <c r="BH30" s="6"/>
      <c r="BI30" s="7"/>
      <c r="BJ30" s="7"/>
      <c r="BK30" s="8"/>
      <c r="BL30" s="8"/>
      <c r="BM30" s="9"/>
      <c r="BN30" s="6"/>
      <c r="BO30" s="6"/>
      <c r="BP30" s="7"/>
      <c r="BQ30" s="7"/>
      <c r="BR30" s="8"/>
      <c r="BS30" s="8"/>
      <c r="BT30" s="9"/>
      <c r="BU30" s="6"/>
      <c r="BV30" s="6"/>
      <c r="BW30" s="7"/>
      <c r="BX30" s="7"/>
      <c r="BY30" s="8"/>
      <c r="BZ30" s="8"/>
      <c r="CA30" s="9"/>
      <c r="CB30" s="6"/>
      <c r="CC30" s="6"/>
      <c r="CD30" s="7"/>
      <c r="CE30" s="7"/>
      <c r="CF30" s="8"/>
      <c r="CG30" s="8"/>
      <c r="CH30" s="9"/>
      <c r="CI30" s="6"/>
      <c r="CJ30" s="6"/>
      <c r="CK30" s="7"/>
      <c r="CL30" s="7"/>
      <c r="CM30" s="8"/>
      <c r="CN30" s="8"/>
      <c r="CO30" s="9"/>
      <c r="CP30" s="6"/>
      <c r="CQ30" s="6"/>
      <c r="CR30" s="7"/>
      <c r="CS30" s="7"/>
      <c r="CT30" s="8"/>
      <c r="CU30" s="8"/>
      <c r="CV30" s="9"/>
      <c r="CW30" s="6"/>
      <c r="CX30" s="6"/>
      <c r="CY30" s="7"/>
      <c r="CZ30" s="7"/>
      <c r="DA30" s="8"/>
      <c r="DB30" s="8"/>
      <c r="DC30" s="9"/>
      <c r="DD30" s="6"/>
      <c r="DE30" s="6"/>
      <c r="DF30" s="7"/>
      <c r="DG30" s="7"/>
      <c r="DH30" s="8"/>
      <c r="DI30" s="8"/>
      <c r="DJ30" s="9"/>
      <c r="DK30" s="6"/>
      <c r="DL30" s="6"/>
      <c r="DM30" s="7"/>
      <c r="DN30" s="7"/>
      <c r="DO30" s="8"/>
      <c r="DP30" s="8"/>
      <c r="DQ30" s="9"/>
      <c r="DR30" s="6"/>
      <c r="DS30" s="6"/>
      <c r="DT30" s="7"/>
      <c r="DU30" s="7"/>
      <c r="DV30" s="8"/>
      <c r="DW30" s="8"/>
      <c r="DX30" s="9"/>
      <c r="DY30" s="6"/>
      <c r="DZ30" s="6"/>
      <c r="EA30" s="7"/>
      <c r="EB30" s="7"/>
      <c r="EC30" s="8"/>
      <c r="ED30" s="8"/>
      <c r="EE30" s="9"/>
      <c r="EF30" s="6"/>
      <c r="EG30" s="6"/>
      <c r="EH30" s="7"/>
      <c r="EI30" s="7"/>
      <c r="EJ30" s="8"/>
      <c r="EK30" s="8"/>
      <c r="EL30" s="9"/>
      <c r="EM30" s="6"/>
      <c r="EN30" s="6"/>
      <c r="EO30" s="7"/>
      <c r="EP30" s="7"/>
      <c r="EQ30" s="8"/>
      <c r="ER30" s="8"/>
      <c r="ES30" s="9"/>
      <c r="ET30" s="6"/>
      <c r="EU30" s="6"/>
      <c r="EV30" s="7"/>
      <c r="EW30" s="7"/>
      <c r="EX30" s="8"/>
      <c r="EY30" s="8"/>
      <c r="EZ30" s="9"/>
      <c r="FA30" s="6"/>
      <c r="FB30" s="6"/>
      <c r="FC30" s="7"/>
      <c r="FD30" s="7"/>
      <c r="FE30" s="8"/>
      <c r="FF30" s="8"/>
      <c r="FG30" s="9"/>
      <c r="FH30" s="6"/>
      <c r="FI30" s="6"/>
      <c r="FJ30" s="7"/>
      <c r="FK30" s="7"/>
      <c r="FL30" s="8"/>
      <c r="FM30" s="8"/>
      <c r="FN30" s="9"/>
      <c r="FO30" s="6"/>
      <c r="FP30" s="6"/>
      <c r="FQ30" s="7"/>
      <c r="FR30" s="7"/>
      <c r="FS30" s="8"/>
      <c r="FT30" s="8"/>
      <c r="FU30" s="9"/>
      <c r="FV30" s="6"/>
      <c r="FW30" s="6"/>
      <c r="FX30" s="7"/>
      <c r="FY30" s="7"/>
      <c r="FZ30" s="8"/>
      <c r="GA30" s="8"/>
      <c r="GB30" s="9"/>
      <c r="GC30" s="6"/>
      <c r="GD30" s="6"/>
      <c r="GE30" s="7"/>
      <c r="GF30" s="7"/>
      <c r="GG30" s="8"/>
      <c r="GH30" s="8"/>
      <c r="GI30" s="9"/>
      <c r="GJ30" s="6"/>
      <c r="GK30" s="6"/>
      <c r="GL30" s="7"/>
      <c r="GM30" s="7"/>
      <c r="GN30" s="8"/>
      <c r="GO30" s="8"/>
      <c r="GP30" s="9"/>
      <c r="GQ30" s="6"/>
      <c r="GR30" s="6"/>
      <c r="GS30" s="7"/>
      <c r="GT30" s="7"/>
      <c r="GU30" s="8"/>
      <c r="GV30" s="8"/>
      <c r="GW30" s="9"/>
      <c r="GX30" s="6"/>
      <c r="GY30" s="6"/>
      <c r="GZ30" s="7"/>
      <c r="HA30" s="7"/>
      <c r="HB30" s="8"/>
      <c r="HC30" s="8"/>
      <c r="HD30" s="9"/>
      <c r="HE30" s="6"/>
      <c r="HF30" s="6"/>
      <c r="HG30" s="7"/>
      <c r="HH30" s="7"/>
      <c r="HI30" s="8"/>
      <c r="HJ30" s="8"/>
      <c r="HK30" s="9"/>
      <c r="HL30" s="6"/>
      <c r="HM30" s="6"/>
      <c r="HN30" s="7"/>
      <c r="HO30" s="7"/>
      <c r="HP30" s="8"/>
      <c r="HQ30" s="8"/>
      <c r="HR30" s="9"/>
      <c r="HS30" s="6"/>
      <c r="HT30" s="6"/>
      <c r="HU30" s="7"/>
      <c r="HV30" s="7"/>
      <c r="HW30" s="8"/>
      <c r="HX30" s="8"/>
      <c r="HY30" s="9"/>
      <c r="HZ30" s="6"/>
      <c r="IA30" s="6"/>
      <c r="IB30" s="7"/>
      <c r="IC30" s="7"/>
      <c r="ID30" s="8"/>
      <c r="IE30" s="8"/>
      <c r="IF30" s="9"/>
      <c r="IG30" s="6"/>
      <c r="IH30" s="6"/>
      <c r="II30" s="7"/>
      <c r="IJ30" s="7"/>
      <c r="IK30" s="8"/>
      <c r="IL30" s="8"/>
      <c r="IM30" s="9"/>
      <c r="IN30" s="6"/>
      <c r="IO30" s="6"/>
      <c r="IP30" s="7"/>
      <c r="IQ30" s="7"/>
      <c r="IR30" s="8"/>
      <c r="IS30" s="8"/>
      <c r="IT30" s="9"/>
      <c r="IU30" s="6"/>
      <c r="IV30" s="6"/>
      <c r="IW30" s="7"/>
      <c r="IX30" s="7"/>
      <c r="IY30" s="8"/>
      <c r="IZ30" s="8"/>
      <c r="JA30" s="9"/>
      <c r="JB30" s="6"/>
      <c r="JC30" s="6"/>
      <c r="JD30" s="7"/>
      <c r="JE30" s="7"/>
      <c r="JF30" s="8"/>
      <c r="JG30" s="8"/>
      <c r="JH30" s="9"/>
      <c r="JI30" s="6"/>
      <c r="JJ30" s="6"/>
      <c r="JK30" s="7"/>
      <c r="JL30" s="7"/>
      <c r="JM30" s="8"/>
      <c r="JN30" s="8"/>
      <c r="JO30" s="9"/>
      <c r="JP30" s="6"/>
      <c r="JQ30" s="6"/>
      <c r="JR30" s="7"/>
      <c r="JS30" s="7"/>
      <c r="JT30" s="8"/>
      <c r="JU30" s="8"/>
      <c r="JV30" s="9"/>
      <c r="JW30" s="6"/>
      <c r="JX30" s="6"/>
      <c r="JY30" s="7"/>
      <c r="JZ30" s="7"/>
      <c r="KA30" s="8"/>
      <c r="KB30" s="8"/>
      <c r="KC30" s="9"/>
      <c r="KD30" s="6"/>
      <c r="KE30" s="6"/>
      <c r="KF30" s="7"/>
      <c r="KG30" s="7"/>
      <c r="KH30" s="8"/>
      <c r="KI30" s="8"/>
      <c r="KJ30" s="9"/>
      <c r="KK30" s="6"/>
      <c r="KL30" s="6"/>
      <c r="KM30" s="7"/>
      <c r="KN30" s="7"/>
      <c r="KO30" s="8"/>
      <c r="KP30" s="8"/>
      <c r="KQ30" s="9"/>
      <c r="KR30" s="6"/>
      <c r="KS30" s="6"/>
      <c r="KT30" s="7"/>
      <c r="KU30" s="7"/>
      <c r="KV30" s="8"/>
      <c r="KW30" s="8"/>
      <c r="KX30" s="9"/>
      <c r="KY30" s="6"/>
      <c r="KZ30" s="6"/>
      <c r="LA30" s="7"/>
      <c r="LB30" s="7"/>
      <c r="LC30" s="8"/>
      <c r="LD30" s="8"/>
      <c r="LE30" s="9"/>
      <c r="LF30" s="6"/>
      <c r="LG30" s="6"/>
      <c r="LH30" s="7"/>
      <c r="LI30" s="7"/>
      <c r="LJ30" s="8"/>
      <c r="LK30" s="8"/>
      <c r="LL30" s="9"/>
      <c r="LM30" s="6"/>
      <c r="LN30" s="6"/>
      <c r="LO30" s="7"/>
      <c r="LP30" s="7"/>
      <c r="LQ30" s="8"/>
      <c r="LR30" s="8"/>
      <c r="LS30" s="9"/>
      <c r="LT30" s="6"/>
      <c r="LU30" s="6"/>
      <c r="LV30" s="7"/>
      <c r="LW30" s="7"/>
      <c r="LX30" s="8"/>
      <c r="LY30" s="8"/>
      <c r="LZ30" s="9"/>
      <c r="MA30" s="6"/>
      <c r="MB30" s="6"/>
      <c r="MC30" s="7"/>
      <c r="MD30" s="7"/>
      <c r="ME30" s="8"/>
      <c r="MF30" s="8"/>
      <c r="MG30" s="9"/>
      <c r="MH30" s="6"/>
      <c r="MI30" s="6"/>
      <c r="MJ30" s="7"/>
      <c r="MK30" s="7"/>
      <c r="ML30" s="8"/>
      <c r="MM30" s="8"/>
      <c r="MN30" s="9"/>
      <c r="MP30" s="20" t="s">
        <v>76</v>
      </c>
      <c r="MQ30" s="23">
        <f>م.تحميل!$B$109</f>
        <v>0</v>
      </c>
      <c r="MR30" s="23">
        <f>م.تحميل!$C$109</f>
        <v>0</v>
      </c>
      <c r="MS30" s="20"/>
      <c r="MT30" s="23"/>
      <c r="MU30" s="23"/>
      <c r="MW30" s="22" t="s">
        <v>76</v>
      </c>
      <c r="MX30" s="24">
        <f>م.مرتجع!$B$109</f>
        <v>0</v>
      </c>
      <c r="MY30" s="24">
        <f>م.مرتجع!$C$109</f>
        <v>0</v>
      </c>
      <c r="MZ30" s="22"/>
      <c r="NA30" s="24"/>
      <c r="NB30" s="24"/>
      <c r="ND30" s="21" t="s">
        <v>76</v>
      </c>
      <c r="NE30" s="25">
        <f>م.مبيع!$B$109</f>
        <v>0</v>
      </c>
      <c r="NF30" s="25">
        <f>م.مبيع!$C$109</f>
        <v>0</v>
      </c>
      <c r="NG30" s="25">
        <f>GB35</f>
        <v>0</v>
      </c>
      <c r="NH30" s="21"/>
      <c r="NI30" s="25"/>
      <c r="NJ30" s="25"/>
      <c r="NK30" s="25"/>
    </row>
    <row r="31" spans="1:375" ht="16.5" thickTop="1" thickBot="1" x14ac:dyDescent="0.3">
      <c r="A31" s="14"/>
      <c r="B31" s="18"/>
      <c r="C31" s="6"/>
      <c r="D31" s="6"/>
      <c r="E31" s="7"/>
      <c r="F31" s="7"/>
      <c r="G31" s="8"/>
      <c r="H31" s="8"/>
      <c r="I31" s="9"/>
      <c r="J31" s="6"/>
      <c r="K31" s="6"/>
      <c r="L31" s="7"/>
      <c r="M31" s="7"/>
      <c r="N31" s="8"/>
      <c r="O31" s="8"/>
      <c r="P31" s="9"/>
      <c r="Q31" s="6"/>
      <c r="R31" s="6"/>
      <c r="S31" s="7"/>
      <c r="T31" s="7"/>
      <c r="U31" s="8"/>
      <c r="V31" s="8"/>
      <c r="W31" s="9"/>
      <c r="X31" s="6"/>
      <c r="Y31" s="6"/>
      <c r="Z31" s="7"/>
      <c r="AA31" s="7"/>
      <c r="AB31" s="8"/>
      <c r="AC31" s="8"/>
      <c r="AD31" s="9"/>
      <c r="AE31" s="6"/>
      <c r="AF31" s="6"/>
      <c r="AG31" s="7"/>
      <c r="AH31" s="7"/>
      <c r="AI31" s="8"/>
      <c r="AJ31" s="8"/>
      <c r="AK31" s="9"/>
      <c r="AL31" s="6"/>
      <c r="AM31" s="6"/>
      <c r="AN31" s="7"/>
      <c r="AO31" s="7"/>
      <c r="AP31" s="8"/>
      <c r="AQ31" s="8"/>
      <c r="AR31" s="9"/>
      <c r="AS31" s="6"/>
      <c r="AT31" s="6"/>
      <c r="AU31" s="7"/>
      <c r="AV31" s="7"/>
      <c r="AW31" s="8"/>
      <c r="AX31" s="8"/>
      <c r="AY31" s="9"/>
      <c r="AZ31" s="6"/>
      <c r="BA31" s="6"/>
      <c r="BB31" s="7"/>
      <c r="BC31" s="7"/>
      <c r="BD31" s="8"/>
      <c r="BE31" s="8"/>
      <c r="BF31" s="9"/>
      <c r="BG31" s="6"/>
      <c r="BH31" s="6"/>
      <c r="BI31" s="7"/>
      <c r="BJ31" s="7"/>
      <c r="BK31" s="8"/>
      <c r="BL31" s="8"/>
      <c r="BM31" s="9"/>
      <c r="BN31" s="6"/>
      <c r="BO31" s="6"/>
      <c r="BP31" s="7"/>
      <c r="BQ31" s="7"/>
      <c r="BR31" s="8"/>
      <c r="BS31" s="8"/>
      <c r="BT31" s="9"/>
      <c r="BU31" s="6"/>
      <c r="BV31" s="6"/>
      <c r="BW31" s="7"/>
      <c r="BX31" s="7"/>
      <c r="BY31" s="8"/>
      <c r="BZ31" s="8"/>
      <c r="CA31" s="9"/>
      <c r="CB31" s="6"/>
      <c r="CC31" s="6"/>
      <c r="CD31" s="7"/>
      <c r="CE31" s="7"/>
      <c r="CF31" s="8"/>
      <c r="CG31" s="8"/>
      <c r="CH31" s="9"/>
      <c r="CI31" s="6"/>
      <c r="CJ31" s="6"/>
      <c r="CK31" s="7"/>
      <c r="CL31" s="7"/>
      <c r="CM31" s="8"/>
      <c r="CN31" s="8"/>
      <c r="CO31" s="9"/>
      <c r="CP31" s="6"/>
      <c r="CQ31" s="6"/>
      <c r="CR31" s="7"/>
      <c r="CS31" s="7"/>
      <c r="CT31" s="8"/>
      <c r="CU31" s="8"/>
      <c r="CV31" s="9"/>
      <c r="CW31" s="6"/>
      <c r="CX31" s="6"/>
      <c r="CY31" s="7"/>
      <c r="CZ31" s="7"/>
      <c r="DA31" s="8"/>
      <c r="DB31" s="8"/>
      <c r="DC31" s="9"/>
      <c r="DD31" s="6"/>
      <c r="DE31" s="6"/>
      <c r="DF31" s="7"/>
      <c r="DG31" s="7"/>
      <c r="DH31" s="8"/>
      <c r="DI31" s="8"/>
      <c r="DJ31" s="9"/>
      <c r="DK31" s="6"/>
      <c r="DL31" s="6"/>
      <c r="DM31" s="7"/>
      <c r="DN31" s="7"/>
      <c r="DO31" s="8"/>
      <c r="DP31" s="8"/>
      <c r="DQ31" s="9"/>
      <c r="DR31" s="6"/>
      <c r="DS31" s="6"/>
      <c r="DT31" s="7"/>
      <c r="DU31" s="7"/>
      <c r="DV31" s="8"/>
      <c r="DW31" s="8"/>
      <c r="DX31" s="9"/>
      <c r="DY31" s="6"/>
      <c r="DZ31" s="6"/>
      <c r="EA31" s="7"/>
      <c r="EB31" s="7"/>
      <c r="EC31" s="8"/>
      <c r="ED31" s="8"/>
      <c r="EE31" s="9"/>
      <c r="EF31" s="6"/>
      <c r="EG31" s="6"/>
      <c r="EH31" s="7"/>
      <c r="EI31" s="7"/>
      <c r="EJ31" s="8"/>
      <c r="EK31" s="8"/>
      <c r="EL31" s="9"/>
      <c r="EM31" s="6"/>
      <c r="EN31" s="6"/>
      <c r="EO31" s="7"/>
      <c r="EP31" s="7"/>
      <c r="EQ31" s="8"/>
      <c r="ER31" s="8"/>
      <c r="ES31" s="9"/>
      <c r="ET31" s="6"/>
      <c r="EU31" s="6"/>
      <c r="EV31" s="7"/>
      <c r="EW31" s="7"/>
      <c r="EX31" s="8"/>
      <c r="EY31" s="8"/>
      <c r="EZ31" s="9"/>
      <c r="FA31" s="6"/>
      <c r="FB31" s="6"/>
      <c r="FC31" s="7"/>
      <c r="FD31" s="7"/>
      <c r="FE31" s="8"/>
      <c r="FF31" s="8"/>
      <c r="FG31" s="9"/>
      <c r="FH31" s="6"/>
      <c r="FI31" s="6"/>
      <c r="FJ31" s="7"/>
      <c r="FK31" s="7"/>
      <c r="FL31" s="8"/>
      <c r="FM31" s="8"/>
      <c r="FN31" s="9"/>
      <c r="FO31" s="6"/>
      <c r="FP31" s="6"/>
      <c r="FQ31" s="7"/>
      <c r="FR31" s="7"/>
      <c r="FS31" s="8"/>
      <c r="FT31" s="8"/>
      <c r="FU31" s="9"/>
      <c r="FV31" s="6"/>
      <c r="FW31" s="6"/>
      <c r="FX31" s="7"/>
      <c r="FY31" s="7"/>
      <c r="FZ31" s="8"/>
      <c r="GA31" s="8"/>
      <c r="GB31" s="9"/>
      <c r="GC31" s="6"/>
      <c r="GD31" s="6"/>
      <c r="GE31" s="7"/>
      <c r="GF31" s="7"/>
      <c r="GG31" s="8"/>
      <c r="GH31" s="8"/>
      <c r="GI31" s="9"/>
      <c r="GJ31" s="6"/>
      <c r="GK31" s="6"/>
      <c r="GL31" s="7"/>
      <c r="GM31" s="7"/>
      <c r="GN31" s="8"/>
      <c r="GO31" s="8"/>
      <c r="GP31" s="9"/>
      <c r="GQ31" s="6"/>
      <c r="GR31" s="6"/>
      <c r="GS31" s="7"/>
      <c r="GT31" s="7"/>
      <c r="GU31" s="8"/>
      <c r="GV31" s="8"/>
      <c r="GW31" s="9"/>
      <c r="GX31" s="6"/>
      <c r="GY31" s="6"/>
      <c r="GZ31" s="7"/>
      <c r="HA31" s="7"/>
      <c r="HB31" s="8"/>
      <c r="HC31" s="8"/>
      <c r="HD31" s="9"/>
      <c r="HE31" s="6"/>
      <c r="HF31" s="6"/>
      <c r="HG31" s="7"/>
      <c r="HH31" s="7"/>
      <c r="HI31" s="8"/>
      <c r="HJ31" s="8"/>
      <c r="HK31" s="9"/>
      <c r="HL31" s="6"/>
      <c r="HM31" s="6"/>
      <c r="HN31" s="7"/>
      <c r="HO31" s="7"/>
      <c r="HP31" s="8"/>
      <c r="HQ31" s="8"/>
      <c r="HR31" s="9"/>
      <c r="HS31" s="6"/>
      <c r="HT31" s="6"/>
      <c r="HU31" s="7"/>
      <c r="HV31" s="7"/>
      <c r="HW31" s="8"/>
      <c r="HX31" s="8"/>
      <c r="HY31" s="9"/>
      <c r="HZ31" s="6"/>
      <c r="IA31" s="6"/>
      <c r="IB31" s="7"/>
      <c r="IC31" s="7"/>
      <c r="ID31" s="8"/>
      <c r="IE31" s="8"/>
      <c r="IF31" s="9"/>
      <c r="IG31" s="6"/>
      <c r="IH31" s="6"/>
      <c r="II31" s="7"/>
      <c r="IJ31" s="7"/>
      <c r="IK31" s="8"/>
      <c r="IL31" s="8"/>
      <c r="IM31" s="9"/>
      <c r="IN31" s="6"/>
      <c r="IO31" s="6"/>
      <c r="IP31" s="7"/>
      <c r="IQ31" s="7"/>
      <c r="IR31" s="8"/>
      <c r="IS31" s="8"/>
      <c r="IT31" s="9"/>
      <c r="IU31" s="6"/>
      <c r="IV31" s="6"/>
      <c r="IW31" s="7"/>
      <c r="IX31" s="7"/>
      <c r="IY31" s="8"/>
      <c r="IZ31" s="8"/>
      <c r="JA31" s="9"/>
      <c r="JB31" s="6"/>
      <c r="JC31" s="6"/>
      <c r="JD31" s="7"/>
      <c r="JE31" s="7"/>
      <c r="JF31" s="8"/>
      <c r="JG31" s="8"/>
      <c r="JH31" s="9"/>
      <c r="JI31" s="6"/>
      <c r="JJ31" s="6"/>
      <c r="JK31" s="7"/>
      <c r="JL31" s="7"/>
      <c r="JM31" s="8"/>
      <c r="JN31" s="8"/>
      <c r="JO31" s="9"/>
      <c r="JP31" s="6"/>
      <c r="JQ31" s="6"/>
      <c r="JR31" s="7"/>
      <c r="JS31" s="7"/>
      <c r="JT31" s="8"/>
      <c r="JU31" s="8"/>
      <c r="JV31" s="9"/>
      <c r="JW31" s="6"/>
      <c r="JX31" s="6"/>
      <c r="JY31" s="7"/>
      <c r="JZ31" s="7"/>
      <c r="KA31" s="8"/>
      <c r="KB31" s="8"/>
      <c r="KC31" s="9"/>
      <c r="KD31" s="6"/>
      <c r="KE31" s="6"/>
      <c r="KF31" s="7"/>
      <c r="KG31" s="7"/>
      <c r="KH31" s="8"/>
      <c r="KI31" s="8"/>
      <c r="KJ31" s="9"/>
      <c r="KK31" s="6"/>
      <c r="KL31" s="6"/>
      <c r="KM31" s="7"/>
      <c r="KN31" s="7"/>
      <c r="KO31" s="8"/>
      <c r="KP31" s="8"/>
      <c r="KQ31" s="9"/>
      <c r="KR31" s="6"/>
      <c r="KS31" s="6"/>
      <c r="KT31" s="7"/>
      <c r="KU31" s="7"/>
      <c r="KV31" s="8"/>
      <c r="KW31" s="8"/>
      <c r="KX31" s="9"/>
      <c r="KY31" s="6"/>
      <c r="KZ31" s="6"/>
      <c r="LA31" s="7"/>
      <c r="LB31" s="7"/>
      <c r="LC31" s="8"/>
      <c r="LD31" s="8"/>
      <c r="LE31" s="9"/>
      <c r="LF31" s="6"/>
      <c r="LG31" s="6"/>
      <c r="LH31" s="7"/>
      <c r="LI31" s="7"/>
      <c r="LJ31" s="8"/>
      <c r="LK31" s="8"/>
      <c r="LL31" s="9"/>
      <c r="LM31" s="6"/>
      <c r="LN31" s="6"/>
      <c r="LO31" s="7"/>
      <c r="LP31" s="7"/>
      <c r="LQ31" s="8"/>
      <c r="LR31" s="8"/>
      <c r="LS31" s="9"/>
      <c r="LT31" s="6"/>
      <c r="LU31" s="6"/>
      <c r="LV31" s="7"/>
      <c r="LW31" s="7"/>
      <c r="LX31" s="8"/>
      <c r="LY31" s="8"/>
      <c r="LZ31" s="9"/>
      <c r="MA31" s="6"/>
      <c r="MB31" s="6"/>
      <c r="MC31" s="7"/>
      <c r="MD31" s="7"/>
      <c r="ME31" s="8"/>
      <c r="MF31" s="8"/>
      <c r="MG31" s="9"/>
      <c r="MH31" s="6"/>
      <c r="MI31" s="6"/>
      <c r="MJ31" s="7"/>
      <c r="MK31" s="7"/>
      <c r="ML31" s="8"/>
      <c r="MM31" s="8"/>
      <c r="MN31" s="9"/>
      <c r="MP31" s="20" t="s">
        <v>77</v>
      </c>
      <c r="MQ31" s="23">
        <f>م.تحميل!$B$114</f>
        <v>0</v>
      </c>
      <c r="MR31" s="23">
        <f>م.تحميل!$C$114</f>
        <v>0</v>
      </c>
      <c r="MS31" s="20"/>
      <c r="MT31" s="23"/>
      <c r="MU31" s="23"/>
      <c r="MW31" s="22" t="s">
        <v>77</v>
      </c>
      <c r="MX31" s="24">
        <f>م.مرتجع!$B$114</f>
        <v>0</v>
      </c>
      <c r="MY31" s="24">
        <f>م.مرتجع!$C$114</f>
        <v>0</v>
      </c>
      <c r="MZ31" s="22"/>
      <c r="NA31" s="24"/>
      <c r="NB31" s="24"/>
      <c r="ND31" s="21" t="s">
        <v>77</v>
      </c>
      <c r="NE31" s="25">
        <f>م.مبيع!$B$114</f>
        <v>0</v>
      </c>
      <c r="NF31" s="25">
        <f>م.مبيع!$C$114</f>
        <v>0</v>
      </c>
      <c r="NG31" s="25">
        <f>GI35</f>
        <v>0</v>
      </c>
      <c r="NH31" s="21"/>
      <c r="NI31" s="25"/>
      <c r="NJ31" s="25"/>
      <c r="NK31" s="25"/>
    </row>
    <row r="32" spans="1:375" ht="16.5" thickTop="1" thickBot="1" x14ac:dyDescent="0.3">
      <c r="A32" s="14"/>
      <c r="B32" s="18"/>
      <c r="C32" s="6"/>
      <c r="D32" s="6"/>
      <c r="E32" s="7"/>
      <c r="F32" s="7"/>
      <c r="G32" s="8"/>
      <c r="H32" s="8"/>
      <c r="I32" s="9"/>
      <c r="J32" s="6"/>
      <c r="K32" s="6"/>
      <c r="L32" s="7"/>
      <c r="M32" s="7"/>
      <c r="N32" s="8"/>
      <c r="O32" s="8"/>
      <c r="P32" s="9"/>
      <c r="Q32" s="6"/>
      <c r="R32" s="6"/>
      <c r="S32" s="7"/>
      <c r="T32" s="7"/>
      <c r="U32" s="8"/>
      <c r="V32" s="8"/>
      <c r="W32" s="9"/>
      <c r="X32" s="6"/>
      <c r="Y32" s="6"/>
      <c r="Z32" s="7"/>
      <c r="AA32" s="7"/>
      <c r="AB32" s="8"/>
      <c r="AC32" s="8"/>
      <c r="AD32" s="9"/>
      <c r="AE32" s="6"/>
      <c r="AF32" s="6"/>
      <c r="AG32" s="7"/>
      <c r="AH32" s="7"/>
      <c r="AI32" s="8"/>
      <c r="AJ32" s="8"/>
      <c r="AK32" s="9"/>
      <c r="AL32" s="6"/>
      <c r="AM32" s="6"/>
      <c r="AN32" s="7"/>
      <c r="AO32" s="7"/>
      <c r="AP32" s="8"/>
      <c r="AQ32" s="8"/>
      <c r="AR32" s="9"/>
      <c r="AS32" s="6"/>
      <c r="AT32" s="6"/>
      <c r="AU32" s="7"/>
      <c r="AV32" s="7"/>
      <c r="AW32" s="8"/>
      <c r="AX32" s="8"/>
      <c r="AY32" s="9"/>
      <c r="AZ32" s="6"/>
      <c r="BA32" s="6"/>
      <c r="BB32" s="7"/>
      <c r="BC32" s="7"/>
      <c r="BD32" s="8"/>
      <c r="BE32" s="8"/>
      <c r="BF32" s="9"/>
      <c r="BG32" s="6"/>
      <c r="BH32" s="6"/>
      <c r="BI32" s="7"/>
      <c r="BJ32" s="7"/>
      <c r="BK32" s="8"/>
      <c r="BL32" s="8"/>
      <c r="BM32" s="9"/>
      <c r="BN32" s="6"/>
      <c r="BO32" s="6"/>
      <c r="BP32" s="7"/>
      <c r="BQ32" s="7"/>
      <c r="BR32" s="8"/>
      <c r="BS32" s="8"/>
      <c r="BT32" s="9"/>
      <c r="BU32" s="6"/>
      <c r="BV32" s="6"/>
      <c r="BW32" s="7"/>
      <c r="BX32" s="7"/>
      <c r="BY32" s="8"/>
      <c r="BZ32" s="8"/>
      <c r="CA32" s="9"/>
      <c r="CB32" s="6"/>
      <c r="CC32" s="6"/>
      <c r="CD32" s="7"/>
      <c r="CE32" s="7"/>
      <c r="CF32" s="8"/>
      <c r="CG32" s="8"/>
      <c r="CH32" s="9"/>
      <c r="CI32" s="6"/>
      <c r="CJ32" s="6"/>
      <c r="CK32" s="7"/>
      <c r="CL32" s="7"/>
      <c r="CM32" s="8"/>
      <c r="CN32" s="8"/>
      <c r="CO32" s="9"/>
      <c r="CP32" s="6"/>
      <c r="CQ32" s="6"/>
      <c r="CR32" s="7"/>
      <c r="CS32" s="7"/>
      <c r="CT32" s="8"/>
      <c r="CU32" s="8"/>
      <c r="CV32" s="9"/>
      <c r="CW32" s="6"/>
      <c r="CX32" s="6"/>
      <c r="CY32" s="7"/>
      <c r="CZ32" s="7"/>
      <c r="DA32" s="8"/>
      <c r="DB32" s="8"/>
      <c r="DC32" s="9"/>
      <c r="DD32" s="6"/>
      <c r="DE32" s="6"/>
      <c r="DF32" s="7"/>
      <c r="DG32" s="7"/>
      <c r="DH32" s="8"/>
      <c r="DI32" s="8"/>
      <c r="DJ32" s="9"/>
      <c r="DK32" s="6"/>
      <c r="DL32" s="6"/>
      <c r="DM32" s="7"/>
      <c r="DN32" s="7"/>
      <c r="DO32" s="8"/>
      <c r="DP32" s="8"/>
      <c r="DQ32" s="9"/>
      <c r="DR32" s="6"/>
      <c r="DS32" s="6"/>
      <c r="DT32" s="7"/>
      <c r="DU32" s="7"/>
      <c r="DV32" s="8"/>
      <c r="DW32" s="8"/>
      <c r="DX32" s="9"/>
      <c r="DY32" s="6"/>
      <c r="DZ32" s="6"/>
      <c r="EA32" s="7"/>
      <c r="EB32" s="7"/>
      <c r="EC32" s="8"/>
      <c r="ED32" s="8"/>
      <c r="EE32" s="9"/>
      <c r="EF32" s="6"/>
      <c r="EG32" s="6"/>
      <c r="EH32" s="7"/>
      <c r="EI32" s="7"/>
      <c r="EJ32" s="8"/>
      <c r="EK32" s="8"/>
      <c r="EL32" s="9"/>
      <c r="EM32" s="6"/>
      <c r="EN32" s="6"/>
      <c r="EO32" s="7"/>
      <c r="EP32" s="7"/>
      <c r="EQ32" s="8"/>
      <c r="ER32" s="8"/>
      <c r="ES32" s="9"/>
      <c r="ET32" s="6"/>
      <c r="EU32" s="6"/>
      <c r="EV32" s="7"/>
      <c r="EW32" s="7"/>
      <c r="EX32" s="8"/>
      <c r="EY32" s="8"/>
      <c r="EZ32" s="9"/>
      <c r="FA32" s="6"/>
      <c r="FB32" s="6"/>
      <c r="FC32" s="7"/>
      <c r="FD32" s="7"/>
      <c r="FE32" s="8"/>
      <c r="FF32" s="8"/>
      <c r="FG32" s="9"/>
      <c r="FH32" s="6"/>
      <c r="FI32" s="6"/>
      <c r="FJ32" s="7"/>
      <c r="FK32" s="7"/>
      <c r="FL32" s="8"/>
      <c r="FM32" s="8"/>
      <c r="FN32" s="9"/>
      <c r="FO32" s="6"/>
      <c r="FP32" s="6"/>
      <c r="FQ32" s="7"/>
      <c r="FR32" s="7"/>
      <c r="FS32" s="8"/>
      <c r="FT32" s="8"/>
      <c r="FU32" s="9"/>
      <c r="FV32" s="6"/>
      <c r="FW32" s="6"/>
      <c r="FX32" s="7"/>
      <c r="FY32" s="7"/>
      <c r="FZ32" s="8"/>
      <c r="GA32" s="8"/>
      <c r="GB32" s="9"/>
      <c r="GC32" s="6"/>
      <c r="GD32" s="6"/>
      <c r="GE32" s="7"/>
      <c r="GF32" s="7"/>
      <c r="GG32" s="8"/>
      <c r="GH32" s="8"/>
      <c r="GI32" s="9"/>
      <c r="GJ32" s="6"/>
      <c r="GK32" s="6"/>
      <c r="GL32" s="7"/>
      <c r="GM32" s="7"/>
      <c r="GN32" s="8"/>
      <c r="GO32" s="8"/>
      <c r="GP32" s="9"/>
      <c r="GQ32" s="6"/>
      <c r="GR32" s="6"/>
      <c r="GS32" s="7"/>
      <c r="GT32" s="7"/>
      <c r="GU32" s="8"/>
      <c r="GV32" s="8"/>
      <c r="GW32" s="9"/>
      <c r="GX32" s="6"/>
      <c r="GY32" s="6"/>
      <c r="GZ32" s="7"/>
      <c r="HA32" s="7"/>
      <c r="HB32" s="8"/>
      <c r="HC32" s="8"/>
      <c r="HD32" s="9"/>
      <c r="HE32" s="6"/>
      <c r="HF32" s="6"/>
      <c r="HG32" s="7"/>
      <c r="HH32" s="7"/>
      <c r="HI32" s="8"/>
      <c r="HJ32" s="8"/>
      <c r="HK32" s="9"/>
      <c r="HL32" s="6"/>
      <c r="HM32" s="6"/>
      <c r="HN32" s="7"/>
      <c r="HO32" s="7"/>
      <c r="HP32" s="8"/>
      <c r="HQ32" s="8"/>
      <c r="HR32" s="9"/>
      <c r="HS32" s="6"/>
      <c r="HT32" s="6"/>
      <c r="HU32" s="7"/>
      <c r="HV32" s="7"/>
      <c r="HW32" s="8"/>
      <c r="HX32" s="8"/>
      <c r="HY32" s="9"/>
      <c r="HZ32" s="6"/>
      <c r="IA32" s="6"/>
      <c r="IB32" s="7"/>
      <c r="IC32" s="7"/>
      <c r="ID32" s="8"/>
      <c r="IE32" s="8"/>
      <c r="IF32" s="9"/>
      <c r="IG32" s="6"/>
      <c r="IH32" s="6"/>
      <c r="II32" s="7"/>
      <c r="IJ32" s="7"/>
      <c r="IK32" s="8"/>
      <c r="IL32" s="8"/>
      <c r="IM32" s="9"/>
      <c r="IN32" s="6"/>
      <c r="IO32" s="6"/>
      <c r="IP32" s="7"/>
      <c r="IQ32" s="7"/>
      <c r="IR32" s="8"/>
      <c r="IS32" s="8"/>
      <c r="IT32" s="9"/>
      <c r="IU32" s="6"/>
      <c r="IV32" s="6"/>
      <c r="IW32" s="7"/>
      <c r="IX32" s="7"/>
      <c r="IY32" s="8"/>
      <c r="IZ32" s="8"/>
      <c r="JA32" s="9"/>
      <c r="JB32" s="6"/>
      <c r="JC32" s="6"/>
      <c r="JD32" s="7"/>
      <c r="JE32" s="7"/>
      <c r="JF32" s="8"/>
      <c r="JG32" s="8"/>
      <c r="JH32" s="9"/>
      <c r="JI32" s="6"/>
      <c r="JJ32" s="6"/>
      <c r="JK32" s="7"/>
      <c r="JL32" s="7"/>
      <c r="JM32" s="8"/>
      <c r="JN32" s="8"/>
      <c r="JO32" s="9"/>
      <c r="JP32" s="6"/>
      <c r="JQ32" s="6"/>
      <c r="JR32" s="7"/>
      <c r="JS32" s="7"/>
      <c r="JT32" s="8"/>
      <c r="JU32" s="8"/>
      <c r="JV32" s="9"/>
      <c r="JW32" s="6"/>
      <c r="JX32" s="6"/>
      <c r="JY32" s="7"/>
      <c r="JZ32" s="7"/>
      <c r="KA32" s="8"/>
      <c r="KB32" s="8"/>
      <c r="KC32" s="9"/>
      <c r="KD32" s="6"/>
      <c r="KE32" s="6"/>
      <c r="KF32" s="7"/>
      <c r="KG32" s="7"/>
      <c r="KH32" s="8"/>
      <c r="KI32" s="8"/>
      <c r="KJ32" s="9"/>
      <c r="KK32" s="6"/>
      <c r="KL32" s="6"/>
      <c r="KM32" s="7"/>
      <c r="KN32" s="7"/>
      <c r="KO32" s="8"/>
      <c r="KP32" s="8"/>
      <c r="KQ32" s="9"/>
      <c r="KR32" s="6"/>
      <c r="KS32" s="6"/>
      <c r="KT32" s="7"/>
      <c r="KU32" s="7"/>
      <c r="KV32" s="8"/>
      <c r="KW32" s="8"/>
      <c r="KX32" s="9"/>
      <c r="KY32" s="6"/>
      <c r="KZ32" s="6"/>
      <c r="LA32" s="7"/>
      <c r="LB32" s="7"/>
      <c r="LC32" s="8"/>
      <c r="LD32" s="8"/>
      <c r="LE32" s="9"/>
      <c r="LF32" s="6"/>
      <c r="LG32" s="6"/>
      <c r="LH32" s="7"/>
      <c r="LI32" s="7"/>
      <c r="LJ32" s="8"/>
      <c r="LK32" s="8"/>
      <c r="LL32" s="9"/>
      <c r="LM32" s="6"/>
      <c r="LN32" s="6"/>
      <c r="LO32" s="7"/>
      <c r="LP32" s="7"/>
      <c r="LQ32" s="8"/>
      <c r="LR32" s="8"/>
      <c r="LS32" s="9"/>
      <c r="LT32" s="6"/>
      <c r="LU32" s="6"/>
      <c r="LV32" s="7"/>
      <c r="LW32" s="7"/>
      <c r="LX32" s="8"/>
      <c r="LY32" s="8"/>
      <c r="LZ32" s="9"/>
      <c r="MA32" s="6"/>
      <c r="MB32" s="6"/>
      <c r="MC32" s="7"/>
      <c r="MD32" s="7"/>
      <c r="ME32" s="8"/>
      <c r="MF32" s="8"/>
      <c r="MG32" s="9"/>
      <c r="MH32" s="6"/>
      <c r="MI32" s="6"/>
      <c r="MJ32" s="7"/>
      <c r="MK32" s="7"/>
      <c r="ML32" s="8"/>
      <c r="MM32" s="8"/>
      <c r="MN32" s="9"/>
      <c r="MP32" s="20" t="s">
        <v>78</v>
      </c>
      <c r="MQ32" s="23">
        <f>م.تحميل!$B$118</f>
        <v>0</v>
      </c>
      <c r="MR32" s="23">
        <f>م.تحميل!$C$118</f>
        <v>0</v>
      </c>
      <c r="MS32" s="20"/>
      <c r="MT32" s="23"/>
      <c r="MU32" s="23"/>
      <c r="MW32" s="22" t="s">
        <v>78</v>
      </c>
      <c r="MX32" s="24">
        <f>م.مرتجع!$B$118</f>
        <v>0</v>
      </c>
      <c r="MY32" s="24">
        <f>م.مرتجع!$C$118</f>
        <v>0</v>
      </c>
      <c r="MZ32" s="22"/>
      <c r="NA32" s="24"/>
      <c r="NB32" s="24"/>
      <c r="ND32" s="21" t="s">
        <v>78</v>
      </c>
      <c r="NE32" s="25">
        <f>م.مبيع!$B$118</f>
        <v>0</v>
      </c>
      <c r="NF32" s="25">
        <f>م.مبيع!$C$118</f>
        <v>0</v>
      </c>
      <c r="NG32" s="25">
        <f>GP35</f>
        <v>0</v>
      </c>
      <c r="NH32" s="21"/>
      <c r="NI32" s="25"/>
      <c r="NJ32" s="25"/>
      <c r="NK32" s="25"/>
    </row>
    <row r="33" spans="1:375" ht="16.5" thickTop="1" thickBot="1" x14ac:dyDescent="0.3">
      <c r="A33" s="14"/>
      <c r="B33" s="18"/>
      <c r="C33" s="6"/>
      <c r="D33" s="6"/>
      <c r="E33" s="7"/>
      <c r="F33" s="7"/>
      <c r="G33" s="8"/>
      <c r="H33" s="8"/>
      <c r="I33" s="9"/>
      <c r="J33" s="6"/>
      <c r="K33" s="6"/>
      <c r="L33" s="7"/>
      <c r="M33" s="7"/>
      <c r="N33" s="8"/>
      <c r="O33" s="8"/>
      <c r="P33" s="9"/>
      <c r="Q33" s="6"/>
      <c r="R33" s="6"/>
      <c r="S33" s="7"/>
      <c r="T33" s="7"/>
      <c r="U33" s="8"/>
      <c r="V33" s="8"/>
      <c r="W33" s="9"/>
      <c r="X33" s="6"/>
      <c r="Y33" s="6"/>
      <c r="Z33" s="7"/>
      <c r="AA33" s="7"/>
      <c r="AB33" s="8"/>
      <c r="AC33" s="8"/>
      <c r="AD33" s="9"/>
      <c r="AE33" s="6"/>
      <c r="AF33" s="6"/>
      <c r="AG33" s="7"/>
      <c r="AH33" s="7"/>
      <c r="AI33" s="8"/>
      <c r="AJ33" s="8"/>
      <c r="AK33" s="9"/>
      <c r="AL33" s="6"/>
      <c r="AM33" s="6"/>
      <c r="AN33" s="7"/>
      <c r="AO33" s="7"/>
      <c r="AP33" s="8"/>
      <c r="AQ33" s="8"/>
      <c r="AR33" s="9"/>
      <c r="AS33" s="6"/>
      <c r="AT33" s="6"/>
      <c r="AU33" s="7"/>
      <c r="AV33" s="7"/>
      <c r="AW33" s="8"/>
      <c r="AX33" s="8"/>
      <c r="AY33" s="9"/>
      <c r="AZ33" s="6"/>
      <c r="BA33" s="6"/>
      <c r="BB33" s="7"/>
      <c r="BC33" s="7"/>
      <c r="BD33" s="8"/>
      <c r="BE33" s="8"/>
      <c r="BF33" s="9"/>
      <c r="BG33" s="6"/>
      <c r="BH33" s="6"/>
      <c r="BI33" s="7"/>
      <c r="BJ33" s="7"/>
      <c r="BK33" s="8"/>
      <c r="BL33" s="8"/>
      <c r="BM33" s="9"/>
      <c r="BN33" s="6"/>
      <c r="BO33" s="6"/>
      <c r="BP33" s="7"/>
      <c r="BQ33" s="7"/>
      <c r="BR33" s="8"/>
      <c r="BS33" s="8"/>
      <c r="BT33" s="9"/>
      <c r="BU33" s="6"/>
      <c r="BV33" s="6"/>
      <c r="BW33" s="7"/>
      <c r="BX33" s="7"/>
      <c r="BY33" s="8"/>
      <c r="BZ33" s="8"/>
      <c r="CA33" s="9"/>
      <c r="CB33" s="6"/>
      <c r="CC33" s="6"/>
      <c r="CD33" s="7"/>
      <c r="CE33" s="7"/>
      <c r="CF33" s="8"/>
      <c r="CG33" s="8"/>
      <c r="CH33" s="9"/>
      <c r="CI33" s="6"/>
      <c r="CJ33" s="6"/>
      <c r="CK33" s="7"/>
      <c r="CL33" s="7"/>
      <c r="CM33" s="8"/>
      <c r="CN33" s="8"/>
      <c r="CO33" s="9"/>
      <c r="CP33" s="6"/>
      <c r="CQ33" s="6"/>
      <c r="CR33" s="7"/>
      <c r="CS33" s="7"/>
      <c r="CT33" s="8"/>
      <c r="CU33" s="8"/>
      <c r="CV33" s="9"/>
      <c r="CW33" s="6"/>
      <c r="CX33" s="6"/>
      <c r="CY33" s="7"/>
      <c r="CZ33" s="7"/>
      <c r="DA33" s="8"/>
      <c r="DB33" s="8"/>
      <c r="DC33" s="9"/>
      <c r="DD33" s="6"/>
      <c r="DE33" s="6"/>
      <c r="DF33" s="7"/>
      <c r="DG33" s="7"/>
      <c r="DH33" s="8"/>
      <c r="DI33" s="8"/>
      <c r="DJ33" s="9"/>
      <c r="DK33" s="6"/>
      <c r="DL33" s="6"/>
      <c r="DM33" s="7"/>
      <c r="DN33" s="7"/>
      <c r="DO33" s="8"/>
      <c r="DP33" s="8"/>
      <c r="DQ33" s="9"/>
      <c r="DR33" s="6"/>
      <c r="DS33" s="6"/>
      <c r="DT33" s="7"/>
      <c r="DU33" s="7"/>
      <c r="DV33" s="8"/>
      <c r="DW33" s="8"/>
      <c r="DX33" s="9"/>
      <c r="DY33" s="6"/>
      <c r="DZ33" s="6"/>
      <c r="EA33" s="7"/>
      <c r="EB33" s="7"/>
      <c r="EC33" s="8"/>
      <c r="ED33" s="8"/>
      <c r="EE33" s="9"/>
      <c r="EF33" s="6"/>
      <c r="EG33" s="6"/>
      <c r="EH33" s="7"/>
      <c r="EI33" s="7"/>
      <c r="EJ33" s="8"/>
      <c r="EK33" s="8"/>
      <c r="EL33" s="9"/>
      <c r="EM33" s="6"/>
      <c r="EN33" s="6"/>
      <c r="EO33" s="7"/>
      <c r="EP33" s="7"/>
      <c r="EQ33" s="8"/>
      <c r="ER33" s="8"/>
      <c r="ES33" s="9"/>
      <c r="ET33" s="6"/>
      <c r="EU33" s="6"/>
      <c r="EV33" s="7"/>
      <c r="EW33" s="7"/>
      <c r="EX33" s="8"/>
      <c r="EY33" s="8"/>
      <c r="EZ33" s="9"/>
      <c r="FA33" s="6"/>
      <c r="FB33" s="6"/>
      <c r="FC33" s="7"/>
      <c r="FD33" s="7"/>
      <c r="FE33" s="8"/>
      <c r="FF33" s="8"/>
      <c r="FG33" s="9"/>
      <c r="FH33" s="6"/>
      <c r="FI33" s="6"/>
      <c r="FJ33" s="7"/>
      <c r="FK33" s="7"/>
      <c r="FL33" s="8"/>
      <c r="FM33" s="8"/>
      <c r="FN33" s="9"/>
      <c r="FO33" s="6"/>
      <c r="FP33" s="6"/>
      <c r="FQ33" s="7"/>
      <c r="FR33" s="7"/>
      <c r="FS33" s="8"/>
      <c r="FT33" s="8"/>
      <c r="FU33" s="9"/>
      <c r="FV33" s="6"/>
      <c r="FW33" s="6"/>
      <c r="FX33" s="7"/>
      <c r="FY33" s="7"/>
      <c r="FZ33" s="8"/>
      <c r="GA33" s="8"/>
      <c r="GB33" s="9"/>
      <c r="GC33" s="6"/>
      <c r="GD33" s="6"/>
      <c r="GE33" s="7"/>
      <c r="GF33" s="7"/>
      <c r="GG33" s="8"/>
      <c r="GH33" s="8"/>
      <c r="GI33" s="9"/>
      <c r="GJ33" s="6"/>
      <c r="GK33" s="6"/>
      <c r="GL33" s="7"/>
      <c r="GM33" s="7"/>
      <c r="GN33" s="8"/>
      <c r="GO33" s="8"/>
      <c r="GP33" s="9"/>
      <c r="GQ33" s="6"/>
      <c r="GR33" s="6"/>
      <c r="GS33" s="7"/>
      <c r="GT33" s="7"/>
      <c r="GU33" s="8"/>
      <c r="GV33" s="8"/>
      <c r="GW33" s="9"/>
      <c r="GX33" s="6"/>
      <c r="GY33" s="6"/>
      <c r="GZ33" s="7"/>
      <c r="HA33" s="7"/>
      <c r="HB33" s="8"/>
      <c r="HC33" s="8"/>
      <c r="HD33" s="9"/>
      <c r="HE33" s="6"/>
      <c r="HF33" s="6"/>
      <c r="HG33" s="7"/>
      <c r="HH33" s="7"/>
      <c r="HI33" s="8"/>
      <c r="HJ33" s="8"/>
      <c r="HK33" s="9"/>
      <c r="HL33" s="6"/>
      <c r="HM33" s="6"/>
      <c r="HN33" s="7"/>
      <c r="HO33" s="7"/>
      <c r="HP33" s="8"/>
      <c r="HQ33" s="8"/>
      <c r="HR33" s="9"/>
      <c r="HS33" s="6"/>
      <c r="HT33" s="6"/>
      <c r="HU33" s="7"/>
      <c r="HV33" s="7"/>
      <c r="HW33" s="8"/>
      <c r="HX33" s="8"/>
      <c r="HY33" s="9"/>
      <c r="HZ33" s="6"/>
      <c r="IA33" s="6"/>
      <c r="IB33" s="7"/>
      <c r="IC33" s="7"/>
      <c r="ID33" s="8"/>
      <c r="IE33" s="8"/>
      <c r="IF33" s="9"/>
      <c r="IG33" s="6"/>
      <c r="IH33" s="6"/>
      <c r="II33" s="7"/>
      <c r="IJ33" s="7"/>
      <c r="IK33" s="8"/>
      <c r="IL33" s="8"/>
      <c r="IM33" s="9"/>
      <c r="IN33" s="6"/>
      <c r="IO33" s="6"/>
      <c r="IP33" s="7"/>
      <c r="IQ33" s="7"/>
      <c r="IR33" s="8"/>
      <c r="IS33" s="8"/>
      <c r="IT33" s="9"/>
      <c r="IU33" s="6"/>
      <c r="IV33" s="6"/>
      <c r="IW33" s="7"/>
      <c r="IX33" s="7"/>
      <c r="IY33" s="8"/>
      <c r="IZ33" s="8"/>
      <c r="JA33" s="9"/>
      <c r="JB33" s="6"/>
      <c r="JC33" s="6"/>
      <c r="JD33" s="7"/>
      <c r="JE33" s="7"/>
      <c r="JF33" s="8"/>
      <c r="JG33" s="8"/>
      <c r="JH33" s="9"/>
      <c r="JI33" s="6"/>
      <c r="JJ33" s="6"/>
      <c r="JK33" s="7"/>
      <c r="JL33" s="7"/>
      <c r="JM33" s="8"/>
      <c r="JN33" s="8"/>
      <c r="JO33" s="9"/>
      <c r="JP33" s="6"/>
      <c r="JQ33" s="6"/>
      <c r="JR33" s="7"/>
      <c r="JS33" s="7"/>
      <c r="JT33" s="8"/>
      <c r="JU33" s="8"/>
      <c r="JV33" s="9"/>
      <c r="JW33" s="6"/>
      <c r="JX33" s="6"/>
      <c r="JY33" s="7"/>
      <c r="JZ33" s="7"/>
      <c r="KA33" s="8"/>
      <c r="KB33" s="8"/>
      <c r="KC33" s="9"/>
      <c r="KD33" s="6"/>
      <c r="KE33" s="6"/>
      <c r="KF33" s="7"/>
      <c r="KG33" s="7"/>
      <c r="KH33" s="8"/>
      <c r="KI33" s="8"/>
      <c r="KJ33" s="9"/>
      <c r="KK33" s="6"/>
      <c r="KL33" s="6"/>
      <c r="KM33" s="7"/>
      <c r="KN33" s="7"/>
      <c r="KO33" s="8"/>
      <c r="KP33" s="8"/>
      <c r="KQ33" s="9"/>
      <c r="KR33" s="6"/>
      <c r="KS33" s="6"/>
      <c r="KT33" s="7"/>
      <c r="KU33" s="7"/>
      <c r="KV33" s="8"/>
      <c r="KW33" s="8"/>
      <c r="KX33" s="9"/>
      <c r="KY33" s="6"/>
      <c r="KZ33" s="6"/>
      <c r="LA33" s="7"/>
      <c r="LB33" s="7"/>
      <c r="LC33" s="8"/>
      <c r="LD33" s="8"/>
      <c r="LE33" s="9"/>
      <c r="LF33" s="6"/>
      <c r="LG33" s="6"/>
      <c r="LH33" s="7"/>
      <c r="LI33" s="7"/>
      <c r="LJ33" s="8"/>
      <c r="LK33" s="8"/>
      <c r="LL33" s="9"/>
      <c r="LM33" s="6"/>
      <c r="LN33" s="6"/>
      <c r="LO33" s="7"/>
      <c r="LP33" s="7"/>
      <c r="LQ33" s="8"/>
      <c r="LR33" s="8"/>
      <c r="LS33" s="9"/>
      <c r="LT33" s="6"/>
      <c r="LU33" s="6"/>
      <c r="LV33" s="7"/>
      <c r="LW33" s="7"/>
      <c r="LX33" s="8"/>
      <c r="LY33" s="8"/>
      <c r="LZ33" s="9"/>
      <c r="MA33" s="6"/>
      <c r="MB33" s="6"/>
      <c r="MC33" s="7"/>
      <c r="MD33" s="7"/>
      <c r="ME33" s="8"/>
      <c r="MF33" s="8"/>
      <c r="MG33" s="9"/>
      <c r="MH33" s="6"/>
      <c r="MI33" s="6"/>
      <c r="MJ33" s="7"/>
      <c r="MK33" s="7"/>
      <c r="ML33" s="8"/>
      <c r="MM33" s="8"/>
      <c r="MN33" s="9"/>
      <c r="MP33" s="20" t="s">
        <v>79</v>
      </c>
      <c r="MQ33" s="23">
        <f>م.تحميل!$B$122</f>
        <v>0</v>
      </c>
      <c r="MR33" s="23">
        <f>م.تحميل!$C$122</f>
        <v>0</v>
      </c>
      <c r="MS33" s="20"/>
      <c r="MT33" s="23"/>
      <c r="MU33" s="23"/>
      <c r="MW33" s="22" t="s">
        <v>79</v>
      </c>
      <c r="MX33" s="24">
        <f>م.مرتجع!$B$122</f>
        <v>0</v>
      </c>
      <c r="MY33" s="24">
        <f>م.مرتجع!$C$122</f>
        <v>0</v>
      </c>
      <c r="MZ33" s="22"/>
      <c r="NA33" s="24"/>
      <c r="NB33" s="24"/>
      <c r="ND33" s="21" t="s">
        <v>79</v>
      </c>
      <c r="NE33" s="25">
        <f>م.مبيع!$B$122</f>
        <v>0</v>
      </c>
      <c r="NF33" s="25">
        <f>م.مبيع!$C$122</f>
        <v>0</v>
      </c>
      <c r="NG33" s="25">
        <f>GW35</f>
        <v>0</v>
      </c>
      <c r="NH33" s="21"/>
      <c r="NI33" s="25"/>
      <c r="NJ33" s="25"/>
      <c r="NK33" s="25"/>
    </row>
    <row r="34" spans="1:375" ht="16.5" thickTop="1" thickBot="1" x14ac:dyDescent="0.3">
      <c r="A34" s="14"/>
      <c r="B34" s="18"/>
      <c r="C34" s="6"/>
      <c r="D34" s="6"/>
      <c r="E34" s="7"/>
      <c r="F34" s="7"/>
      <c r="G34" s="8"/>
      <c r="H34" s="8"/>
      <c r="I34" s="9"/>
      <c r="J34" s="6"/>
      <c r="K34" s="6"/>
      <c r="L34" s="7"/>
      <c r="M34" s="7"/>
      <c r="N34" s="8"/>
      <c r="O34" s="8"/>
      <c r="P34" s="9"/>
      <c r="Q34" s="6"/>
      <c r="R34" s="6"/>
      <c r="S34" s="7"/>
      <c r="T34" s="7"/>
      <c r="U34" s="8"/>
      <c r="V34" s="8"/>
      <c r="W34" s="9"/>
      <c r="X34" s="6"/>
      <c r="Y34" s="6"/>
      <c r="Z34" s="7"/>
      <c r="AA34" s="7"/>
      <c r="AB34" s="8"/>
      <c r="AC34" s="8"/>
      <c r="AD34" s="9"/>
      <c r="AE34" s="6"/>
      <c r="AF34" s="6"/>
      <c r="AG34" s="7"/>
      <c r="AH34" s="7"/>
      <c r="AI34" s="8"/>
      <c r="AJ34" s="8"/>
      <c r="AK34" s="9"/>
      <c r="AL34" s="6"/>
      <c r="AM34" s="6"/>
      <c r="AN34" s="7"/>
      <c r="AO34" s="7"/>
      <c r="AP34" s="8"/>
      <c r="AQ34" s="8"/>
      <c r="AR34" s="9"/>
      <c r="AS34" s="6"/>
      <c r="AT34" s="6"/>
      <c r="AU34" s="7"/>
      <c r="AV34" s="7"/>
      <c r="AW34" s="8"/>
      <c r="AX34" s="8"/>
      <c r="AY34" s="9"/>
      <c r="AZ34" s="6"/>
      <c r="BA34" s="6"/>
      <c r="BB34" s="7"/>
      <c r="BC34" s="7"/>
      <c r="BD34" s="8"/>
      <c r="BE34" s="8"/>
      <c r="BF34" s="9"/>
      <c r="BG34" s="6"/>
      <c r="BH34" s="6"/>
      <c r="BI34" s="7"/>
      <c r="BJ34" s="7"/>
      <c r="BK34" s="8"/>
      <c r="BL34" s="8"/>
      <c r="BM34" s="9"/>
      <c r="BN34" s="6"/>
      <c r="BO34" s="6"/>
      <c r="BP34" s="7"/>
      <c r="BQ34" s="7"/>
      <c r="BR34" s="8"/>
      <c r="BS34" s="8"/>
      <c r="BT34" s="9"/>
      <c r="BU34" s="6"/>
      <c r="BV34" s="6"/>
      <c r="BW34" s="7"/>
      <c r="BX34" s="7"/>
      <c r="BY34" s="8"/>
      <c r="BZ34" s="8"/>
      <c r="CA34" s="9"/>
      <c r="CB34" s="6"/>
      <c r="CC34" s="6"/>
      <c r="CD34" s="7"/>
      <c r="CE34" s="7"/>
      <c r="CF34" s="8"/>
      <c r="CG34" s="8"/>
      <c r="CH34" s="9"/>
      <c r="CI34" s="6"/>
      <c r="CJ34" s="6"/>
      <c r="CK34" s="7"/>
      <c r="CL34" s="7"/>
      <c r="CM34" s="8"/>
      <c r="CN34" s="8"/>
      <c r="CO34" s="9"/>
      <c r="CP34" s="6"/>
      <c r="CQ34" s="6"/>
      <c r="CR34" s="7"/>
      <c r="CS34" s="7"/>
      <c r="CT34" s="8"/>
      <c r="CU34" s="8"/>
      <c r="CV34" s="9"/>
      <c r="CW34" s="6"/>
      <c r="CX34" s="6"/>
      <c r="CY34" s="7"/>
      <c r="CZ34" s="7"/>
      <c r="DA34" s="8"/>
      <c r="DB34" s="8"/>
      <c r="DC34" s="9"/>
      <c r="DD34" s="6"/>
      <c r="DE34" s="6"/>
      <c r="DF34" s="7"/>
      <c r="DG34" s="7"/>
      <c r="DH34" s="8"/>
      <c r="DI34" s="8"/>
      <c r="DJ34" s="9"/>
      <c r="DK34" s="6"/>
      <c r="DL34" s="6"/>
      <c r="DM34" s="7"/>
      <c r="DN34" s="7"/>
      <c r="DO34" s="8"/>
      <c r="DP34" s="8"/>
      <c r="DQ34" s="9"/>
      <c r="DR34" s="6"/>
      <c r="DS34" s="6"/>
      <c r="DT34" s="7"/>
      <c r="DU34" s="7"/>
      <c r="DV34" s="8"/>
      <c r="DW34" s="8"/>
      <c r="DX34" s="9"/>
      <c r="DY34" s="6"/>
      <c r="DZ34" s="6"/>
      <c r="EA34" s="7"/>
      <c r="EB34" s="7"/>
      <c r="EC34" s="8"/>
      <c r="ED34" s="8"/>
      <c r="EE34" s="9"/>
      <c r="EF34" s="6"/>
      <c r="EG34" s="6"/>
      <c r="EH34" s="7"/>
      <c r="EI34" s="7"/>
      <c r="EJ34" s="8"/>
      <c r="EK34" s="8"/>
      <c r="EL34" s="9"/>
      <c r="EM34" s="6"/>
      <c r="EN34" s="6"/>
      <c r="EO34" s="7"/>
      <c r="EP34" s="7"/>
      <c r="EQ34" s="8"/>
      <c r="ER34" s="8"/>
      <c r="ES34" s="9"/>
      <c r="ET34" s="6"/>
      <c r="EU34" s="6"/>
      <c r="EV34" s="7"/>
      <c r="EW34" s="7"/>
      <c r="EX34" s="8"/>
      <c r="EY34" s="8"/>
      <c r="EZ34" s="9"/>
      <c r="FA34" s="6"/>
      <c r="FB34" s="6"/>
      <c r="FC34" s="7"/>
      <c r="FD34" s="7"/>
      <c r="FE34" s="8"/>
      <c r="FF34" s="8"/>
      <c r="FG34" s="9"/>
      <c r="FH34" s="6"/>
      <c r="FI34" s="6"/>
      <c r="FJ34" s="7"/>
      <c r="FK34" s="7"/>
      <c r="FL34" s="8"/>
      <c r="FM34" s="8"/>
      <c r="FN34" s="9"/>
      <c r="FO34" s="6"/>
      <c r="FP34" s="6"/>
      <c r="FQ34" s="7"/>
      <c r="FR34" s="7"/>
      <c r="FS34" s="8"/>
      <c r="FT34" s="8"/>
      <c r="FU34" s="9"/>
      <c r="FV34" s="6"/>
      <c r="FW34" s="6"/>
      <c r="FX34" s="7"/>
      <c r="FY34" s="7"/>
      <c r="FZ34" s="8"/>
      <c r="GA34" s="8"/>
      <c r="GB34" s="9"/>
      <c r="GC34" s="6"/>
      <c r="GD34" s="6"/>
      <c r="GE34" s="7"/>
      <c r="GF34" s="7"/>
      <c r="GG34" s="8"/>
      <c r="GH34" s="8"/>
      <c r="GI34" s="9"/>
      <c r="GJ34" s="6"/>
      <c r="GK34" s="6"/>
      <c r="GL34" s="7"/>
      <c r="GM34" s="7"/>
      <c r="GN34" s="8"/>
      <c r="GO34" s="8"/>
      <c r="GP34" s="9"/>
      <c r="GQ34" s="6"/>
      <c r="GR34" s="6"/>
      <c r="GS34" s="7"/>
      <c r="GT34" s="7"/>
      <c r="GU34" s="8"/>
      <c r="GV34" s="8"/>
      <c r="GW34" s="9"/>
      <c r="GX34" s="6"/>
      <c r="GY34" s="6"/>
      <c r="GZ34" s="7"/>
      <c r="HA34" s="7"/>
      <c r="HB34" s="8"/>
      <c r="HC34" s="8"/>
      <c r="HD34" s="9"/>
      <c r="HE34" s="6"/>
      <c r="HF34" s="6"/>
      <c r="HG34" s="7"/>
      <c r="HH34" s="7"/>
      <c r="HI34" s="8"/>
      <c r="HJ34" s="8"/>
      <c r="HK34" s="9"/>
      <c r="HL34" s="6"/>
      <c r="HM34" s="6"/>
      <c r="HN34" s="7"/>
      <c r="HO34" s="7"/>
      <c r="HP34" s="8"/>
      <c r="HQ34" s="8"/>
      <c r="HR34" s="9"/>
      <c r="HS34" s="6"/>
      <c r="HT34" s="6"/>
      <c r="HU34" s="7"/>
      <c r="HV34" s="7"/>
      <c r="HW34" s="8"/>
      <c r="HX34" s="8"/>
      <c r="HY34" s="9"/>
      <c r="HZ34" s="6"/>
      <c r="IA34" s="6"/>
      <c r="IB34" s="7"/>
      <c r="IC34" s="7"/>
      <c r="ID34" s="8"/>
      <c r="IE34" s="8"/>
      <c r="IF34" s="9"/>
      <c r="IG34" s="6"/>
      <c r="IH34" s="6"/>
      <c r="II34" s="7"/>
      <c r="IJ34" s="7"/>
      <c r="IK34" s="8"/>
      <c r="IL34" s="8"/>
      <c r="IM34" s="9"/>
      <c r="IN34" s="6"/>
      <c r="IO34" s="6"/>
      <c r="IP34" s="7"/>
      <c r="IQ34" s="7"/>
      <c r="IR34" s="8"/>
      <c r="IS34" s="8"/>
      <c r="IT34" s="9"/>
      <c r="IU34" s="6"/>
      <c r="IV34" s="6"/>
      <c r="IW34" s="7"/>
      <c r="IX34" s="7"/>
      <c r="IY34" s="8"/>
      <c r="IZ34" s="8"/>
      <c r="JA34" s="9"/>
      <c r="JB34" s="6"/>
      <c r="JC34" s="6"/>
      <c r="JD34" s="7"/>
      <c r="JE34" s="7"/>
      <c r="JF34" s="8"/>
      <c r="JG34" s="8"/>
      <c r="JH34" s="9"/>
      <c r="JI34" s="6"/>
      <c r="JJ34" s="6"/>
      <c r="JK34" s="7"/>
      <c r="JL34" s="7"/>
      <c r="JM34" s="8"/>
      <c r="JN34" s="8"/>
      <c r="JO34" s="9"/>
      <c r="JP34" s="6"/>
      <c r="JQ34" s="6"/>
      <c r="JR34" s="7"/>
      <c r="JS34" s="7"/>
      <c r="JT34" s="8"/>
      <c r="JU34" s="8"/>
      <c r="JV34" s="9"/>
      <c r="JW34" s="6"/>
      <c r="JX34" s="6"/>
      <c r="JY34" s="7"/>
      <c r="JZ34" s="7"/>
      <c r="KA34" s="8"/>
      <c r="KB34" s="8"/>
      <c r="KC34" s="9"/>
      <c r="KD34" s="6"/>
      <c r="KE34" s="6"/>
      <c r="KF34" s="7"/>
      <c r="KG34" s="7"/>
      <c r="KH34" s="8"/>
      <c r="KI34" s="8"/>
      <c r="KJ34" s="9"/>
      <c r="KK34" s="6"/>
      <c r="KL34" s="6"/>
      <c r="KM34" s="7"/>
      <c r="KN34" s="7"/>
      <c r="KO34" s="8"/>
      <c r="KP34" s="8"/>
      <c r="KQ34" s="9"/>
      <c r="KR34" s="6"/>
      <c r="KS34" s="6"/>
      <c r="KT34" s="7"/>
      <c r="KU34" s="7"/>
      <c r="KV34" s="8"/>
      <c r="KW34" s="8"/>
      <c r="KX34" s="9"/>
      <c r="KY34" s="6"/>
      <c r="KZ34" s="6"/>
      <c r="LA34" s="7"/>
      <c r="LB34" s="7"/>
      <c r="LC34" s="8"/>
      <c r="LD34" s="8"/>
      <c r="LE34" s="9"/>
      <c r="LF34" s="6"/>
      <c r="LG34" s="6"/>
      <c r="LH34" s="7"/>
      <c r="LI34" s="7"/>
      <c r="LJ34" s="8"/>
      <c r="LK34" s="8"/>
      <c r="LL34" s="9"/>
      <c r="LM34" s="6"/>
      <c r="LN34" s="6"/>
      <c r="LO34" s="7"/>
      <c r="LP34" s="7"/>
      <c r="LQ34" s="8"/>
      <c r="LR34" s="8"/>
      <c r="LS34" s="9"/>
      <c r="LT34" s="6"/>
      <c r="LU34" s="6"/>
      <c r="LV34" s="7"/>
      <c r="LW34" s="7"/>
      <c r="LX34" s="8"/>
      <c r="LY34" s="8"/>
      <c r="LZ34" s="9"/>
      <c r="MA34" s="6"/>
      <c r="MB34" s="6"/>
      <c r="MC34" s="7"/>
      <c r="MD34" s="7"/>
      <c r="ME34" s="8"/>
      <c r="MF34" s="8"/>
      <c r="MG34" s="9"/>
      <c r="MH34" s="6"/>
      <c r="MI34" s="6"/>
      <c r="MJ34" s="7"/>
      <c r="MK34" s="7"/>
      <c r="ML34" s="8"/>
      <c r="MM34" s="8"/>
      <c r="MN34" s="9"/>
      <c r="MP34" s="20" t="s">
        <v>37</v>
      </c>
      <c r="MQ34" s="23"/>
      <c r="MR34" s="23">
        <f>م.تحميل!$C$126</f>
        <v>0</v>
      </c>
      <c r="MS34" s="20"/>
      <c r="MT34" s="23"/>
      <c r="MU34" s="23"/>
      <c r="MW34" s="22" t="s">
        <v>37</v>
      </c>
      <c r="MX34" s="24"/>
      <c r="MY34" s="24">
        <f>م.مرتجع!$C$126</f>
        <v>0</v>
      </c>
      <c r="MZ34" s="22"/>
      <c r="NA34" s="24"/>
      <c r="NB34" s="24"/>
      <c r="ND34" s="21" t="s">
        <v>37</v>
      </c>
      <c r="NE34" s="25"/>
      <c r="NF34" s="25">
        <f>م.مبيع!$C$126</f>
        <v>0</v>
      </c>
      <c r="NG34" s="25">
        <f>HD35</f>
        <v>0</v>
      </c>
      <c r="NH34" s="21"/>
      <c r="NI34" s="25"/>
      <c r="NJ34" s="25"/>
      <c r="NK34" s="25"/>
    </row>
    <row r="35" spans="1:375" ht="16.5" thickTop="1" thickBot="1" x14ac:dyDescent="0.3">
      <c r="A35" s="77" t="s">
        <v>2</v>
      </c>
      <c r="B35" s="78"/>
      <c r="C35" s="6">
        <f>SUM(C4:C34)</f>
        <v>0</v>
      </c>
      <c r="D35" s="6">
        <f t="shared" ref="D35:I35" si="0">SUM(D4:D34)</f>
        <v>0</v>
      </c>
      <c r="E35" s="6">
        <f t="shared" si="0"/>
        <v>0</v>
      </c>
      <c r="F35" s="6">
        <f t="shared" si="0"/>
        <v>0</v>
      </c>
      <c r="G35" s="6">
        <f t="shared" si="0"/>
        <v>0</v>
      </c>
      <c r="H35" s="6">
        <f t="shared" si="0"/>
        <v>0</v>
      </c>
      <c r="I35" s="6">
        <f t="shared" si="0"/>
        <v>0</v>
      </c>
      <c r="J35" s="6">
        <f>SUM(J4:J34)</f>
        <v>0</v>
      </c>
      <c r="K35" s="6">
        <f t="shared" ref="K35:BT35" si="1">SUM(K4:K34)</f>
        <v>0</v>
      </c>
      <c r="L35" s="6">
        <f t="shared" si="1"/>
        <v>0</v>
      </c>
      <c r="M35" s="6">
        <f t="shared" si="1"/>
        <v>0</v>
      </c>
      <c r="N35" s="6">
        <f t="shared" si="1"/>
        <v>0</v>
      </c>
      <c r="O35" s="6">
        <f t="shared" si="1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6">
        <f t="shared" si="1"/>
        <v>0</v>
      </c>
      <c r="T35" s="6">
        <f t="shared" si="1"/>
        <v>0</v>
      </c>
      <c r="U35" s="6">
        <f t="shared" si="1"/>
        <v>0</v>
      </c>
      <c r="V35" s="6">
        <f t="shared" si="1"/>
        <v>0</v>
      </c>
      <c r="W35" s="6">
        <f t="shared" si="1"/>
        <v>0</v>
      </c>
      <c r="X35" s="6">
        <f t="shared" si="1"/>
        <v>0</v>
      </c>
      <c r="Y35" s="6">
        <f t="shared" si="1"/>
        <v>0</v>
      </c>
      <c r="Z35" s="6">
        <f t="shared" si="1"/>
        <v>0</v>
      </c>
      <c r="AA35" s="6">
        <f t="shared" si="1"/>
        <v>0</v>
      </c>
      <c r="AB35" s="6">
        <f t="shared" si="1"/>
        <v>0</v>
      </c>
      <c r="AC35" s="6">
        <f t="shared" si="1"/>
        <v>0</v>
      </c>
      <c r="AD35" s="6">
        <f t="shared" si="1"/>
        <v>0</v>
      </c>
      <c r="AE35" s="6">
        <f t="shared" si="1"/>
        <v>0</v>
      </c>
      <c r="AF35" s="6">
        <f t="shared" si="1"/>
        <v>0</v>
      </c>
      <c r="AG35" s="6">
        <f t="shared" si="1"/>
        <v>0</v>
      </c>
      <c r="AH35" s="6">
        <f t="shared" si="1"/>
        <v>0</v>
      </c>
      <c r="AI35" s="6">
        <f t="shared" si="1"/>
        <v>0</v>
      </c>
      <c r="AJ35" s="6">
        <f t="shared" si="1"/>
        <v>0</v>
      </c>
      <c r="AK35" s="6">
        <f t="shared" si="1"/>
        <v>0</v>
      </c>
      <c r="AL35" s="6">
        <f t="shared" si="1"/>
        <v>0</v>
      </c>
      <c r="AM35" s="6">
        <f t="shared" si="1"/>
        <v>0</v>
      </c>
      <c r="AN35" s="6">
        <f t="shared" si="1"/>
        <v>0</v>
      </c>
      <c r="AO35" s="6">
        <f t="shared" si="1"/>
        <v>0</v>
      </c>
      <c r="AP35" s="6">
        <f t="shared" si="1"/>
        <v>0</v>
      </c>
      <c r="AQ35" s="6">
        <f t="shared" si="1"/>
        <v>0</v>
      </c>
      <c r="AR35" s="6">
        <f t="shared" si="1"/>
        <v>0</v>
      </c>
      <c r="AS35" s="6">
        <f t="shared" si="1"/>
        <v>0</v>
      </c>
      <c r="AT35" s="6">
        <f t="shared" si="1"/>
        <v>0</v>
      </c>
      <c r="AU35" s="6">
        <f t="shared" si="1"/>
        <v>0</v>
      </c>
      <c r="AV35" s="6">
        <f t="shared" si="1"/>
        <v>0</v>
      </c>
      <c r="AW35" s="6">
        <f t="shared" si="1"/>
        <v>0</v>
      </c>
      <c r="AX35" s="6">
        <f t="shared" si="1"/>
        <v>0</v>
      </c>
      <c r="AY35" s="6">
        <f t="shared" si="1"/>
        <v>0</v>
      </c>
      <c r="AZ35" s="6">
        <f t="shared" si="1"/>
        <v>0</v>
      </c>
      <c r="BA35" s="6">
        <f t="shared" si="1"/>
        <v>0</v>
      </c>
      <c r="BB35" s="6">
        <f t="shared" si="1"/>
        <v>0</v>
      </c>
      <c r="BC35" s="6">
        <f t="shared" si="1"/>
        <v>0</v>
      </c>
      <c r="BD35" s="6">
        <f t="shared" si="1"/>
        <v>0</v>
      </c>
      <c r="BE35" s="6">
        <f t="shared" si="1"/>
        <v>0</v>
      </c>
      <c r="BF35" s="6">
        <f t="shared" si="1"/>
        <v>0</v>
      </c>
      <c r="BG35" s="6">
        <f t="shared" si="1"/>
        <v>0</v>
      </c>
      <c r="BH35" s="6">
        <f t="shared" si="1"/>
        <v>0</v>
      </c>
      <c r="BI35" s="6">
        <f t="shared" si="1"/>
        <v>0</v>
      </c>
      <c r="BJ35" s="6">
        <f t="shared" si="1"/>
        <v>0</v>
      </c>
      <c r="BK35" s="6">
        <f t="shared" si="1"/>
        <v>0</v>
      </c>
      <c r="BL35" s="6">
        <f t="shared" si="1"/>
        <v>0</v>
      </c>
      <c r="BM35" s="6">
        <f t="shared" si="1"/>
        <v>0</v>
      </c>
      <c r="BN35" s="6">
        <f t="shared" si="1"/>
        <v>0</v>
      </c>
      <c r="BO35" s="6">
        <f t="shared" si="1"/>
        <v>0</v>
      </c>
      <c r="BP35" s="6">
        <f t="shared" si="1"/>
        <v>0</v>
      </c>
      <c r="BQ35" s="6">
        <f t="shared" si="1"/>
        <v>0</v>
      </c>
      <c r="BR35" s="6">
        <f t="shared" si="1"/>
        <v>0</v>
      </c>
      <c r="BS35" s="6">
        <f t="shared" si="1"/>
        <v>0</v>
      </c>
      <c r="BT35" s="6">
        <f t="shared" si="1"/>
        <v>0</v>
      </c>
      <c r="BU35" s="6">
        <f>SUM(BU4:BU34)</f>
        <v>0</v>
      </c>
      <c r="BV35" s="6">
        <f t="shared" ref="BV35:CA35" si="2">SUM(BV4:BV34)</f>
        <v>0</v>
      </c>
      <c r="BW35" s="6">
        <f t="shared" si="2"/>
        <v>0</v>
      </c>
      <c r="BX35" s="6">
        <f t="shared" si="2"/>
        <v>0</v>
      </c>
      <c r="BY35" s="6">
        <f t="shared" si="2"/>
        <v>0</v>
      </c>
      <c r="BZ35" s="6">
        <f t="shared" si="2"/>
        <v>0</v>
      </c>
      <c r="CA35" s="6">
        <f t="shared" si="2"/>
        <v>0</v>
      </c>
      <c r="CB35" s="6">
        <f>SUM(CB4:CB34)</f>
        <v>0</v>
      </c>
      <c r="CC35" s="6">
        <f t="shared" ref="CC35:EL35" si="3">SUM(CC4:CC34)</f>
        <v>0</v>
      </c>
      <c r="CD35" s="6">
        <f t="shared" si="3"/>
        <v>0</v>
      </c>
      <c r="CE35" s="6">
        <f t="shared" si="3"/>
        <v>0</v>
      </c>
      <c r="CF35" s="6">
        <f t="shared" si="3"/>
        <v>0</v>
      </c>
      <c r="CG35" s="6">
        <f t="shared" si="3"/>
        <v>0</v>
      </c>
      <c r="CH35" s="6">
        <f t="shared" si="3"/>
        <v>0</v>
      </c>
      <c r="CI35" s="6">
        <f t="shared" si="3"/>
        <v>0</v>
      </c>
      <c r="CJ35" s="6">
        <f t="shared" si="3"/>
        <v>0</v>
      </c>
      <c r="CK35" s="6">
        <f t="shared" si="3"/>
        <v>0</v>
      </c>
      <c r="CL35" s="6">
        <f t="shared" si="3"/>
        <v>0</v>
      </c>
      <c r="CM35" s="6">
        <f t="shared" si="3"/>
        <v>0</v>
      </c>
      <c r="CN35" s="6">
        <f t="shared" si="3"/>
        <v>0</v>
      </c>
      <c r="CO35" s="6">
        <f t="shared" si="3"/>
        <v>0</v>
      </c>
      <c r="CP35" s="6">
        <f t="shared" si="3"/>
        <v>0</v>
      </c>
      <c r="CQ35" s="6">
        <f t="shared" si="3"/>
        <v>0</v>
      </c>
      <c r="CR35" s="6">
        <f t="shared" si="3"/>
        <v>0</v>
      </c>
      <c r="CS35" s="6">
        <f t="shared" si="3"/>
        <v>0</v>
      </c>
      <c r="CT35" s="6">
        <f t="shared" si="3"/>
        <v>0</v>
      </c>
      <c r="CU35" s="6">
        <f t="shared" si="3"/>
        <v>0</v>
      </c>
      <c r="CV35" s="6">
        <f t="shared" si="3"/>
        <v>0</v>
      </c>
      <c r="CW35" s="6">
        <f t="shared" si="3"/>
        <v>0</v>
      </c>
      <c r="CX35" s="6">
        <f t="shared" si="3"/>
        <v>0</v>
      </c>
      <c r="CY35" s="6">
        <f t="shared" si="3"/>
        <v>0</v>
      </c>
      <c r="CZ35" s="6">
        <f t="shared" si="3"/>
        <v>0</v>
      </c>
      <c r="DA35" s="6">
        <f t="shared" si="3"/>
        <v>0</v>
      </c>
      <c r="DB35" s="6">
        <f t="shared" si="3"/>
        <v>0</v>
      </c>
      <c r="DC35" s="6">
        <f t="shared" si="3"/>
        <v>0</v>
      </c>
      <c r="DD35" s="6">
        <f t="shared" si="3"/>
        <v>0</v>
      </c>
      <c r="DE35" s="6">
        <f t="shared" si="3"/>
        <v>0</v>
      </c>
      <c r="DF35" s="6">
        <f t="shared" si="3"/>
        <v>0</v>
      </c>
      <c r="DG35" s="6">
        <f t="shared" si="3"/>
        <v>0</v>
      </c>
      <c r="DH35" s="6">
        <f t="shared" si="3"/>
        <v>0</v>
      </c>
      <c r="DI35" s="6">
        <f t="shared" si="3"/>
        <v>0</v>
      </c>
      <c r="DJ35" s="6">
        <f t="shared" si="3"/>
        <v>0</v>
      </c>
      <c r="DK35" s="6">
        <f t="shared" si="3"/>
        <v>0</v>
      </c>
      <c r="DL35" s="6">
        <f t="shared" si="3"/>
        <v>0</v>
      </c>
      <c r="DM35" s="6">
        <f t="shared" si="3"/>
        <v>0</v>
      </c>
      <c r="DN35" s="6">
        <f t="shared" si="3"/>
        <v>0</v>
      </c>
      <c r="DO35" s="6">
        <f t="shared" si="3"/>
        <v>0</v>
      </c>
      <c r="DP35" s="6">
        <f t="shared" si="3"/>
        <v>0</v>
      </c>
      <c r="DQ35" s="6">
        <f t="shared" si="3"/>
        <v>0</v>
      </c>
      <c r="DR35" s="6">
        <f t="shared" si="3"/>
        <v>0</v>
      </c>
      <c r="DS35" s="6">
        <f t="shared" si="3"/>
        <v>0</v>
      </c>
      <c r="DT35" s="6">
        <f t="shared" si="3"/>
        <v>0</v>
      </c>
      <c r="DU35" s="6">
        <f t="shared" si="3"/>
        <v>0</v>
      </c>
      <c r="DV35" s="6">
        <f t="shared" si="3"/>
        <v>0</v>
      </c>
      <c r="DW35" s="6">
        <f t="shared" si="3"/>
        <v>0</v>
      </c>
      <c r="DX35" s="6">
        <f t="shared" si="3"/>
        <v>0</v>
      </c>
      <c r="DY35" s="6">
        <f t="shared" si="3"/>
        <v>0</v>
      </c>
      <c r="DZ35" s="6">
        <f t="shared" si="3"/>
        <v>0</v>
      </c>
      <c r="EA35" s="6">
        <f t="shared" si="3"/>
        <v>0</v>
      </c>
      <c r="EB35" s="6">
        <f t="shared" si="3"/>
        <v>0</v>
      </c>
      <c r="EC35" s="6">
        <f t="shared" si="3"/>
        <v>0</v>
      </c>
      <c r="ED35" s="6">
        <f t="shared" si="3"/>
        <v>0</v>
      </c>
      <c r="EE35" s="6">
        <f t="shared" si="3"/>
        <v>0</v>
      </c>
      <c r="EF35" s="6">
        <f t="shared" si="3"/>
        <v>0</v>
      </c>
      <c r="EG35" s="6">
        <f t="shared" si="3"/>
        <v>0</v>
      </c>
      <c r="EH35" s="6">
        <f t="shared" si="3"/>
        <v>0</v>
      </c>
      <c r="EI35" s="6">
        <f t="shared" si="3"/>
        <v>0</v>
      </c>
      <c r="EJ35" s="6">
        <f t="shared" si="3"/>
        <v>0</v>
      </c>
      <c r="EK35" s="6">
        <f t="shared" si="3"/>
        <v>0</v>
      </c>
      <c r="EL35" s="6">
        <f t="shared" si="3"/>
        <v>0</v>
      </c>
      <c r="EM35" s="6">
        <f>SUM(EM4:EM34)</f>
        <v>0</v>
      </c>
      <c r="EN35" s="6">
        <f t="shared" ref="EN35:ES35" si="4">SUM(EN4:EN34)</f>
        <v>0</v>
      </c>
      <c r="EO35" s="6">
        <f t="shared" si="4"/>
        <v>0</v>
      </c>
      <c r="EP35" s="6">
        <f t="shared" si="4"/>
        <v>0</v>
      </c>
      <c r="EQ35" s="6">
        <f t="shared" si="4"/>
        <v>0</v>
      </c>
      <c r="ER35" s="6">
        <f t="shared" si="4"/>
        <v>0</v>
      </c>
      <c r="ES35" s="6">
        <f t="shared" si="4"/>
        <v>0</v>
      </c>
      <c r="ET35" s="6">
        <f>SUM(ET4:ET34)</f>
        <v>0</v>
      </c>
      <c r="EU35" s="6">
        <f t="shared" ref="EU35:HD35" si="5">SUM(EU4:EU34)</f>
        <v>0</v>
      </c>
      <c r="EV35" s="6">
        <f t="shared" si="5"/>
        <v>0</v>
      </c>
      <c r="EW35" s="6">
        <f t="shared" si="5"/>
        <v>0</v>
      </c>
      <c r="EX35" s="6">
        <f t="shared" si="5"/>
        <v>0</v>
      </c>
      <c r="EY35" s="6">
        <f t="shared" si="5"/>
        <v>0</v>
      </c>
      <c r="EZ35" s="6">
        <f t="shared" si="5"/>
        <v>0</v>
      </c>
      <c r="FA35" s="6">
        <f t="shared" si="5"/>
        <v>0</v>
      </c>
      <c r="FB35" s="6">
        <f t="shared" si="5"/>
        <v>0</v>
      </c>
      <c r="FC35" s="6">
        <f t="shared" si="5"/>
        <v>0</v>
      </c>
      <c r="FD35" s="6">
        <f t="shared" si="5"/>
        <v>0</v>
      </c>
      <c r="FE35" s="6">
        <f t="shared" si="5"/>
        <v>0</v>
      </c>
      <c r="FF35" s="6">
        <f t="shared" si="5"/>
        <v>0</v>
      </c>
      <c r="FG35" s="6">
        <f t="shared" si="5"/>
        <v>0</v>
      </c>
      <c r="FH35" s="6">
        <f t="shared" si="5"/>
        <v>0</v>
      </c>
      <c r="FI35" s="6">
        <f t="shared" si="5"/>
        <v>0</v>
      </c>
      <c r="FJ35" s="6">
        <f t="shared" si="5"/>
        <v>0</v>
      </c>
      <c r="FK35" s="6">
        <f t="shared" si="5"/>
        <v>0</v>
      </c>
      <c r="FL35" s="6">
        <f t="shared" si="5"/>
        <v>0</v>
      </c>
      <c r="FM35" s="6">
        <f t="shared" si="5"/>
        <v>0</v>
      </c>
      <c r="FN35" s="6">
        <f t="shared" si="5"/>
        <v>0</v>
      </c>
      <c r="FO35" s="6">
        <f t="shared" si="5"/>
        <v>0</v>
      </c>
      <c r="FP35" s="6">
        <f t="shared" si="5"/>
        <v>0</v>
      </c>
      <c r="FQ35" s="6">
        <f t="shared" si="5"/>
        <v>0</v>
      </c>
      <c r="FR35" s="6">
        <f t="shared" si="5"/>
        <v>0</v>
      </c>
      <c r="FS35" s="6">
        <f t="shared" si="5"/>
        <v>0</v>
      </c>
      <c r="FT35" s="6">
        <f t="shared" si="5"/>
        <v>0</v>
      </c>
      <c r="FU35" s="6">
        <f t="shared" si="5"/>
        <v>0</v>
      </c>
      <c r="FV35" s="6">
        <f t="shared" si="5"/>
        <v>0</v>
      </c>
      <c r="FW35" s="6">
        <f t="shared" si="5"/>
        <v>0</v>
      </c>
      <c r="FX35" s="6">
        <f t="shared" si="5"/>
        <v>0</v>
      </c>
      <c r="FY35" s="6">
        <f t="shared" si="5"/>
        <v>0</v>
      </c>
      <c r="FZ35" s="6">
        <f t="shared" si="5"/>
        <v>0</v>
      </c>
      <c r="GA35" s="6">
        <f t="shared" si="5"/>
        <v>0</v>
      </c>
      <c r="GB35" s="6">
        <f t="shared" si="5"/>
        <v>0</v>
      </c>
      <c r="GC35" s="6">
        <f t="shared" si="5"/>
        <v>0</v>
      </c>
      <c r="GD35" s="6">
        <f t="shared" si="5"/>
        <v>0</v>
      </c>
      <c r="GE35" s="6">
        <f t="shared" si="5"/>
        <v>0</v>
      </c>
      <c r="GF35" s="6">
        <f t="shared" si="5"/>
        <v>0</v>
      </c>
      <c r="GG35" s="6">
        <f t="shared" si="5"/>
        <v>0</v>
      </c>
      <c r="GH35" s="6">
        <f t="shared" si="5"/>
        <v>0</v>
      </c>
      <c r="GI35" s="6">
        <f t="shared" si="5"/>
        <v>0</v>
      </c>
      <c r="GJ35" s="6">
        <f t="shared" si="5"/>
        <v>0</v>
      </c>
      <c r="GK35" s="6">
        <f t="shared" si="5"/>
        <v>0</v>
      </c>
      <c r="GL35" s="6">
        <f t="shared" si="5"/>
        <v>0</v>
      </c>
      <c r="GM35" s="6">
        <f t="shared" si="5"/>
        <v>0</v>
      </c>
      <c r="GN35" s="6">
        <f t="shared" si="5"/>
        <v>0</v>
      </c>
      <c r="GO35" s="6">
        <f t="shared" si="5"/>
        <v>0</v>
      </c>
      <c r="GP35" s="6">
        <f t="shared" si="5"/>
        <v>0</v>
      </c>
      <c r="GQ35" s="6">
        <f t="shared" si="5"/>
        <v>0</v>
      </c>
      <c r="GR35" s="6">
        <f t="shared" si="5"/>
        <v>0</v>
      </c>
      <c r="GS35" s="6">
        <f t="shared" si="5"/>
        <v>0</v>
      </c>
      <c r="GT35" s="6">
        <f t="shared" si="5"/>
        <v>0</v>
      </c>
      <c r="GU35" s="6">
        <f t="shared" si="5"/>
        <v>0</v>
      </c>
      <c r="GV35" s="6">
        <f t="shared" si="5"/>
        <v>0</v>
      </c>
      <c r="GW35" s="6">
        <f t="shared" si="5"/>
        <v>0</v>
      </c>
      <c r="GX35" s="6">
        <f t="shared" si="5"/>
        <v>0</v>
      </c>
      <c r="GY35" s="6">
        <f t="shared" si="5"/>
        <v>0</v>
      </c>
      <c r="GZ35" s="6">
        <f t="shared" si="5"/>
        <v>0</v>
      </c>
      <c r="HA35" s="6">
        <f t="shared" si="5"/>
        <v>0</v>
      </c>
      <c r="HB35" s="6">
        <f t="shared" si="5"/>
        <v>0</v>
      </c>
      <c r="HC35" s="6">
        <f t="shared" si="5"/>
        <v>0</v>
      </c>
      <c r="HD35" s="6">
        <f t="shared" si="5"/>
        <v>0</v>
      </c>
      <c r="HE35" s="6">
        <f>SUM(HE4:HE34)</f>
        <v>0</v>
      </c>
      <c r="HF35" s="6">
        <f t="shared" ref="HF35:HK35" si="6">SUM(HF4:HF34)</f>
        <v>0</v>
      </c>
      <c r="HG35" s="6">
        <f t="shared" si="6"/>
        <v>0</v>
      </c>
      <c r="HH35" s="6">
        <f t="shared" si="6"/>
        <v>0</v>
      </c>
      <c r="HI35" s="6">
        <f t="shared" si="6"/>
        <v>0</v>
      </c>
      <c r="HJ35" s="6">
        <f t="shared" si="6"/>
        <v>0</v>
      </c>
      <c r="HK35" s="6">
        <f t="shared" si="6"/>
        <v>0</v>
      </c>
      <c r="HL35" s="6">
        <f>SUM(HL4:HL34)</f>
        <v>0</v>
      </c>
      <c r="HM35" s="6">
        <f t="shared" ref="HM35:JV35" si="7">SUM(HM4:HM34)</f>
        <v>0</v>
      </c>
      <c r="HN35" s="6">
        <f t="shared" si="7"/>
        <v>0</v>
      </c>
      <c r="HO35" s="6">
        <f t="shared" si="7"/>
        <v>0</v>
      </c>
      <c r="HP35" s="6">
        <f t="shared" si="7"/>
        <v>0</v>
      </c>
      <c r="HQ35" s="6">
        <f t="shared" si="7"/>
        <v>0</v>
      </c>
      <c r="HR35" s="6">
        <f t="shared" si="7"/>
        <v>0</v>
      </c>
      <c r="HS35" s="6">
        <f t="shared" si="7"/>
        <v>0</v>
      </c>
      <c r="HT35" s="6">
        <f t="shared" si="7"/>
        <v>0</v>
      </c>
      <c r="HU35" s="6">
        <f t="shared" si="7"/>
        <v>0</v>
      </c>
      <c r="HV35" s="6">
        <f t="shared" si="7"/>
        <v>0</v>
      </c>
      <c r="HW35" s="6">
        <f t="shared" si="7"/>
        <v>0</v>
      </c>
      <c r="HX35" s="6">
        <f t="shared" si="7"/>
        <v>0</v>
      </c>
      <c r="HY35" s="6">
        <f t="shared" si="7"/>
        <v>0</v>
      </c>
      <c r="HZ35" s="6">
        <f t="shared" si="7"/>
        <v>0</v>
      </c>
      <c r="IA35" s="6">
        <f t="shared" si="7"/>
        <v>0</v>
      </c>
      <c r="IB35" s="6">
        <f t="shared" si="7"/>
        <v>0</v>
      </c>
      <c r="IC35" s="6">
        <f t="shared" si="7"/>
        <v>0</v>
      </c>
      <c r="ID35" s="6">
        <f t="shared" si="7"/>
        <v>0</v>
      </c>
      <c r="IE35" s="6">
        <f t="shared" si="7"/>
        <v>0</v>
      </c>
      <c r="IF35" s="6">
        <f t="shared" si="7"/>
        <v>0</v>
      </c>
      <c r="IG35" s="6">
        <f t="shared" si="7"/>
        <v>0</v>
      </c>
      <c r="IH35" s="6">
        <f t="shared" si="7"/>
        <v>0</v>
      </c>
      <c r="II35" s="6">
        <f t="shared" si="7"/>
        <v>0</v>
      </c>
      <c r="IJ35" s="6">
        <f t="shared" si="7"/>
        <v>0</v>
      </c>
      <c r="IK35" s="6">
        <f t="shared" si="7"/>
        <v>0</v>
      </c>
      <c r="IL35" s="6">
        <f t="shared" si="7"/>
        <v>0</v>
      </c>
      <c r="IM35" s="6">
        <f t="shared" si="7"/>
        <v>0</v>
      </c>
      <c r="IN35" s="6">
        <f t="shared" si="7"/>
        <v>0</v>
      </c>
      <c r="IO35" s="6">
        <f t="shared" si="7"/>
        <v>0</v>
      </c>
      <c r="IP35" s="6">
        <f t="shared" si="7"/>
        <v>0</v>
      </c>
      <c r="IQ35" s="6">
        <f t="shared" si="7"/>
        <v>0</v>
      </c>
      <c r="IR35" s="6">
        <f t="shared" si="7"/>
        <v>0</v>
      </c>
      <c r="IS35" s="6">
        <f t="shared" si="7"/>
        <v>0</v>
      </c>
      <c r="IT35" s="6">
        <f t="shared" si="7"/>
        <v>0</v>
      </c>
      <c r="IU35" s="6">
        <f t="shared" si="7"/>
        <v>0</v>
      </c>
      <c r="IV35" s="6">
        <f t="shared" si="7"/>
        <v>0</v>
      </c>
      <c r="IW35" s="6">
        <f t="shared" si="7"/>
        <v>0</v>
      </c>
      <c r="IX35" s="6">
        <f t="shared" si="7"/>
        <v>0</v>
      </c>
      <c r="IY35" s="6">
        <f t="shared" si="7"/>
        <v>0</v>
      </c>
      <c r="IZ35" s="6">
        <f t="shared" si="7"/>
        <v>0</v>
      </c>
      <c r="JA35" s="6">
        <f t="shared" si="7"/>
        <v>0</v>
      </c>
      <c r="JB35" s="6">
        <f t="shared" si="7"/>
        <v>0</v>
      </c>
      <c r="JC35" s="6">
        <f t="shared" si="7"/>
        <v>0</v>
      </c>
      <c r="JD35" s="6">
        <f t="shared" si="7"/>
        <v>0</v>
      </c>
      <c r="JE35" s="6">
        <f t="shared" si="7"/>
        <v>0</v>
      </c>
      <c r="JF35" s="6">
        <f t="shared" si="7"/>
        <v>0</v>
      </c>
      <c r="JG35" s="6">
        <f t="shared" si="7"/>
        <v>0</v>
      </c>
      <c r="JH35" s="6">
        <f t="shared" si="7"/>
        <v>0</v>
      </c>
      <c r="JI35" s="6">
        <f t="shared" si="7"/>
        <v>0</v>
      </c>
      <c r="JJ35" s="6">
        <f t="shared" si="7"/>
        <v>0</v>
      </c>
      <c r="JK35" s="6">
        <f t="shared" si="7"/>
        <v>0</v>
      </c>
      <c r="JL35" s="6">
        <f t="shared" si="7"/>
        <v>0</v>
      </c>
      <c r="JM35" s="6">
        <f t="shared" si="7"/>
        <v>0</v>
      </c>
      <c r="JN35" s="6">
        <f t="shared" si="7"/>
        <v>0</v>
      </c>
      <c r="JO35" s="6">
        <f t="shared" si="7"/>
        <v>0</v>
      </c>
      <c r="JP35" s="6">
        <f t="shared" si="7"/>
        <v>0</v>
      </c>
      <c r="JQ35" s="6">
        <f t="shared" si="7"/>
        <v>0</v>
      </c>
      <c r="JR35" s="6">
        <f t="shared" si="7"/>
        <v>0</v>
      </c>
      <c r="JS35" s="6">
        <f t="shared" si="7"/>
        <v>0</v>
      </c>
      <c r="JT35" s="6">
        <f t="shared" si="7"/>
        <v>0</v>
      </c>
      <c r="JU35" s="6">
        <f t="shared" si="7"/>
        <v>0</v>
      </c>
      <c r="JV35" s="6">
        <f t="shared" si="7"/>
        <v>0</v>
      </c>
      <c r="JW35" s="6">
        <f>SUM(JW4:JW34)</f>
        <v>0</v>
      </c>
      <c r="JX35" s="6">
        <f t="shared" ref="JX35:KC35" si="8">SUM(JX4:JX34)</f>
        <v>0</v>
      </c>
      <c r="JY35" s="6">
        <f t="shared" si="8"/>
        <v>0</v>
      </c>
      <c r="JZ35" s="6">
        <f t="shared" si="8"/>
        <v>0</v>
      </c>
      <c r="KA35" s="6">
        <f t="shared" si="8"/>
        <v>0</v>
      </c>
      <c r="KB35" s="6">
        <f t="shared" si="8"/>
        <v>0</v>
      </c>
      <c r="KC35" s="6">
        <f t="shared" si="8"/>
        <v>0</v>
      </c>
      <c r="KD35" s="6">
        <f>SUM(KD4:KD34)</f>
        <v>0</v>
      </c>
      <c r="KE35" s="6">
        <f t="shared" ref="KE35:MN35" si="9">SUM(KE4:KE34)</f>
        <v>0</v>
      </c>
      <c r="KF35" s="6">
        <f t="shared" si="9"/>
        <v>0</v>
      </c>
      <c r="KG35" s="6">
        <f t="shared" si="9"/>
        <v>0</v>
      </c>
      <c r="KH35" s="6">
        <f t="shared" si="9"/>
        <v>0</v>
      </c>
      <c r="KI35" s="6">
        <f t="shared" si="9"/>
        <v>0</v>
      </c>
      <c r="KJ35" s="6">
        <f t="shared" si="9"/>
        <v>0</v>
      </c>
      <c r="KK35" s="6">
        <f t="shared" si="9"/>
        <v>0</v>
      </c>
      <c r="KL35" s="6">
        <f t="shared" si="9"/>
        <v>0</v>
      </c>
      <c r="KM35" s="6">
        <f t="shared" si="9"/>
        <v>0</v>
      </c>
      <c r="KN35" s="6">
        <f t="shared" si="9"/>
        <v>0</v>
      </c>
      <c r="KO35" s="6">
        <f t="shared" si="9"/>
        <v>0</v>
      </c>
      <c r="KP35" s="6">
        <f t="shared" si="9"/>
        <v>0</v>
      </c>
      <c r="KQ35" s="6">
        <f t="shared" si="9"/>
        <v>0</v>
      </c>
      <c r="KR35" s="6">
        <f t="shared" si="9"/>
        <v>0</v>
      </c>
      <c r="KS35" s="6">
        <f t="shared" si="9"/>
        <v>0</v>
      </c>
      <c r="KT35" s="6">
        <f t="shared" si="9"/>
        <v>0</v>
      </c>
      <c r="KU35" s="6">
        <f t="shared" si="9"/>
        <v>0</v>
      </c>
      <c r="KV35" s="6">
        <f t="shared" si="9"/>
        <v>0</v>
      </c>
      <c r="KW35" s="6">
        <f t="shared" si="9"/>
        <v>0</v>
      </c>
      <c r="KX35" s="6">
        <f t="shared" si="9"/>
        <v>0</v>
      </c>
      <c r="KY35" s="6">
        <f t="shared" si="9"/>
        <v>0</v>
      </c>
      <c r="KZ35" s="6">
        <f t="shared" si="9"/>
        <v>0</v>
      </c>
      <c r="LA35" s="6">
        <f t="shared" si="9"/>
        <v>0</v>
      </c>
      <c r="LB35" s="6">
        <f t="shared" si="9"/>
        <v>0</v>
      </c>
      <c r="LC35" s="6">
        <f t="shared" si="9"/>
        <v>0</v>
      </c>
      <c r="LD35" s="6">
        <f t="shared" si="9"/>
        <v>0</v>
      </c>
      <c r="LE35" s="6">
        <f t="shared" si="9"/>
        <v>0</v>
      </c>
      <c r="LF35" s="6">
        <f t="shared" si="9"/>
        <v>0</v>
      </c>
      <c r="LG35" s="6">
        <f t="shared" si="9"/>
        <v>0</v>
      </c>
      <c r="LH35" s="6">
        <f t="shared" si="9"/>
        <v>0</v>
      </c>
      <c r="LI35" s="6">
        <f t="shared" si="9"/>
        <v>0</v>
      </c>
      <c r="LJ35" s="6">
        <f t="shared" si="9"/>
        <v>0</v>
      </c>
      <c r="LK35" s="6">
        <f t="shared" si="9"/>
        <v>0</v>
      </c>
      <c r="LL35" s="6">
        <f t="shared" si="9"/>
        <v>0</v>
      </c>
      <c r="LM35" s="6">
        <f t="shared" si="9"/>
        <v>0</v>
      </c>
      <c r="LN35" s="6">
        <f t="shared" si="9"/>
        <v>0</v>
      </c>
      <c r="LO35" s="6">
        <f t="shared" si="9"/>
        <v>0</v>
      </c>
      <c r="LP35" s="6">
        <f t="shared" si="9"/>
        <v>0</v>
      </c>
      <c r="LQ35" s="6">
        <f t="shared" si="9"/>
        <v>0</v>
      </c>
      <c r="LR35" s="6">
        <f t="shared" si="9"/>
        <v>0</v>
      </c>
      <c r="LS35" s="6">
        <f t="shared" si="9"/>
        <v>0</v>
      </c>
      <c r="LT35" s="6">
        <f t="shared" si="9"/>
        <v>0</v>
      </c>
      <c r="LU35" s="6">
        <f t="shared" si="9"/>
        <v>0</v>
      </c>
      <c r="LV35" s="6">
        <f t="shared" si="9"/>
        <v>0</v>
      </c>
      <c r="LW35" s="6">
        <f t="shared" si="9"/>
        <v>0</v>
      </c>
      <c r="LX35" s="6">
        <f t="shared" si="9"/>
        <v>0</v>
      </c>
      <c r="LY35" s="6">
        <f t="shared" si="9"/>
        <v>0</v>
      </c>
      <c r="LZ35" s="6">
        <f t="shared" si="9"/>
        <v>0</v>
      </c>
      <c r="MA35" s="6">
        <f t="shared" si="9"/>
        <v>0</v>
      </c>
      <c r="MB35" s="6">
        <f t="shared" si="9"/>
        <v>0</v>
      </c>
      <c r="MC35" s="6">
        <f t="shared" si="9"/>
        <v>0</v>
      </c>
      <c r="MD35" s="6">
        <f t="shared" si="9"/>
        <v>0</v>
      </c>
      <c r="ME35" s="6">
        <f t="shared" si="9"/>
        <v>0</v>
      </c>
      <c r="MF35" s="6">
        <f t="shared" si="9"/>
        <v>0</v>
      </c>
      <c r="MG35" s="6">
        <f t="shared" si="9"/>
        <v>0</v>
      </c>
      <c r="MH35" s="6">
        <f t="shared" si="9"/>
        <v>0</v>
      </c>
      <c r="MI35" s="6">
        <f t="shared" si="9"/>
        <v>0</v>
      </c>
      <c r="MJ35" s="6">
        <f t="shared" si="9"/>
        <v>0</v>
      </c>
      <c r="MK35" s="6">
        <f t="shared" si="9"/>
        <v>0</v>
      </c>
      <c r="ML35" s="6">
        <f t="shared" si="9"/>
        <v>0</v>
      </c>
      <c r="MM35" s="6">
        <f t="shared" si="9"/>
        <v>0</v>
      </c>
      <c r="MN35" s="6">
        <f t="shared" si="9"/>
        <v>0</v>
      </c>
    </row>
  </sheetData>
  <mergeCells count="207">
    <mergeCell ref="ND2:NK2"/>
    <mergeCell ref="MJ2:MK2"/>
    <mergeCell ref="ML2:MN2"/>
    <mergeCell ref="A35:B35"/>
    <mergeCell ref="MP2:MU2"/>
    <mergeCell ref="MW2:NB2"/>
    <mergeCell ref="LV2:LW2"/>
    <mergeCell ref="LX2:LZ2"/>
    <mergeCell ref="MA2:MB2"/>
    <mergeCell ref="MC2:MD2"/>
    <mergeCell ref="ME2:MG2"/>
    <mergeCell ref="MH2:MI2"/>
    <mergeCell ref="LH2:LI2"/>
    <mergeCell ref="LJ2:LL2"/>
    <mergeCell ref="LM2:LN2"/>
    <mergeCell ref="LO2:LP2"/>
    <mergeCell ref="LQ2:LS2"/>
    <mergeCell ref="LT2:LU2"/>
    <mergeCell ref="KT2:KU2"/>
    <mergeCell ref="KV2:KX2"/>
    <mergeCell ref="KY2:KZ2"/>
    <mergeCell ref="LA2:LB2"/>
    <mergeCell ref="LC2:LE2"/>
    <mergeCell ref="LF2:LG2"/>
    <mergeCell ref="KF2:KG2"/>
    <mergeCell ref="KH2:KJ2"/>
    <mergeCell ref="KK2:KL2"/>
    <mergeCell ref="KM2:KN2"/>
    <mergeCell ref="KO2:KQ2"/>
    <mergeCell ref="KR2:KS2"/>
    <mergeCell ref="JR2:JS2"/>
    <mergeCell ref="JT2:JV2"/>
    <mergeCell ref="JW2:JX2"/>
    <mergeCell ref="JY2:JZ2"/>
    <mergeCell ref="KA2:KC2"/>
    <mergeCell ref="KD2:KE2"/>
    <mergeCell ref="JD2:JE2"/>
    <mergeCell ref="JF2:JH2"/>
    <mergeCell ref="JI2:JJ2"/>
    <mergeCell ref="JK2:JL2"/>
    <mergeCell ref="JM2:JO2"/>
    <mergeCell ref="JP2:JQ2"/>
    <mergeCell ref="IP2:IQ2"/>
    <mergeCell ref="IR2:IT2"/>
    <mergeCell ref="IU2:IV2"/>
    <mergeCell ref="IW2:IX2"/>
    <mergeCell ref="IY2:JA2"/>
    <mergeCell ref="JB2:JC2"/>
    <mergeCell ref="IB2:IC2"/>
    <mergeCell ref="ID2:IF2"/>
    <mergeCell ref="IG2:IH2"/>
    <mergeCell ref="II2:IJ2"/>
    <mergeCell ref="IK2:IM2"/>
    <mergeCell ref="IN2:IO2"/>
    <mergeCell ref="HN2:HO2"/>
    <mergeCell ref="HP2:HR2"/>
    <mergeCell ref="HS2:HT2"/>
    <mergeCell ref="HU2:HV2"/>
    <mergeCell ref="HW2:HY2"/>
    <mergeCell ref="HZ2:IA2"/>
    <mergeCell ref="GZ2:HA2"/>
    <mergeCell ref="HB2:HD2"/>
    <mergeCell ref="HE2:HF2"/>
    <mergeCell ref="HG2:HH2"/>
    <mergeCell ref="HI2:HK2"/>
    <mergeCell ref="HL2:HM2"/>
    <mergeCell ref="GL2:GM2"/>
    <mergeCell ref="GN2:GP2"/>
    <mergeCell ref="GQ2:GR2"/>
    <mergeCell ref="GS2:GT2"/>
    <mergeCell ref="GU2:GW2"/>
    <mergeCell ref="GX2:GY2"/>
    <mergeCell ref="FX2:FY2"/>
    <mergeCell ref="FZ2:GB2"/>
    <mergeCell ref="GC2:GD2"/>
    <mergeCell ref="GE2:GF2"/>
    <mergeCell ref="GG2:GI2"/>
    <mergeCell ref="GJ2:GK2"/>
    <mergeCell ref="FJ2:FK2"/>
    <mergeCell ref="FL2:FN2"/>
    <mergeCell ref="FO2:FP2"/>
    <mergeCell ref="FQ2:FR2"/>
    <mergeCell ref="FS2:FU2"/>
    <mergeCell ref="FV2:FW2"/>
    <mergeCell ref="EV2:EW2"/>
    <mergeCell ref="EX2:EZ2"/>
    <mergeCell ref="FA2:FB2"/>
    <mergeCell ref="FC2:FD2"/>
    <mergeCell ref="FE2:FG2"/>
    <mergeCell ref="FH2:FI2"/>
    <mergeCell ref="EH2:EI2"/>
    <mergeCell ref="EJ2:EL2"/>
    <mergeCell ref="EM2:EN2"/>
    <mergeCell ref="EO2:EP2"/>
    <mergeCell ref="EQ2:ES2"/>
    <mergeCell ref="ET2:EU2"/>
    <mergeCell ref="DV2:DX2"/>
    <mergeCell ref="DY2:DZ2"/>
    <mergeCell ref="EA2:EB2"/>
    <mergeCell ref="EC2:EE2"/>
    <mergeCell ref="EF2:EG2"/>
    <mergeCell ref="DF2:DG2"/>
    <mergeCell ref="DH2:DJ2"/>
    <mergeCell ref="DK2:DL2"/>
    <mergeCell ref="DM2:DN2"/>
    <mergeCell ref="DO2:DQ2"/>
    <mergeCell ref="DR2:DS2"/>
    <mergeCell ref="DA2:DC2"/>
    <mergeCell ref="DD2:DE2"/>
    <mergeCell ref="CD2:CE2"/>
    <mergeCell ref="CF2:CH2"/>
    <mergeCell ref="CI2:CJ2"/>
    <mergeCell ref="CK2:CL2"/>
    <mergeCell ref="CM2:CO2"/>
    <mergeCell ref="CP2:CQ2"/>
    <mergeCell ref="DT2:DU2"/>
    <mergeCell ref="BD2:BF2"/>
    <mergeCell ref="BG2:BH2"/>
    <mergeCell ref="BI2:BJ2"/>
    <mergeCell ref="BK2:BM2"/>
    <mergeCell ref="BN2:BO2"/>
    <mergeCell ref="CR2:CS2"/>
    <mergeCell ref="CT2:CV2"/>
    <mergeCell ref="CW2:CX2"/>
    <mergeCell ref="CY2:CZ2"/>
    <mergeCell ref="LM1:LS1"/>
    <mergeCell ref="LT1:LZ1"/>
    <mergeCell ref="MA1:MG1"/>
    <mergeCell ref="MH1:MN1"/>
    <mergeCell ref="C2:D2"/>
    <mergeCell ref="E2:F2"/>
    <mergeCell ref="G2:I2"/>
    <mergeCell ref="J2:K2"/>
    <mergeCell ref="L2:M2"/>
    <mergeCell ref="N2:P2"/>
    <mergeCell ref="JW1:KC1"/>
    <mergeCell ref="KD1:KJ1"/>
    <mergeCell ref="KK1:KQ1"/>
    <mergeCell ref="KR1:KX1"/>
    <mergeCell ref="KY1:LE1"/>
    <mergeCell ref="LF1:LL1"/>
    <mergeCell ref="IG1:IM1"/>
    <mergeCell ref="IN1:IT1"/>
    <mergeCell ref="IU1:JA1"/>
    <mergeCell ref="JB1:JH1"/>
    <mergeCell ref="JI1:JO1"/>
    <mergeCell ref="JP1:JV1"/>
    <mergeCell ref="GQ1:GW1"/>
    <mergeCell ref="GX1:HD1"/>
    <mergeCell ref="HE1:HK1"/>
    <mergeCell ref="HL1:HR1"/>
    <mergeCell ref="HS1:HY1"/>
    <mergeCell ref="HZ1:IF1"/>
    <mergeCell ref="FA1:FG1"/>
    <mergeCell ref="FH1:FN1"/>
    <mergeCell ref="FO1:FU1"/>
    <mergeCell ref="FV1:GB1"/>
    <mergeCell ref="GC1:GI1"/>
    <mergeCell ref="GJ1:GP1"/>
    <mergeCell ref="AB2:AD2"/>
    <mergeCell ref="DK1:DQ1"/>
    <mergeCell ref="DR1:DX1"/>
    <mergeCell ref="DY1:EE1"/>
    <mergeCell ref="EF1:EL1"/>
    <mergeCell ref="EM1:ES1"/>
    <mergeCell ref="ET1:EZ1"/>
    <mergeCell ref="BU1:CA1"/>
    <mergeCell ref="CB1:CH1"/>
    <mergeCell ref="CI1:CO1"/>
    <mergeCell ref="CP1:CV1"/>
    <mergeCell ref="CW1:DC1"/>
    <mergeCell ref="DD1:DJ1"/>
    <mergeCell ref="AE2:AF2"/>
    <mergeCell ref="AG2:AH2"/>
    <mergeCell ref="AI2:AK2"/>
    <mergeCell ref="AL2:AM2"/>
    <mergeCell ref="BP2:BQ2"/>
    <mergeCell ref="BR2:BT2"/>
    <mergeCell ref="BU2:BV2"/>
    <mergeCell ref="BW2:BX2"/>
    <mergeCell ref="BY2:CA2"/>
    <mergeCell ref="CB2:CC2"/>
    <mergeCell ref="BB2:BC2"/>
    <mergeCell ref="MP1:MR1"/>
    <mergeCell ref="AE1:AK1"/>
    <mergeCell ref="AL1:AR1"/>
    <mergeCell ref="AS1:AY1"/>
    <mergeCell ref="AZ1:BF1"/>
    <mergeCell ref="BG1:BM1"/>
    <mergeCell ref="BN1:BT1"/>
    <mergeCell ref="A1:A3"/>
    <mergeCell ref="B1:B3"/>
    <mergeCell ref="C1:I1"/>
    <mergeCell ref="J1:P1"/>
    <mergeCell ref="Q1:W1"/>
    <mergeCell ref="X1:AD1"/>
    <mergeCell ref="Q2:R2"/>
    <mergeCell ref="S2:T2"/>
    <mergeCell ref="U2:W2"/>
    <mergeCell ref="X2:Y2"/>
    <mergeCell ref="AN2:AO2"/>
    <mergeCell ref="AP2:AR2"/>
    <mergeCell ref="AS2:AT2"/>
    <mergeCell ref="AU2:AV2"/>
    <mergeCell ref="AW2:AY2"/>
    <mergeCell ref="AZ2:BA2"/>
    <mergeCell ref="Z2:AA2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K35"/>
  <sheetViews>
    <sheetView rightToLeft="1" workbookViewId="0">
      <pane xSplit="1" ySplit="3" topLeftCell="MG4" activePane="bottomRight" state="frozen"/>
      <selection pane="topRight" activeCell="B1" sqref="B1"/>
      <selection pane="bottomLeft" activeCell="A4" sqref="A4"/>
      <selection pane="bottomRight" activeCell="MP1" sqref="MP1:MR1"/>
    </sheetView>
  </sheetViews>
  <sheetFormatPr defaultRowHeight="14.25" x14ac:dyDescent="0.2"/>
  <cols>
    <col min="1" max="1" width="11" style="15" bestFit="1" customWidth="1"/>
    <col min="2" max="2" width="9" style="19"/>
    <col min="3" max="3" width="4.625" bestFit="1" customWidth="1"/>
    <col min="4" max="4" width="5.25" bestFit="1" customWidth="1"/>
    <col min="5" max="5" width="4.625" bestFit="1" customWidth="1"/>
    <col min="6" max="6" width="5.25" bestFit="1" customWidth="1"/>
    <col min="7" max="7" width="4.625" bestFit="1" customWidth="1"/>
    <col min="8" max="8" width="5.25" bestFit="1" customWidth="1"/>
    <col min="9" max="9" width="6.625" customWidth="1"/>
    <col min="10" max="10" width="4.625" bestFit="1" customWidth="1"/>
    <col min="11" max="11" width="5.25" bestFit="1" customWidth="1"/>
    <col min="12" max="12" width="4.625" bestFit="1" customWidth="1"/>
    <col min="13" max="13" width="5.25" bestFit="1" customWidth="1"/>
    <col min="14" max="14" width="4.625" bestFit="1" customWidth="1"/>
    <col min="15" max="15" width="5.25" bestFit="1" customWidth="1"/>
    <col min="16" max="16" width="6.625" customWidth="1"/>
    <col min="17" max="17" width="4.625" bestFit="1" customWidth="1"/>
    <col min="18" max="18" width="5.25" bestFit="1" customWidth="1"/>
    <col min="19" max="19" width="4.625" bestFit="1" customWidth="1"/>
    <col min="20" max="20" width="5.25" bestFit="1" customWidth="1"/>
    <col min="21" max="21" width="4.625" bestFit="1" customWidth="1"/>
    <col min="22" max="22" width="5.25" bestFit="1" customWidth="1"/>
    <col min="23" max="23" width="6.625" customWidth="1"/>
    <col min="24" max="24" width="4.625" bestFit="1" customWidth="1"/>
    <col min="25" max="25" width="5.25" bestFit="1" customWidth="1"/>
    <col min="26" max="26" width="4.625" bestFit="1" customWidth="1"/>
    <col min="27" max="27" width="5.25" bestFit="1" customWidth="1"/>
    <col min="28" max="28" width="4.625" bestFit="1" customWidth="1"/>
    <col min="29" max="29" width="5.25" bestFit="1" customWidth="1"/>
    <col min="30" max="30" width="5" bestFit="1" customWidth="1"/>
    <col min="31" max="31" width="4.625" bestFit="1" customWidth="1"/>
    <col min="32" max="32" width="5.25" bestFit="1" customWidth="1"/>
    <col min="33" max="33" width="4.625" bestFit="1" customWidth="1"/>
    <col min="34" max="34" width="5.25" bestFit="1" customWidth="1"/>
    <col min="35" max="35" width="4.625" bestFit="1" customWidth="1"/>
    <col min="36" max="36" width="5.25" bestFit="1" customWidth="1"/>
    <col min="37" max="37" width="6.625" customWidth="1"/>
    <col min="38" max="38" width="4.625" bestFit="1" customWidth="1"/>
    <col min="39" max="39" width="5.25" bestFit="1" customWidth="1"/>
    <col min="40" max="40" width="4.625" bestFit="1" customWidth="1"/>
    <col min="41" max="41" width="5.25" bestFit="1" customWidth="1"/>
    <col min="42" max="42" width="4.625" bestFit="1" customWidth="1"/>
    <col min="43" max="43" width="5.25" bestFit="1" customWidth="1"/>
    <col min="44" max="44" width="6.625" customWidth="1"/>
    <col min="45" max="45" width="4.625" bestFit="1" customWidth="1"/>
    <col min="46" max="46" width="5.25" bestFit="1" customWidth="1"/>
    <col min="47" max="47" width="4.625" bestFit="1" customWidth="1"/>
    <col min="48" max="48" width="5.25" bestFit="1" customWidth="1"/>
    <col min="49" max="49" width="4.625" bestFit="1" customWidth="1"/>
    <col min="50" max="50" width="5.25" bestFit="1" customWidth="1"/>
    <col min="51" max="51" width="6.625" customWidth="1"/>
    <col min="52" max="52" width="4.625" bestFit="1" customWidth="1"/>
    <col min="53" max="53" width="5.25" bestFit="1" customWidth="1"/>
    <col min="54" max="54" width="4.625" bestFit="1" customWidth="1"/>
    <col min="55" max="55" width="5.25" bestFit="1" customWidth="1"/>
    <col min="56" max="56" width="4.625" bestFit="1" customWidth="1"/>
    <col min="57" max="57" width="5.25" bestFit="1" customWidth="1"/>
    <col min="58" max="58" width="6.625" customWidth="1"/>
    <col min="59" max="59" width="4.625" bestFit="1" customWidth="1"/>
    <col min="60" max="60" width="5.25" bestFit="1" customWidth="1"/>
    <col min="61" max="61" width="4.625" bestFit="1" customWidth="1"/>
    <col min="62" max="62" width="5.25" bestFit="1" customWidth="1"/>
    <col min="63" max="63" width="4.625" bestFit="1" customWidth="1"/>
    <col min="64" max="64" width="5.25" bestFit="1" customWidth="1"/>
    <col min="65" max="65" width="6.625" customWidth="1"/>
    <col min="66" max="66" width="4.625" bestFit="1" customWidth="1"/>
    <col min="67" max="67" width="5.25" bestFit="1" customWidth="1"/>
    <col min="68" max="68" width="4.625" bestFit="1" customWidth="1"/>
    <col min="69" max="69" width="5.25" bestFit="1" customWidth="1"/>
    <col min="70" max="70" width="4.625" bestFit="1" customWidth="1"/>
    <col min="71" max="71" width="5.25" bestFit="1" customWidth="1"/>
    <col min="72" max="72" width="6.625" customWidth="1"/>
    <col min="73" max="73" width="4.625" bestFit="1" customWidth="1"/>
    <col min="74" max="74" width="5.25" bestFit="1" customWidth="1"/>
    <col min="75" max="75" width="4.625" bestFit="1" customWidth="1"/>
    <col min="76" max="76" width="5.25" bestFit="1" customWidth="1"/>
    <col min="77" max="77" width="4.625" bestFit="1" customWidth="1"/>
    <col min="78" max="78" width="5.25" bestFit="1" customWidth="1"/>
    <col min="79" max="79" width="6.625" customWidth="1"/>
    <col min="80" max="80" width="4.625" bestFit="1" customWidth="1"/>
    <col min="81" max="81" width="5.25" bestFit="1" customWidth="1"/>
    <col min="82" max="82" width="4.625" bestFit="1" customWidth="1"/>
    <col min="83" max="83" width="5.25" bestFit="1" customWidth="1"/>
    <col min="84" max="84" width="4.625" bestFit="1" customWidth="1"/>
    <col min="85" max="85" width="5.25" bestFit="1" customWidth="1"/>
    <col min="86" max="86" width="6.625" customWidth="1"/>
    <col min="87" max="87" width="4.625" bestFit="1" customWidth="1"/>
    <col min="88" max="88" width="5.25" bestFit="1" customWidth="1"/>
    <col min="89" max="89" width="4.625" bestFit="1" customWidth="1"/>
    <col min="90" max="90" width="5.25" bestFit="1" customWidth="1"/>
    <col min="91" max="91" width="4.625" bestFit="1" customWidth="1"/>
    <col min="92" max="92" width="5.25" bestFit="1" customWidth="1"/>
    <col min="93" max="93" width="6.625" customWidth="1"/>
    <col min="94" max="94" width="4.625" bestFit="1" customWidth="1"/>
    <col min="95" max="95" width="5.25" bestFit="1" customWidth="1"/>
    <col min="96" max="96" width="4.625" bestFit="1" customWidth="1"/>
    <col min="97" max="97" width="5.25" bestFit="1" customWidth="1"/>
    <col min="98" max="98" width="4.625" bestFit="1" customWidth="1"/>
    <col min="99" max="99" width="5.25" bestFit="1" customWidth="1"/>
    <col min="100" max="100" width="5" bestFit="1" customWidth="1"/>
    <col min="101" max="101" width="4.625" bestFit="1" customWidth="1"/>
    <col min="102" max="102" width="5.25" bestFit="1" customWidth="1"/>
    <col min="103" max="103" width="4.625" bestFit="1" customWidth="1"/>
    <col min="104" max="104" width="5.25" bestFit="1" customWidth="1"/>
    <col min="105" max="105" width="4.625" bestFit="1" customWidth="1"/>
    <col min="106" max="106" width="5.25" bestFit="1" customWidth="1"/>
    <col min="107" max="107" width="6.625" customWidth="1"/>
    <col min="108" max="108" width="4.625" bestFit="1" customWidth="1"/>
    <col min="109" max="109" width="5.25" bestFit="1" customWidth="1"/>
    <col min="110" max="110" width="4.625" bestFit="1" customWidth="1"/>
    <col min="111" max="111" width="5.25" bestFit="1" customWidth="1"/>
    <col min="112" max="112" width="4.625" bestFit="1" customWidth="1"/>
    <col min="113" max="113" width="5.25" bestFit="1" customWidth="1"/>
    <col min="114" max="114" width="6.625" customWidth="1"/>
    <col min="115" max="115" width="4.625" bestFit="1" customWidth="1"/>
    <col min="116" max="116" width="5.25" bestFit="1" customWidth="1"/>
    <col min="117" max="117" width="4.625" bestFit="1" customWidth="1"/>
    <col min="118" max="118" width="5.25" bestFit="1" customWidth="1"/>
    <col min="119" max="119" width="4.625" bestFit="1" customWidth="1"/>
    <col min="120" max="120" width="5.25" bestFit="1" customWidth="1"/>
    <col min="121" max="121" width="6.625" customWidth="1"/>
    <col min="122" max="122" width="4.625" bestFit="1" customWidth="1"/>
    <col min="123" max="123" width="5.25" bestFit="1" customWidth="1"/>
    <col min="124" max="124" width="4.625" bestFit="1" customWidth="1"/>
    <col min="125" max="125" width="5.25" bestFit="1" customWidth="1"/>
    <col min="126" max="126" width="4.625" bestFit="1" customWidth="1"/>
    <col min="127" max="127" width="5.25" bestFit="1" customWidth="1"/>
    <col min="128" max="128" width="6.625" customWidth="1"/>
    <col min="129" max="129" width="4.625" bestFit="1" customWidth="1"/>
    <col min="130" max="130" width="5.25" bestFit="1" customWidth="1"/>
    <col min="131" max="131" width="4.625" bestFit="1" customWidth="1"/>
    <col min="132" max="132" width="5.25" bestFit="1" customWidth="1"/>
    <col min="133" max="133" width="4.625" bestFit="1" customWidth="1"/>
    <col min="134" max="134" width="5.25" bestFit="1" customWidth="1"/>
    <col min="135" max="135" width="6.625" customWidth="1"/>
    <col min="136" max="136" width="4.625" bestFit="1" customWidth="1"/>
    <col min="137" max="137" width="5.25" bestFit="1" customWidth="1"/>
    <col min="138" max="138" width="4.625" bestFit="1" customWidth="1"/>
    <col min="139" max="139" width="5.25" bestFit="1" customWidth="1"/>
    <col min="140" max="140" width="4.625" bestFit="1" customWidth="1"/>
    <col min="141" max="141" width="5.25" bestFit="1" customWidth="1"/>
    <col min="142" max="142" width="6.625" customWidth="1"/>
    <col min="143" max="143" width="4.625" bestFit="1" customWidth="1"/>
    <col min="144" max="144" width="5.25" bestFit="1" customWidth="1"/>
    <col min="145" max="145" width="4.625" bestFit="1" customWidth="1"/>
    <col min="146" max="146" width="5.25" bestFit="1" customWidth="1"/>
    <col min="147" max="147" width="4.625" bestFit="1" customWidth="1"/>
    <col min="148" max="148" width="5.25" bestFit="1" customWidth="1"/>
    <col min="149" max="149" width="6.625" customWidth="1"/>
    <col min="150" max="150" width="4.625" bestFit="1" customWidth="1"/>
    <col min="151" max="151" width="5.25" bestFit="1" customWidth="1"/>
    <col min="152" max="152" width="4.625" bestFit="1" customWidth="1"/>
    <col min="153" max="153" width="5.25" bestFit="1" customWidth="1"/>
    <col min="154" max="154" width="4.625" bestFit="1" customWidth="1"/>
    <col min="155" max="155" width="5.25" bestFit="1" customWidth="1"/>
    <col min="156" max="156" width="6.625" customWidth="1"/>
    <col min="157" max="157" width="4.625" bestFit="1" customWidth="1"/>
    <col min="158" max="158" width="5.25" bestFit="1" customWidth="1"/>
    <col min="159" max="159" width="4.625" bestFit="1" customWidth="1"/>
    <col min="160" max="160" width="5.25" bestFit="1" customWidth="1"/>
    <col min="161" max="161" width="4.625" bestFit="1" customWidth="1"/>
    <col min="162" max="162" width="5.25" bestFit="1" customWidth="1"/>
    <col min="163" max="163" width="6.625" customWidth="1"/>
    <col min="164" max="164" width="4.625" bestFit="1" customWidth="1"/>
    <col min="165" max="165" width="5.25" bestFit="1" customWidth="1"/>
    <col min="166" max="166" width="4.625" bestFit="1" customWidth="1"/>
    <col min="167" max="167" width="5.25" bestFit="1" customWidth="1"/>
    <col min="168" max="168" width="4.625" bestFit="1" customWidth="1"/>
    <col min="169" max="169" width="5.25" bestFit="1" customWidth="1"/>
    <col min="170" max="170" width="5" bestFit="1" customWidth="1"/>
    <col min="171" max="171" width="4.625" bestFit="1" customWidth="1"/>
    <col min="172" max="172" width="5.25" bestFit="1" customWidth="1"/>
    <col min="173" max="173" width="4.625" bestFit="1" customWidth="1"/>
    <col min="174" max="174" width="5.25" bestFit="1" customWidth="1"/>
    <col min="175" max="175" width="4.625" bestFit="1" customWidth="1"/>
    <col min="176" max="176" width="5.25" bestFit="1" customWidth="1"/>
    <col min="177" max="177" width="6.625" customWidth="1"/>
    <col min="178" max="178" width="4.625" bestFit="1" customWidth="1"/>
    <col min="179" max="179" width="5.25" bestFit="1" customWidth="1"/>
    <col min="180" max="180" width="4.625" bestFit="1" customWidth="1"/>
    <col min="181" max="181" width="5.25" bestFit="1" customWidth="1"/>
    <col min="182" max="182" width="4.625" bestFit="1" customWidth="1"/>
    <col min="183" max="183" width="5.25" bestFit="1" customWidth="1"/>
    <col min="184" max="184" width="6.625" customWidth="1"/>
    <col min="185" max="185" width="4.625" bestFit="1" customWidth="1"/>
    <col min="186" max="186" width="5.25" bestFit="1" customWidth="1"/>
    <col min="187" max="187" width="4.625" bestFit="1" customWidth="1"/>
    <col min="188" max="188" width="5.25" bestFit="1" customWidth="1"/>
    <col min="189" max="189" width="4.625" bestFit="1" customWidth="1"/>
    <col min="190" max="190" width="5.25" bestFit="1" customWidth="1"/>
    <col min="191" max="191" width="6.625" customWidth="1"/>
    <col min="192" max="192" width="4.625" bestFit="1" customWidth="1"/>
    <col min="193" max="193" width="5.25" bestFit="1" customWidth="1"/>
    <col min="194" max="194" width="4.625" bestFit="1" customWidth="1"/>
    <col min="195" max="195" width="5.25" bestFit="1" customWidth="1"/>
    <col min="196" max="196" width="4.625" bestFit="1" customWidth="1"/>
    <col min="197" max="197" width="5.25" bestFit="1" customWidth="1"/>
    <col min="198" max="198" width="6.625" customWidth="1"/>
    <col min="199" max="199" width="4.625" bestFit="1" customWidth="1"/>
    <col min="200" max="200" width="5.25" bestFit="1" customWidth="1"/>
    <col min="201" max="201" width="4.625" bestFit="1" customWidth="1"/>
    <col min="202" max="202" width="5.25" bestFit="1" customWidth="1"/>
    <col min="203" max="203" width="4.625" bestFit="1" customWidth="1"/>
    <col min="204" max="204" width="5.25" bestFit="1" customWidth="1"/>
    <col min="205" max="205" width="6.625" customWidth="1"/>
    <col min="206" max="206" width="4.625" bestFit="1" customWidth="1"/>
    <col min="207" max="207" width="5.25" bestFit="1" customWidth="1"/>
    <col min="208" max="208" width="4.625" bestFit="1" customWidth="1"/>
    <col min="209" max="209" width="5.25" bestFit="1" customWidth="1"/>
    <col min="210" max="210" width="4.625" bestFit="1" customWidth="1"/>
    <col min="211" max="211" width="5.25" bestFit="1" customWidth="1"/>
    <col min="212" max="212" width="6.625" customWidth="1"/>
    <col min="213" max="213" width="4.625" bestFit="1" customWidth="1"/>
    <col min="214" max="214" width="5.25" bestFit="1" customWidth="1"/>
    <col min="215" max="215" width="4.625" bestFit="1" customWidth="1"/>
    <col min="216" max="216" width="5.25" bestFit="1" customWidth="1"/>
    <col min="217" max="217" width="4.625" bestFit="1" customWidth="1"/>
    <col min="218" max="218" width="5.25" bestFit="1" customWidth="1"/>
    <col min="219" max="219" width="6.625" customWidth="1"/>
    <col min="220" max="220" width="4.625" bestFit="1" customWidth="1"/>
    <col min="221" max="221" width="5.25" bestFit="1" customWidth="1"/>
    <col min="222" max="222" width="4.625" bestFit="1" customWidth="1"/>
    <col min="223" max="223" width="5.25" bestFit="1" customWidth="1"/>
    <col min="224" max="224" width="4.625" bestFit="1" customWidth="1"/>
    <col min="225" max="225" width="5.25" bestFit="1" customWidth="1"/>
    <col min="226" max="226" width="6.625" customWidth="1"/>
    <col min="227" max="227" width="4.625" bestFit="1" customWidth="1"/>
    <col min="228" max="228" width="5.25" bestFit="1" customWidth="1"/>
    <col min="229" max="229" width="4.625" bestFit="1" customWidth="1"/>
    <col min="230" max="230" width="5.25" bestFit="1" customWidth="1"/>
    <col min="231" max="231" width="4.625" bestFit="1" customWidth="1"/>
    <col min="232" max="232" width="5.25" bestFit="1" customWidth="1"/>
    <col min="233" max="233" width="6.625" customWidth="1"/>
    <col min="234" max="234" width="4.625" bestFit="1" customWidth="1"/>
    <col min="235" max="235" width="5.25" bestFit="1" customWidth="1"/>
    <col min="236" max="236" width="4.625" bestFit="1" customWidth="1"/>
    <col min="237" max="237" width="5.25" bestFit="1" customWidth="1"/>
    <col min="238" max="238" width="4.625" bestFit="1" customWidth="1"/>
    <col min="239" max="239" width="5.25" bestFit="1" customWidth="1"/>
    <col min="240" max="240" width="5" bestFit="1" customWidth="1"/>
    <col min="241" max="241" width="4.625" bestFit="1" customWidth="1"/>
    <col min="242" max="242" width="5.25" bestFit="1" customWidth="1"/>
    <col min="243" max="243" width="4.625" bestFit="1" customWidth="1"/>
    <col min="244" max="244" width="5.25" bestFit="1" customWidth="1"/>
    <col min="245" max="245" width="4.625" bestFit="1" customWidth="1"/>
    <col min="246" max="246" width="5.25" bestFit="1" customWidth="1"/>
    <col min="247" max="247" width="6.625" customWidth="1"/>
    <col min="248" max="248" width="4.625" bestFit="1" customWidth="1"/>
    <col min="249" max="249" width="5.25" bestFit="1" customWidth="1"/>
    <col min="250" max="250" width="4.625" bestFit="1" customWidth="1"/>
    <col min="251" max="251" width="5.25" bestFit="1" customWidth="1"/>
    <col min="252" max="252" width="4.625" bestFit="1" customWidth="1"/>
    <col min="253" max="253" width="5.25" bestFit="1" customWidth="1"/>
    <col min="254" max="254" width="6.625" customWidth="1"/>
    <col min="255" max="255" width="4.625" bestFit="1" customWidth="1"/>
    <col min="256" max="256" width="5.25" bestFit="1" customWidth="1"/>
    <col min="257" max="257" width="4.625" bestFit="1" customWidth="1"/>
    <col min="258" max="258" width="5.25" bestFit="1" customWidth="1"/>
    <col min="259" max="259" width="4.625" bestFit="1" customWidth="1"/>
    <col min="260" max="260" width="5.25" bestFit="1" customWidth="1"/>
    <col min="261" max="261" width="6.625" customWidth="1"/>
    <col min="262" max="262" width="4.625" bestFit="1" customWidth="1"/>
    <col min="263" max="263" width="5.25" bestFit="1" customWidth="1"/>
    <col min="264" max="264" width="4.625" bestFit="1" customWidth="1"/>
    <col min="265" max="265" width="5.25" bestFit="1" customWidth="1"/>
    <col min="266" max="266" width="4.625" bestFit="1" customWidth="1"/>
    <col min="267" max="267" width="5.25" bestFit="1" customWidth="1"/>
    <col min="268" max="268" width="6.625" customWidth="1"/>
    <col min="269" max="269" width="4.625" bestFit="1" customWidth="1"/>
    <col min="270" max="270" width="5.25" bestFit="1" customWidth="1"/>
    <col min="271" max="271" width="4.625" bestFit="1" customWidth="1"/>
    <col min="272" max="272" width="5.25" bestFit="1" customWidth="1"/>
    <col min="273" max="273" width="4.625" bestFit="1" customWidth="1"/>
    <col min="274" max="274" width="5.25" bestFit="1" customWidth="1"/>
    <col min="275" max="275" width="6.625" customWidth="1"/>
    <col min="276" max="276" width="4.625" bestFit="1" customWidth="1"/>
    <col min="277" max="277" width="5.25" bestFit="1" customWidth="1"/>
    <col min="278" max="278" width="4.625" bestFit="1" customWidth="1"/>
    <col min="279" max="279" width="5.25" bestFit="1" customWidth="1"/>
    <col min="280" max="280" width="4.625" bestFit="1" customWidth="1"/>
    <col min="281" max="281" width="5.25" bestFit="1" customWidth="1"/>
    <col min="282" max="282" width="6.625" customWidth="1"/>
    <col min="283" max="283" width="4.625" bestFit="1" customWidth="1"/>
    <col min="284" max="284" width="5.25" bestFit="1" customWidth="1"/>
    <col min="285" max="285" width="4.625" bestFit="1" customWidth="1"/>
    <col min="286" max="286" width="5.25" bestFit="1" customWidth="1"/>
    <col min="287" max="287" width="4.625" bestFit="1" customWidth="1"/>
    <col min="288" max="288" width="5.25" bestFit="1" customWidth="1"/>
    <col min="289" max="289" width="6.625" customWidth="1"/>
    <col min="290" max="290" width="4.625" bestFit="1" customWidth="1"/>
    <col min="291" max="291" width="5.25" bestFit="1" customWidth="1"/>
    <col min="292" max="292" width="4.625" bestFit="1" customWidth="1"/>
    <col min="293" max="293" width="5.25" bestFit="1" customWidth="1"/>
    <col min="294" max="294" width="4.625" bestFit="1" customWidth="1"/>
    <col min="295" max="295" width="5.25" bestFit="1" customWidth="1"/>
    <col min="296" max="296" width="6.625" customWidth="1"/>
    <col min="297" max="297" width="4.625" bestFit="1" customWidth="1"/>
    <col min="298" max="298" width="5.25" bestFit="1" customWidth="1"/>
    <col min="299" max="299" width="4.625" bestFit="1" customWidth="1"/>
    <col min="300" max="300" width="5.25" bestFit="1" customWidth="1"/>
    <col min="301" max="301" width="4.625" bestFit="1" customWidth="1"/>
    <col min="302" max="302" width="5.25" bestFit="1" customWidth="1"/>
    <col min="303" max="303" width="6.625" customWidth="1"/>
    <col min="304" max="304" width="4.625" bestFit="1" customWidth="1"/>
    <col min="305" max="305" width="5.25" bestFit="1" customWidth="1"/>
    <col min="306" max="306" width="4.625" bestFit="1" customWidth="1"/>
    <col min="307" max="307" width="5.25" bestFit="1" customWidth="1"/>
    <col min="308" max="308" width="4.625" bestFit="1" customWidth="1"/>
    <col min="309" max="309" width="5.25" bestFit="1" customWidth="1"/>
    <col min="310" max="310" width="5" bestFit="1" customWidth="1"/>
    <col min="311" max="311" width="4.625" bestFit="1" customWidth="1"/>
    <col min="312" max="312" width="5.25" bestFit="1" customWidth="1"/>
    <col min="313" max="313" width="4.625" bestFit="1" customWidth="1"/>
    <col min="314" max="314" width="5.25" bestFit="1" customWidth="1"/>
    <col min="315" max="315" width="4.625" bestFit="1" customWidth="1"/>
    <col min="316" max="316" width="5.25" bestFit="1" customWidth="1"/>
    <col min="317" max="317" width="6.625" customWidth="1"/>
    <col min="318" max="318" width="4.625" bestFit="1" customWidth="1"/>
    <col min="319" max="319" width="5.25" bestFit="1" customWidth="1"/>
    <col min="320" max="320" width="4.625" bestFit="1" customWidth="1"/>
    <col min="321" max="321" width="5.25" bestFit="1" customWidth="1"/>
    <col min="322" max="322" width="4.625" bestFit="1" customWidth="1"/>
    <col min="323" max="323" width="5.25" bestFit="1" customWidth="1"/>
    <col min="324" max="324" width="6.625" customWidth="1"/>
    <col min="325" max="325" width="4.625" bestFit="1" customWidth="1"/>
    <col min="326" max="326" width="5.25" bestFit="1" customWidth="1"/>
    <col min="327" max="327" width="4.625" bestFit="1" customWidth="1"/>
    <col min="328" max="328" width="5.25" bestFit="1" customWidth="1"/>
    <col min="329" max="329" width="4.625" bestFit="1" customWidth="1"/>
    <col min="330" max="330" width="5.25" bestFit="1" customWidth="1"/>
    <col min="331" max="331" width="6.625" customWidth="1"/>
    <col min="332" max="332" width="4.625" bestFit="1" customWidth="1"/>
    <col min="333" max="333" width="5.25" bestFit="1" customWidth="1"/>
    <col min="334" max="334" width="4.625" bestFit="1" customWidth="1"/>
    <col min="335" max="335" width="5.25" bestFit="1" customWidth="1"/>
    <col min="336" max="336" width="4.625" bestFit="1" customWidth="1"/>
    <col min="337" max="337" width="5.25" bestFit="1" customWidth="1"/>
    <col min="338" max="338" width="6.625" customWidth="1"/>
    <col min="339" max="339" width="4.625" bestFit="1" customWidth="1"/>
    <col min="340" max="340" width="5.25" bestFit="1" customWidth="1"/>
    <col min="341" max="341" width="4.625" bestFit="1" customWidth="1"/>
    <col min="342" max="342" width="5.25" bestFit="1" customWidth="1"/>
    <col min="343" max="343" width="4.625" bestFit="1" customWidth="1"/>
    <col min="344" max="344" width="5.25" bestFit="1" customWidth="1"/>
    <col min="345" max="345" width="6.625" customWidth="1"/>
    <col min="346" max="346" width="4.625" bestFit="1" customWidth="1"/>
    <col min="347" max="347" width="5.25" bestFit="1" customWidth="1"/>
    <col min="348" max="348" width="4.625" bestFit="1" customWidth="1"/>
    <col min="349" max="349" width="5.25" bestFit="1" customWidth="1"/>
    <col min="350" max="350" width="4.625" bestFit="1" customWidth="1"/>
    <col min="351" max="351" width="5.25" bestFit="1" customWidth="1"/>
    <col min="352" max="352" width="6.625" customWidth="1"/>
    <col min="354" max="354" width="12.125" bestFit="1" customWidth="1"/>
    <col min="355" max="355" width="4" bestFit="1" customWidth="1"/>
    <col min="356" max="356" width="4.75" bestFit="1" customWidth="1"/>
    <col min="357" max="357" width="11.75" bestFit="1" customWidth="1"/>
    <col min="358" max="358" width="4" bestFit="1" customWidth="1"/>
    <col min="359" max="359" width="4.75" bestFit="1" customWidth="1"/>
    <col min="360" max="360" width="3.625" customWidth="1"/>
    <col min="361" max="361" width="12" bestFit="1" customWidth="1"/>
    <col min="362" max="362" width="4" bestFit="1" customWidth="1"/>
    <col min="363" max="363" width="4.75" bestFit="1" customWidth="1"/>
    <col min="364" max="364" width="13" bestFit="1" customWidth="1"/>
    <col min="365" max="365" width="4" bestFit="1" customWidth="1"/>
    <col min="366" max="366" width="4.75" bestFit="1" customWidth="1"/>
    <col min="367" max="367" width="3.625" customWidth="1"/>
    <col min="368" max="368" width="12" bestFit="1" customWidth="1"/>
    <col min="369" max="369" width="4" bestFit="1" customWidth="1"/>
    <col min="370" max="370" width="4.75" bestFit="1" customWidth="1"/>
    <col min="371" max="371" width="4.625" customWidth="1"/>
    <col min="372" max="372" width="11.75" bestFit="1" customWidth="1"/>
    <col min="373" max="373" width="4.75" bestFit="1" customWidth="1"/>
    <col min="374" max="374" width="4.625" bestFit="1" customWidth="1"/>
    <col min="375" max="375" width="4.625" customWidth="1"/>
  </cols>
  <sheetData>
    <row r="1" spans="1:375" ht="17.25" customHeight="1" thickTop="1" thickBot="1" x14ac:dyDescent="0.3">
      <c r="A1" s="70" t="s">
        <v>49</v>
      </c>
      <c r="B1" s="72" t="s">
        <v>48</v>
      </c>
      <c r="C1" s="159" t="s">
        <v>8</v>
      </c>
      <c r="D1" s="159"/>
      <c r="E1" s="159"/>
      <c r="F1" s="159"/>
      <c r="G1" s="159"/>
      <c r="H1" s="159"/>
      <c r="I1" s="159"/>
      <c r="J1" s="159" t="s">
        <v>9</v>
      </c>
      <c r="K1" s="159"/>
      <c r="L1" s="159"/>
      <c r="M1" s="159"/>
      <c r="N1" s="159"/>
      <c r="O1" s="159"/>
      <c r="P1" s="159"/>
      <c r="Q1" s="159" t="s">
        <v>10</v>
      </c>
      <c r="R1" s="159"/>
      <c r="S1" s="159"/>
      <c r="T1" s="159"/>
      <c r="U1" s="159"/>
      <c r="V1" s="159"/>
      <c r="W1" s="159"/>
      <c r="X1" s="159" t="s">
        <v>11</v>
      </c>
      <c r="Y1" s="159"/>
      <c r="Z1" s="159"/>
      <c r="AA1" s="159"/>
      <c r="AB1" s="159"/>
      <c r="AC1" s="159"/>
      <c r="AD1" s="159"/>
      <c r="AE1" s="159" t="s">
        <v>12</v>
      </c>
      <c r="AF1" s="159"/>
      <c r="AG1" s="159"/>
      <c r="AH1" s="159"/>
      <c r="AI1" s="159"/>
      <c r="AJ1" s="159"/>
      <c r="AK1" s="159"/>
      <c r="AL1" s="159" t="s">
        <v>13</v>
      </c>
      <c r="AM1" s="159"/>
      <c r="AN1" s="159"/>
      <c r="AO1" s="159"/>
      <c r="AP1" s="159"/>
      <c r="AQ1" s="159"/>
      <c r="AR1" s="159"/>
      <c r="AS1" s="159" t="s">
        <v>14</v>
      </c>
      <c r="AT1" s="159"/>
      <c r="AU1" s="159"/>
      <c r="AV1" s="159"/>
      <c r="AW1" s="159"/>
      <c r="AX1" s="159"/>
      <c r="AY1" s="159"/>
      <c r="AZ1" s="159" t="s">
        <v>15</v>
      </c>
      <c r="BA1" s="159"/>
      <c r="BB1" s="159"/>
      <c r="BC1" s="159"/>
      <c r="BD1" s="159"/>
      <c r="BE1" s="159"/>
      <c r="BF1" s="159"/>
      <c r="BG1" s="159" t="s">
        <v>16</v>
      </c>
      <c r="BH1" s="159"/>
      <c r="BI1" s="159"/>
      <c r="BJ1" s="159"/>
      <c r="BK1" s="159"/>
      <c r="BL1" s="159"/>
      <c r="BM1" s="159"/>
      <c r="BN1" s="159" t="s">
        <v>17</v>
      </c>
      <c r="BO1" s="159"/>
      <c r="BP1" s="159"/>
      <c r="BQ1" s="159"/>
      <c r="BR1" s="159"/>
      <c r="BS1" s="159"/>
      <c r="BT1" s="159"/>
      <c r="BU1" s="159" t="s">
        <v>18</v>
      </c>
      <c r="BV1" s="159"/>
      <c r="BW1" s="159"/>
      <c r="BX1" s="159"/>
      <c r="BY1" s="159"/>
      <c r="BZ1" s="159"/>
      <c r="CA1" s="159"/>
      <c r="CB1" s="159" t="s">
        <v>19</v>
      </c>
      <c r="CC1" s="159"/>
      <c r="CD1" s="159"/>
      <c r="CE1" s="159"/>
      <c r="CF1" s="159"/>
      <c r="CG1" s="159"/>
      <c r="CH1" s="159"/>
      <c r="CI1" s="159" t="s">
        <v>20</v>
      </c>
      <c r="CJ1" s="159"/>
      <c r="CK1" s="159"/>
      <c r="CL1" s="159"/>
      <c r="CM1" s="159"/>
      <c r="CN1" s="159"/>
      <c r="CO1" s="159"/>
      <c r="CP1" s="159" t="s">
        <v>21</v>
      </c>
      <c r="CQ1" s="159"/>
      <c r="CR1" s="159"/>
      <c r="CS1" s="159"/>
      <c r="CT1" s="159"/>
      <c r="CU1" s="159"/>
      <c r="CV1" s="159"/>
      <c r="CW1" s="159" t="s">
        <v>22</v>
      </c>
      <c r="CX1" s="159"/>
      <c r="CY1" s="159"/>
      <c r="CZ1" s="159"/>
      <c r="DA1" s="159"/>
      <c r="DB1" s="159"/>
      <c r="DC1" s="159"/>
      <c r="DD1" s="159" t="s">
        <v>23</v>
      </c>
      <c r="DE1" s="159"/>
      <c r="DF1" s="159"/>
      <c r="DG1" s="159"/>
      <c r="DH1" s="159"/>
      <c r="DI1" s="159"/>
      <c r="DJ1" s="159"/>
      <c r="DK1" s="159" t="s">
        <v>24</v>
      </c>
      <c r="DL1" s="159"/>
      <c r="DM1" s="159"/>
      <c r="DN1" s="159"/>
      <c r="DO1" s="159"/>
      <c r="DP1" s="159"/>
      <c r="DQ1" s="159"/>
      <c r="DR1" s="159" t="s">
        <v>25</v>
      </c>
      <c r="DS1" s="159"/>
      <c r="DT1" s="159"/>
      <c r="DU1" s="159"/>
      <c r="DV1" s="159"/>
      <c r="DW1" s="159"/>
      <c r="DX1" s="159"/>
      <c r="DY1" s="159" t="s">
        <v>26</v>
      </c>
      <c r="DZ1" s="159"/>
      <c r="EA1" s="159"/>
      <c r="EB1" s="159"/>
      <c r="EC1" s="159"/>
      <c r="ED1" s="159"/>
      <c r="EE1" s="159"/>
      <c r="EF1" s="159" t="s">
        <v>27</v>
      </c>
      <c r="EG1" s="159"/>
      <c r="EH1" s="159"/>
      <c r="EI1" s="159"/>
      <c r="EJ1" s="159"/>
      <c r="EK1" s="159"/>
      <c r="EL1" s="159"/>
      <c r="EM1" s="162" t="s">
        <v>28</v>
      </c>
      <c r="EN1" s="163"/>
      <c r="EO1" s="163"/>
      <c r="EP1" s="163"/>
      <c r="EQ1" s="163"/>
      <c r="ER1" s="163"/>
      <c r="ES1" s="164"/>
      <c r="ET1" s="162" t="s">
        <v>29</v>
      </c>
      <c r="EU1" s="163"/>
      <c r="EV1" s="163"/>
      <c r="EW1" s="163"/>
      <c r="EX1" s="163"/>
      <c r="EY1" s="163"/>
      <c r="EZ1" s="164"/>
      <c r="FA1" s="162" t="s">
        <v>30</v>
      </c>
      <c r="FB1" s="163"/>
      <c r="FC1" s="163"/>
      <c r="FD1" s="163"/>
      <c r="FE1" s="163"/>
      <c r="FF1" s="163"/>
      <c r="FG1" s="164"/>
      <c r="FH1" s="162" t="s">
        <v>31</v>
      </c>
      <c r="FI1" s="163"/>
      <c r="FJ1" s="163"/>
      <c r="FK1" s="163"/>
      <c r="FL1" s="163"/>
      <c r="FM1" s="163"/>
      <c r="FN1" s="164"/>
      <c r="FO1" s="162" t="s">
        <v>32</v>
      </c>
      <c r="FP1" s="163"/>
      <c r="FQ1" s="163"/>
      <c r="FR1" s="163"/>
      <c r="FS1" s="163"/>
      <c r="FT1" s="163"/>
      <c r="FU1" s="164"/>
      <c r="FV1" s="162" t="s">
        <v>33</v>
      </c>
      <c r="FW1" s="163"/>
      <c r="FX1" s="163"/>
      <c r="FY1" s="163"/>
      <c r="FZ1" s="163"/>
      <c r="GA1" s="163"/>
      <c r="GB1" s="164"/>
      <c r="GC1" s="162" t="s">
        <v>34</v>
      </c>
      <c r="GD1" s="163"/>
      <c r="GE1" s="163"/>
      <c r="GF1" s="163"/>
      <c r="GG1" s="163"/>
      <c r="GH1" s="163"/>
      <c r="GI1" s="164"/>
      <c r="GJ1" s="162" t="s">
        <v>35</v>
      </c>
      <c r="GK1" s="163"/>
      <c r="GL1" s="163"/>
      <c r="GM1" s="163"/>
      <c r="GN1" s="163"/>
      <c r="GO1" s="163"/>
      <c r="GP1" s="164"/>
      <c r="GQ1" s="162" t="s">
        <v>36</v>
      </c>
      <c r="GR1" s="163"/>
      <c r="GS1" s="163"/>
      <c r="GT1" s="163"/>
      <c r="GU1" s="163"/>
      <c r="GV1" s="163"/>
      <c r="GW1" s="164"/>
      <c r="GX1" s="162" t="s">
        <v>37</v>
      </c>
      <c r="GY1" s="163"/>
      <c r="GZ1" s="163"/>
      <c r="HA1" s="163"/>
      <c r="HB1" s="163"/>
      <c r="HC1" s="163"/>
      <c r="HD1" s="164"/>
      <c r="HE1" s="162" t="s">
        <v>38</v>
      </c>
      <c r="HF1" s="163"/>
      <c r="HG1" s="163"/>
      <c r="HH1" s="163"/>
      <c r="HI1" s="163"/>
      <c r="HJ1" s="163"/>
      <c r="HK1" s="164"/>
      <c r="HL1" s="162" t="s">
        <v>39</v>
      </c>
      <c r="HM1" s="163"/>
      <c r="HN1" s="163"/>
      <c r="HO1" s="163"/>
      <c r="HP1" s="163"/>
      <c r="HQ1" s="163"/>
      <c r="HR1" s="164"/>
      <c r="HS1" s="159" t="s">
        <v>40</v>
      </c>
      <c r="HT1" s="159"/>
      <c r="HU1" s="159"/>
      <c r="HV1" s="159"/>
      <c r="HW1" s="159"/>
      <c r="HX1" s="159"/>
      <c r="HY1" s="159"/>
      <c r="HZ1" s="159" t="s">
        <v>41</v>
      </c>
      <c r="IA1" s="159"/>
      <c r="IB1" s="159"/>
      <c r="IC1" s="159"/>
      <c r="ID1" s="159"/>
      <c r="IE1" s="159"/>
      <c r="IF1" s="159"/>
      <c r="IG1" s="159" t="s">
        <v>42</v>
      </c>
      <c r="IH1" s="159"/>
      <c r="II1" s="159"/>
      <c r="IJ1" s="159"/>
      <c r="IK1" s="159"/>
      <c r="IL1" s="159"/>
      <c r="IM1" s="159"/>
      <c r="IN1" s="159" t="s">
        <v>43</v>
      </c>
      <c r="IO1" s="159"/>
      <c r="IP1" s="159"/>
      <c r="IQ1" s="159"/>
      <c r="IR1" s="159"/>
      <c r="IS1" s="159"/>
      <c r="IT1" s="159"/>
      <c r="IU1" s="159" t="s">
        <v>44</v>
      </c>
      <c r="IV1" s="159"/>
      <c r="IW1" s="159"/>
      <c r="IX1" s="159"/>
      <c r="IY1" s="159"/>
      <c r="IZ1" s="159"/>
      <c r="JA1" s="159"/>
      <c r="JB1" s="159" t="s">
        <v>45</v>
      </c>
      <c r="JC1" s="159"/>
      <c r="JD1" s="159"/>
      <c r="JE1" s="159"/>
      <c r="JF1" s="159"/>
      <c r="JG1" s="159"/>
      <c r="JH1" s="159"/>
      <c r="JI1" s="159" t="s">
        <v>46</v>
      </c>
      <c r="JJ1" s="159"/>
      <c r="JK1" s="159"/>
      <c r="JL1" s="159"/>
      <c r="JM1" s="159"/>
      <c r="JN1" s="159"/>
      <c r="JO1" s="159"/>
      <c r="JP1" s="159" t="s">
        <v>47</v>
      </c>
      <c r="JQ1" s="159"/>
      <c r="JR1" s="159"/>
      <c r="JS1" s="159"/>
      <c r="JT1" s="159"/>
      <c r="JU1" s="159"/>
      <c r="JV1" s="159"/>
      <c r="JW1" s="159"/>
      <c r="JX1" s="159"/>
      <c r="JY1" s="159"/>
      <c r="JZ1" s="159"/>
      <c r="KA1" s="159"/>
      <c r="KB1" s="159"/>
      <c r="KC1" s="159"/>
      <c r="KD1" s="159"/>
      <c r="KE1" s="159"/>
      <c r="KF1" s="159"/>
      <c r="KG1" s="159"/>
      <c r="KH1" s="159"/>
      <c r="KI1" s="159"/>
      <c r="KJ1" s="159"/>
      <c r="KK1" s="159"/>
      <c r="KL1" s="159"/>
      <c r="KM1" s="159"/>
      <c r="KN1" s="159"/>
      <c r="KO1" s="159"/>
      <c r="KP1" s="159"/>
      <c r="KQ1" s="159"/>
      <c r="KR1" s="159"/>
      <c r="KS1" s="159"/>
      <c r="KT1" s="159"/>
      <c r="KU1" s="159"/>
      <c r="KV1" s="159"/>
      <c r="KW1" s="159"/>
      <c r="KX1" s="159"/>
      <c r="KY1" s="159"/>
      <c r="KZ1" s="159"/>
      <c r="LA1" s="159"/>
      <c r="LB1" s="159"/>
      <c r="LC1" s="159"/>
      <c r="LD1" s="159"/>
      <c r="LE1" s="159"/>
      <c r="LF1" s="159"/>
      <c r="LG1" s="159"/>
      <c r="LH1" s="159"/>
      <c r="LI1" s="159"/>
      <c r="LJ1" s="159"/>
      <c r="LK1" s="159"/>
      <c r="LL1" s="159"/>
      <c r="LM1" s="159"/>
      <c r="LN1" s="159"/>
      <c r="LO1" s="159"/>
      <c r="LP1" s="159"/>
      <c r="LQ1" s="159"/>
      <c r="LR1" s="159"/>
      <c r="LS1" s="159"/>
      <c r="LT1" s="159"/>
      <c r="LU1" s="159"/>
      <c r="LV1" s="159"/>
      <c r="LW1" s="159"/>
      <c r="LX1" s="159"/>
      <c r="LY1" s="159"/>
      <c r="LZ1" s="159"/>
      <c r="MA1" s="159"/>
      <c r="MB1" s="159"/>
      <c r="MC1" s="159"/>
      <c r="MD1" s="159"/>
      <c r="ME1" s="159"/>
      <c r="MF1" s="159"/>
      <c r="MG1" s="159"/>
      <c r="MH1" s="159"/>
      <c r="MI1" s="159"/>
      <c r="MJ1" s="159"/>
      <c r="MK1" s="159"/>
      <c r="ML1" s="159"/>
      <c r="MM1" s="159"/>
      <c r="MN1" s="159"/>
      <c r="MP1" s="157" t="s">
        <v>144</v>
      </c>
      <c r="MQ1" s="158"/>
      <c r="MR1" s="158"/>
    </row>
    <row r="2" spans="1:375" ht="17.25" thickTop="1" thickBot="1" x14ac:dyDescent="0.3">
      <c r="A2" s="70"/>
      <c r="B2" s="72"/>
      <c r="C2" s="74" t="s">
        <v>3</v>
      </c>
      <c r="D2" s="74"/>
      <c r="E2" s="160" t="s">
        <v>4</v>
      </c>
      <c r="F2" s="160"/>
      <c r="G2" s="161" t="s">
        <v>5</v>
      </c>
      <c r="H2" s="161"/>
      <c r="I2" s="161"/>
      <c r="J2" s="74" t="s">
        <v>3</v>
      </c>
      <c r="K2" s="74"/>
      <c r="L2" s="160" t="s">
        <v>4</v>
      </c>
      <c r="M2" s="160"/>
      <c r="N2" s="161" t="s">
        <v>5</v>
      </c>
      <c r="O2" s="161"/>
      <c r="P2" s="161"/>
      <c r="Q2" s="74" t="s">
        <v>3</v>
      </c>
      <c r="R2" s="74"/>
      <c r="S2" s="160" t="s">
        <v>4</v>
      </c>
      <c r="T2" s="160"/>
      <c r="U2" s="161" t="s">
        <v>5</v>
      </c>
      <c r="V2" s="161"/>
      <c r="W2" s="161"/>
      <c r="X2" s="74" t="s">
        <v>3</v>
      </c>
      <c r="Y2" s="74"/>
      <c r="Z2" s="160" t="s">
        <v>4</v>
      </c>
      <c r="AA2" s="160"/>
      <c r="AB2" s="161" t="s">
        <v>5</v>
      </c>
      <c r="AC2" s="161"/>
      <c r="AD2" s="161"/>
      <c r="AE2" s="74" t="s">
        <v>3</v>
      </c>
      <c r="AF2" s="74"/>
      <c r="AG2" s="160" t="s">
        <v>4</v>
      </c>
      <c r="AH2" s="160"/>
      <c r="AI2" s="161" t="s">
        <v>5</v>
      </c>
      <c r="AJ2" s="161"/>
      <c r="AK2" s="161"/>
      <c r="AL2" s="74" t="s">
        <v>3</v>
      </c>
      <c r="AM2" s="74"/>
      <c r="AN2" s="160" t="s">
        <v>4</v>
      </c>
      <c r="AO2" s="160"/>
      <c r="AP2" s="161" t="s">
        <v>5</v>
      </c>
      <c r="AQ2" s="161"/>
      <c r="AR2" s="161"/>
      <c r="AS2" s="74" t="s">
        <v>3</v>
      </c>
      <c r="AT2" s="74"/>
      <c r="AU2" s="160" t="s">
        <v>4</v>
      </c>
      <c r="AV2" s="160"/>
      <c r="AW2" s="161" t="s">
        <v>5</v>
      </c>
      <c r="AX2" s="161"/>
      <c r="AY2" s="161"/>
      <c r="AZ2" s="74" t="s">
        <v>3</v>
      </c>
      <c r="BA2" s="74"/>
      <c r="BB2" s="160" t="s">
        <v>4</v>
      </c>
      <c r="BC2" s="160"/>
      <c r="BD2" s="161" t="s">
        <v>5</v>
      </c>
      <c r="BE2" s="161"/>
      <c r="BF2" s="161"/>
      <c r="BG2" s="74" t="s">
        <v>3</v>
      </c>
      <c r="BH2" s="74"/>
      <c r="BI2" s="160" t="s">
        <v>4</v>
      </c>
      <c r="BJ2" s="160"/>
      <c r="BK2" s="161" t="s">
        <v>5</v>
      </c>
      <c r="BL2" s="161"/>
      <c r="BM2" s="161"/>
      <c r="BN2" s="74" t="s">
        <v>3</v>
      </c>
      <c r="BO2" s="74"/>
      <c r="BP2" s="160" t="s">
        <v>4</v>
      </c>
      <c r="BQ2" s="160"/>
      <c r="BR2" s="161" t="s">
        <v>5</v>
      </c>
      <c r="BS2" s="161"/>
      <c r="BT2" s="161"/>
      <c r="BU2" s="74" t="s">
        <v>3</v>
      </c>
      <c r="BV2" s="74"/>
      <c r="BW2" s="160" t="s">
        <v>4</v>
      </c>
      <c r="BX2" s="160"/>
      <c r="BY2" s="161" t="s">
        <v>5</v>
      </c>
      <c r="BZ2" s="161"/>
      <c r="CA2" s="161"/>
      <c r="CB2" s="74" t="s">
        <v>3</v>
      </c>
      <c r="CC2" s="74"/>
      <c r="CD2" s="160" t="s">
        <v>4</v>
      </c>
      <c r="CE2" s="160"/>
      <c r="CF2" s="161" t="s">
        <v>5</v>
      </c>
      <c r="CG2" s="161"/>
      <c r="CH2" s="161"/>
      <c r="CI2" s="74" t="s">
        <v>3</v>
      </c>
      <c r="CJ2" s="74"/>
      <c r="CK2" s="160" t="s">
        <v>4</v>
      </c>
      <c r="CL2" s="160"/>
      <c r="CM2" s="161" t="s">
        <v>5</v>
      </c>
      <c r="CN2" s="161"/>
      <c r="CO2" s="161"/>
      <c r="CP2" s="74" t="s">
        <v>3</v>
      </c>
      <c r="CQ2" s="74"/>
      <c r="CR2" s="160" t="s">
        <v>4</v>
      </c>
      <c r="CS2" s="160"/>
      <c r="CT2" s="161" t="s">
        <v>5</v>
      </c>
      <c r="CU2" s="161"/>
      <c r="CV2" s="161"/>
      <c r="CW2" s="74" t="s">
        <v>3</v>
      </c>
      <c r="CX2" s="74"/>
      <c r="CY2" s="160" t="s">
        <v>4</v>
      </c>
      <c r="CZ2" s="160"/>
      <c r="DA2" s="161" t="s">
        <v>5</v>
      </c>
      <c r="DB2" s="161"/>
      <c r="DC2" s="161"/>
      <c r="DD2" s="74" t="s">
        <v>3</v>
      </c>
      <c r="DE2" s="74"/>
      <c r="DF2" s="160" t="s">
        <v>4</v>
      </c>
      <c r="DG2" s="160"/>
      <c r="DH2" s="161" t="s">
        <v>5</v>
      </c>
      <c r="DI2" s="161"/>
      <c r="DJ2" s="161"/>
      <c r="DK2" s="74" t="s">
        <v>3</v>
      </c>
      <c r="DL2" s="74"/>
      <c r="DM2" s="160" t="s">
        <v>4</v>
      </c>
      <c r="DN2" s="160"/>
      <c r="DO2" s="161" t="s">
        <v>5</v>
      </c>
      <c r="DP2" s="161"/>
      <c r="DQ2" s="161"/>
      <c r="DR2" s="74" t="s">
        <v>3</v>
      </c>
      <c r="DS2" s="74"/>
      <c r="DT2" s="160" t="s">
        <v>4</v>
      </c>
      <c r="DU2" s="160"/>
      <c r="DV2" s="161" t="s">
        <v>5</v>
      </c>
      <c r="DW2" s="161"/>
      <c r="DX2" s="161"/>
      <c r="DY2" s="74" t="s">
        <v>3</v>
      </c>
      <c r="DZ2" s="74"/>
      <c r="EA2" s="160" t="s">
        <v>4</v>
      </c>
      <c r="EB2" s="160"/>
      <c r="EC2" s="161" t="s">
        <v>5</v>
      </c>
      <c r="ED2" s="161"/>
      <c r="EE2" s="161"/>
      <c r="EF2" s="74" t="s">
        <v>3</v>
      </c>
      <c r="EG2" s="74"/>
      <c r="EH2" s="160" t="s">
        <v>4</v>
      </c>
      <c r="EI2" s="160"/>
      <c r="EJ2" s="161" t="s">
        <v>5</v>
      </c>
      <c r="EK2" s="161"/>
      <c r="EL2" s="161"/>
      <c r="EM2" s="74" t="s">
        <v>3</v>
      </c>
      <c r="EN2" s="74"/>
      <c r="EO2" s="160" t="s">
        <v>4</v>
      </c>
      <c r="EP2" s="160"/>
      <c r="EQ2" s="161" t="s">
        <v>5</v>
      </c>
      <c r="ER2" s="161"/>
      <c r="ES2" s="161"/>
      <c r="ET2" s="74" t="s">
        <v>3</v>
      </c>
      <c r="EU2" s="74"/>
      <c r="EV2" s="160" t="s">
        <v>4</v>
      </c>
      <c r="EW2" s="160"/>
      <c r="EX2" s="161" t="s">
        <v>5</v>
      </c>
      <c r="EY2" s="161"/>
      <c r="EZ2" s="161"/>
      <c r="FA2" s="74" t="s">
        <v>3</v>
      </c>
      <c r="FB2" s="74"/>
      <c r="FC2" s="160" t="s">
        <v>4</v>
      </c>
      <c r="FD2" s="160"/>
      <c r="FE2" s="161" t="s">
        <v>5</v>
      </c>
      <c r="FF2" s="161"/>
      <c r="FG2" s="161"/>
      <c r="FH2" s="74" t="s">
        <v>3</v>
      </c>
      <c r="FI2" s="74"/>
      <c r="FJ2" s="160" t="s">
        <v>4</v>
      </c>
      <c r="FK2" s="160"/>
      <c r="FL2" s="161" t="s">
        <v>5</v>
      </c>
      <c r="FM2" s="161"/>
      <c r="FN2" s="161"/>
      <c r="FO2" s="74" t="s">
        <v>3</v>
      </c>
      <c r="FP2" s="74"/>
      <c r="FQ2" s="160" t="s">
        <v>4</v>
      </c>
      <c r="FR2" s="160"/>
      <c r="FS2" s="161" t="s">
        <v>5</v>
      </c>
      <c r="FT2" s="161"/>
      <c r="FU2" s="161"/>
      <c r="FV2" s="74" t="s">
        <v>3</v>
      </c>
      <c r="FW2" s="74"/>
      <c r="FX2" s="160" t="s">
        <v>4</v>
      </c>
      <c r="FY2" s="160"/>
      <c r="FZ2" s="161" t="s">
        <v>5</v>
      </c>
      <c r="GA2" s="161"/>
      <c r="GB2" s="161"/>
      <c r="GC2" s="74" t="s">
        <v>3</v>
      </c>
      <c r="GD2" s="74"/>
      <c r="GE2" s="160" t="s">
        <v>4</v>
      </c>
      <c r="GF2" s="160"/>
      <c r="GG2" s="161" t="s">
        <v>5</v>
      </c>
      <c r="GH2" s="161"/>
      <c r="GI2" s="161"/>
      <c r="GJ2" s="74" t="s">
        <v>3</v>
      </c>
      <c r="GK2" s="74"/>
      <c r="GL2" s="160" t="s">
        <v>4</v>
      </c>
      <c r="GM2" s="160"/>
      <c r="GN2" s="161" t="s">
        <v>5</v>
      </c>
      <c r="GO2" s="161"/>
      <c r="GP2" s="161"/>
      <c r="GQ2" s="74" t="s">
        <v>3</v>
      </c>
      <c r="GR2" s="74"/>
      <c r="GS2" s="160" t="s">
        <v>4</v>
      </c>
      <c r="GT2" s="160"/>
      <c r="GU2" s="161" t="s">
        <v>5</v>
      </c>
      <c r="GV2" s="161"/>
      <c r="GW2" s="161"/>
      <c r="GX2" s="74" t="s">
        <v>3</v>
      </c>
      <c r="GY2" s="74"/>
      <c r="GZ2" s="160" t="s">
        <v>4</v>
      </c>
      <c r="HA2" s="160"/>
      <c r="HB2" s="161" t="s">
        <v>5</v>
      </c>
      <c r="HC2" s="161"/>
      <c r="HD2" s="161"/>
      <c r="HE2" s="74" t="s">
        <v>3</v>
      </c>
      <c r="HF2" s="74"/>
      <c r="HG2" s="160" t="s">
        <v>4</v>
      </c>
      <c r="HH2" s="160"/>
      <c r="HI2" s="161" t="s">
        <v>5</v>
      </c>
      <c r="HJ2" s="161"/>
      <c r="HK2" s="161"/>
      <c r="HL2" s="74" t="s">
        <v>3</v>
      </c>
      <c r="HM2" s="74"/>
      <c r="HN2" s="160" t="s">
        <v>4</v>
      </c>
      <c r="HO2" s="160"/>
      <c r="HP2" s="161" t="s">
        <v>5</v>
      </c>
      <c r="HQ2" s="161"/>
      <c r="HR2" s="161"/>
      <c r="HS2" s="74" t="s">
        <v>3</v>
      </c>
      <c r="HT2" s="74"/>
      <c r="HU2" s="160" t="s">
        <v>4</v>
      </c>
      <c r="HV2" s="160"/>
      <c r="HW2" s="161" t="s">
        <v>5</v>
      </c>
      <c r="HX2" s="161"/>
      <c r="HY2" s="161"/>
      <c r="HZ2" s="74" t="s">
        <v>3</v>
      </c>
      <c r="IA2" s="74"/>
      <c r="IB2" s="160" t="s">
        <v>4</v>
      </c>
      <c r="IC2" s="160"/>
      <c r="ID2" s="161" t="s">
        <v>5</v>
      </c>
      <c r="IE2" s="161"/>
      <c r="IF2" s="161"/>
      <c r="IG2" s="74" t="s">
        <v>3</v>
      </c>
      <c r="IH2" s="74"/>
      <c r="II2" s="160" t="s">
        <v>4</v>
      </c>
      <c r="IJ2" s="160"/>
      <c r="IK2" s="161" t="s">
        <v>5</v>
      </c>
      <c r="IL2" s="161"/>
      <c r="IM2" s="161"/>
      <c r="IN2" s="74" t="s">
        <v>3</v>
      </c>
      <c r="IO2" s="74"/>
      <c r="IP2" s="160" t="s">
        <v>4</v>
      </c>
      <c r="IQ2" s="160"/>
      <c r="IR2" s="161" t="s">
        <v>5</v>
      </c>
      <c r="IS2" s="161"/>
      <c r="IT2" s="161"/>
      <c r="IU2" s="74" t="s">
        <v>3</v>
      </c>
      <c r="IV2" s="74"/>
      <c r="IW2" s="160" t="s">
        <v>4</v>
      </c>
      <c r="IX2" s="160"/>
      <c r="IY2" s="161" t="s">
        <v>5</v>
      </c>
      <c r="IZ2" s="161"/>
      <c r="JA2" s="161"/>
      <c r="JB2" s="74" t="s">
        <v>3</v>
      </c>
      <c r="JC2" s="74"/>
      <c r="JD2" s="160" t="s">
        <v>4</v>
      </c>
      <c r="JE2" s="160"/>
      <c r="JF2" s="161" t="s">
        <v>5</v>
      </c>
      <c r="JG2" s="161"/>
      <c r="JH2" s="161"/>
      <c r="JI2" s="74" t="s">
        <v>3</v>
      </c>
      <c r="JJ2" s="74"/>
      <c r="JK2" s="160" t="s">
        <v>4</v>
      </c>
      <c r="JL2" s="160"/>
      <c r="JM2" s="161" t="s">
        <v>5</v>
      </c>
      <c r="JN2" s="161"/>
      <c r="JO2" s="161"/>
      <c r="JP2" s="74" t="s">
        <v>3</v>
      </c>
      <c r="JQ2" s="74"/>
      <c r="JR2" s="160" t="s">
        <v>4</v>
      </c>
      <c r="JS2" s="160"/>
      <c r="JT2" s="161" t="s">
        <v>5</v>
      </c>
      <c r="JU2" s="161"/>
      <c r="JV2" s="161"/>
      <c r="JW2" s="74" t="s">
        <v>3</v>
      </c>
      <c r="JX2" s="74"/>
      <c r="JY2" s="160" t="s">
        <v>4</v>
      </c>
      <c r="JZ2" s="160"/>
      <c r="KA2" s="161" t="s">
        <v>5</v>
      </c>
      <c r="KB2" s="161"/>
      <c r="KC2" s="161"/>
      <c r="KD2" s="74" t="s">
        <v>3</v>
      </c>
      <c r="KE2" s="74"/>
      <c r="KF2" s="160" t="s">
        <v>4</v>
      </c>
      <c r="KG2" s="160"/>
      <c r="KH2" s="161" t="s">
        <v>5</v>
      </c>
      <c r="KI2" s="161"/>
      <c r="KJ2" s="161"/>
      <c r="KK2" s="74" t="s">
        <v>3</v>
      </c>
      <c r="KL2" s="74"/>
      <c r="KM2" s="160" t="s">
        <v>4</v>
      </c>
      <c r="KN2" s="160"/>
      <c r="KO2" s="161" t="s">
        <v>5</v>
      </c>
      <c r="KP2" s="161"/>
      <c r="KQ2" s="161"/>
      <c r="KR2" s="74" t="s">
        <v>3</v>
      </c>
      <c r="KS2" s="74"/>
      <c r="KT2" s="160" t="s">
        <v>4</v>
      </c>
      <c r="KU2" s="160"/>
      <c r="KV2" s="161" t="s">
        <v>5</v>
      </c>
      <c r="KW2" s="161"/>
      <c r="KX2" s="161"/>
      <c r="KY2" s="74" t="s">
        <v>3</v>
      </c>
      <c r="KZ2" s="74"/>
      <c r="LA2" s="160" t="s">
        <v>4</v>
      </c>
      <c r="LB2" s="160"/>
      <c r="LC2" s="161" t="s">
        <v>5</v>
      </c>
      <c r="LD2" s="161"/>
      <c r="LE2" s="161"/>
      <c r="LF2" s="74" t="s">
        <v>3</v>
      </c>
      <c r="LG2" s="74"/>
      <c r="LH2" s="160" t="s">
        <v>4</v>
      </c>
      <c r="LI2" s="160"/>
      <c r="LJ2" s="161" t="s">
        <v>5</v>
      </c>
      <c r="LK2" s="161"/>
      <c r="LL2" s="161"/>
      <c r="LM2" s="74" t="s">
        <v>3</v>
      </c>
      <c r="LN2" s="74"/>
      <c r="LO2" s="160" t="s">
        <v>4</v>
      </c>
      <c r="LP2" s="160"/>
      <c r="LQ2" s="161" t="s">
        <v>5</v>
      </c>
      <c r="LR2" s="161"/>
      <c r="LS2" s="161"/>
      <c r="LT2" s="74" t="s">
        <v>3</v>
      </c>
      <c r="LU2" s="74"/>
      <c r="LV2" s="160" t="s">
        <v>4</v>
      </c>
      <c r="LW2" s="160"/>
      <c r="LX2" s="161" t="s">
        <v>5</v>
      </c>
      <c r="LY2" s="161"/>
      <c r="LZ2" s="161"/>
      <c r="MA2" s="74" t="s">
        <v>3</v>
      </c>
      <c r="MB2" s="74"/>
      <c r="MC2" s="160" t="s">
        <v>4</v>
      </c>
      <c r="MD2" s="160"/>
      <c r="ME2" s="161" t="s">
        <v>5</v>
      </c>
      <c r="MF2" s="161"/>
      <c r="MG2" s="161"/>
      <c r="MH2" s="74" t="s">
        <v>3</v>
      </c>
      <c r="MI2" s="74"/>
      <c r="MJ2" s="160" t="s">
        <v>4</v>
      </c>
      <c r="MK2" s="160"/>
      <c r="ML2" s="161" t="s">
        <v>5</v>
      </c>
      <c r="MM2" s="161"/>
      <c r="MN2" s="161"/>
      <c r="MP2" s="157" t="s">
        <v>50</v>
      </c>
      <c r="MQ2" s="158"/>
      <c r="MR2" s="158"/>
      <c r="MS2" s="158"/>
      <c r="MT2" s="158"/>
      <c r="MU2" s="168"/>
      <c r="MW2" s="169" t="s">
        <v>91</v>
      </c>
      <c r="MX2" s="170"/>
      <c r="MY2" s="170"/>
      <c r="MZ2" s="170"/>
      <c r="NA2" s="170"/>
      <c r="NB2" s="171"/>
      <c r="ND2" s="165" t="s">
        <v>92</v>
      </c>
      <c r="NE2" s="166"/>
      <c r="NF2" s="166"/>
      <c r="NG2" s="166"/>
      <c r="NH2" s="166"/>
      <c r="NI2" s="166"/>
      <c r="NJ2" s="166"/>
      <c r="NK2" s="167"/>
    </row>
    <row r="3" spans="1:375" ht="17.25" thickTop="1" thickBot="1" x14ac:dyDescent="0.25">
      <c r="A3" s="71"/>
      <c r="B3" s="73"/>
      <c r="C3" s="37" t="s">
        <v>6</v>
      </c>
      <c r="D3" s="37" t="s">
        <v>0</v>
      </c>
      <c r="E3" s="38" t="s">
        <v>6</v>
      </c>
      <c r="F3" s="38" t="s">
        <v>0</v>
      </c>
      <c r="G3" s="39" t="s">
        <v>6</v>
      </c>
      <c r="H3" s="39" t="s">
        <v>0</v>
      </c>
      <c r="I3" s="13" t="s">
        <v>1</v>
      </c>
      <c r="J3" s="37" t="s">
        <v>6</v>
      </c>
      <c r="K3" s="37" t="s">
        <v>0</v>
      </c>
      <c r="L3" s="38" t="s">
        <v>6</v>
      </c>
      <c r="M3" s="38" t="s">
        <v>0</v>
      </c>
      <c r="N3" s="39" t="s">
        <v>6</v>
      </c>
      <c r="O3" s="39" t="s">
        <v>0</v>
      </c>
      <c r="P3" s="13" t="s">
        <v>1</v>
      </c>
      <c r="Q3" s="37" t="s">
        <v>6</v>
      </c>
      <c r="R3" s="37" t="s">
        <v>0</v>
      </c>
      <c r="S3" s="38" t="s">
        <v>6</v>
      </c>
      <c r="T3" s="38" t="s">
        <v>0</v>
      </c>
      <c r="U3" s="39" t="s">
        <v>6</v>
      </c>
      <c r="V3" s="39" t="s">
        <v>0</v>
      </c>
      <c r="W3" s="13" t="s">
        <v>1</v>
      </c>
      <c r="X3" s="37" t="s">
        <v>6</v>
      </c>
      <c r="Y3" s="37" t="s">
        <v>0</v>
      </c>
      <c r="Z3" s="38" t="s">
        <v>6</v>
      </c>
      <c r="AA3" s="38" t="s">
        <v>0</v>
      </c>
      <c r="AB3" s="39" t="s">
        <v>6</v>
      </c>
      <c r="AC3" s="39" t="s">
        <v>0</v>
      </c>
      <c r="AD3" s="13" t="s">
        <v>1</v>
      </c>
      <c r="AE3" s="37" t="s">
        <v>6</v>
      </c>
      <c r="AF3" s="37" t="s">
        <v>0</v>
      </c>
      <c r="AG3" s="38" t="s">
        <v>6</v>
      </c>
      <c r="AH3" s="38" t="s">
        <v>0</v>
      </c>
      <c r="AI3" s="39" t="s">
        <v>6</v>
      </c>
      <c r="AJ3" s="39" t="s">
        <v>0</v>
      </c>
      <c r="AK3" s="13" t="s">
        <v>1</v>
      </c>
      <c r="AL3" s="37" t="s">
        <v>6</v>
      </c>
      <c r="AM3" s="37" t="s">
        <v>0</v>
      </c>
      <c r="AN3" s="38" t="s">
        <v>6</v>
      </c>
      <c r="AO3" s="38" t="s">
        <v>0</v>
      </c>
      <c r="AP3" s="39" t="s">
        <v>6</v>
      </c>
      <c r="AQ3" s="39" t="s">
        <v>0</v>
      </c>
      <c r="AR3" s="13" t="s">
        <v>1</v>
      </c>
      <c r="AS3" s="37" t="s">
        <v>6</v>
      </c>
      <c r="AT3" s="37" t="s">
        <v>0</v>
      </c>
      <c r="AU3" s="38" t="s">
        <v>6</v>
      </c>
      <c r="AV3" s="38" t="s">
        <v>0</v>
      </c>
      <c r="AW3" s="39" t="s">
        <v>6</v>
      </c>
      <c r="AX3" s="39" t="s">
        <v>0</v>
      </c>
      <c r="AY3" s="13" t="s">
        <v>1</v>
      </c>
      <c r="AZ3" s="37" t="s">
        <v>6</v>
      </c>
      <c r="BA3" s="37" t="s">
        <v>0</v>
      </c>
      <c r="BB3" s="38" t="s">
        <v>6</v>
      </c>
      <c r="BC3" s="38" t="s">
        <v>0</v>
      </c>
      <c r="BD3" s="39" t="s">
        <v>6</v>
      </c>
      <c r="BE3" s="39" t="s">
        <v>0</v>
      </c>
      <c r="BF3" s="13" t="s">
        <v>1</v>
      </c>
      <c r="BG3" s="37" t="s">
        <v>6</v>
      </c>
      <c r="BH3" s="37" t="s">
        <v>0</v>
      </c>
      <c r="BI3" s="38" t="s">
        <v>6</v>
      </c>
      <c r="BJ3" s="38" t="s">
        <v>0</v>
      </c>
      <c r="BK3" s="39" t="s">
        <v>6</v>
      </c>
      <c r="BL3" s="39" t="s">
        <v>0</v>
      </c>
      <c r="BM3" s="13" t="s">
        <v>1</v>
      </c>
      <c r="BN3" s="37" t="s">
        <v>6</v>
      </c>
      <c r="BO3" s="37" t="s">
        <v>0</v>
      </c>
      <c r="BP3" s="38" t="s">
        <v>6</v>
      </c>
      <c r="BQ3" s="38" t="s">
        <v>0</v>
      </c>
      <c r="BR3" s="39" t="s">
        <v>6</v>
      </c>
      <c r="BS3" s="39" t="s">
        <v>0</v>
      </c>
      <c r="BT3" s="13" t="s">
        <v>1</v>
      </c>
      <c r="BU3" s="37" t="s">
        <v>6</v>
      </c>
      <c r="BV3" s="37" t="s">
        <v>0</v>
      </c>
      <c r="BW3" s="38" t="s">
        <v>6</v>
      </c>
      <c r="BX3" s="38" t="s">
        <v>0</v>
      </c>
      <c r="BY3" s="39" t="s">
        <v>6</v>
      </c>
      <c r="BZ3" s="39" t="s">
        <v>0</v>
      </c>
      <c r="CA3" s="13" t="s">
        <v>1</v>
      </c>
      <c r="CB3" s="37" t="s">
        <v>6</v>
      </c>
      <c r="CC3" s="37" t="s">
        <v>0</v>
      </c>
      <c r="CD3" s="38" t="s">
        <v>6</v>
      </c>
      <c r="CE3" s="38" t="s">
        <v>0</v>
      </c>
      <c r="CF3" s="39" t="s">
        <v>6</v>
      </c>
      <c r="CG3" s="39" t="s">
        <v>0</v>
      </c>
      <c r="CH3" s="13" t="s">
        <v>1</v>
      </c>
      <c r="CI3" s="37" t="s">
        <v>6</v>
      </c>
      <c r="CJ3" s="37" t="s">
        <v>0</v>
      </c>
      <c r="CK3" s="38" t="s">
        <v>6</v>
      </c>
      <c r="CL3" s="38" t="s">
        <v>0</v>
      </c>
      <c r="CM3" s="39" t="s">
        <v>6</v>
      </c>
      <c r="CN3" s="39" t="s">
        <v>0</v>
      </c>
      <c r="CO3" s="13" t="s">
        <v>1</v>
      </c>
      <c r="CP3" s="37" t="s">
        <v>6</v>
      </c>
      <c r="CQ3" s="37" t="s">
        <v>0</v>
      </c>
      <c r="CR3" s="38" t="s">
        <v>6</v>
      </c>
      <c r="CS3" s="38" t="s">
        <v>0</v>
      </c>
      <c r="CT3" s="39" t="s">
        <v>6</v>
      </c>
      <c r="CU3" s="39" t="s">
        <v>0</v>
      </c>
      <c r="CV3" s="13" t="s">
        <v>1</v>
      </c>
      <c r="CW3" s="37" t="s">
        <v>6</v>
      </c>
      <c r="CX3" s="37" t="s">
        <v>0</v>
      </c>
      <c r="CY3" s="38" t="s">
        <v>6</v>
      </c>
      <c r="CZ3" s="38" t="s">
        <v>0</v>
      </c>
      <c r="DA3" s="39" t="s">
        <v>6</v>
      </c>
      <c r="DB3" s="39" t="s">
        <v>0</v>
      </c>
      <c r="DC3" s="13" t="s">
        <v>1</v>
      </c>
      <c r="DD3" s="37" t="s">
        <v>6</v>
      </c>
      <c r="DE3" s="37" t="s">
        <v>0</v>
      </c>
      <c r="DF3" s="38" t="s">
        <v>6</v>
      </c>
      <c r="DG3" s="38" t="s">
        <v>0</v>
      </c>
      <c r="DH3" s="39" t="s">
        <v>6</v>
      </c>
      <c r="DI3" s="39" t="s">
        <v>0</v>
      </c>
      <c r="DJ3" s="13" t="s">
        <v>1</v>
      </c>
      <c r="DK3" s="37" t="s">
        <v>6</v>
      </c>
      <c r="DL3" s="37" t="s">
        <v>0</v>
      </c>
      <c r="DM3" s="38" t="s">
        <v>6</v>
      </c>
      <c r="DN3" s="38" t="s">
        <v>0</v>
      </c>
      <c r="DO3" s="39" t="s">
        <v>6</v>
      </c>
      <c r="DP3" s="39" t="s">
        <v>0</v>
      </c>
      <c r="DQ3" s="13" t="s">
        <v>1</v>
      </c>
      <c r="DR3" s="37" t="s">
        <v>6</v>
      </c>
      <c r="DS3" s="37" t="s">
        <v>0</v>
      </c>
      <c r="DT3" s="38" t="s">
        <v>6</v>
      </c>
      <c r="DU3" s="38" t="s">
        <v>0</v>
      </c>
      <c r="DV3" s="39" t="s">
        <v>6</v>
      </c>
      <c r="DW3" s="39" t="s">
        <v>0</v>
      </c>
      <c r="DX3" s="13" t="s">
        <v>1</v>
      </c>
      <c r="DY3" s="37" t="s">
        <v>6</v>
      </c>
      <c r="DZ3" s="37" t="s">
        <v>0</v>
      </c>
      <c r="EA3" s="38" t="s">
        <v>6</v>
      </c>
      <c r="EB3" s="38" t="s">
        <v>0</v>
      </c>
      <c r="EC3" s="39" t="s">
        <v>6</v>
      </c>
      <c r="ED3" s="39" t="s">
        <v>0</v>
      </c>
      <c r="EE3" s="13" t="s">
        <v>1</v>
      </c>
      <c r="EF3" s="37" t="s">
        <v>6</v>
      </c>
      <c r="EG3" s="37" t="s">
        <v>0</v>
      </c>
      <c r="EH3" s="38" t="s">
        <v>6</v>
      </c>
      <c r="EI3" s="38" t="s">
        <v>0</v>
      </c>
      <c r="EJ3" s="39" t="s">
        <v>6</v>
      </c>
      <c r="EK3" s="39" t="s">
        <v>0</v>
      </c>
      <c r="EL3" s="13" t="s">
        <v>1</v>
      </c>
      <c r="EM3" s="37" t="s">
        <v>6</v>
      </c>
      <c r="EN3" s="37" t="s">
        <v>0</v>
      </c>
      <c r="EO3" s="38" t="s">
        <v>6</v>
      </c>
      <c r="EP3" s="38" t="s">
        <v>0</v>
      </c>
      <c r="EQ3" s="39" t="s">
        <v>6</v>
      </c>
      <c r="ER3" s="39" t="s">
        <v>0</v>
      </c>
      <c r="ES3" s="13" t="s">
        <v>1</v>
      </c>
      <c r="ET3" s="37" t="s">
        <v>6</v>
      </c>
      <c r="EU3" s="37" t="s">
        <v>0</v>
      </c>
      <c r="EV3" s="38" t="s">
        <v>6</v>
      </c>
      <c r="EW3" s="38" t="s">
        <v>0</v>
      </c>
      <c r="EX3" s="39" t="s">
        <v>6</v>
      </c>
      <c r="EY3" s="39" t="s">
        <v>0</v>
      </c>
      <c r="EZ3" s="13" t="s">
        <v>1</v>
      </c>
      <c r="FA3" s="37" t="s">
        <v>6</v>
      </c>
      <c r="FB3" s="37" t="s">
        <v>0</v>
      </c>
      <c r="FC3" s="38" t="s">
        <v>6</v>
      </c>
      <c r="FD3" s="38" t="s">
        <v>0</v>
      </c>
      <c r="FE3" s="39" t="s">
        <v>6</v>
      </c>
      <c r="FF3" s="39" t="s">
        <v>0</v>
      </c>
      <c r="FG3" s="13" t="s">
        <v>1</v>
      </c>
      <c r="FH3" s="37" t="s">
        <v>6</v>
      </c>
      <c r="FI3" s="37" t="s">
        <v>0</v>
      </c>
      <c r="FJ3" s="38" t="s">
        <v>6</v>
      </c>
      <c r="FK3" s="38" t="s">
        <v>0</v>
      </c>
      <c r="FL3" s="39" t="s">
        <v>6</v>
      </c>
      <c r="FM3" s="39" t="s">
        <v>0</v>
      </c>
      <c r="FN3" s="13" t="s">
        <v>1</v>
      </c>
      <c r="FO3" s="37" t="s">
        <v>6</v>
      </c>
      <c r="FP3" s="37" t="s">
        <v>0</v>
      </c>
      <c r="FQ3" s="38" t="s">
        <v>6</v>
      </c>
      <c r="FR3" s="38" t="s">
        <v>0</v>
      </c>
      <c r="FS3" s="39" t="s">
        <v>6</v>
      </c>
      <c r="FT3" s="39" t="s">
        <v>0</v>
      </c>
      <c r="FU3" s="13" t="s">
        <v>1</v>
      </c>
      <c r="FV3" s="37" t="s">
        <v>6</v>
      </c>
      <c r="FW3" s="37" t="s">
        <v>0</v>
      </c>
      <c r="FX3" s="38" t="s">
        <v>6</v>
      </c>
      <c r="FY3" s="38" t="s">
        <v>0</v>
      </c>
      <c r="FZ3" s="39" t="s">
        <v>6</v>
      </c>
      <c r="GA3" s="39" t="s">
        <v>0</v>
      </c>
      <c r="GB3" s="13" t="s">
        <v>1</v>
      </c>
      <c r="GC3" s="37" t="s">
        <v>6</v>
      </c>
      <c r="GD3" s="37" t="s">
        <v>0</v>
      </c>
      <c r="GE3" s="38" t="s">
        <v>6</v>
      </c>
      <c r="GF3" s="38" t="s">
        <v>0</v>
      </c>
      <c r="GG3" s="39" t="s">
        <v>6</v>
      </c>
      <c r="GH3" s="39" t="s">
        <v>0</v>
      </c>
      <c r="GI3" s="13" t="s">
        <v>1</v>
      </c>
      <c r="GJ3" s="37" t="s">
        <v>6</v>
      </c>
      <c r="GK3" s="37" t="s">
        <v>0</v>
      </c>
      <c r="GL3" s="38" t="s">
        <v>6</v>
      </c>
      <c r="GM3" s="38" t="s">
        <v>0</v>
      </c>
      <c r="GN3" s="39" t="s">
        <v>6</v>
      </c>
      <c r="GO3" s="39" t="s">
        <v>0</v>
      </c>
      <c r="GP3" s="13" t="s">
        <v>1</v>
      </c>
      <c r="GQ3" s="37" t="s">
        <v>6</v>
      </c>
      <c r="GR3" s="37" t="s">
        <v>0</v>
      </c>
      <c r="GS3" s="38" t="s">
        <v>6</v>
      </c>
      <c r="GT3" s="38" t="s">
        <v>0</v>
      </c>
      <c r="GU3" s="39" t="s">
        <v>6</v>
      </c>
      <c r="GV3" s="39" t="s">
        <v>0</v>
      </c>
      <c r="GW3" s="13" t="s">
        <v>1</v>
      </c>
      <c r="GX3" s="37" t="s">
        <v>6</v>
      </c>
      <c r="GY3" s="37" t="s">
        <v>0</v>
      </c>
      <c r="GZ3" s="38" t="s">
        <v>6</v>
      </c>
      <c r="HA3" s="38" t="s">
        <v>0</v>
      </c>
      <c r="HB3" s="39" t="s">
        <v>6</v>
      </c>
      <c r="HC3" s="39" t="s">
        <v>0</v>
      </c>
      <c r="HD3" s="13" t="s">
        <v>1</v>
      </c>
      <c r="HE3" s="37" t="s">
        <v>6</v>
      </c>
      <c r="HF3" s="37" t="s">
        <v>0</v>
      </c>
      <c r="HG3" s="38" t="s">
        <v>6</v>
      </c>
      <c r="HH3" s="38" t="s">
        <v>0</v>
      </c>
      <c r="HI3" s="39" t="s">
        <v>6</v>
      </c>
      <c r="HJ3" s="39" t="s">
        <v>0</v>
      </c>
      <c r="HK3" s="13" t="s">
        <v>1</v>
      </c>
      <c r="HL3" s="37" t="s">
        <v>6</v>
      </c>
      <c r="HM3" s="37" t="s">
        <v>0</v>
      </c>
      <c r="HN3" s="38" t="s">
        <v>6</v>
      </c>
      <c r="HO3" s="38" t="s">
        <v>0</v>
      </c>
      <c r="HP3" s="39" t="s">
        <v>6</v>
      </c>
      <c r="HQ3" s="39" t="s">
        <v>0</v>
      </c>
      <c r="HR3" s="13" t="s">
        <v>1</v>
      </c>
      <c r="HS3" s="37" t="s">
        <v>6</v>
      </c>
      <c r="HT3" s="37" t="s">
        <v>0</v>
      </c>
      <c r="HU3" s="38" t="s">
        <v>6</v>
      </c>
      <c r="HV3" s="38" t="s">
        <v>0</v>
      </c>
      <c r="HW3" s="39" t="s">
        <v>6</v>
      </c>
      <c r="HX3" s="39" t="s">
        <v>0</v>
      </c>
      <c r="HY3" s="13" t="s">
        <v>1</v>
      </c>
      <c r="HZ3" s="37" t="s">
        <v>6</v>
      </c>
      <c r="IA3" s="37" t="s">
        <v>0</v>
      </c>
      <c r="IB3" s="38" t="s">
        <v>6</v>
      </c>
      <c r="IC3" s="38" t="s">
        <v>0</v>
      </c>
      <c r="ID3" s="39" t="s">
        <v>6</v>
      </c>
      <c r="IE3" s="39" t="s">
        <v>0</v>
      </c>
      <c r="IF3" s="13" t="s">
        <v>1</v>
      </c>
      <c r="IG3" s="37" t="s">
        <v>6</v>
      </c>
      <c r="IH3" s="37" t="s">
        <v>0</v>
      </c>
      <c r="II3" s="38" t="s">
        <v>6</v>
      </c>
      <c r="IJ3" s="38" t="s">
        <v>0</v>
      </c>
      <c r="IK3" s="39" t="s">
        <v>6</v>
      </c>
      <c r="IL3" s="39" t="s">
        <v>0</v>
      </c>
      <c r="IM3" s="13" t="s">
        <v>1</v>
      </c>
      <c r="IN3" s="37" t="s">
        <v>6</v>
      </c>
      <c r="IO3" s="37" t="s">
        <v>0</v>
      </c>
      <c r="IP3" s="38" t="s">
        <v>6</v>
      </c>
      <c r="IQ3" s="38" t="s">
        <v>0</v>
      </c>
      <c r="IR3" s="39" t="s">
        <v>6</v>
      </c>
      <c r="IS3" s="39" t="s">
        <v>0</v>
      </c>
      <c r="IT3" s="13" t="s">
        <v>1</v>
      </c>
      <c r="IU3" s="37" t="s">
        <v>6</v>
      </c>
      <c r="IV3" s="37" t="s">
        <v>0</v>
      </c>
      <c r="IW3" s="38" t="s">
        <v>6</v>
      </c>
      <c r="IX3" s="38" t="s">
        <v>0</v>
      </c>
      <c r="IY3" s="39" t="s">
        <v>6</v>
      </c>
      <c r="IZ3" s="39" t="s">
        <v>0</v>
      </c>
      <c r="JA3" s="13" t="s">
        <v>1</v>
      </c>
      <c r="JB3" s="37" t="s">
        <v>6</v>
      </c>
      <c r="JC3" s="37" t="s">
        <v>0</v>
      </c>
      <c r="JD3" s="38" t="s">
        <v>6</v>
      </c>
      <c r="JE3" s="38" t="s">
        <v>0</v>
      </c>
      <c r="JF3" s="39" t="s">
        <v>6</v>
      </c>
      <c r="JG3" s="39" t="s">
        <v>0</v>
      </c>
      <c r="JH3" s="13" t="s">
        <v>1</v>
      </c>
      <c r="JI3" s="37" t="s">
        <v>6</v>
      </c>
      <c r="JJ3" s="37" t="s">
        <v>0</v>
      </c>
      <c r="JK3" s="38" t="s">
        <v>6</v>
      </c>
      <c r="JL3" s="38" t="s">
        <v>0</v>
      </c>
      <c r="JM3" s="39" t="s">
        <v>6</v>
      </c>
      <c r="JN3" s="39" t="s">
        <v>0</v>
      </c>
      <c r="JO3" s="13" t="s">
        <v>1</v>
      </c>
      <c r="JP3" s="37" t="s">
        <v>6</v>
      </c>
      <c r="JQ3" s="37" t="s">
        <v>0</v>
      </c>
      <c r="JR3" s="38" t="s">
        <v>6</v>
      </c>
      <c r="JS3" s="38" t="s">
        <v>0</v>
      </c>
      <c r="JT3" s="39" t="s">
        <v>6</v>
      </c>
      <c r="JU3" s="39" t="s">
        <v>0</v>
      </c>
      <c r="JV3" s="13" t="s">
        <v>1</v>
      </c>
      <c r="JW3" s="37" t="s">
        <v>6</v>
      </c>
      <c r="JX3" s="37" t="s">
        <v>0</v>
      </c>
      <c r="JY3" s="38" t="s">
        <v>6</v>
      </c>
      <c r="JZ3" s="38" t="s">
        <v>0</v>
      </c>
      <c r="KA3" s="39" t="s">
        <v>6</v>
      </c>
      <c r="KB3" s="39" t="s">
        <v>0</v>
      </c>
      <c r="KC3" s="13" t="s">
        <v>1</v>
      </c>
      <c r="KD3" s="37" t="s">
        <v>6</v>
      </c>
      <c r="KE3" s="37" t="s">
        <v>0</v>
      </c>
      <c r="KF3" s="38" t="s">
        <v>6</v>
      </c>
      <c r="KG3" s="38" t="s">
        <v>0</v>
      </c>
      <c r="KH3" s="39" t="s">
        <v>6</v>
      </c>
      <c r="KI3" s="39" t="s">
        <v>0</v>
      </c>
      <c r="KJ3" s="13" t="s">
        <v>1</v>
      </c>
      <c r="KK3" s="37" t="s">
        <v>6</v>
      </c>
      <c r="KL3" s="37" t="s">
        <v>0</v>
      </c>
      <c r="KM3" s="38" t="s">
        <v>6</v>
      </c>
      <c r="KN3" s="38" t="s">
        <v>0</v>
      </c>
      <c r="KO3" s="39" t="s">
        <v>6</v>
      </c>
      <c r="KP3" s="39" t="s">
        <v>0</v>
      </c>
      <c r="KQ3" s="13" t="s">
        <v>1</v>
      </c>
      <c r="KR3" s="37" t="s">
        <v>6</v>
      </c>
      <c r="KS3" s="37" t="s">
        <v>0</v>
      </c>
      <c r="KT3" s="38" t="s">
        <v>6</v>
      </c>
      <c r="KU3" s="38" t="s">
        <v>0</v>
      </c>
      <c r="KV3" s="39" t="s">
        <v>6</v>
      </c>
      <c r="KW3" s="39" t="s">
        <v>0</v>
      </c>
      <c r="KX3" s="13" t="s">
        <v>1</v>
      </c>
      <c r="KY3" s="37" t="s">
        <v>6</v>
      </c>
      <c r="KZ3" s="37" t="s">
        <v>0</v>
      </c>
      <c r="LA3" s="38" t="s">
        <v>6</v>
      </c>
      <c r="LB3" s="38" t="s">
        <v>0</v>
      </c>
      <c r="LC3" s="39" t="s">
        <v>6</v>
      </c>
      <c r="LD3" s="39" t="s">
        <v>0</v>
      </c>
      <c r="LE3" s="13" t="s">
        <v>1</v>
      </c>
      <c r="LF3" s="37" t="s">
        <v>6</v>
      </c>
      <c r="LG3" s="37" t="s">
        <v>0</v>
      </c>
      <c r="LH3" s="38" t="s">
        <v>6</v>
      </c>
      <c r="LI3" s="38" t="s">
        <v>0</v>
      </c>
      <c r="LJ3" s="39" t="s">
        <v>6</v>
      </c>
      <c r="LK3" s="39" t="s">
        <v>0</v>
      </c>
      <c r="LL3" s="13" t="s">
        <v>1</v>
      </c>
      <c r="LM3" s="37" t="s">
        <v>6</v>
      </c>
      <c r="LN3" s="37" t="s">
        <v>0</v>
      </c>
      <c r="LO3" s="38" t="s">
        <v>6</v>
      </c>
      <c r="LP3" s="38" t="s">
        <v>0</v>
      </c>
      <c r="LQ3" s="39" t="s">
        <v>6</v>
      </c>
      <c r="LR3" s="39" t="s">
        <v>0</v>
      </c>
      <c r="LS3" s="13" t="s">
        <v>1</v>
      </c>
      <c r="LT3" s="37" t="s">
        <v>6</v>
      </c>
      <c r="LU3" s="37" t="s">
        <v>0</v>
      </c>
      <c r="LV3" s="38" t="s">
        <v>6</v>
      </c>
      <c r="LW3" s="38" t="s">
        <v>0</v>
      </c>
      <c r="LX3" s="39" t="s">
        <v>6</v>
      </c>
      <c r="LY3" s="39" t="s">
        <v>0</v>
      </c>
      <c r="LZ3" s="13" t="s">
        <v>1</v>
      </c>
      <c r="MA3" s="37" t="s">
        <v>6</v>
      </c>
      <c r="MB3" s="37" t="s">
        <v>0</v>
      </c>
      <c r="MC3" s="38" t="s">
        <v>6</v>
      </c>
      <c r="MD3" s="38" t="s">
        <v>0</v>
      </c>
      <c r="ME3" s="39" t="s">
        <v>6</v>
      </c>
      <c r="MF3" s="39" t="s">
        <v>0</v>
      </c>
      <c r="MG3" s="13" t="s">
        <v>1</v>
      </c>
      <c r="MH3" s="37" t="s">
        <v>6</v>
      </c>
      <c r="MI3" s="37" t="s">
        <v>0</v>
      </c>
      <c r="MJ3" s="38" t="s">
        <v>6</v>
      </c>
      <c r="MK3" s="38" t="s">
        <v>0</v>
      </c>
      <c r="ML3" s="39" t="s">
        <v>6</v>
      </c>
      <c r="MM3" s="39" t="s">
        <v>0</v>
      </c>
      <c r="MN3" s="13" t="s">
        <v>1</v>
      </c>
      <c r="MP3" s="1" t="s">
        <v>51</v>
      </c>
      <c r="MQ3" s="1" t="s">
        <v>6</v>
      </c>
      <c r="MR3" s="1" t="s">
        <v>0</v>
      </c>
      <c r="MS3" s="1" t="s">
        <v>51</v>
      </c>
      <c r="MT3" s="1" t="s">
        <v>6</v>
      </c>
      <c r="MU3" s="1" t="s">
        <v>0</v>
      </c>
      <c r="MW3" s="2" t="s">
        <v>51</v>
      </c>
      <c r="MX3" s="2" t="s">
        <v>6</v>
      </c>
      <c r="MY3" s="2" t="s">
        <v>0</v>
      </c>
      <c r="MZ3" s="2" t="s">
        <v>51</v>
      </c>
      <c r="NA3" s="2" t="s">
        <v>6</v>
      </c>
      <c r="NB3" s="2" t="s">
        <v>0</v>
      </c>
      <c r="ND3" s="3" t="s">
        <v>51</v>
      </c>
      <c r="NE3" s="3" t="s">
        <v>6</v>
      </c>
      <c r="NF3" s="3" t="s">
        <v>0</v>
      </c>
      <c r="NG3" s="3" t="s">
        <v>162</v>
      </c>
      <c r="NH3" s="3" t="s">
        <v>51</v>
      </c>
      <c r="NI3" s="3" t="s">
        <v>6</v>
      </c>
      <c r="NJ3" s="3" t="s">
        <v>0</v>
      </c>
      <c r="NK3" s="3" t="s">
        <v>162</v>
      </c>
    </row>
    <row r="4" spans="1:375" ht="16.5" thickTop="1" thickBot="1" x14ac:dyDescent="0.25">
      <c r="A4" s="14"/>
      <c r="B4" s="16"/>
      <c r="C4" s="1"/>
      <c r="D4" s="1"/>
      <c r="E4" s="2"/>
      <c r="F4" s="2"/>
      <c r="G4" s="3"/>
      <c r="H4" s="3"/>
      <c r="I4" s="4"/>
      <c r="J4" s="1"/>
      <c r="K4" s="1"/>
      <c r="L4" s="2"/>
      <c r="M4" s="2"/>
      <c r="N4" s="3"/>
      <c r="O4" s="3"/>
      <c r="P4" s="4"/>
      <c r="Q4" s="1"/>
      <c r="R4" s="1"/>
      <c r="S4" s="2"/>
      <c r="T4" s="2"/>
      <c r="U4" s="3"/>
      <c r="V4" s="3"/>
      <c r="W4" s="4"/>
      <c r="X4" s="1"/>
      <c r="Y4" s="1"/>
      <c r="Z4" s="2"/>
      <c r="AA4" s="2"/>
      <c r="AB4" s="3"/>
      <c r="AC4" s="3"/>
      <c r="AD4" s="4"/>
      <c r="AE4" s="1"/>
      <c r="AF4" s="1"/>
      <c r="AG4" s="2"/>
      <c r="AH4" s="2"/>
      <c r="AI4" s="3"/>
      <c r="AJ4" s="3"/>
      <c r="AK4" s="4"/>
      <c r="AL4" s="1"/>
      <c r="AM4" s="1"/>
      <c r="AN4" s="2"/>
      <c r="AO4" s="2"/>
      <c r="AP4" s="3"/>
      <c r="AQ4" s="3"/>
      <c r="AR4" s="4"/>
      <c r="AS4" s="1"/>
      <c r="AT4" s="1"/>
      <c r="AU4" s="2"/>
      <c r="AV4" s="2"/>
      <c r="AW4" s="3"/>
      <c r="AX4" s="3"/>
      <c r="AY4" s="4"/>
      <c r="AZ4" s="1"/>
      <c r="BA4" s="1"/>
      <c r="BB4" s="2"/>
      <c r="BC4" s="2"/>
      <c r="BD4" s="3"/>
      <c r="BE4" s="3"/>
      <c r="BF4" s="4"/>
      <c r="BG4" s="1"/>
      <c r="BH4" s="1"/>
      <c r="BI4" s="2"/>
      <c r="BJ4" s="2"/>
      <c r="BK4" s="3"/>
      <c r="BL4" s="3"/>
      <c r="BM4" s="4"/>
      <c r="BN4" s="1"/>
      <c r="BO4" s="1"/>
      <c r="BP4" s="2"/>
      <c r="BQ4" s="2"/>
      <c r="BR4" s="3"/>
      <c r="BS4" s="3"/>
      <c r="BT4" s="4"/>
      <c r="BU4" s="1"/>
      <c r="BV4" s="1"/>
      <c r="BW4" s="2"/>
      <c r="BX4" s="2"/>
      <c r="BY4" s="3"/>
      <c r="BZ4" s="3"/>
      <c r="CA4" s="4"/>
      <c r="CB4" s="1"/>
      <c r="CC4" s="1"/>
      <c r="CD4" s="2"/>
      <c r="CE4" s="2"/>
      <c r="CF4" s="3"/>
      <c r="CG4" s="3"/>
      <c r="CH4" s="4"/>
      <c r="CI4" s="1"/>
      <c r="CJ4" s="1"/>
      <c r="CK4" s="2"/>
      <c r="CL4" s="2"/>
      <c r="CM4" s="3"/>
      <c r="CN4" s="3"/>
      <c r="CO4" s="4"/>
      <c r="CP4" s="1"/>
      <c r="CQ4" s="1"/>
      <c r="CR4" s="2"/>
      <c r="CS4" s="2"/>
      <c r="CT4" s="3"/>
      <c r="CU4" s="3"/>
      <c r="CV4" s="4"/>
      <c r="CW4" s="1"/>
      <c r="CX4" s="1"/>
      <c r="CY4" s="2"/>
      <c r="CZ4" s="2"/>
      <c r="DA4" s="3"/>
      <c r="DB4" s="3"/>
      <c r="DC4" s="4"/>
      <c r="DD4" s="1"/>
      <c r="DE4" s="1"/>
      <c r="DF4" s="2"/>
      <c r="DG4" s="2"/>
      <c r="DH4" s="3"/>
      <c r="DI4" s="3"/>
      <c r="DJ4" s="4"/>
      <c r="DK4" s="1"/>
      <c r="DL4" s="1"/>
      <c r="DM4" s="2"/>
      <c r="DN4" s="2"/>
      <c r="DO4" s="3"/>
      <c r="DP4" s="3"/>
      <c r="DQ4" s="4"/>
      <c r="DR4" s="1"/>
      <c r="DS4" s="1"/>
      <c r="DT4" s="2"/>
      <c r="DU4" s="2"/>
      <c r="DV4" s="3"/>
      <c r="DW4" s="3"/>
      <c r="DX4" s="4"/>
      <c r="DY4" s="1"/>
      <c r="DZ4" s="1"/>
      <c r="EA4" s="2"/>
      <c r="EB4" s="2"/>
      <c r="EC4" s="3"/>
      <c r="ED4" s="3"/>
      <c r="EE4" s="4"/>
      <c r="EF4" s="1"/>
      <c r="EG4" s="1"/>
      <c r="EH4" s="2"/>
      <c r="EI4" s="2"/>
      <c r="EJ4" s="3"/>
      <c r="EK4" s="3"/>
      <c r="EL4" s="4"/>
      <c r="EM4" s="1"/>
      <c r="EN4" s="1"/>
      <c r="EO4" s="2"/>
      <c r="EP4" s="2"/>
      <c r="EQ4" s="3"/>
      <c r="ER4" s="3"/>
      <c r="ES4" s="4"/>
      <c r="ET4" s="1"/>
      <c r="EU4" s="1"/>
      <c r="EV4" s="2"/>
      <c r="EW4" s="2"/>
      <c r="EX4" s="3"/>
      <c r="EY4" s="3"/>
      <c r="EZ4" s="4"/>
      <c r="FA4" s="1"/>
      <c r="FB4" s="1"/>
      <c r="FC4" s="2"/>
      <c r="FD4" s="2"/>
      <c r="FE4" s="3"/>
      <c r="FF4" s="3"/>
      <c r="FG4" s="4"/>
      <c r="FH4" s="1"/>
      <c r="FI4" s="1"/>
      <c r="FJ4" s="2"/>
      <c r="FK4" s="2"/>
      <c r="FL4" s="3"/>
      <c r="FM4" s="3"/>
      <c r="FN4" s="4"/>
      <c r="FO4" s="1"/>
      <c r="FP4" s="1"/>
      <c r="FQ4" s="2"/>
      <c r="FR4" s="2"/>
      <c r="FS4" s="3"/>
      <c r="FT4" s="3"/>
      <c r="FU4" s="4"/>
      <c r="FV4" s="1"/>
      <c r="FW4" s="1"/>
      <c r="FX4" s="2"/>
      <c r="FY4" s="2"/>
      <c r="FZ4" s="3"/>
      <c r="GA4" s="3"/>
      <c r="GB4" s="4"/>
      <c r="GC4" s="1"/>
      <c r="GD4" s="1"/>
      <c r="GE4" s="2"/>
      <c r="GF4" s="2"/>
      <c r="GG4" s="3"/>
      <c r="GH4" s="3"/>
      <c r="GI4" s="4"/>
      <c r="GJ4" s="1"/>
      <c r="GK4" s="1"/>
      <c r="GL4" s="2"/>
      <c r="GM4" s="2"/>
      <c r="GN4" s="3"/>
      <c r="GO4" s="3"/>
      <c r="GP4" s="4"/>
      <c r="GQ4" s="1"/>
      <c r="GR4" s="1"/>
      <c r="GS4" s="2"/>
      <c r="GT4" s="2"/>
      <c r="GU4" s="3"/>
      <c r="GV4" s="3"/>
      <c r="GW4" s="4"/>
      <c r="GX4" s="1"/>
      <c r="GY4" s="1"/>
      <c r="GZ4" s="2"/>
      <c r="HA4" s="2"/>
      <c r="HB4" s="3"/>
      <c r="HC4" s="3"/>
      <c r="HD4" s="4"/>
      <c r="HE4" s="1"/>
      <c r="HF4" s="1"/>
      <c r="HG4" s="2"/>
      <c r="HH4" s="2"/>
      <c r="HI4" s="3"/>
      <c r="HJ4" s="3"/>
      <c r="HK4" s="4"/>
      <c r="HL4" s="1"/>
      <c r="HM4" s="1"/>
      <c r="HN4" s="2"/>
      <c r="HO4" s="2"/>
      <c r="HP4" s="3"/>
      <c r="HQ4" s="3"/>
      <c r="HR4" s="4"/>
      <c r="HS4" s="1"/>
      <c r="HT4" s="1"/>
      <c r="HU4" s="2"/>
      <c r="HV4" s="2"/>
      <c r="HW4" s="3"/>
      <c r="HX4" s="3"/>
      <c r="HY4" s="4"/>
      <c r="HZ4" s="1"/>
      <c r="IA4" s="1"/>
      <c r="IB4" s="2"/>
      <c r="IC4" s="2"/>
      <c r="ID4" s="3"/>
      <c r="IE4" s="3"/>
      <c r="IF4" s="4"/>
      <c r="IG4" s="1"/>
      <c r="IH4" s="1"/>
      <c r="II4" s="2"/>
      <c r="IJ4" s="2"/>
      <c r="IK4" s="3"/>
      <c r="IL4" s="3"/>
      <c r="IM4" s="4"/>
      <c r="IN4" s="1"/>
      <c r="IO4" s="1"/>
      <c r="IP4" s="2"/>
      <c r="IQ4" s="2"/>
      <c r="IR4" s="3"/>
      <c r="IS4" s="3"/>
      <c r="IT4" s="4"/>
      <c r="IU4" s="1"/>
      <c r="IV4" s="1"/>
      <c r="IW4" s="2"/>
      <c r="IX4" s="2"/>
      <c r="IY4" s="3"/>
      <c r="IZ4" s="3"/>
      <c r="JA4" s="4"/>
      <c r="JB4" s="1"/>
      <c r="JC4" s="1"/>
      <c r="JD4" s="2"/>
      <c r="JE4" s="2"/>
      <c r="JF4" s="3"/>
      <c r="JG4" s="3"/>
      <c r="JH4" s="4"/>
      <c r="JI4" s="1"/>
      <c r="JJ4" s="1"/>
      <c r="JK4" s="2"/>
      <c r="JL4" s="2"/>
      <c r="JM4" s="3"/>
      <c r="JN4" s="3"/>
      <c r="JO4" s="4"/>
      <c r="JP4" s="1"/>
      <c r="JQ4" s="1"/>
      <c r="JR4" s="2"/>
      <c r="JS4" s="2"/>
      <c r="JT4" s="3"/>
      <c r="JU4" s="3"/>
      <c r="JV4" s="4"/>
      <c r="JW4" s="1"/>
      <c r="JX4" s="1"/>
      <c r="JY4" s="2"/>
      <c r="JZ4" s="2"/>
      <c r="KA4" s="3"/>
      <c r="KB4" s="3"/>
      <c r="KC4" s="4"/>
      <c r="KD4" s="1"/>
      <c r="KE4" s="1"/>
      <c r="KF4" s="2"/>
      <c r="KG4" s="2"/>
      <c r="KH4" s="3"/>
      <c r="KI4" s="3"/>
      <c r="KJ4" s="4"/>
      <c r="KK4" s="1"/>
      <c r="KL4" s="1"/>
      <c r="KM4" s="2"/>
      <c r="KN4" s="2"/>
      <c r="KO4" s="3"/>
      <c r="KP4" s="3"/>
      <c r="KQ4" s="4"/>
      <c r="KR4" s="1"/>
      <c r="KS4" s="1"/>
      <c r="KT4" s="2"/>
      <c r="KU4" s="2"/>
      <c r="KV4" s="3"/>
      <c r="KW4" s="3"/>
      <c r="KX4" s="4"/>
      <c r="KY4" s="1"/>
      <c r="KZ4" s="1"/>
      <c r="LA4" s="2"/>
      <c r="LB4" s="2"/>
      <c r="LC4" s="3"/>
      <c r="LD4" s="3"/>
      <c r="LE4" s="4"/>
      <c r="LF4" s="1"/>
      <c r="LG4" s="1"/>
      <c r="LH4" s="2"/>
      <c r="LI4" s="2"/>
      <c r="LJ4" s="3"/>
      <c r="LK4" s="3"/>
      <c r="LL4" s="4"/>
      <c r="LM4" s="1"/>
      <c r="LN4" s="1"/>
      <c r="LO4" s="2"/>
      <c r="LP4" s="2"/>
      <c r="LQ4" s="3"/>
      <c r="LR4" s="3"/>
      <c r="LS4" s="4"/>
      <c r="LT4" s="1"/>
      <c r="LU4" s="1"/>
      <c r="LV4" s="2"/>
      <c r="LW4" s="2"/>
      <c r="LX4" s="3"/>
      <c r="LY4" s="3"/>
      <c r="LZ4" s="4"/>
      <c r="MA4" s="1"/>
      <c r="MB4" s="1"/>
      <c r="MC4" s="2"/>
      <c r="MD4" s="2"/>
      <c r="ME4" s="3"/>
      <c r="MF4" s="3"/>
      <c r="MG4" s="4"/>
      <c r="MH4" s="1"/>
      <c r="MI4" s="1"/>
      <c r="MJ4" s="2"/>
      <c r="MK4" s="2"/>
      <c r="ML4" s="3"/>
      <c r="MM4" s="3"/>
      <c r="MN4" s="4"/>
      <c r="MP4" s="20" t="s">
        <v>52</v>
      </c>
      <c r="MQ4" s="23">
        <f>م.تحميل!$F$7</f>
        <v>0</v>
      </c>
      <c r="MR4" s="23">
        <f>م.تحميل!$G$7</f>
        <v>0</v>
      </c>
      <c r="MS4" s="20" t="s">
        <v>80</v>
      </c>
      <c r="MT4" s="23"/>
      <c r="MU4" s="23">
        <f>م.تحميل!$G$169</f>
        <v>0</v>
      </c>
      <c r="MW4" s="22" t="s">
        <v>52</v>
      </c>
      <c r="MX4" s="24">
        <f>م.مرتجع!$F$7</f>
        <v>0</v>
      </c>
      <c r="MY4" s="24">
        <f>م.مرتجع!$G$7</f>
        <v>0</v>
      </c>
      <c r="MZ4" s="22" t="s">
        <v>80</v>
      </c>
      <c r="NA4" s="24"/>
      <c r="NB4" s="24">
        <f>م.مرتجع!$G$169</f>
        <v>0</v>
      </c>
      <c r="ND4" s="21" t="s">
        <v>52</v>
      </c>
      <c r="NE4" s="25">
        <f>م.مبيع!$F$7</f>
        <v>0</v>
      </c>
      <c r="NF4" s="25">
        <f>م.مبيع!$G$7</f>
        <v>0</v>
      </c>
      <c r="NG4" s="25">
        <f>I35</f>
        <v>0</v>
      </c>
      <c r="NH4" s="21" t="s">
        <v>80</v>
      </c>
      <c r="NI4" s="25"/>
      <c r="NJ4" s="25">
        <f>م.مبيع!$G$169</f>
        <v>0</v>
      </c>
      <c r="NK4" s="25">
        <f>HK35</f>
        <v>0</v>
      </c>
    </row>
    <row r="5" spans="1:375" ht="16.5" thickTop="1" thickBot="1" x14ac:dyDescent="0.25">
      <c r="A5" s="14"/>
      <c r="B5" s="16"/>
      <c r="C5" s="1"/>
      <c r="D5" s="1"/>
      <c r="E5" s="2"/>
      <c r="F5" s="2"/>
      <c r="G5" s="3"/>
      <c r="H5" s="3"/>
      <c r="I5" s="4"/>
      <c r="J5" s="1"/>
      <c r="K5" s="1"/>
      <c r="L5" s="2"/>
      <c r="M5" s="2"/>
      <c r="N5" s="3"/>
      <c r="O5" s="3"/>
      <c r="P5" s="4"/>
      <c r="Q5" s="1"/>
      <c r="R5" s="1"/>
      <c r="S5" s="2"/>
      <c r="T5" s="2"/>
      <c r="U5" s="3"/>
      <c r="V5" s="3"/>
      <c r="W5" s="4"/>
      <c r="X5" s="1"/>
      <c r="Y5" s="1"/>
      <c r="Z5" s="2"/>
      <c r="AA5" s="2"/>
      <c r="AB5" s="3"/>
      <c r="AC5" s="3"/>
      <c r="AD5" s="4"/>
      <c r="AE5" s="1"/>
      <c r="AF5" s="1"/>
      <c r="AG5" s="2"/>
      <c r="AH5" s="2"/>
      <c r="AI5" s="3"/>
      <c r="AJ5" s="3"/>
      <c r="AK5" s="4"/>
      <c r="AL5" s="1"/>
      <c r="AM5" s="1"/>
      <c r="AN5" s="2"/>
      <c r="AO5" s="2"/>
      <c r="AP5" s="3"/>
      <c r="AQ5" s="3"/>
      <c r="AR5" s="4"/>
      <c r="AS5" s="1"/>
      <c r="AT5" s="1"/>
      <c r="AU5" s="2"/>
      <c r="AV5" s="2"/>
      <c r="AW5" s="3"/>
      <c r="AX5" s="3"/>
      <c r="AY5" s="4"/>
      <c r="AZ5" s="1"/>
      <c r="BA5" s="1"/>
      <c r="BB5" s="2"/>
      <c r="BC5" s="2"/>
      <c r="BD5" s="3"/>
      <c r="BE5" s="3"/>
      <c r="BF5" s="4"/>
      <c r="BG5" s="1"/>
      <c r="BH5" s="1"/>
      <c r="BI5" s="2"/>
      <c r="BJ5" s="2"/>
      <c r="BK5" s="3"/>
      <c r="BL5" s="3"/>
      <c r="BM5" s="4"/>
      <c r="BN5" s="1"/>
      <c r="BO5" s="1"/>
      <c r="BP5" s="2"/>
      <c r="BQ5" s="2"/>
      <c r="BR5" s="3"/>
      <c r="BS5" s="3"/>
      <c r="BT5" s="4"/>
      <c r="BU5" s="1"/>
      <c r="BV5" s="1"/>
      <c r="BW5" s="2"/>
      <c r="BX5" s="2"/>
      <c r="BY5" s="3"/>
      <c r="BZ5" s="3"/>
      <c r="CA5" s="4"/>
      <c r="CB5" s="1"/>
      <c r="CC5" s="1"/>
      <c r="CD5" s="2"/>
      <c r="CE5" s="2"/>
      <c r="CF5" s="3"/>
      <c r="CG5" s="3"/>
      <c r="CH5" s="4"/>
      <c r="CI5" s="1"/>
      <c r="CJ5" s="1"/>
      <c r="CK5" s="2"/>
      <c r="CL5" s="2"/>
      <c r="CM5" s="3"/>
      <c r="CN5" s="3"/>
      <c r="CO5" s="4"/>
      <c r="CP5" s="1"/>
      <c r="CQ5" s="1"/>
      <c r="CR5" s="2"/>
      <c r="CS5" s="2"/>
      <c r="CT5" s="3"/>
      <c r="CU5" s="3"/>
      <c r="CV5" s="4"/>
      <c r="CW5" s="1"/>
      <c r="CX5" s="1"/>
      <c r="CY5" s="2"/>
      <c r="CZ5" s="2"/>
      <c r="DA5" s="3"/>
      <c r="DB5" s="3"/>
      <c r="DC5" s="4"/>
      <c r="DD5" s="1"/>
      <c r="DE5" s="1"/>
      <c r="DF5" s="2"/>
      <c r="DG5" s="2"/>
      <c r="DH5" s="3"/>
      <c r="DI5" s="3"/>
      <c r="DJ5" s="4"/>
      <c r="DK5" s="1"/>
      <c r="DL5" s="1"/>
      <c r="DM5" s="2"/>
      <c r="DN5" s="2"/>
      <c r="DO5" s="3"/>
      <c r="DP5" s="3"/>
      <c r="DQ5" s="4"/>
      <c r="DR5" s="1"/>
      <c r="DS5" s="1"/>
      <c r="DT5" s="2"/>
      <c r="DU5" s="2"/>
      <c r="DV5" s="3"/>
      <c r="DW5" s="3"/>
      <c r="DX5" s="4"/>
      <c r="DY5" s="1"/>
      <c r="DZ5" s="1"/>
      <c r="EA5" s="2"/>
      <c r="EB5" s="2"/>
      <c r="EC5" s="3"/>
      <c r="ED5" s="3"/>
      <c r="EE5" s="4"/>
      <c r="EF5" s="1"/>
      <c r="EG5" s="1"/>
      <c r="EH5" s="2"/>
      <c r="EI5" s="2"/>
      <c r="EJ5" s="3"/>
      <c r="EK5" s="3"/>
      <c r="EL5" s="4"/>
      <c r="EM5" s="1"/>
      <c r="EN5" s="1"/>
      <c r="EO5" s="2"/>
      <c r="EP5" s="2"/>
      <c r="EQ5" s="3"/>
      <c r="ER5" s="3"/>
      <c r="ES5" s="4"/>
      <c r="ET5" s="1"/>
      <c r="EU5" s="1"/>
      <c r="EV5" s="2"/>
      <c r="EW5" s="2"/>
      <c r="EX5" s="3"/>
      <c r="EY5" s="3"/>
      <c r="EZ5" s="4"/>
      <c r="FA5" s="1"/>
      <c r="FB5" s="1"/>
      <c r="FC5" s="2"/>
      <c r="FD5" s="2"/>
      <c r="FE5" s="3"/>
      <c r="FF5" s="3"/>
      <c r="FG5" s="4"/>
      <c r="FH5" s="1"/>
      <c r="FI5" s="1"/>
      <c r="FJ5" s="2"/>
      <c r="FK5" s="2"/>
      <c r="FL5" s="3"/>
      <c r="FM5" s="3"/>
      <c r="FN5" s="4"/>
      <c r="FO5" s="1"/>
      <c r="FP5" s="1"/>
      <c r="FQ5" s="2"/>
      <c r="FR5" s="2"/>
      <c r="FS5" s="3"/>
      <c r="FT5" s="3"/>
      <c r="FU5" s="4"/>
      <c r="FV5" s="1"/>
      <c r="FW5" s="1"/>
      <c r="FX5" s="2"/>
      <c r="FY5" s="2"/>
      <c r="FZ5" s="3"/>
      <c r="GA5" s="3"/>
      <c r="GB5" s="4"/>
      <c r="GC5" s="1"/>
      <c r="GD5" s="1"/>
      <c r="GE5" s="2"/>
      <c r="GF5" s="2"/>
      <c r="GG5" s="3"/>
      <c r="GH5" s="3"/>
      <c r="GI5" s="4"/>
      <c r="GJ5" s="1"/>
      <c r="GK5" s="1"/>
      <c r="GL5" s="2"/>
      <c r="GM5" s="2"/>
      <c r="GN5" s="3"/>
      <c r="GO5" s="3"/>
      <c r="GP5" s="4"/>
      <c r="GQ5" s="1"/>
      <c r="GR5" s="1"/>
      <c r="GS5" s="2"/>
      <c r="GT5" s="2"/>
      <c r="GU5" s="3"/>
      <c r="GV5" s="3"/>
      <c r="GW5" s="4"/>
      <c r="GX5" s="1"/>
      <c r="GY5" s="1"/>
      <c r="GZ5" s="2"/>
      <c r="HA5" s="2"/>
      <c r="HB5" s="3"/>
      <c r="HC5" s="3"/>
      <c r="HD5" s="4"/>
      <c r="HE5" s="1"/>
      <c r="HF5" s="1"/>
      <c r="HG5" s="2"/>
      <c r="HH5" s="2"/>
      <c r="HI5" s="3"/>
      <c r="HJ5" s="3"/>
      <c r="HK5" s="4"/>
      <c r="HL5" s="1"/>
      <c r="HM5" s="1"/>
      <c r="HN5" s="2"/>
      <c r="HO5" s="2"/>
      <c r="HP5" s="3"/>
      <c r="HQ5" s="3"/>
      <c r="HR5" s="4"/>
      <c r="HS5" s="1"/>
      <c r="HT5" s="1"/>
      <c r="HU5" s="2"/>
      <c r="HV5" s="2"/>
      <c r="HW5" s="3"/>
      <c r="HX5" s="3"/>
      <c r="HY5" s="4"/>
      <c r="HZ5" s="1"/>
      <c r="IA5" s="1"/>
      <c r="IB5" s="2"/>
      <c r="IC5" s="2"/>
      <c r="ID5" s="3"/>
      <c r="IE5" s="3"/>
      <c r="IF5" s="4"/>
      <c r="IG5" s="1"/>
      <c r="IH5" s="1"/>
      <c r="II5" s="2"/>
      <c r="IJ5" s="2"/>
      <c r="IK5" s="3"/>
      <c r="IL5" s="3"/>
      <c r="IM5" s="4"/>
      <c r="IN5" s="1"/>
      <c r="IO5" s="1"/>
      <c r="IP5" s="2"/>
      <c r="IQ5" s="2"/>
      <c r="IR5" s="3"/>
      <c r="IS5" s="3"/>
      <c r="IT5" s="4"/>
      <c r="IU5" s="1"/>
      <c r="IV5" s="1"/>
      <c r="IW5" s="2"/>
      <c r="IX5" s="2"/>
      <c r="IY5" s="3"/>
      <c r="IZ5" s="3"/>
      <c r="JA5" s="4"/>
      <c r="JB5" s="1"/>
      <c r="JC5" s="1"/>
      <c r="JD5" s="2"/>
      <c r="JE5" s="2"/>
      <c r="JF5" s="3"/>
      <c r="JG5" s="3"/>
      <c r="JH5" s="4"/>
      <c r="JI5" s="1"/>
      <c r="JJ5" s="1"/>
      <c r="JK5" s="2"/>
      <c r="JL5" s="2"/>
      <c r="JM5" s="3"/>
      <c r="JN5" s="3"/>
      <c r="JO5" s="4"/>
      <c r="JP5" s="1"/>
      <c r="JQ5" s="1"/>
      <c r="JR5" s="2"/>
      <c r="JS5" s="2"/>
      <c r="JT5" s="3"/>
      <c r="JU5" s="3"/>
      <c r="JV5" s="4"/>
      <c r="JW5" s="1"/>
      <c r="JX5" s="1"/>
      <c r="JY5" s="2"/>
      <c r="JZ5" s="2"/>
      <c r="KA5" s="3"/>
      <c r="KB5" s="3"/>
      <c r="KC5" s="4"/>
      <c r="KD5" s="1"/>
      <c r="KE5" s="1"/>
      <c r="KF5" s="2"/>
      <c r="KG5" s="2"/>
      <c r="KH5" s="3"/>
      <c r="KI5" s="3"/>
      <c r="KJ5" s="4"/>
      <c r="KK5" s="1"/>
      <c r="KL5" s="1"/>
      <c r="KM5" s="2"/>
      <c r="KN5" s="2"/>
      <c r="KO5" s="3"/>
      <c r="KP5" s="3"/>
      <c r="KQ5" s="4"/>
      <c r="KR5" s="1"/>
      <c r="KS5" s="1"/>
      <c r="KT5" s="2"/>
      <c r="KU5" s="2"/>
      <c r="KV5" s="3"/>
      <c r="KW5" s="3"/>
      <c r="KX5" s="4"/>
      <c r="KY5" s="1"/>
      <c r="KZ5" s="1"/>
      <c r="LA5" s="2"/>
      <c r="LB5" s="2"/>
      <c r="LC5" s="3"/>
      <c r="LD5" s="3"/>
      <c r="LE5" s="4"/>
      <c r="LF5" s="1"/>
      <c r="LG5" s="1"/>
      <c r="LH5" s="2"/>
      <c r="LI5" s="2"/>
      <c r="LJ5" s="3"/>
      <c r="LK5" s="3"/>
      <c r="LL5" s="4"/>
      <c r="LM5" s="1"/>
      <c r="LN5" s="1"/>
      <c r="LO5" s="2"/>
      <c r="LP5" s="2"/>
      <c r="LQ5" s="3"/>
      <c r="LR5" s="3"/>
      <c r="LS5" s="4"/>
      <c r="LT5" s="1"/>
      <c r="LU5" s="1"/>
      <c r="LV5" s="2"/>
      <c r="LW5" s="2"/>
      <c r="LX5" s="3"/>
      <c r="LY5" s="3"/>
      <c r="LZ5" s="4"/>
      <c r="MA5" s="1"/>
      <c r="MB5" s="1"/>
      <c r="MC5" s="2"/>
      <c r="MD5" s="2"/>
      <c r="ME5" s="3"/>
      <c r="MF5" s="3"/>
      <c r="MG5" s="4"/>
      <c r="MH5" s="1"/>
      <c r="MI5" s="1"/>
      <c r="MJ5" s="2"/>
      <c r="MK5" s="2"/>
      <c r="ML5" s="3"/>
      <c r="MM5" s="3"/>
      <c r="MN5" s="4"/>
      <c r="MP5" s="20" t="s">
        <v>58</v>
      </c>
      <c r="MQ5" s="23">
        <f>م.تحميل!$F$11</f>
        <v>0</v>
      </c>
      <c r="MR5" s="23">
        <f>م.تحميل!$G$11</f>
        <v>0</v>
      </c>
      <c r="MS5" s="20" t="s">
        <v>81</v>
      </c>
      <c r="MT5" s="23"/>
      <c r="MU5" s="23">
        <f>م.تحميل!$G$173</f>
        <v>0</v>
      </c>
      <c r="MW5" s="22" t="s">
        <v>58</v>
      </c>
      <c r="MX5" s="24">
        <f>م.مرتجع!$F$11</f>
        <v>0</v>
      </c>
      <c r="MY5" s="24">
        <f>م.مرتجع!$G$11</f>
        <v>0</v>
      </c>
      <c r="MZ5" s="22" t="s">
        <v>81</v>
      </c>
      <c r="NA5" s="24"/>
      <c r="NB5" s="24">
        <f>م.مرتجع!$G$173</f>
        <v>0</v>
      </c>
      <c r="ND5" s="21" t="s">
        <v>58</v>
      </c>
      <c r="NE5" s="25">
        <f>م.مبيع!$F$11</f>
        <v>0</v>
      </c>
      <c r="NF5" s="25">
        <f>م.مبيع!$G$11</f>
        <v>0</v>
      </c>
      <c r="NG5" s="25">
        <f>P35</f>
        <v>0</v>
      </c>
      <c r="NH5" s="21" t="s">
        <v>81</v>
      </c>
      <c r="NI5" s="25"/>
      <c r="NJ5" s="25">
        <f>م.مبيع!$G$173</f>
        <v>0</v>
      </c>
      <c r="NK5" s="25">
        <f>HR35</f>
        <v>0</v>
      </c>
    </row>
    <row r="6" spans="1:375" ht="16.5" thickTop="1" thickBot="1" x14ac:dyDescent="0.25">
      <c r="A6" s="14"/>
      <c r="B6" s="16"/>
      <c r="C6" s="1"/>
      <c r="D6" s="1"/>
      <c r="E6" s="2"/>
      <c r="F6" s="2"/>
      <c r="G6" s="3"/>
      <c r="H6" s="3"/>
      <c r="I6" s="4"/>
      <c r="J6" s="1"/>
      <c r="K6" s="1"/>
      <c r="L6" s="2"/>
      <c r="M6" s="2"/>
      <c r="N6" s="3"/>
      <c r="O6" s="3"/>
      <c r="P6" s="4"/>
      <c r="Q6" s="1"/>
      <c r="R6" s="1"/>
      <c r="S6" s="2"/>
      <c r="T6" s="2"/>
      <c r="U6" s="3"/>
      <c r="V6" s="3"/>
      <c r="W6" s="4"/>
      <c r="X6" s="1"/>
      <c r="Y6" s="1"/>
      <c r="Z6" s="2"/>
      <c r="AA6" s="2"/>
      <c r="AB6" s="3"/>
      <c r="AC6" s="3"/>
      <c r="AD6" s="4"/>
      <c r="AE6" s="1"/>
      <c r="AF6" s="1"/>
      <c r="AG6" s="2"/>
      <c r="AH6" s="2"/>
      <c r="AI6" s="3"/>
      <c r="AJ6" s="3"/>
      <c r="AK6" s="4"/>
      <c r="AL6" s="1"/>
      <c r="AM6" s="1"/>
      <c r="AN6" s="2"/>
      <c r="AO6" s="2"/>
      <c r="AP6" s="3"/>
      <c r="AQ6" s="3"/>
      <c r="AR6" s="4"/>
      <c r="AS6" s="1"/>
      <c r="AT6" s="1"/>
      <c r="AU6" s="2"/>
      <c r="AV6" s="2"/>
      <c r="AW6" s="3"/>
      <c r="AX6" s="3"/>
      <c r="AY6" s="4"/>
      <c r="AZ6" s="1"/>
      <c r="BA6" s="1"/>
      <c r="BB6" s="2"/>
      <c r="BC6" s="2"/>
      <c r="BD6" s="3"/>
      <c r="BE6" s="3"/>
      <c r="BF6" s="4"/>
      <c r="BG6" s="1"/>
      <c r="BH6" s="1"/>
      <c r="BI6" s="2"/>
      <c r="BJ6" s="2"/>
      <c r="BK6" s="3"/>
      <c r="BL6" s="3"/>
      <c r="BM6" s="4"/>
      <c r="BN6" s="1"/>
      <c r="BO6" s="1"/>
      <c r="BP6" s="2"/>
      <c r="BQ6" s="2"/>
      <c r="BR6" s="3"/>
      <c r="BS6" s="3"/>
      <c r="BT6" s="4"/>
      <c r="BU6" s="1"/>
      <c r="BV6" s="1"/>
      <c r="BW6" s="2"/>
      <c r="BX6" s="2"/>
      <c r="BY6" s="3"/>
      <c r="BZ6" s="3"/>
      <c r="CA6" s="4"/>
      <c r="CB6" s="1"/>
      <c r="CC6" s="1"/>
      <c r="CD6" s="2"/>
      <c r="CE6" s="2"/>
      <c r="CF6" s="3"/>
      <c r="CG6" s="3"/>
      <c r="CH6" s="4"/>
      <c r="CI6" s="1"/>
      <c r="CJ6" s="1"/>
      <c r="CK6" s="2"/>
      <c r="CL6" s="2"/>
      <c r="CM6" s="3"/>
      <c r="CN6" s="3"/>
      <c r="CO6" s="4"/>
      <c r="CP6" s="1"/>
      <c r="CQ6" s="1"/>
      <c r="CR6" s="2"/>
      <c r="CS6" s="2"/>
      <c r="CT6" s="3"/>
      <c r="CU6" s="3"/>
      <c r="CV6" s="4"/>
      <c r="CW6" s="1"/>
      <c r="CX6" s="1"/>
      <c r="CY6" s="2"/>
      <c r="CZ6" s="2"/>
      <c r="DA6" s="3"/>
      <c r="DB6" s="3"/>
      <c r="DC6" s="4"/>
      <c r="DD6" s="1"/>
      <c r="DE6" s="1"/>
      <c r="DF6" s="2"/>
      <c r="DG6" s="2"/>
      <c r="DH6" s="3"/>
      <c r="DI6" s="3"/>
      <c r="DJ6" s="4"/>
      <c r="DK6" s="1"/>
      <c r="DL6" s="1"/>
      <c r="DM6" s="2"/>
      <c r="DN6" s="2"/>
      <c r="DO6" s="3"/>
      <c r="DP6" s="3"/>
      <c r="DQ6" s="4"/>
      <c r="DR6" s="1"/>
      <c r="DS6" s="1"/>
      <c r="DT6" s="2"/>
      <c r="DU6" s="2"/>
      <c r="DV6" s="3"/>
      <c r="DW6" s="3"/>
      <c r="DX6" s="4"/>
      <c r="DY6" s="1"/>
      <c r="DZ6" s="1"/>
      <c r="EA6" s="2"/>
      <c r="EB6" s="2"/>
      <c r="EC6" s="3"/>
      <c r="ED6" s="3"/>
      <c r="EE6" s="4"/>
      <c r="EF6" s="1"/>
      <c r="EG6" s="1"/>
      <c r="EH6" s="2"/>
      <c r="EI6" s="2"/>
      <c r="EJ6" s="3"/>
      <c r="EK6" s="3"/>
      <c r="EL6" s="4"/>
      <c r="EM6" s="1"/>
      <c r="EN6" s="1"/>
      <c r="EO6" s="2"/>
      <c r="EP6" s="2"/>
      <c r="EQ6" s="3"/>
      <c r="ER6" s="3"/>
      <c r="ES6" s="4"/>
      <c r="ET6" s="1"/>
      <c r="EU6" s="1"/>
      <c r="EV6" s="2"/>
      <c r="EW6" s="2"/>
      <c r="EX6" s="3"/>
      <c r="EY6" s="3"/>
      <c r="EZ6" s="4"/>
      <c r="FA6" s="1"/>
      <c r="FB6" s="1"/>
      <c r="FC6" s="2"/>
      <c r="FD6" s="2"/>
      <c r="FE6" s="3"/>
      <c r="FF6" s="3"/>
      <c r="FG6" s="4"/>
      <c r="FH6" s="1"/>
      <c r="FI6" s="1"/>
      <c r="FJ6" s="2"/>
      <c r="FK6" s="2"/>
      <c r="FL6" s="3"/>
      <c r="FM6" s="3"/>
      <c r="FN6" s="4"/>
      <c r="FO6" s="1"/>
      <c r="FP6" s="1"/>
      <c r="FQ6" s="2"/>
      <c r="FR6" s="2"/>
      <c r="FS6" s="3"/>
      <c r="FT6" s="3"/>
      <c r="FU6" s="4"/>
      <c r="FV6" s="1"/>
      <c r="FW6" s="1"/>
      <c r="FX6" s="2"/>
      <c r="FY6" s="2"/>
      <c r="FZ6" s="3"/>
      <c r="GA6" s="3"/>
      <c r="GB6" s="4"/>
      <c r="GC6" s="1"/>
      <c r="GD6" s="1"/>
      <c r="GE6" s="2"/>
      <c r="GF6" s="2"/>
      <c r="GG6" s="3"/>
      <c r="GH6" s="3"/>
      <c r="GI6" s="4"/>
      <c r="GJ6" s="1"/>
      <c r="GK6" s="1"/>
      <c r="GL6" s="2"/>
      <c r="GM6" s="2"/>
      <c r="GN6" s="3"/>
      <c r="GO6" s="3"/>
      <c r="GP6" s="4"/>
      <c r="GQ6" s="1"/>
      <c r="GR6" s="1"/>
      <c r="GS6" s="2"/>
      <c r="GT6" s="2"/>
      <c r="GU6" s="3"/>
      <c r="GV6" s="3"/>
      <c r="GW6" s="4"/>
      <c r="GX6" s="1"/>
      <c r="GY6" s="1"/>
      <c r="GZ6" s="2"/>
      <c r="HA6" s="2"/>
      <c r="HB6" s="3"/>
      <c r="HC6" s="3"/>
      <c r="HD6" s="4"/>
      <c r="HE6" s="1"/>
      <c r="HF6" s="1"/>
      <c r="HG6" s="2"/>
      <c r="HH6" s="2"/>
      <c r="HI6" s="3"/>
      <c r="HJ6" s="3"/>
      <c r="HK6" s="4"/>
      <c r="HL6" s="1"/>
      <c r="HM6" s="1"/>
      <c r="HN6" s="2"/>
      <c r="HO6" s="2"/>
      <c r="HP6" s="3"/>
      <c r="HQ6" s="3"/>
      <c r="HR6" s="4"/>
      <c r="HS6" s="1"/>
      <c r="HT6" s="1"/>
      <c r="HU6" s="2"/>
      <c r="HV6" s="2"/>
      <c r="HW6" s="3"/>
      <c r="HX6" s="3"/>
      <c r="HY6" s="4"/>
      <c r="HZ6" s="1"/>
      <c r="IA6" s="1"/>
      <c r="IB6" s="2"/>
      <c r="IC6" s="2"/>
      <c r="ID6" s="3"/>
      <c r="IE6" s="3"/>
      <c r="IF6" s="4"/>
      <c r="IG6" s="1"/>
      <c r="IH6" s="1"/>
      <c r="II6" s="2"/>
      <c r="IJ6" s="2"/>
      <c r="IK6" s="3"/>
      <c r="IL6" s="3"/>
      <c r="IM6" s="4"/>
      <c r="IN6" s="1"/>
      <c r="IO6" s="1"/>
      <c r="IP6" s="2"/>
      <c r="IQ6" s="2"/>
      <c r="IR6" s="3"/>
      <c r="IS6" s="3"/>
      <c r="IT6" s="4"/>
      <c r="IU6" s="1"/>
      <c r="IV6" s="1"/>
      <c r="IW6" s="2"/>
      <c r="IX6" s="2"/>
      <c r="IY6" s="3"/>
      <c r="IZ6" s="3"/>
      <c r="JA6" s="4"/>
      <c r="JB6" s="1"/>
      <c r="JC6" s="1"/>
      <c r="JD6" s="2"/>
      <c r="JE6" s="2"/>
      <c r="JF6" s="3"/>
      <c r="JG6" s="3"/>
      <c r="JH6" s="4"/>
      <c r="JI6" s="1"/>
      <c r="JJ6" s="1"/>
      <c r="JK6" s="2"/>
      <c r="JL6" s="2"/>
      <c r="JM6" s="3"/>
      <c r="JN6" s="3"/>
      <c r="JO6" s="4"/>
      <c r="JP6" s="1"/>
      <c r="JQ6" s="1"/>
      <c r="JR6" s="2"/>
      <c r="JS6" s="2"/>
      <c r="JT6" s="3"/>
      <c r="JU6" s="3"/>
      <c r="JV6" s="4"/>
      <c r="JW6" s="1"/>
      <c r="JX6" s="1"/>
      <c r="JY6" s="2"/>
      <c r="JZ6" s="2"/>
      <c r="KA6" s="3"/>
      <c r="KB6" s="3"/>
      <c r="KC6" s="4"/>
      <c r="KD6" s="1"/>
      <c r="KE6" s="1"/>
      <c r="KF6" s="2"/>
      <c r="KG6" s="2"/>
      <c r="KH6" s="3"/>
      <c r="KI6" s="3"/>
      <c r="KJ6" s="4"/>
      <c r="KK6" s="1"/>
      <c r="KL6" s="1"/>
      <c r="KM6" s="2"/>
      <c r="KN6" s="2"/>
      <c r="KO6" s="3"/>
      <c r="KP6" s="3"/>
      <c r="KQ6" s="4"/>
      <c r="KR6" s="1"/>
      <c r="KS6" s="1"/>
      <c r="KT6" s="2"/>
      <c r="KU6" s="2"/>
      <c r="KV6" s="3"/>
      <c r="KW6" s="3"/>
      <c r="KX6" s="4"/>
      <c r="KY6" s="1"/>
      <c r="KZ6" s="1"/>
      <c r="LA6" s="2"/>
      <c r="LB6" s="2"/>
      <c r="LC6" s="3"/>
      <c r="LD6" s="3"/>
      <c r="LE6" s="4"/>
      <c r="LF6" s="1"/>
      <c r="LG6" s="1"/>
      <c r="LH6" s="2"/>
      <c r="LI6" s="2"/>
      <c r="LJ6" s="3"/>
      <c r="LK6" s="3"/>
      <c r="LL6" s="4"/>
      <c r="LM6" s="1"/>
      <c r="LN6" s="1"/>
      <c r="LO6" s="2"/>
      <c r="LP6" s="2"/>
      <c r="LQ6" s="3"/>
      <c r="LR6" s="3"/>
      <c r="LS6" s="4"/>
      <c r="LT6" s="1"/>
      <c r="LU6" s="1"/>
      <c r="LV6" s="2"/>
      <c r="LW6" s="2"/>
      <c r="LX6" s="3"/>
      <c r="LY6" s="3"/>
      <c r="LZ6" s="4"/>
      <c r="MA6" s="1"/>
      <c r="MB6" s="1"/>
      <c r="MC6" s="2"/>
      <c r="MD6" s="2"/>
      <c r="ME6" s="3"/>
      <c r="MF6" s="3"/>
      <c r="MG6" s="4"/>
      <c r="MH6" s="1"/>
      <c r="MI6" s="1"/>
      <c r="MJ6" s="2"/>
      <c r="MK6" s="2"/>
      <c r="ML6" s="3"/>
      <c r="MM6" s="3"/>
      <c r="MN6" s="4"/>
      <c r="MP6" s="20" t="s">
        <v>59</v>
      </c>
      <c r="MQ6" s="23">
        <f>م.تحميل!$F$15</f>
        <v>0</v>
      </c>
      <c r="MR6" s="23">
        <f>م.تحميل!$G$15</f>
        <v>0</v>
      </c>
      <c r="MS6" s="20" t="s">
        <v>82</v>
      </c>
      <c r="MT6" s="23">
        <f>م.تحميل!$F$131</f>
        <v>0</v>
      </c>
      <c r="MU6" s="23">
        <f>م.تحميل!$G$131</f>
        <v>0</v>
      </c>
      <c r="MW6" s="22" t="s">
        <v>59</v>
      </c>
      <c r="MX6" s="24">
        <f>م.مرتجع!$F$15</f>
        <v>0</v>
      </c>
      <c r="MY6" s="24">
        <f>م.مرتجع!$G$15</f>
        <v>0</v>
      </c>
      <c r="MZ6" s="22" t="s">
        <v>82</v>
      </c>
      <c r="NA6" s="24">
        <f>م.مرتجع!$F$131</f>
        <v>0</v>
      </c>
      <c r="NB6" s="24">
        <f>م.مرتجع!$G$131</f>
        <v>0</v>
      </c>
      <c r="ND6" s="21" t="s">
        <v>59</v>
      </c>
      <c r="NE6" s="25">
        <f>م.مبيع!$F$15</f>
        <v>0</v>
      </c>
      <c r="NF6" s="25">
        <f>م.مبيع!$G$15</f>
        <v>0</v>
      </c>
      <c r="NG6" s="25">
        <f>W35</f>
        <v>0</v>
      </c>
      <c r="NH6" s="21" t="s">
        <v>82</v>
      </c>
      <c r="NI6" s="25">
        <f>م.مبيع!$F$131</f>
        <v>0</v>
      </c>
      <c r="NJ6" s="25">
        <f>م.مبيع!$G$131</f>
        <v>0</v>
      </c>
      <c r="NK6" s="25">
        <f>HY35</f>
        <v>0</v>
      </c>
    </row>
    <row r="7" spans="1:375" ht="16.5" thickTop="1" thickBot="1" x14ac:dyDescent="0.25">
      <c r="A7" s="14"/>
      <c r="B7" s="16"/>
      <c r="C7" s="1"/>
      <c r="D7" s="1"/>
      <c r="E7" s="2"/>
      <c r="F7" s="2"/>
      <c r="G7" s="3"/>
      <c r="H7" s="3"/>
      <c r="I7" s="4"/>
      <c r="J7" s="1"/>
      <c r="K7" s="1"/>
      <c r="L7" s="2"/>
      <c r="M7" s="2"/>
      <c r="N7" s="3"/>
      <c r="O7" s="3"/>
      <c r="P7" s="4"/>
      <c r="Q7" s="1"/>
      <c r="R7" s="1"/>
      <c r="S7" s="2"/>
      <c r="T7" s="2"/>
      <c r="U7" s="3"/>
      <c r="V7" s="3"/>
      <c r="W7" s="4"/>
      <c r="X7" s="1"/>
      <c r="Y7" s="1"/>
      <c r="Z7" s="2"/>
      <c r="AA7" s="2"/>
      <c r="AB7" s="3"/>
      <c r="AC7" s="3"/>
      <c r="AD7" s="4"/>
      <c r="AE7" s="1"/>
      <c r="AF7" s="1"/>
      <c r="AG7" s="2"/>
      <c r="AH7" s="2"/>
      <c r="AI7" s="3"/>
      <c r="AJ7" s="3"/>
      <c r="AK7" s="4"/>
      <c r="AL7" s="1"/>
      <c r="AM7" s="1"/>
      <c r="AN7" s="2"/>
      <c r="AO7" s="2"/>
      <c r="AP7" s="3"/>
      <c r="AQ7" s="3"/>
      <c r="AR7" s="4"/>
      <c r="AS7" s="1"/>
      <c r="AT7" s="1"/>
      <c r="AU7" s="2"/>
      <c r="AV7" s="2"/>
      <c r="AW7" s="3"/>
      <c r="AX7" s="3"/>
      <c r="AY7" s="4"/>
      <c r="AZ7" s="1"/>
      <c r="BA7" s="1"/>
      <c r="BB7" s="2"/>
      <c r="BC7" s="2"/>
      <c r="BD7" s="3"/>
      <c r="BE7" s="3"/>
      <c r="BF7" s="4"/>
      <c r="BG7" s="1"/>
      <c r="BH7" s="1"/>
      <c r="BI7" s="2"/>
      <c r="BJ7" s="2"/>
      <c r="BK7" s="3"/>
      <c r="BL7" s="3"/>
      <c r="BM7" s="4"/>
      <c r="BN7" s="1"/>
      <c r="BO7" s="1"/>
      <c r="BP7" s="2"/>
      <c r="BQ7" s="2"/>
      <c r="BR7" s="3"/>
      <c r="BS7" s="3"/>
      <c r="BT7" s="4"/>
      <c r="BU7" s="1"/>
      <c r="BV7" s="1"/>
      <c r="BW7" s="2"/>
      <c r="BX7" s="2"/>
      <c r="BY7" s="3"/>
      <c r="BZ7" s="3"/>
      <c r="CA7" s="4"/>
      <c r="CB7" s="1"/>
      <c r="CC7" s="1"/>
      <c r="CD7" s="2"/>
      <c r="CE7" s="2"/>
      <c r="CF7" s="3"/>
      <c r="CG7" s="3"/>
      <c r="CH7" s="4"/>
      <c r="CI7" s="1"/>
      <c r="CJ7" s="1"/>
      <c r="CK7" s="2"/>
      <c r="CL7" s="2"/>
      <c r="CM7" s="3"/>
      <c r="CN7" s="3"/>
      <c r="CO7" s="4"/>
      <c r="CP7" s="1"/>
      <c r="CQ7" s="1"/>
      <c r="CR7" s="2"/>
      <c r="CS7" s="2"/>
      <c r="CT7" s="3"/>
      <c r="CU7" s="3"/>
      <c r="CV7" s="4"/>
      <c r="CW7" s="1"/>
      <c r="CX7" s="1"/>
      <c r="CY7" s="2"/>
      <c r="CZ7" s="2"/>
      <c r="DA7" s="3"/>
      <c r="DB7" s="3"/>
      <c r="DC7" s="4"/>
      <c r="DD7" s="1"/>
      <c r="DE7" s="1"/>
      <c r="DF7" s="2"/>
      <c r="DG7" s="2"/>
      <c r="DH7" s="3"/>
      <c r="DI7" s="3"/>
      <c r="DJ7" s="4"/>
      <c r="DK7" s="1"/>
      <c r="DL7" s="1"/>
      <c r="DM7" s="2"/>
      <c r="DN7" s="2"/>
      <c r="DO7" s="3"/>
      <c r="DP7" s="3"/>
      <c r="DQ7" s="4"/>
      <c r="DR7" s="1"/>
      <c r="DS7" s="1"/>
      <c r="DT7" s="2"/>
      <c r="DU7" s="2"/>
      <c r="DV7" s="3"/>
      <c r="DW7" s="3"/>
      <c r="DX7" s="4"/>
      <c r="DY7" s="1"/>
      <c r="DZ7" s="1"/>
      <c r="EA7" s="2"/>
      <c r="EB7" s="2"/>
      <c r="EC7" s="3"/>
      <c r="ED7" s="3"/>
      <c r="EE7" s="4"/>
      <c r="EF7" s="1"/>
      <c r="EG7" s="1"/>
      <c r="EH7" s="2"/>
      <c r="EI7" s="2"/>
      <c r="EJ7" s="3"/>
      <c r="EK7" s="3"/>
      <c r="EL7" s="4"/>
      <c r="EM7" s="1"/>
      <c r="EN7" s="1"/>
      <c r="EO7" s="2"/>
      <c r="EP7" s="2"/>
      <c r="EQ7" s="3"/>
      <c r="ER7" s="3"/>
      <c r="ES7" s="4"/>
      <c r="ET7" s="1"/>
      <c r="EU7" s="1"/>
      <c r="EV7" s="2"/>
      <c r="EW7" s="2"/>
      <c r="EX7" s="3"/>
      <c r="EY7" s="3"/>
      <c r="EZ7" s="4"/>
      <c r="FA7" s="1"/>
      <c r="FB7" s="1"/>
      <c r="FC7" s="2"/>
      <c r="FD7" s="2"/>
      <c r="FE7" s="3"/>
      <c r="FF7" s="3"/>
      <c r="FG7" s="4"/>
      <c r="FH7" s="1"/>
      <c r="FI7" s="1"/>
      <c r="FJ7" s="2"/>
      <c r="FK7" s="2"/>
      <c r="FL7" s="3"/>
      <c r="FM7" s="3"/>
      <c r="FN7" s="4"/>
      <c r="FO7" s="1"/>
      <c r="FP7" s="1"/>
      <c r="FQ7" s="2"/>
      <c r="FR7" s="2"/>
      <c r="FS7" s="3"/>
      <c r="FT7" s="3"/>
      <c r="FU7" s="4"/>
      <c r="FV7" s="1"/>
      <c r="FW7" s="1"/>
      <c r="FX7" s="2"/>
      <c r="FY7" s="2"/>
      <c r="FZ7" s="3"/>
      <c r="GA7" s="3"/>
      <c r="GB7" s="4"/>
      <c r="GC7" s="1"/>
      <c r="GD7" s="1"/>
      <c r="GE7" s="2"/>
      <c r="GF7" s="2"/>
      <c r="GG7" s="3"/>
      <c r="GH7" s="3"/>
      <c r="GI7" s="4"/>
      <c r="GJ7" s="1"/>
      <c r="GK7" s="1"/>
      <c r="GL7" s="2"/>
      <c r="GM7" s="2"/>
      <c r="GN7" s="3"/>
      <c r="GO7" s="3"/>
      <c r="GP7" s="4"/>
      <c r="GQ7" s="1"/>
      <c r="GR7" s="1"/>
      <c r="GS7" s="2"/>
      <c r="GT7" s="2"/>
      <c r="GU7" s="3"/>
      <c r="GV7" s="3"/>
      <c r="GW7" s="4"/>
      <c r="GX7" s="1"/>
      <c r="GY7" s="1"/>
      <c r="GZ7" s="2"/>
      <c r="HA7" s="2"/>
      <c r="HB7" s="3"/>
      <c r="HC7" s="3"/>
      <c r="HD7" s="4"/>
      <c r="HE7" s="1"/>
      <c r="HF7" s="1"/>
      <c r="HG7" s="2"/>
      <c r="HH7" s="2"/>
      <c r="HI7" s="3"/>
      <c r="HJ7" s="3"/>
      <c r="HK7" s="4"/>
      <c r="HL7" s="1"/>
      <c r="HM7" s="1"/>
      <c r="HN7" s="2"/>
      <c r="HO7" s="2"/>
      <c r="HP7" s="3"/>
      <c r="HQ7" s="3"/>
      <c r="HR7" s="4"/>
      <c r="HS7" s="1"/>
      <c r="HT7" s="1"/>
      <c r="HU7" s="2"/>
      <c r="HV7" s="2"/>
      <c r="HW7" s="3"/>
      <c r="HX7" s="3"/>
      <c r="HY7" s="4"/>
      <c r="HZ7" s="1"/>
      <c r="IA7" s="1"/>
      <c r="IB7" s="2"/>
      <c r="IC7" s="2"/>
      <c r="ID7" s="3"/>
      <c r="IE7" s="3"/>
      <c r="IF7" s="4"/>
      <c r="IG7" s="1"/>
      <c r="IH7" s="1"/>
      <c r="II7" s="2"/>
      <c r="IJ7" s="2"/>
      <c r="IK7" s="3"/>
      <c r="IL7" s="3"/>
      <c r="IM7" s="4"/>
      <c r="IN7" s="1"/>
      <c r="IO7" s="1"/>
      <c r="IP7" s="2"/>
      <c r="IQ7" s="2"/>
      <c r="IR7" s="3"/>
      <c r="IS7" s="3"/>
      <c r="IT7" s="4"/>
      <c r="IU7" s="1"/>
      <c r="IV7" s="1"/>
      <c r="IW7" s="2"/>
      <c r="IX7" s="2"/>
      <c r="IY7" s="3"/>
      <c r="IZ7" s="3"/>
      <c r="JA7" s="4"/>
      <c r="JB7" s="1"/>
      <c r="JC7" s="1"/>
      <c r="JD7" s="2"/>
      <c r="JE7" s="2"/>
      <c r="JF7" s="3"/>
      <c r="JG7" s="3"/>
      <c r="JH7" s="4"/>
      <c r="JI7" s="1"/>
      <c r="JJ7" s="1"/>
      <c r="JK7" s="2"/>
      <c r="JL7" s="2"/>
      <c r="JM7" s="3"/>
      <c r="JN7" s="3"/>
      <c r="JO7" s="4"/>
      <c r="JP7" s="1"/>
      <c r="JQ7" s="1"/>
      <c r="JR7" s="2"/>
      <c r="JS7" s="2"/>
      <c r="JT7" s="3"/>
      <c r="JU7" s="3"/>
      <c r="JV7" s="4"/>
      <c r="JW7" s="1"/>
      <c r="JX7" s="1"/>
      <c r="JY7" s="2"/>
      <c r="JZ7" s="2"/>
      <c r="KA7" s="3"/>
      <c r="KB7" s="3"/>
      <c r="KC7" s="4"/>
      <c r="KD7" s="1"/>
      <c r="KE7" s="1"/>
      <c r="KF7" s="2"/>
      <c r="KG7" s="2"/>
      <c r="KH7" s="3"/>
      <c r="KI7" s="3"/>
      <c r="KJ7" s="4"/>
      <c r="KK7" s="1"/>
      <c r="KL7" s="1"/>
      <c r="KM7" s="2"/>
      <c r="KN7" s="2"/>
      <c r="KO7" s="3"/>
      <c r="KP7" s="3"/>
      <c r="KQ7" s="4"/>
      <c r="KR7" s="1"/>
      <c r="KS7" s="1"/>
      <c r="KT7" s="2"/>
      <c r="KU7" s="2"/>
      <c r="KV7" s="3"/>
      <c r="KW7" s="3"/>
      <c r="KX7" s="4"/>
      <c r="KY7" s="1"/>
      <c r="KZ7" s="1"/>
      <c r="LA7" s="2"/>
      <c r="LB7" s="2"/>
      <c r="LC7" s="3"/>
      <c r="LD7" s="3"/>
      <c r="LE7" s="4"/>
      <c r="LF7" s="1"/>
      <c r="LG7" s="1"/>
      <c r="LH7" s="2"/>
      <c r="LI7" s="2"/>
      <c r="LJ7" s="3"/>
      <c r="LK7" s="3"/>
      <c r="LL7" s="4"/>
      <c r="LM7" s="1"/>
      <c r="LN7" s="1"/>
      <c r="LO7" s="2"/>
      <c r="LP7" s="2"/>
      <c r="LQ7" s="3"/>
      <c r="LR7" s="3"/>
      <c r="LS7" s="4"/>
      <c r="LT7" s="1"/>
      <c r="LU7" s="1"/>
      <c r="LV7" s="2"/>
      <c r="LW7" s="2"/>
      <c r="LX7" s="3"/>
      <c r="LY7" s="3"/>
      <c r="LZ7" s="4"/>
      <c r="MA7" s="1"/>
      <c r="MB7" s="1"/>
      <c r="MC7" s="2"/>
      <c r="MD7" s="2"/>
      <c r="ME7" s="3"/>
      <c r="MF7" s="3"/>
      <c r="MG7" s="4"/>
      <c r="MH7" s="1"/>
      <c r="MI7" s="1"/>
      <c r="MJ7" s="2"/>
      <c r="MK7" s="2"/>
      <c r="ML7" s="3"/>
      <c r="MM7" s="3"/>
      <c r="MN7" s="4"/>
      <c r="MP7" s="20" t="s">
        <v>60</v>
      </c>
      <c r="MQ7" s="23">
        <f>م.تحميل!$F$19</f>
        <v>0</v>
      </c>
      <c r="MR7" s="23">
        <f>م.تحميل!$G$19</f>
        <v>0</v>
      </c>
      <c r="MS7" s="20" t="s">
        <v>83</v>
      </c>
      <c r="MT7" s="23">
        <f>م.تحميل!$F$135</f>
        <v>0</v>
      </c>
      <c r="MU7" s="23">
        <f>م.تحميل!$G$135</f>
        <v>0</v>
      </c>
      <c r="MW7" s="22" t="s">
        <v>60</v>
      </c>
      <c r="MX7" s="24">
        <f>م.مرتجع!$F$19</f>
        <v>0</v>
      </c>
      <c r="MY7" s="24">
        <f>م.مرتجع!$G$19</f>
        <v>0</v>
      </c>
      <c r="MZ7" s="22" t="s">
        <v>83</v>
      </c>
      <c r="NA7" s="24">
        <f>م.مرتجع!$F$135</f>
        <v>0</v>
      </c>
      <c r="NB7" s="24">
        <f>م.مرتجع!$G$135</f>
        <v>0</v>
      </c>
      <c r="ND7" s="21" t="s">
        <v>60</v>
      </c>
      <c r="NE7" s="25">
        <f>م.مبيع!$F$19</f>
        <v>0</v>
      </c>
      <c r="NF7" s="25">
        <f>م.مبيع!$G$19</f>
        <v>0</v>
      </c>
      <c r="NG7" s="25">
        <f>AD35</f>
        <v>0</v>
      </c>
      <c r="NH7" s="21" t="s">
        <v>83</v>
      </c>
      <c r="NI7" s="25">
        <f>م.مبيع!$F$135</f>
        <v>0</v>
      </c>
      <c r="NJ7" s="25">
        <f>م.مبيع!$G$135</f>
        <v>0</v>
      </c>
      <c r="NK7" s="25">
        <f>IF35</f>
        <v>0</v>
      </c>
    </row>
    <row r="8" spans="1:375" ht="16.5" thickTop="1" thickBot="1" x14ac:dyDescent="0.25">
      <c r="A8" s="14"/>
      <c r="B8" s="16"/>
      <c r="C8" s="1"/>
      <c r="D8" s="5"/>
      <c r="E8" s="2"/>
      <c r="F8" s="2"/>
      <c r="G8" s="3"/>
      <c r="H8" s="3"/>
      <c r="I8" s="4"/>
      <c r="J8" s="1"/>
      <c r="K8" s="5"/>
      <c r="L8" s="2"/>
      <c r="M8" s="2"/>
      <c r="N8" s="3"/>
      <c r="O8" s="3"/>
      <c r="P8" s="4"/>
      <c r="Q8" s="1"/>
      <c r="R8" s="5"/>
      <c r="S8" s="2"/>
      <c r="T8" s="2"/>
      <c r="U8" s="3"/>
      <c r="V8" s="3"/>
      <c r="W8" s="4"/>
      <c r="X8" s="1"/>
      <c r="Y8" s="5"/>
      <c r="Z8" s="2"/>
      <c r="AA8" s="2"/>
      <c r="AB8" s="3"/>
      <c r="AC8" s="3"/>
      <c r="AD8" s="4"/>
      <c r="AE8" s="1"/>
      <c r="AF8" s="5"/>
      <c r="AG8" s="2"/>
      <c r="AH8" s="2"/>
      <c r="AI8" s="3"/>
      <c r="AJ8" s="3"/>
      <c r="AK8" s="4"/>
      <c r="AL8" s="1"/>
      <c r="AM8" s="5"/>
      <c r="AN8" s="2"/>
      <c r="AO8" s="2"/>
      <c r="AP8" s="3"/>
      <c r="AQ8" s="3"/>
      <c r="AR8" s="4"/>
      <c r="AS8" s="1"/>
      <c r="AT8" s="5"/>
      <c r="AU8" s="2"/>
      <c r="AV8" s="2"/>
      <c r="AW8" s="3"/>
      <c r="AX8" s="3"/>
      <c r="AY8" s="4"/>
      <c r="AZ8" s="1"/>
      <c r="BA8" s="5"/>
      <c r="BB8" s="2"/>
      <c r="BC8" s="2"/>
      <c r="BD8" s="3"/>
      <c r="BE8" s="3"/>
      <c r="BF8" s="4"/>
      <c r="BG8" s="1"/>
      <c r="BH8" s="5"/>
      <c r="BI8" s="2"/>
      <c r="BJ8" s="2"/>
      <c r="BK8" s="3"/>
      <c r="BL8" s="3"/>
      <c r="BM8" s="4"/>
      <c r="BN8" s="1"/>
      <c r="BO8" s="5"/>
      <c r="BP8" s="2"/>
      <c r="BQ8" s="2"/>
      <c r="BR8" s="3"/>
      <c r="BS8" s="3"/>
      <c r="BT8" s="4"/>
      <c r="BU8" s="1"/>
      <c r="BV8" s="5"/>
      <c r="BW8" s="2"/>
      <c r="BX8" s="2"/>
      <c r="BY8" s="3"/>
      <c r="BZ8" s="3"/>
      <c r="CA8" s="4"/>
      <c r="CB8" s="1"/>
      <c r="CC8" s="5"/>
      <c r="CD8" s="2"/>
      <c r="CE8" s="2"/>
      <c r="CF8" s="3"/>
      <c r="CG8" s="3"/>
      <c r="CH8" s="4"/>
      <c r="CI8" s="1"/>
      <c r="CJ8" s="5"/>
      <c r="CK8" s="2"/>
      <c r="CL8" s="2"/>
      <c r="CM8" s="3"/>
      <c r="CN8" s="3"/>
      <c r="CO8" s="4"/>
      <c r="CP8" s="1"/>
      <c r="CQ8" s="5"/>
      <c r="CR8" s="2"/>
      <c r="CS8" s="2"/>
      <c r="CT8" s="3"/>
      <c r="CU8" s="3"/>
      <c r="CV8" s="4"/>
      <c r="CW8" s="1"/>
      <c r="CX8" s="5"/>
      <c r="CY8" s="2"/>
      <c r="CZ8" s="2"/>
      <c r="DA8" s="3"/>
      <c r="DB8" s="3"/>
      <c r="DC8" s="4"/>
      <c r="DD8" s="1"/>
      <c r="DE8" s="5"/>
      <c r="DF8" s="2"/>
      <c r="DG8" s="2"/>
      <c r="DH8" s="3"/>
      <c r="DI8" s="3"/>
      <c r="DJ8" s="4"/>
      <c r="DK8" s="1"/>
      <c r="DL8" s="5"/>
      <c r="DM8" s="2"/>
      <c r="DN8" s="2"/>
      <c r="DO8" s="3"/>
      <c r="DP8" s="3"/>
      <c r="DQ8" s="4"/>
      <c r="DR8" s="1"/>
      <c r="DS8" s="5"/>
      <c r="DT8" s="2"/>
      <c r="DU8" s="2"/>
      <c r="DV8" s="3"/>
      <c r="DW8" s="3"/>
      <c r="DX8" s="4"/>
      <c r="DY8" s="1"/>
      <c r="DZ8" s="5"/>
      <c r="EA8" s="2"/>
      <c r="EB8" s="2"/>
      <c r="EC8" s="3"/>
      <c r="ED8" s="3"/>
      <c r="EE8" s="4"/>
      <c r="EF8" s="1"/>
      <c r="EG8" s="5"/>
      <c r="EH8" s="2"/>
      <c r="EI8" s="2"/>
      <c r="EJ8" s="3"/>
      <c r="EK8" s="3"/>
      <c r="EL8" s="4"/>
      <c r="EM8" s="1"/>
      <c r="EN8" s="5"/>
      <c r="EO8" s="2"/>
      <c r="EP8" s="2"/>
      <c r="EQ8" s="3"/>
      <c r="ER8" s="3"/>
      <c r="ES8" s="4"/>
      <c r="ET8" s="1"/>
      <c r="EU8" s="5"/>
      <c r="EV8" s="2"/>
      <c r="EW8" s="2"/>
      <c r="EX8" s="3"/>
      <c r="EY8" s="3"/>
      <c r="EZ8" s="4"/>
      <c r="FA8" s="1"/>
      <c r="FB8" s="5"/>
      <c r="FC8" s="2"/>
      <c r="FD8" s="2"/>
      <c r="FE8" s="3"/>
      <c r="FF8" s="3"/>
      <c r="FG8" s="4"/>
      <c r="FH8" s="1"/>
      <c r="FI8" s="5"/>
      <c r="FJ8" s="2"/>
      <c r="FK8" s="2"/>
      <c r="FL8" s="3"/>
      <c r="FM8" s="3"/>
      <c r="FN8" s="4"/>
      <c r="FO8" s="1"/>
      <c r="FP8" s="5"/>
      <c r="FQ8" s="2"/>
      <c r="FR8" s="2"/>
      <c r="FS8" s="3"/>
      <c r="FT8" s="3"/>
      <c r="FU8" s="4"/>
      <c r="FV8" s="1"/>
      <c r="FW8" s="5"/>
      <c r="FX8" s="2"/>
      <c r="FY8" s="2"/>
      <c r="FZ8" s="3"/>
      <c r="GA8" s="3"/>
      <c r="GB8" s="4"/>
      <c r="GC8" s="1"/>
      <c r="GD8" s="5"/>
      <c r="GE8" s="2"/>
      <c r="GF8" s="2"/>
      <c r="GG8" s="3"/>
      <c r="GH8" s="3"/>
      <c r="GI8" s="4"/>
      <c r="GJ8" s="1"/>
      <c r="GK8" s="5"/>
      <c r="GL8" s="2"/>
      <c r="GM8" s="2"/>
      <c r="GN8" s="3"/>
      <c r="GO8" s="3"/>
      <c r="GP8" s="4"/>
      <c r="GQ8" s="1"/>
      <c r="GR8" s="5"/>
      <c r="GS8" s="2"/>
      <c r="GT8" s="2"/>
      <c r="GU8" s="3"/>
      <c r="GV8" s="3"/>
      <c r="GW8" s="4"/>
      <c r="GX8" s="1"/>
      <c r="GY8" s="5"/>
      <c r="GZ8" s="2"/>
      <c r="HA8" s="2"/>
      <c r="HB8" s="3"/>
      <c r="HC8" s="3"/>
      <c r="HD8" s="4"/>
      <c r="HE8" s="1"/>
      <c r="HF8" s="5"/>
      <c r="HG8" s="2"/>
      <c r="HH8" s="2"/>
      <c r="HI8" s="3"/>
      <c r="HJ8" s="3"/>
      <c r="HK8" s="4"/>
      <c r="HL8" s="1"/>
      <c r="HM8" s="5"/>
      <c r="HN8" s="2"/>
      <c r="HO8" s="2"/>
      <c r="HP8" s="3"/>
      <c r="HQ8" s="3"/>
      <c r="HR8" s="4"/>
      <c r="HS8" s="1"/>
      <c r="HT8" s="5"/>
      <c r="HU8" s="2"/>
      <c r="HV8" s="2"/>
      <c r="HW8" s="3"/>
      <c r="HX8" s="3"/>
      <c r="HY8" s="4"/>
      <c r="HZ8" s="1"/>
      <c r="IA8" s="5"/>
      <c r="IB8" s="2"/>
      <c r="IC8" s="2"/>
      <c r="ID8" s="3"/>
      <c r="IE8" s="3"/>
      <c r="IF8" s="4"/>
      <c r="IG8" s="1"/>
      <c r="IH8" s="5"/>
      <c r="II8" s="2"/>
      <c r="IJ8" s="2"/>
      <c r="IK8" s="3"/>
      <c r="IL8" s="3"/>
      <c r="IM8" s="4"/>
      <c r="IN8" s="1"/>
      <c r="IO8" s="5"/>
      <c r="IP8" s="2"/>
      <c r="IQ8" s="2"/>
      <c r="IR8" s="3"/>
      <c r="IS8" s="3"/>
      <c r="IT8" s="4"/>
      <c r="IU8" s="1"/>
      <c r="IV8" s="5"/>
      <c r="IW8" s="2"/>
      <c r="IX8" s="2"/>
      <c r="IY8" s="3"/>
      <c r="IZ8" s="3"/>
      <c r="JA8" s="4"/>
      <c r="JB8" s="1"/>
      <c r="JC8" s="5"/>
      <c r="JD8" s="2"/>
      <c r="JE8" s="2"/>
      <c r="JF8" s="3"/>
      <c r="JG8" s="3"/>
      <c r="JH8" s="4"/>
      <c r="JI8" s="1"/>
      <c r="JJ8" s="5"/>
      <c r="JK8" s="2"/>
      <c r="JL8" s="2"/>
      <c r="JM8" s="3"/>
      <c r="JN8" s="3"/>
      <c r="JO8" s="4"/>
      <c r="JP8" s="1"/>
      <c r="JQ8" s="5"/>
      <c r="JR8" s="2"/>
      <c r="JS8" s="2"/>
      <c r="JT8" s="3"/>
      <c r="JU8" s="3"/>
      <c r="JV8" s="4"/>
      <c r="JW8" s="1"/>
      <c r="JX8" s="5"/>
      <c r="JY8" s="2"/>
      <c r="JZ8" s="2"/>
      <c r="KA8" s="3"/>
      <c r="KB8" s="3"/>
      <c r="KC8" s="4"/>
      <c r="KD8" s="1"/>
      <c r="KE8" s="5"/>
      <c r="KF8" s="2"/>
      <c r="KG8" s="2"/>
      <c r="KH8" s="3"/>
      <c r="KI8" s="3"/>
      <c r="KJ8" s="4"/>
      <c r="KK8" s="1"/>
      <c r="KL8" s="5"/>
      <c r="KM8" s="2"/>
      <c r="KN8" s="2"/>
      <c r="KO8" s="3"/>
      <c r="KP8" s="3"/>
      <c r="KQ8" s="4"/>
      <c r="KR8" s="1"/>
      <c r="KS8" s="5"/>
      <c r="KT8" s="2"/>
      <c r="KU8" s="2"/>
      <c r="KV8" s="3"/>
      <c r="KW8" s="3"/>
      <c r="KX8" s="4"/>
      <c r="KY8" s="1"/>
      <c r="KZ8" s="5"/>
      <c r="LA8" s="2"/>
      <c r="LB8" s="2"/>
      <c r="LC8" s="3"/>
      <c r="LD8" s="3"/>
      <c r="LE8" s="4"/>
      <c r="LF8" s="1"/>
      <c r="LG8" s="5"/>
      <c r="LH8" s="2"/>
      <c r="LI8" s="2"/>
      <c r="LJ8" s="3"/>
      <c r="LK8" s="3"/>
      <c r="LL8" s="4"/>
      <c r="LM8" s="1"/>
      <c r="LN8" s="5"/>
      <c r="LO8" s="2"/>
      <c r="LP8" s="2"/>
      <c r="LQ8" s="3"/>
      <c r="LR8" s="3"/>
      <c r="LS8" s="4"/>
      <c r="LT8" s="1"/>
      <c r="LU8" s="5"/>
      <c r="LV8" s="2"/>
      <c r="LW8" s="2"/>
      <c r="LX8" s="3"/>
      <c r="LY8" s="3"/>
      <c r="LZ8" s="4"/>
      <c r="MA8" s="1"/>
      <c r="MB8" s="5"/>
      <c r="MC8" s="2"/>
      <c r="MD8" s="2"/>
      <c r="ME8" s="3"/>
      <c r="MF8" s="3"/>
      <c r="MG8" s="4"/>
      <c r="MH8" s="1"/>
      <c r="MI8" s="5"/>
      <c r="MJ8" s="2"/>
      <c r="MK8" s="2"/>
      <c r="ML8" s="3"/>
      <c r="MM8" s="3"/>
      <c r="MN8" s="4"/>
      <c r="MP8" s="20" t="s">
        <v>61</v>
      </c>
      <c r="MQ8" s="23">
        <f>م.تحميل!$F$23</f>
        <v>0</v>
      </c>
      <c r="MR8" s="23">
        <f>م.تحميل!$G$23</f>
        <v>0</v>
      </c>
      <c r="MS8" s="20" t="s">
        <v>84</v>
      </c>
      <c r="MT8" s="23">
        <f>م.تحميل!$F$139</f>
        <v>0</v>
      </c>
      <c r="MU8" s="23">
        <f>م.تحميل!$G$139</f>
        <v>0</v>
      </c>
      <c r="MW8" s="22" t="s">
        <v>61</v>
      </c>
      <c r="MX8" s="24">
        <f>م.مرتجع!$F$23</f>
        <v>0</v>
      </c>
      <c r="MY8" s="24">
        <f>م.مرتجع!$G$23</f>
        <v>0</v>
      </c>
      <c r="MZ8" s="22" t="s">
        <v>84</v>
      </c>
      <c r="NA8" s="24">
        <f>م.مرتجع!$F$139</f>
        <v>0</v>
      </c>
      <c r="NB8" s="24">
        <f>م.مرتجع!$G$139</f>
        <v>0</v>
      </c>
      <c r="ND8" s="21" t="s">
        <v>61</v>
      </c>
      <c r="NE8" s="25">
        <f>م.مبيع!$F$23</f>
        <v>0</v>
      </c>
      <c r="NF8" s="25">
        <f>م.مبيع!$G$23</f>
        <v>0</v>
      </c>
      <c r="NG8" s="25">
        <f>AK35</f>
        <v>0</v>
      </c>
      <c r="NH8" s="21" t="s">
        <v>84</v>
      </c>
      <c r="NI8" s="25">
        <f>م.مبيع!$F$139</f>
        <v>0</v>
      </c>
      <c r="NJ8" s="25">
        <f>م.مبيع!$G$139</f>
        <v>0</v>
      </c>
      <c r="NK8" s="25">
        <f>IM35</f>
        <v>0</v>
      </c>
    </row>
    <row r="9" spans="1:375" ht="16.5" thickTop="1" thickBot="1" x14ac:dyDescent="0.25">
      <c r="A9" s="14"/>
      <c r="B9" s="16"/>
      <c r="C9" s="1"/>
      <c r="D9" s="1"/>
      <c r="E9" s="2"/>
      <c r="F9" s="2"/>
      <c r="G9" s="3"/>
      <c r="H9" s="3"/>
      <c r="I9" s="4"/>
      <c r="J9" s="1"/>
      <c r="K9" s="1"/>
      <c r="L9" s="2"/>
      <c r="M9" s="2"/>
      <c r="N9" s="3"/>
      <c r="O9" s="3"/>
      <c r="P9" s="4"/>
      <c r="Q9" s="1"/>
      <c r="R9" s="1"/>
      <c r="S9" s="2"/>
      <c r="T9" s="2"/>
      <c r="U9" s="3"/>
      <c r="V9" s="3"/>
      <c r="W9" s="4"/>
      <c r="X9" s="1"/>
      <c r="Y9" s="1"/>
      <c r="Z9" s="2"/>
      <c r="AA9" s="2"/>
      <c r="AB9" s="3"/>
      <c r="AC9" s="3"/>
      <c r="AD9" s="4"/>
      <c r="AE9" s="1"/>
      <c r="AF9" s="1"/>
      <c r="AG9" s="2"/>
      <c r="AH9" s="2"/>
      <c r="AI9" s="3"/>
      <c r="AJ9" s="3"/>
      <c r="AK9" s="4"/>
      <c r="AL9" s="1"/>
      <c r="AM9" s="1"/>
      <c r="AN9" s="2"/>
      <c r="AO9" s="2"/>
      <c r="AP9" s="3"/>
      <c r="AQ9" s="3"/>
      <c r="AR9" s="4"/>
      <c r="AS9" s="1"/>
      <c r="AT9" s="1"/>
      <c r="AU9" s="2"/>
      <c r="AV9" s="2"/>
      <c r="AW9" s="3"/>
      <c r="AX9" s="3"/>
      <c r="AY9" s="4"/>
      <c r="AZ9" s="1"/>
      <c r="BA9" s="1"/>
      <c r="BB9" s="2"/>
      <c r="BC9" s="2"/>
      <c r="BD9" s="3"/>
      <c r="BE9" s="3"/>
      <c r="BF9" s="4"/>
      <c r="BG9" s="1"/>
      <c r="BH9" s="1"/>
      <c r="BI9" s="2"/>
      <c r="BJ9" s="2"/>
      <c r="BK9" s="3"/>
      <c r="BL9" s="3"/>
      <c r="BM9" s="4"/>
      <c r="BN9" s="1"/>
      <c r="BO9" s="1"/>
      <c r="BP9" s="2"/>
      <c r="BQ9" s="2"/>
      <c r="BR9" s="3"/>
      <c r="BS9" s="3"/>
      <c r="BT9" s="4"/>
      <c r="BU9" s="1"/>
      <c r="BV9" s="1"/>
      <c r="BW9" s="2"/>
      <c r="BX9" s="2"/>
      <c r="BY9" s="3"/>
      <c r="BZ9" s="3"/>
      <c r="CA9" s="4"/>
      <c r="CB9" s="1"/>
      <c r="CC9" s="1"/>
      <c r="CD9" s="2"/>
      <c r="CE9" s="2"/>
      <c r="CF9" s="3"/>
      <c r="CG9" s="3"/>
      <c r="CH9" s="4"/>
      <c r="CI9" s="1"/>
      <c r="CJ9" s="1"/>
      <c r="CK9" s="2"/>
      <c r="CL9" s="2"/>
      <c r="CM9" s="3"/>
      <c r="CN9" s="3"/>
      <c r="CO9" s="4"/>
      <c r="CP9" s="1"/>
      <c r="CQ9" s="1"/>
      <c r="CR9" s="2"/>
      <c r="CS9" s="2"/>
      <c r="CT9" s="3"/>
      <c r="CU9" s="3"/>
      <c r="CV9" s="4"/>
      <c r="CW9" s="1"/>
      <c r="CX9" s="1"/>
      <c r="CY9" s="2"/>
      <c r="CZ9" s="2"/>
      <c r="DA9" s="3"/>
      <c r="DB9" s="3"/>
      <c r="DC9" s="4"/>
      <c r="DD9" s="1"/>
      <c r="DE9" s="1"/>
      <c r="DF9" s="2"/>
      <c r="DG9" s="2"/>
      <c r="DH9" s="3"/>
      <c r="DI9" s="3"/>
      <c r="DJ9" s="4"/>
      <c r="DK9" s="1"/>
      <c r="DL9" s="1"/>
      <c r="DM9" s="2"/>
      <c r="DN9" s="2"/>
      <c r="DO9" s="3"/>
      <c r="DP9" s="3"/>
      <c r="DQ9" s="4"/>
      <c r="DR9" s="1"/>
      <c r="DS9" s="1"/>
      <c r="DT9" s="2"/>
      <c r="DU9" s="2"/>
      <c r="DV9" s="3"/>
      <c r="DW9" s="3"/>
      <c r="DX9" s="4"/>
      <c r="DY9" s="1"/>
      <c r="DZ9" s="1"/>
      <c r="EA9" s="2"/>
      <c r="EB9" s="2"/>
      <c r="EC9" s="3"/>
      <c r="ED9" s="3"/>
      <c r="EE9" s="4"/>
      <c r="EF9" s="1"/>
      <c r="EG9" s="1"/>
      <c r="EH9" s="2"/>
      <c r="EI9" s="2"/>
      <c r="EJ9" s="3"/>
      <c r="EK9" s="3"/>
      <c r="EL9" s="4"/>
      <c r="EM9" s="1"/>
      <c r="EN9" s="1"/>
      <c r="EO9" s="2"/>
      <c r="EP9" s="2"/>
      <c r="EQ9" s="3"/>
      <c r="ER9" s="3"/>
      <c r="ES9" s="4"/>
      <c r="ET9" s="1"/>
      <c r="EU9" s="1"/>
      <c r="EV9" s="2"/>
      <c r="EW9" s="2"/>
      <c r="EX9" s="3"/>
      <c r="EY9" s="3"/>
      <c r="EZ9" s="4"/>
      <c r="FA9" s="1"/>
      <c r="FB9" s="1"/>
      <c r="FC9" s="2"/>
      <c r="FD9" s="2"/>
      <c r="FE9" s="3"/>
      <c r="FF9" s="3"/>
      <c r="FG9" s="4"/>
      <c r="FH9" s="1"/>
      <c r="FI9" s="1"/>
      <c r="FJ9" s="2"/>
      <c r="FK9" s="2"/>
      <c r="FL9" s="3"/>
      <c r="FM9" s="3"/>
      <c r="FN9" s="4"/>
      <c r="FO9" s="1"/>
      <c r="FP9" s="1"/>
      <c r="FQ9" s="2"/>
      <c r="FR9" s="2"/>
      <c r="FS9" s="3"/>
      <c r="FT9" s="3"/>
      <c r="FU9" s="4"/>
      <c r="FV9" s="1"/>
      <c r="FW9" s="1"/>
      <c r="FX9" s="2"/>
      <c r="FY9" s="2"/>
      <c r="FZ9" s="3"/>
      <c r="GA9" s="3"/>
      <c r="GB9" s="4"/>
      <c r="GC9" s="1"/>
      <c r="GD9" s="1"/>
      <c r="GE9" s="2"/>
      <c r="GF9" s="2"/>
      <c r="GG9" s="3"/>
      <c r="GH9" s="3"/>
      <c r="GI9" s="4"/>
      <c r="GJ9" s="1"/>
      <c r="GK9" s="1"/>
      <c r="GL9" s="2"/>
      <c r="GM9" s="2"/>
      <c r="GN9" s="3"/>
      <c r="GO9" s="3"/>
      <c r="GP9" s="4"/>
      <c r="GQ9" s="1"/>
      <c r="GR9" s="1"/>
      <c r="GS9" s="2"/>
      <c r="GT9" s="2"/>
      <c r="GU9" s="3"/>
      <c r="GV9" s="3"/>
      <c r="GW9" s="4"/>
      <c r="GX9" s="1"/>
      <c r="GY9" s="1"/>
      <c r="GZ9" s="2"/>
      <c r="HA9" s="2"/>
      <c r="HB9" s="3"/>
      <c r="HC9" s="3"/>
      <c r="HD9" s="4"/>
      <c r="HE9" s="1"/>
      <c r="HF9" s="1"/>
      <c r="HG9" s="2"/>
      <c r="HH9" s="2"/>
      <c r="HI9" s="3"/>
      <c r="HJ9" s="3"/>
      <c r="HK9" s="4"/>
      <c r="HL9" s="1"/>
      <c r="HM9" s="1"/>
      <c r="HN9" s="2"/>
      <c r="HO9" s="2"/>
      <c r="HP9" s="3"/>
      <c r="HQ9" s="3"/>
      <c r="HR9" s="4"/>
      <c r="HS9" s="1"/>
      <c r="HT9" s="1"/>
      <c r="HU9" s="2"/>
      <c r="HV9" s="2"/>
      <c r="HW9" s="3"/>
      <c r="HX9" s="3"/>
      <c r="HY9" s="4"/>
      <c r="HZ9" s="1"/>
      <c r="IA9" s="1"/>
      <c r="IB9" s="2"/>
      <c r="IC9" s="2"/>
      <c r="ID9" s="3"/>
      <c r="IE9" s="3"/>
      <c r="IF9" s="4"/>
      <c r="IG9" s="1"/>
      <c r="IH9" s="1"/>
      <c r="II9" s="2"/>
      <c r="IJ9" s="2"/>
      <c r="IK9" s="3"/>
      <c r="IL9" s="3"/>
      <c r="IM9" s="4"/>
      <c r="IN9" s="1"/>
      <c r="IO9" s="1"/>
      <c r="IP9" s="2"/>
      <c r="IQ9" s="2"/>
      <c r="IR9" s="3"/>
      <c r="IS9" s="3"/>
      <c r="IT9" s="4"/>
      <c r="IU9" s="1"/>
      <c r="IV9" s="1"/>
      <c r="IW9" s="2"/>
      <c r="IX9" s="2"/>
      <c r="IY9" s="3"/>
      <c r="IZ9" s="3"/>
      <c r="JA9" s="4"/>
      <c r="JB9" s="1"/>
      <c r="JC9" s="1"/>
      <c r="JD9" s="2"/>
      <c r="JE9" s="2"/>
      <c r="JF9" s="3"/>
      <c r="JG9" s="3"/>
      <c r="JH9" s="4"/>
      <c r="JI9" s="1"/>
      <c r="JJ9" s="1"/>
      <c r="JK9" s="2"/>
      <c r="JL9" s="2"/>
      <c r="JM9" s="3"/>
      <c r="JN9" s="3"/>
      <c r="JO9" s="4"/>
      <c r="JP9" s="1"/>
      <c r="JQ9" s="1"/>
      <c r="JR9" s="2"/>
      <c r="JS9" s="2"/>
      <c r="JT9" s="3"/>
      <c r="JU9" s="3"/>
      <c r="JV9" s="4"/>
      <c r="JW9" s="1"/>
      <c r="JX9" s="1"/>
      <c r="JY9" s="2"/>
      <c r="JZ9" s="2"/>
      <c r="KA9" s="3"/>
      <c r="KB9" s="3"/>
      <c r="KC9" s="4"/>
      <c r="KD9" s="1"/>
      <c r="KE9" s="1"/>
      <c r="KF9" s="2"/>
      <c r="KG9" s="2"/>
      <c r="KH9" s="3"/>
      <c r="KI9" s="3"/>
      <c r="KJ9" s="4"/>
      <c r="KK9" s="1"/>
      <c r="KL9" s="1"/>
      <c r="KM9" s="2"/>
      <c r="KN9" s="2"/>
      <c r="KO9" s="3"/>
      <c r="KP9" s="3"/>
      <c r="KQ9" s="4"/>
      <c r="KR9" s="1"/>
      <c r="KS9" s="1"/>
      <c r="KT9" s="2"/>
      <c r="KU9" s="2"/>
      <c r="KV9" s="3"/>
      <c r="KW9" s="3"/>
      <c r="KX9" s="4"/>
      <c r="KY9" s="1"/>
      <c r="KZ9" s="1"/>
      <c r="LA9" s="2"/>
      <c r="LB9" s="2"/>
      <c r="LC9" s="3"/>
      <c r="LD9" s="3"/>
      <c r="LE9" s="4"/>
      <c r="LF9" s="1"/>
      <c r="LG9" s="1"/>
      <c r="LH9" s="2"/>
      <c r="LI9" s="2"/>
      <c r="LJ9" s="3"/>
      <c r="LK9" s="3"/>
      <c r="LL9" s="4"/>
      <c r="LM9" s="1"/>
      <c r="LN9" s="1"/>
      <c r="LO9" s="2"/>
      <c r="LP9" s="2"/>
      <c r="LQ9" s="3"/>
      <c r="LR9" s="3"/>
      <c r="LS9" s="4"/>
      <c r="LT9" s="1"/>
      <c r="LU9" s="1"/>
      <c r="LV9" s="2"/>
      <c r="LW9" s="2"/>
      <c r="LX9" s="3"/>
      <c r="LY9" s="3"/>
      <c r="LZ9" s="4"/>
      <c r="MA9" s="1"/>
      <c r="MB9" s="1"/>
      <c r="MC9" s="2"/>
      <c r="MD9" s="2"/>
      <c r="ME9" s="3"/>
      <c r="MF9" s="3"/>
      <c r="MG9" s="4"/>
      <c r="MH9" s="1"/>
      <c r="MI9" s="1"/>
      <c r="MJ9" s="2"/>
      <c r="MK9" s="2"/>
      <c r="ML9" s="3"/>
      <c r="MM9" s="3"/>
      <c r="MN9" s="4"/>
      <c r="MP9" s="20" t="s">
        <v>62</v>
      </c>
      <c r="MQ9" s="23">
        <f>م.تحميل!$F$27</f>
        <v>0</v>
      </c>
      <c r="MR9" s="23">
        <f>م.تحميل!$G$27</f>
        <v>0</v>
      </c>
      <c r="MS9" s="20" t="s">
        <v>85</v>
      </c>
      <c r="MT9" s="23">
        <f>م.تحميل!$F$143</f>
        <v>0</v>
      </c>
      <c r="MU9" s="23">
        <f>م.تحميل!$G$143</f>
        <v>0</v>
      </c>
      <c r="MW9" s="22" t="s">
        <v>62</v>
      </c>
      <c r="MX9" s="24">
        <f>م.مرتجع!$F$27</f>
        <v>0</v>
      </c>
      <c r="MY9" s="24">
        <f>م.مرتجع!$G$27</f>
        <v>0</v>
      </c>
      <c r="MZ9" s="22" t="s">
        <v>85</v>
      </c>
      <c r="NA9" s="24">
        <f>م.مرتجع!$F$143</f>
        <v>0</v>
      </c>
      <c r="NB9" s="24">
        <f>م.مرتجع!$G$143</f>
        <v>0</v>
      </c>
      <c r="ND9" s="21" t="s">
        <v>62</v>
      </c>
      <c r="NE9" s="25">
        <f>م.مبيع!$F$27</f>
        <v>0</v>
      </c>
      <c r="NF9" s="25">
        <f>م.مبيع!$G$27</f>
        <v>0</v>
      </c>
      <c r="NG9" s="25">
        <f>AR35</f>
        <v>0</v>
      </c>
      <c r="NH9" s="21" t="s">
        <v>85</v>
      </c>
      <c r="NI9" s="25">
        <f>م.مبيع!$F$143</f>
        <v>0</v>
      </c>
      <c r="NJ9" s="25">
        <f>م.مبيع!$G$143</f>
        <v>0</v>
      </c>
      <c r="NK9" s="25">
        <f>IT35</f>
        <v>0</v>
      </c>
    </row>
    <row r="10" spans="1:375" ht="16.5" thickTop="1" thickBot="1" x14ac:dyDescent="0.25">
      <c r="A10" s="14"/>
      <c r="B10" s="16"/>
      <c r="C10" s="1"/>
      <c r="D10" s="1"/>
      <c r="E10" s="2"/>
      <c r="F10" s="2"/>
      <c r="G10" s="3"/>
      <c r="H10" s="3"/>
      <c r="I10" s="4"/>
      <c r="J10" s="1"/>
      <c r="K10" s="1"/>
      <c r="L10" s="2"/>
      <c r="M10" s="2"/>
      <c r="N10" s="3"/>
      <c r="O10" s="3"/>
      <c r="P10" s="4"/>
      <c r="Q10" s="1"/>
      <c r="R10" s="1"/>
      <c r="S10" s="2"/>
      <c r="T10" s="2"/>
      <c r="U10" s="3"/>
      <c r="V10" s="3"/>
      <c r="W10" s="4"/>
      <c r="X10" s="1"/>
      <c r="Y10" s="1"/>
      <c r="Z10" s="2"/>
      <c r="AA10" s="2"/>
      <c r="AB10" s="3"/>
      <c r="AC10" s="3"/>
      <c r="AD10" s="4"/>
      <c r="AE10" s="1"/>
      <c r="AF10" s="1"/>
      <c r="AG10" s="2"/>
      <c r="AH10" s="2"/>
      <c r="AI10" s="3"/>
      <c r="AJ10" s="3"/>
      <c r="AK10" s="4"/>
      <c r="AL10" s="1"/>
      <c r="AM10" s="1"/>
      <c r="AN10" s="2"/>
      <c r="AO10" s="2"/>
      <c r="AP10" s="3"/>
      <c r="AQ10" s="3"/>
      <c r="AR10" s="4"/>
      <c r="AS10" s="1"/>
      <c r="AT10" s="1"/>
      <c r="AU10" s="2"/>
      <c r="AV10" s="2"/>
      <c r="AW10" s="3"/>
      <c r="AX10" s="3"/>
      <c r="AY10" s="4"/>
      <c r="AZ10" s="1"/>
      <c r="BA10" s="1"/>
      <c r="BB10" s="2"/>
      <c r="BC10" s="2"/>
      <c r="BD10" s="3"/>
      <c r="BE10" s="3"/>
      <c r="BF10" s="4"/>
      <c r="BG10" s="1"/>
      <c r="BH10" s="1"/>
      <c r="BI10" s="2"/>
      <c r="BJ10" s="2"/>
      <c r="BK10" s="3"/>
      <c r="BL10" s="3"/>
      <c r="BM10" s="4"/>
      <c r="BN10" s="1"/>
      <c r="BO10" s="1"/>
      <c r="BP10" s="2"/>
      <c r="BQ10" s="2"/>
      <c r="BR10" s="3"/>
      <c r="BS10" s="3"/>
      <c r="BT10" s="4"/>
      <c r="BU10" s="1"/>
      <c r="BV10" s="1"/>
      <c r="BW10" s="2"/>
      <c r="BX10" s="2"/>
      <c r="BY10" s="3"/>
      <c r="BZ10" s="3"/>
      <c r="CA10" s="4"/>
      <c r="CB10" s="1"/>
      <c r="CC10" s="1"/>
      <c r="CD10" s="2"/>
      <c r="CE10" s="2"/>
      <c r="CF10" s="3"/>
      <c r="CG10" s="3"/>
      <c r="CH10" s="4"/>
      <c r="CI10" s="1"/>
      <c r="CJ10" s="1"/>
      <c r="CK10" s="2"/>
      <c r="CL10" s="2"/>
      <c r="CM10" s="3"/>
      <c r="CN10" s="3"/>
      <c r="CO10" s="4"/>
      <c r="CP10" s="1"/>
      <c r="CQ10" s="1"/>
      <c r="CR10" s="2"/>
      <c r="CS10" s="2"/>
      <c r="CT10" s="3"/>
      <c r="CU10" s="3"/>
      <c r="CV10" s="4"/>
      <c r="CW10" s="1"/>
      <c r="CX10" s="1"/>
      <c r="CY10" s="2"/>
      <c r="CZ10" s="2"/>
      <c r="DA10" s="3"/>
      <c r="DB10" s="3"/>
      <c r="DC10" s="4"/>
      <c r="DD10" s="1"/>
      <c r="DE10" s="1"/>
      <c r="DF10" s="2"/>
      <c r="DG10" s="2"/>
      <c r="DH10" s="3"/>
      <c r="DI10" s="3"/>
      <c r="DJ10" s="4"/>
      <c r="DK10" s="1"/>
      <c r="DL10" s="1"/>
      <c r="DM10" s="2"/>
      <c r="DN10" s="2"/>
      <c r="DO10" s="3"/>
      <c r="DP10" s="3"/>
      <c r="DQ10" s="4"/>
      <c r="DR10" s="1"/>
      <c r="DS10" s="1"/>
      <c r="DT10" s="2"/>
      <c r="DU10" s="2"/>
      <c r="DV10" s="3"/>
      <c r="DW10" s="3"/>
      <c r="DX10" s="4"/>
      <c r="DY10" s="1"/>
      <c r="DZ10" s="1"/>
      <c r="EA10" s="2"/>
      <c r="EB10" s="2"/>
      <c r="EC10" s="3"/>
      <c r="ED10" s="3"/>
      <c r="EE10" s="4"/>
      <c r="EF10" s="1"/>
      <c r="EG10" s="1"/>
      <c r="EH10" s="2"/>
      <c r="EI10" s="2"/>
      <c r="EJ10" s="3"/>
      <c r="EK10" s="3"/>
      <c r="EL10" s="4"/>
      <c r="EM10" s="1"/>
      <c r="EN10" s="1"/>
      <c r="EO10" s="2"/>
      <c r="EP10" s="2"/>
      <c r="EQ10" s="3"/>
      <c r="ER10" s="3"/>
      <c r="ES10" s="4"/>
      <c r="ET10" s="1"/>
      <c r="EU10" s="1"/>
      <c r="EV10" s="2"/>
      <c r="EW10" s="2"/>
      <c r="EX10" s="3"/>
      <c r="EY10" s="3"/>
      <c r="EZ10" s="4"/>
      <c r="FA10" s="1"/>
      <c r="FB10" s="1"/>
      <c r="FC10" s="2"/>
      <c r="FD10" s="2"/>
      <c r="FE10" s="3"/>
      <c r="FF10" s="3"/>
      <c r="FG10" s="4"/>
      <c r="FH10" s="1"/>
      <c r="FI10" s="1"/>
      <c r="FJ10" s="2"/>
      <c r="FK10" s="2"/>
      <c r="FL10" s="3"/>
      <c r="FM10" s="3"/>
      <c r="FN10" s="4"/>
      <c r="FO10" s="1"/>
      <c r="FP10" s="1"/>
      <c r="FQ10" s="2"/>
      <c r="FR10" s="2"/>
      <c r="FS10" s="3"/>
      <c r="FT10" s="3"/>
      <c r="FU10" s="4"/>
      <c r="FV10" s="1"/>
      <c r="FW10" s="1"/>
      <c r="FX10" s="2"/>
      <c r="FY10" s="2"/>
      <c r="FZ10" s="3"/>
      <c r="GA10" s="3"/>
      <c r="GB10" s="4"/>
      <c r="GC10" s="1"/>
      <c r="GD10" s="1"/>
      <c r="GE10" s="2"/>
      <c r="GF10" s="2"/>
      <c r="GG10" s="3"/>
      <c r="GH10" s="3"/>
      <c r="GI10" s="4"/>
      <c r="GJ10" s="1"/>
      <c r="GK10" s="1"/>
      <c r="GL10" s="2"/>
      <c r="GM10" s="2"/>
      <c r="GN10" s="3"/>
      <c r="GO10" s="3"/>
      <c r="GP10" s="4"/>
      <c r="GQ10" s="1"/>
      <c r="GR10" s="1"/>
      <c r="GS10" s="2"/>
      <c r="GT10" s="2"/>
      <c r="GU10" s="3"/>
      <c r="GV10" s="3"/>
      <c r="GW10" s="4"/>
      <c r="GX10" s="1"/>
      <c r="GY10" s="1"/>
      <c r="GZ10" s="2"/>
      <c r="HA10" s="2"/>
      <c r="HB10" s="3"/>
      <c r="HC10" s="3"/>
      <c r="HD10" s="4"/>
      <c r="HE10" s="1"/>
      <c r="HF10" s="1"/>
      <c r="HG10" s="2"/>
      <c r="HH10" s="2"/>
      <c r="HI10" s="3"/>
      <c r="HJ10" s="3"/>
      <c r="HK10" s="4"/>
      <c r="HL10" s="1"/>
      <c r="HM10" s="1"/>
      <c r="HN10" s="2"/>
      <c r="HO10" s="2"/>
      <c r="HP10" s="3"/>
      <c r="HQ10" s="3"/>
      <c r="HR10" s="4"/>
      <c r="HS10" s="1"/>
      <c r="HT10" s="1"/>
      <c r="HU10" s="2"/>
      <c r="HV10" s="2"/>
      <c r="HW10" s="3"/>
      <c r="HX10" s="3"/>
      <c r="HY10" s="4"/>
      <c r="HZ10" s="1"/>
      <c r="IA10" s="1"/>
      <c r="IB10" s="2"/>
      <c r="IC10" s="2"/>
      <c r="ID10" s="3"/>
      <c r="IE10" s="3"/>
      <c r="IF10" s="4"/>
      <c r="IG10" s="1"/>
      <c r="IH10" s="1"/>
      <c r="II10" s="2"/>
      <c r="IJ10" s="2"/>
      <c r="IK10" s="3"/>
      <c r="IL10" s="3"/>
      <c r="IM10" s="4"/>
      <c r="IN10" s="1"/>
      <c r="IO10" s="1"/>
      <c r="IP10" s="2"/>
      <c r="IQ10" s="2"/>
      <c r="IR10" s="3"/>
      <c r="IS10" s="3"/>
      <c r="IT10" s="4"/>
      <c r="IU10" s="1"/>
      <c r="IV10" s="1"/>
      <c r="IW10" s="2"/>
      <c r="IX10" s="2"/>
      <c r="IY10" s="3"/>
      <c r="IZ10" s="3"/>
      <c r="JA10" s="4"/>
      <c r="JB10" s="1"/>
      <c r="JC10" s="1"/>
      <c r="JD10" s="2"/>
      <c r="JE10" s="2"/>
      <c r="JF10" s="3"/>
      <c r="JG10" s="3"/>
      <c r="JH10" s="4"/>
      <c r="JI10" s="1"/>
      <c r="JJ10" s="1"/>
      <c r="JK10" s="2"/>
      <c r="JL10" s="2"/>
      <c r="JM10" s="3"/>
      <c r="JN10" s="3"/>
      <c r="JO10" s="4"/>
      <c r="JP10" s="1"/>
      <c r="JQ10" s="1"/>
      <c r="JR10" s="2"/>
      <c r="JS10" s="2"/>
      <c r="JT10" s="3"/>
      <c r="JU10" s="3"/>
      <c r="JV10" s="4"/>
      <c r="JW10" s="1"/>
      <c r="JX10" s="1"/>
      <c r="JY10" s="2"/>
      <c r="JZ10" s="2"/>
      <c r="KA10" s="3"/>
      <c r="KB10" s="3"/>
      <c r="KC10" s="4"/>
      <c r="KD10" s="1"/>
      <c r="KE10" s="1"/>
      <c r="KF10" s="2"/>
      <c r="KG10" s="2"/>
      <c r="KH10" s="3"/>
      <c r="KI10" s="3"/>
      <c r="KJ10" s="4"/>
      <c r="KK10" s="1"/>
      <c r="KL10" s="1"/>
      <c r="KM10" s="2"/>
      <c r="KN10" s="2"/>
      <c r="KO10" s="3"/>
      <c r="KP10" s="3"/>
      <c r="KQ10" s="4"/>
      <c r="KR10" s="1"/>
      <c r="KS10" s="1"/>
      <c r="KT10" s="2"/>
      <c r="KU10" s="2"/>
      <c r="KV10" s="3"/>
      <c r="KW10" s="3"/>
      <c r="KX10" s="4"/>
      <c r="KY10" s="1"/>
      <c r="KZ10" s="1"/>
      <c r="LA10" s="2"/>
      <c r="LB10" s="2"/>
      <c r="LC10" s="3"/>
      <c r="LD10" s="3"/>
      <c r="LE10" s="4"/>
      <c r="LF10" s="1"/>
      <c r="LG10" s="1"/>
      <c r="LH10" s="2"/>
      <c r="LI10" s="2"/>
      <c r="LJ10" s="3"/>
      <c r="LK10" s="3"/>
      <c r="LL10" s="4"/>
      <c r="LM10" s="1"/>
      <c r="LN10" s="1"/>
      <c r="LO10" s="2"/>
      <c r="LP10" s="2"/>
      <c r="LQ10" s="3"/>
      <c r="LR10" s="3"/>
      <c r="LS10" s="4"/>
      <c r="LT10" s="1"/>
      <c r="LU10" s="1"/>
      <c r="LV10" s="2"/>
      <c r="LW10" s="2"/>
      <c r="LX10" s="3"/>
      <c r="LY10" s="3"/>
      <c r="LZ10" s="4"/>
      <c r="MA10" s="1"/>
      <c r="MB10" s="1"/>
      <c r="MC10" s="2"/>
      <c r="MD10" s="2"/>
      <c r="ME10" s="3"/>
      <c r="MF10" s="3"/>
      <c r="MG10" s="4"/>
      <c r="MH10" s="1"/>
      <c r="MI10" s="1"/>
      <c r="MJ10" s="2"/>
      <c r="MK10" s="2"/>
      <c r="ML10" s="3"/>
      <c r="MM10" s="3"/>
      <c r="MN10" s="4"/>
      <c r="MP10" s="20" t="s">
        <v>63</v>
      </c>
      <c r="MQ10" s="23">
        <f>م.تحميل!$F$31</f>
        <v>0</v>
      </c>
      <c r="MR10" s="23">
        <f>م.تحميل!$G$31</f>
        <v>0</v>
      </c>
      <c r="MS10" s="20" t="s">
        <v>86</v>
      </c>
      <c r="MT10" s="23">
        <f>م.تحميل!$F$147</f>
        <v>0</v>
      </c>
      <c r="MU10" s="23">
        <f>م.تحميل!$G$147</f>
        <v>0</v>
      </c>
      <c r="MW10" s="22" t="s">
        <v>63</v>
      </c>
      <c r="MX10" s="24">
        <f>م.مرتجع!$F$31</f>
        <v>0</v>
      </c>
      <c r="MY10" s="24">
        <f>م.مرتجع!$G$31</f>
        <v>0</v>
      </c>
      <c r="MZ10" s="22" t="s">
        <v>86</v>
      </c>
      <c r="NA10" s="24">
        <f>م.مرتجع!$F$147</f>
        <v>0</v>
      </c>
      <c r="NB10" s="24">
        <f>م.مرتجع!$G$147</f>
        <v>0</v>
      </c>
      <c r="ND10" s="21" t="s">
        <v>63</v>
      </c>
      <c r="NE10" s="25">
        <f>م.مبيع!$F$31</f>
        <v>0</v>
      </c>
      <c r="NF10" s="25">
        <f>م.مبيع!$G$31</f>
        <v>0</v>
      </c>
      <c r="NG10" s="25">
        <f>AY35</f>
        <v>0</v>
      </c>
      <c r="NH10" s="21" t="s">
        <v>86</v>
      </c>
      <c r="NI10" s="25">
        <f>م.مبيع!$F$147</f>
        <v>0</v>
      </c>
      <c r="NJ10" s="25">
        <f>م.مبيع!$G$147</f>
        <v>0</v>
      </c>
      <c r="NK10" s="25">
        <f>JA35</f>
        <v>0</v>
      </c>
    </row>
    <row r="11" spans="1:375" ht="16.5" thickTop="1" thickBot="1" x14ac:dyDescent="0.25">
      <c r="A11" s="14"/>
      <c r="B11" s="16"/>
      <c r="C11" s="1"/>
      <c r="D11" s="1"/>
      <c r="E11" s="2"/>
      <c r="F11" s="2"/>
      <c r="G11" s="3"/>
      <c r="H11" s="3"/>
      <c r="I11" s="4"/>
      <c r="J11" s="1"/>
      <c r="K11" s="1"/>
      <c r="L11" s="2"/>
      <c r="M11" s="2"/>
      <c r="N11" s="3"/>
      <c r="O11" s="3"/>
      <c r="P11" s="4"/>
      <c r="Q11" s="1"/>
      <c r="R11" s="1"/>
      <c r="S11" s="2"/>
      <c r="T11" s="2"/>
      <c r="U11" s="3"/>
      <c r="V11" s="3"/>
      <c r="W11" s="4"/>
      <c r="X11" s="1"/>
      <c r="Y11" s="1"/>
      <c r="Z11" s="2"/>
      <c r="AA11" s="2"/>
      <c r="AB11" s="3"/>
      <c r="AC11" s="3"/>
      <c r="AD11" s="4"/>
      <c r="AE11" s="1"/>
      <c r="AF11" s="1"/>
      <c r="AG11" s="2"/>
      <c r="AH11" s="2"/>
      <c r="AI11" s="3"/>
      <c r="AJ11" s="3"/>
      <c r="AK11" s="4"/>
      <c r="AL11" s="1"/>
      <c r="AM11" s="1"/>
      <c r="AN11" s="2"/>
      <c r="AO11" s="2"/>
      <c r="AP11" s="3"/>
      <c r="AQ11" s="3"/>
      <c r="AR11" s="4"/>
      <c r="AS11" s="1"/>
      <c r="AT11" s="1"/>
      <c r="AU11" s="2"/>
      <c r="AV11" s="2"/>
      <c r="AW11" s="3"/>
      <c r="AX11" s="3"/>
      <c r="AY11" s="4"/>
      <c r="AZ11" s="1"/>
      <c r="BA11" s="1"/>
      <c r="BB11" s="2"/>
      <c r="BC11" s="2"/>
      <c r="BD11" s="3"/>
      <c r="BE11" s="3"/>
      <c r="BF11" s="4"/>
      <c r="BG11" s="1"/>
      <c r="BH11" s="1"/>
      <c r="BI11" s="2"/>
      <c r="BJ11" s="2"/>
      <c r="BK11" s="3"/>
      <c r="BL11" s="3"/>
      <c r="BM11" s="4"/>
      <c r="BN11" s="1"/>
      <c r="BO11" s="1"/>
      <c r="BP11" s="2"/>
      <c r="BQ11" s="2"/>
      <c r="BR11" s="3"/>
      <c r="BS11" s="3"/>
      <c r="BT11" s="4"/>
      <c r="BU11" s="1"/>
      <c r="BV11" s="1"/>
      <c r="BW11" s="2"/>
      <c r="BX11" s="2"/>
      <c r="BY11" s="3"/>
      <c r="BZ11" s="3"/>
      <c r="CA11" s="4"/>
      <c r="CB11" s="1"/>
      <c r="CC11" s="1"/>
      <c r="CD11" s="2"/>
      <c r="CE11" s="2"/>
      <c r="CF11" s="3"/>
      <c r="CG11" s="3"/>
      <c r="CH11" s="4"/>
      <c r="CI11" s="1"/>
      <c r="CJ11" s="1"/>
      <c r="CK11" s="2"/>
      <c r="CL11" s="2"/>
      <c r="CM11" s="3"/>
      <c r="CN11" s="3"/>
      <c r="CO11" s="4"/>
      <c r="CP11" s="1"/>
      <c r="CQ11" s="1"/>
      <c r="CR11" s="2"/>
      <c r="CS11" s="2"/>
      <c r="CT11" s="3"/>
      <c r="CU11" s="3"/>
      <c r="CV11" s="4"/>
      <c r="CW11" s="1"/>
      <c r="CX11" s="1"/>
      <c r="CY11" s="2"/>
      <c r="CZ11" s="2"/>
      <c r="DA11" s="3"/>
      <c r="DB11" s="3"/>
      <c r="DC11" s="4"/>
      <c r="DD11" s="1"/>
      <c r="DE11" s="1"/>
      <c r="DF11" s="2"/>
      <c r="DG11" s="2"/>
      <c r="DH11" s="3"/>
      <c r="DI11" s="3"/>
      <c r="DJ11" s="4"/>
      <c r="DK11" s="1"/>
      <c r="DL11" s="1"/>
      <c r="DM11" s="2"/>
      <c r="DN11" s="2"/>
      <c r="DO11" s="3"/>
      <c r="DP11" s="3"/>
      <c r="DQ11" s="4"/>
      <c r="DR11" s="1"/>
      <c r="DS11" s="1"/>
      <c r="DT11" s="2"/>
      <c r="DU11" s="2"/>
      <c r="DV11" s="3"/>
      <c r="DW11" s="3"/>
      <c r="DX11" s="4"/>
      <c r="DY11" s="1"/>
      <c r="DZ11" s="1"/>
      <c r="EA11" s="2"/>
      <c r="EB11" s="2"/>
      <c r="EC11" s="3"/>
      <c r="ED11" s="3"/>
      <c r="EE11" s="4"/>
      <c r="EF11" s="1"/>
      <c r="EG11" s="1"/>
      <c r="EH11" s="2"/>
      <c r="EI11" s="2"/>
      <c r="EJ11" s="3"/>
      <c r="EK11" s="3"/>
      <c r="EL11" s="4"/>
      <c r="EM11" s="1"/>
      <c r="EN11" s="1"/>
      <c r="EO11" s="2"/>
      <c r="EP11" s="2"/>
      <c r="EQ11" s="3"/>
      <c r="ER11" s="3"/>
      <c r="ES11" s="4"/>
      <c r="ET11" s="1"/>
      <c r="EU11" s="1"/>
      <c r="EV11" s="2"/>
      <c r="EW11" s="2"/>
      <c r="EX11" s="3"/>
      <c r="EY11" s="3"/>
      <c r="EZ11" s="4"/>
      <c r="FA11" s="1"/>
      <c r="FB11" s="1"/>
      <c r="FC11" s="2"/>
      <c r="FD11" s="2"/>
      <c r="FE11" s="3"/>
      <c r="FF11" s="3"/>
      <c r="FG11" s="4"/>
      <c r="FH11" s="1"/>
      <c r="FI11" s="1"/>
      <c r="FJ11" s="2"/>
      <c r="FK11" s="2"/>
      <c r="FL11" s="3"/>
      <c r="FM11" s="3"/>
      <c r="FN11" s="4"/>
      <c r="FO11" s="1"/>
      <c r="FP11" s="1"/>
      <c r="FQ11" s="2"/>
      <c r="FR11" s="2"/>
      <c r="FS11" s="3"/>
      <c r="FT11" s="3"/>
      <c r="FU11" s="4"/>
      <c r="FV11" s="1"/>
      <c r="FW11" s="1"/>
      <c r="FX11" s="2"/>
      <c r="FY11" s="2"/>
      <c r="FZ11" s="3"/>
      <c r="GA11" s="3"/>
      <c r="GB11" s="4"/>
      <c r="GC11" s="1"/>
      <c r="GD11" s="1"/>
      <c r="GE11" s="2"/>
      <c r="GF11" s="2"/>
      <c r="GG11" s="3"/>
      <c r="GH11" s="3"/>
      <c r="GI11" s="4"/>
      <c r="GJ11" s="1"/>
      <c r="GK11" s="1"/>
      <c r="GL11" s="2"/>
      <c r="GM11" s="2"/>
      <c r="GN11" s="3"/>
      <c r="GO11" s="3"/>
      <c r="GP11" s="4"/>
      <c r="GQ11" s="1"/>
      <c r="GR11" s="1"/>
      <c r="GS11" s="2"/>
      <c r="GT11" s="2"/>
      <c r="GU11" s="3"/>
      <c r="GV11" s="3"/>
      <c r="GW11" s="4"/>
      <c r="GX11" s="1"/>
      <c r="GY11" s="1"/>
      <c r="GZ11" s="2"/>
      <c r="HA11" s="2"/>
      <c r="HB11" s="3"/>
      <c r="HC11" s="3"/>
      <c r="HD11" s="4"/>
      <c r="HE11" s="1"/>
      <c r="HF11" s="1"/>
      <c r="HG11" s="2"/>
      <c r="HH11" s="2"/>
      <c r="HI11" s="3"/>
      <c r="HJ11" s="3"/>
      <c r="HK11" s="4"/>
      <c r="HL11" s="1"/>
      <c r="HM11" s="1"/>
      <c r="HN11" s="2"/>
      <c r="HO11" s="2"/>
      <c r="HP11" s="3"/>
      <c r="HQ11" s="3"/>
      <c r="HR11" s="4"/>
      <c r="HS11" s="1"/>
      <c r="HT11" s="1"/>
      <c r="HU11" s="2"/>
      <c r="HV11" s="2"/>
      <c r="HW11" s="3"/>
      <c r="HX11" s="3"/>
      <c r="HY11" s="4"/>
      <c r="HZ11" s="1"/>
      <c r="IA11" s="1"/>
      <c r="IB11" s="2"/>
      <c r="IC11" s="2"/>
      <c r="ID11" s="3"/>
      <c r="IE11" s="3"/>
      <c r="IF11" s="4"/>
      <c r="IG11" s="1"/>
      <c r="IH11" s="1"/>
      <c r="II11" s="2"/>
      <c r="IJ11" s="2"/>
      <c r="IK11" s="3"/>
      <c r="IL11" s="3"/>
      <c r="IM11" s="4"/>
      <c r="IN11" s="1"/>
      <c r="IO11" s="1"/>
      <c r="IP11" s="2"/>
      <c r="IQ11" s="2"/>
      <c r="IR11" s="3"/>
      <c r="IS11" s="3"/>
      <c r="IT11" s="4"/>
      <c r="IU11" s="1"/>
      <c r="IV11" s="1"/>
      <c r="IW11" s="2"/>
      <c r="IX11" s="2"/>
      <c r="IY11" s="3"/>
      <c r="IZ11" s="3"/>
      <c r="JA11" s="4"/>
      <c r="JB11" s="1"/>
      <c r="JC11" s="1"/>
      <c r="JD11" s="2"/>
      <c r="JE11" s="2"/>
      <c r="JF11" s="3"/>
      <c r="JG11" s="3"/>
      <c r="JH11" s="4"/>
      <c r="JI11" s="1"/>
      <c r="JJ11" s="1"/>
      <c r="JK11" s="2"/>
      <c r="JL11" s="2"/>
      <c r="JM11" s="3"/>
      <c r="JN11" s="3"/>
      <c r="JO11" s="4"/>
      <c r="JP11" s="1"/>
      <c r="JQ11" s="1"/>
      <c r="JR11" s="2"/>
      <c r="JS11" s="2"/>
      <c r="JT11" s="3"/>
      <c r="JU11" s="3"/>
      <c r="JV11" s="4"/>
      <c r="JW11" s="1"/>
      <c r="JX11" s="1"/>
      <c r="JY11" s="2"/>
      <c r="JZ11" s="2"/>
      <c r="KA11" s="3"/>
      <c r="KB11" s="3"/>
      <c r="KC11" s="4"/>
      <c r="KD11" s="1"/>
      <c r="KE11" s="1"/>
      <c r="KF11" s="2"/>
      <c r="KG11" s="2"/>
      <c r="KH11" s="3"/>
      <c r="KI11" s="3"/>
      <c r="KJ11" s="4"/>
      <c r="KK11" s="1"/>
      <c r="KL11" s="1"/>
      <c r="KM11" s="2"/>
      <c r="KN11" s="2"/>
      <c r="KO11" s="3"/>
      <c r="KP11" s="3"/>
      <c r="KQ11" s="4"/>
      <c r="KR11" s="1"/>
      <c r="KS11" s="1"/>
      <c r="KT11" s="2"/>
      <c r="KU11" s="2"/>
      <c r="KV11" s="3"/>
      <c r="KW11" s="3"/>
      <c r="KX11" s="4"/>
      <c r="KY11" s="1"/>
      <c r="KZ11" s="1"/>
      <c r="LA11" s="2"/>
      <c r="LB11" s="2"/>
      <c r="LC11" s="3"/>
      <c r="LD11" s="3"/>
      <c r="LE11" s="4"/>
      <c r="LF11" s="1"/>
      <c r="LG11" s="1"/>
      <c r="LH11" s="2"/>
      <c r="LI11" s="2"/>
      <c r="LJ11" s="3"/>
      <c r="LK11" s="3"/>
      <c r="LL11" s="4"/>
      <c r="LM11" s="1"/>
      <c r="LN11" s="1"/>
      <c r="LO11" s="2"/>
      <c r="LP11" s="2"/>
      <c r="LQ11" s="3"/>
      <c r="LR11" s="3"/>
      <c r="LS11" s="4"/>
      <c r="LT11" s="1"/>
      <c r="LU11" s="1"/>
      <c r="LV11" s="2"/>
      <c r="LW11" s="2"/>
      <c r="LX11" s="3"/>
      <c r="LY11" s="3"/>
      <c r="LZ11" s="4"/>
      <c r="MA11" s="1"/>
      <c r="MB11" s="1"/>
      <c r="MC11" s="2"/>
      <c r="MD11" s="2"/>
      <c r="ME11" s="3"/>
      <c r="MF11" s="3"/>
      <c r="MG11" s="4"/>
      <c r="MH11" s="1"/>
      <c r="MI11" s="1"/>
      <c r="MJ11" s="2"/>
      <c r="MK11" s="2"/>
      <c r="ML11" s="3"/>
      <c r="MM11" s="3"/>
      <c r="MN11" s="4"/>
      <c r="MP11" s="20" t="s">
        <v>53</v>
      </c>
      <c r="MQ11" s="23">
        <f>م.تحميل!$F$40</f>
        <v>0</v>
      </c>
      <c r="MR11" s="23">
        <f>م.تحميل!$G$40</f>
        <v>0</v>
      </c>
      <c r="MS11" s="20" t="s">
        <v>89</v>
      </c>
      <c r="MT11" s="23">
        <f>م.تحميل!$F$151</f>
        <v>0</v>
      </c>
      <c r="MU11" s="23">
        <f>م.تحميل!$G$151</f>
        <v>0</v>
      </c>
      <c r="MW11" s="22" t="s">
        <v>53</v>
      </c>
      <c r="MX11" s="24">
        <f>م.مرتجع!$F$40</f>
        <v>0</v>
      </c>
      <c r="MY11" s="24">
        <f>م.مرتجع!$G$40</f>
        <v>0</v>
      </c>
      <c r="MZ11" s="22" t="s">
        <v>89</v>
      </c>
      <c r="NA11" s="24">
        <f>م.مرتجع!$F$151</f>
        <v>0</v>
      </c>
      <c r="NB11" s="24">
        <f>م.مرتجع!$G$151</f>
        <v>0</v>
      </c>
      <c r="ND11" s="21" t="s">
        <v>53</v>
      </c>
      <c r="NE11" s="25">
        <f>م.مبيع!$F$40</f>
        <v>0</v>
      </c>
      <c r="NF11" s="25">
        <f>م.مبيع!$G$40</f>
        <v>0</v>
      </c>
      <c r="NG11" s="25">
        <f>BF35</f>
        <v>0</v>
      </c>
      <c r="NH11" s="21" t="s">
        <v>89</v>
      </c>
      <c r="NI11" s="25">
        <f>م.مبيع!$F$151</f>
        <v>0</v>
      </c>
      <c r="NJ11" s="25">
        <f>م.مبيع!$G$151</f>
        <v>0</v>
      </c>
      <c r="NK11" s="25">
        <f>JH35</f>
        <v>0</v>
      </c>
    </row>
    <row r="12" spans="1:375" ht="16.5" thickTop="1" thickBot="1" x14ac:dyDescent="0.25">
      <c r="A12" s="14"/>
      <c r="B12" s="16"/>
      <c r="C12" s="1"/>
      <c r="D12" s="1"/>
      <c r="E12" s="2"/>
      <c r="F12" s="2"/>
      <c r="G12" s="3"/>
      <c r="H12" s="3"/>
      <c r="I12" s="4"/>
      <c r="J12" s="1"/>
      <c r="K12" s="1"/>
      <c r="L12" s="2"/>
      <c r="M12" s="2"/>
      <c r="N12" s="3"/>
      <c r="O12" s="3"/>
      <c r="P12" s="4"/>
      <c r="Q12" s="1"/>
      <c r="R12" s="1"/>
      <c r="S12" s="2"/>
      <c r="T12" s="2"/>
      <c r="U12" s="3"/>
      <c r="V12" s="3"/>
      <c r="W12" s="4"/>
      <c r="X12" s="1"/>
      <c r="Y12" s="1"/>
      <c r="Z12" s="2"/>
      <c r="AA12" s="2"/>
      <c r="AB12" s="3"/>
      <c r="AC12" s="3"/>
      <c r="AD12" s="4"/>
      <c r="AE12" s="1"/>
      <c r="AF12" s="1"/>
      <c r="AG12" s="2"/>
      <c r="AH12" s="2"/>
      <c r="AI12" s="3"/>
      <c r="AJ12" s="3"/>
      <c r="AK12" s="4"/>
      <c r="AL12" s="1"/>
      <c r="AM12" s="1"/>
      <c r="AN12" s="2"/>
      <c r="AO12" s="2"/>
      <c r="AP12" s="3"/>
      <c r="AQ12" s="3"/>
      <c r="AR12" s="4"/>
      <c r="AS12" s="1"/>
      <c r="AT12" s="1"/>
      <c r="AU12" s="2"/>
      <c r="AV12" s="2"/>
      <c r="AW12" s="3"/>
      <c r="AX12" s="3"/>
      <c r="AY12" s="4"/>
      <c r="AZ12" s="1"/>
      <c r="BA12" s="1"/>
      <c r="BB12" s="2"/>
      <c r="BC12" s="2"/>
      <c r="BD12" s="3"/>
      <c r="BE12" s="3"/>
      <c r="BF12" s="4"/>
      <c r="BG12" s="1"/>
      <c r="BH12" s="1"/>
      <c r="BI12" s="2"/>
      <c r="BJ12" s="2"/>
      <c r="BK12" s="3"/>
      <c r="BL12" s="3"/>
      <c r="BM12" s="4"/>
      <c r="BN12" s="1"/>
      <c r="BO12" s="1"/>
      <c r="BP12" s="2"/>
      <c r="BQ12" s="2"/>
      <c r="BR12" s="3"/>
      <c r="BS12" s="3"/>
      <c r="BT12" s="4"/>
      <c r="BU12" s="1"/>
      <c r="BV12" s="1"/>
      <c r="BW12" s="2"/>
      <c r="BX12" s="2"/>
      <c r="BY12" s="3"/>
      <c r="BZ12" s="3"/>
      <c r="CA12" s="4"/>
      <c r="CB12" s="1"/>
      <c r="CC12" s="1"/>
      <c r="CD12" s="2"/>
      <c r="CE12" s="2"/>
      <c r="CF12" s="3"/>
      <c r="CG12" s="3"/>
      <c r="CH12" s="4"/>
      <c r="CI12" s="1"/>
      <c r="CJ12" s="1"/>
      <c r="CK12" s="2"/>
      <c r="CL12" s="2"/>
      <c r="CM12" s="3"/>
      <c r="CN12" s="3"/>
      <c r="CO12" s="4"/>
      <c r="CP12" s="1"/>
      <c r="CQ12" s="1"/>
      <c r="CR12" s="2"/>
      <c r="CS12" s="2"/>
      <c r="CT12" s="3"/>
      <c r="CU12" s="3"/>
      <c r="CV12" s="4"/>
      <c r="CW12" s="1"/>
      <c r="CX12" s="1"/>
      <c r="CY12" s="2"/>
      <c r="CZ12" s="2"/>
      <c r="DA12" s="3"/>
      <c r="DB12" s="3"/>
      <c r="DC12" s="4"/>
      <c r="DD12" s="1"/>
      <c r="DE12" s="1"/>
      <c r="DF12" s="2"/>
      <c r="DG12" s="2"/>
      <c r="DH12" s="3"/>
      <c r="DI12" s="3"/>
      <c r="DJ12" s="4"/>
      <c r="DK12" s="1"/>
      <c r="DL12" s="1"/>
      <c r="DM12" s="2"/>
      <c r="DN12" s="2"/>
      <c r="DO12" s="3"/>
      <c r="DP12" s="3"/>
      <c r="DQ12" s="4"/>
      <c r="DR12" s="1"/>
      <c r="DS12" s="1"/>
      <c r="DT12" s="2"/>
      <c r="DU12" s="2"/>
      <c r="DV12" s="3"/>
      <c r="DW12" s="3"/>
      <c r="DX12" s="4"/>
      <c r="DY12" s="1"/>
      <c r="DZ12" s="1"/>
      <c r="EA12" s="2"/>
      <c r="EB12" s="2"/>
      <c r="EC12" s="3"/>
      <c r="ED12" s="3"/>
      <c r="EE12" s="4"/>
      <c r="EF12" s="1"/>
      <c r="EG12" s="1"/>
      <c r="EH12" s="2"/>
      <c r="EI12" s="2"/>
      <c r="EJ12" s="3"/>
      <c r="EK12" s="3"/>
      <c r="EL12" s="4"/>
      <c r="EM12" s="1"/>
      <c r="EN12" s="1"/>
      <c r="EO12" s="2"/>
      <c r="EP12" s="2"/>
      <c r="EQ12" s="3"/>
      <c r="ER12" s="3"/>
      <c r="ES12" s="4"/>
      <c r="ET12" s="1"/>
      <c r="EU12" s="1"/>
      <c r="EV12" s="2"/>
      <c r="EW12" s="2"/>
      <c r="EX12" s="3"/>
      <c r="EY12" s="3"/>
      <c r="EZ12" s="4"/>
      <c r="FA12" s="1"/>
      <c r="FB12" s="1"/>
      <c r="FC12" s="2"/>
      <c r="FD12" s="2"/>
      <c r="FE12" s="3"/>
      <c r="FF12" s="3"/>
      <c r="FG12" s="4"/>
      <c r="FH12" s="1"/>
      <c r="FI12" s="1"/>
      <c r="FJ12" s="2"/>
      <c r="FK12" s="2"/>
      <c r="FL12" s="3"/>
      <c r="FM12" s="3"/>
      <c r="FN12" s="4"/>
      <c r="FO12" s="1"/>
      <c r="FP12" s="1"/>
      <c r="FQ12" s="2"/>
      <c r="FR12" s="2"/>
      <c r="FS12" s="3"/>
      <c r="FT12" s="3"/>
      <c r="FU12" s="4"/>
      <c r="FV12" s="1"/>
      <c r="FW12" s="1"/>
      <c r="FX12" s="2"/>
      <c r="FY12" s="2"/>
      <c r="FZ12" s="3"/>
      <c r="GA12" s="3"/>
      <c r="GB12" s="4"/>
      <c r="GC12" s="1"/>
      <c r="GD12" s="1"/>
      <c r="GE12" s="2"/>
      <c r="GF12" s="2"/>
      <c r="GG12" s="3"/>
      <c r="GH12" s="3"/>
      <c r="GI12" s="4"/>
      <c r="GJ12" s="1"/>
      <c r="GK12" s="1"/>
      <c r="GL12" s="2"/>
      <c r="GM12" s="2"/>
      <c r="GN12" s="3"/>
      <c r="GO12" s="3"/>
      <c r="GP12" s="4"/>
      <c r="GQ12" s="1"/>
      <c r="GR12" s="1"/>
      <c r="GS12" s="2"/>
      <c r="GT12" s="2"/>
      <c r="GU12" s="3"/>
      <c r="GV12" s="3"/>
      <c r="GW12" s="4"/>
      <c r="GX12" s="1"/>
      <c r="GY12" s="1"/>
      <c r="GZ12" s="2"/>
      <c r="HA12" s="2"/>
      <c r="HB12" s="3"/>
      <c r="HC12" s="3"/>
      <c r="HD12" s="4"/>
      <c r="HE12" s="1"/>
      <c r="HF12" s="1"/>
      <c r="HG12" s="2"/>
      <c r="HH12" s="2"/>
      <c r="HI12" s="3"/>
      <c r="HJ12" s="3"/>
      <c r="HK12" s="4"/>
      <c r="HL12" s="1"/>
      <c r="HM12" s="1"/>
      <c r="HN12" s="2"/>
      <c r="HO12" s="2"/>
      <c r="HP12" s="3"/>
      <c r="HQ12" s="3"/>
      <c r="HR12" s="4"/>
      <c r="HS12" s="1"/>
      <c r="HT12" s="1"/>
      <c r="HU12" s="2"/>
      <c r="HV12" s="2"/>
      <c r="HW12" s="3"/>
      <c r="HX12" s="3"/>
      <c r="HY12" s="4"/>
      <c r="HZ12" s="1"/>
      <c r="IA12" s="1"/>
      <c r="IB12" s="2"/>
      <c r="IC12" s="2"/>
      <c r="ID12" s="3"/>
      <c r="IE12" s="3"/>
      <c r="IF12" s="4"/>
      <c r="IG12" s="1"/>
      <c r="IH12" s="1"/>
      <c r="II12" s="2"/>
      <c r="IJ12" s="2"/>
      <c r="IK12" s="3"/>
      <c r="IL12" s="3"/>
      <c r="IM12" s="4"/>
      <c r="IN12" s="1"/>
      <c r="IO12" s="1"/>
      <c r="IP12" s="2"/>
      <c r="IQ12" s="2"/>
      <c r="IR12" s="3"/>
      <c r="IS12" s="3"/>
      <c r="IT12" s="4"/>
      <c r="IU12" s="1"/>
      <c r="IV12" s="1"/>
      <c r="IW12" s="2"/>
      <c r="IX12" s="2"/>
      <c r="IY12" s="3"/>
      <c r="IZ12" s="3"/>
      <c r="JA12" s="4"/>
      <c r="JB12" s="1"/>
      <c r="JC12" s="1"/>
      <c r="JD12" s="2"/>
      <c r="JE12" s="2"/>
      <c r="JF12" s="3"/>
      <c r="JG12" s="3"/>
      <c r="JH12" s="4"/>
      <c r="JI12" s="1"/>
      <c r="JJ12" s="1"/>
      <c r="JK12" s="2"/>
      <c r="JL12" s="2"/>
      <c r="JM12" s="3"/>
      <c r="JN12" s="3"/>
      <c r="JO12" s="4"/>
      <c r="JP12" s="1"/>
      <c r="JQ12" s="1"/>
      <c r="JR12" s="2"/>
      <c r="JS12" s="2"/>
      <c r="JT12" s="3"/>
      <c r="JU12" s="3"/>
      <c r="JV12" s="4"/>
      <c r="JW12" s="1"/>
      <c r="JX12" s="1"/>
      <c r="JY12" s="2"/>
      <c r="JZ12" s="2"/>
      <c r="KA12" s="3"/>
      <c r="KB12" s="3"/>
      <c r="KC12" s="4"/>
      <c r="KD12" s="1"/>
      <c r="KE12" s="1"/>
      <c r="KF12" s="2"/>
      <c r="KG12" s="2"/>
      <c r="KH12" s="3"/>
      <c r="KI12" s="3"/>
      <c r="KJ12" s="4"/>
      <c r="KK12" s="1"/>
      <c r="KL12" s="1"/>
      <c r="KM12" s="2"/>
      <c r="KN12" s="2"/>
      <c r="KO12" s="3"/>
      <c r="KP12" s="3"/>
      <c r="KQ12" s="4"/>
      <c r="KR12" s="1"/>
      <c r="KS12" s="1"/>
      <c r="KT12" s="2"/>
      <c r="KU12" s="2"/>
      <c r="KV12" s="3"/>
      <c r="KW12" s="3"/>
      <c r="KX12" s="4"/>
      <c r="KY12" s="1"/>
      <c r="KZ12" s="1"/>
      <c r="LA12" s="2"/>
      <c r="LB12" s="2"/>
      <c r="LC12" s="3"/>
      <c r="LD12" s="3"/>
      <c r="LE12" s="4"/>
      <c r="LF12" s="1"/>
      <c r="LG12" s="1"/>
      <c r="LH12" s="2"/>
      <c r="LI12" s="2"/>
      <c r="LJ12" s="3"/>
      <c r="LK12" s="3"/>
      <c r="LL12" s="4"/>
      <c r="LM12" s="1"/>
      <c r="LN12" s="1"/>
      <c r="LO12" s="2"/>
      <c r="LP12" s="2"/>
      <c r="LQ12" s="3"/>
      <c r="LR12" s="3"/>
      <c r="LS12" s="4"/>
      <c r="LT12" s="1"/>
      <c r="LU12" s="1"/>
      <c r="LV12" s="2"/>
      <c r="LW12" s="2"/>
      <c r="LX12" s="3"/>
      <c r="LY12" s="3"/>
      <c r="LZ12" s="4"/>
      <c r="MA12" s="1"/>
      <c r="MB12" s="1"/>
      <c r="MC12" s="2"/>
      <c r="MD12" s="2"/>
      <c r="ME12" s="3"/>
      <c r="MF12" s="3"/>
      <c r="MG12" s="4"/>
      <c r="MH12" s="1"/>
      <c r="MI12" s="1"/>
      <c r="MJ12" s="2"/>
      <c r="MK12" s="2"/>
      <c r="ML12" s="3"/>
      <c r="MM12" s="3"/>
      <c r="MN12" s="4"/>
      <c r="MP12" s="20" t="s">
        <v>54</v>
      </c>
      <c r="MQ12" s="23">
        <f>م.تحميل!$F$44</f>
        <v>0</v>
      </c>
      <c r="MR12" s="23">
        <f>م.تحميل!$G$44</f>
        <v>0</v>
      </c>
      <c r="MS12" s="20" t="s">
        <v>87</v>
      </c>
      <c r="MT12" s="23">
        <f>م.تحميل!$F$155</f>
        <v>0</v>
      </c>
      <c r="MU12" s="23">
        <f>م.تحميل!$G$155</f>
        <v>0</v>
      </c>
      <c r="MW12" s="22" t="s">
        <v>54</v>
      </c>
      <c r="MX12" s="24">
        <f>م.مرتجع!$F$44</f>
        <v>0</v>
      </c>
      <c r="MY12" s="24">
        <f>م.مرتجع!$G$44</f>
        <v>0</v>
      </c>
      <c r="MZ12" s="22" t="s">
        <v>87</v>
      </c>
      <c r="NA12" s="24">
        <f>م.مرتجع!$F$155</f>
        <v>0</v>
      </c>
      <c r="NB12" s="24">
        <f>م.مرتجع!$G$155</f>
        <v>0</v>
      </c>
      <c r="ND12" s="21" t="s">
        <v>54</v>
      </c>
      <c r="NE12" s="25">
        <f>م.مبيع!$F$44</f>
        <v>0</v>
      </c>
      <c r="NF12" s="25">
        <f>م.مبيع!$G$44</f>
        <v>0</v>
      </c>
      <c r="NG12" s="25">
        <f>BM35</f>
        <v>0</v>
      </c>
      <c r="NH12" s="21" t="s">
        <v>87</v>
      </c>
      <c r="NI12" s="25">
        <f>م.مبيع!$F$155</f>
        <v>0</v>
      </c>
      <c r="NJ12" s="25">
        <f>م.مبيع!$G$155</f>
        <v>0</v>
      </c>
      <c r="NK12" s="25">
        <f>JO35</f>
        <v>0</v>
      </c>
    </row>
    <row r="13" spans="1:375" ht="16.5" thickTop="1" thickBot="1" x14ac:dyDescent="0.25">
      <c r="A13" s="14"/>
      <c r="B13" s="16"/>
      <c r="C13" s="1"/>
      <c r="D13" s="1"/>
      <c r="E13" s="2"/>
      <c r="F13" s="2"/>
      <c r="G13" s="3"/>
      <c r="H13" s="3"/>
      <c r="I13" s="4"/>
      <c r="J13" s="1"/>
      <c r="K13" s="1"/>
      <c r="L13" s="2"/>
      <c r="M13" s="2"/>
      <c r="N13" s="3"/>
      <c r="O13" s="3"/>
      <c r="P13" s="4"/>
      <c r="Q13" s="1"/>
      <c r="R13" s="1"/>
      <c r="S13" s="2"/>
      <c r="T13" s="2"/>
      <c r="U13" s="3"/>
      <c r="V13" s="3"/>
      <c r="W13" s="4"/>
      <c r="X13" s="1"/>
      <c r="Y13" s="1"/>
      <c r="Z13" s="2"/>
      <c r="AA13" s="2"/>
      <c r="AB13" s="3"/>
      <c r="AC13" s="3"/>
      <c r="AD13" s="4"/>
      <c r="AE13" s="1"/>
      <c r="AF13" s="1"/>
      <c r="AG13" s="2"/>
      <c r="AH13" s="2"/>
      <c r="AI13" s="3"/>
      <c r="AJ13" s="3"/>
      <c r="AK13" s="4"/>
      <c r="AL13" s="1"/>
      <c r="AM13" s="1"/>
      <c r="AN13" s="2"/>
      <c r="AO13" s="2"/>
      <c r="AP13" s="3"/>
      <c r="AQ13" s="3"/>
      <c r="AR13" s="4"/>
      <c r="AS13" s="1"/>
      <c r="AT13" s="1"/>
      <c r="AU13" s="2"/>
      <c r="AV13" s="2"/>
      <c r="AW13" s="3"/>
      <c r="AX13" s="3"/>
      <c r="AY13" s="4"/>
      <c r="AZ13" s="1"/>
      <c r="BA13" s="1"/>
      <c r="BB13" s="2"/>
      <c r="BC13" s="2"/>
      <c r="BD13" s="3"/>
      <c r="BE13" s="3"/>
      <c r="BF13" s="4"/>
      <c r="BG13" s="1"/>
      <c r="BH13" s="1"/>
      <c r="BI13" s="2"/>
      <c r="BJ13" s="2"/>
      <c r="BK13" s="3"/>
      <c r="BL13" s="3"/>
      <c r="BM13" s="4"/>
      <c r="BN13" s="1"/>
      <c r="BO13" s="1"/>
      <c r="BP13" s="2"/>
      <c r="BQ13" s="2"/>
      <c r="BR13" s="3"/>
      <c r="BS13" s="3"/>
      <c r="BT13" s="4"/>
      <c r="BU13" s="1"/>
      <c r="BV13" s="1"/>
      <c r="BW13" s="2"/>
      <c r="BX13" s="2"/>
      <c r="BY13" s="3"/>
      <c r="BZ13" s="3"/>
      <c r="CA13" s="4"/>
      <c r="CB13" s="1"/>
      <c r="CC13" s="1"/>
      <c r="CD13" s="2"/>
      <c r="CE13" s="2"/>
      <c r="CF13" s="3"/>
      <c r="CG13" s="3"/>
      <c r="CH13" s="4"/>
      <c r="CI13" s="1"/>
      <c r="CJ13" s="1"/>
      <c r="CK13" s="2"/>
      <c r="CL13" s="2"/>
      <c r="CM13" s="3"/>
      <c r="CN13" s="3"/>
      <c r="CO13" s="4"/>
      <c r="CP13" s="1"/>
      <c r="CQ13" s="1"/>
      <c r="CR13" s="2"/>
      <c r="CS13" s="2"/>
      <c r="CT13" s="3"/>
      <c r="CU13" s="3"/>
      <c r="CV13" s="4"/>
      <c r="CW13" s="1"/>
      <c r="CX13" s="1"/>
      <c r="CY13" s="2"/>
      <c r="CZ13" s="2"/>
      <c r="DA13" s="3"/>
      <c r="DB13" s="3"/>
      <c r="DC13" s="4"/>
      <c r="DD13" s="1"/>
      <c r="DE13" s="1"/>
      <c r="DF13" s="2"/>
      <c r="DG13" s="2"/>
      <c r="DH13" s="3"/>
      <c r="DI13" s="3"/>
      <c r="DJ13" s="4"/>
      <c r="DK13" s="1"/>
      <c r="DL13" s="1"/>
      <c r="DM13" s="2"/>
      <c r="DN13" s="2"/>
      <c r="DO13" s="3"/>
      <c r="DP13" s="3"/>
      <c r="DQ13" s="4"/>
      <c r="DR13" s="1"/>
      <c r="DS13" s="1"/>
      <c r="DT13" s="2"/>
      <c r="DU13" s="2"/>
      <c r="DV13" s="3"/>
      <c r="DW13" s="3"/>
      <c r="DX13" s="4"/>
      <c r="DY13" s="1"/>
      <c r="DZ13" s="1"/>
      <c r="EA13" s="2"/>
      <c r="EB13" s="2"/>
      <c r="EC13" s="3"/>
      <c r="ED13" s="3"/>
      <c r="EE13" s="4"/>
      <c r="EF13" s="1"/>
      <c r="EG13" s="1"/>
      <c r="EH13" s="2"/>
      <c r="EI13" s="2"/>
      <c r="EJ13" s="3"/>
      <c r="EK13" s="3"/>
      <c r="EL13" s="4"/>
      <c r="EM13" s="1"/>
      <c r="EN13" s="1"/>
      <c r="EO13" s="2"/>
      <c r="EP13" s="2"/>
      <c r="EQ13" s="3"/>
      <c r="ER13" s="3"/>
      <c r="ES13" s="4"/>
      <c r="ET13" s="1"/>
      <c r="EU13" s="1"/>
      <c r="EV13" s="2"/>
      <c r="EW13" s="2"/>
      <c r="EX13" s="3"/>
      <c r="EY13" s="3"/>
      <c r="EZ13" s="4"/>
      <c r="FA13" s="1"/>
      <c r="FB13" s="1"/>
      <c r="FC13" s="2"/>
      <c r="FD13" s="2"/>
      <c r="FE13" s="3"/>
      <c r="FF13" s="3"/>
      <c r="FG13" s="4"/>
      <c r="FH13" s="1"/>
      <c r="FI13" s="1"/>
      <c r="FJ13" s="2"/>
      <c r="FK13" s="2"/>
      <c r="FL13" s="3"/>
      <c r="FM13" s="3"/>
      <c r="FN13" s="4"/>
      <c r="FO13" s="1"/>
      <c r="FP13" s="1"/>
      <c r="FQ13" s="2"/>
      <c r="FR13" s="2"/>
      <c r="FS13" s="3"/>
      <c r="FT13" s="3"/>
      <c r="FU13" s="4"/>
      <c r="FV13" s="1"/>
      <c r="FW13" s="1"/>
      <c r="FX13" s="2"/>
      <c r="FY13" s="2"/>
      <c r="FZ13" s="3"/>
      <c r="GA13" s="3"/>
      <c r="GB13" s="4"/>
      <c r="GC13" s="1"/>
      <c r="GD13" s="1"/>
      <c r="GE13" s="2"/>
      <c r="GF13" s="2"/>
      <c r="GG13" s="3"/>
      <c r="GH13" s="3"/>
      <c r="GI13" s="4"/>
      <c r="GJ13" s="1"/>
      <c r="GK13" s="1"/>
      <c r="GL13" s="2"/>
      <c r="GM13" s="2"/>
      <c r="GN13" s="3"/>
      <c r="GO13" s="3"/>
      <c r="GP13" s="4"/>
      <c r="GQ13" s="1"/>
      <c r="GR13" s="1"/>
      <c r="GS13" s="2"/>
      <c r="GT13" s="2"/>
      <c r="GU13" s="3"/>
      <c r="GV13" s="3"/>
      <c r="GW13" s="4"/>
      <c r="GX13" s="1"/>
      <c r="GY13" s="1"/>
      <c r="GZ13" s="2"/>
      <c r="HA13" s="2"/>
      <c r="HB13" s="3"/>
      <c r="HC13" s="3"/>
      <c r="HD13" s="4"/>
      <c r="HE13" s="1"/>
      <c r="HF13" s="1"/>
      <c r="HG13" s="2"/>
      <c r="HH13" s="2"/>
      <c r="HI13" s="3"/>
      <c r="HJ13" s="3"/>
      <c r="HK13" s="4"/>
      <c r="HL13" s="1"/>
      <c r="HM13" s="1"/>
      <c r="HN13" s="2"/>
      <c r="HO13" s="2"/>
      <c r="HP13" s="3"/>
      <c r="HQ13" s="3"/>
      <c r="HR13" s="4"/>
      <c r="HS13" s="1"/>
      <c r="HT13" s="1"/>
      <c r="HU13" s="2"/>
      <c r="HV13" s="2"/>
      <c r="HW13" s="3"/>
      <c r="HX13" s="3"/>
      <c r="HY13" s="4"/>
      <c r="HZ13" s="1"/>
      <c r="IA13" s="1"/>
      <c r="IB13" s="2"/>
      <c r="IC13" s="2"/>
      <c r="ID13" s="3"/>
      <c r="IE13" s="3"/>
      <c r="IF13" s="4"/>
      <c r="IG13" s="1"/>
      <c r="IH13" s="1"/>
      <c r="II13" s="2"/>
      <c r="IJ13" s="2"/>
      <c r="IK13" s="3"/>
      <c r="IL13" s="3"/>
      <c r="IM13" s="4"/>
      <c r="IN13" s="1"/>
      <c r="IO13" s="1"/>
      <c r="IP13" s="2"/>
      <c r="IQ13" s="2"/>
      <c r="IR13" s="3"/>
      <c r="IS13" s="3"/>
      <c r="IT13" s="4"/>
      <c r="IU13" s="1"/>
      <c r="IV13" s="1"/>
      <c r="IW13" s="2"/>
      <c r="IX13" s="2"/>
      <c r="IY13" s="3"/>
      <c r="IZ13" s="3"/>
      <c r="JA13" s="4"/>
      <c r="JB13" s="1"/>
      <c r="JC13" s="1"/>
      <c r="JD13" s="2"/>
      <c r="JE13" s="2"/>
      <c r="JF13" s="3"/>
      <c r="JG13" s="3"/>
      <c r="JH13" s="4"/>
      <c r="JI13" s="1"/>
      <c r="JJ13" s="1"/>
      <c r="JK13" s="2"/>
      <c r="JL13" s="2"/>
      <c r="JM13" s="3"/>
      <c r="JN13" s="3"/>
      <c r="JO13" s="4"/>
      <c r="JP13" s="1"/>
      <c r="JQ13" s="1"/>
      <c r="JR13" s="2"/>
      <c r="JS13" s="2"/>
      <c r="JT13" s="3"/>
      <c r="JU13" s="3"/>
      <c r="JV13" s="4"/>
      <c r="JW13" s="1"/>
      <c r="JX13" s="1"/>
      <c r="JY13" s="2"/>
      <c r="JZ13" s="2"/>
      <c r="KA13" s="3"/>
      <c r="KB13" s="3"/>
      <c r="KC13" s="4"/>
      <c r="KD13" s="1"/>
      <c r="KE13" s="1"/>
      <c r="KF13" s="2"/>
      <c r="KG13" s="2"/>
      <c r="KH13" s="3"/>
      <c r="KI13" s="3"/>
      <c r="KJ13" s="4"/>
      <c r="KK13" s="1"/>
      <c r="KL13" s="1"/>
      <c r="KM13" s="2"/>
      <c r="KN13" s="2"/>
      <c r="KO13" s="3"/>
      <c r="KP13" s="3"/>
      <c r="KQ13" s="4"/>
      <c r="KR13" s="1"/>
      <c r="KS13" s="1"/>
      <c r="KT13" s="2"/>
      <c r="KU13" s="2"/>
      <c r="KV13" s="3"/>
      <c r="KW13" s="3"/>
      <c r="KX13" s="4"/>
      <c r="KY13" s="1"/>
      <c r="KZ13" s="1"/>
      <c r="LA13" s="2"/>
      <c r="LB13" s="2"/>
      <c r="LC13" s="3"/>
      <c r="LD13" s="3"/>
      <c r="LE13" s="4"/>
      <c r="LF13" s="1"/>
      <c r="LG13" s="1"/>
      <c r="LH13" s="2"/>
      <c r="LI13" s="2"/>
      <c r="LJ13" s="3"/>
      <c r="LK13" s="3"/>
      <c r="LL13" s="4"/>
      <c r="LM13" s="1"/>
      <c r="LN13" s="1"/>
      <c r="LO13" s="2"/>
      <c r="LP13" s="2"/>
      <c r="LQ13" s="3"/>
      <c r="LR13" s="3"/>
      <c r="LS13" s="4"/>
      <c r="LT13" s="1"/>
      <c r="LU13" s="1"/>
      <c r="LV13" s="2"/>
      <c r="LW13" s="2"/>
      <c r="LX13" s="3"/>
      <c r="LY13" s="3"/>
      <c r="LZ13" s="4"/>
      <c r="MA13" s="1"/>
      <c r="MB13" s="1"/>
      <c r="MC13" s="2"/>
      <c r="MD13" s="2"/>
      <c r="ME13" s="3"/>
      <c r="MF13" s="3"/>
      <c r="MG13" s="4"/>
      <c r="MH13" s="1"/>
      <c r="MI13" s="1"/>
      <c r="MJ13" s="2"/>
      <c r="MK13" s="2"/>
      <c r="ML13" s="3"/>
      <c r="MM13" s="3"/>
      <c r="MN13" s="4"/>
      <c r="MP13" s="20" t="s">
        <v>7</v>
      </c>
      <c r="MQ13" s="23"/>
      <c r="MR13" s="23">
        <f>م.تحميل!$G$48</f>
        <v>0</v>
      </c>
      <c r="MS13" s="20" t="s">
        <v>88</v>
      </c>
      <c r="MT13" s="23"/>
      <c r="MU13" s="23">
        <f>م.تحميل!$G$159</f>
        <v>0</v>
      </c>
      <c r="MW13" s="22" t="s">
        <v>7</v>
      </c>
      <c r="MX13" s="24"/>
      <c r="MY13" s="24">
        <f>م.مرتجع!$G$48</f>
        <v>0</v>
      </c>
      <c r="MZ13" s="22" t="s">
        <v>88</v>
      </c>
      <c r="NA13" s="24"/>
      <c r="NB13" s="24">
        <f>م.مرتجع!$G$159</f>
        <v>0</v>
      </c>
      <c r="ND13" s="21" t="s">
        <v>7</v>
      </c>
      <c r="NE13" s="25"/>
      <c r="NF13" s="25">
        <f>م.مبيع!$G$48</f>
        <v>0</v>
      </c>
      <c r="NG13" s="25">
        <f>BT35</f>
        <v>0</v>
      </c>
      <c r="NH13" s="21" t="s">
        <v>88</v>
      </c>
      <c r="NI13" s="25"/>
      <c r="NJ13" s="25">
        <f>م.مبيع!$G$159</f>
        <v>0</v>
      </c>
      <c r="NK13" s="25">
        <f>JV35</f>
        <v>0</v>
      </c>
    </row>
    <row r="14" spans="1:375" ht="16.5" thickTop="1" thickBot="1" x14ac:dyDescent="0.25">
      <c r="A14" s="14"/>
      <c r="B14" s="16"/>
      <c r="C14" s="1"/>
      <c r="D14" s="1"/>
      <c r="E14" s="2"/>
      <c r="F14" s="2"/>
      <c r="G14" s="3"/>
      <c r="H14" s="3"/>
      <c r="I14" s="4"/>
      <c r="J14" s="1"/>
      <c r="K14" s="1"/>
      <c r="L14" s="2"/>
      <c r="M14" s="2"/>
      <c r="N14" s="3"/>
      <c r="O14" s="3"/>
      <c r="P14" s="4"/>
      <c r="Q14" s="1"/>
      <c r="R14" s="1"/>
      <c r="S14" s="2"/>
      <c r="T14" s="2"/>
      <c r="U14" s="3"/>
      <c r="V14" s="3"/>
      <c r="W14" s="4"/>
      <c r="X14" s="1"/>
      <c r="Y14" s="1"/>
      <c r="Z14" s="2"/>
      <c r="AA14" s="2"/>
      <c r="AB14" s="3"/>
      <c r="AC14" s="3"/>
      <c r="AD14" s="4"/>
      <c r="AE14" s="1"/>
      <c r="AF14" s="1"/>
      <c r="AG14" s="2"/>
      <c r="AH14" s="2"/>
      <c r="AI14" s="3"/>
      <c r="AJ14" s="3"/>
      <c r="AK14" s="4"/>
      <c r="AL14" s="1"/>
      <c r="AM14" s="1"/>
      <c r="AN14" s="2"/>
      <c r="AO14" s="2"/>
      <c r="AP14" s="3"/>
      <c r="AQ14" s="3"/>
      <c r="AR14" s="4"/>
      <c r="AS14" s="1"/>
      <c r="AT14" s="1"/>
      <c r="AU14" s="2"/>
      <c r="AV14" s="2"/>
      <c r="AW14" s="3"/>
      <c r="AX14" s="3"/>
      <c r="AY14" s="4"/>
      <c r="AZ14" s="1"/>
      <c r="BA14" s="1"/>
      <c r="BB14" s="2"/>
      <c r="BC14" s="2"/>
      <c r="BD14" s="3"/>
      <c r="BE14" s="3"/>
      <c r="BF14" s="4"/>
      <c r="BG14" s="1"/>
      <c r="BH14" s="1"/>
      <c r="BI14" s="2"/>
      <c r="BJ14" s="2"/>
      <c r="BK14" s="3"/>
      <c r="BL14" s="3"/>
      <c r="BM14" s="4"/>
      <c r="BN14" s="1"/>
      <c r="BO14" s="1"/>
      <c r="BP14" s="2"/>
      <c r="BQ14" s="2"/>
      <c r="BR14" s="3"/>
      <c r="BS14" s="3"/>
      <c r="BT14" s="4"/>
      <c r="BU14" s="1"/>
      <c r="BV14" s="1"/>
      <c r="BW14" s="2"/>
      <c r="BX14" s="2"/>
      <c r="BY14" s="3"/>
      <c r="BZ14" s="3"/>
      <c r="CA14" s="4"/>
      <c r="CB14" s="1"/>
      <c r="CC14" s="1"/>
      <c r="CD14" s="2"/>
      <c r="CE14" s="2"/>
      <c r="CF14" s="3"/>
      <c r="CG14" s="3"/>
      <c r="CH14" s="4"/>
      <c r="CI14" s="1"/>
      <c r="CJ14" s="1"/>
      <c r="CK14" s="2"/>
      <c r="CL14" s="2"/>
      <c r="CM14" s="3"/>
      <c r="CN14" s="3"/>
      <c r="CO14" s="4"/>
      <c r="CP14" s="1"/>
      <c r="CQ14" s="1"/>
      <c r="CR14" s="2"/>
      <c r="CS14" s="2"/>
      <c r="CT14" s="3"/>
      <c r="CU14" s="3"/>
      <c r="CV14" s="4"/>
      <c r="CW14" s="1"/>
      <c r="CX14" s="1"/>
      <c r="CY14" s="2"/>
      <c r="CZ14" s="2"/>
      <c r="DA14" s="3"/>
      <c r="DB14" s="3"/>
      <c r="DC14" s="4"/>
      <c r="DD14" s="1"/>
      <c r="DE14" s="1"/>
      <c r="DF14" s="2"/>
      <c r="DG14" s="2"/>
      <c r="DH14" s="3"/>
      <c r="DI14" s="3"/>
      <c r="DJ14" s="4"/>
      <c r="DK14" s="1"/>
      <c r="DL14" s="1"/>
      <c r="DM14" s="2"/>
      <c r="DN14" s="2"/>
      <c r="DO14" s="3"/>
      <c r="DP14" s="3"/>
      <c r="DQ14" s="4"/>
      <c r="DR14" s="1"/>
      <c r="DS14" s="1"/>
      <c r="DT14" s="2"/>
      <c r="DU14" s="2"/>
      <c r="DV14" s="3"/>
      <c r="DW14" s="3"/>
      <c r="DX14" s="4"/>
      <c r="DY14" s="1"/>
      <c r="DZ14" s="1"/>
      <c r="EA14" s="2"/>
      <c r="EB14" s="2"/>
      <c r="EC14" s="3"/>
      <c r="ED14" s="3"/>
      <c r="EE14" s="4"/>
      <c r="EF14" s="1"/>
      <c r="EG14" s="1"/>
      <c r="EH14" s="2"/>
      <c r="EI14" s="2"/>
      <c r="EJ14" s="3"/>
      <c r="EK14" s="3"/>
      <c r="EL14" s="4"/>
      <c r="EM14" s="1"/>
      <c r="EN14" s="1"/>
      <c r="EO14" s="2"/>
      <c r="EP14" s="2"/>
      <c r="EQ14" s="3"/>
      <c r="ER14" s="3"/>
      <c r="ES14" s="4"/>
      <c r="ET14" s="1"/>
      <c r="EU14" s="1"/>
      <c r="EV14" s="2"/>
      <c r="EW14" s="2"/>
      <c r="EX14" s="3"/>
      <c r="EY14" s="3"/>
      <c r="EZ14" s="4"/>
      <c r="FA14" s="1"/>
      <c r="FB14" s="1"/>
      <c r="FC14" s="2"/>
      <c r="FD14" s="2"/>
      <c r="FE14" s="3"/>
      <c r="FF14" s="3"/>
      <c r="FG14" s="4"/>
      <c r="FH14" s="1"/>
      <c r="FI14" s="1"/>
      <c r="FJ14" s="2"/>
      <c r="FK14" s="2"/>
      <c r="FL14" s="3"/>
      <c r="FM14" s="3"/>
      <c r="FN14" s="4"/>
      <c r="FO14" s="1"/>
      <c r="FP14" s="1"/>
      <c r="FQ14" s="2"/>
      <c r="FR14" s="2"/>
      <c r="FS14" s="3"/>
      <c r="FT14" s="3"/>
      <c r="FU14" s="4"/>
      <c r="FV14" s="1"/>
      <c r="FW14" s="1"/>
      <c r="FX14" s="2"/>
      <c r="FY14" s="2"/>
      <c r="FZ14" s="3"/>
      <c r="GA14" s="3"/>
      <c r="GB14" s="4"/>
      <c r="GC14" s="1"/>
      <c r="GD14" s="1"/>
      <c r="GE14" s="2"/>
      <c r="GF14" s="2"/>
      <c r="GG14" s="3"/>
      <c r="GH14" s="3"/>
      <c r="GI14" s="4"/>
      <c r="GJ14" s="1"/>
      <c r="GK14" s="1"/>
      <c r="GL14" s="2"/>
      <c r="GM14" s="2"/>
      <c r="GN14" s="3"/>
      <c r="GO14" s="3"/>
      <c r="GP14" s="4"/>
      <c r="GQ14" s="1"/>
      <c r="GR14" s="1"/>
      <c r="GS14" s="2"/>
      <c r="GT14" s="2"/>
      <c r="GU14" s="3"/>
      <c r="GV14" s="3"/>
      <c r="GW14" s="4"/>
      <c r="GX14" s="1"/>
      <c r="GY14" s="1"/>
      <c r="GZ14" s="2"/>
      <c r="HA14" s="2"/>
      <c r="HB14" s="3"/>
      <c r="HC14" s="3"/>
      <c r="HD14" s="4"/>
      <c r="HE14" s="1"/>
      <c r="HF14" s="1"/>
      <c r="HG14" s="2"/>
      <c r="HH14" s="2"/>
      <c r="HI14" s="3"/>
      <c r="HJ14" s="3"/>
      <c r="HK14" s="4"/>
      <c r="HL14" s="1"/>
      <c r="HM14" s="1"/>
      <c r="HN14" s="2"/>
      <c r="HO14" s="2"/>
      <c r="HP14" s="3"/>
      <c r="HQ14" s="3"/>
      <c r="HR14" s="4"/>
      <c r="HS14" s="1"/>
      <c r="HT14" s="1"/>
      <c r="HU14" s="2"/>
      <c r="HV14" s="2"/>
      <c r="HW14" s="3"/>
      <c r="HX14" s="3"/>
      <c r="HY14" s="4"/>
      <c r="HZ14" s="1"/>
      <c r="IA14" s="1"/>
      <c r="IB14" s="2"/>
      <c r="IC14" s="2"/>
      <c r="ID14" s="3"/>
      <c r="IE14" s="3"/>
      <c r="IF14" s="4"/>
      <c r="IG14" s="1"/>
      <c r="IH14" s="1"/>
      <c r="II14" s="2"/>
      <c r="IJ14" s="2"/>
      <c r="IK14" s="3"/>
      <c r="IL14" s="3"/>
      <c r="IM14" s="4"/>
      <c r="IN14" s="1"/>
      <c r="IO14" s="1"/>
      <c r="IP14" s="2"/>
      <c r="IQ14" s="2"/>
      <c r="IR14" s="3"/>
      <c r="IS14" s="3"/>
      <c r="IT14" s="4"/>
      <c r="IU14" s="1"/>
      <c r="IV14" s="1"/>
      <c r="IW14" s="2"/>
      <c r="IX14" s="2"/>
      <c r="IY14" s="3"/>
      <c r="IZ14" s="3"/>
      <c r="JA14" s="4"/>
      <c r="JB14" s="1"/>
      <c r="JC14" s="1"/>
      <c r="JD14" s="2"/>
      <c r="JE14" s="2"/>
      <c r="JF14" s="3"/>
      <c r="JG14" s="3"/>
      <c r="JH14" s="4"/>
      <c r="JI14" s="1"/>
      <c r="JJ14" s="1"/>
      <c r="JK14" s="2"/>
      <c r="JL14" s="2"/>
      <c r="JM14" s="3"/>
      <c r="JN14" s="3"/>
      <c r="JO14" s="4"/>
      <c r="JP14" s="1"/>
      <c r="JQ14" s="1"/>
      <c r="JR14" s="2"/>
      <c r="JS14" s="2"/>
      <c r="JT14" s="3"/>
      <c r="JU14" s="3"/>
      <c r="JV14" s="4"/>
      <c r="JW14" s="1"/>
      <c r="JX14" s="1"/>
      <c r="JY14" s="2"/>
      <c r="JZ14" s="2"/>
      <c r="KA14" s="3"/>
      <c r="KB14" s="3"/>
      <c r="KC14" s="4"/>
      <c r="KD14" s="1"/>
      <c r="KE14" s="1"/>
      <c r="KF14" s="2"/>
      <c r="KG14" s="2"/>
      <c r="KH14" s="3"/>
      <c r="KI14" s="3"/>
      <c r="KJ14" s="4"/>
      <c r="KK14" s="1"/>
      <c r="KL14" s="1"/>
      <c r="KM14" s="2"/>
      <c r="KN14" s="2"/>
      <c r="KO14" s="3"/>
      <c r="KP14" s="3"/>
      <c r="KQ14" s="4"/>
      <c r="KR14" s="1"/>
      <c r="KS14" s="1"/>
      <c r="KT14" s="2"/>
      <c r="KU14" s="2"/>
      <c r="KV14" s="3"/>
      <c r="KW14" s="3"/>
      <c r="KX14" s="4"/>
      <c r="KY14" s="1"/>
      <c r="KZ14" s="1"/>
      <c r="LA14" s="2"/>
      <c r="LB14" s="2"/>
      <c r="LC14" s="3"/>
      <c r="LD14" s="3"/>
      <c r="LE14" s="4"/>
      <c r="LF14" s="1"/>
      <c r="LG14" s="1"/>
      <c r="LH14" s="2"/>
      <c r="LI14" s="2"/>
      <c r="LJ14" s="3"/>
      <c r="LK14" s="3"/>
      <c r="LL14" s="4"/>
      <c r="LM14" s="1"/>
      <c r="LN14" s="1"/>
      <c r="LO14" s="2"/>
      <c r="LP14" s="2"/>
      <c r="LQ14" s="3"/>
      <c r="LR14" s="3"/>
      <c r="LS14" s="4"/>
      <c r="LT14" s="1"/>
      <c r="LU14" s="1"/>
      <c r="LV14" s="2"/>
      <c r="LW14" s="2"/>
      <c r="LX14" s="3"/>
      <c r="LY14" s="3"/>
      <c r="LZ14" s="4"/>
      <c r="MA14" s="1"/>
      <c r="MB14" s="1"/>
      <c r="MC14" s="2"/>
      <c r="MD14" s="2"/>
      <c r="ME14" s="3"/>
      <c r="MF14" s="3"/>
      <c r="MG14" s="4"/>
      <c r="MH14" s="1"/>
      <c r="MI14" s="1"/>
      <c r="MJ14" s="2"/>
      <c r="MK14" s="2"/>
      <c r="ML14" s="3"/>
      <c r="MM14" s="3"/>
      <c r="MN14" s="4"/>
      <c r="MP14" s="20" t="s">
        <v>55</v>
      </c>
      <c r="MQ14" s="23"/>
      <c r="MR14" s="23">
        <f>م.تحميل!$G$52</f>
        <v>0</v>
      </c>
      <c r="MS14" s="20"/>
      <c r="MT14" s="23"/>
      <c r="MU14" s="23"/>
      <c r="MW14" s="22" t="s">
        <v>55</v>
      </c>
      <c r="MX14" s="24"/>
      <c r="MY14" s="24">
        <f>م.مرتجع!$G$52</f>
        <v>0</v>
      </c>
      <c r="MZ14" s="22"/>
      <c r="NA14" s="24"/>
      <c r="NB14" s="24"/>
      <c r="ND14" s="21" t="s">
        <v>55</v>
      </c>
      <c r="NE14" s="25"/>
      <c r="NF14" s="25">
        <f>م.مبيع!$G$52</f>
        <v>0</v>
      </c>
      <c r="NG14" s="25">
        <f>CA35</f>
        <v>0</v>
      </c>
      <c r="NH14" s="21"/>
      <c r="NI14" s="25"/>
      <c r="NJ14" s="25"/>
      <c r="NK14" s="25"/>
    </row>
    <row r="15" spans="1:375" ht="16.5" thickTop="1" thickBot="1" x14ac:dyDescent="0.25">
      <c r="A15" s="14"/>
      <c r="B15" s="16"/>
      <c r="C15" s="1"/>
      <c r="D15" s="1"/>
      <c r="E15" s="2"/>
      <c r="F15" s="2"/>
      <c r="G15" s="3"/>
      <c r="H15" s="3"/>
      <c r="I15" s="4"/>
      <c r="J15" s="1"/>
      <c r="K15" s="1"/>
      <c r="L15" s="2"/>
      <c r="M15" s="2"/>
      <c r="N15" s="3"/>
      <c r="O15" s="3"/>
      <c r="P15" s="4"/>
      <c r="Q15" s="1"/>
      <c r="R15" s="1"/>
      <c r="S15" s="2"/>
      <c r="T15" s="2"/>
      <c r="U15" s="3"/>
      <c r="V15" s="3"/>
      <c r="W15" s="4"/>
      <c r="X15" s="1"/>
      <c r="Y15" s="1"/>
      <c r="Z15" s="2"/>
      <c r="AA15" s="2"/>
      <c r="AB15" s="3"/>
      <c r="AC15" s="3"/>
      <c r="AD15" s="4"/>
      <c r="AE15" s="1"/>
      <c r="AF15" s="1"/>
      <c r="AG15" s="2"/>
      <c r="AH15" s="2"/>
      <c r="AI15" s="3"/>
      <c r="AJ15" s="3"/>
      <c r="AK15" s="4"/>
      <c r="AL15" s="1"/>
      <c r="AM15" s="1"/>
      <c r="AN15" s="2"/>
      <c r="AO15" s="2"/>
      <c r="AP15" s="3"/>
      <c r="AQ15" s="3"/>
      <c r="AR15" s="4"/>
      <c r="AS15" s="1"/>
      <c r="AT15" s="1"/>
      <c r="AU15" s="2"/>
      <c r="AV15" s="2"/>
      <c r="AW15" s="3"/>
      <c r="AX15" s="3"/>
      <c r="AY15" s="4"/>
      <c r="AZ15" s="1"/>
      <c r="BA15" s="1"/>
      <c r="BB15" s="2"/>
      <c r="BC15" s="2"/>
      <c r="BD15" s="3"/>
      <c r="BE15" s="3"/>
      <c r="BF15" s="4"/>
      <c r="BG15" s="1"/>
      <c r="BH15" s="1"/>
      <c r="BI15" s="2"/>
      <c r="BJ15" s="2"/>
      <c r="BK15" s="3"/>
      <c r="BL15" s="3"/>
      <c r="BM15" s="4"/>
      <c r="BN15" s="1"/>
      <c r="BO15" s="1"/>
      <c r="BP15" s="2"/>
      <c r="BQ15" s="2"/>
      <c r="BR15" s="3"/>
      <c r="BS15" s="3"/>
      <c r="BT15" s="4"/>
      <c r="BU15" s="1"/>
      <c r="BV15" s="1"/>
      <c r="BW15" s="2"/>
      <c r="BX15" s="2"/>
      <c r="BY15" s="3"/>
      <c r="BZ15" s="3"/>
      <c r="CA15" s="4"/>
      <c r="CB15" s="1"/>
      <c r="CC15" s="1"/>
      <c r="CD15" s="2"/>
      <c r="CE15" s="2"/>
      <c r="CF15" s="3"/>
      <c r="CG15" s="3"/>
      <c r="CH15" s="4"/>
      <c r="CI15" s="1"/>
      <c r="CJ15" s="1"/>
      <c r="CK15" s="2"/>
      <c r="CL15" s="2"/>
      <c r="CM15" s="3"/>
      <c r="CN15" s="3"/>
      <c r="CO15" s="4"/>
      <c r="CP15" s="1"/>
      <c r="CQ15" s="1"/>
      <c r="CR15" s="2"/>
      <c r="CS15" s="2"/>
      <c r="CT15" s="3"/>
      <c r="CU15" s="3"/>
      <c r="CV15" s="4"/>
      <c r="CW15" s="1"/>
      <c r="CX15" s="1"/>
      <c r="CY15" s="2"/>
      <c r="CZ15" s="2"/>
      <c r="DA15" s="3"/>
      <c r="DB15" s="3"/>
      <c r="DC15" s="4"/>
      <c r="DD15" s="1"/>
      <c r="DE15" s="1"/>
      <c r="DF15" s="2"/>
      <c r="DG15" s="2"/>
      <c r="DH15" s="3"/>
      <c r="DI15" s="3"/>
      <c r="DJ15" s="4"/>
      <c r="DK15" s="1"/>
      <c r="DL15" s="1"/>
      <c r="DM15" s="2"/>
      <c r="DN15" s="2"/>
      <c r="DO15" s="3"/>
      <c r="DP15" s="3"/>
      <c r="DQ15" s="4"/>
      <c r="DR15" s="1"/>
      <c r="DS15" s="1"/>
      <c r="DT15" s="2"/>
      <c r="DU15" s="2"/>
      <c r="DV15" s="3"/>
      <c r="DW15" s="3"/>
      <c r="DX15" s="4"/>
      <c r="DY15" s="1"/>
      <c r="DZ15" s="1"/>
      <c r="EA15" s="2"/>
      <c r="EB15" s="2"/>
      <c r="EC15" s="3"/>
      <c r="ED15" s="3"/>
      <c r="EE15" s="4"/>
      <c r="EF15" s="1"/>
      <c r="EG15" s="1"/>
      <c r="EH15" s="2"/>
      <c r="EI15" s="2"/>
      <c r="EJ15" s="3"/>
      <c r="EK15" s="3"/>
      <c r="EL15" s="4"/>
      <c r="EM15" s="1"/>
      <c r="EN15" s="1"/>
      <c r="EO15" s="2"/>
      <c r="EP15" s="2"/>
      <c r="EQ15" s="3"/>
      <c r="ER15" s="3"/>
      <c r="ES15" s="4"/>
      <c r="ET15" s="1"/>
      <c r="EU15" s="1"/>
      <c r="EV15" s="2"/>
      <c r="EW15" s="2"/>
      <c r="EX15" s="3"/>
      <c r="EY15" s="3"/>
      <c r="EZ15" s="4"/>
      <c r="FA15" s="1"/>
      <c r="FB15" s="1"/>
      <c r="FC15" s="2"/>
      <c r="FD15" s="2"/>
      <c r="FE15" s="3"/>
      <c r="FF15" s="3"/>
      <c r="FG15" s="4"/>
      <c r="FH15" s="1"/>
      <c r="FI15" s="1"/>
      <c r="FJ15" s="2"/>
      <c r="FK15" s="2"/>
      <c r="FL15" s="3"/>
      <c r="FM15" s="3"/>
      <c r="FN15" s="4"/>
      <c r="FO15" s="1"/>
      <c r="FP15" s="1"/>
      <c r="FQ15" s="2"/>
      <c r="FR15" s="2"/>
      <c r="FS15" s="3"/>
      <c r="FT15" s="3"/>
      <c r="FU15" s="4"/>
      <c r="FV15" s="1"/>
      <c r="FW15" s="1"/>
      <c r="FX15" s="2"/>
      <c r="FY15" s="2"/>
      <c r="FZ15" s="3"/>
      <c r="GA15" s="3"/>
      <c r="GB15" s="4"/>
      <c r="GC15" s="1"/>
      <c r="GD15" s="1"/>
      <c r="GE15" s="2"/>
      <c r="GF15" s="2"/>
      <c r="GG15" s="3"/>
      <c r="GH15" s="3"/>
      <c r="GI15" s="4"/>
      <c r="GJ15" s="1"/>
      <c r="GK15" s="1"/>
      <c r="GL15" s="2"/>
      <c r="GM15" s="2"/>
      <c r="GN15" s="3"/>
      <c r="GO15" s="3"/>
      <c r="GP15" s="4"/>
      <c r="GQ15" s="1"/>
      <c r="GR15" s="1"/>
      <c r="GS15" s="2"/>
      <c r="GT15" s="2"/>
      <c r="GU15" s="3"/>
      <c r="GV15" s="3"/>
      <c r="GW15" s="4"/>
      <c r="GX15" s="1"/>
      <c r="GY15" s="1"/>
      <c r="GZ15" s="2"/>
      <c r="HA15" s="2"/>
      <c r="HB15" s="3"/>
      <c r="HC15" s="3"/>
      <c r="HD15" s="4"/>
      <c r="HE15" s="1"/>
      <c r="HF15" s="1"/>
      <c r="HG15" s="2"/>
      <c r="HH15" s="2"/>
      <c r="HI15" s="3"/>
      <c r="HJ15" s="3"/>
      <c r="HK15" s="4"/>
      <c r="HL15" s="1"/>
      <c r="HM15" s="1"/>
      <c r="HN15" s="2"/>
      <c r="HO15" s="2"/>
      <c r="HP15" s="3"/>
      <c r="HQ15" s="3"/>
      <c r="HR15" s="4"/>
      <c r="HS15" s="1"/>
      <c r="HT15" s="1"/>
      <c r="HU15" s="2"/>
      <c r="HV15" s="2"/>
      <c r="HW15" s="3"/>
      <c r="HX15" s="3"/>
      <c r="HY15" s="4"/>
      <c r="HZ15" s="1"/>
      <c r="IA15" s="1"/>
      <c r="IB15" s="2"/>
      <c r="IC15" s="2"/>
      <c r="ID15" s="3"/>
      <c r="IE15" s="3"/>
      <c r="IF15" s="4"/>
      <c r="IG15" s="1"/>
      <c r="IH15" s="1"/>
      <c r="II15" s="2"/>
      <c r="IJ15" s="2"/>
      <c r="IK15" s="3"/>
      <c r="IL15" s="3"/>
      <c r="IM15" s="4"/>
      <c r="IN15" s="1"/>
      <c r="IO15" s="1"/>
      <c r="IP15" s="2"/>
      <c r="IQ15" s="2"/>
      <c r="IR15" s="3"/>
      <c r="IS15" s="3"/>
      <c r="IT15" s="4"/>
      <c r="IU15" s="1"/>
      <c r="IV15" s="1"/>
      <c r="IW15" s="2"/>
      <c r="IX15" s="2"/>
      <c r="IY15" s="3"/>
      <c r="IZ15" s="3"/>
      <c r="JA15" s="4"/>
      <c r="JB15" s="1"/>
      <c r="JC15" s="1"/>
      <c r="JD15" s="2"/>
      <c r="JE15" s="2"/>
      <c r="JF15" s="3"/>
      <c r="JG15" s="3"/>
      <c r="JH15" s="4"/>
      <c r="JI15" s="1"/>
      <c r="JJ15" s="1"/>
      <c r="JK15" s="2"/>
      <c r="JL15" s="2"/>
      <c r="JM15" s="3"/>
      <c r="JN15" s="3"/>
      <c r="JO15" s="4"/>
      <c r="JP15" s="1"/>
      <c r="JQ15" s="1"/>
      <c r="JR15" s="2"/>
      <c r="JS15" s="2"/>
      <c r="JT15" s="3"/>
      <c r="JU15" s="3"/>
      <c r="JV15" s="4"/>
      <c r="JW15" s="1"/>
      <c r="JX15" s="1"/>
      <c r="JY15" s="2"/>
      <c r="JZ15" s="2"/>
      <c r="KA15" s="3"/>
      <c r="KB15" s="3"/>
      <c r="KC15" s="4"/>
      <c r="KD15" s="1"/>
      <c r="KE15" s="1"/>
      <c r="KF15" s="2"/>
      <c r="KG15" s="2"/>
      <c r="KH15" s="3"/>
      <c r="KI15" s="3"/>
      <c r="KJ15" s="4"/>
      <c r="KK15" s="1"/>
      <c r="KL15" s="1"/>
      <c r="KM15" s="2"/>
      <c r="KN15" s="2"/>
      <c r="KO15" s="3"/>
      <c r="KP15" s="3"/>
      <c r="KQ15" s="4"/>
      <c r="KR15" s="1"/>
      <c r="KS15" s="1"/>
      <c r="KT15" s="2"/>
      <c r="KU15" s="2"/>
      <c r="KV15" s="3"/>
      <c r="KW15" s="3"/>
      <c r="KX15" s="4"/>
      <c r="KY15" s="1"/>
      <c r="KZ15" s="1"/>
      <c r="LA15" s="2"/>
      <c r="LB15" s="2"/>
      <c r="LC15" s="3"/>
      <c r="LD15" s="3"/>
      <c r="LE15" s="4"/>
      <c r="LF15" s="1"/>
      <c r="LG15" s="1"/>
      <c r="LH15" s="2"/>
      <c r="LI15" s="2"/>
      <c r="LJ15" s="3"/>
      <c r="LK15" s="3"/>
      <c r="LL15" s="4"/>
      <c r="LM15" s="1"/>
      <c r="LN15" s="1"/>
      <c r="LO15" s="2"/>
      <c r="LP15" s="2"/>
      <c r="LQ15" s="3"/>
      <c r="LR15" s="3"/>
      <c r="LS15" s="4"/>
      <c r="LT15" s="1"/>
      <c r="LU15" s="1"/>
      <c r="LV15" s="2"/>
      <c r="LW15" s="2"/>
      <c r="LX15" s="3"/>
      <c r="LY15" s="3"/>
      <c r="LZ15" s="4"/>
      <c r="MA15" s="1"/>
      <c r="MB15" s="1"/>
      <c r="MC15" s="2"/>
      <c r="MD15" s="2"/>
      <c r="ME15" s="3"/>
      <c r="MF15" s="3"/>
      <c r="MG15" s="4"/>
      <c r="MH15" s="1"/>
      <c r="MI15" s="1"/>
      <c r="MJ15" s="2"/>
      <c r="MK15" s="2"/>
      <c r="ML15" s="3"/>
      <c r="MM15" s="3"/>
      <c r="MN15" s="4"/>
      <c r="MP15" s="20" t="s">
        <v>56</v>
      </c>
      <c r="MQ15" s="23">
        <f>م.تحميل!$F$61</f>
        <v>0</v>
      </c>
      <c r="MR15" s="23">
        <f>م.تحميل!$G$61</f>
        <v>0</v>
      </c>
      <c r="MS15" s="20"/>
      <c r="MT15" s="23"/>
      <c r="MU15" s="23"/>
      <c r="MW15" s="22" t="s">
        <v>56</v>
      </c>
      <c r="MX15" s="24">
        <f>م.مرتجع!$F$61</f>
        <v>0</v>
      </c>
      <c r="MY15" s="24">
        <f>م.مرتجع!$G$61</f>
        <v>0</v>
      </c>
      <c r="MZ15" s="22"/>
      <c r="NA15" s="24"/>
      <c r="NB15" s="24"/>
      <c r="ND15" s="21" t="s">
        <v>56</v>
      </c>
      <c r="NE15" s="25">
        <f>م.مبيع!$F$61</f>
        <v>0</v>
      </c>
      <c r="NF15" s="25">
        <f>م.مبيع!$G$61</f>
        <v>0</v>
      </c>
      <c r="NG15" s="25">
        <f>CH35</f>
        <v>0</v>
      </c>
      <c r="NH15" s="21"/>
      <c r="NI15" s="25"/>
      <c r="NJ15" s="25"/>
      <c r="NK15" s="25"/>
    </row>
    <row r="16" spans="1:375" ht="16.5" thickTop="1" thickBot="1" x14ac:dyDescent="0.25">
      <c r="A16" s="14"/>
      <c r="B16" s="16"/>
      <c r="C16" s="1"/>
      <c r="D16" s="1"/>
      <c r="E16" s="2"/>
      <c r="F16" s="2"/>
      <c r="G16" s="3"/>
      <c r="H16" s="3"/>
      <c r="I16" s="4"/>
      <c r="J16" s="1"/>
      <c r="K16" s="1"/>
      <c r="L16" s="2"/>
      <c r="M16" s="2"/>
      <c r="N16" s="3"/>
      <c r="O16" s="3"/>
      <c r="P16" s="4"/>
      <c r="Q16" s="1"/>
      <c r="R16" s="1"/>
      <c r="S16" s="2"/>
      <c r="T16" s="2"/>
      <c r="U16" s="3"/>
      <c r="V16" s="3"/>
      <c r="W16" s="4"/>
      <c r="X16" s="1"/>
      <c r="Y16" s="1"/>
      <c r="Z16" s="2"/>
      <c r="AA16" s="2"/>
      <c r="AB16" s="3"/>
      <c r="AC16" s="3"/>
      <c r="AD16" s="4"/>
      <c r="AE16" s="1"/>
      <c r="AF16" s="1"/>
      <c r="AG16" s="2"/>
      <c r="AH16" s="2"/>
      <c r="AI16" s="3"/>
      <c r="AJ16" s="3"/>
      <c r="AK16" s="4"/>
      <c r="AL16" s="1"/>
      <c r="AM16" s="1"/>
      <c r="AN16" s="2"/>
      <c r="AO16" s="2"/>
      <c r="AP16" s="3"/>
      <c r="AQ16" s="3"/>
      <c r="AR16" s="4"/>
      <c r="AS16" s="1"/>
      <c r="AT16" s="1"/>
      <c r="AU16" s="2"/>
      <c r="AV16" s="2"/>
      <c r="AW16" s="3"/>
      <c r="AX16" s="3"/>
      <c r="AY16" s="4"/>
      <c r="AZ16" s="1"/>
      <c r="BA16" s="1"/>
      <c r="BB16" s="2"/>
      <c r="BC16" s="2"/>
      <c r="BD16" s="3"/>
      <c r="BE16" s="3"/>
      <c r="BF16" s="4"/>
      <c r="BG16" s="1"/>
      <c r="BH16" s="1"/>
      <c r="BI16" s="2"/>
      <c r="BJ16" s="2"/>
      <c r="BK16" s="3"/>
      <c r="BL16" s="3"/>
      <c r="BM16" s="4"/>
      <c r="BN16" s="1"/>
      <c r="BO16" s="1"/>
      <c r="BP16" s="2"/>
      <c r="BQ16" s="2"/>
      <c r="BR16" s="3"/>
      <c r="BS16" s="3"/>
      <c r="BT16" s="4"/>
      <c r="BU16" s="1"/>
      <c r="BV16" s="1"/>
      <c r="BW16" s="2"/>
      <c r="BX16" s="2"/>
      <c r="BY16" s="3"/>
      <c r="BZ16" s="3"/>
      <c r="CA16" s="4"/>
      <c r="CB16" s="1"/>
      <c r="CC16" s="1"/>
      <c r="CD16" s="2"/>
      <c r="CE16" s="2"/>
      <c r="CF16" s="3"/>
      <c r="CG16" s="3"/>
      <c r="CH16" s="4"/>
      <c r="CI16" s="1"/>
      <c r="CJ16" s="1"/>
      <c r="CK16" s="2"/>
      <c r="CL16" s="2"/>
      <c r="CM16" s="3"/>
      <c r="CN16" s="3"/>
      <c r="CO16" s="4"/>
      <c r="CP16" s="1"/>
      <c r="CQ16" s="1"/>
      <c r="CR16" s="2"/>
      <c r="CS16" s="2"/>
      <c r="CT16" s="3"/>
      <c r="CU16" s="3"/>
      <c r="CV16" s="4"/>
      <c r="CW16" s="1"/>
      <c r="CX16" s="1"/>
      <c r="CY16" s="2"/>
      <c r="CZ16" s="2"/>
      <c r="DA16" s="3"/>
      <c r="DB16" s="3"/>
      <c r="DC16" s="4"/>
      <c r="DD16" s="1"/>
      <c r="DE16" s="1"/>
      <c r="DF16" s="2"/>
      <c r="DG16" s="2"/>
      <c r="DH16" s="3"/>
      <c r="DI16" s="3"/>
      <c r="DJ16" s="4"/>
      <c r="DK16" s="1"/>
      <c r="DL16" s="1"/>
      <c r="DM16" s="2"/>
      <c r="DN16" s="2"/>
      <c r="DO16" s="3"/>
      <c r="DP16" s="3"/>
      <c r="DQ16" s="4"/>
      <c r="DR16" s="1"/>
      <c r="DS16" s="1"/>
      <c r="DT16" s="2"/>
      <c r="DU16" s="2"/>
      <c r="DV16" s="3"/>
      <c r="DW16" s="3"/>
      <c r="DX16" s="4"/>
      <c r="DY16" s="1"/>
      <c r="DZ16" s="1"/>
      <c r="EA16" s="2"/>
      <c r="EB16" s="2"/>
      <c r="EC16" s="3"/>
      <c r="ED16" s="3"/>
      <c r="EE16" s="4"/>
      <c r="EF16" s="1"/>
      <c r="EG16" s="1"/>
      <c r="EH16" s="2"/>
      <c r="EI16" s="2"/>
      <c r="EJ16" s="3"/>
      <c r="EK16" s="3"/>
      <c r="EL16" s="4"/>
      <c r="EM16" s="1"/>
      <c r="EN16" s="1"/>
      <c r="EO16" s="2"/>
      <c r="EP16" s="2"/>
      <c r="EQ16" s="3"/>
      <c r="ER16" s="3"/>
      <c r="ES16" s="4"/>
      <c r="ET16" s="1"/>
      <c r="EU16" s="1"/>
      <c r="EV16" s="2"/>
      <c r="EW16" s="2"/>
      <c r="EX16" s="3"/>
      <c r="EY16" s="3"/>
      <c r="EZ16" s="4"/>
      <c r="FA16" s="1"/>
      <c r="FB16" s="1"/>
      <c r="FC16" s="2"/>
      <c r="FD16" s="2"/>
      <c r="FE16" s="3"/>
      <c r="FF16" s="3"/>
      <c r="FG16" s="4"/>
      <c r="FH16" s="1"/>
      <c r="FI16" s="1"/>
      <c r="FJ16" s="2"/>
      <c r="FK16" s="2"/>
      <c r="FL16" s="3"/>
      <c r="FM16" s="3"/>
      <c r="FN16" s="4"/>
      <c r="FO16" s="1"/>
      <c r="FP16" s="1"/>
      <c r="FQ16" s="2"/>
      <c r="FR16" s="2"/>
      <c r="FS16" s="3"/>
      <c r="FT16" s="3"/>
      <c r="FU16" s="4"/>
      <c r="FV16" s="1"/>
      <c r="FW16" s="1"/>
      <c r="FX16" s="2"/>
      <c r="FY16" s="2"/>
      <c r="FZ16" s="3"/>
      <c r="GA16" s="3"/>
      <c r="GB16" s="4"/>
      <c r="GC16" s="1"/>
      <c r="GD16" s="1"/>
      <c r="GE16" s="2"/>
      <c r="GF16" s="2"/>
      <c r="GG16" s="3"/>
      <c r="GH16" s="3"/>
      <c r="GI16" s="4"/>
      <c r="GJ16" s="1"/>
      <c r="GK16" s="1"/>
      <c r="GL16" s="2"/>
      <c r="GM16" s="2"/>
      <c r="GN16" s="3"/>
      <c r="GO16" s="3"/>
      <c r="GP16" s="4"/>
      <c r="GQ16" s="1"/>
      <c r="GR16" s="1"/>
      <c r="GS16" s="2"/>
      <c r="GT16" s="2"/>
      <c r="GU16" s="3"/>
      <c r="GV16" s="3"/>
      <c r="GW16" s="4"/>
      <c r="GX16" s="1"/>
      <c r="GY16" s="1"/>
      <c r="GZ16" s="2"/>
      <c r="HA16" s="2"/>
      <c r="HB16" s="3"/>
      <c r="HC16" s="3"/>
      <c r="HD16" s="4"/>
      <c r="HE16" s="1"/>
      <c r="HF16" s="1"/>
      <c r="HG16" s="2"/>
      <c r="HH16" s="2"/>
      <c r="HI16" s="3"/>
      <c r="HJ16" s="3"/>
      <c r="HK16" s="4"/>
      <c r="HL16" s="1"/>
      <c r="HM16" s="1"/>
      <c r="HN16" s="2"/>
      <c r="HO16" s="2"/>
      <c r="HP16" s="3"/>
      <c r="HQ16" s="3"/>
      <c r="HR16" s="4"/>
      <c r="HS16" s="1"/>
      <c r="HT16" s="1"/>
      <c r="HU16" s="2"/>
      <c r="HV16" s="2"/>
      <c r="HW16" s="3"/>
      <c r="HX16" s="3"/>
      <c r="HY16" s="4"/>
      <c r="HZ16" s="1"/>
      <c r="IA16" s="1"/>
      <c r="IB16" s="2"/>
      <c r="IC16" s="2"/>
      <c r="ID16" s="3"/>
      <c r="IE16" s="3"/>
      <c r="IF16" s="4"/>
      <c r="IG16" s="1"/>
      <c r="IH16" s="1"/>
      <c r="II16" s="2"/>
      <c r="IJ16" s="2"/>
      <c r="IK16" s="3"/>
      <c r="IL16" s="3"/>
      <c r="IM16" s="4"/>
      <c r="IN16" s="1"/>
      <c r="IO16" s="1"/>
      <c r="IP16" s="2"/>
      <c r="IQ16" s="2"/>
      <c r="IR16" s="3"/>
      <c r="IS16" s="3"/>
      <c r="IT16" s="4"/>
      <c r="IU16" s="1"/>
      <c r="IV16" s="1"/>
      <c r="IW16" s="2"/>
      <c r="IX16" s="2"/>
      <c r="IY16" s="3"/>
      <c r="IZ16" s="3"/>
      <c r="JA16" s="4"/>
      <c r="JB16" s="1"/>
      <c r="JC16" s="1"/>
      <c r="JD16" s="2"/>
      <c r="JE16" s="2"/>
      <c r="JF16" s="3"/>
      <c r="JG16" s="3"/>
      <c r="JH16" s="4"/>
      <c r="JI16" s="1"/>
      <c r="JJ16" s="1"/>
      <c r="JK16" s="2"/>
      <c r="JL16" s="2"/>
      <c r="JM16" s="3"/>
      <c r="JN16" s="3"/>
      <c r="JO16" s="4"/>
      <c r="JP16" s="1"/>
      <c r="JQ16" s="1"/>
      <c r="JR16" s="2"/>
      <c r="JS16" s="2"/>
      <c r="JT16" s="3"/>
      <c r="JU16" s="3"/>
      <c r="JV16" s="4"/>
      <c r="JW16" s="1"/>
      <c r="JX16" s="1"/>
      <c r="JY16" s="2"/>
      <c r="JZ16" s="2"/>
      <c r="KA16" s="3"/>
      <c r="KB16" s="3"/>
      <c r="KC16" s="4"/>
      <c r="KD16" s="1"/>
      <c r="KE16" s="1"/>
      <c r="KF16" s="2"/>
      <c r="KG16" s="2"/>
      <c r="KH16" s="3"/>
      <c r="KI16" s="3"/>
      <c r="KJ16" s="4"/>
      <c r="KK16" s="1"/>
      <c r="KL16" s="1"/>
      <c r="KM16" s="2"/>
      <c r="KN16" s="2"/>
      <c r="KO16" s="3"/>
      <c r="KP16" s="3"/>
      <c r="KQ16" s="4"/>
      <c r="KR16" s="1"/>
      <c r="KS16" s="1"/>
      <c r="KT16" s="2"/>
      <c r="KU16" s="2"/>
      <c r="KV16" s="3"/>
      <c r="KW16" s="3"/>
      <c r="KX16" s="4"/>
      <c r="KY16" s="1"/>
      <c r="KZ16" s="1"/>
      <c r="LA16" s="2"/>
      <c r="LB16" s="2"/>
      <c r="LC16" s="3"/>
      <c r="LD16" s="3"/>
      <c r="LE16" s="4"/>
      <c r="LF16" s="1"/>
      <c r="LG16" s="1"/>
      <c r="LH16" s="2"/>
      <c r="LI16" s="2"/>
      <c r="LJ16" s="3"/>
      <c r="LK16" s="3"/>
      <c r="LL16" s="4"/>
      <c r="LM16" s="1"/>
      <c r="LN16" s="1"/>
      <c r="LO16" s="2"/>
      <c r="LP16" s="2"/>
      <c r="LQ16" s="3"/>
      <c r="LR16" s="3"/>
      <c r="LS16" s="4"/>
      <c r="LT16" s="1"/>
      <c r="LU16" s="1"/>
      <c r="LV16" s="2"/>
      <c r="LW16" s="2"/>
      <c r="LX16" s="3"/>
      <c r="LY16" s="3"/>
      <c r="LZ16" s="4"/>
      <c r="MA16" s="1"/>
      <c r="MB16" s="1"/>
      <c r="MC16" s="2"/>
      <c r="MD16" s="2"/>
      <c r="ME16" s="3"/>
      <c r="MF16" s="3"/>
      <c r="MG16" s="4"/>
      <c r="MH16" s="1"/>
      <c r="MI16" s="1"/>
      <c r="MJ16" s="2"/>
      <c r="MK16" s="2"/>
      <c r="ML16" s="3"/>
      <c r="MM16" s="3"/>
      <c r="MN16" s="4"/>
      <c r="MP16" s="20" t="s">
        <v>57</v>
      </c>
      <c r="MQ16" s="23">
        <f>م.تحميل!$F$70</f>
        <v>0</v>
      </c>
      <c r="MR16" s="23">
        <f>م.تحميل!$G$70</f>
        <v>0</v>
      </c>
      <c r="MS16" s="20"/>
      <c r="MT16" s="23"/>
      <c r="MU16" s="23"/>
      <c r="MW16" s="22" t="s">
        <v>57</v>
      </c>
      <c r="MX16" s="24">
        <f>م.مرتجع!$F$70</f>
        <v>0</v>
      </c>
      <c r="MY16" s="24">
        <f>م.مرتجع!$G$70</f>
        <v>0</v>
      </c>
      <c r="MZ16" s="22"/>
      <c r="NA16" s="24"/>
      <c r="NB16" s="24"/>
      <c r="ND16" s="21" t="s">
        <v>57</v>
      </c>
      <c r="NE16" s="25">
        <f>م.مبيع!$F$70</f>
        <v>0</v>
      </c>
      <c r="NF16" s="25">
        <f>م.مبيع!$G$70</f>
        <v>0</v>
      </c>
      <c r="NG16" s="25">
        <f>CO35</f>
        <v>0</v>
      </c>
      <c r="NH16" s="21"/>
      <c r="NI16" s="25"/>
      <c r="NJ16" s="25"/>
      <c r="NK16" s="25"/>
    </row>
    <row r="17" spans="1:375" ht="16.5" thickTop="1" thickBot="1" x14ac:dyDescent="0.25">
      <c r="A17" s="14"/>
      <c r="B17" s="16"/>
      <c r="C17" s="1"/>
      <c r="D17" s="1"/>
      <c r="E17" s="2"/>
      <c r="F17" s="2"/>
      <c r="G17" s="3"/>
      <c r="H17" s="3"/>
      <c r="I17" s="4"/>
      <c r="J17" s="1"/>
      <c r="K17" s="1"/>
      <c r="L17" s="2"/>
      <c r="M17" s="2"/>
      <c r="N17" s="3"/>
      <c r="O17" s="3"/>
      <c r="P17" s="4"/>
      <c r="Q17" s="1"/>
      <c r="R17" s="1"/>
      <c r="S17" s="2"/>
      <c r="T17" s="2"/>
      <c r="U17" s="3"/>
      <c r="V17" s="3"/>
      <c r="W17" s="4"/>
      <c r="X17" s="1"/>
      <c r="Y17" s="1"/>
      <c r="Z17" s="2"/>
      <c r="AA17" s="2"/>
      <c r="AB17" s="3"/>
      <c r="AC17" s="3"/>
      <c r="AD17" s="4"/>
      <c r="AE17" s="1"/>
      <c r="AF17" s="1"/>
      <c r="AG17" s="2"/>
      <c r="AH17" s="2"/>
      <c r="AI17" s="3"/>
      <c r="AJ17" s="3"/>
      <c r="AK17" s="4"/>
      <c r="AL17" s="1"/>
      <c r="AM17" s="1"/>
      <c r="AN17" s="2"/>
      <c r="AO17" s="2"/>
      <c r="AP17" s="3"/>
      <c r="AQ17" s="3"/>
      <c r="AR17" s="4"/>
      <c r="AS17" s="1"/>
      <c r="AT17" s="1"/>
      <c r="AU17" s="2"/>
      <c r="AV17" s="2"/>
      <c r="AW17" s="3"/>
      <c r="AX17" s="3"/>
      <c r="AY17" s="4"/>
      <c r="AZ17" s="1"/>
      <c r="BA17" s="1"/>
      <c r="BB17" s="2"/>
      <c r="BC17" s="2"/>
      <c r="BD17" s="3"/>
      <c r="BE17" s="3"/>
      <c r="BF17" s="4"/>
      <c r="BG17" s="1"/>
      <c r="BH17" s="1"/>
      <c r="BI17" s="2"/>
      <c r="BJ17" s="2"/>
      <c r="BK17" s="3"/>
      <c r="BL17" s="3"/>
      <c r="BM17" s="4"/>
      <c r="BN17" s="1"/>
      <c r="BO17" s="1"/>
      <c r="BP17" s="2"/>
      <c r="BQ17" s="2"/>
      <c r="BR17" s="3"/>
      <c r="BS17" s="3"/>
      <c r="BT17" s="4"/>
      <c r="BU17" s="1"/>
      <c r="BV17" s="1"/>
      <c r="BW17" s="2"/>
      <c r="BX17" s="2"/>
      <c r="BY17" s="3"/>
      <c r="BZ17" s="3"/>
      <c r="CA17" s="4"/>
      <c r="CB17" s="1"/>
      <c r="CC17" s="1"/>
      <c r="CD17" s="2"/>
      <c r="CE17" s="2"/>
      <c r="CF17" s="3"/>
      <c r="CG17" s="3"/>
      <c r="CH17" s="4"/>
      <c r="CI17" s="1"/>
      <c r="CJ17" s="1"/>
      <c r="CK17" s="2"/>
      <c r="CL17" s="2"/>
      <c r="CM17" s="3"/>
      <c r="CN17" s="3"/>
      <c r="CO17" s="4"/>
      <c r="CP17" s="1"/>
      <c r="CQ17" s="1"/>
      <c r="CR17" s="2"/>
      <c r="CS17" s="2"/>
      <c r="CT17" s="3"/>
      <c r="CU17" s="3"/>
      <c r="CV17" s="4"/>
      <c r="CW17" s="1"/>
      <c r="CX17" s="1"/>
      <c r="CY17" s="2"/>
      <c r="CZ17" s="2"/>
      <c r="DA17" s="3"/>
      <c r="DB17" s="3"/>
      <c r="DC17" s="4"/>
      <c r="DD17" s="1"/>
      <c r="DE17" s="1"/>
      <c r="DF17" s="2"/>
      <c r="DG17" s="2"/>
      <c r="DH17" s="3"/>
      <c r="DI17" s="3"/>
      <c r="DJ17" s="4"/>
      <c r="DK17" s="1"/>
      <c r="DL17" s="1"/>
      <c r="DM17" s="2"/>
      <c r="DN17" s="2"/>
      <c r="DO17" s="3"/>
      <c r="DP17" s="3"/>
      <c r="DQ17" s="4"/>
      <c r="DR17" s="1"/>
      <c r="DS17" s="1"/>
      <c r="DT17" s="2"/>
      <c r="DU17" s="2"/>
      <c r="DV17" s="3"/>
      <c r="DW17" s="3"/>
      <c r="DX17" s="4"/>
      <c r="DY17" s="1"/>
      <c r="DZ17" s="1"/>
      <c r="EA17" s="2"/>
      <c r="EB17" s="2"/>
      <c r="EC17" s="3"/>
      <c r="ED17" s="3"/>
      <c r="EE17" s="4"/>
      <c r="EF17" s="1"/>
      <c r="EG17" s="1"/>
      <c r="EH17" s="2"/>
      <c r="EI17" s="2"/>
      <c r="EJ17" s="3"/>
      <c r="EK17" s="3"/>
      <c r="EL17" s="4"/>
      <c r="EM17" s="1"/>
      <c r="EN17" s="1"/>
      <c r="EO17" s="2"/>
      <c r="EP17" s="2"/>
      <c r="EQ17" s="3"/>
      <c r="ER17" s="3"/>
      <c r="ES17" s="4"/>
      <c r="ET17" s="1"/>
      <c r="EU17" s="1"/>
      <c r="EV17" s="2"/>
      <c r="EW17" s="2"/>
      <c r="EX17" s="3"/>
      <c r="EY17" s="3"/>
      <c r="EZ17" s="4"/>
      <c r="FA17" s="1"/>
      <c r="FB17" s="1"/>
      <c r="FC17" s="2"/>
      <c r="FD17" s="2"/>
      <c r="FE17" s="3"/>
      <c r="FF17" s="3"/>
      <c r="FG17" s="4"/>
      <c r="FH17" s="1"/>
      <c r="FI17" s="1"/>
      <c r="FJ17" s="2"/>
      <c r="FK17" s="2"/>
      <c r="FL17" s="3"/>
      <c r="FM17" s="3"/>
      <c r="FN17" s="4"/>
      <c r="FO17" s="1"/>
      <c r="FP17" s="1"/>
      <c r="FQ17" s="2"/>
      <c r="FR17" s="2"/>
      <c r="FS17" s="3"/>
      <c r="FT17" s="3"/>
      <c r="FU17" s="4"/>
      <c r="FV17" s="1"/>
      <c r="FW17" s="1"/>
      <c r="FX17" s="2"/>
      <c r="FY17" s="2"/>
      <c r="FZ17" s="3"/>
      <c r="GA17" s="3"/>
      <c r="GB17" s="4"/>
      <c r="GC17" s="1"/>
      <c r="GD17" s="1"/>
      <c r="GE17" s="2"/>
      <c r="GF17" s="2"/>
      <c r="GG17" s="3"/>
      <c r="GH17" s="3"/>
      <c r="GI17" s="4"/>
      <c r="GJ17" s="1"/>
      <c r="GK17" s="1"/>
      <c r="GL17" s="2"/>
      <c r="GM17" s="2"/>
      <c r="GN17" s="3"/>
      <c r="GO17" s="3"/>
      <c r="GP17" s="4"/>
      <c r="GQ17" s="1"/>
      <c r="GR17" s="1"/>
      <c r="GS17" s="2"/>
      <c r="GT17" s="2"/>
      <c r="GU17" s="3"/>
      <c r="GV17" s="3"/>
      <c r="GW17" s="4"/>
      <c r="GX17" s="1"/>
      <c r="GY17" s="1"/>
      <c r="GZ17" s="2"/>
      <c r="HA17" s="2"/>
      <c r="HB17" s="3"/>
      <c r="HC17" s="3"/>
      <c r="HD17" s="4"/>
      <c r="HE17" s="1"/>
      <c r="HF17" s="1"/>
      <c r="HG17" s="2"/>
      <c r="HH17" s="2"/>
      <c r="HI17" s="3"/>
      <c r="HJ17" s="3"/>
      <c r="HK17" s="4"/>
      <c r="HL17" s="1"/>
      <c r="HM17" s="1"/>
      <c r="HN17" s="2"/>
      <c r="HO17" s="2"/>
      <c r="HP17" s="3"/>
      <c r="HQ17" s="3"/>
      <c r="HR17" s="4"/>
      <c r="HS17" s="1"/>
      <c r="HT17" s="1"/>
      <c r="HU17" s="2"/>
      <c r="HV17" s="2"/>
      <c r="HW17" s="3"/>
      <c r="HX17" s="3"/>
      <c r="HY17" s="4"/>
      <c r="HZ17" s="1"/>
      <c r="IA17" s="1"/>
      <c r="IB17" s="2"/>
      <c r="IC17" s="2"/>
      <c r="ID17" s="3"/>
      <c r="IE17" s="3"/>
      <c r="IF17" s="4"/>
      <c r="IG17" s="1"/>
      <c r="IH17" s="1"/>
      <c r="II17" s="2"/>
      <c r="IJ17" s="2"/>
      <c r="IK17" s="3"/>
      <c r="IL17" s="3"/>
      <c r="IM17" s="4"/>
      <c r="IN17" s="1"/>
      <c r="IO17" s="1"/>
      <c r="IP17" s="2"/>
      <c r="IQ17" s="2"/>
      <c r="IR17" s="3"/>
      <c r="IS17" s="3"/>
      <c r="IT17" s="4"/>
      <c r="IU17" s="1"/>
      <c r="IV17" s="1"/>
      <c r="IW17" s="2"/>
      <c r="IX17" s="2"/>
      <c r="IY17" s="3"/>
      <c r="IZ17" s="3"/>
      <c r="JA17" s="4"/>
      <c r="JB17" s="1"/>
      <c r="JC17" s="1"/>
      <c r="JD17" s="2"/>
      <c r="JE17" s="2"/>
      <c r="JF17" s="3"/>
      <c r="JG17" s="3"/>
      <c r="JH17" s="4"/>
      <c r="JI17" s="1"/>
      <c r="JJ17" s="1"/>
      <c r="JK17" s="2"/>
      <c r="JL17" s="2"/>
      <c r="JM17" s="3"/>
      <c r="JN17" s="3"/>
      <c r="JO17" s="4"/>
      <c r="JP17" s="1"/>
      <c r="JQ17" s="1"/>
      <c r="JR17" s="2"/>
      <c r="JS17" s="2"/>
      <c r="JT17" s="3"/>
      <c r="JU17" s="3"/>
      <c r="JV17" s="4"/>
      <c r="JW17" s="1"/>
      <c r="JX17" s="1"/>
      <c r="JY17" s="2"/>
      <c r="JZ17" s="2"/>
      <c r="KA17" s="3"/>
      <c r="KB17" s="3"/>
      <c r="KC17" s="4"/>
      <c r="KD17" s="1"/>
      <c r="KE17" s="1"/>
      <c r="KF17" s="2"/>
      <c r="KG17" s="2"/>
      <c r="KH17" s="3"/>
      <c r="KI17" s="3"/>
      <c r="KJ17" s="4"/>
      <c r="KK17" s="1"/>
      <c r="KL17" s="1"/>
      <c r="KM17" s="2"/>
      <c r="KN17" s="2"/>
      <c r="KO17" s="3"/>
      <c r="KP17" s="3"/>
      <c r="KQ17" s="4"/>
      <c r="KR17" s="1"/>
      <c r="KS17" s="1"/>
      <c r="KT17" s="2"/>
      <c r="KU17" s="2"/>
      <c r="KV17" s="3"/>
      <c r="KW17" s="3"/>
      <c r="KX17" s="4"/>
      <c r="KY17" s="1"/>
      <c r="KZ17" s="1"/>
      <c r="LA17" s="2"/>
      <c r="LB17" s="2"/>
      <c r="LC17" s="3"/>
      <c r="LD17" s="3"/>
      <c r="LE17" s="4"/>
      <c r="LF17" s="1"/>
      <c r="LG17" s="1"/>
      <c r="LH17" s="2"/>
      <c r="LI17" s="2"/>
      <c r="LJ17" s="3"/>
      <c r="LK17" s="3"/>
      <c r="LL17" s="4"/>
      <c r="LM17" s="1"/>
      <c r="LN17" s="1"/>
      <c r="LO17" s="2"/>
      <c r="LP17" s="2"/>
      <c r="LQ17" s="3"/>
      <c r="LR17" s="3"/>
      <c r="LS17" s="4"/>
      <c r="LT17" s="1"/>
      <c r="LU17" s="1"/>
      <c r="LV17" s="2"/>
      <c r="LW17" s="2"/>
      <c r="LX17" s="3"/>
      <c r="LY17" s="3"/>
      <c r="LZ17" s="4"/>
      <c r="MA17" s="1"/>
      <c r="MB17" s="1"/>
      <c r="MC17" s="2"/>
      <c r="MD17" s="2"/>
      <c r="ME17" s="3"/>
      <c r="MF17" s="3"/>
      <c r="MG17" s="4"/>
      <c r="MH17" s="1"/>
      <c r="MI17" s="1"/>
      <c r="MJ17" s="2"/>
      <c r="MK17" s="2"/>
      <c r="ML17" s="3"/>
      <c r="MM17" s="3"/>
      <c r="MN17" s="4"/>
      <c r="MP17" s="20" t="s">
        <v>64</v>
      </c>
      <c r="MQ17" s="23">
        <f>م.تحميل!$F$74</f>
        <v>0</v>
      </c>
      <c r="MR17" s="23">
        <f>م.تحميل!$G$74</f>
        <v>0</v>
      </c>
      <c r="MS17" s="20"/>
      <c r="MT17" s="23"/>
      <c r="MU17" s="23"/>
      <c r="MW17" s="22" t="s">
        <v>64</v>
      </c>
      <c r="MX17" s="24">
        <f>م.مرتجع!$F$74</f>
        <v>0</v>
      </c>
      <c r="MY17" s="24">
        <f>م.مرتجع!$G$74</f>
        <v>0</v>
      </c>
      <c r="MZ17" s="22"/>
      <c r="NA17" s="24"/>
      <c r="NB17" s="24"/>
      <c r="ND17" s="21" t="s">
        <v>64</v>
      </c>
      <c r="NE17" s="25">
        <f>م.مبيع!$F$74</f>
        <v>0</v>
      </c>
      <c r="NF17" s="25">
        <f>م.مبيع!$G$74</f>
        <v>0</v>
      </c>
      <c r="NG17" s="25">
        <f>CV35</f>
        <v>0</v>
      </c>
      <c r="NH17" s="21"/>
      <c r="NI17" s="25"/>
      <c r="NJ17" s="25"/>
      <c r="NK17" s="25"/>
    </row>
    <row r="18" spans="1:375" ht="16.5" thickTop="1" thickBot="1" x14ac:dyDescent="0.25">
      <c r="A18" s="14"/>
      <c r="B18" s="16"/>
      <c r="C18" s="1"/>
      <c r="D18" s="1"/>
      <c r="E18" s="2"/>
      <c r="F18" s="2"/>
      <c r="G18" s="3"/>
      <c r="H18" s="3"/>
      <c r="I18" s="4"/>
      <c r="J18" s="1"/>
      <c r="K18" s="1"/>
      <c r="L18" s="2"/>
      <c r="M18" s="2"/>
      <c r="N18" s="3"/>
      <c r="O18" s="3"/>
      <c r="P18" s="4"/>
      <c r="Q18" s="1"/>
      <c r="R18" s="1"/>
      <c r="S18" s="2"/>
      <c r="T18" s="2"/>
      <c r="U18" s="3"/>
      <c r="V18" s="3"/>
      <c r="W18" s="4"/>
      <c r="X18" s="1"/>
      <c r="Y18" s="1"/>
      <c r="Z18" s="2"/>
      <c r="AA18" s="2"/>
      <c r="AB18" s="3"/>
      <c r="AC18" s="3"/>
      <c r="AD18" s="4"/>
      <c r="AE18" s="1"/>
      <c r="AF18" s="1"/>
      <c r="AG18" s="2"/>
      <c r="AH18" s="2"/>
      <c r="AI18" s="3"/>
      <c r="AJ18" s="3"/>
      <c r="AK18" s="4"/>
      <c r="AL18" s="1"/>
      <c r="AM18" s="1"/>
      <c r="AN18" s="2"/>
      <c r="AO18" s="2"/>
      <c r="AP18" s="3"/>
      <c r="AQ18" s="3"/>
      <c r="AR18" s="4"/>
      <c r="AS18" s="1"/>
      <c r="AT18" s="1"/>
      <c r="AU18" s="2"/>
      <c r="AV18" s="2"/>
      <c r="AW18" s="3"/>
      <c r="AX18" s="3"/>
      <c r="AY18" s="4"/>
      <c r="AZ18" s="1"/>
      <c r="BA18" s="1"/>
      <c r="BB18" s="2"/>
      <c r="BC18" s="2"/>
      <c r="BD18" s="3"/>
      <c r="BE18" s="3"/>
      <c r="BF18" s="4"/>
      <c r="BG18" s="1"/>
      <c r="BH18" s="1"/>
      <c r="BI18" s="2"/>
      <c r="BJ18" s="2"/>
      <c r="BK18" s="3"/>
      <c r="BL18" s="3"/>
      <c r="BM18" s="4"/>
      <c r="BN18" s="1"/>
      <c r="BO18" s="1"/>
      <c r="BP18" s="2"/>
      <c r="BQ18" s="2"/>
      <c r="BR18" s="3"/>
      <c r="BS18" s="3"/>
      <c r="BT18" s="4"/>
      <c r="BU18" s="1"/>
      <c r="BV18" s="1"/>
      <c r="BW18" s="2"/>
      <c r="BX18" s="2"/>
      <c r="BY18" s="3"/>
      <c r="BZ18" s="3"/>
      <c r="CA18" s="4"/>
      <c r="CB18" s="1"/>
      <c r="CC18" s="1"/>
      <c r="CD18" s="2"/>
      <c r="CE18" s="2"/>
      <c r="CF18" s="3"/>
      <c r="CG18" s="3"/>
      <c r="CH18" s="4"/>
      <c r="CI18" s="1"/>
      <c r="CJ18" s="1"/>
      <c r="CK18" s="2"/>
      <c r="CL18" s="2"/>
      <c r="CM18" s="3"/>
      <c r="CN18" s="3"/>
      <c r="CO18" s="4"/>
      <c r="CP18" s="1"/>
      <c r="CQ18" s="1"/>
      <c r="CR18" s="2"/>
      <c r="CS18" s="2"/>
      <c r="CT18" s="3"/>
      <c r="CU18" s="3"/>
      <c r="CV18" s="4"/>
      <c r="CW18" s="1"/>
      <c r="CX18" s="1"/>
      <c r="CY18" s="2"/>
      <c r="CZ18" s="2"/>
      <c r="DA18" s="3"/>
      <c r="DB18" s="3"/>
      <c r="DC18" s="4"/>
      <c r="DD18" s="1"/>
      <c r="DE18" s="1"/>
      <c r="DF18" s="2"/>
      <c r="DG18" s="2"/>
      <c r="DH18" s="3"/>
      <c r="DI18" s="3"/>
      <c r="DJ18" s="4"/>
      <c r="DK18" s="1"/>
      <c r="DL18" s="1"/>
      <c r="DM18" s="2"/>
      <c r="DN18" s="2"/>
      <c r="DO18" s="3"/>
      <c r="DP18" s="3"/>
      <c r="DQ18" s="4"/>
      <c r="DR18" s="1"/>
      <c r="DS18" s="1"/>
      <c r="DT18" s="2"/>
      <c r="DU18" s="2"/>
      <c r="DV18" s="3"/>
      <c r="DW18" s="3"/>
      <c r="DX18" s="4"/>
      <c r="DY18" s="1"/>
      <c r="DZ18" s="1"/>
      <c r="EA18" s="2"/>
      <c r="EB18" s="2"/>
      <c r="EC18" s="3"/>
      <c r="ED18" s="3"/>
      <c r="EE18" s="4"/>
      <c r="EF18" s="1"/>
      <c r="EG18" s="1"/>
      <c r="EH18" s="2"/>
      <c r="EI18" s="2"/>
      <c r="EJ18" s="3"/>
      <c r="EK18" s="3"/>
      <c r="EL18" s="4"/>
      <c r="EM18" s="1"/>
      <c r="EN18" s="1"/>
      <c r="EO18" s="2"/>
      <c r="EP18" s="2"/>
      <c r="EQ18" s="3"/>
      <c r="ER18" s="3"/>
      <c r="ES18" s="4"/>
      <c r="ET18" s="1"/>
      <c r="EU18" s="1"/>
      <c r="EV18" s="2"/>
      <c r="EW18" s="2"/>
      <c r="EX18" s="3"/>
      <c r="EY18" s="3"/>
      <c r="EZ18" s="4"/>
      <c r="FA18" s="1"/>
      <c r="FB18" s="1"/>
      <c r="FC18" s="2"/>
      <c r="FD18" s="2"/>
      <c r="FE18" s="3"/>
      <c r="FF18" s="3"/>
      <c r="FG18" s="4"/>
      <c r="FH18" s="1"/>
      <c r="FI18" s="1"/>
      <c r="FJ18" s="2"/>
      <c r="FK18" s="2"/>
      <c r="FL18" s="3"/>
      <c r="FM18" s="3"/>
      <c r="FN18" s="4"/>
      <c r="FO18" s="1"/>
      <c r="FP18" s="1"/>
      <c r="FQ18" s="2"/>
      <c r="FR18" s="2"/>
      <c r="FS18" s="3"/>
      <c r="FT18" s="3"/>
      <c r="FU18" s="4"/>
      <c r="FV18" s="1"/>
      <c r="FW18" s="1"/>
      <c r="FX18" s="2"/>
      <c r="FY18" s="2"/>
      <c r="FZ18" s="3"/>
      <c r="GA18" s="3"/>
      <c r="GB18" s="4"/>
      <c r="GC18" s="1"/>
      <c r="GD18" s="1"/>
      <c r="GE18" s="2"/>
      <c r="GF18" s="2"/>
      <c r="GG18" s="3"/>
      <c r="GH18" s="3"/>
      <c r="GI18" s="4"/>
      <c r="GJ18" s="1"/>
      <c r="GK18" s="1"/>
      <c r="GL18" s="2"/>
      <c r="GM18" s="2"/>
      <c r="GN18" s="3"/>
      <c r="GO18" s="3"/>
      <c r="GP18" s="4"/>
      <c r="GQ18" s="1"/>
      <c r="GR18" s="1"/>
      <c r="GS18" s="2"/>
      <c r="GT18" s="2"/>
      <c r="GU18" s="3"/>
      <c r="GV18" s="3"/>
      <c r="GW18" s="4"/>
      <c r="GX18" s="1"/>
      <c r="GY18" s="1"/>
      <c r="GZ18" s="2"/>
      <c r="HA18" s="2"/>
      <c r="HB18" s="3"/>
      <c r="HC18" s="3"/>
      <c r="HD18" s="4"/>
      <c r="HE18" s="1"/>
      <c r="HF18" s="1"/>
      <c r="HG18" s="2"/>
      <c r="HH18" s="2"/>
      <c r="HI18" s="3"/>
      <c r="HJ18" s="3"/>
      <c r="HK18" s="4"/>
      <c r="HL18" s="1"/>
      <c r="HM18" s="1"/>
      <c r="HN18" s="2"/>
      <c r="HO18" s="2"/>
      <c r="HP18" s="3"/>
      <c r="HQ18" s="3"/>
      <c r="HR18" s="4"/>
      <c r="HS18" s="1"/>
      <c r="HT18" s="1"/>
      <c r="HU18" s="2"/>
      <c r="HV18" s="2"/>
      <c r="HW18" s="3"/>
      <c r="HX18" s="3"/>
      <c r="HY18" s="4"/>
      <c r="HZ18" s="1"/>
      <c r="IA18" s="1"/>
      <c r="IB18" s="2"/>
      <c r="IC18" s="2"/>
      <c r="ID18" s="3"/>
      <c r="IE18" s="3"/>
      <c r="IF18" s="4"/>
      <c r="IG18" s="1"/>
      <c r="IH18" s="1"/>
      <c r="II18" s="2"/>
      <c r="IJ18" s="2"/>
      <c r="IK18" s="3"/>
      <c r="IL18" s="3"/>
      <c r="IM18" s="4"/>
      <c r="IN18" s="1"/>
      <c r="IO18" s="1"/>
      <c r="IP18" s="2"/>
      <c r="IQ18" s="2"/>
      <c r="IR18" s="3"/>
      <c r="IS18" s="3"/>
      <c r="IT18" s="4"/>
      <c r="IU18" s="1"/>
      <c r="IV18" s="1"/>
      <c r="IW18" s="2"/>
      <c r="IX18" s="2"/>
      <c r="IY18" s="3"/>
      <c r="IZ18" s="3"/>
      <c r="JA18" s="4"/>
      <c r="JB18" s="1"/>
      <c r="JC18" s="1"/>
      <c r="JD18" s="2"/>
      <c r="JE18" s="2"/>
      <c r="JF18" s="3"/>
      <c r="JG18" s="3"/>
      <c r="JH18" s="4"/>
      <c r="JI18" s="1"/>
      <c r="JJ18" s="1"/>
      <c r="JK18" s="2"/>
      <c r="JL18" s="2"/>
      <c r="JM18" s="3"/>
      <c r="JN18" s="3"/>
      <c r="JO18" s="4"/>
      <c r="JP18" s="1"/>
      <c r="JQ18" s="1"/>
      <c r="JR18" s="2"/>
      <c r="JS18" s="2"/>
      <c r="JT18" s="3"/>
      <c r="JU18" s="3"/>
      <c r="JV18" s="4"/>
      <c r="JW18" s="1"/>
      <c r="JX18" s="1"/>
      <c r="JY18" s="2"/>
      <c r="JZ18" s="2"/>
      <c r="KA18" s="3"/>
      <c r="KB18" s="3"/>
      <c r="KC18" s="4"/>
      <c r="KD18" s="1"/>
      <c r="KE18" s="1"/>
      <c r="KF18" s="2"/>
      <c r="KG18" s="2"/>
      <c r="KH18" s="3"/>
      <c r="KI18" s="3"/>
      <c r="KJ18" s="4"/>
      <c r="KK18" s="1"/>
      <c r="KL18" s="1"/>
      <c r="KM18" s="2"/>
      <c r="KN18" s="2"/>
      <c r="KO18" s="3"/>
      <c r="KP18" s="3"/>
      <c r="KQ18" s="4"/>
      <c r="KR18" s="1"/>
      <c r="KS18" s="1"/>
      <c r="KT18" s="2"/>
      <c r="KU18" s="2"/>
      <c r="KV18" s="3"/>
      <c r="KW18" s="3"/>
      <c r="KX18" s="4"/>
      <c r="KY18" s="1"/>
      <c r="KZ18" s="1"/>
      <c r="LA18" s="2"/>
      <c r="LB18" s="2"/>
      <c r="LC18" s="3"/>
      <c r="LD18" s="3"/>
      <c r="LE18" s="4"/>
      <c r="LF18" s="1"/>
      <c r="LG18" s="1"/>
      <c r="LH18" s="2"/>
      <c r="LI18" s="2"/>
      <c r="LJ18" s="3"/>
      <c r="LK18" s="3"/>
      <c r="LL18" s="4"/>
      <c r="LM18" s="1"/>
      <c r="LN18" s="1"/>
      <c r="LO18" s="2"/>
      <c r="LP18" s="2"/>
      <c r="LQ18" s="3"/>
      <c r="LR18" s="3"/>
      <c r="LS18" s="4"/>
      <c r="LT18" s="1"/>
      <c r="LU18" s="1"/>
      <c r="LV18" s="2"/>
      <c r="LW18" s="2"/>
      <c r="LX18" s="3"/>
      <c r="LY18" s="3"/>
      <c r="LZ18" s="4"/>
      <c r="MA18" s="1"/>
      <c r="MB18" s="1"/>
      <c r="MC18" s="2"/>
      <c r="MD18" s="2"/>
      <c r="ME18" s="3"/>
      <c r="MF18" s="3"/>
      <c r="MG18" s="4"/>
      <c r="MH18" s="1"/>
      <c r="MI18" s="1"/>
      <c r="MJ18" s="2"/>
      <c r="MK18" s="2"/>
      <c r="ML18" s="3"/>
      <c r="MM18" s="3"/>
      <c r="MN18" s="4"/>
      <c r="MP18" s="20" t="s">
        <v>65</v>
      </c>
      <c r="MQ18" s="23">
        <f>م.تحميل!$F$78</f>
        <v>0</v>
      </c>
      <c r="MR18" s="23">
        <f>م.تحميل!$G$78</f>
        <v>0</v>
      </c>
      <c r="MS18" s="20"/>
      <c r="MT18" s="23"/>
      <c r="MU18" s="23"/>
      <c r="MW18" s="22" t="s">
        <v>65</v>
      </c>
      <c r="MX18" s="24">
        <f>م.مرتجع!$F$78</f>
        <v>0</v>
      </c>
      <c r="MY18" s="24">
        <f>م.مرتجع!$G$78</f>
        <v>0</v>
      </c>
      <c r="MZ18" s="22"/>
      <c r="NA18" s="24"/>
      <c r="NB18" s="24"/>
      <c r="ND18" s="21" t="s">
        <v>65</v>
      </c>
      <c r="NE18" s="25">
        <f>م.مبيع!$F$78</f>
        <v>0</v>
      </c>
      <c r="NF18" s="25">
        <f>م.مبيع!$G$78</f>
        <v>0</v>
      </c>
      <c r="NG18" s="25">
        <f>DC35</f>
        <v>0</v>
      </c>
      <c r="NH18" s="21"/>
      <c r="NI18" s="25"/>
      <c r="NJ18" s="25"/>
      <c r="NK18" s="25"/>
    </row>
    <row r="19" spans="1:375" ht="16.5" thickTop="1" thickBot="1" x14ac:dyDescent="0.25">
      <c r="A19" s="14"/>
      <c r="B19" s="16"/>
      <c r="C19" s="1"/>
      <c r="D19" s="1"/>
      <c r="E19" s="2"/>
      <c r="F19" s="2"/>
      <c r="G19" s="3"/>
      <c r="H19" s="3"/>
      <c r="I19" s="4"/>
      <c r="J19" s="1"/>
      <c r="K19" s="1"/>
      <c r="L19" s="2"/>
      <c r="M19" s="2"/>
      <c r="N19" s="3"/>
      <c r="O19" s="3"/>
      <c r="P19" s="4"/>
      <c r="Q19" s="1"/>
      <c r="R19" s="1"/>
      <c r="S19" s="2"/>
      <c r="T19" s="2"/>
      <c r="U19" s="3"/>
      <c r="V19" s="3"/>
      <c r="W19" s="4"/>
      <c r="X19" s="1"/>
      <c r="Y19" s="1"/>
      <c r="Z19" s="2"/>
      <c r="AA19" s="2"/>
      <c r="AB19" s="3"/>
      <c r="AC19" s="3"/>
      <c r="AD19" s="4"/>
      <c r="AE19" s="1"/>
      <c r="AF19" s="1"/>
      <c r="AG19" s="2"/>
      <c r="AH19" s="2"/>
      <c r="AI19" s="3"/>
      <c r="AJ19" s="3"/>
      <c r="AK19" s="4"/>
      <c r="AL19" s="1"/>
      <c r="AM19" s="1"/>
      <c r="AN19" s="2"/>
      <c r="AO19" s="2"/>
      <c r="AP19" s="3"/>
      <c r="AQ19" s="3"/>
      <c r="AR19" s="4"/>
      <c r="AS19" s="1"/>
      <c r="AT19" s="1"/>
      <c r="AU19" s="2"/>
      <c r="AV19" s="2"/>
      <c r="AW19" s="3"/>
      <c r="AX19" s="3"/>
      <c r="AY19" s="4"/>
      <c r="AZ19" s="1"/>
      <c r="BA19" s="1"/>
      <c r="BB19" s="2"/>
      <c r="BC19" s="2"/>
      <c r="BD19" s="3"/>
      <c r="BE19" s="3"/>
      <c r="BF19" s="4"/>
      <c r="BG19" s="1"/>
      <c r="BH19" s="1"/>
      <c r="BI19" s="2"/>
      <c r="BJ19" s="2"/>
      <c r="BK19" s="3"/>
      <c r="BL19" s="3"/>
      <c r="BM19" s="4"/>
      <c r="BN19" s="1"/>
      <c r="BO19" s="1"/>
      <c r="BP19" s="2"/>
      <c r="BQ19" s="2"/>
      <c r="BR19" s="3"/>
      <c r="BS19" s="3"/>
      <c r="BT19" s="4"/>
      <c r="BU19" s="1"/>
      <c r="BV19" s="1"/>
      <c r="BW19" s="2"/>
      <c r="BX19" s="2"/>
      <c r="BY19" s="3"/>
      <c r="BZ19" s="3"/>
      <c r="CA19" s="4"/>
      <c r="CB19" s="1"/>
      <c r="CC19" s="1"/>
      <c r="CD19" s="2"/>
      <c r="CE19" s="2"/>
      <c r="CF19" s="3"/>
      <c r="CG19" s="3"/>
      <c r="CH19" s="4"/>
      <c r="CI19" s="1"/>
      <c r="CJ19" s="1"/>
      <c r="CK19" s="2"/>
      <c r="CL19" s="2"/>
      <c r="CM19" s="3"/>
      <c r="CN19" s="3"/>
      <c r="CO19" s="4"/>
      <c r="CP19" s="1"/>
      <c r="CQ19" s="1"/>
      <c r="CR19" s="2"/>
      <c r="CS19" s="2"/>
      <c r="CT19" s="3"/>
      <c r="CU19" s="3"/>
      <c r="CV19" s="4"/>
      <c r="CW19" s="1"/>
      <c r="CX19" s="1"/>
      <c r="CY19" s="2"/>
      <c r="CZ19" s="2"/>
      <c r="DA19" s="3"/>
      <c r="DB19" s="3"/>
      <c r="DC19" s="4"/>
      <c r="DD19" s="1"/>
      <c r="DE19" s="1"/>
      <c r="DF19" s="2"/>
      <c r="DG19" s="2"/>
      <c r="DH19" s="3"/>
      <c r="DI19" s="3"/>
      <c r="DJ19" s="4"/>
      <c r="DK19" s="1"/>
      <c r="DL19" s="1"/>
      <c r="DM19" s="2"/>
      <c r="DN19" s="2"/>
      <c r="DO19" s="3"/>
      <c r="DP19" s="3"/>
      <c r="DQ19" s="4"/>
      <c r="DR19" s="1"/>
      <c r="DS19" s="1"/>
      <c r="DT19" s="2"/>
      <c r="DU19" s="2"/>
      <c r="DV19" s="3"/>
      <c r="DW19" s="3"/>
      <c r="DX19" s="4"/>
      <c r="DY19" s="1"/>
      <c r="DZ19" s="1"/>
      <c r="EA19" s="2"/>
      <c r="EB19" s="2"/>
      <c r="EC19" s="3"/>
      <c r="ED19" s="3"/>
      <c r="EE19" s="4"/>
      <c r="EF19" s="1"/>
      <c r="EG19" s="1"/>
      <c r="EH19" s="2"/>
      <c r="EI19" s="2"/>
      <c r="EJ19" s="3"/>
      <c r="EK19" s="3"/>
      <c r="EL19" s="4"/>
      <c r="EM19" s="1"/>
      <c r="EN19" s="1"/>
      <c r="EO19" s="2"/>
      <c r="EP19" s="2"/>
      <c r="EQ19" s="3"/>
      <c r="ER19" s="3"/>
      <c r="ES19" s="4"/>
      <c r="ET19" s="1"/>
      <c r="EU19" s="1"/>
      <c r="EV19" s="2"/>
      <c r="EW19" s="2"/>
      <c r="EX19" s="3"/>
      <c r="EY19" s="3"/>
      <c r="EZ19" s="4"/>
      <c r="FA19" s="1"/>
      <c r="FB19" s="1"/>
      <c r="FC19" s="2"/>
      <c r="FD19" s="2"/>
      <c r="FE19" s="3"/>
      <c r="FF19" s="3"/>
      <c r="FG19" s="4"/>
      <c r="FH19" s="1"/>
      <c r="FI19" s="1"/>
      <c r="FJ19" s="2"/>
      <c r="FK19" s="2"/>
      <c r="FL19" s="3"/>
      <c r="FM19" s="3"/>
      <c r="FN19" s="4"/>
      <c r="FO19" s="1"/>
      <c r="FP19" s="1"/>
      <c r="FQ19" s="2"/>
      <c r="FR19" s="2"/>
      <c r="FS19" s="3"/>
      <c r="FT19" s="3"/>
      <c r="FU19" s="4"/>
      <c r="FV19" s="1"/>
      <c r="FW19" s="1"/>
      <c r="FX19" s="2"/>
      <c r="FY19" s="2"/>
      <c r="FZ19" s="3"/>
      <c r="GA19" s="3"/>
      <c r="GB19" s="4"/>
      <c r="GC19" s="1"/>
      <c r="GD19" s="1"/>
      <c r="GE19" s="2"/>
      <c r="GF19" s="2"/>
      <c r="GG19" s="3"/>
      <c r="GH19" s="3"/>
      <c r="GI19" s="4"/>
      <c r="GJ19" s="1"/>
      <c r="GK19" s="1"/>
      <c r="GL19" s="2"/>
      <c r="GM19" s="2"/>
      <c r="GN19" s="3"/>
      <c r="GO19" s="3"/>
      <c r="GP19" s="4"/>
      <c r="GQ19" s="1"/>
      <c r="GR19" s="1"/>
      <c r="GS19" s="2"/>
      <c r="GT19" s="2"/>
      <c r="GU19" s="3"/>
      <c r="GV19" s="3"/>
      <c r="GW19" s="4"/>
      <c r="GX19" s="1"/>
      <c r="GY19" s="1"/>
      <c r="GZ19" s="2"/>
      <c r="HA19" s="2"/>
      <c r="HB19" s="3"/>
      <c r="HC19" s="3"/>
      <c r="HD19" s="4"/>
      <c r="HE19" s="1"/>
      <c r="HF19" s="1"/>
      <c r="HG19" s="2"/>
      <c r="HH19" s="2"/>
      <c r="HI19" s="3"/>
      <c r="HJ19" s="3"/>
      <c r="HK19" s="4"/>
      <c r="HL19" s="1"/>
      <c r="HM19" s="1"/>
      <c r="HN19" s="2"/>
      <c r="HO19" s="2"/>
      <c r="HP19" s="3"/>
      <c r="HQ19" s="3"/>
      <c r="HR19" s="4"/>
      <c r="HS19" s="1"/>
      <c r="HT19" s="1"/>
      <c r="HU19" s="2"/>
      <c r="HV19" s="2"/>
      <c r="HW19" s="3"/>
      <c r="HX19" s="3"/>
      <c r="HY19" s="4"/>
      <c r="HZ19" s="1"/>
      <c r="IA19" s="1"/>
      <c r="IB19" s="2"/>
      <c r="IC19" s="2"/>
      <c r="ID19" s="3"/>
      <c r="IE19" s="3"/>
      <c r="IF19" s="4"/>
      <c r="IG19" s="1"/>
      <c r="IH19" s="1"/>
      <c r="II19" s="2"/>
      <c r="IJ19" s="2"/>
      <c r="IK19" s="3"/>
      <c r="IL19" s="3"/>
      <c r="IM19" s="4"/>
      <c r="IN19" s="1"/>
      <c r="IO19" s="1"/>
      <c r="IP19" s="2"/>
      <c r="IQ19" s="2"/>
      <c r="IR19" s="3"/>
      <c r="IS19" s="3"/>
      <c r="IT19" s="4"/>
      <c r="IU19" s="1"/>
      <c r="IV19" s="1"/>
      <c r="IW19" s="2"/>
      <c r="IX19" s="2"/>
      <c r="IY19" s="3"/>
      <c r="IZ19" s="3"/>
      <c r="JA19" s="4"/>
      <c r="JB19" s="1"/>
      <c r="JC19" s="1"/>
      <c r="JD19" s="2"/>
      <c r="JE19" s="2"/>
      <c r="JF19" s="3"/>
      <c r="JG19" s="3"/>
      <c r="JH19" s="4"/>
      <c r="JI19" s="1"/>
      <c r="JJ19" s="1"/>
      <c r="JK19" s="2"/>
      <c r="JL19" s="2"/>
      <c r="JM19" s="3"/>
      <c r="JN19" s="3"/>
      <c r="JO19" s="4"/>
      <c r="JP19" s="1"/>
      <c r="JQ19" s="1"/>
      <c r="JR19" s="2"/>
      <c r="JS19" s="2"/>
      <c r="JT19" s="3"/>
      <c r="JU19" s="3"/>
      <c r="JV19" s="4"/>
      <c r="JW19" s="1"/>
      <c r="JX19" s="1"/>
      <c r="JY19" s="2"/>
      <c r="JZ19" s="2"/>
      <c r="KA19" s="3"/>
      <c r="KB19" s="3"/>
      <c r="KC19" s="4"/>
      <c r="KD19" s="1"/>
      <c r="KE19" s="1"/>
      <c r="KF19" s="2"/>
      <c r="KG19" s="2"/>
      <c r="KH19" s="3"/>
      <c r="KI19" s="3"/>
      <c r="KJ19" s="4"/>
      <c r="KK19" s="1"/>
      <c r="KL19" s="1"/>
      <c r="KM19" s="2"/>
      <c r="KN19" s="2"/>
      <c r="KO19" s="3"/>
      <c r="KP19" s="3"/>
      <c r="KQ19" s="4"/>
      <c r="KR19" s="1"/>
      <c r="KS19" s="1"/>
      <c r="KT19" s="2"/>
      <c r="KU19" s="2"/>
      <c r="KV19" s="3"/>
      <c r="KW19" s="3"/>
      <c r="KX19" s="4"/>
      <c r="KY19" s="1"/>
      <c r="KZ19" s="1"/>
      <c r="LA19" s="2"/>
      <c r="LB19" s="2"/>
      <c r="LC19" s="3"/>
      <c r="LD19" s="3"/>
      <c r="LE19" s="4"/>
      <c r="LF19" s="1"/>
      <c r="LG19" s="1"/>
      <c r="LH19" s="2"/>
      <c r="LI19" s="2"/>
      <c r="LJ19" s="3"/>
      <c r="LK19" s="3"/>
      <c r="LL19" s="4"/>
      <c r="LM19" s="1"/>
      <c r="LN19" s="1"/>
      <c r="LO19" s="2"/>
      <c r="LP19" s="2"/>
      <c r="LQ19" s="3"/>
      <c r="LR19" s="3"/>
      <c r="LS19" s="4"/>
      <c r="LT19" s="1"/>
      <c r="LU19" s="1"/>
      <c r="LV19" s="2"/>
      <c r="LW19" s="2"/>
      <c r="LX19" s="3"/>
      <c r="LY19" s="3"/>
      <c r="LZ19" s="4"/>
      <c r="MA19" s="1"/>
      <c r="MB19" s="1"/>
      <c r="MC19" s="2"/>
      <c r="MD19" s="2"/>
      <c r="ME19" s="3"/>
      <c r="MF19" s="3"/>
      <c r="MG19" s="4"/>
      <c r="MH19" s="1"/>
      <c r="MI19" s="1"/>
      <c r="MJ19" s="2"/>
      <c r="MK19" s="2"/>
      <c r="ML19" s="3"/>
      <c r="MM19" s="3"/>
      <c r="MN19" s="4"/>
      <c r="MP19" s="20" t="s">
        <v>66</v>
      </c>
      <c r="MQ19" s="23"/>
      <c r="MR19" s="23">
        <f>م.تحميل!$G$83</f>
        <v>0</v>
      </c>
      <c r="MS19" s="20"/>
      <c r="MT19" s="23"/>
      <c r="MU19" s="23"/>
      <c r="MW19" s="22" t="s">
        <v>66</v>
      </c>
      <c r="MX19" s="24"/>
      <c r="MY19" s="24">
        <f>م.مرتجع!$G$83</f>
        <v>0</v>
      </c>
      <c r="MZ19" s="22"/>
      <c r="NA19" s="24"/>
      <c r="NB19" s="24"/>
      <c r="ND19" s="21" t="s">
        <v>66</v>
      </c>
      <c r="NE19" s="25"/>
      <c r="NF19" s="25">
        <f>م.مبيع!$G$83</f>
        <v>0</v>
      </c>
      <c r="NG19" s="25">
        <f>DJ35</f>
        <v>0</v>
      </c>
      <c r="NH19" s="21"/>
      <c r="NI19" s="25"/>
      <c r="NJ19" s="25"/>
      <c r="NK19" s="25"/>
    </row>
    <row r="20" spans="1:375" ht="16.5" thickTop="1" thickBot="1" x14ac:dyDescent="0.25">
      <c r="A20" s="14"/>
      <c r="B20" s="16"/>
      <c r="C20" s="1"/>
      <c r="D20" s="1"/>
      <c r="E20" s="2"/>
      <c r="F20" s="2"/>
      <c r="G20" s="3"/>
      <c r="H20" s="3"/>
      <c r="I20" s="4"/>
      <c r="J20" s="1"/>
      <c r="K20" s="1"/>
      <c r="L20" s="2"/>
      <c r="M20" s="2"/>
      <c r="N20" s="3"/>
      <c r="O20" s="3"/>
      <c r="P20" s="4"/>
      <c r="Q20" s="1"/>
      <c r="R20" s="1"/>
      <c r="S20" s="2"/>
      <c r="T20" s="2"/>
      <c r="U20" s="3"/>
      <c r="V20" s="3"/>
      <c r="W20" s="4"/>
      <c r="X20" s="1"/>
      <c r="Y20" s="1"/>
      <c r="Z20" s="2"/>
      <c r="AA20" s="2"/>
      <c r="AB20" s="3"/>
      <c r="AC20" s="3"/>
      <c r="AD20" s="4"/>
      <c r="AE20" s="1"/>
      <c r="AF20" s="1"/>
      <c r="AG20" s="2"/>
      <c r="AH20" s="2"/>
      <c r="AI20" s="3"/>
      <c r="AJ20" s="3"/>
      <c r="AK20" s="4"/>
      <c r="AL20" s="1"/>
      <c r="AM20" s="1"/>
      <c r="AN20" s="2"/>
      <c r="AO20" s="2"/>
      <c r="AP20" s="3"/>
      <c r="AQ20" s="3"/>
      <c r="AR20" s="4"/>
      <c r="AS20" s="1"/>
      <c r="AT20" s="1"/>
      <c r="AU20" s="2"/>
      <c r="AV20" s="2"/>
      <c r="AW20" s="3"/>
      <c r="AX20" s="3"/>
      <c r="AY20" s="4"/>
      <c r="AZ20" s="1"/>
      <c r="BA20" s="1"/>
      <c r="BB20" s="2"/>
      <c r="BC20" s="2"/>
      <c r="BD20" s="3"/>
      <c r="BE20" s="3"/>
      <c r="BF20" s="4"/>
      <c r="BG20" s="1"/>
      <c r="BH20" s="1"/>
      <c r="BI20" s="2"/>
      <c r="BJ20" s="2"/>
      <c r="BK20" s="3"/>
      <c r="BL20" s="3"/>
      <c r="BM20" s="4"/>
      <c r="BN20" s="1"/>
      <c r="BO20" s="1"/>
      <c r="BP20" s="2"/>
      <c r="BQ20" s="2"/>
      <c r="BR20" s="3"/>
      <c r="BS20" s="3"/>
      <c r="BT20" s="4"/>
      <c r="BU20" s="1"/>
      <c r="BV20" s="1"/>
      <c r="BW20" s="2"/>
      <c r="BX20" s="2"/>
      <c r="BY20" s="3"/>
      <c r="BZ20" s="3"/>
      <c r="CA20" s="4"/>
      <c r="CB20" s="1"/>
      <c r="CC20" s="1"/>
      <c r="CD20" s="2"/>
      <c r="CE20" s="2"/>
      <c r="CF20" s="3"/>
      <c r="CG20" s="3"/>
      <c r="CH20" s="4"/>
      <c r="CI20" s="1"/>
      <c r="CJ20" s="1"/>
      <c r="CK20" s="2"/>
      <c r="CL20" s="2"/>
      <c r="CM20" s="3"/>
      <c r="CN20" s="3"/>
      <c r="CO20" s="4"/>
      <c r="CP20" s="1"/>
      <c r="CQ20" s="1"/>
      <c r="CR20" s="2"/>
      <c r="CS20" s="2"/>
      <c r="CT20" s="3"/>
      <c r="CU20" s="3"/>
      <c r="CV20" s="4"/>
      <c r="CW20" s="1"/>
      <c r="CX20" s="1"/>
      <c r="CY20" s="2"/>
      <c r="CZ20" s="2"/>
      <c r="DA20" s="3"/>
      <c r="DB20" s="3"/>
      <c r="DC20" s="4"/>
      <c r="DD20" s="1"/>
      <c r="DE20" s="1"/>
      <c r="DF20" s="2"/>
      <c r="DG20" s="2"/>
      <c r="DH20" s="3"/>
      <c r="DI20" s="3"/>
      <c r="DJ20" s="4"/>
      <c r="DK20" s="1"/>
      <c r="DL20" s="1"/>
      <c r="DM20" s="2"/>
      <c r="DN20" s="2"/>
      <c r="DO20" s="3"/>
      <c r="DP20" s="3"/>
      <c r="DQ20" s="4"/>
      <c r="DR20" s="1"/>
      <c r="DS20" s="1"/>
      <c r="DT20" s="2"/>
      <c r="DU20" s="2"/>
      <c r="DV20" s="3"/>
      <c r="DW20" s="3"/>
      <c r="DX20" s="4"/>
      <c r="DY20" s="1"/>
      <c r="DZ20" s="1"/>
      <c r="EA20" s="2"/>
      <c r="EB20" s="2"/>
      <c r="EC20" s="3"/>
      <c r="ED20" s="3"/>
      <c r="EE20" s="4"/>
      <c r="EF20" s="1"/>
      <c r="EG20" s="1"/>
      <c r="EH20" s="2"/>
      <c r="EI20" s="2"/>
      <c r="EJ20" s="3"/>
      <c r="EK20" s="3"/>
      <c r="EL20" s="4"/>
      <c r="EM20" s="1"/>
      <c r="EN20" s="1"/>
      <c r="EO20" s="2"/>
      <c r="EP20" s="2"/>
      <c r="EQ20" s="3"/>
      <c r="ER20" s="3"/>
      <c r="ES20" s="4"/>
      <c r="ET20" s="1"/>
      <c r="EU20" s="1"/>
      <c r="EV20" s="2"/>
      <c r="EW20" s="2"/>
      <c r="EX20" s="3"/>
      <c r="EY20" s="3"/>
      <c r="EZ20" s="4"/>
      <c r="FA20" s="1"/>
      <c r="FB20" s="1"/>
      <c r="FC20" s="2"/>
      <c r="FD20" s="2"/>
      <c r="FE20" s="3"/>
      <c r="FF20" s="3"/>
      <c r="FG20" s="4"/>
      <c r="FH20" s="1"/>
      <c r="FI20" s="1"/>
      <c r="FJ20" s="2"/>
      <c r="FK20" s="2"/>
      <c r="FL20" s="3"/>
      <c r="FM20" s="3"/>
      <c r="FN20" s="4"/>
      <c r="FO20" s="1"/>
      <c r="FP20" s="1"/>
      <c r="FQ20" s="2"/>
      <c r="FR20" s="2"/>
      <c r="FS20" s="3"/>
      <c r="FT20" s="3"/>
      <c r="FU20" s="4"/>
      <c r="FV20" s="1"/>
      <c r="FW20" s="1"/>
      <c r="FX20" s="2"/>
      <c r="FY20" s="2"/>
      <c r="FZ20" s="3"/>
      <c r="GA20" s="3"/>
      <c r="GB20" s="4"/>
      <c r="GC20" s="1"/>
      <c r="GD20" s="1"/>
      <c r="GE20" s="2"/>
      <c r="GF20" s="2"/>
      <c r="GG20" s="3"/>
      <c r="GH20" s="3"/>
      <c r="GI20" s="4"/>
      <c r="GJ20" s="1"/>
      <c r="GK20" s="1"/>
      <c r="GL20" s="2"/>
      <c r="GM20" s="2"/>
      <c r="GN20" s="3"/>
      <c r="GO20" s="3"/>
      <c r="GP20" s="4"/>
      <c r="GQ20" s="1"/>
      <c r="GR20" s="1"/>
      <c r="GS20" s="2"/>
      <c r="GT20" s="2"/>
      <c r="GU20" s="3"/>
      <c r="GV20" s="3"/>
      <c r="GW20" s="4"/>
      <c r="GX20" s="1"/>
      <c r="GY20" s="1"/>
      <c r="GZ20" s="2"/>
      <c r="HA20" s="2"/>
      <c r="HB20" s="3"/>
      <c r="HC20" s="3"/>
      <c r="HD20" s="4"/>
      <c r="HE20" s="1"/>
      <c r="HF20" s="1"/>
      <c r="HG20" s="2"/>
      <c r="HH20" s="2"/>
      <c r="HI20" s="3"/>
      <c r="HJ20" s="3"/>
      <c r="HK20" s="4"/>
      <c r="HL20" s="1"/>
      <c r="HM20" s="1"/>
      <c r="HN20" s="2"/>
      <c r="HO20" s="2"/>
      <c r="HP20" s="3"/>
      <c r="HQ20" s="3"/>
      <c r="HR20" s="4"/>
      <c r="HS20" s="1"/>
      <c r="HT20" s="1"/>
      <c r="HU20" s="2"/>
      <c r="HV20" s="2"/>
      <c r="HW20" s="3"/>
      <c r="HX20" s="3"/>
      <c r="HY20" s="4"/>
      <c r="HZ20" s="1"/>
      <c r="IA20" s="1"/>
      <c r="IB20" s="2"/>
      <c r="IC20" s="2"/>
      <c r="ID20" s="3"/>
      <c r="IE20" s="3"/>
      <c r="IF20" s="4"/>
      <c r="IG20" s="1"/>
      <c r="IH20" s="1"/>
      <c r="II20" s="2"/>
      <c r="IJ20" s="2"/>
      <c r="IK20" s="3"/>
      <c r="IL20" s="3"/>
      <c r="IM20" s="4"/>
      <c r="IN20" s="1"/>
      <c r="IO20" s="1"/>
      <c r="IP20" s="2"/>
      <c r="IQ20" s="2"/>
      <c r="IR20" s="3"/>
      <c r="IS20" s="3"/>
      <c r="IT20" s="4"/>
      <c r="IU20" s="1"/>
      <c r="IV20" s="1"/>
      <c r="IW20" s="2"/>
      <c r="IX20" s="2"/>
      <c r="IY20" s="3"/>
      <c r="IZ20" s="3"/>
      <c r="JA20" s="4"/>
      <c r="JB20" s="1"/>
      <c r="JC20" s="1"/>
      <c r="JD20" s="2"/>
      <c r="JE20" s="2"/>
      <c r="JF20" s="3"/>
      <c r="JG20" s="3"/>
      <c r="JH20" s="4"/>
      <c r="JI20" s="1"/>
      <c r="JJ20" s="1"/>
      <c r="JK20" s="2"/>
      <c r="JL20" s="2"/>
      <c r="JM20" s="3"/>
      <c r="JN20" s="3"/>
      <c r="JO20" s="4"/>
      <c r="JP20" s="1"/>
      <c r="JQ20" s="1"/>
      <c r="JR20" s="2"/>
      <c r="JS20" s="2"/>
      <c r="JT20" s="3"/>
      <c r="JU20" s="3"/>
      <c r="JV20" s="4"/>
      <c r="JW20" s="1"/>
      <c r="JX20" s="1"/>
      <c r="JY20" s="2"/>
      <c r="JZ20" s="2"/>
      <c r="KA20" s="3"/>
      <c r="KB20" s="3"/>
      <c r="KC20" s="4"/>
      <c r="KD20" s="1"/>
      <c r="KE20" s="1"/>
      <c r="KF20" s="2"/>
      <c r="KG20" s="2"/>
      <c r="KH20" s="3"/>
      <c r="KI20" s="3"/>
      <c r="KJ20" s="4"/>
      <c r="KK20" s="1"/>
      <c r="KL20" s="1"/>
      <c r="KM20" s="2"/>
      <c r="KN20" s="2"/>
      <c r="KO20" s="3"/>
      <c r="KP20" s="3"/>
      <c r="KQ20" s="4"/>
      <c r="KR20" s="1"/>
      <c r="KS20" s="1"/>
      <c r="KT20" s="2"/>
      <c r="KU20" s="2"/>
      <c r="KV20" s="3"/>
      <c r="KW20" s="3"/>
      <c r="KX20" s="4"/>
      <c r="KY20" s="1"/>
      <c r="KZ20" s="1"/>
      <c r="LA20" s="2"/>
      <c r="LB20" s="2"/>
      <c r="LC20" s="3"/>
      <c r="LD20" s="3"/>
      <c r="LE20" s="4"/>
      <c r="LF20" s="1"/>
      <c r="LG20" s="1"/>
      <c r="LH20" s="2"/>
      <c r="LI20" s="2"/>
      <c r="LJ20" s="3"/>
      <c r="LK20" s="3"/>
      <c r="LL20" s="4"/>
      <c r="LM20" s="1"/>
      <c r="LN20" s="1"/>
      <c r="LO20" s="2"/>
      <c r="LP20" s="2"/>
      <c r="LQ20" s="3"/>
      <c r="LR20" s="3"/>
      <c r="LS20" s="4"/>
      <c r="LT20" s="1"/>
      <c r="LU20" s="1"/>
      <c r="LV20" s="2"/>
      <c r="LW20" s="2"/>
      <c r="LX20" s="3"/>
      <c r="LY20" s="3"/>
      <c r="LZ20" s="4"/>
      <c r="MA20" s="1"/>
      <c r="MB20" s="1"/>
      <c r="MC20" s="2"/>
      <c r="MD20" s="2"/>
      <c r="ME20" s="3"/>
      <c r="MF20" s="3"/>
      <c r="MG20" s="4"/>
      <c r="MH20" s="1"/>
      <c r="MI20" s="1"/>
      <c r="MJ20" s="2"/>
      <c r="MK20" s="2"/>
      <c r="ML20" s="3"/>
      <c r="MM20" s="3"/>
      <c r="MN20" s="4"/>
      <c r="MP20" s="20" t="s">
        <v>67</v>
      </c>
      <c r="MQ20" s="23"/>
      <c r="MR20" s="23">
        <f>م.تحميل!$G$35</f>
        <v>0</v>
      </c>
      <c r="MS20" s="20"/>
      <c r="MT20" s="23"/>
      <c r="MU20" s="23"/>
      <c r="MW20" s="22" t="s">
        <v>67</v>
      </c>
      <c r="MX20" s="24"/>
      <c r="MY20" s="24">
        <f>م.مرتجع!$G$35</f>
        <v>0</v>
      </c>
      <c r="MZ20" s="22"/>
      <c r="NA20" s="24"/>
      <c r="NB20" s="24"/>
      <c r="ND20" s="21" t="s">
        <v>67</v>
      </c>
      <c r="NE20" s="25"/>
      <c r="NF20" s="25">
        <f>م.مبيع!$G$35</f>
        <v>0</v>
      </c>
      <c r="NG20" s="25">
        <f>DQ35</f>
        <v>0</v>
      </c>
      <c r="NH20" s="21"/>
      <c r="NI20" s="25"/>
      <c r="NJ20" s="25"/>
      <c r="NK20" s="25"/>
    </row>
    <row r="21" spans="1:375" ht="16.5" thickTop="1" thickBot="1" x14ac:dyDescent="0.25">
      <c r="A21" s="14"/>
      <c r="B21" s="16"/>
      <c r="C21" s="1"/>
      <c r="D21" s="1"/>
      <c r="E21" s="2"/>
      <c r="F21" s="2"/>
      <c r="G21" s="3"/>
      <c r="H21" s="3"/>
      <c r="I21" s="4"/>
      <c r="J21" s="1"/>
      <c r="K21" s="1"/>
      <c r="L21" s="2"/>
      <c r="M21" s="2"/>
      <c r="N21" s="3"/>
      <c r="O21" s="3"/>
      <c r="P21" s="4"/>
      <c r="Q21" s="1"/>
      <c r="R21" s="1"/>
      <c r="S21" s="2"/>
      <c r="T21" s="2"/>
      <c r="U21" s="3"/>
      <c r="V21" s="3"/>
      <c r="W21" s="4"/>
      <c r="X21" s="1"/>
      <c r="Y21" s="1"/>
      <c r="Z21" s="2"/>
      <c r="AA21" s="2"/>
      <c r="AB21" s="3"/>
      <c r="AC21" s="3"/>
      <c r="AD21" s="4"/>
      <c r="AE21" s="1"/>
      <c r="AF21" s="1"/>
      <c r="AG21" s="2"/>
      <c r="AH21" s="2"/>
      <c r="AI21" s="3"/>
      <c r="AJ21" s="3"/>
      <c r="AK21" s="4"/>
      <c r="AL21" s="1"/>
      <c r="AM21" s="1"/>
      <c r="AN21" s="2"/>
      <c r="AO21" s="2"/>
      <c r="AP21" s="3"/>
      <c r="AQ21" s="3"/>
      <c r="AR21" s="4"/>
      <c r="AS21" s="1"/>
      <c r="AT21" s="1"/>
      <c r="AU21" s="2"/>
      <c r="AV21" s="2"/>
      <c r="AW21" s="3"/>
      <c r="AX21" s="3"/>
      <c r="AY21" s="4"/>
      <c r="AZ21" s="1"/>
      <c r="BA21" s="1"/>
      <c r="BB21" s="2"/>
      <c r="BC21" s="2"/>
      <c r="BD21" s="3"/>
      <c r="BE21" s="3"/>
      <c r="BF21" s="4"/>
      <c r="BG21" s="1"/>
      <c r="BH21" s="1"/>
      <c r="BI21" s="2"/>
      <c r="BJ21" s="2"/>
      <c r="BK21" s="3"/>
      <c r="BL21" s="3"/>
      <c r="BM21" s="4"/>
      <c r="BN21" s="1"/>
      <c r="BO21" s="1"/>
      <c r="BP21" s="2"/>
      <c r="BQ21" s="2"/>
      <c r="BR21" s="3"/>
      <c r="BS21" s="3"/>
      <c r="BT21" s="4"/>
      <c r="BU21" s="1"/>
      <c r="BV21" s="1"/>
      <c r="BW21" s="2"/>
      <c r="BX21" s="2"/>
      <c r="BY21" s="3"/>
      <c r="BZ21" s="3"/>
      <c r="CA21" s="4"/>
      <c r="CB21" s="1"/>
      <c r="CC21" s="1"/>
      <c r="CD21" s="2"/>
      <c r="CE21" s="2"/>
      <c r="CF21" s="3"/>
      <c r="CG21" s="3"/>
      <c r="CH21" s="4"/>
      <c r="CI21" s="1"/>
      <c r="CJ21" s="1"/>
      <c r="CK21" s="2"/>
      <c r="CL21" s="2"/>
      <c r="CM21" s="3"/>
      <c r="CN21" s="3"/>
      <c r="CO21" s="4"/>
      <c r="CP21" s="1"/>
      <c r="CQ21" s="1"/>
      <c r="CR21" s="2"/>
      <c r="CS21" s="2"/>
      <c r="CT21" s="3"/>
      <c r="CU21" s="3"/>
      <c r="CV21" s="4"/>
      <c r="CW21" s="1"/>
      <c r="CX21" s="1"/>
      <c r="CY21" s="2"/>
      <c r="CZ21" s="2"/>
      <c r="DA21" s="3"/>
      <c r="DB21" s="3"/>
      <c r="DC21" s="4"/>
      <c r="DD21" s="1"/>
      <c r="DE21" s="1"/>
      <c r="DF21" s="2"/>
      <c r="DG21" s="2"/>
      <c r="DH21" s="3"/>
      <c r="DI21" s="3"/>
      <c r="DJ21" s="4"/>
      <c r="DK21" s="1"/>
      <c r="DL21" s="1"/>
      <c r="DM21" s="2"/>
      <c r="DN21" s="2"/>
      <c r="DO21" s="3"/>
      <c r="DP21" s="3"/>
      <c r="DQ21" s="4"/>
      <c r="DR21" s="1"/>
      <c r="DS21" s="1"/>
      <c r="DT21" s="2"/>
      <c r="DU21" s="2"/>
      <c r="DV21" s="3"/>
      <c r="DW21" s="3"/>
      <c r="DX21" s="4"/>
      <c r="DY21" s="1"/>
      <c r="DZ21" s="1"/>
      <c r="EA21" s="2"/>
      <c r="EB21" s="2"/>
      <c r="EC21" s="3"/>
      <c r="ED21" s="3"/>
      <c r="EE21" s="4"/>
      <c r="EF21" s="1"/>
      <c r="EG21" s="1"/>
      <c r="EH21" s="2"/>
      <c r="EI21" s="2"/>
      <c r="EJ21" s="3"/>
      <c r="EK21" s="3"/>
      <c r="EL21" s="4"/>
      <c r="EM21" s="1"/>
      <c r="EN21" s="1"/>
      <c r="EO21" s="2"/>
      <c r="EP21" s="2"/>
      <c r="EQ21" s="3"/>
      <c r="ER21" s="3"/>
      <c r="ES21" s="4"/>
      <c r="ET21" s="1"/>
      <c r="EU21" s="1"/>
      <c r="EV21" s="2"/>
      <c r="EW21" s="2"/>
      <c r="EX21" s="3"/>
      <c r="EY21" s="3"/>
      <c r="EZ21" s="4"/>
      <c r="FA21" s="1"/>
      <c r="FB21" s="1"/>
      <c r="FC21" s="2"/>
      <c r="FD21" s="2"/>
      <c r="FE21" s="3"/>
      <c r="FF21" s="3"/>
      <c r="FG21" s="4"/>
      <c r="FH21" s="1"/>
      <c r="FI21" s="1"/>
      <c r="FJ21" s="2"/>
      <c r="FK21" s="2"/>
      <c r="FL21" s="3"/>
      <c r="FM21" s="3"/>
      <c r="FN21" s="4"/>
      <c r="FO21" s="1"/>
      <c r="FP21" s="1"/>
      <c r="FQ21" s="2"/>
      <c r="FR21" s="2"/>
      <c r="FS21" s="3"/>
      <c r="FT21" s="3"/>
      <c r="FU21" s="4"/>
      <c r="FV21" s="1"/>
      <c r="FW21" s="1"/>
      <c r="FX21" s="2"/>
      <c r="FY21" s="2"/>
      <c r="FZ21" s="3"/>
      <c r="GA21" s="3"/>
      <c r="GB21" s="4"/>
      <c r="GC21" s="1"/>
      <c r="GD21" s="1"/>
      <c r="GE21" s="2"/>
      <c r="GF21" s="2"/>
      <c r="GG21" s="3"/>
      <c r="GH21" s="3"/>
      <c r="GI21" s="4"/>
      <c r="GJ21" s="1"/>
      <c r="GK21" s="1"/>
      <c r="GL21" s="2"/>
      <c r="GM21" s="2"/>
      <c r="GN21" s="3"/>
      <c r="GO21" s="3"/>
      <c r="GP21" s="4"/>
      <c r="GQ21" s="1"/>
      <c r="GR21" s="1"/>
      <c r="GS21" s="2"/>
      <c r="GT21" s="2"/>
      <c r="GU21" s="3"/>
      <c r="GV21" s="3"/>
      <c r="GW21" s="4"/>
      <c r="GX21" s="1"/>
      <c r="GY21" s="1"/>
      <c r="GZ21" s="2"/>
      <c r="HA21" s="2"/>
      <c r="HB21" s="3"/>
      <c r="HC21" s="3"/>
      <c r="HD21" s="4"/>
      <c r="HE21" s="1"/>
      <c r="HF21" s="1"/>
      <c r="HG21" s="2"/>
      <c r="HH21" s="2"/>
      <c r="HI21" s="3"/>
      <c r="HJ21" s="3"/>
      <c r="HK21" s="4"/>
      <c r="HL21" s="1"/>
      <c r="HM21" s="1"/>
      <c r="HN21" s="2"/>
      <c r="HO21" s="2"/>
      <c r="HP21" s="3"/>
      <c r="HQ21" s="3"/>
      <c r="HR21" s="4"/>
      <c r="HS21" s="1"/>
      <c r="HT21" s="1"/>
      <c r="HU21" s="2"/>
      <c r="HV21" s="2"/>
      <c r="HW21" s="3"/>
      <c r="HX21" s="3"/>
      <c r="HY21" s="4"/>
      <c r="HZ21" s="1"/>
      <c r="IA21" s="1"/>
      <c r="IB21" s="2"/>
      <c r="IC21" s="2"/>
      <c r="ID21" s="3"/>
      <c r="IE21" s="3"/>
      <c r="IF21" s="4"/>
      <c r="IG21" s="1"/>
      <c r="IH21" s="1"/>
      <c r="II21" s="2"/>
      <c r="IJ21" s="2"/>
      <c r="IK21" s="3"/>
      <c r="IL21" s="3"/>
      <c r="IM21" s="4"/>
      <c r="IN21" s="1"/>
      <c r="IO21" s="1"/>
      <c r="IP21" s="2"/>
      <c r="IQ21" s="2"/>
      <c r="IR21" s="3"/>
      <c r="IS21" s="3"/>
      <c r="IT21" s="4"/>
      <c r="IU21" s="1"/>
      <c r="IV21" s="1"/>
      <c r="IW21" s="2"/>
      <c r="IX21" s="2"/>
      <c r="IY21" s="3"/>
      <c r="IZ21" s="3"/>
      <c r="JA21" s="4"/>
      <c r="JB21" s="1"/>
      <c r="JC21" s="1"/>
      <c r="JD21" s="2"/>
      <c r="JE21" s="2"/>
      <c r="JF21" s="3"/>
      <c r="JG21" s="3"/>
      <c r="JH21" s="4"/>
      <c r="JI21" s="1"/>
      <c r="JJ21" s="1"/>
      <c r="JK21" s="2"/>
      <c r="JL21" s="2"/>
      <c r="JM21" s="3"/>
      <c r="JN21" s="3"/>
      <c r="JO21" s="4"/>
      <c r="JP21" s="1"/>
      <c r="JQ21" s="1"/>
      <c r="JR21" s="2"/>
      <c r="JS21" s="2"/>
      <c r="JT21" s="3"/>
      <c r="JU21" s="3"/>
      <c r="JV21" s="4"/>
      <c r="JW21" s="1"/>
      <c r="JX21" s="1"/>
      <c r="JY21" s="2"/>
      <c r="JZ21" s="2"/>
      <c r="KA21" s="3"/>
      <c r="KB21" s="3"/>
      <c r="KC21" s="4"/>
      <c r="KD21" s="1"/>
      <c r="KE21" s="1"/>
      <c r="KF21" s="2"/>
      <c r="KG21" s="2"/>
      <c r="KH21" s="3"/>
      <c r="KI21" s="3"/>
      <c r="KJ21" s="4"/>
      <c r="KK21" s="1"/>
      <c r="KL21" s="1"/>
      <c r="KM21" s="2"/>
      <c r="KN21" s="2"/>
      <c r="KO21" s="3"/>
      <c r="KP21" s="3"/>
      <c r="KQ21" s="4"/>
      <c r="KR21" s="1"/>
      <c r="KS21" s="1"/>
      <c r="KT21" s="2"/>
      <c r="KU21" s="2"/>
      <c r="KV21" s="3"/>
      <c r="KW21" s="3"/>
      <c r="KX21" s="4"/>
      <c r="KY21" s="1"/>
      <c r="KZ21" s="1"/>
      <c r="LA21" s="2"/>
      <c r="LB21" s="2"/>
      <c r="LC21" s="3"/>
      <c r="LD21" s="3"/>
      <c r="LE21" s="4"/>
      <c r="LF21" s="1"/>
      <c r="LG21" s="1"/>
      <c r="LH21" s="2"/>
      <c r="LI21" s="2"/>
      <c r="LJ21" s="3"/>
      <c r="LK21" s="3"/>
      <c r="LL21" s="4"/>
      <c r="LM21" s="1"/>
      <c r="LN21" s="1"/>
      <c r="LO21" s="2"/>
      <c r="LP21" s="2"/>
      <c r="LQ21" s="3"/>
      <c r="LR21" s="3"/>
      <c r="LS21" s="4"/>
      <c r="LT21" s="1"/>
      <c r="LU21" s="1"/>
      <c r="LV21" s="2"/>
      <c r="LW21" s="2"/>
      <c r="LX21" s="3"/>
      <c r="LY21" s="3"/>
      <c r="LZ21" s="4"/>
      <c r="MA21" s="1"/>
      <c r="MB21" s="1"/>
      <c r="MC21" s="2"/>
      <c r="MD21" s="2"/>
      <c r="ME21" s="3"/>
      <c r="MF21" s="3"/>
      <c r="MG21" s="4"/>
      <c r="MH21" s="1"/>
      <c r="MI21" s="1"/>
      <c r="MJ21" s="2"/>
      <c r="MK21" s="2"/>
      <c r="ML21" s="3"/>
      <c r="MM21" s="3"/>
      <c r="MN21" s="4"/>
      <c r="MP21" s="20" t="s">
        <v>68</v>
      </c>
      <c r="MQ21" s="23"/>
      <c r="MR21" s="23">
        <f>م.تحميل!$G$164</f>
        <v>0</v>
      </c>
      <c r="MS21" s="20"/>
      <c r="MT21" s="23"/>
      <c r="MU21" s="23"/>
      <c r="MW21" s="22" t="s">
        <v>68</v>
      </c>
      <c r="MX21" s="24"/>
      <c r="MY21" s="24">
        <f>م.مرتجع!$G$164</f>
        <v>0</v>
      </c>
      <c r="MZ21" s="22"/>
      <c r="NA21" s="24"/>
      <c r="NB21" s="24"/>
      <c r="ND21" s="21" t="s">
        <v>68</v>
      </c>
      <c r="NE21" s="25"/>
      <c r="NF21" s="25">
        <f>م.مبيع!$G$164</f>
        <v>0</v>
      </c>
      <c r="NG21" s="25">
        <f>DX35</f>
        <v>0</v>
      </c>
      <c r="NH21" s="21"/>
      <c r="NI21" s="25"/>
      <c r="NJ21" s="25"/>
      <c r="NK21" s="25"/>
    </row>
    <row r="22" spans="1:375" ht="16.5" thickTop="1" thickBot="1" x14ac:dyDescent="0.25">
      <c r="A22" s="14"/>
      <c r="B22" s="16"/>
      <c r="C22" s="1"/>
      <c r="D22" s="1"/>
      <c r="E22" s="2"/>
      <c r="F22" s="2"/>
      <c r="G22" s="3"/>
      <c r="H22" s="3"/>
      <c r="I22" s="4"/>
      <c r="J22" s="1"/>
      <c r="K22" s="1"/>
      <c r="L22" s="2"/>
      <c r="M22" s="2"/>
      <c r="N22" s="3"/>
      <c r="O22" s="3"/>
      <c r="P22" s="4"/>
      <c r="Q22" s="1"/>
      <c r="R22" s="1"/>
      <c r="S22" s="2"/>
      <c r="T22" s="2"/>
      <c r="U22" s="3"/>
      <c r="V22" s="3"/>
      <c r="W22" s="4"/>
      <c r="X22" s="1"/>
      <c r="Y22" s="1"/>
      <c r="Z22" s="2"/>
      <c r="AA22" s="2"/>
      <c r="AB22" s="3"/>
      <c r="AC22" s="3"/>
      <c r="AD22" s="4"/>
      <c r="AE22" s="1"/>
      <c r="AF22" s="1"/>
      <c r="AG22" s="2"/>
      <c r="AH22" s="2"/>
      <c r="AI22" s="3"/>
      <c r="AJ22" s="3"/>
      <c r="AK22" s="4"/>
      <c r="AL22" s="1"/>
      <c r="AM22" s="1"/>
      <c r="AN22" s="2"/>
      <c r="AO22" s="2"/>
      <c r="AP22" s="3"/>
      <c r="AQ22" s="3"/>
      <c r="AR22" s="4"/>
      <c r="AS22" s="1"/>
      <c r="AT22" s="1"/>
      <c r="AU22" s="2"/>
      <c r="AV22" s="2"/>
      <c r="AW22" s="3"/>
      <c r="AX22" s="3"/>
      <c r="AY22" s="4"/>
      <c r="AZ22" s="1"/>
      <c r="BA22" s="1"/>
      <c r="BB22" s="2"/>
      <c r="BC22" s="2"/>
      <c r="BD22" s="3"/>
      <c r="BE22" s="3"/>
      <c r="BF22" s="4"/>
      <c r="BG22" s="1"/>
      <c r="BH22" s="1"/>
      <c r="BI22" s="2"/>
      <c r="BJ22" s="2"/>
      <c r="BK22" s="3"/>
      <c r="BL22" s="3"/>
      <c r="BM22" s="4"/>
      <c r="BN22" s="1"/>
      <c r="BO22" s="1"/>
      <c r="BP22" s="2"/>
      <c r="BQ22" s="2"/>
      <c r="BR22" s="3"/>
      <c r="BS22" s="3"/>
      <c r="BT22" s="4"/>
      <c r="BU22" s="1"/>
      <c r="BV22" s="1"/>
      <c r="BW22" s="2"/>
      <c r="BX22" s="2"/>
      <c r="BY22" s="3"/>
      <c r="BZ22" s="3"/>
      <c r="CA22" s="4"/>
      <c r="CB22" s="1"/>
      <c r="CC22" s="1"/>
      <c r="CD22" s="2"/>
      <c r="CE22" s="2"/>
      <c r="CF22" s="3"/>
      <c r="CG22" s="3"/>
      <c r="CH22" s="4"/>
      <c r="CI22" s="1"/>
      <c r="CJ22" s="1"/>
      <c r="CK22" s="2"/>
      <c r="CL22" s="2"/>
      <c r="CM22" s="3"/>
      <c r="CN22" s="3"/>
      <c r="CO22" s="4"/>
      <c r="CP22" s="1"/>
      <c r="CQ22" s="1"/>
      <c r="CR22" s="2"/>
      <c r="CS22" s="2"/>
      <c r="CT22" s="3"/>
      <c r="CU22" s="3"/>
      <c r="CV22" s="4"/>
      <c r="CW22" s="1"/>
      <c r="CX22" s="1"/>
      <c r="CY22" s="2"/>
      <c r="CZ22" s="2"/>
      <c r="DA22" s="3"/>
      <c r="DB22" s="3"/>
      <c r="DC22" s="4"/>
      <c r="DD22" s="1"/>
      <c r="DE22" s="1"/>
      <c r="DF22" s="2"/>
      <c r="DG22" s="2"/>
      <c r="DH22" s="3"/>
      <c r="DI22" s="3"/>
      <c r="DJ22" s="4"/>
      <c r="DK22" s="1"/>
      <c r="DL22" s="1"/>
      <c r="DM22" s="2"/>
      <c r="DN22" s="2"/>
      <c r="DO22" s="3"/>
      <c r="DP22" s="3"/>
      <c r="DQ22" s="4"/>
      <c r="DR22" s="1"/>
      <c r="DS22" s="1"/>
      <c r="DT22" s="2"/>
      <c r="DU22" s="2"/>
      <c r="DV22" s="3"/>
      <c r="DW22" s="3"/>
      <c r="DX22" s="4"/>
      <c r="DY22" s="1"/>
      <c r="DZ22" s="1"/>
      <c r="EA22" s="2"/>
      <c r="EB22" s="2"/>
      <c r="EC22" s="3"/>
      <c r="ED22" s="3"/>
      <c r="EE22" s="4"/>
      <c r="EF22" s="1"/>
      <c r="EG22" s="1"/>
      <c r="EH22" s="2"/>
      <c r="EI22" s="2"/>
      <c r="EJ22" s="3"/>
      <c r="EK22" s="3"/>
      <c r="EL22" s="4"/>
      <c r="EM22" s="1"/>
      <c r="EN22" s="1"/>
      <c r="EO22" s="2"/>
      <c r="EP22" s="2"/>
      <c r="EQ22" s="3"/>
      <c r="ER22" s="3"/>
      <c r="ES22" s="4"/>
      <c r="ET22" s="1"/>
      <c r="EU22" s="1"/>
      <c r="EV22" s="2"/>
      <c r="EW22" s="2"/>
      <c r="EX22" s="3"/>
      <c r="EY22" s="3"/>
      <c r="EZ22" s="4"/>
      <c r="FA22" s="1"/>
      <c r="FB22" s="1"/>
      <c r="FC22" s="2"/>
      <c r="FD22" s="2"/>
      <c r="FE22" s="3"/>
      <c r="FF22" s="3"/>
      <c r="FG22" s="4"/>
      <c r="FH22" s="1"/>
      <c r="FI22" s="1"/>
      <c r="FJ22" s="2"/>
      <c r="FK22" s="2"/>
      <c r="FL22" s="3"/>
      <c r="FM22" s="3"/>
      <c r="FN22" s="4"/>
      <c r="FO22" s="1"/>
      <c r="FP22" s="1"/>
      <c r="FQ22" s="2"/>
      <c r="FR22" s="2"/>
      <c r="FS22" s="3"/>
      <c r="FT22" s="3"/>
      <c r="FU22" s="4"/>
      <c r="FV22" s="1"/>
      <c r="FW22" s="1"/>
      <c r="FX22" s="2"/>
      <c r="FY22" s="2"/>
      <c r="FZ22" s="3"/>
      <c r="GA22" s="3"/>
      <c r="GB22" s="4"/>
      <c r="GC22" s="1"/>
      <c r="GD22" s="1"/>
      <c r="GE22" s="2"/>
      <c r="GF22" s="2"/>
      <c r="GG22" s="3"/>
      <c r="GH22" s="3"/>
      <c r="GI22" s="4"/>
      <c r="GJ22" s="1"/>
      <c r="GK22" s="1"/>
      <c r="GL22" s="2"/>
      <c r="GM22" s="2"/>
      <c r="GN22" s="3"/>
      <c r="GO22" s="3"/>
      <c r="GP22" s="4"/>
      <c r="GQ22" s="1"/>
      <c r="GR22" s="1"/>
      <c r="GS22" s="2"/>
      <c r="GT22" s="2"/>
      <c r="GU22" s="3"/>
      <c r="GV22" s="3"/>
      <c r="GW22" s="4"/>
      <c r="GX22" s="1"/>
      <c r="GY22" s="1"/>
      <c r="GZ22" s="2"/>
      <c r="HA22" s="2"/>
      <c r="HB22" s="3"/>
      <c r="HC22" s="3"/>
      <c r="HD22" s="4"/>
      <c r="HE22" s="1"/>
      <c r="HF22" s="1"/>
      <c r="HG22" s="2"/>
      <c r="HH22" s="2"/>
      <c r="HI22" s="3"/>
      <c r="HJ22" s="3"/>
      <c r="HK22" s="4"/>
      <c r="HL22" s="1"/>
      <c r="HM22" s="1"/>
      <c r="HN22" s="2"/>
      <c r="HO22" s="2"/>
      <c r="HP22" s="3"/>
      <c r="HQ22" s="3"/>
      <c r="HR22" s="4"/>
      <c r="HS22" s="1"/>
      <c r="HT22" s="1"/>
      <c r="HU22" s="2"/>
      <c r="HV22" s="2"/>
      <c r="HW22" s="3"/>
      <c r="HX22" s="3"/>
      <c r="HY22" s="4"/>
      <c r="HZ22" s="1"/>
      <c r="IA22" s="1"/>
      <c r="IB22" s="2"/>
      <c r="IC22" s="2"/>
      <c r="ID22" s="3"/>
      <c r="IE22" s="3"/>
      <c r="IF22" s="4"/>
      <c r="IG22" s="1"/>
      <c r="IH22" s="1"/>
      <c r="II22" s="2"/>
      <c r="IJ22" s="2"/>
      <c r="IK22" s="3"/>
      <c r="IL22" s="3"/>
      <c r="IM22" s="4"/>
      <c r="IN22" s="1"/>
      <c r="IO22" s="1"/>
      <c r="IP22" s="2"/>
      <c r="IQ22" s="2"/>
      <c r="IR22" s="3"/>
      <c r="IS22" s="3"/>
      <c r="IT22" s="4"/>
      <c r="IU22" s="1"/>
      <c r="IV22" s="1"/>
      <c r="IW22" s="2"/>
      <c r="IX22" s="2"/>
      <c r="IY22" s="3"/>
      <c r="IZ22" s="3"/>
      <c r="JA22" s="4"/>
      <c r="JB22" s="1"/>
      <c r="JC22" s="1"/>
      <c r="JD22" s="2"/>
      <c r="JE22" s="2"/>
      <c r="JF22" s="3"/>
      <c r="JG22" s="3"/>
      <c r="JH22" s="4"/>
      <c r="JI22" s="1"/>
      <c r="JJ22" s="1"/>
      <c r="JK22" s="2"/>
      <c r="JL22" s="2"/>
      <c r="JM22" s="3"/>
      <c r="JN22" s="3"/>
      <c r="JO22" s="4"/>
      <c r="JP22" s="1"/>
      <c r="JQ22" s="1"/>
      <c r="JR22" s="2"/>
      <c r="JS22" s="2"/>
      <c r="JT22" s="3"/>
      <c r="JU22" s="3"/>
      <c r="JV22" s="4"/>
      <c r="JW22" s="1"/>
      <c r="JX22" s="1"/>
      <c r="JY22" s="2"/>
      <c r="JZ22" s="2"/>
      <c r="KA22" s="3"/>
      <c r="KB22" s="3"/>
      <c r="KC22" s="4"/>
      <c r="KD22" s="1"/>
      <c r="KE22" s="1"/>
      <c r="KF22" s="2"/>
      <c r="KG22" s="2"/>
      <c r="KH22" s="3"/>
      <c r="KI22" s="3"/>
      <c r="KJ22" s="4"/>
      <c r="KK22" s="1"/>
      <c r="KL22" s="1"/>
      <c r="KM22" s="2"/>
      <c r="KN22" s="2"/>
      <c r="KO22" s="3"/>
      <c r="KP22" s="3"/>
      <c r="KQ22" s="4"/>
      <c r="KR22" s="1"/>
      <c r="KS22" s="1"/>
      <c r="KT22" s="2"/>
      <c r="KU22" s="2"/>
      <c r="KV22" s="3"/>
      <c r="KW22" s="3"/>
      <c r="KX22" s="4"/>
      <c r="KY22" s="1"/>
      <c r="KZ22" s="1"/>
      <c r="LA22" s="2"/>
      <c r="LB22" s="2"/>
      <c r="LC22" s="3"/>
      <c r="LD22" s="3"/>
      <c r="LE22" s="4"/>
      <c r="LF22" s="1"/>
      <c r="LG22" s="1"/>
      <c r="LH22" s="2"/>
      <c r="LI22" s="2"/>
      <c r="LJ22" s="3"/>
      <c r="LK22" s="3"/>
      <c r="LL22" s="4"/>
      <c r="LM22" s="1"/>
      <c r="LN22" s="1"/>
      <c r="LO22" s="2"/>
      <c r="LP22" s="2"/>
      <c r="LQ22" s="3"/>
      <c r="LR22" s="3"/>
      <c r="LS22" s="4"/>
      <c r="LT22" s="1"/>
      <c r="LU22" s="1"/>
      <c r="LV22" s="2"/>
      <c r="LW22" s="2"/>
      <c r="LX22" s="3"/>
      <c r="LY22" s="3"/>
      <c r="LZ22" s="4"/>
      <c r="MA22" s="1"/>
      <c r="MB22" s="1"/>
      <c r="MC22" s="2"/>
      <c r="MD22" s="2"/>
      <c r="ME22" s="3"/>
      <c r="MF22" s="3"/>
      <c r="MG22" s="4"/>
      <c r="MH22" s="1"/>
      <c r="MI22" s="1"/>
      <c r="MJ22" s="2"/>
      <c r="MK22" s="2"/>
      <c r="ML22" s="3"/>
      <c r="MM22" s="3"/>
      <c r="MN22" s="4"/>
      <c r="MP22" s="46" t="s">
        <v>69</v>
      </c>
      <c r="MQ22" s="47"/>
      <c r="MR22" s="48"/>
      <c r="MS22" s="20"/>
      <c r="MT22" s="23"/>
      <c r="MU22" s="23"/>
      <c r="MW22" s="49" t="s">
        <v>69</v>
      </c>
      <c r="MX22" s="24"/>
      <c r="MY22" s="24"/>
      <c r="MZ22" s="22"/>
      <c r="NA22" s="24"/>
      <c r="NB22" s="24"/>
      <c r="ND22" s="21" t="s">
        <v>69</v>
      </c>
      <c r="NE22" s="25"/>
      <c r="NF22" s="25"/>
      <c r="NG22" s="25"/>
      <c r="NH22" s="21"/>
      <c r="NI22" s="25"/>
      <c r="NJ22" s="25"/>
      <c r="NK22" s="25"/>
    </row>
    <row r="23" spans="1:375" ht="16.5" thickTop="1" thickBot="1" x14ac:dyDescent="0.25">
      <c r="A23" s="14"/>
      <c r="B23" s="16"/>
      <c r="C23" s="1"/>
      <c r="D23" s="1"/>
      <c r="E23" s="2"/>
      <c r="F23" s="2"/>
      <c r="G23" s="3"/>
      <c r="H23" s="3"/>
      <c r="I23" s="4"/>
      <c r="J23" s="1"/>
      <c r="K23" s="1"/>
      <c r="L23" s="2"/>
      <c r="M23" s="2"/>
      <c r="N23" s="3"/>
      <c r="O23" s="3"/>
      <c r="P23" s="4"/>
      <c r="Q23" s="1"/>
      <c r="R23" s="1"/>
      <c r="S23" s="2"/>
      <c r="T23" s="2"/>
      <c r="U23" s="3"/>
      <c r="V23" s="3"/>
      <c r="W23" s="4"/>
      <c r="X23" s="1"/>
      <c r="Y23" s="1"/>
      <c r="Z23" s="2"/>
      <c r="AA23" s="2"/>
      <c r="AB23" s="3"/>
      <c r="AC23" s="3"/>
      <c r="AD23" s="4"/>
      <c r="AE23" s="1"/>
      <c r="AF23" s="1"/>
      <c r="AG23" s="2"/>
      <c r="AH23" s="2"/>
      <c r="AI23" s="3"/>
      <c r="AJ23" s="3"/>
      <c r="AK23" s="4"/>
      <c r="AL23" s="1"/>
      <c r="AM23" s="1"/>
      <c r="AN23" s="2"/>
      <c r="AO23" s="2"/>
      <c r="AP23" s="3"/>
      <c r="AQ23" s="3"/>
      <c r="AR23" s="4"/>
      <c r="AS23" s="1"/>
      <c r="AT23" s="1"/>
      <c r="AU23" s="2"/>
      <c r="AV23" s="2"/>
      <c r="AW23" s="3"/>
      <c r="AX23" s="3"/>
      <c r="AY23" s="4"/>
      <c r="AZ23" s="1"/>
      <c r="BA23" s="1"/>
      <c r="BB23" s="2"/>
      <c r="BC23" s="2"/>
      <c r="BD23" s="3"/>
      <c r="BE23" s="3"/>
      <c r="BF23" s="4"/>
      <c r="BG23" s="1"/>
      <c r="BH23" s="1"/>
      <c r="BI23" s="2"/>
      <c r="BJ23" s="2"/>
      <c r="BK23" s="3"/>
      <c r="BL23" s="3"/>
      <c r="BM23" s="4"/>
      <c r="BN23" s="1"/>
      <c r="BO23" s="1"/>
      <c r="BP23" s="2"/>
      <c r="BQ23" s="2"/>
      <c r="BR23" s="3"/>
      <c r="BS23" s="3"/>
      <c r="BT23" s="4"/>
      <c r="BU23" s="1"/>
      <c r="BV23" s="1"/>
      <c r="BW23" s="2"/>
      <c r="BX23" s="2"/>
      <c r="BY23" s="3"/>
      <c r="BZ23" s="3"/>
      <c r="CA23" s="4"/>
      <c r="CB23" s="1"/>
      <c r="CC23" s="1"/>
      <c r="CD23" s="2"/>
      <c r="CE23" s="2"/>
      <c r="CF23" s="3"/>
      <c r="CG23" s="3"/>
      <c r="CH23" s="4"/>
      <c r="CI23" s="1"/>
      <c r="CJ23" s="1"/>
      <c r="CK23" s="2"/>
      <c r="CL23" s="2"/>
      <c r="CM23" s="3"/>
      <c r="CN23" s="3"/>
      <c r="CO23" s="4"/>
      <c r="CP23" s="1"/>
      <c r="CQ23" s="1"/>
      <c r="CR23" s="2"/>
      <c r="CS23" s="2"/>
      <c r="CT23" s="3"/>
      <c r="CU23" s="3"/>
      <c r="CV23" s="4"/>
      <c r="CW23" s="1"/>
      <c r="CX23" s="1"/>
      <c r="CY23" s="2"/>
      <c r="CZ23" s="2"/>
      <c r="DA23" s="3"/>
      <c r="DB23" s="3"/>
      <c r="DC23" s="4"/>
      <c r="DD23" s="1"/>
      <c r="DE23" s="1"/>
      <c r="DF23" s="2"/>
      <c r="DG23" s="2"/>
      <c r="DH23" s="3"/>
      <c r="DI23" s="3"/>
      <c r="DJ23" s="4"/>
      <c r="DK23" s="1"/>
      <c r="DL23" s="1"/>
      <c r="DM23" s="2"/>
      <c r="DN23" s="2"/>
      <c r="DO23" s="3"/>
      <c r="DP23" s="3"/>
      <c r="DQ23" s="4"/>
      <c r="DR23" s="1"/>
      <c r="DS23" s="1"/>
      <c r="DT23" s="2"/>
      <c r="DU23" s="2"/>
      <c r="DV23" s="3"/>
      <c r="DW23" s="3"/>
      <c r="DX23" s="4"/>
      <c r="DY23" s="1"/>
      <c r="DZ23" s="1"/>
      <c r="EA23" s="2"/>
      <c r="EB23" s="2"/>
      <c r="EC23" s="3"/>
      <c r="ED23" s="3"/>
      <c r="EE23" s="4"/>
      <c r="EF23" s="1"/>
      <c r="EG23" s="1"/>
      <c r="EH23" s="2"/>
      <c r="EI23" s="2"/>
      <c r="EJ23" s="3"/>
      <c r="EK23" s="3"/>
      <c r="EL23" s="4"/>
      <c r="EM23" s="1"/>
      <c r="EN23" s="1"/>
      <c r="EO23" s="2"/>
      <c r="EP23" s="2"/>
      <c r="EQ23" s="3"/>
      <c r="ER23" s="3"/>
      <c r="ES23" s="4"/>
      <c r="ET23" s="1"/>
      <c r="EU23" s="1"/>
      <c r="EV23" s="2"/>
      <c r="EW23" s="2"/>
      <c r="EX23" s="3"/>
      <c r="EY23" s="3"/>
      <c r="EZ23" s="4"/>
      <c r="FA23" s="1"/>
      <c r="FB23" s="1"/>
      <c r="FC23" s="2"/>
      <c r="FD23" s="2"/>
      <c r="FE23" s="3"/>
      <c r="FF23" s="3"/>
      <c r="FG23" s="4"/>
      <c r="FH23" s="1"/>
      <c r="FI23" s="1"/>
      <c r="FJ23" s="2"/>
      <c r="FK23" s="2"/>
      <c r="FL23" s="3"/>
      <c r="FM23" s="3"/>
      <c r="FN23" s="4"/>
      <c r="FO23" s="1"/>
      <c r="FP23" s="1"/>
      <c r="FQ23" s="2"/>
      <c r="FR23" s="2"/>
      <c r="FS23" s="3"/>
      <c r="FT23" s="3"/>
      <c r="FU23" s="4"/>
      <c r="FV23" s="1"/>
      <c r="FW23" s="1"/>
      <c r="FX23" s="2"/>
      <c r="FY23" s="2"/>
      <c r="FZ23" s="3"/>
      <c r="GA23" s="3"/>
      <c r="GB23" s="4"/>
      <c r="GC23" s="1"/>
      <c r="GD23" s="1"/>
      <c r="GE23" s="2"/>
      <c r="GF23" s="2"/>
      <c r="GG23" s="3"/>
      <c r="GH23" s="3"/>
      <c r="GI23" s="4"/>
      <c r="GJ23" s="1"/>
      <c r="GK23" s="1"/>
      <c r="GL23" s="2"/>
      <c r="GM23" s="2"/>
      <c r="GN23" s="3"/>
      <c r="GO23" s="3"/>
      <c r="GP23" s="4"/>
      <c r="GQ23" s="1"/>
      <c r="GR23" s="1"/>
      <c r="GS23" s="2"/>
      <c r="GT23" s="2"/>
      <c r="GU23" s="3"/>
      <c r="GV23" s="3"/>
      <c r="GW23" s="4"/>
      <c r="GX23" s="1"/>
      <c r="GY23" s="1"/>
      <c r="GZ23" s="2"/>
      <c r="HA23" s="2"/>
      <c r="HB23" s="3"/>
      <c r="HC23" s="3"/>
      <c r="HD23" s="4"/>
      <c r="HE23" s="1"/>
      <c r="HF23" s="1"/>
      <c r="HG23" s="2"/>
      <c r="HH23" s="2"/>
      <c r="HI23" s="3"/>
      <c r="HJ23" s="3"/>
      <c r="HK23" s="4"/>
      <c r="HL23" s="1"/>
      <c r="HM23" s="1"/>
      <c r="HN23" s="2"/>
      <c r="HO23" s="2"/>
      <c r="HP23" s="3"/>
      <c r="HQ23" s="3"/>
      <c r="HR23" s="4"/>
      <c r="HS23" s="1"/>
      <c r="HT23" s="1"/>
      <c r="HU23" s="2"/>
      <c r="HV23" s="2"/>
      <c r="HW23" s="3"/>
      <c r="HX23" s="3"/>
      <c r="HY23" s="4"/>
      <c r="HZ23" s="1"/>
      <c r="IA23" s="1"/>
      <c r="IB23" s="2"/>
      <c r="IC23" s="2"/>
      <c r="ID23" s="3"/>
      <c r="IE23" s="3"/>
      <c r="IF23" s="4"/>
      <c r="IG23" s="1"/>
      <c r="IH23" s="1"/>
      <c r="II23" s="2"/>
      <c r="IJ23" s="2"/>
      <c r="IK23" s="3"/>
      <c r="IL23" s="3"/>
      <c r="IM23" s="4"/>
      <c r="IN23" s="1"/>
      <c r="IO23" s="1"/>
      <c r="IP23" s="2"/>
      <c r="IQ23" s="2"/>
      <c r="IR23" s="3"/>
      <c r="IS23" s="3"/>
      <c r="IT23" s="4"/>
      <c r="IU23" s="1"/>
      <c r="IV23" s="1"/>
      <c r="IW23" s="2"/>
      <c r="IX23" s="2"/>
      <c r="IY23" s="3"/>
      <c r="IZ23" s="3"/>
      <c r="JA23" s="4"/>
      <c r="JB23" s="1"/>
      <c r="JC23" s="1"/>
      <c r="JD23" s="2"/>
      <c r="JE23" s="2"/>
      <c r="JF23" s="3"/>
      <c r="JG23" s="3"/>
      <c r="JH23" s="4"/>
      <c r="JI23" s="1"/>
      <c r="JJ23" s="1"/>
      <c r="JK23" s="2"/>
      <c r="JL23" s="2"/>
      <c r="JM23" s="3"/>
      <c r="JN23" s="3"/>
      <c r="JO23" s="4"/>
      <c r="JP23" s="1"/>
      <c r="JQ23" s="1"/>
      <c r="JR23" s="2"/>
      <c r="JS23" s="2"/>
      <c r="JT23" s="3"/>
      <c r="JU23" s="3"/>
      <c r="JV23" s="4"/>
      <c r="JW23" s="1"/>
      <c r="JX23" s="1"/>
      <c r="JY23" s="2"/>
      <c r="JZ23" s="2"/>
      <c r="KA23" s="3"/>
      <c r="KB23" s="3"/>
      <c r="KC23" s="4"/>
      <c r="KD23" s="1"/>
      <c r="KE23" s="1"/>
      <c r="KF23" s="2"/>
      <c r="KG23" s="2"/>
      <c r="KH23" s="3"/>
      <c r="KI23" s="3"/>
      <c r="KJ23" s="4"/>
      <c r="KK23" s="1"/>
      <c r="KL23" s="1"/>
      <c r="KM23" s="2"/>
      <c r="KN23" s="2"/>
      <c r="KO23" s="3"/>
      <c r="KP23" s="3"/>
      <c r="KQ23" s="4"/>
      <c r="KR23" s="1"/>
      <c r="KS23" s="1"/>
      <c r="KT23" s="2"/>
      <c r="KU23" s="2"/>
      <c r="KV23" s="3"/>
      <c r="KW23" s="3"/>
      <c r="KX23" s="4"/>
      <c r="KY23" s="1"/>
      <c r="KZ23" s="1"/>
      <c r="LA23" s="2"/>
      <c r="LB23" s="2"/>
      <c r="LC23" s="3"/>
      <c r="LD23" s="3"/>
      <c r="LE23" s="4"/>
      <c r="LF23" s="1"/>
      <c r="LG23" s="1"/>
      <c r="LH23" s="2"/>
      <c r="LI23" s="2"/>
      <c r="LJ23" s="3"/>
      <c r="LK23" s="3"/>
      <c r="LL23" s="4"/>
      <c r="LM23" s="1"/>
      <c r="LN23" s="1"/>
      <c r="LO23" s="2"/>
      <c r="LP23" s="2"/>
      <c r="LQ23" s="3"/>
      <c r="LR23" s="3"/>
      <c r="LS23" s="4"/>
      <c r="LT23" s="1"/>
      <c r="LU23" s="1"/>
      <c r="LV23" s="2"/>
      <c r="LW23" s="2"/>
      <c r="LX23" s="3"/>
      <c r="LY23" s="3"/>
      <c r="LZ23" s="4"/>
      <c r="MA23" s="1"/>
      <c r="MB23" s="1"/>
      <c r="MC23" s="2"/>
      <c r="MD23" s="2"/>
      <c r="ME23" s="3"/>
      <c r="MF23" s="3"/>
      <c r="MG23" s="4"/>
      <c r="MH23" s="1"/>
      <c r="MI23" s="1"/>
      <c r="MJ23" s="2"/>
      <c r="MK23" s="2"/>
      <c r="ML23" s="3"/>
      <c r="MM23" s="3"/>
      <c r="MN23" s="4"/>
      <c r="MP23" s="20" t="s">
        <v>70</v>
      </c>
      <c r="MQ23" s="23"/>
      <c r="MR23" s="23">
        <f>م.تحميل!$G$56</f>
        <v>0</v>
      </c>
      <c r="MS23" s="20"/>
      <c r="MT23" s="23"/>
      <c r="MU23" s="23"/>
      <c r="MW23" s="22" t="s">
        <v>70</v>
      </c>
      <c r="MX23" s="24"/>
      <c r="MY23" s="24">
        <f>م.مرتجع!$G$56</f>
        <v>0</v>
      </c>
      <c r="MZ23" s="22"/>
      <c r="NA23" s="24"/>
      <c r="NB23" s="24"/>
      <c r="ND23" s="21" t="s">
        <v>70</v>
      </c>
      <c r="NE23" s="25"/>
      <c r="NF23" s="25">
        <f>م.مبيع!$G$56</f>
        <v>0</v>
      </c>
      <c r="NG23" s="25">
        <f>EE35</f>
        <v>0</v>
      </c>
      <c r="NH23" s="21"/>
      <c r="NI23" s="25"/>
      <c r="NJ23" s="25"/>
      <c r="NK23" s="25"/>
    </row>
    <row r="24" spans="1:375" ht="16.5" thickTop="1" thickBot="1" x14ac:dyDescent="0.25">
      <c r="A24" s="14"/>
      <c r="B24" s="16"/>
      <c r="C24" s="1"/>
      <c r="D24" s="1"/>
      <c r="E24" s="2"/>
      <c r="F24" s="2"/>
      <c r="G24" s="3"/>
      <c r="H24" s="3"/>
      <c r="I24" s="4"/>
      <c r="J24" s="1"/>
      <c r="K24" s="1"/>
      <c r="L24" s="2"/>
      <c r="M24" s="2"/>
      <c r="N24" s="3"/>
      <c r="O24" s="3"/>
      <c r="P24" s="4"/>
      <c r="Q24" s="1"/>
      <c r="R24" s="1"/>
      <c r="S24" s="2"/>
      <c r="T24" s="2"/>
      <c r="U24" s="3"/>
      <c r="V24" s="3"/>
      <c r="W24" s="4"/>
      <c r="X24" s="1"/>
      <c r="Y24" s="1"/>
      <c r="Z24" s="2"/>
      <c r="AA24" s="2"/>
      <c r="AB24" s="3"/>
      <c r="AC24" s="3"/>
      <c r="AD24" s="4"/>
      <c r="AE24" s="1"/>
      <c r="AF24" s="1"/>
      <c r="AG24" s="2"/>
      <c r="AH24" s="2"/>
      <c r="AI24" s="3"/>
      <c r="AJ24" s="3"/>
      <c r="AK24" s="4"/>
      <c r="AL24" s="1"/>
      <c r="AM24" s="1"/>
      <c r="AN24" s="2"/>
      <c r="AO24" s="2"/>
      <c r="AP24" s="3"/>
      <c r="AQ24" s="3"/>
      <c r="AR24" s="4"/>
      <c r="AS24" s="1"/>
      <c r="AT24" s="1"/>
      <c r="AU24" s="2"/>
      <c r="AV24" s="2"/>
      <c r="AW24" s="3"/>
      <c r="AX24" s="3"/>
      <c r="AY24" s="4"/>
      <c r="AZ24" s="1"/>
      <c r="BA24" s="1"/>
      <c r="BB24" s="2"/>
      <c r="BC24" s="2"/>
      <c r="BD24" s="3"/>
      <c r="BE24" s="3"/>
      <c r="BF24" s="4"/>
      <c r="BG24" s="1"/>
      <c r="BH24" s="1"/>
      <c r="BI24" s="2"/>
      <c r="BJ24" s="2"/>
      <c r="BK24" s="3"/>
      <c r="BL24" s="3"/>
      <c r="BM24" s="4"/>
      <c r="BN24" s="1"/>
      <c r="BO24" s="1"/>
      <c r="BP24" s="2"/>
      <c r="BQ24" s="2"/>
      <c r="BR24" s="3"/>
      <c r="BS24" s="3"/>
      <c r="BT24" s="4"/>
      <c r="BU24" s="1"/>
      <c r="BV24" s="1"/>
      <c r="BW24" s="2"/>
      <c r="BX24" s="2"/>
      <c r="BY24" s="3"/>
      <c r="BZ24" s="3"/>
      <c r="CA24" s="4"/>
      <c r="CB24" s="1"/>
      <c r="CC24" s="1"/>
      <c r="CD24" s="2"/>
      <c r="CE24" s="2"/>
      <c r="CF24" s="3"/>
      <c r="CG24" s="3"/>
      <c r="CH24" s="4"/>
      <c r="CI24" s="1"/>
      <c r="CJ24" s="1"/>
      <c r="CK24" s="2"/>
      <c r="CL24" s="2"/>
      <c r="CM24" s="3"/>
      <c r="CN24" s="3"/>
      <c r="CO24" s="4"/>
      <c r="CP24" s="1"/>
      <c r="CQ24" s="1"/>
      <c r="CR24" s="2"/>
      <c r="CS24" s="2"/>
      <c r="CT24" s="3"/>
      <c r="CU24" s="3"/>
      <c r="CV24" s="4"/>
      <c r="CW24" s="1"/>
      <c r="CX24" s="1"/>
      <c r="CY24" s="2"/>
      <c r="CZ24" s="2"/>
      <c r="DA24" s="3"/>
      <c r="DB24" s="3"/>
      <c r="DC24" s="4"/>
      <c r="DD24" s="1"/>
      <c r="DE24" s="1"/>
      <c r="DF24" s="2"/>
      <c r="DG24" s="2"/>
      <c r="DH24" s="3"/>
      <c r="DI24" s="3"/>
      <c r="DJ24" s="4"/>
      <c r="DK24" s="1"/>
      <c r="DL24" s="1"/>
      <c r="DM24" s="2"/>
      <c r="DN24" s="2"/>
      <c r="DO24" s="3"/>
      <c r="DP24" s="3"/>
      <c r="DQ24" s="4"/>
      <c r="DR24" s="1"/>
      <c r="DS24" s="1"/>
      <c r="DT24" s="2"/>
      <c r="DU24" s="2"/>
      <c r="DV24" s="3"/>
      <c r="DW24" s="3"/>
      <c r="DX24" s="4"/>
      <c r="DY24" s="1"/>
      <c r="DZ24" s="1"/>
      <c r="EA24" s="2"/>
      <c r="EB24" s="2"/>
      <c r="EC24" s="3"/>
      <c r="ED24" s="3"/>
      <c r="EE24" s="4"/>
      <c r="EF24" s="1"/>
      <c r="EG24" s="1"/>
      <c r="EH24" s="2"/>
      <c r="EI24" s="2"/>
      <c r="EJ24" s="3"/>
      <c r="EK24" s="3"/>
      <c r="EL24" s="4"/>
      <c r="EM24" s="1"/>
      <c r="EN24" s="1"/>
      <c r="EO24" s="2"/>
      <c r="EP24" s="2"/>
      <c r="EQ24" s="3"/>
      <c r="ER24" s="3"/>
      <c r="ES24" s="4"/>
      <c r="ET24" s="1"/>
      <c r="EU24" s="1"/>
      <c r="EV24" s="2"/>
      <c r="EW24" s="2"/>
      <c r="EX24" s="3"/>
      <c r="EY24" s="3"/>
      <c r="EZ24" s="4"/>
      <c r="FA24" s="1"/>
      <c r="FB24" s="1"/>
      <c r="FC24" s="2"/>
      <c r="FD24" s="2"/>
      <c r="FE24" s="3"/>
      <c r="FF24" s="3"/>
      <c r="FG24" s="4"/>
      <c r="FH24" s="1"/>
      <c r="FI24" s="1"/>
      <c r="FJ24" s="2"/>
      <c r="FK24" s="2"/>
      <c r="FL24" s="3"/>
      <c r="FM24" s="3"/>
      <c r="FN24" s="4"/>
      <c r="FO24" s="1"/>
      <c r="FP24" s="1"/>
      <c r="FQ24" s="2"/>
      <c r="FR24" s="2"/>
      <c r="FS24" s="3"/>
      <c r="FT24" s="3"/>
      <c r="FU24" s="4"/>
      <c r="FV24" s="1"/>
      <c r="FW24" s="1"/>
      <c r="FX24" s="2"/>
      <c r="FY24" s="2"/>
      <c r="FZ24" s="3"/>
      <c r="GA24" s="3"/>
      <c r="GB24" s="4"/>
      <c r="GC24" s="1"/>
      <c r="GD24" s="1"/>
      <c r="GE24" s="2"/>
      <c r="GF24" s="2"/>
      <c r="GG24" s="3"/>
      <c r="GH24" s="3"/>
      <c r="GI24" s="4"/>
      <c r="GJ24" s="1"/>
      <c r="GK24" s="1"/>
      <c r="GL24" s="2"/>
      <c r="GM24" s="2"/>
      <c r="GN24" s="3"/>
      <c r="GO24" s="3"/>
      <c r="GP24" s="4"/>
      <c r="GQ24" s="1"/>
      <c r="GR24" s="1"/>
      <c r="GS24" s="2"/>
      <c r="GT24" s="2"/>
      <c r="GU24" s="3"/>
      <c r="GV24" s="3"/>
      <c r="GW24" s="4"/>
      <c r="GX24" s="1"/>
      <c r="GY24" s="1"/>
      <c r="GZ24" s="2"/>
      <c r="HA24" s="2"/>
      <c r="HB24" s="3"/>
      <c r="HC24" s="3"/>
      <c r="HD24" s="4"/>
      <c r="HE24" s="1"/>
      <c r="HF24" s="1"/>
      <c r="HG24" s="2"/>
      <c r="HH24" s="2"/>
      <c r="HI24" s="3"/>
      <c r="HJ24" s="3"/>
      <c r="HK24" s="4"/>
      <c r="HL24" s="1"/>
      <c r="HM24" s="1"/>
      <c r="HN24" s="2"/>
      <c r="HO24" s="2"/>
      <c r="HP24" s="3"/>
      <c r="HQ24" s="3"/>
      <c r="HR24" s="4"/>
      <c r="HS24" s="1"/>
      <c r="HT24" s="1"/>
      <c r="HU24" s="2"/>
      <c r="HV24" s="2"/>
      <c r="HW24" s="3"/>
      <c r="HX24" s="3"/>
      <c r="HY24" s="4"/>
      <c r="HZ24" s="1"/>
      <c r="IA24" s="1"/>
      <c r="IB24" s="2"/>
      <c r="IC24" s="2"/>
      <c r="ID24" s="3"/>
      <c r="IE24" s="3"/>
      <c r="IF24" s="4"/>
      <c r="IG24" s="1"/>
      <c r="IH24" s="1"/>
      <c r="II24" s="2"/>
      <c r="IJ24" s="2"/>
      <c r="IK24" s="3"/>
      <c r="IL24" s="3"/>
      <c r="IM24" s="4"/>
      <c r="IN24" s="1"/>
      <c r="IO24" s="1"/>
      <c r="IP24" s="2"/>
      <c r="IQ24" s="2"/>
      <c r="IR24" s="3"/>
      <c r="IS24" s="3"/>
      <c r="IT24" s="4"/>
      <c r="IU24" s="1"/>
      <c r="IV24" s="1"/>
      <c r="IW24" s="2"/>
      <c r="IX24" s="2"/>
      <c r="IY24" s="3"/>
      <c r="IZ24" s="3"/>
      <c r="JA24" s="4"/>
      <c r="JB24" s="1"/>
      <c r="JC24" s="1"/>
      <c r="JD24" s="2"/>
      <c r="JE24" s="2"/>
      <c r="JF24" s="3"/>
      <c r="JG24" s="3"/>
      <c r="JH24" s="4"/>
      <c r="JI24" s="1"/>
      <c r="JJ24" s="1"/>
      <c r="JK24" s="2"/>
      <c r="JL24" s="2"/>
      <c r="JM24" s="3"/>
      <c r="JN24" s="3"/>
      <c r="JO24" s="4"/>
      <c r="JP24" s="1"/>
      <c r="JQ24" s="1"/>
      <c r="JR24" s="2"/>
      <c r="JS24" s="2"/>
      <c r="JT24" s="3"/>
      <c r="JU24" s="3"/>
      <c r="JV24" s="4"/>
      <c r="JW24" s="1"/>
      <c r="JX24" s="1"/>
      <c r="JY24" s="2"/>
      <c r="JZ24" s="2"/>
      <c r="KA24" s="3"/>
      <c r="KB24" s="3"/>
      <c r="KC24" s="4"/>
      <c r="KD24" s="1"/>
      <c r="KE24" s="1"/>
      <c r="KF24" s="2"/>
      <c r="KG24" s="2"/>
      <c r="KH24" s="3"/>
      <c r="KI24" s="3"/>
      <c r="KJ24" s="4"/>
      <c r="KK24" s="1"/>
      <c r="KL24" s="1"/>
      <c r="KM24" s="2"/>
      <c r="KN24" s="2"/>
      <c r="KO24" s="3"/>
      <c r="KP24" s="3"/>
      <c r="KQ24" s="4"/>
      <c r="KR24" s="1"/>
      <c r="KS24" s="1"/>
      <c r="KT24" s="2"/>
      <c r="KU24" s="2"/>
      <c r="KV24" s="3"/>
      <c r="KW24" s="3"/>
      <c r="KX24" s="4"/>
      <c r="KY24" s="1"/>
      <c r="KZ24" s="1"/>
      <c r="LA24" s="2"/>
      <c r="LB24" s="2"/>
      <c r="LC24" s="3"/>
      <c r="LD24" s="3"/>
      <c r="LE24" s="4"/>
      <c r="LF24" s="1"/>
      <c r="LG24" s="1"/>
      <c r="LH24" s="2"/>
      <c r="LI24" s="2"/>
      <c r="LJ24" s="3"/>
      <c r="LK24" s="3"/>
      <c r="LL24" s="4"/>
      <c r="LM24" s="1"/>
      <c r="LN24" s="1"/>
      <c r="LO24" s="2"/>
      <c r="LP24" s="2"/>
      <c r="LQ24" s="3"/>
      <c r="LR24" s="3"/>
      <c r="LS24" s="4"/>
      <c r="LT24" s="1"/>
      <c r="LU24" s="1"/>
      <c r="LV24" s="2"/>
      <c r="LW24" s="2"/>
      <c r="LX24" s="3"/>
      <c r="LY24" s="3"/>
      <c r="LZ24" s="4"/>
      <c r="MA24" s="1"/>
      <c r="MB24" s="1"/>
      <c r="MC24" s="2"/>
      <c r="MD24" s="2"/>
      <c r="ME24" s="3"/>
      <c r="MF24" s="3"/>
      <c r="MG24" s="4"/>
      <c r="MH24" s="1"/>
      <c r="MI24" s="1"/>
      <c r="MJ24" s="2"/>
      <c r="MK24" s="2"/>
      <c r="ML24" s="3"/>
      <c r="MM24" s="3"/>
      <c r="MN24" s="4"/>
      <c r="MP24" s="20" t="s">
        <v>71</v>
      </c>
      <c r="MQ24" s="23"/>
      <c r="MR24" s="23">
        <f>م.تحميل!$G$65</f>
        <v>0</v>
      </c>
      <c r="MS24" s="20"/>
      <c r="MT24" s="23"/>
      <c r="MU24" s="23"/>
      <c r="MW24" s="22" t="s">
        <v>71</v>
      </c>
      <c r="MX24" s="24"/>
      <c r="MY24" s="24">
        <f>م.مرتجع!$G$65</f>
        <v>0</v>
      </c>
      <c r="MZ24" s="22"/>
      <c r="NA24" s="24"/>
      <c r="NB24" s="24"/>
      <c r="ND24" s="21" t="s">
        <v>71</v>
      </c>
      <c r="NE24" s="25"/>
      <c r="NF24" s="25">
        <f>م.مبيع!$G$65</f>
        <v>0</v>
      </c>
      <c r="NG24" s="25">
        <f>EL35</f>
        <v>0</v>
      </c>
      <c r="NH24" s="21"/>
      <c r="NI24" s="25"/>
      <c r="NJ24" s="25"/>
      <c r="NK24" s="25"/>
    </row>
    <row r="25" spans="1:375" ht="16.5" thickTop="1" thickBot="1" x14ac:dyDescent="0.25">
      <c r="A25" s="14"/>
      <c r="B25" s="16"/>
      <c r="C25" s="1"/>
      <c r="D25" s="1"/>
      <c r="E25" s="2"/>
      <c r="F25" s="2"/>
      <c r="G25" s="3"/>
      <c r="H25" s="3"/>
      <c r="I25" s="4"/>
      <c r="J25" s="1"/>
      <c r="K25" s="1"/>
      <c r="L25" s="2"/>
      <c r="M25" s="2"/>
      <c r="N25" s="3"/>
      <c r="O25" s="3"/>
      <c r="P25" s="4"/>
      <c r="Q25" s="1"/>
      <c r="R25" s="1"/>
      <c r="S25" s="2"/>
      <c r="T25" s="2"/>
      <c r="U25" s="3"/>
      <c r="V25" s="3"/>
      <c r="W25" s="4"/>
      <c r="X25" s="1"/>
      <c r="Y25" s="1"/>
      <c r="Z25" s="2"/>
      <c r="AA25" s="2"/>
      <c r="AB25" s="3"/>
      <c r="AC25" s="3"/>
      <c r="AD25" s="4"/>
      <c r="AE25" s="1"/>
      <c r="AF25" s="1"/>
      <c r="AG25" s="2"/>
      <c r="AH25" s="2"/>
      <c r="AI25" s="3"/>
      <c r="AJ25" s="3"/>
      <c r="AK25" s="4"/>
      <c r="AL25" s="1"/>
      <c r="AM25" s="1"/>
      <c r="AN25" s="2"/>
      <c r="AO25" s="2"/>
      <c r="AP25" s="3"/>
      <c r="AQ25" s="3"/>
      <c r="AR25" s="4"/>
      <c r="AS25" s="1"/>
      <c r="AT25" s="1"/>
      <c r="AU25" s="2"/>
      <c r="AV25" s="2"/>
      <c r="AW25" s="3"/>
      <c r="AX25" s="3"/>
      <c r="AY25" s="4"/>
      <c r="AZ25" s="1"/>
      <c r="BA25" s="1"/>
      <c r="BB25" s="2"/>
      <c r="BC25" s="2"/>
      <c r="BD25" s="3"/>
      <c r="BE25" s="3"/>
      <c r="BF25" s="4"/>
      <c r="BG25" s="1"/>
      <c r="BH25" s="1"/>
      <c r="BI25" s="2"/>
      <c r="BJ25" s="2"/>
      <c r="BK25" s="3"/>
      <c r="BL25" s="3"/>
      <c r="BM25" s="4"/>
      <c r="BN25" s="1"/>
      <c r="BO25" s="1"/>
      <c r="BP25" s="2"/>
      <c r="BQ25" s="2"/>
      <c r="BR25" s="3"/>
      <c r="BS25" s="3"/>
      <c r="BT25" s="4"/>
      <c r="BU25" s="1"/>
      <c r="BV25" s="1"/>
      <c r="BW25" s="2"/>
      <c r="BX25" s="2"/>
      <c r="BY25" s="3"/>
      <c r="BZ25" s="3"/>
      <c r="CA25" s="4"/>
      <c r="CB25" s="1"/>
      <c r="CC25" s="1"/>
      <c r="CD25" s="2"/>
      <c r="CE25" s="2"/>
      <c r="CF25" s="3"/>
      <c r="CG25" s="3"/>
      <c r="CH25" s="4"/>
      <c r="CI25" s="1"/>
      <c r="CJ25" s="1"/>
      <c r="CK25" s="2"/>
      <c r="CL25" s="2"/>
      <c r="CM25" s="3"/>
      <c r="CN25" s="3"/>
      <c r="CO25" s="4"/>
      <c r="CP25" s="1"/>
      <c r="CQ25" s="1"/>
      <c r="CR25" s="2"/>
      <c r="CS25" s="2"/>
      <c r="CT25" s="3"/>
      <c r="CU25" s="3"/>
      <c r="CV25" s="4"/>
      <c r="CW25" s="1"/>
      <c r="CX25" s="1"/>
      <c r="CY25" s="2"/>
      <c r="CZ25" s="2"/>
      <c r="DA25" s="3"/>
      <c r="DB25" s="3"/>
      <c r="DC25" s="4"/>
      <c r="DD25" s="1"/>
      <c r="DE25" s="1"/>
      <c r="DF25" s="2"/>
      <c r="DG25" s="2"/>
      <c r="DH25" s="3"/>
      <c r="DI25" s="3"/>
      <c r="DJ25" s="4"/>
      <c r="DK25" s="1"/>
      <c r="DL25" s="1"/>
      <c r="DM25" s="2"/>
      <c r="DN25" s="2"/>
      <c r="DO25" s="3"/>
      <c r="DP25" s="3"/>
      <c r="DQ25" s="4"/>
      <c r="DR25" s="1"/>
      <c r="DS25" s="1"/>
      <c r="DT25" s="2"/>
      <c r="DU25" s="2"/>
      <c r="DV25" s="3"/>
      <c r="DW25" s="3"/>
      <c r="DX25" s="4"/>
      <c r="DY25" s="1"/>
      <c r="DZ25" s="1"/>
      <c r="EA25" s="2"/>
      <c r="EB25" s="2"/>
      <c r="EC25" s="3"/>
      <c r="ED25" s="3"/>
      <c r="EE25" s="4"/>
      <c r="EF25" s="1"/>
      <c r="EG25" s="1"/>
      <c r="EH25" s="2"/>
      <c r="EI25" s="2"/>
      <c r="EJ25" s="3"/>
      <c r="EK25" s="3"/>
      <c r="EL25" s="4"/>
      <c r="EM25" s="1"/>
      <c r="EN25" s="1"/>
      <c r="EO25" s="2"/>
      <c r="EP25" s="2"/>
      <c r="EQ25" s="3"/>
      <c r="ER25" s="3"/>
      <c r="ES25" s="4"/>
      <c r="ET25" s="1"/>
      <c r="EU25" s="1"/>
      <c r="EV25" s="2"/>
      <c r="EW25" s="2"/>
      <c r="EX25" s="3"/>
      <c r="EY25" s="3"/>
      <c r="EZ25" s="4"/>
      <c r="FA25" s="1"/>
      <c r="FB25" s="1"/>
      <c r="FC25" s="2"/>
      <c r="FD25" s="2"/>
      <c r="FE25" s="3"/>
      <c r="FF25" s="3"/>
      <c r="FG25" s="4"/>
      <c r="FH25" s="1"/>
      <c r="FI25" s="1"/>
      <c r="FJ25" s="2"/>
      <c r="FK25" s="2"/>
      <c r="FL25" s="3"/>
      <c r="FM25" s="3"/>
      <c r="FN25" s="4"/>
      <c r="FO25" s="1"/>
      <c r="FP25" s="1"/>
      <c r="FQ25" s="2"/>
      <c r="FR25" s="2"/>
      <c r="FS25" s="3"/>
      <c r="FT25" s="3"/>
      <c r="FU25" s="4"/>
      <c r="FV25" s="1"/>
      <c r="FW25" s="1"/>
      <c r="FX25" s="2"/>
      <c r="FY25" s="2"/>
      <c r="FZ25" s="3"/>
      <c r="GA25" s="3"/>
      <c r="GB25" s="4"/>
      <c r="GC25" s="1"/>
      <c r="GD25" s="1"/>
      <c r="GE25" s="2"/>
      <c r="GF25" s="2"/>
      <c r="GG25" s="3"/>
      <c r="GH25" s="3"/>
      <c r="GI25" s="4"/>
      <c r="GJ25" s="1"/>
      <c r="GK25" s="1"/>
      <c r="GL25" s="2"/>
      <c r="GM25" s="2"/>
      <c r="GN25" s="3"/>
      <c r="GO25" s="3"/>
      <c r="GP25" s="4"/>
      <c r="GQ25" s="1"/>
      <c r="GR25" s="1"/>
      <c r="GS25" s="2"/>
      <c r="GT25" s="2"/>
      <c r="GU25" s="3"/>
      <c r="GV25" s="3"/>
      <c r="GW25" s="4"/>
      <c r="GX25" s="1"/>
      <c r="GY25" s="1"/>
      <c r="GZ25" s="2"/>
      <c r="HA25" s="2"/>
      <c r="HB25" s="3"/>
      <c r="HC25" s="3"/>
      <c r="HD25" s="4"/>
      <c r="HE25" s="1"/>
      <c r="HF25" s="1"/>
      <c r="HG25" s="2"/>
      <c r="HH25" s="2"/>
      <c r="HI25" s="3"/>
      <c r="HJ25" s="3"/>
      <c r="HK25" s="4"/>
      <c r="HL25" s="1"/>
      <c r="HM25" s="1"/>
      <c r="HN25" s="2"/>
      <c r="HO25" s="2"/>
      <c r="HP25" s="3"/>
      <c r="HQ25" s="3"/>
      <c r="HR25" s="4"/>
      <c r="HS25" s="1"/>
      <c r="HT25" s="1"/>
      <c r="HU25" s="2"/>
      <c r="HV25" s="2"/>
      <c r="HW25" s="3"/>
      <c r="HX25" s="3"/>
      <c r="HY25" s="4"/>
      <c r="HZ25" s="1"/>
      <c r="IA25" s="1"/>
      <c r="IB25" s="2"/>
      <c r="IC25" s="2"/>
      <c r="ID25" s="3"/>
      <c r="IE25" s="3"/>
      <c r="IF25" s="4"/>
      <c r="IG25" s="1"/>
      <c r="IH25" s="1"/>
      <c r="II25" s="2"/>
      <c r="IJ25" s="2"/>
      <c r="IK25" s="3"/>
      <c r="IL25" s="3"/>
      <c r="IM25" s="4"/>
      <c r="IN25" s="1"/>
      <c r="IO25" s="1"/>
      <c r="IP25" s="2"/>
      <c r="IQ25" s="2"/>
      <c r="IR25" s="3"/>
      <c r="IS25" s="3"/>
      <c r="IT25" s="4"/>
      <c r="IU25" s="1"/>
      <c r="IV25" s="1"/>
      <c r="IW25" s="2"/>
      <c r="IX25" s="2"/>
      <c r="IY25" s="3"/>
      <c r="IZ25" s="3"/>
      <c r="JA25" s="4"/>
      <c r="JB25" s="1"/>
      <c r="JC25" s="1"/>
      <c r="JD25" s="2"/>
      <c r="JE25" s="2"/>
      <c r="JF25" s="3"/>
      <c r="JG25" s="3"/>
      <c r="JH25" s="4"/>
      <c r="JI25" s="1"/>
      <c r="JJ25" s="1"/>
      <c r="JK25" s="2"/>
      <c r="JL25" s="2"/>
      <c r="JM25" s="3"/>
      <c r="JN25" s="3"/>
      <c r="JO25" s="4"/>
      <c r="JP25" s="1"/>
      <c r="JQ25" s="1"/>
      <c r="JR25" s="2"/>
      <c r="JS25" s="2"/>
      <c r="JT25" s="3"/>
      <c r="JU25" s="3"/>
      <c r="JV25" s="4"/>
      <c r="JW25" s="1"/>
      <c r="JX25" s="1"/>
      <c r="JY25" s="2"/>
      <c r="JZ25" s="2"/>
      <c r="KA25" s="3"/>
      <c r="KB25" s="3"/>
      <c r="KC25" s="4"/>
      <c r="KD25" s="1"/>
      <c r="KE25" s="1"/>
      <c r="KF25" s="2"/>
      <c r="KG25" s="2"/>
      <c r="KH25" s="3"/>
      <c r="KI25" s="3"/>
      <c r="KJ25" s="4"/>
      <c r="KK25" s="1"/>
      <c r="KL25" s="1"/>
      <c r="KM25" s="2"/>
      <c r="KN25" s="2"/>
      <c r="KO25" s="3"/>
      <c r="KP25" s="3"/>
      <c r="KQ25" s="4"/>
      <c r="KR25" s="1"/>
      <c r="KS25" s="1"/>
      <c r="KT25" s="2"/>
      <c r="KU25" s="2"/>
      <c r="KV25" s="3"/>
      <c r="KW25" s="3"/>
      <c r="KX25" s="4"/>
      <c r="KY25" s="1"/>
      <c r="KZ25" s="1"/>
      <c r="LA25" s="2"/>
      <c r="LB25" s="2"/>
      <c r="LC25" s="3"/>
      <c r="LD25" s="3"/>
      <c r="LE25" s="4"/>
      <c r="LF25" s="1"/>
      <c r="LG25" s="1"/>
      <c r="LH25" s="2"/>
      <c r="LI25" s="2"/>
      <c r="LJ25" s="3"/>
      <c r="LK25" s="3"/>
      <c r="LL25" s="4"/>
      <c r="LM25" s="1"/>
      <c r="LN25" s="1"/>
      <c r="LO25" s="2"/>
      <c r="LP25" s="2"/>
      <c r="LQ25" s="3"/>
      <c r="LR25" s="3"/>
      <c r="LS25" s="4"/>
      <c r="LT25" s="1"/>
      <c r="LU25" s="1"/>
      <c r="LV25" s="2"/>
      <c r="LW25" s="2"/>
      <c r="LX25" s="3"/>
      <c r="LY25" s="3"/>
      <c r="LZ25" s="4"/>
      <c r="MA25" s="1"/>
      <c r="MB25" s="1"/>
      <c r="MC25" s="2"/>
      <c r="MD25" s="2"/>
      <c r="ME25" s="3"/>
      <c r="MF25" s="3"/>
      <c r="MG25" s="4"/>
      <c r="MH25" s="1"/>
      <c r="MI25" s="1"/>
      <c r="MJ25" s="2"/>
      <c r="MK25" s="2"/>
      <c r="ML25" s="3"/>
      <c r="MM25" s="3"/>
      <c r="MN25" s="4"/>
      <c r="MP25" s="20" t="s">
        <v>72</v>
      </c>
      <c r="MQ25" s="23">
        <f>م.تحميل!$F$88</f>
        <v>0</v>
      </c>
      <c r="MR25" s="23">
        <f>م.تحميل!$G$88</f>
        <v>0</v>
      </c>
      <c r="MS25" s="20"/>
      <c r="MT25" s="23"/>
      <c r="MU25" s="23"/>
      <c r="MW25" s="22" t="s">
        <v>72</v>
      </c>
      <c r="MX25" s="24">
        <f>م.مرتجع!$F$88</f>
        <v>0</v>
      </c>
      <c r="MY25" s="24">
        <f>م.مرتجع!$G$88</f>
        <v>0</v>
      </c>
      <c r="MZ25" s="22"/>
      <c r="NA25" s="24"/>
      <c r="NB25" s="24"/>
      <c r="ND25" s="21" t="s">
        <v>72</v>
      </c>
      <c r="NE25" s="25">
        <f>م.مبيع!$F$88</f>
        <v>0</v>
      </c>
      <c r="NF25" s="25">
        <f>م.مبيع!$G$88</f>
        <v>0</v>
      </c>
      <c r="NG25" s="25">
        <f>ES35</f>
        <v>0</v>
      </c>
      <c r="NH25" s="21"/>
      <c r="NI25" s="25"/>
      <c r="NJ25" s="25"/>
      <c r="NK25" s="25"/>
    </row>
    <row r="26" spans="1:375" ht="16.5" thickTop="1" thickBot="1" x14ac:dyDescent="0.25">
      <c r="A26" s="14"/>
      <c r="B26" s="16"/>
      <c r="C26" s="1"/>
      <c r="D26" s="1"/>
      <c r="E26" s="2"/>
      <c r="F26" s="2"/>
      <c r="G26" s="3"/>
      <c r="H26" s="3"/>
      <c r="I26" s="4"/>
      <c r="J26" s="1"/>
      <c r="K26" s="1"/>
      <c r="L26" s="2"/>
      <c r="M26" s="2"/>
      <c r="N26" s="3"/>
      <c r="O26" s="3"/>
      <c r="P26" s="4"/>
      <c r="Q26" s="1"/>
      <c r="R26" s="1"/>
      <c r="S26" s="2"/>
      <c r="T26" s="2"/>
      <c r="U26" s="3"/>
      <c r="V26" s="3"/>
      <c r="W26" s="4"/>
      <c r="X26" s="1"/>
      <c r="Y26" s="1"/>
      <c r="Z26" s="2"/>
      <c r="AA26" s="2"/>
      <c r="AB26" s="3"/>
      <c r="AC26" s="3"/>
      <c r="AD26" s="4"/>
      <c r="AE26" s="1"/>
      <c r="AF26" s="1"/>
      <c r="AG26" s="2"/>
      <c r="AH26" s="2"/>
      <c r="AI26" s="3"/>
      <c r="AJ26" s="3"/>
      <c r="AK26" s="4"/>
      <c r="AL26" s="1"/>
      <c r="AM26" s="1"/>
      <c r="AN26" s="2"/>
      <c r="AO26" s="2"/>
      <c r="AP26" s="3"/>
      <c r="AQ26" s="3"/>
      <c r="AR26" s="4"/>
      <c r="AS26" s="1"/>
      <c r="AT26" s="1"/>
      <c r="AU26" s="2"/>
      <c r="AV26" s="2"/>
      <c r="AW26" s="3"/>
      <c r="AX26" s="3"/>
      <c r="AY26" s="4"/>
      <c r="AZ26" s="1"/>
      <c r="BA26" s="1"/>
      <c r="BB26" s="2"/>
      <c r="BC26" s="2"/>
      <c r="BD26" s="3"/>
      <c r="BE26" s="3"/>
      <c r="BF26" s="4"/>
      <c r="BG26" s="1"/>
      <c r="BH26" s="1"/>
      <c r="BI26" s="2"/>
      <c r="BJ26" s="2"/>
      <c r="BK26" s="3"/>
      <c r="BL26" s="3"/>
      <c r="BM26" s="4"/>
      <c r="BN26" s="1"/>
      <c r="BO26" s="1"/>
      <c r="BP26" s="2"/>
      <c r="BQ26" s="2"/>
      <c r="BR26" s="3"/>
      <c r="BS26" s="3"/>
      <c r="BT26" s="4"/>
      <c r="BU26" s="1"/>
      <c r="BV26" s="1"/>
      <c r="BW26" s="2"/>
      <c r="BX26" s="2"/>
      <c r="BY26" s="3"/>
      <c r="BZ26" s="3"/>
      <c r="CA26" s="4"/>
      <c r="CB26" s="1"/>
      <c r="CC26" s="1"/>
      <c r="CD26" s="2"/>
      <c r="CE26" s="2"/>
      <c r="CF26" s="3"/>
      <c r="CG26" s="3"/>
      <c r="CH26" s="4"/>
      <c r="CI26" s="1"/>
      <c r="CJ26" s="1"/>
      <c r="CK26" s="2"/>
      <c r="CL26" s="2"/>
      <c r="CM26" s="3"/>
      <c r="CN26" s="3"/>
      <c r="CO26" s="4"/>
      <c r="CP26" s="1"/>
      <c r="CQ26" s="1"/>
      <c r="CR26" s="2"/>
      <c r="CS26" s="2"/>
      <c r="CT26" s="3"/>
      <c r="CU26" s="3"/>
      <c r="CV26" s="4"/>
      <c r="CW26" s="1"/>
      <c r="CX26" s="1"/>
      <c r="CY26" s="2"/>
      <c r="CZ26" s="2"/>
      <c r="DA26" s="3"/>
      <c r="DB26" s="3"/>
      <c r="DC26" s="4"/>
      <c r="DD26" s="1"/>
      <c r="DE26" s="1"/>
      <c r="DF26" s="2"/>
      <c r="DG26" s="2"/>
      <c r="DH26" s="3"/>
      <c r="DI26" s="3"/>
      <c r="DJ26" s="4"/>
      <c r="DK26" s="1"/>
      <c r="DL26" s="1"/>
      <c r="DM26" s="2"/>
      <c r="DN26" s="2"/>
      <c r="DO26" s="3"/>
      <c r="DP26" s="3"/>
      <c r="DQ26" s="4"/>
      <c r="DR26" s="1"/>
      <c r="DS26" s="1"/>
      <c r="DT26" s="2"/>
      <c r="DU26" s="2"/>
      <c r="DV26" s="3"/>
      <c r="DW26" s="3"/>
      <c r="DX26" s="4"/>
      <c r="DY26" s="1"/>
      <c r="DZ26" s="1"/>
      <c r="EA26" s="2"/>
      <c r="EB26" s="2"/>
      <c r="EC26" s="3"/>
      <c r="ED26" s="3"/>
      <c r="EE26" s="4"/>
      <c r="EF26" s="1"/>
      <c r="EG26" s="1"/>
      <c r="EH26" s="2"/>
      <c r="EI26" s="2"/>
      <c r="EJ26" s="3"/>
      <c r="EK26" s="3"/>
      <c r="EL26" s="4"/>
      <c r="EM26" s="1"/>
      <c r="EN26" s="1"/>
      <c r="EO26" s="2"/>
      <c r="EP26" s="2"/>
      <c r="EQ26" s="3"/>
      <c r="ER26" s="3"/>
      <c r="ES26" s="4"/>
      <c r="ET26" s="1"/>
      <c r="EU26" s="1"/>
      <c r="EV26" s="2"/>
      <c r="EW26" s="2"/>
      <c r="EX26" s="3"/>
      <c r="EY26" s="3"/>
      <c r="EZ26" s="4"/>
      <c r="FA26" s="1"/>
      <c r="FB26" s="1"/>
      <c r="FC26" s="2"/>
      <c r="FD26" s="2"/>
      <c r="FE26" s="3"/>
      <c r="FF26" s="3"/>
      <c r="FG26" s="4"/>
      <c r="FH26" s="1"/>
      <c r="FI26" s="1"/>
      <c r="FJ26" s="2"/>
      <c r="FK26" s="2"/>
      <c r="FL26" s="3"/>
      <c r="FM26" s="3"/>
      <c r="FN26" s="4"/>
      <c r="FO26" s="1"/>
      <c r="FP26" s="1"/>
      <c r="FQ26" s="2"/>
      <c r="FR26" s="2"/>
      <c r="FS26" s="3"/>
      <c r="FT26" s="3"/>
      <c r="FU26" s="4"/>
      <c r="FV26" s="1"/>
      <c r="FW26" s="1"/>
      <c r="FX26" s="2"/>
      <c r="FY26" s="2"/>
      <c r="FZ26" s="3"/>
      <c r="GA26" s="3"/>
      <c r="GB26" s="4"/>
      <c r="GC26" s="1"/>
      <c r="GD26" s="1"/>
      <c r="GE26" s="2"/>
      <c r="GF26" s="2"/>
      <c r="GG26" s="3"/>
      <c r="GH26" s="3"/>
      <c r="GI26" s="4"/>
      <c r="GJ26" s="1"/>
      <c r="GK26" s="1"/>
      <c r="GL26" s="2"/>
      <c r="GM26" s="2"/>
      <c r="GN26" s="3"/>
      <c r="GO26" s="3"/>
      <c r="GP26" s="4"/>
      <c r="GQ26" s="1"/>
      <c r="GR26" s="1"/>
      <c r="GS26" s="2"/>
      <c r="GT26" s="2"/>
      <c r="GU26" s="3"/>
      <c r="GV26" s="3"/>
      <c r="GW26" s="4"/>
      <c r="GX26" s="1"/>
      <c r="GY26" s="1"/>
      <c r="GZ26" s="2"/>
      <c r="HA26" s="2"/>
      <c r="HB26" s="3"/>
      <c r="HC26" s="3"/>
      <c r="HD26" s="4"/>
      <c r="HE26" s="1"/>
      <c r="HF26" s="1"/>
      <c r="HG26" s="2"/>
      <c r="HH26" s="2"/>
      <c r="HI26" s="3"/>
      <c r="HJ26" s="3"/>
      <c r="HK26" s="4"/>
      <c r="HL26" s="1"/>
      <c r="HM26" s="1"/>
      <c r="HN26" s="2"/>
      <c r="HO26" s="2"/>
      <c r="HP26" s="3"/>
      <c r="HQ26" s="3"/>
      <c r="HR26" s="4"/>
      <c r="HS26" s="1"/>
      <c r="HT26" s="1"/>
      <c r="HU26" s="2"/>
      <c r="HV26" s="2"/>
      <c r="HW26" s="3"/>
      <c r="HX26" s="3"/>
      <c r="HY26" s="4"/>
      <c r="HZ26" s="1"/>
      <c r="IA26" s="1"/>
      <c r="IB26" s="2"/>
      <c r="IC26" s="2"/>
      <c r="ID26" s="3"/>
      <c r="IE26" s="3"/>
      <c r="IF26" s="4"/>
      <c r="IG26" s="1"/>
      <c r="IH26" s="1"/>
      <c r="II26" s="2"/>
      <c r="IJ26" s="2"/>
      <c r="IK26" s="3"/>
      <c r="IL26" s="3"/>
      <c r="IM26" s="4"/>
      <c r="IN26" s="1"/>
      <c r="IO26" s="1"/>
      <c r="IP26" s="2"/>
      <c r="IQ26" s="2"/>
      <c r="IR26" s="3"/>
      <c r="IS26" s="3"/>
      <c r="IT26" s="4"/>
      <c r="IU26" s="1"/>
      <c r="IV26" s="1"/>
      <c r="IW26" s="2"/>
      <c r="IX26" s="2"/>
      <c r="IY26" s="3"/>
      <c r="IZ26" s="3"/>
      <c r="JA26" s="4"/>
      <c r="JB26" s="1"/>
      <c r="JC26" s="1"/>
      <c r="JD26" s="2"/>
      <c r="JE26" s="2"/>
      <c r="JF26" s="3"/>
      <c r="JG26" s="3"/>
      <c r="JH26" s="4"/>
      <c r="JI26" s="1"/>
      <c r="JJ26" s="1"/>
      <c r="JK26" s="2"/>
      <c r="JL26" s="2"/>
      <c r="JM26" s="3"/>
      <c r="JN26" s="3"/>
      <c r="JO26" s="4"/>
      <c r="JP26" s="1"/>
      <c r="JQ26" s="1"/>
      <c r="JR26" s="2"/>
      <c r="JS26" s="2"/>
      <c r="JT26" s="3"/>
      <c r="JU26" s="3"/>
      <c r="JV26" s="4"/>
      <c r="JW26" s="1"/>
      <c r="JX26" s="1"/>
      <c r="JY26" s="2"/>
      <c r="JZ26" s="2"/>
      <c r="KA26" s="3"/>
      <c r="KB26" s="3"/>
      <c r="KC26" s="4"/>
      <c r="KD26" s="1"/>
      <c r="KE26" s="1"/>
      <c r="KF26" s="2"/>
      <c r="KG26" s="2"/>
      <c r="KH26" s="3"/>
      <c r="KI26" s="3"/>
      <c r="KJ26" s="4"/>
      <c r="KK26" s="1"/>
      <c r="KL26" s="1"/>
      <c r="KM26" s="2"/>
      <c r="KN26" s="2"/>
      <c r="KO26" s="3"/>
      <c r="KP26" s="3"/>
      <c r="KQ26" s="4"/>
      <c r="KR26" s="1"/>
      <c r="KS26" s="1"/>
      <c r="KT26" s="2"/>
      <c r="KU26" s="2"/>
      <c r="KV26" s="3"/>
      <c r="KW26" s="3"/>
      <c r="KX26" s="4"/>
      <c r="KY26" s="1"/>
      <c r="KZ26" s="1"/>
      <c r="LA26" s="2"/>
      <c r="LB26" s="2"/>
      <c r="LC26" s="3"/>
      <c r="LD26" s="3"/>
      <c r="LE26" s="4"/>
      <c r="LF26" s="1"/>
      <c r="LG26" s="1"/>
      <c r="LH26" s="2"/>
      <c r="LI26" s="2"/>
      <c r="LJ26" s="3"/>
      <c r="LK26" s="3"/>
      <c r="LL26" s="4"/>
      <c r="LM26" s="1"/>
      <c r="LN26" s="1"/>
      <c r="LO26" s="2"/>
      <c r="LP26" s="2"/>
      <c r="LQ26" s="3"/>
      <c r="LR26" s="3"/>
      <c r="LS26" s="4"/>
      <c r="LT26" s="1"/>
      <c r="LU26" s="1"/>
      <c r="LV26" s="2"/>
      <c r="LW26" s="2"/>
      <c r="LX26" s="3"/>
      <c r="LY26" s="3"/>
      <c r="LZ26" s="4"/>
      <c r="MA26" s="1"/>
      <c r="MB26" s="1"/>
      <c r="MC26" s="2"/>
      <c r="MD26" s="2"/>
      <c r="ME26" s="3"/>
      <c r="MF26" s="3"/>
      <c r="MG26" s="4"/>
      <c r="MH26" s="1"/>
      <c r="MI26" s="1"/>
      <c r="MJ26" s="2"/>
      <c r="MK26" s="2"/>
      <c r="ML26" s="3"/>
      <c r="MM26" s="3"/>
      <c r="MN26" s="4"/>
      <c r="MP26" s="20" t="s">
        <v>73</v>
      </c>
      <c r="MQ26" s="23">
        <f>م.تحميل!$F$92</f>
        <v>0</v>
      </c>
      <c r="MR26" s="23">
        <f>م.تحميل!$G$92</f>
        <v>0</v>
      </c>
      <c r="MS26" s="20"/>
      <c r="MT26" s="23"/>
      <c r="MU26" s="23"/>
      <c r="MW26" s="22" t="s">
        <v>73</v>
      </c>
      <c r="MX26" s="24">
        <f>م.مرتجع!$F$92</f>
        <v>0</v>
      </c>
      <c r="MY26" s="24">
        <f>م.مرتجع!$G$92</f>
        <v>0</v>
      </c>
      <c r="MZ26" s="22"/>
      <c r="NA26" s="24"/>
      <c r="NB26" s="24"/>
      <c r="ND26" s="21" t="s">
        <v>73</v>
      </c>
      <c r="NE26" s="25">
        <f>م.مبيع!$F$92</f>
        <v>0</v>
      </c>
      <c r="NF26" s="25">
        <f>م.مبيع!$G$92</f>
        <v>0</v>
      </c>
      <c r="NG26" s="25">
        <f>EZ35</f>
        <v>0</v>
      </c>
      <c r="NH26" s="21"/>
      <c r="NI26" s="25"/>
      <c r="NJ26" s="25"/>
      <c r="NK26" s="25"/>
    </row>
    <row r="27" spans="1:375" ht="16.5" thickTop="1" thickBot="1" x14ac:dyDescent="0.25">
      <c r="A27" s="14"/>
      <c r="B27" s="16"/>
      <c r="C27" s="1"/>
      <c r="D27" s="1"/>
      <c r="E27" s="2"/>
      <c r="F27" s="2"/>
      <c r="G27" s="3"/>
      <c r="H27" s="3"/>
      <c r="I27" s="4"/>
      <c r="J27" s="1"/>
      <c r="K27" s="1"/>
      <c r="L27" s="2"/>
      <c r="M27" s="2"/>
      <c r="N27" s="3"/>
      <c r="O27" s="3"/>
      <c r="P27" s="4"/>
      <c r="Q27" s="1"/>
      <c r="R27" s="1"/>
      <c r="S27" s="2"/>
      <c r="T27" s="2"/>
      <c r="U27" s="3"/>
      <c r="V27" s="3"/>
      <c r="W27" s="4"/>
      <c r="X27" s="1"/>
      <c r="Y27" s="1"/>
      <c r="Z27" s="2"/>
      <c r="AA27" s="2"/>
      <c r="AB27" s="3"/>
      <c r="AC27" s="3"/>
      <c r="AD27" s="4"/>
      <c r="AE27" s="1"/>
      <c r="AF27" s="1"/>
      <c r="AG27" s="2"/>
      <c r="AH27" s="2"/>
      <c r="AI27" s="3"/>
      <c r="AJ27" s="3"/>
      <c r="AK27" s="4"/>
      <c r="AL27" s="1"/>
      <c r="AM27" s="1"/>
      <c r="AN27" s="2"/>
      <c r="AO27" s="2"/>
      <c r="AP27" s="3"/>
      <c r="AQ27" s="3"/>
      <c r="AR27" s="4"/>
      <c r="AS27" s="1"/>
      <c r="AT27" s="1"/>
      <c r="AU27" s="2"/>
      <c r="AV27" s="2"/>
      <c r="AW27" s="3"/>
      <c r="AX27" s="3"/>
      <c r="AY27" s="4"/>
      <c r="AZ27" s="1"/>
      <c r="BA27" s="1"/>
      <c r="BB27" s="2"/>
      <c r="BC27" s="2"/>
      <c r="BD27" s="3"/>
      <c r="BE27" s="3"/>
      <c r="BF27" s="4"/>
      <c r="BG27" s="1"/>
      <c r="BH27" s="1"/>
      <c r="BI27" s="2"/>
      <c r="BJ27" s="2"/>
      <c r="BK27" s="3"/>
      <c r="BL27" s="3"/>
      <c r="BM27" s="4"/>
      <c r="BN27" s="1"/>
      <c r="BO27" s="1"/>
      <c r="BP27" s="2"/>
      <c r="BQ27" s="2"/>
      <c r="BR27" s="3"/>
      <c r="BS27" s="3"/>
      <c r="BT27" s="4"/>
      <c r="BU27" s="1"/>
      <c r="BV27" s="1"/>
      <c r="BW27" s="2"/>
      <c r="BX27" s="2"/>
      <c r="BY27" s="3"/>
      <c r="BZ27" s="3"/>
      <c r="CA27" s="4"/>
      <c r="CB27" s="1"/>
      <c r="CC27" s="1"/>
      <c r="CD27" s="2"/>
      <c r="CE27" s="2"/>
      <c r="CF27" s="3"/>
      <c r="CG27" s="3"/>
      <c r="CH27" s="4"/>
      <c r="CI27" s="1"/>
      <c r="CJ27" s="1"/>
      <c r="CK27" s="2"/>
      <c r="CL27" s="2"/>
      <c r="CM27" s="3"/>
      <c r="CN27" s="3"/>
      <c r="CO27" s="4"/>
      <c r="CP27" s="1"/>
      <c r="CQ27" s="1"/>
      <c r="CR27" s="2"/>
      <c r="CS27" s="2"/>
      <c r="CT27" s="3"/>
      <c r="CU27" s="3"/>
      <c r="CV27" s="4"/>
      <c r="CW27" s="1"/>
      <c r="CX27" s="1"/>
      <c r="CY27" s="2"/>
      <c r="CZ27" s="2"/>
      <c r="DA27" s="3"/>
      <c r="DB27" s="3"/>
      <c r="DC27" s="4"/>
      <c r="DD27" s="1"/>
      <c r="DE27" s="1"/>
      <c r="DF27" s="2"/>
      <c r="DG27" s="2"/>
      <c r="DH27" s="3"/>
      <c r="DI27" s="3"/>
      <c r="DJ27" s="4"/>
      <c r="DK27" s="1"/>
      <c r="DL27" s="1"/>
      <c r="DM27" s="2"/>
      <c r="DN27" s="2"/>
      <c r="DO27" s="3"/>
      <c r="DP27" s="3"/>
      <c r="DQ27" s="4"/>
      <c r="DR27" s="1"/>
      <c r="DS27" s="1"/>
      <c r="DT27" s="2"/>
      <c r="DU27" s="2"/>
      <c r="DV27" s="3"/>
      <c r="DW27" s="3"/>
      <c r="DX27" s="4"/>
      <c r="DY27" s="1"/>
      <c r="DZ27" s="1"/>
      <c r="EA27" s="2"/>
      <c r="EB27" s="2"/>
      <c r="EC27" s="3"/>
      <c r="ED27" s="3"/>
      <c r="EE27" s="4"/>
      <c r="EF27" s="1"/>
      <c r="EG27" s="1"/>
      <c r="EH27" s="2"/>
      <c r="EI27" s="2"/>
      <c r="EJ27" s="3"/>
      <c r="EK27" s="3"/>
      <c r="EL27" s="4"/>
      <c r="EM27" s="1"/>
      <c r="EN27" s="1"/>
      <c r="EO27" s="2"/>
      <c r="EP27" s="2"/>
      <c r="EQ27" s="3"/>
      <c r="ER27" s="3"/>
      <c r="ES27" s="4"/>
      <c r="ET27" s="1"/>
      <c r="EU27" s="1"/>
      <c r="EV27" s="2"/>
      <c r="EW27" s="2"/>
      <c r="EX27" s="3"/>
      <c r="EY27" s="3"/>
      <c r="EZ27" s="4"/>
      <c r="FA27" s="1"/>
      <c r="FB27" s="1"/>
      <c r="FC27" s="2"/>
      <c r="FD27" s="2"/>
      <c r="FE27" s="3"/>
      <c r="FF27" s="3"/>
      <c r="FG27" s="4"/>
      <c r="FH27" s="1"/>
      <c r="FI27" s="1"/>
      <c r="FJ27" s="2"/>
      <c r="FK27" s="2"/>
      <c r="FL27" s="3"/>
      <c r="FM27" s="3"/>
      <c r="FN27" s="4"/>
      <c r="FO27" s="1"/>
      <c r="FP27" s="1"/>
      <c r="FQ27" s="2"/>
      <c r="FR27" s="2"/>
      <c r="FS27" s="3"/>
      <c r="FT27" s="3"/>
      <c r="FU27" s="4"/>
      <c r="FV27" s="1"/>
      <c r="FW27" s="1"/>
      <c r="FX27" s="2"/>
      <c r="FY27" s="2"/>
      <c r="FZ27" s="3"/>
      <c r="GA27" s="3"/>
      <c r="GB27" s="4"/>
      <c r="GC27" s="1"/>
      <c r="GD27" s="1"/>
      <c r="GE27" s="2"/>
      <c r="GF27" s="2"/>
      <c r="GG27" s="3"/>
      <c r="GH27" s="3"/>
      <c r="GI27" s="4"/>
      <c r="GJ27" s="1"/>
      <c r="GK27" s="1"/>
      <c r="GL27" s="2"/>
      <c r="GM27" s="2"/>
      <c r="GN27" s="3"/>
      <c r="GO27" s="3"/>
      <c r="GP27" s="4"/>
      <c r="GQ27" s="1"/>
      <c r="GR27" s="1"/>
      <c r="GS27" s="2"/>
      <c r="GT27" s="2"/>
      <c r="GU27" s="3"/>
      <c r="GV27" s="3"/>
      <c r="GW27" s="4"/>
      <c r="GX27" s="1"/>
      <c r="GY27" s="1"/>
      <c r="GZ27" s="2"/>
      <c r="HA27" s="2"/>
      <c r="HB27" s="3"/>
      <c r="HC27" s="3"/>
      <c r="HD27" s="4"/>
      <c r="HE27" s="1"/>
      <c r="HF27" s="1"/>
      <c r="HG27" s="2"/>
      <c r="HH27" s="2"/>
      <c r="HI27" s="3"/>
      <c r="HJ27" s="3"/>
      <c r="HK27" s="4"/>
      <c r="HL27" s="1"/>
      <c r="HM27" s="1"/>
      <c r="HN27" s="2"/>
      <c r="HO27" s="2"/>
      <c r="HP27" s="3"/>
      <c r="HQ27" s="3"/>
      <c r="HR27" s="4"/>
      <c r="HS27" s="1"/>
      <c r="HT27" s="1"/>
      <c r="HU27" s="2"/>
      <c r="HV27" s="2"/>
      <c r="HW27" s="3"/>
      <c r="HX27" s="3"/>
      <c r="HY27" s="4"/>
      <c r="HZ27" s="1"/>
      <c r="IA27" s="1"/>
      <c r="IB27" s="2"/>
      <c r="IC27" s="2"/>
      <c r="ID27" s="3"/>
      <c r="IE27" s="3"/>
      <c r="IF27" s="4"/>
      <c r="IG27" s="1"/>
      <c r="IH27" s="1"/>
      <c r="II27" s="2"/>
      <c r="IJ27" s="2"/>
      <c r="IK27" s="3"/>
      <c r="IL27" s="3"/>
      <c r="IM27" s="4"/>
      <c r="IN27" s="1"/>
      <c r="IO27" s="1"/>
      <c r="IP27" s="2"/>
      <c r="IQ27" s="2"/>
      <c r="IR27" s="3"/>
      <c r="IS27" s="3"/>
      <c r="IT27" s="4"/>
      <c r="IU27" s="1"/>
      <c r="IV27" s="1"/>
      <c r="IW27" s="2"/>
      <c r="IX27" s="2"/>
      <c r="IY27" s="3"/>
      <c r="IZ27" s="3"/>
      <c r="JA27" s="4"/>
      <c r="JB27" s="1"/>
      <c r="JC27" s="1"/>
      <c r="JD27" s="2"/>
      <c r="JE27" s="2"/>
      <c r="JF27" s="3"/>
      <c r="JG27" s="3"/>
      <c r="JH27" s="4"/>
      <c r="JI27" s="1"/>
      <c r="JJ27" s="1"/>
      <c r="JK27" s="2"/>
      <c r="JL27" s="2"/>
      <c r="JM27" s="3"/>
      <c r="JN27" s="3"/>
      <c r="JO27" s="4"/>
      <c r="JP27" s="1"/>
      <c r="JQ27" s="1"/>
      <c r="JR27" s="2"/>
      <c r="JS27" s="2"/>
      <c r="JT27" s="3"/>
      <c r="JU27" s="3"/>
      <c r="JV27" s="4"/>
      <c r="JW27" s="1"/>
      <c r="JX27" s="1"/>
      <c r="JY27" s="2"/>
      <c r="JZ27" s="2"/>
      <c r="KA27" s="3"/>
      <c r="KB27" s="3"/>
      <c r="KC27" s="4"/>
      <c r="KD27" s="1"/>
      <c r="KE27" s="1"/>
      <c r="KF27" s="2"/>
      <c r="KG27" s="2"/>
      <c r="KH27" s="3"/>
      <c r="KI27" s="3"/>
      <c r="KJ27" s="4"/>
      <c r="KK27" s="1"/>
      <c r="KL27" s="1"/>
      <c r="KM27" s="2"/>
      <c r="KN27" s="2"/>
      <c r="KO27" s="3"/>
      <c r="KP27" s="3"/>
      <c r="KQ27" s="4"/>
      <c r="KR27" s="1"/>
      <c r="KS27" s="1"/>
      <c r="KT27" s="2"/>
      <c r="KU27" s="2"/>
      <c r="KV27" s="3"/>
      <c r="KW27" s="3"/>
      <c r="KX27" s="4"/>
      <c r="KY27" s="1"/>
      <c r="KZ27" s="1"/>
      <c r="LA27" s="2"/>
      <c r="LB27" s="2"/>
      <c r="LC27" s="3"/>
      <c r="LD27" s="3"/>
      <c r="LE27" s="4"/>
      <c r="LF27" s="1"/>
      <c r="LG27" s="1"/>
      <c r="LH27" s="2"/>
      <c r="LI27" s="2"/>
      <c r="LJ27" s="3"/>
      <c r="LK27" s="3"/>
      <c r="LL27" s="4"/>
      <c r="LM27" s="1"/>
      <c r="LN27" s="1"/>
      <c r="LO27" s="2"/>
      <c r="LP27" s="2"/>
      <c r="LQ27" s="3"/>
      <c r="LR27" s="3"/>
      <c r="LS27" s="4"/>
      <c r="LT27" s="1"/>
      <c r="LU27" s="1"/>
      <c r="LV27" s="2"/>
      <c r="LW27" s="2"/>
      <c r="LX27" s="3"/>
      <c r="LY27" s="3"/>
      <c r="LZ27" s="4"/>
      <c r="MA27" s="1"/>
      <c r="MB27" s="1"/>
      <c r="MC27" s="2"/>
      <c r="MD27" s="2"/>
      <c r="ME27" s="3"/>
      <c r="MF27" s="3"/>
      <c r="MG27" s="4"/>
      <c r="MH27" s="1"/>
      <c r="MI27" s="1"/>
      <c r="MJ27" s="2"/>
      <c r="MK27" s="2"/>
      <c r="ML27" s="3"/>
      <c r="MM27" s="3"/>
      <c r="MN27" s="4"/>
      <c r="MP27" s="20" t="s">
        <v>74</v>
      </c>
      <c r="MQ27" s="23">
        <f>م.تحميل!$F$96</f>
        <v>0</v>
      </c>
      <c r="MR27" s="23">
        <f>م.تحميل!$G$96</f>
        <v>0</v>
      </c>
      <c r="MS27" s="20"/>
      <c r="MT27" s="23"/>
      <c r="MU27" s="23"/>
      <c r="MW27" s="22" t="s">
        <v>74</v>
      </c>
      <c r="MX27" s="24">
        <f>م.مرتجع!$F$96</f>
        <v>0</v>
      </c>
      <c r="MY27" s="24">
        <f>م.مرتجع!$G$96</f>
        <v>0</v>
      </c>
      <c r="MZ27" s="22"/>
      <c r="NA27" s="24"/>
      <c r="NB27" s="24"/>
      <c r="ND27" s="21" t="s">
        <v>74</v>
      </c>
      <c r="NE27" s="25">
        <f>م.مبيع!$F$96</f>
        <v>0</v>
      </c>
      <c r="NF27" s="25">
        <f>م.مبيع!$G$96</f>
        <v>0</v>
      </c>
      <c r="NG27" s="25">
        <f>FG35</f>
        <v>0</v>
      </c>
      <c r="NH27" s="21"/>
      <c r="NI27" s="25"/>
      <c r="NJ27" s="25"/>
      <c r="NK27" s="25"/>
    </row>
    <row r="28" spans="1:375" ht="16.5" thickTop="1" thickBot="1" x14ac:dyDescent="0.25">
      <c r="A28" s="14"/>
      <c r="B28" s="16"/>
      <c r="C28" s="1"/>
      <c r="D28" s="1"/>
      <c r="E28" s="2"/>
      <c r="F28" s="2"/>
      <c r="G28" s="3"/>
      <c r="H28" s="3"/>
      <c r="I28" s="4"/>
      <c r="J28" s="1"/>
      <c r="K28" s="1"/>
      <c r="L28" s="2"/>
      <c r="M28" s="2"/>
      <c r="N28" s="3"/>
      <c r="O28" s="3"/>
      <c r="P28" s="4"/>
      <c r="Q28" s="1"/>
      <c r="R28" s="1"/>
      <c r="S28" s="2"/>
      <c r="T28" s="2"/>
      <c r="U28" s="3"/>
      <c r="V28" s="3"/>
      <c r="W28" s="4"/>
      <c r="X28" s="1"/>
      <c r="Y28" s="1"/>
      <c r="Z28" s="2"/>
      <c r="AA28" s="2"/>
      <c r="AB28" s="3"/>
      <c r="AC28" s="3"/>
      <c r="AD28" s="4"/>
      <c r="AE28" s="1"/>
      <c r="AF28" s="1"/>
      <c r="AG28" s="2"/>
      <c r="AH28" s="2"/>
      <c r="AI28" s="3"/>
      <c r="AJ28" s="3"/>
      <c r="AK28" s="4"/>
      <c r="AL28" s="1"/>
      <c r="AM28" s="1"/>
      <c r="AN28" s="2"/>
      <c r="AO28" s="2"/>
      <c r="AP28" s="3"/>
      <c r="AQ28" s="3"/>
      <c r="AR28" s="4"/>
      <c r="AS28" s="1"/>
      <c r="AT28" s="1"/>
      <c r="AU28" s="2"/>
      <c r="AV28" s="2"/>
      <c r="AW28" s="3"/>
      <c r="AX28" s="3"/>
      <c r="AY28" s="4"/>
      <c r="AZ28" s="1"/>
      <c r="BA28" s="1"/>
      <c r="BB28" s="2"/>
      <c r="BC28" s="2"/>
      <c r="BD28" s="3"/>
      <c r="BE28" s="3"/>
      <c r="BF28" s="4"/>
      <c r="BG28" s="1"/>
      <c r="BH28" s="1"/>
      <c r="BI28" s="2"/>
      <c r="BJ28" s="2"/>
      <c r="BK28" s="3"/>
      <c r="BL28" s="3"/>
      <c r="BM28" s="4"/>
      <c r="BN28" s="1"/>
      <c r="BO28" s="1"/>
      <c r="BP28" s="2"/>
      <c r="BQ28" s="2"/>
      <c r="BR28" s="3"/>
      <c r="BS28" s="3"/>
      <c r="BT28" s="4"/>
      <c r="BU28" s="1"/>
      <c r="BV28" s="1"/>
      <c r="BW28" s="2"/>
      <c r="BX28" s="2"/>
      <c r="BY28" s="3"/>
      <c r="BZ28" s="3"/>
      <c r="CA28" s="4"/>
      <c r="CB28" s="1"/>
      <c r="CC28" s="1"/>
      <c r="CD28" s="2"/>
      <c r="CE28" s="2"/>
      <c r="CF28" s="3"/>
      <c r="CG28" s="3"/>
      <c r="CH28" s="4"/>
      <c r="CI28" s="1"/>
      <c r="CJ28" s="1"/>
      <c r="CK28" s="2"/>
      <c r="CL28" s="2"/>
      <c r="CM28" s="3"/>
      <c r="CN28" s="3"/>
      <c r="CO28" s="4"/>
      <c r="CP28" s="1"/>
      <c r="CQ28" s="1"/>
      <c r="CR28" s="2"/>
      <c r="CS28" s="2"/>
      <c r="CT28" s="3"/>
      <c r="CU28" s="3"/>
      <c r="CV28" s="4"/>
      <c r="CW28" s="1"/>
      <c r="CX28" s="1"/>
      <c r="CY28" s="2"/>
      <c r="CZ28" s="2"/>
      <c r="DA28" s="3"/>
      <c r="DB28" s="3"/>
      <c r="DC28" s="4"/>
      <c r="DD28" s="1"/>
      <c r="DE28" s="1"/>
      <c r="DF28" s="2"/>
      <c r="DG28" s="2"/>
      <c r="DH28" s="3"/>
      <c r="DI28" s="3"/>
      <c r="DJ28" s="4"/>
      <c r="DK28" s="1"/>
      <c r="DL28" s="1"/>
      <c r="DM28" s="2"/>
      <c r="DN28" s="2"/>
      <c r="DO28" s="3"/>
      <c r="DP28" s="3"/>
      <c r="DQ28" s="4"/>
      <c r="DR28" s="1"/>
      <c r="DS28" s="1"/>
      <c r="DT28" s="2"/>
      <c r="DU28" s="2"/>
      <c r="DV28" s="3"/>
      <c r="DW28" s="3"/>
      <c r="DX28" s="4"/>
      <c r="DY28" s="1"/>
      <c r="DZ28" s="1"/>
      <c r="EA28" s="2"/>
      <c r="EB28" s="2"/>
      <c r="EC28" s="3"/>
      <c r="ED28" s="3"/>
      <c r="EE28" s="4"/>
      <c r="EF28" s="1"/>
      <c r="EG28" s="1"/>
      <c r="EH28" s="2"/>
      <c r="EI28" s="2"/>
      <c r="EJ28" s="3"/>
      <c r="EK28" s="3"/>
      <c r="EL28" s="4"/>
      <c r="EM28" s="1"/>
      <c r="EN28" s="1"/>
      <c r="EO28" s="2"/>
      <c r="EP28" s="2"/>
      <c r="EQ28" s="3"/>
      <c r="ER28" s="3"/>
      <c r="ES28" s="4"/>
      <c r="ET28" s="1"/>
      <c r="EU28" s="1"/>
      <c r="EV28" s="2"/>
      <c r="EW28" s="2"/>
      <c r="EX28" s="3"/>
      <c r="EY28" s="3"/>
      <c r="EZ28" s="4"/>
      <c r="FA28" s="1"/>
      <c r="FB28" s="1"/>
      <c r="FC28" s="2"/>
      <c r="FD28" s="2"/>
      <c r="FE28" s="3"/>
      <c r="FF28" s="3"/>
      <c r="FG28" s="4"/>
      <c r="FH28" s="1"/>
      <c r="FI28" s="1"/>
      <c r="FJ28" s="2"/>
      <c r="FK28" s="2"/>
      <c r="FL28" s="3"/>
      <c r="FM28" s="3"/>
      <c r="FN28" s="4"/>
      <c r="FO28" s="1"/>
      <c r="FP28" s="1"/>
      <c r="FQ28" s="2"/>
      <c r="FR28" s="2"/>
      <c r="FS28" s="3"/>
      <c r="FT28" s="3"/>
      <c r="FU28" s="4"/>
      <c r="FV28" s="1"/>
      <c r="FW28" s="1"/>
      <c r="FX28" s="2"/>
      <c r="FY28" s="2"/>
      <c r="FZ28" s="3"/>
      <c r="GA28" s="3"/>
      <c r="GB28" s="4"/>
      <c r="GC28" s="1"/>
      <c r="GD28" s="1"/>
      <c r="GE28" s="2"/>
      <c r="GF28" s="2"/>
      <c r="GG28" s="3"/>
      <c r="GH28" s="3"/>
      <c r="GI28" s="4"/>
      <c r="GJ28" s="1"/>
      <c r="GK28" s="1"/>
      <c r="GL28" s="2"/>
      <c r="GM28" s="2"/>
      <c r="GN28" s="3"/>
      <c r="GO28" s="3"/>
      <c r="GP28" s="4"/>
      <c r="GQ28" s="1"/>
      <c r="GR28" s="1"/>
      <c r="GS28" s="2"/>
      <c r="GT28" s="2"/>
      <c r="GU28" s="3"/>
      <c r="GV28" s="3"/>
      <c r="GW28" s="4"/>
      <c r="GX28" s="1"/>
      <c r="GY28" s="1"/>
      <c r="GZ28" s="2"/>
      <c r="HA28" s="2"/>
      <c r="HB28" s="3"/>
      <c r="HC28" s="3"/>
      <c r="HD28" s="4"/>
      <c r="HE28" s="1"/>
      <c r="HF28" s="1"/>
      <c r="HG28" s="2"/>
      <c r="HH28" s="2"/>
      <c r="HI28" s="3"/>
      <c r="HJ28" s="3"/>
      <c r="HK28" s="4"/>
      <c r="HL28" s="1"/>
      <c r="HM28" s="1"/>
      <c r="HN28" s="2"/>
      <c r="HO28" s="2"/>
      <c r="HP28" s="3"/>
      <c r="HQ28" s="3"/>
      <c r="HR28" s="4"/>
      <c r="HS28" s="1"/>
      <c r="HT28" s="1"/>
      <c r="HU28" s="2"/>
      <c r="HV28" s="2"/>
      <c r="HW28" s="3"/>
      <c r="HX28" s="3"/>
      <c r="HY28" s="4"/>
      <c r="HZ28" s="1"/>
      <c r="IA28" s="1"/>
      <c r="IB28" s="2"/>
      <c r="IC28" s="2"/>
      <c r="ID28" s="3"/>
      <c r="IE28" s="3"/>
      <c r="IF28" s="4"/>
      <c r="IG28" s="1"/>
      <c r="IH28" s="1"/>
      <c r="II28" s="2"/>
      <c r="IJ28" s="2"/>
      <c r="IK28" s="3"/>
      <c r="IL28" s="3"/>
      <c r="IM28" s="4"/>
      <c r="IN28" s="1"/>
      <c r="IO28" s="1"/>
      <c r="IP28" s="2"/>
      <c r="IQ28" s="2"/>
      <c r="IR28" s="3"/>
      <c r="IS28" s="3"/>
      <c r="IT28" s="4"/>
      <c r="IU28" s="1"/>
      <c r="IV28" s="1"/>
      <c r="IW28" s="2"/>
      <c r="IX28" s="2"/>
      <c r="IY28" s="3"/>
      <c r="IZ28" s="3"/>
      <c r="JA28" s="4"/>
      <c r="JB28" s="1"/>
      <c r="JC28" s="1"/>
      <c r="JD28" s="2"/>
      <c r="JE28" s="2"/>
      <c r="JF28" s="3"/>
      <c r="JG28" s="3"/>
      <c r="JH28" s="4"/>
      <c r="JI28" s="1"/>
      <c r="JJ28" s="1"/>
      <c r="JK28" s="2"/>
      <c r="JL28" s="2"/>
      <c r="JM28" s="3"/>
      <c r="JN28" s="3"/>
      <c r="JO28" s="4"/>
      <c r="JP28" s="1"/>
      <c r="JQ28" s="1"/>
      <c r="JR28" s="2"/>
      <c r="JS28" s="2"/>
      <c r="JT28" s="3"/>
      <c r="JU28" s="3"/>
      <c r="JV28" s="4"/>
      <c r="JW28" s="1"/>
      <c r="JX28" s="1"/>
      <c r="JY28" s="2"/>
      <c r="JZ28" s="2"/>
      <c r="KA28" s="3"/>
      <c r="KB28" s="3"/>
      <c r="KC28" s="4"/>
      <c r="KD28" s="1"/>
      <c r="KE28" s="1"/>
      <c r="KF28" s="2"/>
      <c r="KG28" s="2"/>
      <c r="KH28" s="3"/>
      <c r="KI28" s="3"/>
      <c r="KJ28" s="4"/>
      <c r="KK28" s="1"/>
      <c r="KL28" s="1"/>
      <c r="KM28" s="2"/>
      <c r="KN28" s="2"/>
      <c r="KO28" s="3"/>
      <c r="KP28" s="3"/>
      <c r="KQ28" s="4"/>
      <c r="KR28" s="1"/>
      <c r="KS28" s="1"/>
      <c r="KT28" s="2"/>
      <c r="KU28" s="2"/>
      <c r="KV28" s="3"/>
      <c r="KW28" s="3"/>
      <c r="KX28" s="4"/>
      <c r="KY28" s="1"/>
      <c r="KZ28" s="1"/>
      <c r="LA28" s="2"/>
      <c r="LB28" s="2"/>
      <c r="LC28" s="3"/>
      <c r="LD28" s="3"/>
      <c r="LE28" s="4"/>
      <c r="LF28" s="1"/>
      <c r="LG28" s="1"/>
      <c r="LH28" s="2"/>
      <c r="LI28" s="2"/>
      <c r="LJ28" s="3"/>
      <c r="LK28" s="3"/>
      <c r="LL28" s="4"/>
      <c r="LM28" s="1"/>
      <c r="LN28" s="1"/>
      <c r="LO28" s="2"/>
      <c r="LP28" s="2"/>
      <c r="LQ28" s="3"/>
      <c r="LR28" s="3"/>
      <c r="LS28" s="4"/>
      <c r="LT28" s="1"/>
      <c r="LU28" s="1"/>
      <c r="LV28" s="2"/>
      <c r="LW28" s="2"/>
      <c r="LX28" s="3"/>
      <c r="LY28" s="3"/>
      <c r="LZ28" s="4"/>
      <c r="MA28" s="1"/>
      <c r="MB28" s="1"/>
      <c r="MC28" s="2"/>
      <c r="MD28" s="2"/>
      <c r="ME28" s="3"/>
      <c r="MF28" s="3"/>
      <c r="MG28" s="4"/>
      <c r="MH28" s="1"/>
      <c r="MI28" s="1"/>
      <c r="MJ28" s="2"/>
      <c r="MK28" s="2"/>
      <c r="ML28" s="3"/>
      <c r="MM28" s="3"/>
      <c r="MN28" s="4"/>
      <c r="MP28" s="20" t="s">
        <v>75</v>
      </c>
      <c r="MQ28" s="23"/>
      <c r="MR28" s="23">
        <f>م.تحميل!$G$100</f>
        <v>0</v>
      </c>
      <c r="MS28" s="20"/>
      <c r="MT28" s="23"/>
      <c r="MU28" s="23"/>
      <c r="MW28" s="22" t="s">
        <v>75</v>
      </c>
      <c r="MX28" s="24"/>
      <c r="MY28" s="24">
        <f>م.مرتجع!$G$100</f>
        <v>0</v>
      </c>
      <c r="MZ28" s="22"/>
      <c r="NA28" s="24"/>
      <c r="NB28" s="24"/>
      <c r="ND28" s="21" t="s">
        <v>75</v>
      </c>
      <c r="NE28" s="25"/>
      <c r="NF28" s="25">
        <f>م.مبيع!$G$100</f>
        <v>0</v>
      </c>
      <c r="NG28" s="25">
        <f>FN35</f>
        <v>0</v>
      </c>
      <c r="NH28" s="21"/>
      <c r="NI28" s="25"/>
      <c r="NJ28" s="25"/>
      <c r="NK28" s="25"/>
    </row>
    <row r="29" spans="1:375" ht="16.5" thickTop="1" thickBot="1" x14ac:dyDescent="0.25">
      <c r="A29" s="14"/>
      <c r="B29" s="17"/>
      <c r="C29" s="1"/>
      <c r="D29" s="1"/>
      <c r="E29" s="2"/>
      <c r="F29" s="2"/>
      <c r="G29" s="3"/>
      <c r="H29" s="3"/>
      <c r="I29" s="4"/>
      <c r="J29" s="1"/>
      <c r="K29" s="1"/>
      <c r="L29" s="2"/>
      <c r="M29" s="2"/>
      <c r="N29" s="3"/>
      <c r="O29" s="3"/>
      <c r="P29" s="4"/>
      <c r="Q29" s="1"/>
      <c r="R29" s="1"/>
      <c r="S29" s="2"/>
      <c r="T29" s="2"/>
      <c r="U29" s="3"/>
      <c r="V29" s="3"/>
      <c r="W29" s="4"/>
      <c r="X29" s="1"/>
      <c r="Y29" s="1"/>
      <c r="Z29" s="2"/>
      <c r="AA29" s="2"/>
      <c r="AB29" s="3"/>
      <c r="AC29" s="3"/>
      <c r="AD29" s="4"/>
      <c r="AE29" s="1"/>
      <c r="AF29" s="1"/>
      <c r="AG29" s="2"/>
      <c r="AH29" s="2"/>
      <c r="AI29" s="3"/>
      <c r="AJ29" s="3"/>
      <c r="AK29" s="4"/>
      <c r="AL29" s="1"/>
      <c r="AM29" s="1"/>
      <c r="AN29" s="2"/>
      <c r="AO29" s="2"/>
      <c r="AP29" s="3"/>
      <c r="AQ29" s="3"/>
      <c r="AR29" s="4"/>
      <c r="AS29" s="1"/>
      <c r="AT29" s="1"/>
      <c r="AU29" s="2"/>
      <c r="AV29" s="2"/>
      <c r="AW29" s="3"/>
      <c r="AX29" s="3"/>
      <c r="AY29" s="4"/>
      <c r="AZ29" s="1"/>
      <c r="BA29" s="1"/>
      <c r="BB29" s="2"/>
      <c r="BC29" s="2"/>
      <c r="BD29" s="3"/>
      <c r="BE29" s="3"/>
      <c r="BF29" s="4"/>
      <c r="BG29" s="1"/>
      <c r="BH29" s="1"/>
      <c r="BI29" s="2"/>
      <c r="BJ29" s="2"/>
      <c r="BK29" s="3"/>
      <c r="BL29" s="3"/>
      <c r="BM29" s="4"/>
      <c r="BN29" s="1"/>
      <c r="BO29" s="1"/>
      <c r="BP29" s="2"/>
      <c r="BQ29" s="2"/>
      <c r="BR29" s="3"/>
      <c r="BS29" s="3"/>
      <c r="BT29" s="4"/>
      <c r="BU29" s="1"/>
      <c r="BV29" s="1"/>
      <c r="BW29" s="2"/>
      <c r="BX29" s="2"/>
      <c r="BY29" s="3"/>
      <c r="BZ29" s="3"/>
      <c r="CA29" s="4"/>
      <c r="CB29" s="1"/>
      <c r="CC29" s="1"/>
      <c r="CD29" s="2"/>
      <c r="CE29" s="2"/>
      <c r="CF29" s="3"/>
      <c r="CG29" s="3"/>
      <c r="CH29" s="4"/>
      <c r="CI29" s="1"/>
      <c r="CJ29" s="1"/>
      <c r="CK29" s="2"/>
      <c r="CL29" s="2"/>
      <c r="CM29" s="3"/>
      <c r="CN29" s="3"/>
      <c r="CO29" s="4"/>
      <c r="CP29" s="1"/>
      <c r="CQ29" s="1"/>
      <c r="CR29" s="2"/>
      <c r="CS29" s="2"/>
      <c r="CT29" s="3"/>
      <c r="CU29" s="3"/>
      <c r="CV29" s="4"/>
      <c r="CW29" s="1"/>
      <c r="CX29" s="1"/>
      <c r="CY29" s="2"/>
      <c r="CZ29" s="2"/>
      <c r="DA29" s="3"/>
      <c r="DB29" s="3"/>
      <c r="DC29" s="4"/>
      <c r="DD29" s="1"/>
      <c r="DE29" s="1"/>
      <c r="DF29" s="2"/>
      <c r="DG29" s="2"/>
      <c r="DH29" s="3"/>
      <c r="DI29" s="3"/>
      <c r="DJ29" s="4"/>
      <c r="DK29" s="1"/>
      <c r="DL29" s="1"/>
      <c r="DM29" s="2"/>
      <c r="DN29" s="2"/>
      <c r="DO29" s="3"/>
      <c r="DP29" s="3"/>
      <c r="DQ29" s="4"/>
      <c r="DR29" s="1"/>
      <c r="DS29" s="1"/>
      <c r="DT29" s="2"/>
      <c r="DU29" s="2"/>
      <c r="DV29" s="3"/>
      <c r="DW29" s="3"/>
      <c r="DX29" s="4"/>
      <c r="DY29" s="1"/>
      <c r="DZ29" s="1"/>
      <c r="EA29" s="2"/>
      <c r="EB29" s="2"/>
      <c r="EC29" s="3"/>
      <c r="ED29" s="3"/>
      <c r="EE29" s="4"/>
      <c r="EF29" s="1"/>
      <c r="EG29" s="1"/>
      <c r="EH29" s="2"/>
      <c r="EI29" s="2"/>
      <c r="EJ29" s="3"/>
      <c r="EK29" s="3"/>
      <c r="EL29" s="4"/>
      <c r="EM29" s="1"/>
      <c r="EN29" s="1"/>
      <c r="EO29" s="2"/>
      <c r="EP29" s="2"/>
      <c r="EQ29" s="3"/>
      <c r="ER29" s="3"/>
      <c r="ES29" s="4"/>
      <c r="ET29" s="1"/>
      <c r="EU29" s="1"/>
      <c r="EV29" s="2"/>
      <c r="EW29" s="2"/>
      <c r="EX29" s="3"/>
      <c r="EY29" s="3"/>
      <c r="EZ29" s="4"/>
      <c r="FA29" s="1"/>
      <c r="FB29" s="1"/>
      <c r="FC29" s="2"/>
      <c r="FD29" s="2"/>
      <c r="FE29" s="3"/>
      <c r="FF29" s="3"/>
      <c r="FG29" s="4"/>
      <c r="FH29" s="1"/>
      <c r="FI29" s="1"/>
      <c r="FJ29" s="2"/>
      <c r="FK29" s="2"/>
      <c r="FL29" s="3"/>
      <c r="FM29" s="3"/>
      <c r="FN29" s="4"/>
      <c r="FO29" s="1"/>
      <c r="FP29" s="1"/>
      <c r="FQ29" s="2"/>
      <c r="FR29" s="2"/>
      <c r="FS29" s="3"/>
      <c r="FT29" s="3"/>
      <c r="FU29" s="4"/>
      <c r="FV29" s="1"/>
      <c r="FW29" s="1"/>
      <c r="FX29" s="2"/>
      <c r="FY29" s="2"/>
      <c r="FZ29" s="3"/>
      <c r="GA29" s="3"/>
      <c r="GB29" s="4"/>
      <c r="GC29" s="1"/>
      <c r="GD29" s="1"/>
      <c r="GE29" s="2"/>
      <c r="GF29" s="2"/>
      <c r="GG29" s="3"/>
      <c r="GH29" s="3"/>
      <c r="GI29" s="4"/>
      <c r="GJ29" s="1"/>
      <c r="GK29" s="1"/>
      <c r="GL29" s="2"/>
      <c r="GM29" s="2"/>
      <c r="GN29" s="3"/>
      <c r="GO29" s="3"/>
      <c r="GP29" s="4"/>
      <c r="GQ29" s="1"/>
      <c r="GR29" s="1"/>
      <c r="GS29" s="2"/>
      <c r="GT29" s="2"/>
      <c r="GU29" s="3"/>
      <c r="GV29" s="3"/>
      <c r="GW29" s="4"/>
      <c r="GX29" s="1"/>
      <c r="GY29" s="1"/>
      <c r="GZ29" s="2"/>
      <c r="HA29" s="2"/>
      <c r="HB29" s="3"/>
      <c r="HC29" s="3"/>
      <c r="HD29" s="4"/>
      <c r="HE29" s="1"/>
      <c r="HF29" s="1"/>
      <c r="HG29" s="2"/>
      <c r="HH29" s="2"/>
      <c r="HI29" s="3"/>
      <c r="HJ29" s="3"/>
      <c r="HK29" s="4"/>
      <c r="HL29" s="1"/>
      <c r="HM29" s="1"/>
      <c r="HN29" s="2"/>
      <c r="HO29" s="2"/>
      <c r="HP29" s="3"/>
      <c r="HQ29" s="3"/>
      <c r="HR29" s="4"/>
      <c r="HS29" s="1"/>
      <c r="HT29" s="1"/>
      <c r="HU29" s="2"/>
      <c r="HV29" s="2"/>
      <c r="HW29" s="3"/>
      <c r="HX29" s="3"/>
      <c r="HY29" s="4"/>
      <c r="HZ29" s="1"/>
      <c r="IA29" s="1"/>
      <c r="IB29" s="2"/>
      <c r="IC29" s="2"/>
      <c r="ID29" s="3"/>
      <c r="IE29" s="3"/>
      <c r="IF29" s="4"/>
      <c r="IG29" s="1"/>
      <c r="IH29" s="1"/>
      <c r="II29" s="2"/>
      <c r="IJ29" s="2"/>
      <c r="IK29" s="3"/>
      <c r="IL29" s="3"/>
      <c r="IM29" s="4"/>
      <c r="IN29" s="1"/>
      <c r="IO29" s="1"/>
      <c r="IP29" s="2"/>
      <c r="IQ29" s="2"/>
      <c r="IR29" s="3"/>
      <c r="IS29" s="3"/>
      <c r="IT29" s="4"/>
      <c r="IU29" s="1"/>
      <c r="IV29" s="1"/>
      <c r="IW29" s="2"/>
      <c r="IX29" s="2"/>
      <c r="IY29" s="3"/>
      <c r="IZ29" s="3"/>
      <c r="JA29" s="4"/>
      <c r="JB29" s="1"/>
      <c r="JC29" s="1"/>
      <c r="JD29" s="2"/>
      <c r="JE29" s="2"/>
      <c r="JF29" s="3"/>
      <c r="JG29" s="3"/>
      <c r="JH29" s="4"/>
      <c r="JI29" s="1"/>
      <c r="JJ29" s="1"/>
      <c r="JK29" s="2"/>
      <c r="JL29" s="2"/>
      <c r="JM29" s="3"/>
      <c r="JN29" s="3"/>
      <c r="JO29" s="4"/>
      <c r="JP29" s="1"/>
      <c r="JQ29" s="1"/>
      <c r="JR29" s="2"/>
      <c r="JS29" s="2"/>
      <c r="JT29" s="3"/>
      <c r="JU29" s="3"/>
      <c r="JV29" s="4"/>
      <c r="JW29" s="1"/>
      <c r="JX29" s="1"/>
      <c r="JY29" s="2"/>
      <c r="JZ29" s="2"/>
      <c r="KA29" s="3"/>
      <c r="KB29" s="3"/>
      <c r="KC29" s="4"/>
      <c r="KD29" s="1"/>
      <c r="KE29" s="1"/>
      <c r="KF29" s="2"/>
      <c r="KG29" s="2"/>
      <c r="KH29" s="3"/>
      <c r="KI29" s="3"/>
      <c r="KJ29" s="4"/>
      <c r="KK29" s="1"/>
      <c r="KL29" s="1"/>
      <c r="KM29" s="2"/>
      <c r="KN29" s="2"/>
      <c r="KO29" s="3"/>
      <c r="KP29" s="3"/>
      <c r="KQ29" s="4"/>
      <c r="KR29" s="1"/>
      <c r="KS29" s="1"/>
      <c r="KT29" s="2"/>
      <c r="KU29" s="2"/>
      <c r="KV29" s="3"/>
      <c r="KW29" s="3"/>
      <c r="KX29" s="4"/>
      <c r="KY29" s="1"/>
      <c r="KZ29" s="1"/>
      <c r="LA29" s="2"/>
      <c r="LB29" s="2"/>
      <c r="LC29" s="3"/>
      <c r="LD29" s="3"/>
      <c r="LE29" s="4"/>
      <c r="LF29" s="1"/>
      <c r="LG29" s="1"/>
      <c r="LH29" s="2"/>
      <c r="LI29" s="2"/>
      <c r="LJ29" s="3"/>
      <c r="LK29" s="3"/>
      <c r="LL29" s="4"/>
      <c r="LM29" s="1"/>
      <c r="LN29" s="1"/>
      <c r="LO29" s="2"/>
      <c r="LP29" s="2"/>
      <c r="LQ29" s="3"/>
      <c r="LR29" s="3"/>
      <c r="LS29" s="4"/>
      <c r="LT29" s="1"/>
      <c r="LU29" s="1"/>
      <c r="LV29" s="2"/>
      <c r="LW29" s="2"/>
      <c r="LX29" s="3"/>
      <c r="LY29" s="3"/>
      <c r="LZ29" s="4"/>
      <c r="MA29" s="1"/>
      <c r="MB29" s="1"/>
      <c r="MC29" s="2"/>
      <c r="MD29" s="2"/>
      <c r="ME29" s="3"/>
      <c r="MF29" s="3"/>
      <c r="MG29" s="4"/>
      <c r="MH29" s="1"/>
      <c r="MI29" s="1"/>
      <c r="MJ29" s="2"/>
      <c r="MK29" s="2"/>
      <c r="ML29" s="3"/>
      <c r="MM29" s="3"/>
      <c r="MN29" s="4"/>
      <c r="MP29" s="20" t="s">
        <v>90</v>
      </c>
      <c r="MQ29" s="23">
        <f>م.تحميل!$F$105</f>
        <v>0</v>
      </c>
      <c r="MR29" s="23">
        <f>م.تحميل!$G$105</f>
        <v>0</v>
      </c>
      <c r="MS29" s="20"/>
      <c r="MT29" s="23"/>
      <c r="MU29" s="23"/>
      <c r="MW29" s="22" t="s">
        <v>90</v>
      </c>
      <c r="MX29" s="24">
        <f>م.مرتجع!$F$105</f>
        <v>0</v>
      </c>
      <c r="MY29" s="24">
        <f>م.مرتجع!$G$105</f>
        <v>0</v>
      </c>
      <c r="MZ29" s="22"/>
      <c r="NA29" s="24"/>
      <c r="NB29" s="24"/>
      <c r="ND29" s="21" t="s">
        <v>90</v>
      </c>
      <c r="NE29" s="25">
        <f>م.مبيع!$F$105</f>
        <v>0</v>
      </c>
      <c r="NF29" s="25">
        <f>م.مبيع!$G$105</f>
        <v>0</v>
      </c>
      <c r="NG29" s="25">
        <f>FU35</f>
        <v>0</v>
      </c>
      <c r="NH29" s="21"/>
      <c r="NI29" s="25"/>
      <c r="NJ29" s="25"/>
      <c r="NK29" s="25"/>
    </row>
    <row r="30" spans="1:375" ht="16.5" thickTop="1" thickBot="1" x14ac:dyDescent="0.3">
      <c r="A30" s="14"/>
      <c r="B30" s="18"/>
      <c r="C30" s="6"/>
      <c r="D30" s="6"/>
      <c r="E30" s="7"/>
      <c r="F30" s="7"/>
      <c r="G30" s="8"/>
      <c r="H30" s="8"/>
      <c r="I30" s="9"/>
      <c r="J30" s="6"/>
      <c r="K30" s="6"/>
      <c r="L30" s="7"/>
      <c r="M30" s="7"/>
      <c r="N30" s="8"/>
      <c r="O30" s="8"/>
      <c r="P30" s="9"/>
      <c r="Q30" s="6"/>
      <c r="R30" s="6"/>
      <c r="S30" s="7"/>
      <c r="T30" s="7"/>
      <c r="U30" s="8"/>
      <c r="V30" s="8"/>
      <c r="W30" s="9"/>
      <c r="X30" s="6"/>
      <c r="Y30" s="6"/>
      <c r="Z30" s="7"/>
      <c r="AA30" s="7"/>
      <c r="AB30" s="8"/>
      <c r="AC30" s="8"/>
      <c r="AD30" s="9"/>
      <c r="AE30" s="6"/>
      <c r="AF30" s="6"/>
      <c r="AG30" s="7"/>
      <c r="AH30" s="7"/>
      <c r="AI30" s="8"/>
      <c r="AJ30" s="8"/>
      <c r="AK30" s="9"/>
      <c r="AL30" s="6"/>
      <c r="AM30" s="6"/>
      <c r="AN30" s="7"/>
      <c r="AO30" s="7"/>
      <c r="AP30" s="8"/>
      <c r="AQ30" s="8"/>
      <c r="AR30" s="9"/>
      <c r="AS30" s="6"/>
      <c r="AT30" s="6"/>
      <c r="AU30" s="7"/>
      <c r="AV30" s="7"/>
      <c r="AW30" s="8"/>
      <c r="AX30" s="8"/>
      <c r="AY30" s="9"/>
      <c r="AZ30" s="6"/>
      <c r="BA30" s="6"/>
      <c r="BB30" s="7"/>
      <c r="BC30" s="7"/>
      <c r="BD30" s="8"/>
      <c r="BE30" s="8"/>
      <c r="BF30" s="9"/>
      <c r="BG30" s="6"/>
      <c r="BH30" s="6"/>
      <c r="BI30" s="7"/>
      <c r="BJ30" s="7"/>
      <c r="BK30" s="8"/>
      <c r="BL30" s="8"/>
      <c r="BM30" s="9"/>
      <c r="BN30" s="6"/>
      <c r="BO30" s="6"/>
      <c r="BP30" s="7"/>
      <c r="BQ30" s="7"/>
      <c r="BR30" s="8"/>
      <c r="BS30" s="8"/>
      <c r="BT30" s="9"/>
      <c r="BU30" s="6"/>
      <c r="BV30" s="6"/>
      <c r="BW30" s="7"/>
      <c r="BX30" s="7"/>
      <c r="BY30" s="8"/>
      <c r="BZ30" s="8"/>
      <c r="CA30" s="9"/>
      <c r="CB30" s="6"/>
      <c r="CC30" s="6"/>
      <c r="CD30" s="7"/>
      <c r="CE30" s="7"/>
      <c r="CF30" s="8"/>
      <c r="CG30" s="8"/>
      <c r="CH30" s="9"/>
      <c r="CI30" s="6"/>
      <c r="CJ30" s="6"/>
      <c r="CK30" s="7"/>
      <c r="CL30" s="7"/>
      <c r="CM30" s="8"/>
      <c r="CN30" s="8"/>
      <c r="CO30" s="9"/>
      <c r="CP30" s="6"/>
      <c r="CQ30" s="6"/>
      <c r="CR30" s="7"/>
      <c r="CS30" s="7"/>
      <c r="CT30" s="8"/>
      <c r="CU30" s="8"/>
      <c r="CV30" s="9"/>
      <c r="CW30" s="6"/>
      <c r="CX30" s="6"/>
      <c r="CY30" s="7"/>
      <c r="CZ30" s="7"/>
      <c r="DA30" s="8"/>
      <c r="DB30" s="8"/>
      <c r="DC30" s="9"/>
      <c r="DD30" s="6"/>
      <c r="DE30" s="6"/>
      <c r="DF30" s="7"/>
      <c r="DG30" s="7"/>
      <c r="DH30" s="8"/>
      <c r="DI30" s="8"/>
      <c r="DJ30" s="9"/>
      <c r="DK30" s="6"/>
      <c r="DL30" s="6"/>
      <c r="DM30" s="7"/>
      <c r="DN30" s="7"/>
      <c r="DO30" s="8"/>
      <c r="DP30" s="8"/>
      <c r="DQ30" s="9"/>
      <c r="DR30" s="6"/>
      <c r="DS30" s="6"/>
      <c r="DT30" s="7"/>
      <c r="DU30" s="7"/>
      <c r="DV30" s="8"/>
      <c r="DW30" s="8"/>
      <c r="DX30" s="9"/>
      <c r="DY30" s="6"/>
      <c r="DZ30" s="6"/>
      <c r="EA30" s="7"/>
      <c r="EB30" s="7"/>
      <c r="EC30" s="8"/>
      <c r="ED30" s="8"/>
      <c r="EE30" s="9"/>
      <c r="EF30" s="6"/>
      <c r="EG30" s="6"/>
      <c r="EH30" s="7"/>
      <c r="EI30" s="7"/>
      <c r="EJ30" s="8"/>
      <c r="EK30" s="8"/>
      <c r="EL30" s="9"/>
      <c r="EM30" s="6"/>
      <c r="EN30" s="6"/>
      <c r="EO30" s="7"/>
      <c r="EP30" s="7"/>
      <c r="EQ30" s="8"/>
      <c r="ER30" s="8"/>
      <c r="ES30" s="9"/>
      <c r="ET30" s="6"/>
      <c r="EU30" s="6"/>
      <c r="EV30" s="7"/>
      <c r="EW30" s="7"/>
      <c r="EX30" s="8"/>
      <c r="EY30" s="8"/>
      <c r="EZ30" s="9"/>
      <c r="FA30" s="6"/>
      <c r="FB30" s="6"/>
      <c r="FC30" s="7"/>
      <c r="FD30" s="7"/>
      <c r="FE30" s="8"/>
      <c r="FF30" s="8"/>
      <c r="FG30" s="9"/>
      <c r="FH30" s="6"/>
      <c r="FI30" s="6"/>
      <c r="FJ30" s="7"/>
      <c r="FK30" s="7"/>
      <c r="FL30" s="8"/>
      <c r="FM30" s="8"/>
      <c r="FN30" s="9"/>
      <c r="FO30" s="6"/>
      <c r="FP30" s="6"/>
      <c r="FQ30" s="7"/>
      <c r="FR30" s="7"/>
      <c r="FS30" s="8"/>
      <c r="FT30" s="8"/>
      <c r="FU30" s="9"/>
      <c r="FV30" s="6"/>
      <c r="FW30" s="6"/>
      <c r="FX30" s="7"/>
      <c r="FY30" s="7"/>
      <c r="FZ30" s="8"/>
      <c r="GA30" s="8"/>
      <c r="GB30" s="9"/>
      <c r="GC30" s="6"/>
      <c r="GD30" s="6"/>
      <c r="GE30" s="7"/>
      <c r="GF30" s="7"/>
      <c r="GG30" s="8"/>
      <c r="GH30" s="8"/>
      <c r="GI30" s="9"/>
      <c r="GJ30" s="6"/>
      <c r="GK30" s="6"/>
      <c r="GL30" s="7"/>
      <c r="GM30" s="7"/>
      <c r="GN30" s="8"/>
      <c r="GO30" s="8"/>
      <c r="GP30" s="9"/>
      <c r="GQ30" s="6"/>
      <c r="GR30" s="6"/>
      <c r="GS30" s="7"/>
      <c r="GT30" s="7"/>
      <c r="GU30" s="8"/>
      <c r="GV30" s="8"/>
      <c r="GW30" s="9"/>
      <c r="GX30" s="6"/>
      <c r="GY30" s="6"/>
      <c r="GZ30" s="7"/>
      <c r="HA30" s="7"/>
      <c r="HB30" s="8"/>
      <c r="HC30" s="8"/>
      <c r="HD30" s="9"/>
      <c r="HE30" s="6"/>
      <c r="HF30" s="6"/>
      <c r="HG30" s="7"/>
      <c r="HH30" s="7"/>
      <c r="HI30" s="8"/>
      <c r="HJ30" s="8"/>
      <c r="HK30" s="9"/>
      <c r="HL30" s="6"/>
      <c r="HM30" s="6"/>
      <c r="HN30" s="7"/>
      <c r="HO30" s="7"/>
      <c r="HP30" s="8"/>
      <c r="HQ30" s="8"/>
      <c r="HR30" s="9"/>
      <c r="HS30" s="6"/>
      <c r="HT30" s="6"/>
      <c r="HU30" s="7"/>
      <c r="HV30" s="7"/>
      <c r="HW30" s="8"/>
      <c r="HX30" s="8"/>
      <c r="HY30" s="9"/>
      <c r="HZ30" s="6"/>
      <c r="IA30" s="6"/>
      <c r="IB30" s="7"/>
      <c r="IC30" s="7"/>
      <c r="ID30" s="8"/>
      <c r="IE30" s="8"/>
      <c r="IF30" s="9"/>
      <c r="IG30" s="6"/>
      <c r="IH30" s="6"/>
      <c r="II30" s="7"/>
      <c r="IJ30" s="7"/>
      <c r="IK30" s="8"/>
      <c r="IL30" s="8"/>
      <c r="IM30" s="9"/>
      <c r="IN30" s="6"/>
      <c r="IO30" s="6"/>
      <c r="IP30" s="7"/>
      <c r="IQ30" s="7"/>
      <c r="IR30" s="8"/>
      <c r="IS30" s="8"/>
      <c r="IT30" s="9"/>
      <c r="IU30" s="6"/>
      <c r="IV30" s="6"/>
      <c r="IW30" s="7"/>
      <c r="IX30" s="7"/>
      <c r="IY30" s="8"/>
      <c r="IZ30" s="8"/>
      <c r="JA30" s="9"/>
      <c r="JB30" s="6"/>
      <c r="JC30" s="6"/>
      <c r="JD30" s="7"/>
      <c r="JE30" s="7"/>
      <c r="JF30" s="8"/>
      <c r="JG30" s="8"/>
      <c r="JH30" s="9"/>
      <c r="JI30" s="6"/>
      <c r="JJ30" s="6"/>
      <c r="JK30" s="7"/>
      <c r="JL30" s="7"/>
      <c r="JM30" s="8"/>
      <c r="JN30" s="8"/>
      <c r="JO30" s="9"/>
      <c r="JP30" s="6"/>
      <c r="JQ30" s="6"/>
      <c r="JR30" s="7"/>
      <c r="JS30" s="7"/>
      <c r="JT30" s="8"/>
      <c r="JU30" s="8"/>
      <c r="JV30" s="9"/>
      <c r="JW30" s="6"/>
      <c r="JX30" s="6"/>
      <c r="JY30" s="7"/>
      <c r="JZ30" s="7"/>
      <c r="KA30" s="8"/>
      <c r="KB30" s="8"/>
      <c r="KC30" s="9"/>
      <c r="KD30" s="6"/>
      <c r="KE30" s="6"/>
      <c r="KF30" s="7"/>
      <c r="KG30" s="7"/>
      <c r="KH30" s="8"/>
      <c r="KI30" s="8"/>
      <c r="KJ30" s="9"/>
      <c r="KK30" s="6"/>
      <c r="KL30" s="6"/>
      <c r="KM30" s="7"/>
      <c r="KN30" s="7"/>
      <c r="KO30" s="8"/>
      <c r="KP30" s="8"/>
      <c r="KQ30" s="9"/>
      <c r="KR30" s="6"/>
      <c r="KS30" s="6"/>
      <c r="KT30" s="7"/>
      <c r="KU30" s="7"/>
      <c r="KV30" s="8"/>
      <c r="KW30" s="8"/>
      <c r="KX30" s="9"/>
      <c r="KY30" s="6"/>
      <c r="KZ30" s="6"/>
      <c r="LA30" s="7"/>
      <c r="LB30" s="7"/>
      <c r="LC30" s="8"/>
      <c r="LD30" s="8"/>
      <c r="LE30" s="9"/>
      <c r="LF30" s="6"/>
      <c r="LG30" s="6"/>
      <c r="LH30" s="7"/>
      <c r="LI30" s="7"/>
      <c r="LJ30" s="8"/>
      <c r="LK30" s="8"/>
      <c r="LL30" s="9"/>
      <c r="LM30" s="6"/>
      <c r="LN30" s="6"/>
      <c r="LO30" s="7"/>
      <c r="LP30" s="7"/>
      <c r="LQ30" s="8"/>
      <c r="LR30" s="8"/>
      <c r="LS30" s="9"/>
      <c r="LT30" s="6"/>
      <c r="LU30" s="6"/>
      <c r="LV30" s="7"/>
      <c r="LW30" s="7"/>
      <c r="LX30" s="8"/>
      <c r="LY30" s="8"/>
      <c r="LZ30" s="9"/>
      <c r="MA30" s="6"/>
      <c r="MB30" s="6"/>
      <c r="MC30" s="7"/>
      <c r="MD30" s="7"/>
      <c r="ME30" s="8"/>
      <c r="MF30" s="8"/>
      <c r="MG30" s="9"/>
      <c r="MH30" s="6"/>
      <c r="MI30" s="6"/>
      <c r="MJ30" s="7"/>
      <c r="MK30" s="7"/>
      <c r="ML30" s="8"/>
      <c r="MM30" s="8"/>
      <c r="MN30" s="9"/>
      <c r="MP30" s="20" t="s">
        <v>76</v>
      </c>
      <c r="MQ30" s="23">
        <f>م.تحميل!$F$109</f>
        <v>0</v>
      </c>
      <c r="MR30" s="23">
        <f>م.تحميل!$G$109</f>
        <v>0</v>
      </c>
      <c r="MS30" s="20"/>
      <c r="MT30" s="23"/>
      <c r="MU30" s="23"/>
      <c r="MW30" s="22" t="s">
        <v>76</v>
      </c>
      <c r="MX30" s="24">
        <f>م.مرتجع!$F$109</f>
        <v>0</v>
      </c>
      <c r="MY30" s="24">
        <f>م.مرتجع!$G$109</f>
        <v>0</v>
      </c>
      <c r="MZ30" s="22"/>
      <c r="NA30" s="24"/>
      <c r="NB30" s="24"/>
      <c r="ND30" s="21" t="s">
        <v>76</v>
      </c>
      <c r="NE30" s="25">
        <f>م.مبيع!$F$109</f>
        <v>0</v>
      </c>
      <c r="NF30" s="25">
        <f>م.مبيع!$G$109</f>
        <v>0</v>
      </c>
      <c r="NG30" s="25">
        <f>GB35</f>
        <v>0</v>
      </c>
      <c r="NH30" s="21"/>
      <c r="NI30" s="25"/>
      <c r="NJ30" s="25"/>
      <c r="NK30" s="25"/>
    </row>
    <row r="31" spans="1:375" ht="16.5" thickTop="1" thickBot="1" x14ac:dyDescent="0.3">
      <c r="A31" s="14"/>
      <c r="B31" s="18"/>
      <c r="C31" s="6"/>
      <c r="D31" s="6"/>
      <c r="E31" s="7"/>
      <c r="F31" s="7"/>
      <c r="G31" s="8"/>
      <c r="H31" s="8"/>
      <c r="I31" s="9"/>
      <c r="J31" s="6"/>
      <c r="K31" s="6"/>
      <c r="L31" s="7"/>
      <c r="M31" s="7"/>
      <c r="N31" s="8"/>
      <c r="O31" s="8"/>
      <c r="P31" s="9"/>
      <c r="Q31" s="6"/>
      <c r="R31" s="6"/>
      <c r="S31" s="7"/>
      <c r="T31" s="7"/>
      <c r="U31" s="8"/>
      <c r="V31" s="8"/>
      <c r="W31" s="9"/>
      <c r="X31" s="6"/>
      <c r="Y31" s="6"/>
      <c r="Z31" s="7"/>
      <c r="AA31" s="7"/>
      <c r="AB31" s="8"/>
      <c r="AC31" s="8"/>
      <c r="AD31" s="9"/>
      <c r="AE31" s="6"/>
      <c r="AF31" s="6"/>
      <c r="AG31" s="7"/>
      <c r="AH31" s="7"/>
      <c r="AI31" s="8"/>
      <c r="AJ31" s="8"/>
      <c r="AK31" s="9"/>
      <c r="AL31" s="6"/>
      <c r="AM31" s="6"/>
      <c r="AN31" s="7"/>
      <c r="AO31" s="7"/>
      <c r="AP31" s="8"/>
      <c r="AQ31" s="8"/>
      <c r="AR31" s="9"/>
      <c r="AS31" s="6"/>
      <c r="AT31" s="6"/>
      <c r="AU31" s="7"/>
      <c r="AV31" s="7"/>
      <c r="AW31" s="8"/>
      <c r="AX31" s="8"/>
      <c r="AY31" s="9"/>
      <c r="AZ31" s="6"/>
      <c r="BA31" s="6"/>
      <c r="BB31" s="7"/>
      <c r="BC31" s="7"/>
      <c r="BD31" s="8"/>
      <c r="BE31" s="8"/>
      <c r="BF31" s="9"/>
      <c r="BG31" s="6"/>
      <c r="BH31" s="6"/>
      <c r="BI31" s="7"/>
      <c r="BJ31" s="7"/>
      <c r="BK31" s="8"/>
      <c r="BL31" s="8"/>
      <c r="BM31" s="9"/>
      <c r="BN31" s="6"/>
      <c r="BO31" s="6"/>
      <c r="BP31" s="7"/>
      <c r="BQ31" s="7"/>
      <c r="BR31" s="8"/>
      <c r="BS31" s="8"/>
      <c r="BT31" s="9"/>
      <c r="BU31" s="6"/>
      <c r="BV31" s="6"/>
      <c r="BW31" s="7"/>
      <c r="BX31" s="7"/>
      <c r="BY31" s="8"/>
      <c r="BZ31" s="8"/>
      <c r="CA31" s="9"/>
      <c r="CB31" s="6"/>
      <c r="CC31" s="6"/>
      <c r="CD31" s="7"/>
      <c r="CE31" s="7"/>
      <c r="CF31" s="8"/>
      <c r="CG31" s="8"/>
      <c r="CH31" s="9"/>
      <c r="CI31" s="6"/>
      <c r="CJ31" s="6"/>
      <c r="CK31" s="7"/>
      <c r="CL31" s="7"/>
      <c r="CM31" s="8"/>
      <c r="CN31" s="8"/>
      <c r="CO31" s="9"/>
      <c r="CP31" s="6"/>
      <c r="CQ31" s="6"/>
      <c r="CR31" s="7"/>
      <c r="CS31" s="7"/>
      <c r="CT31" s="8"/>
      <c r="CU31" s="8"/>
      <c r="CV31" s="9"/>
      <c r="CW31" s="6"/>
      <c r="CX31" s="6"/>
      <c r="CY31" s="7"/>
      <c r="CZ31" s="7"/>
      <c r="DA31" s="8"/>
      <c r="DB31" s="8"/>
      <c r="DC31" s="9"/>
      <c r="DD31" s="6"/>
      <c r="DE31" s="6"/>
      <c r="DF31" s="7"/>
      <c r="DG31" s="7"/>
      <c r="DH31" s="8"/>
      <c r="DI31" s="8"/>
      <c r="DJ31" s="9"/>
      <c r="DK31" s="6"/>
      <c r="DL31" s="6"/>
      <c r="DM31" s="7"/>
      <c r="DN31" s="7"/>
      <c r="DO31" s="8"/>
      <c r="DP31" s="8"/>
      <c r="DQ31" s="9"/>
      <c r="DR31" s="6"/>
      <c r="DS31" s="6"/>
      <c r="DT31" s="7"/>
      <c r="DU31" s="7"/>
      <c r="DV31" s="8"/>
      <c r="DW31" s="8"/>
      <c r="DX31" s="9"/>
      <c r="DY31" s="6"/>
      <c r="DZ31" s="6"/>
      <c r="EA31" s="7"/>
      <c r="EB31" s="7"/>
      <c r="EC31" s="8"/>
      <c r="ED31" s="8"/>
      <c r="EE31" s="9"/>
      <c r="EF31" s="6"/>
      <c r="EG31" s="6"/>
      <c r="EH31" s="7"/>
      <c r="EI31" s="7"/>
      <c r="EJ31" s="8"/>
      <c r="EK31" s="8"/>
      <c r="EL31" s="9"/>
      <c r="EM31" s="6"/>
      <c r="EN31" s="6"/>
      <c r="EO31" s="7"/>
      <c r="EP31" s="7"/>
      <c r="EQ31" s="8"/>
      <c r="ER31" s="8"/>
      <c r="ES31" s="9"/>
      <c r="ET31" s="6"/>
      <c r="EU31" s="6"/>
      <c r="EV31" s="7"/>
      <c r="EW31" s="7"/>
      <c r="EX31" s="8"/>
      <c r="EY31" s="8"/>
      <c r="EZ31" s="9"/>
      <c r="FA31" s="6"/>
      <c r="FB31" s="6"/>
      <c r="FC31" s="7"/>
      <c r="FD31" s="7"/>
      <c r="FE31" s="8"/>
      <c r="FF31" s="8"/>
      <c r="FG31" s="9"/>
      <c r="FH31" s="6"/>
      <c r="FI31" s="6"/>
      <c r="FJ31" s="7"/>
      <c r="FK31" s="7"/>
      <c r="FL31" s="8"/>
      <c r="FM31" s="8"/>
      <c r="FN31" s="9"/>
      <c r="FO31" s="6"/>
      <c r="FP31" s="6"/>
      <c r="FQ31" s="7"/>
      <c r="FR31" s="7"/>
      <c r="FS31" s="8"/>
      <c r="FT31" s="8"/>
      <c r="FU31" s="9"/>
      <c r="FV31" s="6"/>
      <c r="FW31" s="6"/>
      <c r="FX31" s="7"/>
      <c r="FY31" s="7"/>
      <c r="FZ31" s="8"/>
      <c r="GA31" s="8"/>
      <c r="GB31" s="9"/>
      <c r="GC31" s="6"/>
      <c r="GD31" s="6"/>
      <c r="GE31" s="7"/>
      <c r="GF31" s="7"/>
      <c r="GG31" s="8"/>
      <c r="GH31" s="8"/>
      <c r="GI31" s="9"/>
      <c r="GJ31" s="6"/>
      <c r="GK31" s="6"/>
      <c r="GL31" s="7"/>
      <c r="GM31" s="7"/>
      <c r="GN31" s="8"/>
      <c r="GO31" s="8"/>
      <c r="GP31" s="9"/>
      <c r="GQ31" s="6"/>
      <c r="GR31" s="6"/>
      <c r="GS31" s="7"/>
      <c r="GT31" s="7"/>
      <c r="GU31" s="8"/>
      <c r="GV31" s="8"/>
      <c r="GW31" s="9"/>
      <c r="GX31" s="6"/>
      <c r="GY31" s="6"/>
      <c r="GZ31" s="7"/>
      <c r="HA31" s="7"/>
      <c r="HB31" s="8"/>
      <c r="HC31" s="8"/>
      <c r="HD31" s="9"/>
      <c r="HE31" s="6"/>
      <c r="HF31" s="6"/>
      <c r="HG31" s="7"/>
      <c r="HH31" s="7"/>
      <c r="HI31" s="8"/>
      <c r="HJ31" s="8"/>
      <c r="HK31" s="9"/>
      <c r="HL31" s="6"/>
      <c r="HM31" s="6"/>
      <c r="HN31" s="7"/>
      <c r="HO31" s="7"/>
      <c r="HP31" s="8"/>
      <c r="HQ31" s="8"/>
      <c r="HR31" s="9"/>
      <c r="HS31" s="6"/>
      <c r="HT31" s="6"/>
      <c r="HU31" s="7"/>
      <c r="HV31" s="7"/>
      <c r="HW31" s="8"/>
      <c r="HX31" s="8"/>
      <c r="HY31" s="9"/>
      <c r="HZ31" s="6"/>
      <c r="IA31" s="6"/>
      <c r="IB31" s="7"/>
      <c r="IC31" s="7"/>
      <c r="ID31" s="8"/>
      <c r="IE31" s="8"/>
      <c r="IF31" s="9"/>
      <c r="IG31" s="6"/>
      <c r="IH31" s="6"/>
      <c r="II31" s="7"/>
      <c r="IJ31" s="7"/>
      <c r="IK31" s="8"/>
      <c r="IL31" s="8"/>
      <c r="IM31" s="9"/>
      <c r="IN31" s="6"/>
      <c r="IO31" s="6"/>
      <c r="IP31" s="7"/>
      <c r="IQ31" s="7"/>
      <c r="IR31" s="8"/>
      <c r="IS31" s="8"/>
      <c r="IT31" s="9"/>
      <c r="IU31" s="6"/>
      <c r="IV31" s="6"/>
      <c r="IW31" s="7"/>
      <c r="IX31" s="7"/>
      <c r="IY31" s="8"/>
      <c r="IZ31" s="8"/>
      <c r="JA31" s="9"/>
      <c r="JB31" s="6"/>
      <c r="JC31" s="6"/>
      <c r="JD31" s="7"/>
      <c r="JE31" s="7"/>
      <c r="JF31" s="8"/>
      <c r="JG31" s="8"/>
      <c r="JH31" s="9"/>
      <c r="JI31" s="6"/>
      <c r="JJ31" s="6"/>
      <c r="JK31" s="7"/>
      <c r="JL31" s="7"/>
      <c r="JM31" s="8"/>
      <c r="JN31" s="8"/>
      <c r="JO31" s="9"/>
      <c r="JP31" s="6"/>
      <c r="JQ31" s="6"/>
      <c r="JR31" s="7"/>
      <c r="JS31" s="7"/>
      <c r="JT31" s="8"/>
      <c r="JU31" s="8"/>
      <c r="JV31" s="9"/>
      <c r="JW31" s="6"/>
      <c r="JX31" s="6"/>
      <c r="JY31" s="7"/>
      <c r="JZ31" s="7"/>
      <c r="KA31" s="8"/>
      <c r="KB31" s="8"/>
      <c r="KC31" s="9"/>
      <c r="KD31" s="6"/>
      <c r="KE31" s="6"/>
      <c r="KF31" s="7"/>
      <c r="KG31" s="7"/>
      <c r="KH31" s="8"/>
      <c r="KI31" s="8"/>
      <c r="KJ31" s="9"/>
      <c r="KK31" s="6"/>
      <c r="KL31" s="6"/>
      <c r="KM31" s="7"/>
      <c r="KN31" s="7"/>
      <c r="KO31" s="8"/>
      <c r="KP31" s="8"/>
      <c r="KQ31" s="9"/>
      <c r="KR31" s="6"/>
      <c r="KS31" s="6"/>
      <c r="KT31" s="7"/>
      <c r="KU31" s="7"/>
      <c r="KV31" s="8"/>
      <c r="KW31" s="8"/>
      <c r="KX31" s="9"/>
      <c r="KY31" s="6"/>
      <c r="KZ31" s="6"/>
      <c r="LA31" s="7"/>
      <c r="LB31" s="7"/>
      <c r="LC31" s="8"/>
      <c r="LD31" s="8"/>
      <c r="LE31" s="9"/>
      <c r="LF31" s="6"/>
      <c r="LG31" s="6"/>
      <c r="LH31" s="7"/>
      <c r="LI31" s="7"/>
      <c r="LJ31" s="8"/>
      <c r="LK31" s="8"/>
      <c r="LL31" s="9"/>
      <c r="LM31" s="6"/>
      <c r="LN31" s="6"/>
      <c r="LO31" s="7"/>
      <c r="LP31" s="7"/>
      <c r="LQ31" s="8"/>
      <c r="LR31" s="8"/>
      <c r="LS31" s="9"/>
      <c r="LT31" s="6"/>
      <c r="LU31" s="6"/>
      <c r="LV31" s="7"/>
      <c r="LW31" s="7"/>
      <c r="LX31" s="8"/>
      <c r="LY31" s="8"/>
      <c r="LZ31" s="9"/>
      <c r="MA31" s="6"/>
      <c r="MB31" s="6"/>
      <c r="MC31" s="7"/>
      <c r="MD31" s="7"/>
      <c r="ME31" s="8"/>
      <c r="MF31" s="8"/>
      <c r="MG31" s="9"/>
      <c r="MH31" s="6"/>
      <c r="MI31" s="6"/>
      <c r="MJ31" s="7"/>
      <c r="MK31" s="7"/>
      <c r="ML31" s="8"/>
      <c r="MM31" s="8"/>
      <c r="MN31" s="9"/>
      <c r="MP31" s="20" t="s">
        <v>77</v>
      </c>
      <c r="MQ31" s="23">
        <f>م.تحميل!$F$114</f>
        <v>0</v>
      </c>
      <c r="MR31" s="23">
        <f>م.تحميل!$G$114</f>
        <v>0</v>
      </c>
      <c r="MS31" s="20"/>
      <c r="MT31" s="23"/>
      <c r="MU31" s="23"/>
      <c r="MW31" s="22" t="s">
        <v>77</v>
      </c>
      <c r="MX31" s="24">
        <f>م.مرتجع!$F$114</f>
        <v>0</v>
      </c>
      <c r="MY31" s="24">
        <f>م.مرتجع!$G$114</f>
        <v>0</v>
      </c>
      <c r="MZ31" s="22"/>
      <c r="NA31" s="24"/>
      <c r="NB31" s="24"/>
      <c r="ND31" s="21" t="s">
        <v>77</v>
      </c>
      <c r="NE31" s="25">
        <f>م.مبيع!$F$114</f>
        <v>0</v>
      </c>
      <c r="NF31" s="25">
        <f>م.مبيع!$G$114</f>
        <v>0</v>
      </c>
      <c r="NG31" s="25">
        <f>GI35</f>
        <v>0</v>
      </c>
      <c r="NH31" s="21"/>
      <c r="NI31" s="25"/>
      <c r="NJ31" s="25"/>
      <c r="NK31" s="25"/>
    </row>
    <row r="32" spans="1:375" ht="16.5" thickTop="1" thickBot="1" x14ac:dyDescent="0.3">
      <c r="A32" s="14"/>
      <c r="B32" s="18"/>
      <c r="C32" s="6"/>
      <c r="D32" s="6"/>
      <c r="E32" s="7"/>
      <c r="F32" s="7"/>
      <c r="G32" s="8"/>
      <c r="H32" s="8"/>
      <c r="I32" s="9"/>
      <c r="J32" s="6"/>
      <c r="K32" s="6"/>
      <c r="L32" s="7"/>
      <c r="M32" s="7"/>
      <c r="N32" s="8"/>
      <c r="O32" s="8"/>
      <c r="P32" s="9"/>
      <c r="Q32" s="6"/>
      <c r="R32" s="6"/>
      <c r="S32" s="7"/>
      <c r="T32" s="7"/>
      <c r="U32" s="8"/>
      <c r="V32" s="8"/>
      <c r="W32" s="9"/>
      <c r="X32" s="6"/>
      <c r="Y32" s="6"/>
      <c r="Z32" s="7"/>
      <c r="AA32" s="7"/>
      <c r="AB32" s="8"/>
      <c r="AC32" s="8"/>
      <c r="AD32" s="9"/>
      <c r="AE32" s="6"/>
      <c r="AF32" s="6"/>
      <c r="AG32" s="7"/>
      <c r="AH32" s="7"/>
      <c r="AI32" s="8"/>
      <c r="AJ32" s="8"/>
      <c r="AK32" s="9"/>
      <c r="AL32" s="6"/>
      <c r="AM32" s="6"/>
      <c r="AN32" s="7"/>
      <c r="AO32" s="7"/>
      <c r="AP32" s="8"/>
      <c r="AQ32" s="8"/>
      <c r="AR32" s="9"/>
      <c r="AS32" s="6"/>
      <c r="AT32" s="6"/>
      <c r="AU32" s="7"/>
      <c r="AV32" s="7"/>
      <c r="AW32" s="8"/>
      <c r="AX32" s="8"/>
      <c r="AY32" s="9"/>
      <c r="AZ32" s="6"/>
      <c r="BA32" s="6"/>
      <c r="BB32" s="7"/>
      <c r="BC32" s="7"/>
      <c r="BD32" s="8"/>
      <c r="BE32" s="8"/>
      <c r="BF32" s="9"/>
      <c r="BG32" s="6"/>
      <c r="BH32" s="6"/>
      <c r="BI32" s="7"/>
      <c r="BJ32" s="7"/>
      <c r="BK32" s="8"/>
      <c r="BL32" s="8"/>
      <c r="BM32" s="9"/>
      <c r="BN32" s="6"/>
      <c r="BO32" s="6"/>
      <c r="BP32" s="7"/>
      <c r="BQ32" s="7"/>
      <c r="BR32" s="8"/>
      <c r="BS32" s="8"/>
      <c r="BT32" s="9"/>
      <c r="BU32" s="6"/>
      <c r="BV32" s="6"/>
      <c r="BW32" s="7"/>
      <c r="BX32" s="7"/>
      <c r="BY32" s="8"/>
      <c r="BZ32" s="8"/>
      <c r="CA32" s="9"/>
      <c r="CB32" s="6"/>
      <c r="CC32" s="6"/>
      <c r="CD32" s="7"/>
      <c r="CE32" s="7"/>
      <c r="CF32" s="8"/>
      <c r="CG32" s="8"/>
      <c r="CH32" s="9"/>
      <c r="CI32" s="6"/>
      <c r="CJ32" s="6"/>
      <c r="CK32" s="7"/>
      <c r="CL32" s="7"/>
      <c r="CM32" s="8"/>
      <c r="CN32" s="8"/>
      <c r="CO32" s="9"/>
      <c r="CP32" s="6"/>
      <c r="CQ32" s="6"/>
      <c r="CR32" s="7"/>
      <c r="CS32" s="7"/>
      <c r="CT32" s="8"/>
      <c r="CU32" s="8"/>
      <c r="CV32" s="9"/>
      <c r="CW32" s="6"/>
      <c r="CX32" s="6"/>
      <c r="CY32" s="7"/>
      <c r="CZ32" s="7"/>
      <c r="DA32" s="8"/>
      <c r="DB32" s="8"/>
      <c r="DC32" s="9"/>
      <c r="DD32" s="6"/>
      <c r="DE32" s="6"/>
      <c r="DF32" s="7"/>
      <c r="DG32" s="7"/>
      <c r="DH32" s="8"/>
      <c r="DI32" s="8"/>
      <c r="DJ32" s="9"/>
      <c r="DK32" s="6"/>
      <c r="DL32" s="6"/>
      <c r="DM32" s="7"/>
      <c r="DN32" s="7"/>
      <c r="DO32" s="8"/>
      <c r="DP32" s="8"/>
      <c r="DQ32" s="9"/>
      <c r="DR32" s="6"/>
      <c r="DS32" s="6"/>
      <c r="DT32" s="7"/>
      <c r="DU32" s="7"/>
      <c r="DV32" s="8"/>
      <c r="DW32" s="8"/>
      <c r="DX32" s="9"/>
      <c r="DY32" s="6"/>
      <c r="DZ32" s="6"/>
      <c r="EA32" s="7"/>
      <c r="EB32" s="7"/>
      <c r="EC32" s="8"/>
      <c r="ED32" s="8"/>
      <c r="EE32" s="9"/>
      <c r="EF32" s="6"/>
      <c r="EG32" s="6"/>
      <c r="EH32" s="7"/>
      <c r="EI32" s="7"/>
      <c r="EJ32" s="8"/>
      <c r="EK32" s="8"/>
      <c r="EL32" s="9"/>
      <c r="EM32" s="6"/>
      <c r="EN32" s="6"/>
      <c r="EO32" s="7"/>
      <c r="EP32" s="7"/>
      <c r="EQ32" s="8"/>
      <c r="ER32" s="8"/>
      <c r="ES32" s="9"/>
      <c r="ET32" s="6"/>
      <c r="EU32" s="6"/>
      <c r="EV32" s="7"/>
      <c r="EW32" s="7"/>
      <c r="EX32" s="8"/>
      <c r="EY32" s="8"/>
      <c r="EZ32" s="9"/>
      <c r="FA32" s="6"/>
      <c r="FB32" s="6"/>
      <c r="FC32" s="7"/>
      <c r="FD32" s="7"/>
      <c r="FE32" s="8"/>
      <c r="FF32" s="8"/>
      <c r="FG32" s="9"/>
      <c r="FH32" s="6"/>
      <c r="FI32" s="6"/>
      <c r="FJ32" s="7"/>
      <c r="FK32" s="7"/>
      <c r="FL32" s="8"/>
      <c r="FM32" s="8"/>
      <c r="FN32" s="9"/>
      <c r="FO32" s="6"/>
      <c r="FP32" s="6"/>
      <c r="FQ32" s="7"/>
      <c r="FR32" s="7"/>
      <c r="FS32" s="8"/>
      <c r="FT32" s="8"/>
      <c r="FU32" s="9"/>
      <c r="FV32" s="6"/>
      <c r="FW32" s="6"/>
      <c r="FX32" s="7"/>
      <c r="FY32" s="7"/>
      <c r="FZ32" s="8"/>
      <c r="GA32" s="8"/>
      <c r="GB32" s="9"/>
      <c r="GC32" s="6"/>
      <c r="GD32" s="6"/>
      <c r="GE32" s="7"/>
      <c r="GF32" s="7"/>
      <c r="GG32" s="8"/>
      <c r="GH32" s="8"/>
      <c r="GI32" s="9"/>
      <c r="GJ32" s="6"/>
      <c r="GK32" s="6"/>
      <c r="GL32" s="7"/>
      <c r="GM32" s="7"/>
      <c r="GN32" s="8"/>
      <c r="GO32" s="8"/>
      <c r="GP32" s="9"/>
      <c r="GQ32" s="6"/>
      <c r="GR32" s="6"/>
      <c r="GS32" s="7"/>
      <c r="GT32" s="7"/>
      <c r="GU32" s="8"/>
      <c r="GV32" s="8"/>
      <c r="GW32" s="9"/>
      <c r="GX32" s="6"/>
      <c r="GY32" s="6"/>
      <c r="GZ32" s="7"/>
      <c r="HA32" s="7"/>
      <c r="HB32" s="8"/>
      <c r="HC32" s="8"/>
      <c r="HD32" s="9"/>
      <c r="HE32" s="6"/>
      <c r="HF32" s="6"/>
      <c r="HG32" s="7"/>
      <c r="HH32" s="7"/>
      <c r="HI32" s="8"/>
      <c r="HJ32" s="8"/>
      <c r="HK32" s="9"/>
      <c r="HL32" s="6"/>
      <c r="HM32" s="6"/>
      <c r="HN32" s="7"/>
      <c r="HO32" s="7"/>
      <c r="HP32" s="8"/>
      <c r="HQ32" s="8"/>
      <c r="HR32" s="9"/>
      <c r="HS32" s="6"/>
      <c r="HT32" s="6"/>
      <c r="HU32" s="7"/>
      <c r="HV32" s="7"/>
      <c r="HW32" s="8"/>
      <c r="HX32" s="8"/>
      <c r="HY32" s="9"/>
      <c r="HZ32" s="6"/>
      <c r="IA32" s="6"/>
      <c r="IB32" s="7"/>
      <c r="IC32" s="7"/>
      <c r="ID32" s="8"/>
      <c r="IE32" s="8"/>
      <c r="IF32" s="9"/>
      <c r="IG32" s="6"/>
      <c r="IH32" s="6"/>
      <c r="II32" s="7"/>
      <c r="IJ32" s="7"/>
      <c r="IK32" s="8"/>
      <c r="IL32" s="8"/>
      <c r="IM32" s="9"/>
      <c r="IN32" s="6"/>
      <c r="IO32" s="6"/>
      <c r="IP32" s="7"/>
      <c r="IQ32" s="7"/>
      <c r="IR32" s="8"/>
      <c r="IS32" s="8"/>
      <c r="IT32" s="9"/>
      <c r="IU32" s="6"/>
      <c r="IV32" s="6"/>
      <c r="IW32" s="7"/>
      <c r="IX32" s="7"/>
      <c r="IY32" s="8"/>
      <c r="IZ32" s="8"/>
      <c r="JA32" s="9"/>
      <c r="JB32" s="6"/>
      <c r="JC32" s="6"/>
      <c r="JD32" s="7"/>
      <c r="JE32" s="7"/>
      <c r="JF32" s="8"/>
      <c r="JG32" s="8"/>
      <c r="JH32" s="9"/>
      <c r="JI32" s="6"/>
      <c r="JJ32" s="6"/>
      <c r="JK32" s="7"/>
      <c r="JL32" s="7"/>
      <c r="JM32" s="8"/>
      <c r="JN32" s="8"/>
      <c r="JO32" s="9"/>
      <c r="JP32" s="6"/>
      <c r="JQ32" s="6"/>
      <c r="JR32" s="7"/>
      <c r="JS32" s="7"/>
      <c r="JT32" s="8"/>
      <c r="JU32" s="8"/>
      <c r="JV32" s="9"/>
      <c r="JW32" s="6"/>
      <c r="JX32" s="6"/>
      <c r="JY32" s="7"/>
      <c r="JZ32" s="7"/>
      <c r="KA32" s="8"/>
      <c r="KB32" s="8"/>
      <c r="KC32" s="9"/>
      <c r="KD32" s="6"/>
      <c r="KE32" s="6"/>
      <c r="KF32" s="7"/>
      <c r="KG32" s="7"/>
      <c r="KH32" s="8"/>
      <c r="KI32" s="8"/>
      <c r="KJ32" s="9"/>
      <c r="KK32" s="6"/>
      <c r="KL32" s="6"/>
      <c r="KM32" s="7"/>
      <c r="KN32" s="7"/>
      <c r="KO32" s="8"/>
      <c r="KP32" s="8"/>
      <c r="KQ32" s="9"/>
      <c r="KR32" s="6"/>
      <c r="KS32" s="6"/>
      <c r="KT32" s="7"/>
      <c r="KU32" s="7"/>
      <c r="KV32" s="8"/>
      <c r="KW32" s="8"/>
      <c r="KX32" s="9"/>
      <c r="KY32" s="6"/>
      <c r="KZ32" s="6"/>
      <c r="LA32" s="7"/>
      <c r="LB32" s="7"/>
      <c r="LC32" s="8"/>
      <c r="LD32" s="8"/>
      <c r="LE32" s="9"/>
      <c r="LF32" s="6"/>
      <c r="LG32" s="6"/>
      <c r="LH32" s="7"/>
      <c r="LI32" s="7"/>
      <c r="LJ32" s="8"/>
      <c r="LK32" s="8"/>
      <c r="LL32" s="9"/>
      <c r="LM32" s="6"/>
      <c r="LN32" s="6"/>
      <c r="LO32" s="7"/>
      <c r="LP32" s="7"/>
      <c r="LQ32" s="8"/>
      <c r="LR32" s="8"/>
      <c r="LS32" s="9"/>
      <c r="LT32" s="6"/>
      <c r="LU32" s="6"/>
      <c r="LV32" s="7"/>
      <c r="LW32" s="7"/>
      <c r="LX32" s="8"/>
      <c r="LY32" s="8"/>
      <c r="LZ32" s="9"/>
      <c r="MA32" s="6"/>
      <c r="MB32" s="6"/>
      <c r="MC32" s="7"/>
      <c r="MD32" s="7"/>
      <c r="ME32" s="8"/>
      <c r="MF32" s="8"/>
      <c r="MG32" s="9"/>
      <c r="MH32" s="6"/>
      <c r="MI32" s="6"/>
      <c r="MJ32" s="7"/>
      <c r="MK32" s="7"/>
      <c r="ML32" s="8"/>
      <c r="MM32" s="8"/>
      <c r="MN32" s="9"/>
      <c r="MP32" s="20" t="s">
        <v>78</v>
      </c>
      <c r="MQ32" s="23">
        <f>م.تحميل!$F$118</f>
        <v>0</v>
      </c>
      <c r="MR32" s="23">
        <f>م.تحميل!$G$118</f>
        <v>0</v>
      </c>
      <c r="MS32" s="20"/>
      <c r="MT32" s="23"/>
      <c r="MU32" s="23"/>
      <c r="MW32" s="22" t="s">
        <v>78</v>
      </c>
      <c r="MX32" s="24">
        <f>م.مرتجع!$F$118</f>
        <v>0</v>
      </c>
      <c r="MY32" s="24">
        <f>م.مرتجع!$G$118</f>
        <v>0</v>
      </c>
      <c r="MZ32" s="22"/>
      <c r="NA32" s="24"/>
      <c r="NB32" s="24"/>
      <c r="ND32" s="21" t="s">
        <v>78</v>
      </c>
      <c r="NE32" s="25">
        <f>م.مبيع!$F$118</f>
        <v>0</v>
      </c>
      <c r="NF32" s="25">
        <f>م.مبيع!$G$118</f>
        <v>0</v>
      </c>
      <c r="NG32" s="25">
        <f>GP35</f>
        <v>0</v>
      </c>
      <c r="NH32" s="21"/>
      <c r="NI32" s="25"/>
      <c r="NJ32" s="25"/>
      <c r="NK32" s="25"/>
    </row>
    <row r="33" spans="1:375" ht="16.5" thickTop="1" thickBot="1" x14ac:dyDescent="0.3">
      <c r="A33" s="14"/>
      <c r="B33" s="18"/>
      <c r="C33" s="6"/>
      <c r="D33" s="6"/>
      <c r="E33" s="7"/>
      <c r="F33" s="7"/>
      <c r="G33" s="8"/>
      <c r="H33" s="8"/>
      <c r="I33" s="9"/>
      <c r="J33" s="6"/>
      <c r="K33" s="6"/>
      <c r="L33" s="7"/>
      <c r="M33" s="7"/>
      <c r="N33" s="8"/>
      <c r="O33" s="8"/>
      <c r="P33" s="9"/>
      <c r="Q33" s="6"/>
      <c r="R33" s="6"/>
      <c r="S33" s="7"/>
      <c r="T33" s="7"/>
      <c r="U33" s="8"/>
      <c r="V33" s="8"/>
      <c r="W33" s="9"/>
      <c r="X33" s="6"/>
      <c r="Y33" s="6"/>
      <c r="Z33" s="7"/>
      <c r="AA33" s="7"/>
      <c r="AB33" s="8"/>
      <c r="AC33" s="8"/>
      <c r="AD33" s="9"/>
      <c r="AE33" s="6"/>
      <c r="AF33" s="6"/>
      <c r="AG33" s="7"/>
      <c r="AH33" s="7"/>
      <c r="AI33" s="8"/>
      <c r="AJ33" s="8"/>
      <c r="AK33" s="9"/>
      <c r="AL33" s="6"/>
      <c r="AM33" s="6"/>
      <c r="AN33" s="7"/>
      <c r="AO33" s="7"/>
      <c r="AP33" s="8"/>
      <c r="AQ33" s="8"/>
      <c r="AR33" s="9"/>
      <c r="AS33" s="6"/>
      <c r="AT33" s="6"/>
      <c r="AU33" s="7"/>
      <c r="AV33" s="7"/>
      <c r="AW33" s="8"/>
      <c r="AX33" s="8"/>
      <c r="AY33" s="9"/>
      <c r="AZ33" s="6"/>
      <c r="BA33" s="6"/>
      <c r="BB33" s="7"/>
      <c r="BC33" s="7"/>
      <c r="BD33" s="8"/>
      <c r="BE33" s="8"/>
      <c r="BF33" s="9"/>
      <c r="BG33" s="6"/>
      <c r="BH33" s="6"/>
      <c r="BI33" s="7"/>
      <c r="BJ33" s="7"/>
      <c r="BK33" s="8"/>
      <c r="BL33" s="8"/>
      <c r="BM33" s="9"/>
      <c r="BN33" s="6"/>
      <c r="BO33" s="6"/>
      <c r="BP33" s="7"/>
      <c r="BQ33" s="7"/>
      <c r="BR33" s="8"/>
      <c r="BS33" s="8"/>
      <c r="BT33" s="9"/>
      <c r="BU33" s="6"/>
      <c r="BV33" s="6"/>
      <c r="BW33" s="7"/>
      <c r="BX33" s="7"/>
      <c r="BY33" s="8"/>
      <c r="BZ33" s="8"/>
      <c r="CA33" s="9"/>
      <c r="CB33" s="6"/>
      <c r="CC33" s="6"/>
      <c r="CD33" s="7"/>
      <c r="CE33" s="7"/>
      <c r="CF33" s="8"/>
      <c r="CG33" s="8"/>
      <c r="CH33" s="9"/>
      <c r="CI33" s="6"/>
      <c r="CJ33" s="6"/>
      <c r="CK33" s="7"/>
      <c r="CL33" s="7"/>
      <c r="CM33" s="8"/>
      <c r="CN33" s="8"/>
      <c r="CO33" s="9"/>
      <c r="CP33" s="6"/>
      <c r="CQ33" s="6"/>
      <c r="CR33" s="7"/>
      <c r="CS33" s="7"/>
      <c r="CT33" s="8"/>
      <c r="CU33" s="8"/>
      <c r="CV33" s="9"/>
      <c r="CW33" s="6"/>
      <c r="CX33" s="6"/>
      <c r="CY33" s="7"/>
      <c r="CZ33" s="7"/>
      <c r="DA33" s="8"/>
      <c r="DB33" s="8"/>
      <c r="DC33" s="9"/>
      <c r="DD33" s="6"/>
      <c r="DE33" s="6"/>
      <c r="DF33" s="7"/>
      <c r="DG33" s="7"/>
      <c r="DH33" s="8"/>
      <c r="DI33" s="8"/>
      <c r="DJ33" s="9"/>
      <c r="DK33" s="6"/>
      <c r="DL33" s="6"/>
      <c r="DM33" s="7"/>
      <c r="DN33" s="7"/>
      <c r="DO33" s="8"/>
      <c r="DP33" s="8"/>
      <c r="DQ33" s="9"/>
      <c r="DR33" s="6"/>
      <c r="DS33" s="6"/>
      <c r="DT33" s="7"/>
      <c r="DU33" s="7"/>
      <c r="DV33" s="8"/>
      <c r="DW33" s="8"/>
      <c r="DX33" s="9"/>
      <c r="DY33" s="6"/>
      <c r="DZ33" s="6"/>
      <c r="EA33" s="7"/>
      <c r="EB33" s="7"/>
      <c r="EC33" s="8"/>
      <c r="ED33" s="8"/>
      <c r="EE33" s="9"/>
      <c r="EF33" s="6"/>
      <c r="EG33" s="6"/>
      <c r="EH33" s="7"/>
      <c r="EI33" s="7"/>
      <c r="EJ33" s="8"/>
      <c r="EK33" s="8"/>
      <c r="EL33" s="9"/>
      <c r="EM33" s="6"/>
      <c r="EN33" s="6"/>
      <c r="EO33" s="7"/>
      <c r="EP33" s="7"/>
      <c r="EQ33" s="8"/>
      <c r="ER33" s="8"/>
      <c r="ES33" s="9"/>
      <c r="ET33" s="6"/>
      <c r="EU33" s="6"/>
      <c r="EV33" s="7"/>
      <c r="EW33" s="7"/>
      <c r="EX33" s="8"/>
      <c r="EY33" s="8"/>
      <c r="EZ33" s="9"/>
      <c r="FA33" s="6"/>
      <c r="FB33" s="6"/>
      <c r="FC33" s="7"/>
      <c r="FD33" s="7"/>
      <c r="FE33" s="8"/>
      <c r="FF33" s="8"/>
      <c r="FG33" s="9"/>
      <c r="FH33" s="6"/>
      <c r="FI33" s="6"/>
      <c r="FJ33" s="7"/>
      <c r="FK33" s="7"/>
      <c r="FL33" s="8"/>
      <c r="FM33" s="8"/>
      <c r="FN33" s="9"/>
      <c r="FO33" s="6"/>
      <c r="FP33" s="6"/>
      <c r="FQ33" s="7"/>
      <c r="FR33" s="7"/>
      <c r="FS33" s="8"/>
      <c r="FT33" s="8"/>
      <c r="FU33" s="9"/>
      <c r="FV33" s="6"/>
      <c r="FW33" s="6"/>
      <c r="FX33" s="7"/>
      <c r="FY33" s="7"/>
      <c r="FZ33" s="8"/>
      <c r="GA33" s="8"/>
      <c r="GB33" s="9"/>
      <c r="GC33" s="6"/>
      <c r="GD33" s="6"/>
      <c r="GE33" s="7"/>
      <c r="GF33" s="7"/>
      <c r="GG33" s="8"/>
      <c r="GH33" s="8"/>
      <c r="GI33" s="9"/>
      <c r="GJ33" s="6"/>
      <c r="GK33" s="6"/>
      <c r="GL33" s="7"/>
      <c r="GM33" s="7"/>
      <c r="GN33" s="8"/>
      <c r="GO33" s="8"/>
      <c r="GP33" s="9"/>
      <c r="GQ33" s="6"/>
      <c r="GR33" s="6"/>
      <c r="GS33" s="7"/>
      <c r="GT33" s="7"/>
      <c r="GU33" s="8"/>
      <c r="GV33" s="8"/>
      <c r="GW33" s="9"/>
      <c r="GX33" s="6"/>
      <c r="GY33" s="6"/>
      <c r="GZ33" s="7"/>
      <c r="HA33" s="7"/>
      <c r="HB33" s="8"/>
      <c r="HC33" s="8"/>
      <c r="HD33" s="9"/>
      <c r="HE33" s="6"/>
      <c r="HF33" s="6"/>
      <c r="HG33" s="7"/>
      <c r="HH33" s="7"/>
      <c r="HI33" s="8"/>
      <c r="HJ33" s="8"/>
      <c r="HK33" s="9"/>
      <c r="HL33" s="6"/>
      <c r="HM33" s="6"/>
      <c r="HN33" s="7"/>
      <c r="HO33" s="7"/>
      <c r="HP33" s="8"/>
      <c r="HQ33" s="8"/>
      <c r="HR33" s="9"/>
      <c r="HS33" s="6"/>
      <c r="HT33" s="6"/>
      <c r="HU33" s="7"/>
      <c r="HV33" s="7"/>
      <c r="HW33" s="8"/>
      <c r="HX33" s="8"/>
      <c r="HY33" s="9"/>
      <c r="HZ33" s="6"/>
      <c r="IA33" s="6"/>
      <c r="IB33" s="7"/>
      <c r="IC33" s="7"/>
      <c r="ID33" s="8"/>
      <c r="IE33" s="8"/>
      <c r="IF33" s="9"/>
      <c r="IG33" s="6"/>
      <c r="IH33" s="6"/>
      <c r="II33" s="7"/>
      <c r="IJ33" s="7"/>
      <c r="IK33" s="8"/>
      <c r="IL33" s="8"/>
      <c r="IM33" s="9"/>
      <c r="IN33" s="6"/>
      <c r="IO33" s="6"/>
      <c r="IP33" s="7"/>
      <c r="IQ33" s="7"/>
      <c r="IR33" s="8"/>
      <c r="IS33" s="8"/>
      <c r="IT33" s="9"/>
      <c r="IU33" s="6"/>
      <c r="IV33" s="6"/>
      <c r="IW33" s="7"/>
      <c r="IX33" s="7"/>
      <c r="IY33" s="8"/>
      <c r="IZ33" s="8"/>
      <c r="JA33" s="9"/>
      <c r="JB33" s="6"/>
      <c r="JC33" s="6"/>
      <c r="JD33" s="7"/>
      <c r="JE33" s="7"/>
      <c r="JF33" s="8"/>
      <c r="JG33" s="8"/>
      <c r="JH33" s="9"/>
      <c r="JI33" s="6"/>
      <c r="JJ33" s="6"/>
      <c r="JK33" s="7"/>
      <c r="JL33" s="7"/>
      <c r="JM33" s="8"/>
      <c r="JN33" s="8"/>
      <c r="JO33" s="9"/>
      <c r="JP33" s="6"/>
      <c r="JQ33" s="6"/>
      <c r="JR33" s="7"/>
      <c r="JS33" s="7"/>
      <c r="JT33" s="8"/>
      <c r="JU33" s="8"/>
      <c r="JV33" s="9"/>
      <c r="JW33" s="6"/>
      <c r="JX33" s="6"/>
      <c r="JY33" s="7"/>
      <c r="JZ33" s="7"/>
      <c r="KA33" s="8"/>
      <c r="KB33" s="8"/>
      <c r="KC33" s="9"/>
      <c r="KD33" s="6"/>
      <c r="KE33" s="6"/>
      <c r="KF33" s="7"/>
      <c r="KG33" s="7"/>
      <c r="KH33" s="8"/>
      <c r="KI33" s="8"/>
      <c r="KJ33" s="9"/>
      <c r="KK33" s="6"/>
      <c r="KL33" s="6"/>
      <c r="KM33" s="7"/>
      <c r="KN33" s="7"/>
      <c r="KO33" s="8"/>
      <c r="KP33" s="8"/>
      <c r="KQ33" s="9"/>
      <c r="KR33" s="6"/>
      <c r="KS33" s="6"/>
      <c r="KT33" s="7"/>
      <c r="KU33" s="7"/>
      <c r="KV33" s="8"/>
      <c r="KW33" s="8"/>
      <c r="KX33" s="9"/>
      <c r="KY33" s="6"/>
      <c r="KZ33" s="6"/>
      <c r="LA33" s="7"/>
      <c r="LB33" s="7"/>
      <c r="LC33" s="8"/>
      <c r="LD33" s="8"/>
      <c r="LE33" s="9"/>
      <c r="LF33" s="6"/>
      <c r="LG33" s="6"/>
      <c r="LH33" s="7"/>
      <c r="LI33" s="7"/>
      <c r="LJ33" s="8"/>
      <c r="LK33" s="8"/>
      <c r="LL33" s="9"/>
      <c r="LM33" s="6"/>
      <c r="LN33" s="6"/>
      <c r="LO33" s="7"/>
      <c r="LP33" s="7"/>
      <c r="LQ33" s="8"/>
      <c r="LR33" s="8"/>
      <c r="LS33" s="9"/>
      <c r="LT33" s="6"/>
      <c r="LU33" s="6"/>
      <c r="LV33" s="7"/>
      <c r="LW33" s="7"/>
      <c r="LX33" s="8"/>
      <c r="LY33" s="8"/>
      <c r="LZ33" s="9"/>
      <c r="MA33" s="6"/>
      <c r="MB33" s="6"/>
      <c r="MC33" s="7"/>
      <c r="MD33" s="7"/>
      <c r="ME33" s="8"/>
      <c r="MF33" s="8"/>
      <c r="MG33" s="9"/>
      <c r="MH33" s="6"/>
      <c r="MI33" s="6"/>
      <c r="MJ33" s="7"/>
      <c r="MK33" s="7"/>
      <c r="ML33" s="8"/>
      <c r="MM33" s="8"/>
      <c r="MN33" s="9"/>
      <c r="MP33" s="20" t="s">
        <v>79</v>
      </c>
      <c r="MQ33" s="23">
        <f>م.تحميل!$F$122</f>
        <v>0</v>
      </c>
      <c r="MR33" s="23">
        <f>م.تحميل!$G$122</f>
        <v>0</v>
      </c>
      <c r="MS33" s="20"/>
      <c r="MT33" s="23"/>
      <c r="MU33" s="23"/>
      <c r="MW33" s="22" t="s">
        <v>79</v>
      </c>
      <c r="MX33" s="24">
        <f>م.مرتجع!$F$122</f>
        <v>0</v>
      </c>
      <c r="MY33" s="24">
        <f>م.مرتجع!$G$122</f>
        <v>0</v>
      </c>
      <c r="MZ33" s="22"/>
      <c r="NA33" s="24"/>
      <c r="NB33" s="24"/>
      <c r="ND33" s="21" t="s">
        <v>79</v>
      </c>
      <c r="NE33" s="25">
        <f>م.مبيع!$F$122</f>
        <v>0</v>
      </c>
      <c r="NF33" s="25">
        <f>م.مبيع!$G$122</f>
        <v>0</v>
      </c>
      <c r="NG33" s="25">
        <f>GW35</f>
        <v>0</v>
      </c>
      <c r="NH33" s="21"/>
      <c r="NI33" s="25"/>
      <c r="NJ33" s="25"/>
      <c r="NK33" s="25"/>
    </row>
    <row r="34" spans="1:375" ht="16.5" thickTop="1" thickBot="1" x14ac:dyDescent="0.3">
      <c r="A34" s="14"/>
      <c r="B34" s="18"/>
      <c r="C34" s="6"/>
      <c r="D34" s="6"/>
      <c r="E34" s="7"/>
      <c r="F34" s="7"/>
      <c r="G34" s="8"/>
      <c r="H34" s="8"/>
      <c r="I34" s="9"/>
      <c r="J34" s="6"/>
      <c r="K34" s="6"/>
      <c r="L34" s="7"/>
      <c r="M34" s="7"/>
      <c r="N34" s="8"/>
      <c r="O34" s="8"/>
      <c r="P34" s="9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7"/>
      <c r="AH34" s="7"/>
      <c r="AI34" s="8"/>
      <c r="AJ34" s="8"/>
      <c r="AK34" s="9"/>
      <c r="AL34" s="6"/>
      <c r="AM34" s="6"/>
      <c r="AN34" s="7"/>
      <c r="AO34" s="7"/>
      <c r="AP34" s="8"/>
      <c r="AQ34" s="8"/>
      <c r="AR34" s="9"/>
      <c r="AS34" s="6"/>
      <c r="AT34" s="6"/>
      <c r="AU34" s="7"/>
      <c r="AV34" s="7"/>
      <c r="AW34" s="8"/>
      <c r="AX34" s="8"/>
      <c r="AY34" s="9"/>
      <c r="AZ34" s="6"/>
      <c r="BA34" s="6"/>
      <c r="BB34" s="7"/>
      <c r="BC34" s="7"/>
      <c r="BD34" s="8"/>
      <c r="BE34" s="8"/>
      <c r="BF34" s="9"/>
      <c r="BG34" s="6"/>
      <c r="BH34" s="6"/>
      <c r="BI34" s="7"/>
      <c r="BJ34" s="7"/>
      <c r="BK34" s="8"/>
      <c r="BL34" s="8"/>
      <c r="BM34" s="9"/>
      <c r="BN34" s="6"/>
      <c r="BO34" s="6"/>
      <c r="BP34" s="7"/>
      <c r="BQ34" s="7"/>
      <c r="BR34" s="8"/>
      <c r="BS34" s="8"/>
      <c r="BT34" s="9"/>
      <c r="BU34" s="6"/>
      <c r="BV34" s="6"/>
      <c r="BW34" s="7"/>
      <c r="BX34" s="7"/>
      <c r="BY34" s="8"/>
      <c r="BZ34" s="8"/>
      <c r="CA34" s="9"/>
      <c r="CB34" s="6"/>
      <c r="CC34" s="6"/>
      <c r="CD34" s="7"/>
      <c r="CE34" s="7"/>
      <c r="CF34" s="8"/>
      <c r="CG34" s="8"/>
      <c r="CH34" s="9"/>
      <c r="CI34" s="6"/>
      <c r="CJ34" s="6"/>
      <c r="CK34" s="7"/>
      <c r="CL34" s="7"/>
      <c r="CM34" s="8"/>
      <c r="CN34" s="8"/>
      <c r="CO34" s="9"/>
      <c r="CP34" s="6"/>
      <c r="CQ34" s="6"/>
      <c r="CR34" s="7"/>
      <c r="CS34" s="7"/>
      <c r="CT34" s="8"/>
      <c r="CU34" s="8"/>
      <c r="CV34" s="9"/>
      <c r="CW34" s="6"/>
      <c r="CX34" s="6"/>
      <c r="CY34" s="7"/>
      <c r="CZ34" s="7"/>
      <c r="DA34" s="8"/>
      <c r="DB34" s="8"/>
      <c r="DC34" s="9"/>
      <c r="DD34" s="6"/>
      <c r="DE34" s="6"/>
      <c r="DF34" s="7"/>
      <c r="DG34" s="7"/>
      <c r="DH34" s="8"/>
      <c r="DI34" s="8"/>
      <c r="DJ34" s="9"/>
      <c r="DK34" s="6"/>
      <c r="DL34" s="6"/>
      <c r="DM34" s="7"/>
      <c r="DN34" s="7"/>
      <c r="DO34" s="8"/>
      <c r="DP34" s="8"/>
      <c r="DQ34" s="9"/>
      <c r="DR34" s="6"/>
      <c r="DS34" s="6"/>
      <c r="DT34" s="7"/>
      <c r="DU34" s="7"/>
      <c r="DV34" s="8"/>
      <c r="DW34" s="8"/>
      <c r="DX34" s="9"/>
      <c r="DY34" s="6"/>
      <c r="DZ34" s="6"/>
      <c r="EA34" s="7"/>
      <c r="EB34" s="7"/>
      <c r="EC34" s="8"/>
      <c r="ED34" s="8"/>
      <c r="EE34" s="9"/>
      <c r="EF34" s="6"/>
      <c r="EG34" s="6"/>
      <c r="EH34" s="7"/>
      <c r="EI34" s="7"/>
      <c r="EJ34" s="8"/>
      <c r="EK34" s="8"/>
      <c r="EL34" s="9"/>
      <c r="EM34" s="6"/>
      <c r="EN34" s="6"/>
      <c r="EO34" s="7"/>
      <c r="EP34" s="7"/>
      <c r="EQ34" s="8"/>
      <c r="ER34" s="8"/>
      <c r="ES34" s="9"/>
      <c r="ET34" s="6"/>
      <c r="EU34" s="6"/>
      <c r="EV34" s="7"/>
      <c r="EW34" s="7"/>
      <c r="EX34" s="8"/>
      <c r="EY34" s="8"/>
      <c r="EZ34" s="9"/>
      <c r="FA34" s="6"/>
      <c r="FB34" s="6"/>
      <c r="FC34" s="7"/>
      <c r="FD34" s="7"/>
      <c r="FE34" s="8"/>
      <c r="FF34" s="8"/>
      <c r="FG34" s="9"/>
      <c r="FH34" s="6"/>
      <c r="FI34" s="6"/>
      <c r="FJ34" s="7"/>
      <c r="FK34" s="7"/>
      <c r="FL34" s="8"/>
      <c r="FM34" s="8"/>
      <c r="FN34" s="9"/>
      <c r="FO34" s="6"/>
      <c r="FP34" s="6"/>
      <c r="FQ34" s="7"/>
      <c r="FR34" s="7"/>
      <c r="FS34" s="8"/>
      <c r="FT34" s="8"/>
      <c r="FU34" s="9"/>
      <c r="FV34" s="6"/>
      <c r="FW34" s="6"/>
      <c r="FX34" s="7"/>
      <c r="FY34" s="7"/>
      <c r="FZ34" s="8"/>
      <c r="GA34" s="8"/>
      <c r="GB34" s="9"/>
      <c r="GC34" s="6"/>
      <c r="GD34" s="6"/>
      <c r="GE34" s="7"/>
      <c r="GF34" s="7"/>
      <c r="GG34" s="8"/>
      <c r="GH34" s="8"/>
      <c r="GI34" s="9"/>
      <c r="GJ34" s="6"/>
      <c r="GK34" s="6"/>
      <c r="GL34" s="7"/>
      <c r="GM34" s="7"/>
      <c r="GN34" s="8"/>
      <c r="GO34" s="8"/>
      <c r="GP34" s="9"/>
      <c r="GQ34" s="6"/>
      <c r="GR34" s="6"/>
      <c r="GS34" s="7"/>
      <c r="GT34" s="7"/>
      <c r="GU34" s="8"/>
      <c r="GV34" s="8"/>
      <c r="GW34" s="9"/>
      <c r="GX34" s="6"/>
      <c r="GY34" s="6"/>
      <c r="GZ34" s="7"/>
      <c r="HA34" s="7"/>
      <c r="HB34" s="8"/>
      <c r="HC34" s="8"/>
      <c r="HD34" s="9"/>
      <c r="HE34" s="6"/>
      <c r="HF34" s="6"/>
      <c r="HG34" s="7"/>
      <c r="HH34" s="7"/>
      <c r="HI34" s="8"/>
      <c r="HJ34" s="8"/>
      <c r="HK34" s="9"/>
      <c r="HL34" s="6"/>
      <c r="HM34" s="6"/>
      <c r="HN34" s="7"/>
      <c r="HO34" s="7"/>
      <c r="HP34" s="8"/>
      <c r="HQ34" s="8"/>
      <c r="HR34" s="9"/>
      <c r="HS34" s="6"/>
      <c r="HT34" s="6"/>
      <c r="HU34" s="7"/>
      <c r="HV34" s="7"/>
      <c r="HW34" s="8"/>
      <c r="HX34" s="8"/>
      <c r="HY34" s="9"/>
      <c r="HZ34" s="6"/>
      <c r="IA34" s="6"/>
      <c r="IB34" s="7"/>
      <c r="IC34" s="7"/>
      <c r="ID34" s="8"/>
      <c r="IE34" s="8"/>
      <c r="IF34" s="9"/>
      <c r="IG34" s="6"/>
      <c r="IH34" s="6"/>
      <c r="II34" s="7"/>
      <c r="IJ34" s="7"/>
      <c r="IK34" s="8"/>
      <c r="IL34" s="8"/>
      <c r="IM34" s="9"/>
      <c r="IN34" s="6"/>
      <c r="IO34" s="6"/>
      <c r="IP34" s="7"/>
      <c r="IQ34" s="7"/>
      <c r="IR34" s="8"/>
      <c r="IS34" s="8"/>
      <c r="IT34" s="9"/>
      <c r="IU34" s="6"/>
      <c r="IV34" s="6"/>
      <c r="IW34" s="7"/>
      <c r="IX34" s="7"/>
      <c r="IY34" s="8"/>
      <c r="IZ34" s="8"/>
      <c r="JA34" s="9"/>
      <c r="JB34" s="6"/>
      <c r="JC34" s="6"/>
      <c r="JD34" s="7"/>
      <c r="JE34" s="7"/>
      <c r="JF34" s="8"/>
      <c r="JG34" s="8"/>
      <c r="JH34" s="9"/>
      <c r="JI34" s="6"/>
      <c r="JJ34" s="6"/>
      <c r="JK34" s="7"/>
      <c r="JL34" s="7"/>
      <c r="JM34" s="8"/>
      <c r="JN34" s="8"/>
      <c r="JO34" s="9"/>
      <c r="JP34" s="6"/>
      <c r="JQ34" s="6"/>
      <c r="JR34" s="7"/>
      <c r="JS34" s="7"/>
      <c r="JT34" s="8"/>
      <c r="JU34" s="8"/>
      <c r="JV34" s="9"/>
      <c r="JW34" s="6"/>
      <c r="JX34" s="6"/>
      <c r="JY34" s="7"/>
      <c r="JZ34" s="7"/>
      <c r="KA34" s="8"/>
      <c r="KB34" s="8"/>
      <c r="KC34" s="9"/>
      <c r="KD34" s="6"/>
      <c r="KE34" s="6"/>
      <c r="KF34" s="7"/>
      <c r="KG34" s="7"/>
      <c r="KH34" s="8"/>
      <c r="KI34" s="8"/>
      <c r="KJ34" s="9"/>
      <c r="KK34" s="6"/>
      <c r="KL34" s="6"/>
      <c r="KM34" s="7"/>
      <c r="KN34" s="7"/>
      <c r="KO34" s="8"/>
      <c r="KP34" s="8"/>
      <c r="KQ34" s="9"/>
      <c r="KR34" s="6"/>
      <c r="KS34" s="6"/>
      <c r="KT34" s="7"/>
      <c r="KU34" s="7"/>
      <c r="KV34" s="8"/>
      <c r="KW34" s="8"/>
      <c r="KX34" s="9"/>
      <c r="KY34" s="6"/>
      <c r="KZ34" s="6"/>
      <c r="LA34" s="7"/>
      <c r="LB34" s="7"/>
      <c r="LC34" s="8"/>
      <c r="LD34" s="8"/>
      <c r="LE34" s="9"/>
      <c r="LF34" s="6"/>
      <c r="LG34" s="6"/>
      <c r="LH34" s="7"/>
      <c r="LI34" s="7"/>
      <c r="LJ34" s="8"/>
      <c r="LK34" s="8"/>
      <c r="LL34" s="9"/>
      <c r="LM34" s="6"/>
      <c r="LN34" s="6"/>
      <c r="LO34" s="7"/>
      <c r="LP34" s="7"/>
      <c r="LQ34" s="8"/>
      <c r="LR34" s="8"/>
      <c r="LS34" s="9"/>
      <c r="LT34" s="6"/>
      <c r="LU34" s="6"/>
      <c r="LV34" s="7"/>
      <c r="LW34" s="7"/>
      <c r="LX34" s="8"/>
      <c r="LY34" s="8"/>
      <c r="LZ34" s="9"/>
      <c r="MA34" s="6"/>
      <c r="MB34" s="6"/>
      <c r="MC34" s="7"/>
      <c r="MD34" s="7"/>
      <c r="ME34" s="8"/>
      <c r="MF34" s="8"/>
      <c r="MG34" s="9"/>
      <c r="MH34" s="6"/>
      <c r="MI34" s="6"/>
      <c r="MJ34" s="7"/>
      <c r="MK34" s="7"/>
      <c r="ML34" s="8"/>
      <c r="MM34" s="8"/>
      <c r="MN34" s="9"/>
      <c r="MP34" s="20" t="s">
        <v>37</v>
      </c>
      <c r="MQ34" s="23"/>
      <c r="MR34" s="23">
        <f>م.تحميل!$G$126</f>
        <v>0</v>
      </c>
      <c r="MS34" s="20"/>
      <c r="MT34" s="23"/>
      <c r="MU34" s="23"/>
      <c r="MW34" s="22" t="s">
        <v>37</v>
      </c>
      <c r="MX34" s="24"/>
      <c r="MY34" s="24">
        <f>م.مرتجع!$G$126</f>
        <v>0</v>
      </c>
      <c r="MZ34" s="22"/>
      <c r="NA34" s="24"/>
      <c r="NB34" s="24"/>
      <c r="ND34" s="21" t="s">
        <v>37</v>
      </c>
      <c r="NE34" s="25"/>
      <c r="NF34" s="25">
        <f>م.مبيع!$G$126</f>
        <v>0</v>
      </c>
      <c r="NG34" s="25">
        <f>HD35</f>
        <v>0</v>
      </c>
      <c r="NH34" s="21"/>
      <c r="NI34" s="25"/>
      <c r="NJ34" s="25"/>
      <c r="NK34" s="25"/>
    </row>
    <row r="35" spans="1:375" ht="16.5" thickTop="1" thickBot="1" x14ac:dyDescent="0.3">
      <c r="A35" s="77" t="s">
        <v>2</v>
      </c>
      <c r="B35" s="78"/>
      <c r="C35" s="6">
        <f>SUM(C4:C34)</f>
        <v>0</v>
      </c>
      <c r="D35" s="6">
        <f t="shared" ref="D35:I35" si="0">SUM(D4:D34)</f>
        <v>0</v>
      </c>
      <c r="E35" s="6">
        <f t="shared" si="0"/>
        <v>0</v>
      </c>
      <c r="F35" s="6">
        <f t="shared" si="0"/>
        <v>0</v>
      </c>
      <c r="G35" s="6">
        <f t="shared" si="0"/>
        <v>0</v>
      </c>
      <c r="H35" s="6">
        <f t="shared" si="0"/>
        <v>0</v>
      </c>
      <c r="I35" s="6">
        <f t="shared" si="0"/>
        <v>0</v>
      </c>
      <c r="J35" s="6">
        <f>SUM(J4:J34)</f>
        <v>0</v>
      </c>
      <c r="K35" s="6">
        <f t="shared" ref="K35:BT35" si="1">SUM(K4:K34)</f>
        <v>0</v>
      </c>
      <c r="L35" s="6">
        <f t="shared" si="1"/>
        <v>0</v>
      </c>
      <c r="M35" s="6">
        <f t="shared" si="1"/>
        <v>0</v>
      </c>
      <c r="N35" s="6">
        <f t="shared" si="1"/>
        <v>0</v>
      </c>
      <c r="O35" s="6">
        <f t="shared" si="1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6">
        <f t="shared" si="1"/>
        <v>0</v>
      </c>
      <c r="T35" s="6">
        <f t="shared" si="1"/>
        <v>0</v>
      </c>
      <c r="U35" s="6">
        <f t="shared" si="1"/>
        <v>0</v>
      </c>
      <c r="V35" s="6">
        <f t="shared" si="1"/>
        <v>0</v>
      </c>
      <c r="W35" s="6">
        <f t="shared" si="1"/>
        <v>0</v>
      </c>
      <c r="X35" s="6">
        <f t="shared" si="1"/>
        <v>0</v>
      </c>
      <c r="Y35" s="6">
        <f t="shared" si="1"/>
        <v>0</v>
      </c>
      <c r="Z35" s="6">
        <f t="shared" si="1"/>
        <v>0</v>
      </c>
      <c r="AA35" s="6">
        <f t="shared" si="1"/>
        <v>0</v>
      </c>
      <c r="AB35" s="6">
        <f t="shared" si="1"/>
        <v>0</v>
      </c>
      <c r="AC35" s="6">
        <f t="shared" si="1"/>
        <v>0</v>
      </c>
      <c r="AD35" s="6">
        <f t="shared" si="1"/>
        <v>0</v>
      </c>
      <c r="AE35" s="6">
        <f t="shared" si="1"/>
        <v>0</v>
      </c>
      <c r="AF35" s="6">
        <f t="shared" si="1"/>
        <v>0</v>
      </c>
      <c r="AG35" s="6">
        <f t="shared" si="1"/>
        <v>0</v>
      </c>
      <c r="AH35" s="6">
        <f t="shared" si="1"/>
        <v>0</v>
      </c>
      <c r="AI35" s="6">
        <f t="shared" si="1"/>
        <v>0</v>
      </c>
      <c r="AJ35" s="6">
        <f t="shared" si="1"/>
        <v>0</v>
      </c>
      <c r="AK35" s="6">
        <f t="shared" si="1"/>
        <v>0</v>
      </c>
      <c r="AL35" s="6">
        <f t="shared" si="1"/>
        <v>0</v>
      </c>
      <c r="AM35" s="6">
        <f t="shared" si="1"/>
        <v>0</v>
      </c>
      <c r="AN35" s="6">
        <f t="shared" si="1"/>
        <v>0</v>
      </c>
      <c r="AO35" s="6">
        <f t="shared" si="1"/>
        <v>0</v>
      </c>
      <c r="AP35" s="6">
        <f t="shared" si="1"/>
        <v>0</v>
      </c>
      <c r="AQ35" s="6">
        <f t="shared" si="1"/>
        <v>0</v>
      </c>
      <c r="AR35" s="6">
        <f t="shared" si="1"/>
        <v>0</v>
      </c>
      <c r="AS35" s="6">
        <f t="shared" si="1"/>
        <v>0</v>
      </c>
      <c r="AT35" s="6">
        <f t="shared" si="1"/>
        <v>0</v>
      </c>
      <c r="AU35" s="6">
        <f t="shared" si="1"/>
        <v>0</v>
      </c>
      <c r="AV35" s="6">
        <f t="shared" si="1"/>
        <v>0</v>
      </c>
      <c r="AW35" s="6">
        <f t="shared" si="1"/>
        <v>0</v>
      </c>
      <c r="AX35" s="6">
        <f t="shared" si="1"/>
        <v>0</v>
      </c>
      <c r="AY35" s="6">
        <f t="shared" si="1"/>
        <v>0</v>
      </c>
      <c r="AZ35" s="6">
        <f t="shared" si="1"/>
        <v>0</v>
      </c>
      <c r="BA35" s="6">
        <f t="shared" si="1"/>
        <v>0</v>
      </c>
      <c r="BB35" s="6">
        <f t="shared" si="1"/>
        <v>0</v>
      </c>
      <c r="BC35" s="6">
        <f t="shared" si="1"/>
        <v>0</v>
      </c>
      <c r="BD35" s="6">
        <f t="shared" si="1"/>
        <v>0</v>
      </c>
      <c r="BE35" s="6">
        <f t="shared" si="1"/>
        <v>0</v>
      </c>
      <c r="BF35" s="6">
        <f t="shared" si="1"/>
        <v>0</v>
      </c>
      <c r="BG35" s="6">
        <f t="shared" si="1"/>
        <v>0</v>
      </c>
      <c r="BH35" s="6">
        <f t="shared" si="1"/>
        <v>0</v>
      </c>
      <c r="BI35" s="6">
        <f t="shared" si="1"/>
        <v>0</v>
      </c>
      <c r="BJ35" s="6">
        <f t="shared" si="1"/>
        <v>0</v>
      </c>
      <c r="BK35" s="6">
        <f t="shared" si="1"/>
        <v>0</v>
      </c>
      <c r="BL35" s="6">
        <f t="shared" si="1"/>
        <v>0</v>
      </c>
      <c r="BM35" s="6">
        <f t="shared" si="1"/>
        <v>0</v>
      </c>
      <c r="BN35" s="6">
        <f t="shared" si="1"/>
        <v>0</v>
      </c>
      <c r="BO35" s="6">
        <f t="shared" si="1"/>
        <v>0</v>
      </c>
      <c r="BP35" s="6">
        <f t="shared" si="1"/>
        <v>0</v>
      </c>
      <c r="BQ35" s="6">
        <f t="shared" si="1"/>
        <v>0</v>
      </c>
      <c r="BR35" s="6">
        <f t="shared" si="1"/>
        <v>0</v>
      </c>
      <c r="BS35" s="6">
        <f t="shared" si="1"/>
        <v>0</v>
      </c>
      <c r="BT35" s="6">
        <f t="shared" si="1"/>
        <v>0</v>
      </c>
      <c r="BU35" s="6">
        <f>SUM(BU4:BU34)</f>
        <v>0</v>
      </c>
      <c r="BV35" s="6">
        <f t="shared" ref="BV35:CA35" si="2">SUM(BV4:BV34)</f>
        <v>0</v>
      </c>
      <c r="BW35" s="6">
        <f t="shared" si="2"/>
        <v>0</v>
      </c>
      <c r="BX35" s="6">
        <f t="shared" si="2"/>
        <v>0</v>
      </c>
      <c r="BY35" s="6">
        <f t="shared" si="2"/>
        <v>0</v>
      </c>
      <c r="BZ35" s="6">
        <f t="shared" si="2"/>
        <v>0</v>
      </c>
      <c r="CA35" s="6">
        <f t="shared" si="2"/>
        <v>0</v>
      </c>
      <c r="CB35" s="6">
        <f>SUM(CB4:CB34)</f>
        <v>0</v>
      </c>
      <c r="CC35" s="6">
        <f t="shared" ref="CC35:EL35" si="3">SUM(CC4:CC34)</f>
        <v>0</v>
      </c>
      <c r="CD35" s="6">
        <f t="shared" si="3"/>
        <v>0</v>
      </c>
      <c r="CE35" s="6">
        <f t="shared" si="3"/>
        <v>0</v>
      </c>
      <c r="CF35" s="6">
        <f t="shared" si="3"/>
        <v>0</v>
      </c>
      <c r="CG35" s="6">
        <f t="shared" si="3"/>
        <v>0</v>
      </c>
      <c r="CH35" s="6">
        <f t="shared" si="3"/>
        <v>0</v>
      </c>
      <c r="CI35" s="6">
        <f t="shared" si="3"/>
        <v>0</v>
      </c>
      <c r="CJ35" s="6">
        <f t="shared" si="3"/>
        <v>0</v>
      </c>
      <c r="CK35" s="6">
        <f t="shared" si="3"/>
        <v>0</v>
      </c>
      <c r="CL35" s="6">
        <f t="shared" si="3"/>
        <v>0</v>
      </c>
      <c r="CM35" s="6">
        <f t="shared" si="3"/>
        <v>0</v>
      </c>
      <c r="CN35" s="6">
        <f t="shared" si="3"/>
        <v>0</v>
      </c>
      <c r="CO35" s="6">
        <f t="shared" si="3"/>
        <v>0</v>
      </c>
      <c r="CP35" s="6">
        <f t="shared" si="3"/>
        <v>0</v>
      </c>
      <c r="CQ35" s="6">
        <f t="shared" si="3"/>
        <v>0</v>
      </c>
      <c r="CR35" s="6">
        <f t="shared" si="3"/>
        <v>0</v>
      </c>
      <c r="CS35" s="6">
        <f t="shared" si="3"/>
        <v>0</v>
      </c>
      <c r="CT35" s="6">
        <f t="shared" si="3"/>
        <v>0</v>
      </c>
      <c r="CU35" s="6">
        <f t="shared" si="3"/>
        <v>0</v>
      </c>
      <c r="CV35" s="6">
        <f t="shared" si="3"/>
        <v>0</v>
      </c>
      <c r="CW35" s="6">
        <f t="shared" si="3"/>
        <v>0</v>
      </c>
      <c r="CX35" s="6">
        <f t="shared" si="3"/>
        <v>0</v>
      </c>
      <c r="CY35" s="6">
        <f t="shared" si="3"/>
        <v>0</v>
      </c>
      <c r="CZ35" s="6">
        <f t="shared" si="3"/>
        <v>0</v>
      </c>
      <c r="DA35" s="6">
        <f t="shared" si="3"/>
        <v>0</v>
      </c>
      <c r="DB35" s="6">
        <f t="shared" si="3"/>
        <v>0</v>
      </c>
      <c r="DC35" s="6">
        <f t="shared" si="3"/>
        <v>0</v>
      </c>
      <c r="DD35" s="6">
        <f t="shared" si="3"/>
        <v>0</v>
      </c>
      <c r="DE35" s="6">
        <f t="shared" si="3"/>
        <v>0</v>
      </c>
      <c r="DF35" s="6">
        <f t="shared" si="3"/>
        <v>0</v>
      </c>
      <c r="DG35" s="6">
        <f t="shared" si="3"/>
        <v>0</v>
      </c>
      <c r="DH35" s="6">
        <f t="shared" si="3"/>
        <v>0</v>
      </c>
      <c r="DI35" s="6">
        <f t="shared" si="3"/>
        <v>0</v>
      </c>
      <c r="DJ35" s="6">
        <f t="shared" si="3"/>
        <v>0</v>
      </c>
      <c r="DK35" s="6">
        <f t="shared" si="3"/>
        <v>0</v>
      </c>
      <c r="DL35" s="6">
        <f t="shared" si="3"/>
        <v>0</v>
      </c>
      <c r="DM35" s="6">
        <f t="shared" si="3"/>
        <v>0</v>
      </c>
      <c r="DN35" s="6">
        <f t="shared" si="3"/>
        <v>0</v>
      </c>
      <c r="DO35" s="6">
        <f t="shared" si="3"/>
        <v>0</v>
      </c>
      <c r="DP35" s="6">
        <f t="shared" si="3"/>
        <v>0</v>
      </c>
      <c r="DQ35" s="6">
        <f t="shared" si="3"/>
        <v>0</v>
      </c>
      <c r="DR35" s="6">
        <f t="shared" si="3"/>
        <v>0</v>
      </c>
      <c r="DS35" s="6">
        <f t="shared" si="3"/>
        <v>0</v>
      </c>
      <c r="DT35" s="6">
        <f t="shared" si="3"/>
        <v>0</v>
      </c>
      <c r="DU35" s="6">
        <f t="shared" si="3"/>
        <v>0</v>
      </c>
      <c r="DV35" s="6">
        <f t="shared" si="3"/>
        <v>0</v>
      </c>
      <c r="DW35" s="6">
        <f t="shared" si="3"/>
        <v>0</v>
      </c>
      <c r="DX35" s="6">
        <f t="shared" si="3"/>
        <v>0</v>
      </c>
      <c r="DY35" s="6">
        <f t="shared" si="3"/>
        <v>0</v>
      </c>
      <c r="DZ35" s="6">
        <f t="shared" si="3"/>
        <v>0</v>
      </c>
      <c r="EA35" s="6">
        <f t="shared" si="3"/>
        <v>0</v>
      </c>
      <c r="EB35" s="6">
        <f t="shared" si="3"/>
        <v>0</v>
      </c>
      <c r="EC35" s="6">
        <f t="shared" si="3"/>
        <v>0</v>
      </c>
      <c r="ED35" s="6">
        <f t="shared" si="3"/>
        <v>0</v>
      </c>
      <c r="EE35" s="6">
        <f t="shared" si="3"/>
        <v>0</v>
      </c>
      <c r="EF35" s="6">
        <f t="shared" si="3"/>
        <v>0</v>
      </c>
      <c r="EG35" s="6">
        <f t="shared" si="3"/>
        <v>0</v>
      </c>
      <c r="EH35" s="6">
        <f t="shared" si="3"/>
        <v>0</v>
      </c>
      <c r="EI35" s="6">
        <f t="shared" si="3"/>
        <v>0</v>
      </c>
      <c r="EJ35" s="6">
        <f t="shared" si="3"/>
        <v>0</v>
      </c>
      <c r="EK35" s="6">
        <f t="shared" si="3"/>
        <v>0</v>
      </c>
      <c r="EL35" s="6">
        <f t="shared" si="3"/>
        <v>0</v>
      </c>
      <c r="EM35" s="6">
        <f>SUM(EM4:EM34)</f>
        <v>0</v>
      </c>
      <c r="EN35" s="6">
        <f t="shared" ref="EN35:ES35" si="4">SUM(EN4:EN34)</f>
        <v>0</v>
      </c>
      <c r="EO35" s="6">
        <f t="shared" si="4"/>
        <v>0</v>
      </c>
      <c r="EP35" s="6">
        <f t="shared" si="4"/>
        <v>0</v>
      </c>
      <c r="EQ35" s="6">
        <f t="shared" si="4"/>
        <v>0</v>
      </c>
      <c r="ER35" s="6">
        <f t="shared" si="4"/>
        <v>0</v>
      </c>
      <c r="ES35" s="6">
        <f t="shared" si="4"/>
        <v>0</v>
      </c>
      <c r="ET35" s="6">
        <f>SUM(ET4:ET34)</f>
        <v>0</v>
      </c>
      <c r="EU35" s="6">
        <f t="shared" ref="EU35:HD35" si="5">SUM(EU4:EU34)</f>
        <v>0</v>
      </c>
      <c r="EV35" s="6">
        <f t="shared" si="5"/>
        <v>0</v>
      </c>
      <c r="EW35" s="6">
        <f t="shared" si="5"/>
        <v>0</v>
      </c>
      <c r="EX35" s="6">
        <f t="shared" si="5"/>
        <v>0</v>
      </c>
      <c r="EY35" s="6">
        <f t="shared" si="5"/>
        <v>0</v>
      </c>
      <c r="EZ35" s="6">
        <f t="shared" si="5"/>
        <v>0</v>
      </c>
      <c r="FA35" s="6">
        <f t="shared" si="5"/>
        <v>0</v>
      </c>
      <c r="FB35" s="6">
        <f t="shared" si="5"/>
        <v>0</v>
      </c>
      <c r="FC35" s="6">
        <f t="shared" si="5"/>
        <v>0</v>
      </c>
      <c r="FD35" s="6">
        <f t="shared" si="5"/>
        <v>0</v>
      </c>
      <c r="FE35" s="6">
        <f t="shared" si="5"/>
        <v>0</v>
      </c>
      <c r="FF35" s="6">
        <f t="shared" si="5"/>
        <v>0</v>
      </c>
      <c r="FG35" s="6">
        <f t="shared" si="5"/>
        <v>0</v>
      </c>
      <c r="FH35" s="6">
        <f t="shared" si="5"/>
        <v>0</v>
      </c>
      <c r="FI35" s="6">
        <f t="shared" si="5"/>
        <v>0</v>
      </c>
      <c r="FJ35" s="6">
        <f t="shared" si="5"/>
        <v>0</v>
      </c>
      <c r="FK35" s="6">
        <f t="shared" si="5"/>
        <v>0</v>
      </c>
      <c r="FL35" s="6">
        <f t="shared" si="5"/>
        <v>0</v>
      </c>
      <c r="FM35" s="6">
        <f t="shared" si="5"/>
        <v>0</v>
      </c>
      <c r="FN35" s="6">
        <f t="shared" si="5"/>
        <v>0</v>
      </c>
      <c r="FO35" s="6">
        <f t="shared" si="5"/>
        <v>0</v>
      </c>
      <c r="FP35" s="6">
        <f t="shared" si="5"/>
        <v>0</v>
      </c>
      <c r="FQ35" s="6">
        <f t="shared" si="5"/>
        <v>0</v>
      </c>
      <c r="FR35" s="6">
        <f t="shared" si="5"/>
        <v>0</v>
      </c>
      <c r="FS35" s="6">
        <f t="shared" si="5"/>
        <v>0</v>
      </c>
      <c r="FT35" s="6">
        <f t="shared" si="5"/>
        <v>0</v>
      </c>
      <c r="FU35" s="6">
        <f t="shared" si="5"/>
        <v>0</v>
      </c>
      <c r="FV35" s="6">
        <f t="shared" si="5"/>
        <v>0</v>
      </c>
      <c r="FW35" s="6">
        <f t="shared" si="5"/>
        <v>0</v>
      </c>
      <c r="FX35" s="6">
        <f t="shared" si="5"/>
        <v>0</v>
      </c>
      <c r="FY35" s="6">
        <f t="shared" si="5"/>
        <v>0</v>
      </c>
      <c r="FZ35" s="6">
        <f t="shared" si="5"/>
        <v>0</v>
      </c>
      <c r="GA35" s="6">
        <f t="shared" si="5"/>
        <v>0</v>
      </c>
      <c r="GB35" s="6">
        <f t="shared" si="5"/>
        <v>0</v>
      </c>
      <c r="GC35" s="6">
        <f t="shared" si="5"/>
        <v>0</v>
      </c>
      <c r="GD35" s="6">
        <f t="shared" si="5"/>
        <v>0</v>
      </c>
      <c r="GE35" s="6">
        <f t="shared" si="5"/>
        <v>0</v>
      </c>
      <c r="GF35" s="6">
        <f t="shared" si="5"/>
        <v>0</v>
      </c>
      <c r="GG35" s="6">
        <f t="shared" si="5"/>
        <v>0</v>
      </c>
      <c r="GH35" s="6">
        <f t="shared" si="5"/>
        <v>0</v>
      </c>
      <c r="GI35" s="6">
        <f t="shared" si="5"/>
        <v>0</v>
      </c>
      <c r="GJ35" s="6">
        <f t="shared" si="5"/>
        <v>0</v>
      </c>
      <c r="GK35" s="6">
        <f t="shared" si="5"/>
        <v>0</v>
      </c>
      <c r="GL35" s="6">
        <f t="shared" si="5"/>
        <v>0</v>
      </c>
      <c r="GM35" s="6">
        <f t="shared" si="5"/>
        <v>0</v>
      </c>
      <c r="GN35" s="6">
        <f t="shared" si="5"/>
        <v>0</v>
      </c>
      <c r="GO35" s="6">
        <f t="shared" si="5"/>
        <v>0</v>
      </c>
      <c r="GP35" s="6">
        <f t="shared" si="5"/>
        <v>0</v>
      </c>
      <c r="GQ35" s="6">
        <f t="shared" si="5"/>
        <v>0</v>
      </c>
      <c r="GR35" s="6">
        <f t="shared" si="5"/>
        <v>0</v>
      </c>
      <c r="GS35" s="6">
        <f t="shared" si="5"/>
        <v>0</v>
      </c>
      <c r="GT35" s="6">
        <f t="shared" si="5"/>
        <v>0</v>
      </c>
      <c r="GU35" s="6">
        <f t="shared" si="5"/>
        <v>0</v>
      </c>
      <c r="GV35" s="6">
        <f t="shared" si="5"/>
        <v>0</v>
      </c>
      <c r="GW35" s="6">
        <f t="shared" si="5"/>
        <v>0</v>
      </c>
      <c r="GX35" s="6">
        <f t="shared" si="5"/>
        <v>0</v>
      </c>
      <c r="GY35" s="6">
        <f t="shared" si="5"/>
        <v>0</v>
      </c>
      <c r="GZ35" s="6">
        <f t="shared" si="5"/>
        <v>0</v>
      </c>
      <c r="HA35" s="6">
        <f t="shared" si="5"/>
        <v>0</v>
      </c>
      <c r="HB35" s="6">
        <f t="shared" si="5"/>
        <v>0</v>
      </c>
      <c r="HC35" s="6">
        <f t="shared" si="5"/>
        <v>0</v>
      </c>
      <c r="HD35" s="6">
        <f t="shared" si="5"/>
        <v>0</v>
      </c>
      <c r="HE35" s="6">
        <f>SUM(HE4:HE34)</f>
        <v>0</v>
      </c>
      <c r="HF35" s="6">
        <f t="shared" ref="HF35:HK35" si="6">SUM(HF4:HF34)</f>
        <v>0</v>
      </c>
      <c r="HG35" s="6">
        <f t="shared" si="6"/>
        <v>0</v>
      </c>
      <c r="HH35" s="6">
        <f t="shared" si="6"/>
        <v>0</v>
      </c>
      <c r="HI35" s="6">
        <f t="shared" si="6"/>
        <v>0</v>
      </c>
      <c r="HJ35" s="6">
        <f t="shared" si="6"/>
        <v>0</v>
      </c>
      <c r="HK35" s="6">
        <f t="shared" si="6"/>
        <v>0</v>
      </c>
      <c r="HL35" s="6">
        <f>SUM(HL4:HL34)</f>
        <v>0</v>
      </c>
      <c r="HM35" s="6">
        <f t="shared" ref="HM35:JV35" si="7">SUM(HM4:HM34)</f>
        <v>0</v>
      </c>
      <c r="HN35" s="6">
        <f t="shared" si="7"/>
        <v>0</v>
      </c>
      <c r="HO35" s="6">
        <f t="shared" si="7"/>
        <v>0</v>
      </c>
      <c r="HP35" s="6">
        <f t="shared" si="7"/>
        <v>0</v>
      </c>
      <c r="HQ35" s="6">
        <f t="shared" si="7"/>
        <v>0</v>
      </c>
      <c r="HR35" s="6">
        <f t="shared" si="7"/>
        <v>0</v>
      </c>
      <c r="HS35" s="6">
        <f t="shared" si="7"/>
        <v>0</v>
      </c>
      <c r="HT35" s="6">
        <f t="shared" si="7"/>
        <v>0</v>
      </c>
      <c r="HU35" s="6">
        <f t="shared" si="7"/>
        <v>0</v>
      </c>
      <c r="HV35" s="6">
        <f t="shared" si="7"/>
        <v>0</v>
      </c>
      <c r="HW35" s="6">
        <f t="shared" si="7"/>
        <v>0</v>
      </c>
      <c r="HX35" s="6">
        <f t="shared" si="7"/>
        <v>0</v>
      </c>
      <c r="HY35" s="6">
        <f t="shared" si="7"/>
        <v>0</v>
      </c>
      <c r="HZ35" s="6">
        <f t="shared" si="7"/>
        <v>0</v>
      </c>
      <c r="IA35" s="6">
        <f t="shared" si="7"/>
        <v>0</v>
      </c>
      <c r="IB35" s="6">
        <f t="shared" si="7"/>
        <v>0</v>
      </c>
      <c r="IC35" s="6">
        <f t="shared" si="7"/>
        <v>0</v>
      </c>
      <c r="ID35" s="6">
        <f t="shared" si="7"/>
        <v>0</v>
      </c>
      <c r="IE35" s="6">
        <f t="shared" si="7"/>
        <v>0</v>
      </c>
      <c r="IF35" s="6">
        <f t="shared" si="7"/>
        <v>0</v>
      </c>
      <c r="IG35" s="6">
        <f t="shared" si="7"/>
        <v>0</v>
      </c>
      <c r="IH35" s="6">
        <f t="shared" si="7"/>
        <v>0</v>
      </c>
      <c r="II35" s="6">
        <f t="shared" si="7"/>
        <v>0</v>
      </c>
      <c r="IJ35" s="6">
        <f t="shared" si="7"/>
        <v>0</v>
      </c>
      <c r="IK35" s="6">
        <f t="shared" si="7"/>
        <v>0</v>
      </c>
      <c r="IL35" s="6">
        <f t="shared" si="7"/>
        <v>0</v>
      </c>
      <c r="IM35" s="6">
        <f t="shared" si="7"/>
        <v>0</v>
      </c>
      <c r="IN35" s="6">
        <f t="shared" si="7"/>
        <v>0</v>
      </c>
      <c r="IO35" s="6">
        <f t="shared" si="7"/>
        <v>0</v>
      </c>
      <c r="IP35" s="6">
        <f t="shared" si="7"/>
        <v>0</v>
      </c>
      <c r="IQ35" s="6">
        <f t="shared" si="7"/>
        <v>0</v>
      </c>
      <c r="IR35" s="6">
        <f t="shared" si="7"/>
        <v>0</v>
      </c>
      <c r="IS35" s="6">
        <f t="shared" si="7"/>
        <v>0</v>
      </c>
      <c r="IT35" s="6">
        <f t="shared" si="7"/>
        <v>0</v>
      </c>
      <c r="IU35" s="6">
        <f t="shared" si="7"/>
        <v>0</v>
      </c>
      <c r="IV35" s="6">
        <f t="shared" si="7"/>
        <v>0</v>
      </c>
      <c r="IW35" s="6">
        <f t="shared" si="7"/>
        <v>0</v>
      </c>
      <c r="IX35" s="6">
        <f t="shared" si="7"/>
        <v>0</v>
      </c>
      <c r="IY35" s="6">
        <f t="shared" si="7"/>
        <v>0</v>
      </c>
      <c r="IZ35" s="6">
        <f t="shared" si="7"/>
        <v>0</v>
      </c>
      <c r="JA35" s="6">
        <f t="shared" si="7"/>
        <v>0</v>
      </c>
      <c r="JB35" s="6">
        <f t="shared" si="7"/>
        <v>0</v>
      </c>
      <c r="JC35" s="6">
        <f t="shared" si="7"/>
        <v>0</v>
      </c>
      <c r="JD35" s="6">
        <f t="shared" si="7"/>
        <v>0</v>
      </c>
      <c r="JE35" s="6">
        <f t="shared" si="7"/>
        <v>0</v>
      </c>
      <c r="JF35" s="6">
        <f t="shared" si="7"/>
        <v>0</v>
      </c>
      <c r="JG35" s="6">
        <f t="shared" si="7"/>
        <v>0</v>
      </c>
      <c r="JH35" s="6">
        <f t="shared" si="7"/>
        <v>0</v>
      </c>
      <c r="JI35" s="6">
        <f t="shared" si="7"/>
        <v>0</v>
      </c>
      <c r="JJ35" s="6">
        <f t="shared" si="7"/>
        <v>0</v>
      </c>
      <c r="JK35" s="6">
        <f t="shared" si="7"/>
        <v>0</v>
      </c>
      <c r="JL35" s="6">
        <f t="shared" si="7"/>
        <v>0</v>
      </c>
      <c r="JM35" s="6">
        <f t="shared" si="7"/>
        <v>0</v>
      </c>
      <c r="JN35" s="6">
        <f t="shared" si="7"/>
        <v>0</v>
      </c>
      <c r="JO35" s="6">
        <f t="shared" si="7"/>
        <v>0</v>
      </c>
      <c r="JP35" s="6">
        <f t="shared" si="7"/>
        <v>0</v>
      </c>
      <c r="JQ35" s="6">
        <f t="shared" si="7"/>
        <v>0</v>
      </c>
      <c r="JR35" s="6">
        <f t="shared" si="7"/>
        <v>0</v>
      </c>
      <c r="JS35" s="6">
        <f t="shared" si="7"/>
        <v>0</v>
      </c>
      <c r="JT35" s="6">
        <f t="shared" si="7"/>
        <v>0</v>
      </c>
      <c r="JU35" s="6">
        <f t="shared" si="7"/>
        <v>0</v>
      </c>
      <c r="JV35" s="6">
        <f t="shared" si="7"/>
        <v>0</v>
      </c>
      <c r="JW35" s="6">
        <f>SUM(JW4:JW34)</f>
        <v>0</v>
      </c>
      <c r="JX35" s="6">
        <f t="shared" ref="JX35:KC35" si="8">SUM(JX4:JX34)</f>
        <v>0</v>
      </c>
      <c r="JY35" s="6">
        <f t="shared" si="8"/>
        <v>0</v>
      </c>
      <c r="JZ35" s="6">
        <f t="shared" si="8"/>
        <v>0</v>
      </c>
      <c r="KA35" s="6">
        <f t="shared" si="8"/>
        <v>0</v>
      </c>
      <c r="KB35" s="6">
        <f t="shared" si="8"/>
        <v>0</v>
      </c>
      <c r="KC35" s="6">
        <f t="shared" si="8"/>
        <v>0</v>
      </c>
      <c r="KD35" s="6">
        <f>SUM(KD4:KD34)</f>
        <v>0</v>
      </c>
      <c r="KE35" s="6">
        <f t="shared" ref="KE35:MN35" si="9">SUM(KE4:KE34)</f>
        <v>0</v>
      </c>
      <c r="KF35" s="6">
        <f t="shared" si="9"/>
        <v>0</v>
      </c>
      <c r="KG35" s="6">
        <f t="shared" si="9"/>
        <v>0</v>
      </c>
      <c r="KH35" s="6">
        <f t="shared" si="9"/>
        <v>0</v>
      </c>
      <c r="KI35" s="6">
        <f t="shared" si="9"/>
        <v>0</v>
      </c>
      <c r="KJ35" s="6">
        <f t="shared" si="9"/>
        <v>0</v>
      </c>
      <c r="KK35" s="6">
        <f t="shared" si="9"/>
        <v>0</v>
      </c>
      <c r="KL35" s="6">
        <f t="shared" si="9"/>
        <v>0</v>
      </c>
      <c r="KM35" s="6">
        <f t="shared" si="9"/>
        <v>0</v>
      </c>
      <c r="KN35" s="6">
        <f t="shared" si="9"/>
        <v>0</v>
      </c>
      <c r="KO35" s="6">
        <f t="shared" si="9"/>
        <v>0</v>
      </c>
      <c r="KP35" s="6">
        <f t="shared" si="9"/>
        <v>0</v>
      </c>
      <c r="KQ35" s="6">
        <f t="shared" si="9"/>
        <v>0</v>
      </c>
      <c r="KR35" s="6">
        <f t="shared" si="9"/>
        <v>0</v>
      </c>
      <c r="KS35" s="6">
        <f t="shared" si="9"/>
        <v>0</v>
      </c>
      <c r="KT35" s="6">
        <f t="shared" si="9"/>
        <v>0</v>
      </c>
      <c r="KU35" s="6">
        <f t="shared" si="9"/>
        <v>0</v>
      </c>
      <c r="KV35" s="6">
        <f t="shared" si="9"/>
        <v>0</v>
      </c>
      <c r="KW35" s="6">
        <f t="shared" si="9"/>
        <v>0</v>
      </c>
      <c r="KX35" s="6">
        <f t="shared" si="9"/>
        <v>0</v>
      </c>
      <c r="KY35" s="6">
        <f t="shared" si="9"/>
        <v>0</v>
      </c>
      <c r="KZ35" s="6">
        <f t="shared" si="9"/>
        <v>0</v>
      </c>
      <c r="LA35" s="6">
        <f t="shared" si="9"/>
        <v>0</v>
      </c>
      <c r="LB35" s="6">
        <f t="shared" si="9"/>
        <v>0</v>
      </c>
      <c r="LC35" s="6">
        <f t="shared" si="9"/>
        <v>0</v>
      </c>
      <c r="LD35" s="6">
        <f t="shared" si="9"/>
        <v>0</v>
      </c>
      <c r="LE35" s="6">
        <f t="shared" si="9"/>
        <v>0</v>
      </c>
      <c r="LF35" s="6">
        <f t="shared" si="9"/>
        <v>0</v>
      </c>
      <c r="LG35" s="6">
        <f t="shared" si="9"/>
        <v>0</v>
      </c>
      <c r="LH35" s="6">
        <f t="shared" si="9"/>
        <v>0</v>
      </c>
      <c r="LI35" s="6">
        <f t="shared" si="9"/>
        <v>0</v>
      </c>
      <c r="LJ35" s="6">
        <f t="shared" si="9"/>
        <v>0</v>
      </c>
      <c r="LK35" s="6">
        <f t="shared" si="9"/>
        <v>0</v>
      </c>
      <c r="LL35" s="6">
        <f t="shared" si="9"/>
        <v>0</v>
      </c>
      <c r="LM35" s="6">
        <f t="shared" si="9"/>
        <v>0</v>
      </c>
      <c r="LN35" s="6">
        <f t="shared" si="9"/>
        <v>0</v>
      </c>
      <c r="LO35" s="6">
        <f t="shared" si="9"/>
        <v>0</v>
      </c>
      <c r="LP35" s="6">
        <f t="shared" si="9"/>
        <v>0</v>
      </c>
      <c r="LQ35" s="6">
        <f t="shared" si="9"/>
        <v>0</v>
      </c>
      <c r="LR35" s="6">
        <f t="shared" si="9"/>
        <v>0</v>
      </c>
      <c r="LS35" s="6">
        <f t="shared" si="9"/>
        <v>0</v>
      </c>
      <c r="LT35" s="6">
        <f t="shared" si="9"/>
        <v>0</v>
      </c>
      <c r="LU35" s="6">
        <f t="shared" si="9"/>
        <v>0</v>
      </c>
      <c r="LV35" s="6">
        <f t="shared" si="9"/>
        <v>0</v>
      </c>
      <c r="LW35" s="6">
        <f t="shared" si="9"/>
        <v>0</v>
      </c>
      <c r="LX35" s="6">
        <f t="shared" si="9"/>
        <v>0</v>
      </c>
      <c r="LY35" s="6">
        <f t="shared" si="9"/>
        <v>0</v>
      </c>
      <c r="LZ35" s="6">
        <f t="shared" si="9"/>
        <v>0</v>
      </c>
      <c r="MA35" s="6">
        <f t="shared" si="9"/>
        <v>0</v>
      </c>
      <c r="MB35" s="6">
        <f t="shared" si="9"/>
        <v>0</v>
      </c>
      <c r="MC35" s="6">
        <f t="shared" si="9"/>
        <v>0</v>
      </c>
      <c r="MD35" s="6">
        <f t="shared" si="9"/>
        <v>0</v>
      </c>
      <c r="ME35" s="6">
        <f t="shared" si="9"/>
        <v>0</v>
      </c>
      <c r="MF35" s="6">
        <f t="shared" si="9"/>
        <v>0</v>
      </c>
      <c r="MG35" s="6">
        <f t="shared" si="9"/>
        <v>0</v>
      </c>
      <c r="MH35" s="6">
        <f t="shared" si="9"/>
        <v>0</v>
      </c>
      <c r="MI35" s="6">
        <f t="shared" si="9"/>
        <v>0</v>
      </c>
      <c r="MJ35" s="6">
        <f t="shared" si="9"/>
        <v>0</v>
      </c>
      <c r="MK35" s="6">
        <f t="shared" si="9"/>
        <v>0</v>
      </c>
      <c r="ML35" s="6">
        <f t="shared" si="9"/>
        <v>0</v>
      </c>
      <c r="MM35" s="6">
        <f t="shared" si="9"/>
        <v>0</v>
      </c>
      <c r="MN35" s="6">
        <f t="shared" si="9"/>
        <v>0</v>
      </c>
    </row>
  </sheetData>
  <mergeCells count="207">
    <mergeCell ref="ND2:NK2"/>
    <mergeCell ref="AE1:AK1"/>
    <mergeCell ref="AL1:AR1"/>
    <mergeCell ref="AS1:AY1"/>
    <mergeCell ref="AZ1:BF1"/>
    <mergeCell ref="BG1:BM1"/>
    <mergeCell ref="BN1:BT1"/>
    <mergeCell ref="A1:A3"/>
    <mergeCell ref="B1:B3"/>
    <mergeCell ref="C1:I1"/>
    <mergeCell ref="J1:P1"/>
    <mergeCell ref="Q1:W1"/>
    <mergeCell ref="X1:AD1"/>
    <mergeCell ref="Q2:R2"/>
    <mergeCell ref="S2:T2"/>
    <mergeCell ref="U2:W2"/>
    <mergeCell ref="X2:Y2"/>
    <mergeCell ref="AN2:AO2"/>
    <mergeCell ref="AP2:AR2"/>
    <mergeCell ref="AS2:AT2"/>
    <mergeCell ref="AU2:AV2"/>
    <mergeCell ref="AW2:AY2"/>
    <mergeCell ref="AZ2:BA2"/>
    <mergeCell ref="Z2:AA2"/>
    <mergeCell ref="AB2:AD2"/>
    <mergeCell ref="DK1:DQ1"/>
    <mergeCell ref="DR1:DX1"/>
    <mergeCell ref="DY1:EE1"/>
    <mergeCell ref="EF1:EL1"/>
    <mergeCell ref="EM1:ES1"/>
    <mergeCell ref="ET1:EZ1"/>
    <mergeCell ref="BU1:CA1"/>
    <mergeCell ref="CB1:CH1"/>
    <mergeCell ref="CI1:CO1"/>
    <mergeCell ref="CP1:CV1"/>
    <mergeCell ref="CW1:DC1"/>
    <mergeCell ref="DD1:DJ1"/>
    <mergeCell ref="AE2:AF2"/>
    <mergeCell ref="AG2:AH2"/>
    <mergeCell ref="AI2:AK2"/>
    <mergeCell ref="AL2:AM2"/>
    <mergeCell ref="BP2:BQ2"/>
    <mergeCell ref="BR2:BT2"/>
    <mergeCell ref="BU2:BV2"/>
    <mergeCell ref="BW2:BX2"/>
    <mergeCell ref="BY2:CA2"/>
    <mergeCell ref="CB2:CC2"/>
    <mergeCell ref="BB2:BC2"/>
    <mergeCell ref="HE1:HK1"/>
    <mergeCell ref="HL1:HR1"/>
    <mergeCell ref="HS1:HY1"/>
    <mergeCell ref="HZ1:IF1"/>
    <mergeCell ref="FA1:FG1"/>
    <mergeCell ref="FH1:FN1"/>
    <mergeCell ref="FO1:FU1"/>
    <mergeCell ref="FV1:GB1"/>
    <mergeCell ref="GC1:GI1"/>
    <mergeCell ref="GJ1:GP1"/>
    <mergeCell ref="LM1:LS1"/>
    <mergeCell ref="LT1:LZ1"/>
    <mergeCell ref="MA1:MG1"/>
    <mergeCell ref="MH1:MN1"/>
    <mergeCell ref="C2:D2"/>
    <mergeCell ref="E2:F2"/>
    <mergeCell ref="G2:I2"/>
    <mergeCell ref="J2:K2"/>
    <mergeCell ref="L2:M2"/>
    <mergeCell ref="N2:P2"/>
    <mergeCell ref="JW1:KC1"/>
    <mergeCell ref="KD1:KJ1"/>
    <mergeCell ref="KK1:KQ1"/>
    <mergeCell ref="KR1:KX1"/>
    <mergeCell ref="KY1:LE1"/>
    <mergeCell ref="LF1:LL1"/>
    <mergeCell ref="IG1:IM1"/>
    <mergeCell ref="IN1:IT1"/>
    <mergeCell ref="IU1:JA1"/>
    <mergeCell ref="JB1:JH1"/>
    <mergeCell ref="JI1:JO1"/>
    <mergeCell ref="JP1:JV1"/>
    <mergeCell ref="GQ1:GW1"/>
    <mergeCell ref="GX1:HD1"/>
    <mergeCell ref="BD2:BF2"/>
    <mergeCell ref="BG2:BH2"/>
    <mergeCell ref="BI2:BJ2"/>
    <mergeCell ref="BK2:BM2"/>
    <mergeCell ref="BN2:BO2"/>
    <mergeCell ref="CR2:CS2"/>
    <mergeCell ref="CT2:CV2"/>
    <mergeCell ref="CW2:CX2"/>
    <mergeCell ref="CY2:CZ2"/>
    <mergeCell ref="DA2:DC2"/>
    <mergeCell ref="DD2:DE2"/>
    <mergeCell ref="CD2:CE2"/>
    <mergeCell ref="CF2:CH2"/>
    <mergeCell ref="CI2:CJ2"/>
    <mergeCell ref="CK2:CL2"/>
    <mergeCell ref="CM2:CO2"/>
    <mergeCell ref="CP2:CQ2"/>
    <mergeCell ref="DT2:DU2"/>
    <mergeCell ref="DV2:DX2"/>
    <mergeCell ref="DY2:DZ2"/>
    <mergeCell ref="EA2:EB2"/>
    <mergeCell ref="EC2:EE2"/>
    <mergeCell ref="EF2:EG2"/>
    <mergeCell ref="DF2:DG2"/>
    <mergeCell ref="DH2:DJ2"/>
    <mergeCell ref="DK2:DL2"/>
    <mergeCell ref="DM2:DN2"/>
    <mergeCell ref="DO2:DQ2"/>
    <mergeCell ref="DR2:DS2"/>
    <mergeCell ref="EV2:EW2"/>
    <mergeCell ref="EX2:EZ2"/>
    <mergeCell ref="FA2:FB2"/>
    <mergeCell ref="FC2:FD2"/>
    <mergeCell ref="FE2:FG2"/>
    <mergeCell ref="FH2:FI2"/>
    <mergeCell ref="EH2:EI2"/>
    <mergeCell ref="EJ2:EL2"/>
    <mergeCell ref="EM2:EN2"/>
    <mergeCell ref="EO2:EP2"/>
    <mergeCell ref="EQ2:ES2"/>
    <mergeCell ref="ET2:EU2"/>
    <mergeCell ref="FX2:FY2"/>
    <mergeCell ref="FZ2:GB2"/>
    <mergeCell ref="GC2:GD2"/>
    <mergeCell ref="GE2:GF2"/>
    <mergeCell ref="GG2:GI2"/>
    <mergeCell ref="GJ2:GK2"/>
    <mergeCell ref="FJ2:FK2"/>
    <mergeCell ref="FL2:FN2"/>
    <mergeCell ref="FO2:FP2"/>
    <mergeCell ref="FQ2:FR2"/>
    <mergeCell ref="FS2:FU2"/>
    <mergeCell ref="FV2:FW2"/>
    <mergeCell ref="GZ2:HA2"/>
    <mergeCell ref="HB2:HD2"/>
    <mergeCell ref="HE2:HF2"/>
    <mergeCell ref="HG2:HH2"/>
    <mergeCell ref="HI2:HK2"/>
    <mergeCell ref="HL2:HM2"/>
    <mergeCell ref="GL2:GM2"/>
    <mergeCell ref="GN2:GP2"/>
    <mergeCell ref="GQ2:GR2"/>
    <mergeCell ref="GS2:GT2"/>
    <mergeCell ref="GU2:GW2"/>
    <mergeCell ref="GX2:GY2"/>
    <mergeCell ref="IB2:IC2"/>
    <mergeCell ref="ID2:IF2"/>
    <mergeCell ref="IG2:IH2"/>
    <mergeCell ref="II2:IJ2"/>
    <mergeCell ref="IK2:IM2"/>
    <mergeCell ref="IN2:IO2"/>
    <mergeCell ref="HN2:HO2"/>
    <mergeCell ref="HP2:HR2"/>
    <mergeCell ref="HS2:HT2"/>
    <mergeCell ref="HU2:HV2"/>
    <mergeCell ref="HW2:HY2"/>
    <mergeCell ref="HZ2:IA2"/>
    <mergeCell ref="JD2:JE2"/>
    <mergeCell ref="JF2:JH2"/>
    <mergeCell ref="JI2:JJ2"/>
    <mergeCell ref="JK2:JL2"/>
    <mergeCell ref="JM2:JO2"/>
    <mergeCell ref="JP2:JQ2"/>
    <mergeCell ref="IP2:IQ2"/>
    <mergeCell ref="IR2:IT2"/>
    <mergeCell ref="IU2:IV2"/>
    <mergeCell ref="IW2:IX2"/>
    <mergeCell ref="IY2:JA2"/>
    <mergeCell ref="JB2:JC2"/>
    <mergeCell ref="KF2:KG2"/>
    <mergeCell ref="KH2:KJ2"/>
    <mergeCell ref="KK2:KL2"/>
    <mergeCell ref="KM2:KN2"/>
    <mergeCell ref="KO2:KQ2"/>
    <mergeCell ref="KR2:KS2"/>
    <mergeCell ref="JR2:JS2"/>
    <mergeCell ref="JT2:JV2"/>
    <mergeCell ref="JW2:JX2"/>
    <mergeCell ref="JY2:JZ2"/>
    <mergeCell ref="KA2:KC2"/>
    <mergeCell ref="KD2:KE2"/>
    <mergeCell ref="MP1:MR1"/>
    <mergeCell ref="A35:B35"/>
    <mergeCell ref="MJ2:MK2"/>
    <mergeCell ref="ML2:MN2"/>
    <mergeCell ref="MP2:MU2"/>
    <mergeCell ref="MW2:NB2"/>
    <mergeCell ref="LV2:LW2"/>
    <mergeCell ref="LX2:LZ2"/>
    <mergeCell ref="MA2:MB2"/>
    <mergeCell ref="MC2:MD2"/>
    <mergeCell ref="ME2:MG2"/>
    <mergeCell ref="MH2:MI2"/>
    <mergeCell ref="LH2:LI2"/>
    <mergeCell ref="LJ2:LL2"/>
    <mergeCell ref="LM2:LN2"/>
    <mergeCell ref="LO2:LP2"/>
    <mergeCell ref="LQ2:LS2"/>
    <mergeCell ref="LT2:LU2"/>
    <mergeCell ref="KT2:KU2"/>
    <mergeCell ref="KV2:KX2"/>
    <mergeCell ref="KY2:KZ2"/>
    <mergeCell ref="LA2:LB2"/>
    <mergeCell ref="LC2:LE2"/>
    <mergeCell ref="LF2:LG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K35"/>
  <sheetViews>
    <sheetView rightToLeft="1" workbookViewId="0">
      <pane xSplit="1" ySplit="3" topLeftCell="MK4" activePane="bottomRight" state="frozen"/>
      <selection pane="topRight" activeCell="B1" sqref="B1"/>
      <selection pane="bottomLeft" activeCell="A4" sqref="A4"/>
      <selection pane="bottomRight" activeCell="MP1" sqref="MP1:MR1"/>
    </sheetView>
  </sheetViews>
  <sheetFormatPr defaultRowHeight="14.25" x14ac:dyDescent="0.2"/>
  <cols>
    <col min="1" max="1" width="11" style="15" bestFit="1" customWidth="1"/>
    <col min="2" max="2" width="9" style="19"/>
    <col min="3" max="3" width="4.625" bestFit="1" customWidth="1"/>
    <col min="4" max="4" width="5.25" bestFit="1" customWidth="1"/>
    <col min="5" max="5" width="4.625" bestFit="1" customWidth="1"/>
    <col min="6" max="6" width="5.25" bestFit="1" customWidth="1"/>
    <col min="7" max="7" width="4.625" bestFit="1" customWidth="1"/>
    <col min="8" max="8" width="5.25" bestFit="1" customWidth="1"/>
    <col min="9" max="9" width="6.625" customWidth="1"/>
    <col min="10" max="10" width="4.625" bestFit="1" customWidth="1"/>
    <col min="11" max="11" width="5.25" bestFit="1" customWidth="1"/>
    <col min="12" max="12" width="4.625" bestFit="1" customWidth="1"/>
    <col min="13" max="13" width="5.25" bestFit="1" customWidth="1"/>
    <col min="14" max="14" width="4.625" bestFit="1" customWidth="1"/>
    <col min="15" max="15" width="5.25" bestFit="1" customWidth="1"/>
    <col min="16" max="16" width="6.625" customWidth="1"/>
    <col min="17" max="17" width="4.625" bestFit="1" customWidth="1"/>
    <col min="18" max="18" width="5.25" bestFit="1" customWidth="1"/>
    <col min="19" max="19" width="4.625" bestFit="1" customWidth="1"/>
    <col min="20" max="20" width="5.25" bestFit="1" customWidth="1"/>
    <col min="21" max="21" width="4.625" bestFit="1" customWidth="1"/>
    <col min="22" max="22" width="5.25" bestFit="1" customWidth="1"/>
    <col min="23" max="23" width="6.625" customWidth="1"/>
    <col min="24" max="24" width="4.625" bestFit="1" customWidth="1"/>
    <col min="25" max="25" width="5.25" bestFit="1" customWidth="1"/>
    <col min="26" max="26" width="4.625" bestFit="1" customWidth="1"/>
    <col min="27" max="27" width="5.25" bestFit="1" customWidth="1"/>
    <col min="28" max="28" width="4.625" bestFit="1" customWidth="1"/>
    <col min="29" max="29" width="5.25" bestFit="1" customWidth="1"/>
    <col min="30" max="30" width="5" bestFit="1" customWidth="1"/>
    <col min="31" max="31" width="4.625" bestFit="1" customWidth="1"/>
    <col min="32" max="32" width="5.25" bestFit="1" customWidth="1"/>
    <col min="33" max="33" width="4.625" bestFit="1" customWidth="1"/>
    <col min="34" max="34" width="5.25" bestFit="1" customWidth="1"/>
    <col min="35" max="35" width="4.625" bestFit="1" customWidth="1"/>
    <col min="36" max="36" width="5.25" bestFit="1" customWidth="1"/>
    <col min="37" max="37" width="6.625" customWidth="1"/>
    <col min="38" max="38" width="4.625" bestFit="1" customWidth="1"/>
    <col min="39" max="39" width="5.25" bestFit="1" customWidth="1"/>
    <col min="40" max="40" width="4.625" bestFit="1" customWidth="1"/>
    <col min="41" max="41" width="5.25" bestFit="1" customWidth="1"/>
    <col min="42" max="42" width="4.625" bestFit="1" customWidth="1"/>
    <col min="43" max="43" width="5.25" bestFit="1" customWidth="1"/>
    <col min="44" max="44" width="6.625" customWidth="1"/>
    <col min="45" max="45" width="4.625" bestFit="1" customWidth="1"/>
    <col min="46" max="46" width="5.25" bestFit="1" customWidth="1"/>
    <col min="47" max="47" width="4.625" bestFit="1" customWidth="1"/>
    <col min="48" max="48" width="5.25" bestFit="1" customWidth="1"/>
    <col min="49" max="49" width="4.625" bestFit="1" customWidth="1"/>
    <col min="50" max="50" width="5.25" bestFit="1" customWidth="1"/>
    <col min="51" max="51" width="6.625" customWidth="1"/>
    <col min="52" max="52" width="4.625" bestFit="1" customWidth="1"/>
    <col min="53" max="53" width="5.25" bestFit="1" customWidth="1"/>
    <col min="54" max="54" width="4.625" bestFit="1" customWidth="1"/>
    <col min="55" max="55" width="5.25" bestFit="1" customWidth="1"/>
    <col min="56" max="56" width="4.625" bestFit="1" customWidth="1"/>
    <col min="57" max="57" width="5.25" bestFit="1" customWidth="1"/>
    <col min="58" max="58" width="6.625" customWidth="1"/>
    <col min="59" max="59" width="4.625" bestFit="1" customWidth="1"/>
    <col min="60" max="60" width="5.25" bestFit="1" customWidth="1"/>
    <col min="61" max="61" width="4.625" bestFit="1" customWidth="1"/>
    <col min="62" max="62" width="5.25" bestFit="1" customWidth="1"/>
    <col min="63" max="63" width="4.625" bestFit="1" customWidth="1"/>
    <col min="64" max="64" width="5.25" bestFit="1" customWidth="1"/>
    <col min="65" max="65" width="6.625" customWidth="1"/>
    <col min="66" max="66" width="4.625" bestFit="1" customWidth="1"/>
    <col min="67" max="67" width="5.25" bestFit="1" customWidth="1"/>
    <col min="68" max="68" width="4.625" bestFit="1" customWidth="1"/>
    <col min="69" max="69" width="5.25" bestFit="1" customWidth="1"/>
    <col min="70" max="70" width="4.625" bestFit="1" customWidth="1"/>
    <col min="71" max="71" width="5.25" bestFit="1" customWidth="1"/>
    <col min="72" max="72" width="6.625" customWidth="1"/>
    <col min="73" max="73" width="4.625" bestFit="1" customWidth="1"/>
    <col min="74" max="74" width="5.25" bestFit="1" customWidth="1"/>
    <col min="75" max="75" width="4.625" bestFit="1" customWidth="1"/>
    <col min="76" max="76" width="5.25" bestFit="1" customWidth="1"/>
    <col min="77" max="77" width="4.625" bestFit="1" customWidth="1"/>
    <col min="78" max="78" width="5.25" bestFit="1" customWidth="1"/>
    <col min="79" max="79" width="6.625" customWidth="1"/>
    <col min="80" max="80" width="4.625" bestFit="1" customWidth="1"/>
    <col min="81" max="81" width="5.25" bestFit="1" customWidth="1"/>
    <col min="82" max="82" width="4.625" bestFit="1" customWidth="1"/>
    <col min="83" max="83" width="5.25" bestFit="1" customWidth="1"/>
    <col min="84" max="84" width="4.625" bestFit="1" customWidth="1"/>
    <col min="85" max="85" width="5.25" bestFit="1" customWidth="1"/>
    <col min="86" max="86" width="6.625" customWidth="1"/>
    <col min="87" max="87" width="4.625" bestFit="1" customWidth="1"/>
    <col min="88" max="88" width="5.25" bestFit="1" customWidth="1"/>
    <col min="89" max="89" width="4.625" bestFit="1" customWidth="1"/>
    <col min="90" max="90" width="5.25" bestFit="1" customWidth="1"/>
    <col min="91" max="91" width="4.625" bestFit="1" customWidth="1"/>
    <col min="92" max="92" width="5.25" bestFit="1" customWidth="1"/>
    <col min="93" max="93" width="6.625" customWidth="1"/>
    <col min="94" max="94" width="4.625" bestFit="1" customWidth="1"/>
    <col min="95" max="95" width="5.25" bestFit="1" customWidth="1"/>
    <col min="96" max="96" width="4.625" bestFit="1" customWidth="1"/>
    <col min="97" max="97" width="5.25" bestFit="1" customWidth="1"/>
    <col min="98" max="98" width="4.625" bestFit="1" customWidth="1"/>
    <col min="99" max="99" width="5.25" bestFit="1" customWidth="1"/>
    <col min="100" max="100" width="5" bestFit="1" customWidth="1"/>
    <col min="101" max="101" width="4.625" bestFit="1" customWidth="1"/>
    <col min="102" max="102" width="5.25" bestFit="1" customWidth="1"/>
    <col min="103" max="103" width="4.625" bestFit="1" customWidth="1"/>
    <col min="104" max="104" width="5.25" bestFit="1" customWidth="1"/>
    <col min="105" max="105" width="4.625" bestFit="1" customWidth="1"/>
    <col min="106" max="106" width="5.25" bestFit="1" customWidth="1"/>
    <col min="107" max="107" width="6.625" customWidth="1"/>
    <col min="108" max="108" width="4.625" bestFit="1" customWidth="1"/>
    <col min="109" max="109" width="5.25" bestFit="1" customWidth="1"/>
    <col min="110" max="110" width="4.625" bestFit="1" customWidth="1"/>
    <col min="111" max="111" width="5.25" bestFit="1" customWidth="1"/>
    <col min="112" max="112" width="4.625" bestFit="1" customWidth="1"/>
    <col min="113" max="113" width="5.25" bestFit="1" customWidth="1"/>
    <col min="114" max="114" width="6.625" customWidth="1"/>
    <col min="115" max="115" width="4.625" bestFit="1" customWidth="1"/>
    <col min="116" max="116" width="5.25" bestFit="1" customWidth="1"/>
    <col min="117" max="117" width="4.625" bestFit="1" customWidth="1"/>
    <col min="118" max="118" width="5.25" bestFit="1" customWidth="1"/>
    <col min="119" max="119" width="4.625" bestFit="1" customWidth="1"/>
    <col min="120" max="120" width="5.25" bestFit="1" customWidth="1"/>
    <col min="121" max="121" width="6.625" customWidth="1"/>
    <col min="122" max="122" width="4.625" bestFit="1" customWidth="1"/>
    <col min="123" max="123" width="5.25" bestFit="1" customWidth="1"/>
    <col min="124" max="124" width="4.625" bestFit="1" customWidth="1"/>
    <col min="125" max="125" width="5.25" bestFit="1" customWidth="1"/>
    <col min="126" max="126" width="4.625" bestFit="1" customWidth="1"/>
    <col min="127" max="127" width="5.25" bestFit="1" customWidth="1"/>
    <col min="128" max="128" width="6.625" customWidth="1"/>
    <col min="129" max="129" width="4.625" bestFit="1" customWidth="1"/>
    <col min="130" max="130" width="5.25" bestFit="1" customWidth="1"/>
    <col min="131" max="131" width="4.625" bestFit="1" customWidth="1"/>
    <col min="132" max="132" width="5.25" bestFit="1" customWidth="1"/>
    <col min="133" max="133" width="4.625" bestFit="1" customWidth="1"/>
    <col min="134" max="134" width="5.25" bestFit="1" customWidth="1"/>
    <col min="135" max="135" width="6.625" customWidth="1"/>
    <col min="136" max="136" width="4.625" bestFit="1" customWidth="1"/>
    <col min="137" max="137" width="5.25" bestFit="1" customWidth="1"/>
    <col min="138" max="138" width="4.625" bestFit="1" customWidth="1"/>
    <col min="139" max="139" width="5.25" bestFit="1" customWidth="1"/>
    <col min="140" max="140" width="4.625" bestFit="1" customWidth="1"/>
    <col min="141" max="141" width="5.25" bestFit="1" customWidth="1"/>
    <col min="142" max="142" width="6.625" customWidth="1"/>
    <col min="143" max="143" width="4.625" bestFit="1" customWidth="1"/>
    <col min="144" max="144" width="5.25" bestFit="1" customWidth="1"/>
    <col min="145" max="145" width="4.625" bestFit="1" customWidth="1"/>
    <col min="146" max="146" width="5.25" bestFit="1" customWidth="1"/>
    <col min="147" max="147" width="4.625" bestFit="1" customWidth="1"/>
    <col min="148" max="148" width="5.25" bestFit="1" customWidth="1"/>
    <col min="149" max="149" width="6.625" customWidth="1"/>
    <col min="150" max="150" width="4.625" bestFit="1" customWidth="1"/>
    <col min="151" max="151" width="5.25" bestFit="1" customWidth="1"/>
    <col min="152" max="152" width="4.625" bestFit="1" customWidth="1"/>
    <col min="153" max="153" width="5.25" bestFit="1" customWidth="1"/>
    <col min="154" max="154" width="4.625" bestFit="1" customWidth="1"/>
    <col min="155" max="155" width="5.25" bestFit="1" customWidth="1"/>
    <col min="156" max="156" width="6.625" customWidth="1"/>
    <col min="157" max="157" width="4.625" bestFit="1" customWidth="1"/>
    <col min="158" max="158" width="5.25" bestFit="1" customWidth="1"/>
    <col min="159" max="159" width="4.625" bestFit="1" customWidth="1"/>
    <col min="160" max="160" width="5.25" bestFit="1" customWidth="1"/>
    <col min="161" max="161" width="4.625" bestFit="1" customWidth="1"/>
    <col min="162" max="162" width="5.25" bestFit="1" customWidth="1"/>
    <col min="163" max="163" width="6.625" customWidth="1"/>
    <col min="164" max="164" width="4.625" bestFit="1" customWidth="1"/>
    <col min="165" max="165" width="5.25" bestFit="1" customWidth="1"/>
    <col min="166" max="166" width="4.625" bestFit="1" customWidth="1"/>
    <col min="167" max="167" width="5.25" bestFit="1" customWidth="1"/>
    <col min="168" max="168" width="4.625" bestFit="1" customWidth="1"/>
    <col min="169" max="169" width="5.25" bestFit="1" customWidth="1"/>
    <col min="170" max="170" width="5" bestFit="1" customWidth="1"/>
    <col min="171" max="171" width="4.625" bestFit="1" customWidth="1"/>
    <col min="172" max="172" width="5.25" bestFit="1" customWidth="1"/>
    <col min="173" max="173" width="4.625" bestFit="1" customWidth="1"/>
    <col min="174" max="174" width="5.25" bestFit="1" customWidth="1"/>
    <col min="175" max="175" width="4.625" bestFit="1" customWidth="1"/>
    <col min="176" max="176" width="5.25" bestFit="1" customWidth="1"/>
    <col min="177" max="177" width="6.625" customWidth="1"/>
    <col min="178" max="178" width="4.625" bestFit="1" customWidth="1"/>
    <col min="179" max="179" width="5.25" bestFit="1" customWidth="1"/>
    <col min="180" max="180" width="4.625" bestFit="1" customWidth="1"/>
    <col min="181" max="181" width="5.25" bestFit="1" customWidth="1"/>
    <col min="182" max="182" width="4.625" bestFit="1" customWidth="1"/>
    <col min="183" max="183" width="5.25" bestFit="1" customWidth="1"/>
    <col min="184" max="184" width="6.625" customWidth="1"/>
    <col min="185" max="185" width="4.625" bestFit="1" customWidth="1"/>
    <col min="186" max="186" width="5.25" bestFit="1" customWidth="1"/>
    <col min="187" max="187" width="4.625" bestFit="1" customWidth="1"/>
    <col min="188" max="188" width="5.25" bestFit="1" customWidth="1"/>
    <col min="189" max="189" width="4.625" bestFit="1" customWidth="1"/>
    <col min="190" max="190" width="5.25" bestFit="1" customWidth="1"/>
    <col min="191" max="191" width="6.625" customWidth="1"/>
    <col min="192" max="192" width="4.625" bestFit="1" customWidth="1"/>
    <col min="193" max="193" width="5.25" bestFit="1" customWidth="1"/>
    <col min="194" max="194" width="4.625" bestFit="1" customWidth="1"/>
    <col min="195" max="195" width="5.25" bestFit="1" customWidth="1"/>
    <col min="196" max="196" width="4.625" bestFit="1" customWidth="1"/>
    <col min="197" max="197" width="5.25" bestFit="1" customWidth="1"/>
    <col min="198" max="198" width="6.625" customWidth="1"/>
    <col min="199" max="199" width="4.625" bestFit="1" customWidth="1"/>
    <col min="200" max="200" width="5.25" bestFit="1" customWidth="1"/>
    <col min="201" max="201" width="4.625" bestFit="1" customWidth="1"/>
    <col min="202" max="202" width="5.25" bestFit="1" customWidth="1"/>
    <col min="203" max="203" width="4.625" bestFit="1" customWidth="1"/>
    <col min="204" max="204" width="5.25" bestFit="1" customWidth="1"/>
    <col min="205" max="205" width="6.625" customWidth="1"/>
    <col min="206" max="206" width="4.625" bestFit="1" customWidth="1"/>
    <col min="207" max="207" width="5.25" bestFit="1" customWidth="1"/>
    <col min="208" max="208" width="4.625" bestFit="1" customWidth="1"/>
    <col min="209" max="209" width="5.25" bestFit="1" customWidth="1"/>
    <col min="210" max="210" width="4.625" bestFit="1" customWidth="1"/>
    <col min="211" max="211" width="5.25" bestFit="1" customWidth="1"/>
    <col min="212" max="212" width="6.625" customWidth="1"/>
    <col min="213" max="213" width="4.625" bestFit="1" customWidth="1"/>
    <col min="214" max="214" width="5.25" bestFit="1" customWidth="1"/>
    <col min="215" max="215" width="4.625" bestFit="1" customWidth="1"/>
    <col min="216" max="216" width="5.25" bestFit="1" customWidth="1"/>
    <col min="217" max="217" width="4.625" bestFit="1" customWidth="1"/>
    <col min="218" max="218" width="5.25" bestFit="1" customWidth="1"/>
    <col min="219" max="219" width="6.625" customWidth="1"/>
    <col min="220" max="220" width="4.625" bestFit="1" customWidth="1"/>
    <col min="221" max="221" width="5.25" bestFit="1" customWidth="1"/>
    <col min="222" max="222" width="4.625" bestFit="1" customWidth="1"/>
    <col min="223" max="223" width="5.25" bestFit="1" customWidth="1"/>
    <col min="224" max="224" width="4.625" bestFit="1" customWidth="1"/>
    <col min="225" max="225" width="5.25" bestFit="1" customWidth="1"/>
    <col min="226" max="226" width="6.625" customWidth="1"/>
    <col min="227" max="227" width="4.625" bestFit="1" customWidth="1"/>
    <col min="228" max="228" width="5.25" bestFit="1" customWidth="1"/>
    <col min="229" max="229" width="4.625" bestFit="1" customWidth="1"/>
    <col min="230" max="230" width="5.25" bestFit="1" customWidth="1"/>
    <col min="231" max="231" width="4.625" bestFit="1" customWidth="1"/>
    <col min="232" max="232" width="5.25" bestFit="1" customWidth="1"/>
    <col min="233" max="233" width="6.625" customWidth="1"/>
    <col min="234" max="234" width="4.625" bestFit="1" customWidth="1"/>
    <col min="235" max="235" width="5.25" bestFit="1" customWidth="1"/>
    <col min="236" max="236" width="4.625" bestFit="1" customWidth="1"/>
    <col min="237" max="237" width="5.25" bestFit="1" customWidth="1"/>
    <col min="238" max="238" width="4.625" bestFit="1" customWidth="1"/>
    <col min="239" max="239" width="5.25" bestFit="1" customWidth="1"/>
    <col min="240" max="240" width="5" bestFit="1" customWidth="1"/>
    <col min="241" max="241" width="4.625" bestFit="1" customWidth="1"/>
    <col min="242" max="242" width="5.25" bestFit="1" customWidth="1"/>
    <col min="243" max="243" width="4.625" bestFit="1" customWidth="1"/>
    <col min="244" max="244" width="5.25" bestFit="1" customWidth="1"/>
    <col min="245" max="245" width="4.625" bestFit="1" customWidth="1"/>
    <col min="246" max="246" width="5.25" bestFit="1" customWidth="1"/>
    <col min="247" max="247" width="6.625" customWidth="1"/>
    <col min="248" max="248" width="4.625" bestFit="1" customWidth="1"/>
    <col min="249" max="249" width="5.25" bestFit="1" customWidth="1"/>
    <col min="250" max="250" width="4.625" bestFit="1" customWidth="1"/>
    <col min="251" max="251" width="5.25" bestFit="1" customWidth="1"/>
    <col min="252" max="252" width="4.625" bestFit="1" customWidth="1"/>
    <col min="253" max="253" width="5.25" bestFit="1" customWidth="1"/>
    <col min="254" max="254" width="6.625" customWidth="1"/>
    <col min="255" max="255" width="4.625" bestFit="1" customWidth="1"/>
    <col min="256" max="256" width="5.25" bestFit="1" customWidth="1"/>
    <col min="257" max="257" width="4.625" bestFit="1" customWidth="1"/>
    <col min="258" max="258" width="5.25" bestFit="1" customWidth="1"/>
    <col min="259" max="259" width="4.625" bestFit="1" customWidth="1"/>
    <col min="260" max="260" width="5.25" bestFit="1" customWidth="1"/>
    <col min="261" max="261" width="6.625" customWidth="1"/>
    <col min="262" max="262" width="4.625" bestFit="1" customWidth="1"/>
    <col min="263" max="263" width="5.25" bestFit="1" customWidth="1"/>
    <col min="264" max="264" width="4.625" bestFit="1" customWidth="1"/>
    <col min="265" max="265" width="5.25" bestFit="1" customWidth="1"/>
    <col min="266" max="266" width="4.625" bestFit="1" customWidth="1"/>
    <col min="267" max="267" width="5.25" bestFit="1" customWidth="1"/>
    <col min="268" max="268" width="6.625" customWidth="1"/>
    <col min="269" max="269" width="4.625" bestFit="1" customWidth="1"/>
    <col min="270" max="270" width="5.25" bestFit="1" customWidth="1"/>
    <col min="271" max="271" width="4.625" bestFit="1" customWidth="1"/>
    <col min="272" max="272" width="5.25" bestFit="1" customWidth="1"/>
    <col min="273" max="273" width="4.625" bestFit="1" customWidth="1"/>
    <col min="274" max="274" width="5.25" bestFit="1" customWidth="1"/>
    <col min="275" max="275" width="6.625" customWidth="1"/>
    <col min="276" max="276" width="4.625" bestFit="1" customWidth="1"/>
    <col min="277" max="277" width="5.25" bestFit="1" customWidth="1"/>
    <col min="278" max="278" width="4.625" bestFit="1" customWidth="1"/>
    <col min="279" max="279" width="5.25" bestFit="1" customWidth="1"/>
    <col min="280" max="280" width="4.625" bestFit="1" customWidth="1"/>
    <col min="281" max="281" width="5.25" bestFit="1" customWidth="1"/>
    <col min="282" max="282" width="6.625" customWidth="1"/>
    <col min="283" max="283" width="4.625" bestFit="1" customWidth="1"/>
    <col min="284" max="284" width="5.25" bestFit="1" customWidth="1"/>
    <col min="285" max="285" width="4.625" bestFit="1" customWidth="1"/>
    <col min="286" max="286" width="5.25" bestFit="1" customWidth="1"/>
    <col min="287" max="287" width="4.625" bestFit="1" customWidth="1"/>
    <col min="288" max="288" width="5.25" bestFit="1" customWidth="1"/>
    <col min="289" max="289" width="6.625" customWidth="1"/>
    <col min="290" max="290" width="4.625" bestFit="1" customWidth="1"/>
    <col min="291" max="291" width="5.25" bestFit="1" customWidth="1"/>
    <col min="292" max="292" width="4.625" bestFit="1" customWidth="1"/>
    <col min="293" max="293" width="5.25" bestFit="1" customWidth="1"/>
    <col min="294" max="294" width="4.625" bestFit="1" customWidth="1"/>
    <col min="295" max="295" width="5.25" bestFit="1" customWidth="1"/>
    <col min="296" max="296" width="6.625" customWidth="1"/>
    <col min="297" max="297" width="4.625" bestFit="1" customWidth="1"/>
    <col min="298" max="298" width="5.25" bestFit="1" customWidth="1"/>
    <col min="299" max="299" width="4.625" bestFit="1" customWidth="1"/>
    <col min="300" max="300" width="5.25" bestFit="1" customWidth="1"/>
    <col min="301" max="301" width="4.625" bestFit="1" customWidth="1"/>
    <col min="302" max="302" width="5.25" bestFit="1" customWidth="1"/>
    <col min="303" max="303" width="6.625" customWidth="1"/>
    <col min="304" max="304" width="4.625" bestFit="1" customWidth="1"/>
    <col min="305" max="305" width="5.25" bestFit="1" customWidth="1"/>
    <col min="306" max="306" width="4.625" bestFit="1" customWidth="1"/>
    <col min="307" max="307" width="5.25" bestFit="1" customWidth="1"/>
    <col min="308" max="308" width="4.625" bestFit="1" customWidth="1"/>
    <col min="309" max="309" width="5.25" bestFit="1" customWidth="1"/>
    <col min="310" max="310" width="5" bestFit="1" customWidth="1"/>
    <col min="311" max="311" width="4.625" bestFit="1" customWidth="1"/>
    <col min="312" max="312" width="5.25" bestFit="1" customWidth="1"/>
    <col min="313" max="313" width="4.625" bestFit="1" customWidth="1"/>
    <col min="314" max="314" width="5.25" bestFit="1" customWidth="1"/>
    <col min="315" max="315" width="4.625" bestFit="1" customWidth="1"/>
    <col min="316" max="316" width="5.25" bestFit="1" customWidth="1"/>
    <col min="317" max="317" width="6.625" customWidth="1"/>
    <col min="318" max="318" width="4.625" bestFit="1" customWidth="1"/>
    <col min="319" max="319" width="5.25" bestFit="1" customWidth="1"/>
    <col min="320" max="320" width="4.625" bestFit="1" customWidth="1"/>
    <col min="321" max="321" width="5.25" bestFit="1" customWidth="1"/>
    <col min="322" max="322" width="4.625" bestFit="1" customWidth="1"/>
    <col min="323" max="323" width="5.25" bestFit="1" customWidth="1"/>
    <col min="324" max="324" width="6.625" customWidth="1"/>
    <col min="325" max="325" width="4.625" bestFit="1" customWidth="1"/>
    <col min="326" max="326" width="5.25" bestFit="1" customWidth="1"/>
    <col min="327" max="327" width="4.625" bestFit="1" customWidth="1"/>
    <col min="328" max="328" width="5.25" bestFit="1" customWidth="1"/>
    <col min="329" max="329" width="4.625" bestFit="1" customWidth="1"/>
    <col min="330" max="330" width="5.25" bestFit="1" customWidth="1"/>
    <col min="331" max="331" width="6.625" customWidth="1"/>
    <col min="332" max="332" width="4.625" bestFit="1" customWidth="1"/>
    <col min="333" max="333" width="5.25" bestFit="1" customWidth="1"/>
    <col min="334" max="334" width="4.625" bestFit="1" customWidth="1"/>
    <col min="335" max="335" width="5.25" bestFit="1" customWidth="1"/>
    <col min="336" max="336" width="4.625" bestFit="1" customWidth="1"/>
    <col min="337" max="337" width="5.25" bestFit="1" customWidth="1"/>
    <col min="338" max="338" width="6.625" customWidth="1"/>
    <col min="339" max="339" width="4.625" bestFit="1" customWidth="1"/>
    <col min="340" max="340" width="5.25" bestFit="1" customWidth="1"/>
    <col min="341" max="341" width="4.625" bestFit="1" customWidth="1"/>
    <col min="342" max="342" width="5.25" bestFit="1" customWidth="1"/>
    <col min="343" max="343" width="4.625" bestFit="1" customWidth="1"/>
    <col min="344" max="344" width="5.25" bestFit="1" customWidth="1"/>
    <col min="345" max="345" width="6.625" customWidth="1"/>
    <col min="346" max="346" width="4.625" bestFit="1" customWidth="1"/>
    <col min="347" max="347" width="5.25" bestFit="1" customWidth="1"/>
    <col min="348" max="348" width="4.625" bestFit="1" customWidth="1"/>
    <col min="349" max="349" width="5.25" bestFit="1" customWidth="1"/>
    <col min="350" max="350" width="4.625" bestFit="1" customWidth="1"/>
    <col min="351" max="351" width="5.25" bestFit="1" customWidth="1"/>
    <col min="352" max="352" width="6.625" customWidth="1"/>
    <col min="354" max="354" width="12.125" bestFit="1" customWidth="1"/>
    <col min="355" max="355" width="4" bestFit="1" customWidth="1"/>
    <col min="356" max="356" width="4.75" bestFit="1" customWidth="1"/>
    <col min="357" max="357" width="11.75" bestFit="1" customWidth="1"/>
    <col min="358" max="358" width="4" bestFit="1" customWidth="1"/>
    <col min="359" max="359" width="4.75" bestFit="1" customWidth="1"/>
    <col min="360" max="360" width="3.625" customWidth="1"/>
    <col min="361" max="361" width="12" bestFit="1" customWidth="1"/>
    <col min="362" max="362" width="4" bestFit="1" customWidth="1"/>
    <col min="363" max="363" width="4.75" bestFit="1" customWidth="1"/>
    <col min="364" max="364" width="13" bestFit="1" customWidth="1"/>
    <col min="365" max="365" width="4" bestFit="1" customWidth="1"/>
    <col min="366" max="366" width="4.75" bestFit="1" customWidth="1"/>
    <col min="367" max="367" width="3.625" customWidth="1"/>
    <col min="368" max="368" width="12" bestFit="1" customWidth="1"/>
    <col min="369" max="369" width="4" bestFit="1" customWidth="1"/>
    <col min="370" max="370" width="4.75" bestFit="1" customWidth="1"/>
    <col min="371" max="371" width="4.625" customWidth="1"/>
    <col min="372" max="372" width="11.75" bestFit="1" customWidth="1"/>
    <col min="373" max="373" width="4.75" bestFit="1" customWidth="1"/>
    <col min="374" max="374" width="4.625" bestFit="1" customWidth="1"/>
    <col min="375" max="375" width="4.625" customWidth="1"/>
  </cols>
  <sheetData>
    <row r="1" spans="1:375" ht="17.25" customHeight="1" thickTop="1" thickBot="1" x14ac:dyDescent="0.3">
      <c r="A1" s="70" t="s">
        <v>49</v>
      </c>
      <c r="B1" s="72" t="s">
        <v>48</v>
      </c>
      <c r="C1" s="159" t="s">
        <v>8</v>
      </c>
      <c r="D1" s="159"/>
      <c r="E1" s="159"/>
      <c r="F1" s="159"/>
      <c r="G1" s="159"/>
      <c r="H1" s="159"/>
      <c r="I1" s="159"/>
      <c r="J1" s="159" t="s">
        <v>9</v>
      </c>
      <c r="K1" s="159"/>
      <c r="L1" s="159"/>
      <c r="M1" s="159"/>
      <c r="N1" s="159"/>
      <c r="O1" s="159"/>
      <c r="P1" s="159"/>
      <c r="Q1" s="159" t="s">
        <v>10</v>
      </c>
      <c r="R1" s="159"/>
      <c r="S1" s="159"/>
      <c r="T1" s="159"/>
      <c r="U1" s="159"/>
      <c r="V1" s="159"/>
      <c r="W1" s="159"/>
      <c r="X1" s="159" t="s">
        <v>11</v>
      </c>
      <c r="Y1" s="159"/>
      <c r="Z1" s="159"/>
      <c r="AA1" s="159"/>
      <c r="AB1" s="159"/>
      <c r="AC1" s="159"/>
      <c r="AD1" s="159"/>
      <c r="AE1" s="159" t="s">
        <v>12</v>
      </c>
      <c r="AF1" s="159"/>
      <c r="AG1" s="159"/>
      <c r="AH1" s="159"/>
      <c r="AI1" s="159"/>
      <c r="AJ1" s="159"/>
      <c r="AK1" s="159"/>
      <c r="AL1" s="159" t="s">
        <v>13</v>
      </c>
      <c r="AM1" s="159"/>
      <c r="AN1" s="159"/>
      <c r="AO1" s="159"/>
      <c r="AP1" s="159"/>
      <c r="AQ1" s="159"/>
      <c r="AR1" s="159"/>
      <c r="AS1" s="159" t="s">
        <v>14</v>
      </c>
      <c r="AT1" s="159"/>
      <c r="AU1" s="159"/>
      <c r="AV1" s="159"/>
      <c r="AW1" s="159"/>
      <c r="AX1" s="159"/>
      <c r="AY1" s="159"/>
      <c r="AZ1" s="159" t="s">
        <v>15</v>
      </c>
      <c r="BA1" s="159"/>
      <c r="BB1" s="159"/>
      <c r="BC1" s="159"/>
      <c r="BD1" s="159"/>
      <c r="BE1" s="159"/>
      <c r="BF1" s="159"/>
      <c r="BG1" s="159" t="s">
        <v>16</v>
      </c>
      <c r="BH1" s="159"/>
      <c r="BI1" s="159"/>
      <c r="BJ1" s="159"/>
      <c r="BK1" s="159"/>
      <c r="BL1" s="159"/>
      <c r="BM1" s="159"/>
      <c r="BN1" s="159" t="s">
        <v>17</v>
      </c>
      <c r="BO1" s="159"/>
      <c r="BP1" s="159"/>
      <c r="BQ1" s="159"/>
      <c r="BR1" s="159"/>
      <c r="BS1" s="159"/>
      <c r="BT1" s="159"/>
      <c r="BU1" s="159" t="s">
        <v>18</v>
      </c>
      <c r="BV1" s="159"/>
      <c r="BW1" s="159"/>
      <c r="BX1" s="159"/>
      <c r="BY1" s="159"/>
      <c r="BZ1" s="159"/>
      <c r="CA1" s="159"/>
      <c r="CB1" s="159" t="s">
        <v>19</v>
      </c>
      <c r="CC1" s="159"/>
      <c r="CD1" s="159"/>
      <c r="CE1" s="159"/>
      <c r="CF1" s="159"/>
      <c r="CG1" s="159"/>
      <c r="CH1" s="159"/>
      <c r="CI1" s="159" t="s">
        <v>20</v>
      </c>
      <c r="CJ1" s="159"/>
      <c r="CK1" s="159"/>
      <c r="CL1" s="159"/>
      <c r="CM1" s="159"/>
      <c r="CN1" s="159"/>
      <c r="CO1" s="159"/>
      <c r="CP1" s="159" t="s">
        <v>21</v>
      </c>
      <c r="CQ1" s="159"/>
      <c r="CR1" s="159"/>
      <c r="CS1" s="159"/>
      <c r="CT1" s="159"/>
      <c r="CU1" s="159"/>
      <c r="CV1" s="159"/>
      <c r="CW1" s="159" t="s">
        <v>22</v>
      </c>
      <c r="CX1" s="159"/>
      <c r="CY1" s="159"/>
      <c r="CZ1" s="159"/>
      <c r="DA1" s="159"/>
      <c r="DB1" s="159"/>
      <c r="DC1" s="159"/>
      <c r="DD1" s="159" t="s">
        <v>23</v>
      </c>
      <c r="DE1" s="159"/>
      <c r="DF1" s="159"/>
      <c r="DG1" s="159"/>
      <c r="DH1" s="159"/>
      <c r="DI1" s="159"/>
      <c r="DJ1" s="159"/>
      <c r="DK1" s="159" t="s">
        <v>24</v>
      </c>
      <c r="DL1" s="159"/>
      <c r="DM1" s="159"/>
      <c r="DN1" s="159"/>
      <c r="DO1" s="159"/>
      <c r="DP1" s="159"/>
      <c r="DQ1" s="159"/>
      <c r="DR1" s="159" t="s">
        <v>25</v>
      </c>
      <c r="DS1" s="159"/>
      <c r="DT1" s="159"/>
      <c r="DU1" s="159"/>
      <c r="DV1" s="159"/>
      <c r="DW1" s="159"/>
      <c r="DX1" s="159"/>
      <c r="DY1" s="159" t="s">
        <v>26</v>
      </c>
      <c r="DZ1" s="159"/>
      <c r="EA1" s="159"/>
      <c r="EB1" s="159"/>
      <c r="EC1" s="159"/>
      <c r="ED1" s="159"/>
      <c r="EE1" s="159"/>
      <c r="EF1" s="159" t="s">
        <v>27</v>
      </c>
      <c r="EG1" s="159"/>
      <c r="EH1" s="159"/>
      <c r="EI1" s="159"/>
      <c r="EJ1" s="159"/>
      <c r="EK1" s="159"/>
      <c r="EL1" s="159"/>
      <c r="EM1" s="162" t="s">
        <v>28</v>
      </c>
      <c r="EN1" s="163"/>
      <c r="EO1" s="163"/>
      <c r="EP1" s="163"/>
      <c r="EQ1" s="163"/>
      <c r="ER1" s="163"/>
      <c r="ES1" s="164"/>
      <c r="ET1" s="162" t="s">
        <v>29</v>
      </c>
      <c r="EU1" s="163"/>
      <c r="EV1" s="163"/>
      <c r="EW1" s="163"/>
      <c r="EX1" s="163"/>
      <c r="EY1" s="163"/>
      <c r="EZ1" s="164"/>
      <c r="FA1" s="162" t="s">
        <v>30</v>
      </c>
      <c r="FB1" s="163"/>
      <c r="FC1" s="163"/>
      <c r="FD1" s="163"/>
      <c r="FE1" s="163"/>
      <c r="FF1" s="163"/>
      <c r="FG1" s="164"/>
      <c r="FH1" s="162" t="s">
        <v>31</v>
      </c>
      <c r="FI1" s="163"/>
      <c r="FJ1" s="163"/>
      <c r="FK1" s="163"/>
      <c r="FL1" s="163"/>
      <c r="FM1" s="163"/>
      <c r="FN1" s="164"/>
      <c r="FO1" s="162" t="s">
        <v>32</v>
      </c>
      <c r="FP1" s="163"/>
      <c r="FQ1" s="163"/>
      <c r="FR1" s="163"/>
      <c r="FS1" s="163"/>
      <c r="FT1" s="163"/>
      <c r="FU1" s="164"/>
      <c r="FV1" s="162" t="s">
        <v>33</v>
      </c>
      <c r="FW1" s="163"/>
      <c r="FX1" s="163"/>
      <c r="FY1" s="163"/>
      <c r="FZ1" s="163"/>
      <c r="GA1" s="163"/>
      <c r="GB1" s="164"/>
      <c r="GC1" s="162" t="s">
        <v>34</v>
      </c>
      <c r="GD1" s="163"/>
      <c r="GE1" s="163"/>
      <c r="GF1" s="163"/>
      <c r="GG1" s="163"/>
      <c r="GH1" s="163"/>
      <c r="GI1" s="164"/>
      <c r="GJ1" s="162" t="s">
        <v>35</v>
      </c>
      <c r="GK1" s="163"/>
      <c r="GL1" s="163"/>
      <c r="GM1" s="163"/>
      <c r="GN1" s="163"/>
      <c r="GO1" s="163"/>
      <c r="GP1" s="164"/>
      <c r="GQ1" s="162" t="s">
        <v>36</v>
      </c>
      <c r="GR1" s="163"/>
      <c r="GS1" s="163"/>
      <c r="GT1" s="163"/>
      <c r="GU1" s="163"/>
      <c r="GV1" s="163"/>
      <c r="GW1" s="164"/>
      <c r="GX1" s="162" t="s">
        <v>37</v>
      </c>
      <c r="GY1" s="163"/>
      <c r="GZ1" s="163"/>
      <c r="HA1" s="163"/>
      <c r="HB1" s="163"/>
      <c r="HC1" s="163"/>
      <c r="HD1" s="164"/>
      <c r="HE1" s="162" t="s">
        <v>38</v>
      </c>
      <c r="HF1" s="163"/>
      <c r="HG1" s="163"/>
      <c r="HH1" s="163"/>
      <c r="HI1" s="163"/>
      <c r="HJ1" s="163"/>
      <c r="HK1" s="164"/>
      <c r="HL1" s="162" t="s">
        <v>39</v>
      </c>
      <c r="HM1" s="163"/>
      <c r="HN1" s="163"/>
      <c r="HO1" s="163"/>
      <c r="HP1" s="163"/>
      <c r="HQ1" s="163"/>
      <c r="HR1" s="164"/>
      <c r="HS1" s="159" t="s">
        <v>40</v>
      </c>
      <c r="HT1" s="159"/>
      <c r="HU1" s="159"/>
      <c r="HV1" s="159"/>
      <c r="HW1" s="159"/>
      <c r="HX1" s="159"/>
      <c r="HY1" s="159"/>
      <c r="HZ1" s="159" t="s">
        <v>41</v>
      </c>
      <c r="IA1" s="159"/>
      <c r="IB1" s="159"/>
      <c r="IC1" s="159"/>
      <c r="ID1" s="159"/>
      <c r="IE1" s="159"/>
      <c r="IF1" s="159"/>
      <c r="IG1" s="159" t="s">
        <v>42</v>
      </c>
      <c r="IH1" s="159"/>
      <c r="II1" s="159"/>
      <c r="IJ1" s="159"/>
      <c r="IK1" s="159"/>
      <c r="IL1" s="159"/>
      <c r="IM1" s="159"/>
      <c r="IN1" s="159" t="s">
        <v>43</v>
      </c>
      <c r="IO1" s="159"/>
      <c r="IP1" s="159"/>
      <c r="IQ1" s="159"/>
      <c r="IR1" s="159"/>
      <c r="IS1" s="159"/>
      <c r="IT1" s="159"/>
      <c r="IU1" s="159" t="s">
        <v>44</v>
      </c>
      <c r="IV1" s="159"/>
      <c r="IW1" s="159"/>
      <c r="IX1" s="159"/>
      <c r="IY1" s="159"/>
      <c r="IZ1" s="159"/>
      <c r="JA1" s="159"/>
      <c r="JB1" s="159" t="s">
        <v>45</v>
      </c>
      <c r="JC1" s="159"/>
      <c r="JD1" s="159"/>
      <c r="JE1" s="159"/>
      <c r="JF1" s="159"/>
      <c r="JG1" s="159"/>
      <c r="JH1" s="159"/>
      <c r="JI1" s="159" t="s">
        <v>46</v>
      </c>
      <c r="JJ1" s="159"/>
      <c r="JK1" s="159"/>
      <c r="JL1" s="159"/>
      <c r="JM1" s="159"/>
      <c r="JN1" s="159"/>
      <c r="JO1" s="159"/>
      <c r="JP1" s="159" t="s">
        <v>47</v>
      </c>
      <c r="JQ1" s="159"/>
      <c r="JR1" s="159"/>
      <c r="JS1" s="159"/>
      <c r="JT1" s="159"/>
      <c r="JU1" s="159"/>
      <c r="JV1" s="159"/>
      <c r="JW1" s="159"/>
      <c r="JX1" s="159"/>
      <c r="JY1" s="159"/>
      <c r="JZ1" s="159"/>
      <c r="KA1" s="159"/>
      <c r="KB1" s="159"/>
      <c r="KC1" s="159"/>
      <c r="KD1" s="159"/>
      <c r="KE1" s="159"/>
      <c r="KF1" s="159"/>
      <c r="KG1" s="159"/>
      <c r="KH1" s="159"/>
      <c r="KI1" s="159"/>
      <c r="KJ1" s="159"/>
      <c r="KK1" s="159"/>
      <c r="KL1" s="159"/>
      <c r="KM1" s="159"/>
      <c r="KN1" s="159"/>
      <c r="KO1" s="159"/>
      <c r="KP1" s="159"/>
      <c r="KQ1" s="159"/>
      <c r="KR1" s="159"/>
      <c r="KS1" s="159"/>
      <c r="KT1" s="159"/>
      <c r="KU1" s="159"/>
      <c r="KV1" s="159"/>
      <c r="KW1" s="159"/>
      <c r="KX1" s="159"/>
      <c r="KY1" s="159"/>
      <c r="KZ1" s="159"/>
      <c r="LA1" s="159"/>
      <c r="LB1" s="159"/>
      <c r="LC1" s="159"/>
      <c r="LD1" s="159"/>
      <c r="LE1" s="159"/>
      <c r="LF1" s="159"/>
      <c r="LG1" s="159"/>
      <c r="LH1" s="159"/>
      <c r="LI1" s="159"/>
      <c r="LJ1" s="159"/>
      <c r="LK1" s="159"/>
      <c r="LL1" s="159"/>
      <c r="LM1" s="159"/>
      <c r="LN1" s="159"/>
      <c r="LO1" s="159"/>
      <c r="LP1" s="159"/>
      <c r="LQ1" s="159"/>
      <c r="LR1" s="159"/>
      <c r="LS1" s="159"/>
      <c r="LT1" s="159"/>
      <c r="LU1" s="159"/>
      <c r="LV1" s="159"/>
      <c r="LW1" s="159"/>
      <c r="LX1" s="159"/>
      <c r="LY1" s="159"/>
      <c r="LZ1" s="159"/>
      <c r="MA1" s="159"/>
      <c r="MB1" s="159"/>
      <c r="MC1" s="159"/>
      <c r="MD1" s="159"/>
      <c r="ME1" s="159"/>
      <c r="MF1" s="159"/>
      <c r="MG1" s="159"/>
      <c r="MH1" s="159"/>
      <c r="MI1" s="159"/>
      <c r="MJ1" s="159"/>
      <c r="MK1" s="159"/>
      <c r="ML1" s="159"/>
      <c r="MM1" s="159"/>
      <c r="MN1" s="159"/>
      <c r="MP1" s="157" t="s">
        <v>145</v>
      </c>
      <c r="MQ1" s="158"/>
      <c r="MR1" s="158"/>
    </row>
    <row r="2" spans="1:375" ht="17.25" thickTop="1" thickBot="1" x14ac:dyDescent="0.3">
      <c r="A2" s="70"/>
      <c r="B2" s="72"/>
      <c r="C2" s="74" t="s">
        <v>3</v>
      </c>
      <c r="D2" s="74"/>
      <c r="E2" s="160" t="s">
        <v>4</v>
      </c>
      <c r="F2" s="160"/>
      <c r="G2" s="161" t="s">
        <v>5</v>
      </c>
      <c r="H2" s="161"/>
      <c r="I2" s="161"/>
      <c r="J2" s="74" t="s">
        <v>3</v>
      </c>
      <c r="K2" s="74"/>
      <c r="L2" s="160" t="s">
        <v>4</v>
      </c>
      <c r="M2" s="160"/>
      <c r="N2" s="161" t="s">
        <v>5</v>
      </c>
      <c r="O2" s="161"/>
      <c r="P2" s="161"/>
      <c r="Q2" s="74" t="s">
        <v>3</v>
      </c>
      <c r="R2" s="74"/>
      <c r="S2" s="160" t="s">
        <v>4</v>
      </c>
      <c r="T2" s="160"/>
      <c r="U2" s="161" t="s">
        <v>5</v>
      </c>
      <c r="V2" s="161"/>
      <c r="W2" s="161"/>
      <c r="X2" s="74" t="s">
        <v>3</v>
      </c>
      <c r="Y2" s="74"/>
      <c r="Z2" s="160" t="s">
        <v>4</v>
      </c>
      <c r="AA2" s="160"/>
      <c r="AB2" s="161" t="s">
        <v>5</v>
      </c>
      <c r="AC2" s="161"/>
      <c r="AD2" s="161"/>
      <c r="AE2" s="74" t="s">
        <v>3</v>
      </c>
      <c r="AF2" s="74"/>
      <c r="AG2" s="160" t="s">
        <v>4</v>
      </c>
      <c r="AH2" s="160"/>
      <c r="AI2" s="161" t="s">
        <v>5</v>
      </c>
      <c r="AJ2" s="161"/>
      <c r="AK2" s="161"/>
      <c r="AL2" s="74" t="s">
        <v>3</v>
      </c>
      <c r="AM2" s="74"/>
      <c r="AN2" s="160" t="s">
        <v>4</v>
      </c>
      <c r="AO2" s="160"/>
      <c r="AP2" s="161" t="s">
        <v>5</v>
      </c>
      <c r="AQ2" s="161"/>
      <c r="AR2" s="161"/>
      <c r="AS2" s="74" t="s">
        <v>3</v>
      </c>
      <c r="AT2" s="74"/>
      <c r="AU2" s="160" t="s">
        <v>4</v>
      </c>
      <c r="AV2" s="160"/>
      <c r="AW2" s="161" t="s">
        <v>5</v>
      </c>
      <c r="AX2" s="161"/>
      <c r="AY2" s="161"/>
      <c r="AZ2" s="74" t="s">
        <v>3</v>
      </c>
      <c r="BA2" s="74"/>
      <c r="BB2" s="160" t="s">
        <v>4</v>
      </c>
      <c r="BC2" s="160"/>
      <c r="BD2" s="161" t="s">
        <v>5</v>
      </c>
      <c r="BE2" s="161"/>
      <c r="BF2" s="161"/>
      <c r="BG2" s="74" t="s">
        <v>3</v>
      </c>
      <c r="BH2" s="74"/>
      <c r="BI2" s="160" t="s">
        <v>4</v>
      </c>
      <c r="BJ2" s="160"/>
      <c r="BK2" s="161" t="s">
        <v>5</v>
      </c>
      <c r="BL2" s="161"/>
      <c r="BM2" s="161"/>
      <c r="BN2" s="74" t="s">
        <v>3</v>
      </c>
      <c r="BO2" s="74"/>
      <c r="BP2" s="160" t="s">
        <v>4</v>
      </c>
      <c r="BQ2" s="160"/>
      <c r="BR2" s="161" t="s">
        <v>5</v>
      </c>
      <c r="BS2" s="161"/>
      <c r="BT2" s="161"/>
      <c r="BU2" s="74" t="s">
        <v>3</v>
      </c>
      <c r="BV2" s="74"/>
      <c r="BW2" s="160" t="s">
        <v>4</v>
      </c>
      <c r="BX2" s="160"/>
      <c r="BY2" s="161" t="s">
        <v>5</v>
      </c>
      <c r="BZ2" s="161"/>
      <c r="CA2" s="161"/>
      <c r="CB2" s="74" t="s">
        <v>3</v>
      </c>
      <c r="CC2" s="74"/>
      <c r="CD2" s="160" t="s">
        <v>4</v>
      </c>
      <c r="CE2" s="160"/>
      <c r="CF2" s="161" t="s">
        <v>5</v>
      </c>
      <c r="CG2" s="161"/>
      <c r="CH2" s="161"/>
      <c r="CI2" s="74" t="s">
        <v>3</v>
      </c>
      <c r="CJ2" s="74"/>
      <c r="CK2" s="160" t="s">
        <v>4</v>
      </c>
      <c r="CL2" s="160"/>
      <c r="CM2" s="161" t="s">
        <v>5</v>
      </c>
      <c r="CN2" s="161"/>
      <c r="CO2" s="161"/>
      <c r="CP2" s="74" t="s">
        <v>3</v>
      </c>
      <c r="CQ2" s="74"/>
      <c r="CR2" s="160" t="s">
        <v>4</v>
      </c>
      <c r="CS2" s="160"/>
      <c r="CT2" s="161" t="s">
        <v>5</v>
      </c>
      <c r="CU2" s="161"/>
      <c r="CV2" s="161"/>
      <c r="CW2" s="74" t="s">
        <v>3</v>
      </c>
      <c r="CX2" s="74"/>
      <c r="CY2" s="160" t="s">
        <v>4</v>
      </c>
      <c r="CZ2" s="160"/>
      <c r="DA2" s="161" t="s">
        <v>5</v>
      </c>
      <c r="DB2" s="161"/>
      <c r="DC2" s="161"/>
      <c r="DD2" s="74" t="s">
        <v>3</v>
      </c>
      <c r="DE2" s="74"/>
      <c r="DF2" s="160" t="s">
        <v>4</v>
      </c>
      <c r="DG2" s="160"/>
      <c r="DH2" s="161" t="s">
        <v>5</v>
      </c>
      <c r="DI2" s="161"/>
      <c r="DJ2" s="161"/>
      <c r="DK2" s="74" t="s">
        <v>3</v>
      </c>
      <c r="DL2" s="74"/>
      <c r="DM2" s="160" t="s">
        <v>4</v>
      </c>
      <c r="DN2" s="160"/>
      <c r="DO2" s="161" t="s">
        <v>5</v>
      </c>
      <c r="DP2" s="161"/>
      <c r="DQ2" s="161"/>
      <c r="DR2" s="74" t="s">
        <v>3</v>
      </c>
      <c r="DS2" s="74"/>
      <c r="DT2" s="160" t="s">
        <v>4</v>
      </c>
      <c r="DU2" s="160"/>
      <c r="DV2" s="161" t="s">
        <v>5</v>
      </c>
      <c r="DW2" s="161"/>
      <c r="DX2" s="161"/>
      <c r="DY2" s="74" t="s">
        <v>3</v>
      </c>
      <c r="DZ2" s="74"/>
      <c r="EA2" s="160" t="s">
        <v>4</v>
      </c>
      <c r="EB2" s="160"/>
      <c r="EC2" s="161" t="s">
        <v>5</v>
      </c>
      <c r="ED2" s="161"/>
      <c r="EE2" s="161"/>
      <c r="EF2" s="74" t="s">
        <v>3</v>
      </c>
      <c r="EG2" s="74"/>
      <c r="EH2" s="160" t="s">
        <v>4</v>
      </c>
      <c r="EI2" s="160"/>
      <c r="EJ2" s="161" t="s">
        <v>5</v>
      </c>
      <c r="EK2" s="161"/>
      <c r="EL2" s="161"/>
      <c r="EM2" s="74" t="s">
        <v>3</v>
      </c>
      <c r="EN2" s="74"/>
      <c r="EO2" s="160" t="s">
        <v>4</v>
      </c>
      <c r="EP2" s="160"/>
      <c r="EQ2" s="161" t="s">
        <v>5</v>
      </c>
      <c r="ER2" s="161"/>
      <c r="ES2" s="161"/>
      <c r="ET2" s="74" t="s">
        <v>3</v>
      </c>
      <c r="EU2" s="74"/>
      <c r="EV2" s="160" t="s">
        <v>4</v>
      </c>
      <c r="EW2" s="160"/>
      <c r="EX2" s="161" t="s">
        <v>5</v>
      </c>
      <c r="EY2" s="161"/>
      <c r="EZ2" s="161"/>
      <c r="FA2" s="74" t="s">
        <v>3</v>
      </c>
      <c r="FB2" s="74"/>
      <c r="FC2" s="160" t="s">
        <v>4</v>
      </c>
      <c r="FD2" s="160"/>
      <c r="FE2" s="161" t="s">
        <v>5</v>
      </c>
      <c r="FF2" s="161"/>
      <c r="FG2" s="161"/>
      <c r="FH2" s="74" t="s">
        <v>3</v>
      </c>
      <c r="FI2" s="74"/>
      <c r="FJ2" s="160" t="s">
        <v>4</v>
      </c>
      <c r="FK2" s="160"/>
      <c r="FL2" s="161" t="s">
        <v>5</v>
      </c>
      <c r="FM2" s="161"/>
      <c r="FN2" s="161"/>
      <c r="FO2" s="74" t="s">
        <v>3</v>
      </c>
      <c r="FP2" s="74"/>
      <c r="FQ2" s="160" t="s">
        <v>4</v>
      </c>
      <c r="FR2" s="160"/>
      <c r="FS2" s="161" t="s">
        <v>5</v>
      </c>
      <c r="FT2" s="161"/>
      <c r="FU2" s="161"/>
      <c r="FV2" s="74" t="s">
        <v>3</v>
      </c>
      <c r="FW2" s="74"/>
      <c r="FX2" s="160" t="s">
        <v>4</v>
      </c>
      <c r="FY2" s="160"/>
      <c r="FZ2" s="161" t="s">
        <v>5</v>
      </c>
      <c r="GA2" s="161"/>
      <c r="GB2" s="161"/>
      <c r="GC2" s="74" t="s">
        <v>3</v>
      </c>
      <c r="GD2" s="74"/>
      <c r="GE2" s="160" t="s">
        <v>4</v>
      </c>
      <c r="GF2" s="160"/>
      <c r="GG2" s="161" t="s">
        <v>5</v>
      </c>
      <c r="GH2" s="161"/>
      <c r="GI2" s="161"/>
      <c r="GJ2" s="74" t="s">
        <v>3</v>
      </c>
      <c r="GK2" s="74"/>
      <c r="GL2" s="160" t="s">
        <v>4</v>
      </c>
      <c r="GM2" s="160"/>
      <c r="GN2" s="161" t="s">
        <v>5</v>
      </c>
      <c r="GO2" s="161"/>
      <c r="GP2" s="161"/>
      <c r="GQ2" s="74" t="s">
        <v>3</v>
      </c>
      <c r="GR2" s="74"/>
      <c r="GS2" s="160" t="s">
        <v>4</v>
      </c>
      <c r="GT2" s="160"/>
      <c r="GU2" s="161" t="s">
        <v>5</v>
      </c>
      <c r="GV2" s="161"/>
      <c r="GW2" s="161"/>
      <c r="GX2" s="74" t="s">
        <v>3</v>
      </c>
      <c r="GY2" s="74"/>
      <c r="GZ2" s="160" t="s">
        <v>4</v>
      </c>
      <c r="HA2" s="160"/>
      <c r="HB2" s="161" t="s">
        <v>5</v>
      </c>
      <c r="HC2" s="161"/>
      <c r="HD2" s="161"/>
      <c r="HE2" s="74" t="s">
        <v>3</v>
      </c>
      <c r="HF2" s="74"/>
      <c r="HG2" s="160" t="s">
        <v>4</v>
      </c>
      <c r="HH2" s="160"/>
      <c r="HI2" s="161" t="s">
        <v>5</v>
      </c>
      <c r="HJ2" s="161"/>
      <c r="HK2" s="161"/>
      <c r="HL2" s="74" t="s">
        <v>3</v>
      </c>
      <c r="HM2" s="74"/>
      <c r="HN2" s="160" t="s">
        <v>4</v>
      </c>
      <c r="HO2" s="160"/>
      <c r="HP2" s="161" t="s">
        <v>5</v>
      </c>
      <c r="HQ2" s="161"/>
      <c r="HR2" s="161"/>
      <c r="HS2" s="74" t="s">
        <v>3</v>
      </c>
      <c r="HT2" s="74"/>
      <c r="HU2" s="160" t="s">
        <v>4</v>
      </c>
      <c r="HV2" s="160"/>
      <c r="HW2" s="161" t="s">
        <v>5</v>
      </c>
      <c r="HX2" s="161"/>
      <c r="HY2" s="161"/>
      <c r="HZ2" s="74" t="s">
        <v>3</v>
      </c>
      <c r="IA2" s="74"/>
      <c r="IB2" s="160" t="s">
        <v>4</v>
      </c>
      <c r="IC2" s="160"/>
      <c r="ID2" s="161" t="s">
        <v>5</v>
      </c>
      <c r="IE2" s="161"/>
      <c r="IF2" s="161"/>
      <c r="IG2" s="74" t="s">
        <v>3</v>
      </c>
      <c r="IH2" s="74"/>
      <c r="II2" s="160" t="s">
        <v>4</v>
      </c>
      <c r="IJ2" s="160"/>
      <c r="IK2" s="161" t="s">
        <v>5</v>
      </c>
      <c r="IL2" s="161"/>
      <c r="IM2" s="161"/>
      <c r="IN2" s="74" t="s">
        <v>3</v>
      </c>
      <c r="IO2" s="74"/>
      <c r="IP2" s="160" t="s">
        <v>4</v>
      </c>
      <c r="IQ2" s="160"/>
      <c r="IR2" s="161" t="s">
        <v>5</v>
      </c>
      <c r="IS2" s="161"/>
      <c r="IT2" s="161"/>
      <c r="IU2" s="74" t="s">
        <v>3</v>
      </c>
      <c r="IV2" s="74"/>
      <c r="IW2" s="160" t="s">
        <v>4</v>
      </c>
      <c r="IX2" s="160"/>
      <c r="IY2" s="161" t="s">
        <v>5</v>
      </c>
      <c r="IZ2" s="161"/>
      <c r="JA2" s="161"/>
      <c r="JB2" s="74" t="s">
        <v>3</v>
      </c>
      <c r="JC2" s="74"/>
      <c r="JD2" s="160" t="s">
        <v>4</v>
      </c>
      <c r="JE2" s="160"/>
      <c r="JF2" s="161" t="s">
        <v>5</v>
      </c>
      <c r="JG2" s="161"/>
      <c r="JH2" s="161"/>
      <c r="JI2" s="74" t="s">
        <v>3</v>
      </c>
      <c r="JJ2" s="74"/>
      <c r="JK2" s="160" t="s">
        <v>4</v>
      </c>
      <c r="JL2" s="160"/>
      <c r="JM2" s="161" t="s">
        <v>5</v>
      </c>
      <c r="JN2" s="161"/>
      <c r="JO2" s="161"/>
      <c r="JP2" s="74" t="s">
        <v>3</v>
      </c>
      <c r="JQ2" s="74"/>
      <c r="JR2" s="160" t="s">
        <v>4</v>
      </c>
      <c r="JS2" s="160"/>
      <c r="JT2" s="161" t="s">
        <v>5</v>
      </c>
      <c r="JU2" s="161"/>
      <c r="JV2" s="161"/>
      <c r="JW2" s="74" t="s">
        <v>3</v>
      </c>
      <c r="JX2" s="74"/>
      <c r="JY2" s="160" t="s">
        <v>4</v>
      </c>
      <c r="JZ2" s="160"/>
      <c r="KA2" s="161" t="s">
        <v>5</v>
      </c>
      <c r="KB2" s="161"/>
      <c r="KC2" s="161"/>
      <c r="KD2" s="74" t="s">
        <v>3</v>
      </c>
      <c r="KE2" s="74"/>
      <c r="KF2" s="160" t="s">
        <v>4</v>
      </c>
      <c r="KG2" s="160"/>
      <c r="KH2" s="161" t="s">
        <v>5</v>
      </c>
      <c r="KI2" s="161"/>
      <c r="KJ2" s="161"/>
      <c r="KK2" s="74" t="s">
        <v>3</v>
      </c>
      <c r="KL2" s="74"/>
      <c r="KM2" s="160" t="s">
        <v>4</v>
      </c>
      <c r="KN2" s="160"/>
      <c r="KO2" s="161" t="s">
        <v>5</v>
      </c>
      <c r="KP2" s="161"/>
      <c r="KQ2" s="161"/>
      <c r="KR2" s="74" t="s">
        <v>3</v>
      </c>
      <c r="KS2" s="74"/>
      <c r="KT2" s="160" t="s">
        <v>4</v>
      </c>
      <c r="KU2" s="160"/>
      <c r="KV2" s="161" t="s">
        <v>5</v>
      </c>
      <c r="KW2" s="161"/>
      <c r="KX2" s="161"/>
      <c r="KY2" s="74" t="s">
        <v>3</v>
      </c>
      <c r="KZ2" s="74"/>
      <c r="LA2" s="160" t="s">
        <v>4</v>
      </c>
      <c r="LB2" s="160"/>
      <c r="LC2" s="161" t="s">
        <v>5</v>
      </c>
      <c r="LD2" s="161"/>
      <c r="LE2" s="161"/>
      <c r="LF2" s="74" t="s">
        <v>3</v>
      </c>
      <c r="LG2" s="74"/>
      <c r="LH2" s="160" t="s">
        <v>4</v>
      </c>
      <c r="LI2" s="160"/>
      <c r="LJ2" s="161" t="s">
        <v>5</v>
      </c>
      <c r="LK2" s="161"/>
      <c r="LL2" s="161"/>
      <c r="LM2" s="74" t="s">
        <v>3</v>
      </c>
      <c r="LN2" s="74"/>
      <c r="LO2" s="160" t="s">
        <v>4</v>
      </c>
      <c r="LP2" s="160"/>
      <c r="LQ2" s="161" t="s">
        <v>5</v>
      </c>
      <c r="LR2" s="161"/>
      <c r="LS2" s="161"/>
      <c r="LT2" s="74" t="s">
        <v>3</v>
      </c>
      <c r="LU2" s="74"/>
      <c r="LV2" s="160" t="s">
        <v>4</v>
      </c>
      <c r="LW2" s="160"/>
      <c r="LX2" s="161" t="s">
        <v>5</v>
      </c>
      <c r="LY2" s="161"/>
      <c r="LZ2" s="161"/>
      <c r="MA2" s="74" t="s">
        <v>3</v>
      </c>
      <c r="MB2" s="74"/>
      <c r="MC2" s="160" t="s">
        <v>4</v>
      </c>
      <c r="MD2" s="160"/>
      <c r="ME2" s="161" t="s">
        <v>5</v>
      </c>
      <c r="MF2" s="161"/>
      <c r="MG2" s="161"/>
      <c r="MH2" s="74" t="s">
        <v>3</v>
      </c>
      <c r="MI2" s="74"/>
      <c r="MJ2" s="160" t="s">
        <v>4</v>
      </c>
      <c r="MK2" s="160"/>
      <c r="ML2" s="161" t="s">
        <v>5</v>
      </c>
      <c r="MM2" s="161"/>
      <c r="MN2" s="161"/>
      <c r="MP2" s="157" t="s">
        <v>50</v>
      </c>
      <c r="MQ2" s="158"/>
      <c r="MR2" s="158"/>
      <c r="MS2" s="158"/>
      <c r="MT2" s="158"/>
      <c r="MU2" s="168"/>
      <c r="MW2" s="169" t="s">
        <v>91</v>
      </c>
      <c r="MX2" s="170"/>
      <c r="MY2" s="170"/>
      <c r="MZ2" s="170"/>
      <c r="NA2" s="170"/>
      <c r="NB2" s="171"/>
      <c r="ND2" s="165" t="s">
        <v>92</v>
      </c>
      <c r="NE2" s="166"/>
      <c r="NF2" s="166"/>
      <c r="NG2" s="166"/>
      <c r="NH2" s="166"/>
      <c r="NI2" s="166"/>
      <c r="NJ2" s="166"/>
      <c r="NK2" s="167"/>
    </row>
    <row r="3" spans="1:375" ht="17.25" thickTop="1" thickBot="1" x14ac:dyDescent="0.25">
      <c r="A3" s="71"/>
      <c r="B3" s="73"/>
      <c r="C3" s="37" t="s">
        <v>6</v>
      </c>
      <c r="D3" s="37" t="s">
        <v>0</v>
      </c>
      <c r="E3" s="38" t="s">
        <v>6</v>
      </c>
      <c r="F3" s="38" t="s">
        <v>0</v>
      </c>
      <c r="G3" s="39" t="s">
        <v>6</v>
      </c>
      <c r="H3" s="39" t="s">
        <v>0</v>
      </c>
      <c r="I3" s="13" t="s">
        <v>1</v>
      </c>
      <c r="J3" s="37" t="s">
        <v>6</v>
      </c>
      <c r="K3" s="37" t="s">
        <v>0</v>
      </c>
      <c r="L3" s="38" t="s">
        <v>6</v>
      </c>
      <c r="M3" s="38" t="s">
        <v>0</v>
      </c>
      <c r="N3" s="39" t="s">
        <v>6</v>
      </c>
      <c r="O3" s="39" t="s">
        <v>0</v>
      </c>
      <c r="P3" s="13" t="s">
        <v>1</v>
      </c>
      <c r="Q3" s="37" t="s">
        <v>6</v>
      </c>
      <c r="R3" s="37" t="s">
        <v>0</v>
      </c>
      <c r="S3" s="38" t="s">
        <v>6</v>
      </c>
      <c r="T3" s="38" t="s">
        <v>0</v>
      </c>
      <c r="U3" s="39" t="s">
        <v>6</v>
      </c>
      <c r="V3" s="39" t="s">
        <v>0</v>
      </c>
      <c r="W3" s="13" t="s">
        <v>1</v>
      </c>
      <c r="X3" s="37" t="s">
        <v>6</v>
      </c>
      <c r="Y3" s="37" t="s">
        <v>0</v>
      </c>
      <c r="Z3" s="38" t="s">
        <v>6</v>
      </c>
      <c r="AA3" s="38" t="s">
        <v>0</v>
      </c>
      <c r="AB3" s="39" t="s">
        <v>6</v>
      </c>
      <c r="AC3" s="39" t="s">
        <v>0</v>
      </c>
      <c r="AD3" s="13" t="s">
        <v>1</v>
      </c>
      <c r="AE3" s="37" t="s">
        <v>6</v>
      </c>
      <c r="AF3" s="37" t="s">
        <v>0</v>
      </c>
      <c r="AG3" s="38" t="s">
        <v>6</v>
      </c>
      <c r="AH3" s="38" t="s">
        <v>0</v>
      </c>
      <c r="AI3" s="39" t="s">
        <v>6</v>
      </c>
      <c r="AJ3" s="39" t="s">
        <v>0</v>
      </c>
      <c r="AK3" s="13" t="s">
        <v>1</v>
      </c>
      <c r="AL3" s="37" t="s">
        <v>6</v>
      </c>
      <c r="AM3" s="37" t="s">
        <v>0</v>
      </c>
      <c r="AN3" s="38" t="s">
        <v>6</v>
      </c>
      <c r="AO3" s="38" t="s">
        <v>0</v>
      </c>
      <c r="AP3" s="39" t="s">
        <v>6</v>
      </c>
      <c r="AQ3" s="39" t="s">
        <v>0</v>
      </c>
      <c r="AR3" s="13" t="s">
        <v>1</v>
      </c>
      <c r="AS3" s="37" t="s">
        <v>6</v>
      </c>
      <c r="AT3" s="37" t="s">
        <v>0</v>
      </c>
      <c r="AU3" s="38" t="s">
        <v>6</v>
      </c>
      <c r="AV3" s="38" t="s">
        <v>0</v>
      </c>
      <c r="AW3" s="39" t="s">
        <v>6</v>
      </c>
      <c r="AX3" s="39" t="s">
        <v>0</v>
      </c>
      <c r="AY3" s="13" t="s">
        <v>1</v>
      </c>
      <c r="AZ3" s="37" t="s">
        <v>6</v>
      </c>
      <c r="BA3" s="37" t="s">
        <v>0</v>
      </c>
      <c r="BB3" s="38" t="s">
        <v>6</v>
      </c>
      <c r="BC3" s="38" t="s">
        <v>0</v>
      </c>
      <c r="BD3" s="39" t="s">
        <v>6</v>
      </c>
      <c r="BE3" s="39" t="s">
        <v>0</v>
      </c>
      <c r="BF3" s="13" t="s">
        <v>1</v>
      </c>
      <c r="BG3" s="37" t="s">
        <v>6</v>
      </c>
      <c r="BH3" s="37" t="s">
        <v>0</v>
      </c>
      <c r="BI3" s="38" t="s">
        <v>6</v>
      </c>
      <c r="BJ3" s="38" t="s">
        <v>0</v>
      </c>
      <c r="BK3" s="39" t="s">
        <v>6</v>
      </c>
      <c r="BL3" s="39" t="s">
        <v>0</v>
      </c>
      <c r="BM3" s="13" t="s">
        <v>1</v>
      </c>
      <c r="BN3" s="37" t="s">
        <v>6</v>
      </c>
      <c r="BO3" s="37" t="s">
        <v>0</v>
      </c>
      <c r="BP3" s="38" t="s">
        <v>6</v>
      </c>
      <c r="BQ3" s="38" t="s">
        <v>0</v>
      </c>
      <c r="BR3" s="39" t="s">
        <v>6</v>
      </c>
      <c r="BS3" s="39" t="s">
        <v>0</v>
      </c>
      <c r="BT3" s="13" t="s">
        <v>1</v>
      </c>
      <c r="BU3" s="37" t="s">
        <v>6</v>
      </c>
      <c r="BV3" s="37" t="s">
        <v>0</v>
      </c>
      <c r="BW3" s="38" t="s">
        <v>6</v>
      </c>
      <c r="BX3" s="38" t="s">
        <v>0</v>
      </c>
      <c r="BY3" s="39" t="s">
        <v>6</v>
      </c>
      <c r="BZ3" s="39" t="s">
        <v>0</v>
      </c>
      <c r="CA3" s="13" t="s">
        <v>1</v>
      </c>
      <c r="CB3" s="37" t="s">
        <v>6</v>
      </c>
      <c r="CC3" s="37" t="s">
        <v>0</v>
      </c>
      <c r="CD3" s="38" t="s">
        <v>6</v>
      </c>
      <c r="CE3" s="38" t="s">
        <v>0</v>
      </c>
      <c r="CF3" s="39" t="s">
        <v>6</v>
      </c>
      <c r="CG3" s="39" t="s">
        <v>0</v>
      </c>
      <c r="CH3" s="13" t="s">
        <v>1</v>
      </c>
      <c r="CI3" s="37" t="s">
        <v>6</v>
      </c>
      <c r="CJ3" s="37" t="s">
        <v>0</v>
      </c>
      <c r="CK3" s="38" t="s">
        <v>6</v>
      </c>
      <c r="CL3" s="38" t="s">
        <v>0</v>
      </c>
      <c r="CM3" s="39" t="s">
        <v>6</v>
      </c>
      <c r="CN3" s="39" t="s">
        <v>0</v>
      </c>
      <c r="CO3" s="13" t="s">
        <v>1</v>
      </c>
      <c r="CP3" s="37" t="s">
        <v>6</v>
      </c>
      <c r="CQ3" s="37" t="s">
        <v>0</v>
      </c>
      <c r="CR3" s="38" t="s">
        <v>6</v>
      </c>
      <c r="CS3" s="38" t="s">
        <v>0</v>
      </c>
      <c r="CT3" s="39" t="s">
        <v>6</v>
      </c>
      <c r="CU3" s="39" t="s">
        <v>0</v>
      </c>
      <c r="CV3" s="13" t="s">
        <v>1</v>
      </c>
      <c r="CW3" s="37" t="s">
        <v>6</v>
      </c>
      <c r="CX3" s="37" t="s">
        <v>0</v>
      </c>
      <c r="CY3" s="38" t="s">
        <v>6</v>
      </c>
      <c r="CZ3" s="38" t="s">
        <v>0</v>
      </c>
      <c r="DA3" s="39" t="s">
        <v>6</v>
      </c>
      <c r="DB3" s="39" t="s">
        <v>0</v>
      </c>
      <c r="DC3" s="13" t="s">
        <v>1</v>
      </c>
      <c r="DD3" s="37" t="s">
        <v>6</v>
      </c>
      <c r="DE3" s="37" t="s">
        <v>0</v>
      </c>
      <c r="DF3" s="38" t="s">
        <v>6</v>
      </c>
      <c r="DG3" s="38" t="s">
        <v>0</v>
      </c>
      <c r="DH3" s="39" t="s">
        <v>6</v>
      </c>
      <c r="DI3" s="39" t="s">
        <v>0</v>
      </c>
      <c r="DJ3" s="13" t="s">
        <v>1</v>
      </c>
      <c r="DK3" s="37" t="s">
        <v>6</v>
      </c>
      <c r="DL3" s="37" t="s">
        <v>0</v>
      </c>
      <c r="DM3" s="38" t="s">
        <v>6</v>
      </c>
      <c r="DN3" s="38" t="s">
        <v>0</v>
      </c>
      <c r="DO3" s="39" t="s">
        <v>6</v>
      </c>
      <c r="DP3" s="39" t="s">
        <v>0</v>
      </c>
      <c r="DQ3" s="13" t="s">
        <v>1</v>
      </c>
      <c r="DR3" s="37" t="s">
        <v>6</v>
      </c>
      <c r="DS3" s="37" t="s">
        <v>0</v>
      </c>
      <c r="DT3" s="38" t="s">
        <v>6</v>
      </c>
      <c r="DU3" s="38" t="s">
        <v>0</v>
      </c>
      <c r="DV3" s="39" t="s">
        <v>6</v>
      </c>
      <c r="DW3" s="39" t="s">
        <v>0</v>
      </c>
      <c r="DX3" s="13" t="s">
        <v>1</v>
      </c>
      <c r="DY3" s="37" t="s">
        <v>6</v>
      </c>
      <c r="DZ3" s="37" t="s">
        <v>0</v>
      </c>
      <c r="EA3" s="38" t="s">
        <v>6</v>
      </c>
      <c r="EB3" s="38" t="s">
        <v>0</v>
      </c>
      <c r="EC3" s="39" t="s">
        <v>6</v>
      </c>
      <c r="ED3" s="39" t="s">
        <v>0</v>
      </c>
      <c r="EE3" s="13" t="s">
        <v>1</v>
      </c>
      <c r="EF3" s="37" t="s">
        <v>6</v>
      </c>
      <c r="EG3" s="37" t="s">
        <v>0</v>
      </c>
      <c r="EH3" s="38" t="s">
        <v>6</v>
      </c>
      <c r="EI3" s="38" t="s">
        <v>0</v>
      </c>
      <c r="EJ3" s="39" t="s">
        <v>6</v>
      </c>
      <c r="EK3" s="39" t="s">
        <v>0</v>
      </c>
      <c r="EL3" s="13" t="s">
        <v>1</v>
      </c>
      <c r="EM3" s="37" t="s">
        <v>6</v>
      </c>
      <c r="EN3" s="37" t="s">
        <v>0</v>
      </c>
      <c r="EO3" s="38" t="s">
        <v>6</v>
      </c>
      <c r="EP3" s="38" t="s">
        <v>0</v>
      </c>
      <c r="EQ3" s="39" t="s">
        <v>6</v>
      </c>
      <c r="ER3" s="39" t="s">
        <v>0</v>
      </c>
      <c r="ES3" s="13" t="s">
        <v>1</v>
      </c>
      <c r="ET3" s="37" t="s">
        <v>6</v>
      </c>
      <c r="EU3" s="37" t="s">
        <v>0</v>
      </c>
      <c r="EV3" s="38" t="s">
        <v>6</v>
      </c>
      <c r="EW3" s="38" t="s">
        <v>0</v>
      </c>
      <c r="EX3" s="39" t="s">
        <v>6</v>
      </c>
      <c r="EY3" s="39" t="s">
        <v>0</v>
      </c>
      <c r="EZ3" s="13" t="s">
        <v>1</v>
      </c>
      <c r="FA3" s="37" t="s">
        <v>6</v>
      </c>
      <c r="FB3" s="37" t="s">
        <v>0</v>
      </c>
      <c r="FC3" s="38" t="s">
        <v>6</v>
      </c>
      <c r="FD3" s="38" t="s">
        <v>0</v>
      </c>
      <c r="FE3" s="39" t="s">
        <v>6</v>
      </c>
      <c r="FF3" s="39" t="s">
        <v>0</v>
      </c>
      <c r="FG3" s="13" t="s">
        <v>1</v>
      </c>
      <c r="FH3" s="37" t="s">
        <v>6</v>
      </c>
      <c r="FI3" s="37" t="s">
        <v>0</v>
      </c>
      <c r="FJ3" s="38" t="s">
        <v>6</v>
      </c>
      <c r="FK3" s="38" t="s">
        <v>0</v>
      </c>
      <c r="FL3" s="39" t="s">
        <v>6</v>
      </c>
      <c r="FM3" s="39" t="s">
        <v>0</v>
      </c>
      <c r="FN3" s="13" t="s">
        <v>1</v>
      </c>
      <c r="FO3" s="37" t="s">
        <v>6</v>
      </c>
      <c r="FP3" s="37" t="s">
        <v>0</v>
      </c>
      <c r="FQ3" s="38" t="s">
        <v>6</v>
      </c>
      <c r="FR3" s="38" t="s">
        <v>0</v>
      </c>
      <c r="FS3" s="39" t="s">
        <v>6</v>
      </c>
      <c r="FT3" s="39" t="s">
        <v>0</v>
      </c>
      <c r="FU3" s="13" t="s">
        <v>1</v>
      </c>
      <c r="FV3" s="37" t="s">
        <v>6</v>
      </c>
      <c r="FW3" s="37" t="s">
        <v>0</v>
      </c>
      <c r="FX3" s="38" t="s">
        <v>6</v>
      </c>
      <c r="FY3" s="38" t="s">
        <v>0</v>
      </c>
      <c r="FZ3" s="39" t="s">
        <v>6</v>
      </c>
      <c r="GA3" s="39" t="s">
        <v>0</v>
      </c>
      <c r="GB3" s="13" t="s">
        <v>1</v>
      </c>
      <c r="GC3" s="37" t="s">
        <v>6</v>
      </c>
      <c r="GD3" s="37" t="s">
        <v>0</v>
      </c>
      <c r="GE3" s="38" t="s">
        <v>6</v>
      </c>
      <c r="GF3" s="38" t="s">
        <v>0</v>
      </c>
      <c r="GG3" s="39" t="s">
        <v>6</v>
      </c>
      <c r="GH3" s="39" t="s">
        <v>0</v>
      </c>
      <c r="GI3" s="13" t="s">
        <v>1</v>
      </c>
      <c r="GJ3" s="37" t="s">
        <v>6</v>
      </c>
      <c r="GK3" s="37" t="s">
        <v>0</v>
      </c>
      <c r="GL3" s="38" t="s">
        <v>6</v>
      </c>
      <c r="GM3" s="38" t="s">
        <v>0</v>
      </c>
      <c r="GN3" s="39" t="s">
        <v>6</v>
      </c>
      <c r="GO3" s="39" t="s">
        <v>0</v>
      </c>
      <c r="GP3" s="13" t="s">
        <v>1</v>
      </c>
      <c r="GQ3" s="37" t="s">
        <v>6</v>
      </c>
      <c r="GR3" s="37" t="s">
        <v>0</v>
      </c>
      <c r="GS3" s="38" t="s">
        <v>6</v>
      </c>
      <c r="GT3" s="38" t="s">
        <v>0</v>
      </c>
      <c r="GU3" s="39" t="s">
        <v>6</v>
      </c>
      <c r="GV3" s="39" t="s">
        <v>0</v>
      </c>
      <c r="GW3" s="13" t="s">
        <v>1</v>
      </c>
      <c r="GX3" s="37" t="s">
        <v>6</v>
      </c>
      <c r="GY3" s="37" t="s">
        <v>0</v>
      </c>
      <c r="GZ3" s="38" t="s">
        <v>6</v>
      </c>
      <c r="HA3" s="38" t="s">
        <v>0</v>
      </c>
      <c r="HB3" s="39" t="s">
        <v>6</v>
      </c>
      <c r="HC3" s="39" t="s">
        <v>0</v>
      </c>
      <c r="HD3" s="13" t="s">
        <v>1</v>
      </c>
      <c r="HE3" s="37" t="s">
        <v>6</v>
      </c>
      <c r="HF3" s="37" t="s">
        <v>0</v>
      </c>
      <c r="HG3" s="38" t="s">
        <v>6</v>
      </c>
      <c r="HH3" s="38" t="s">
        <v>0</v>
      </c>
      <c r="HI3" s="39" t="s">
        <v>6</v>
      </c>
      <c r="HJ3" s="39" t="s">
        <v>0</v>
      </c>
      <c r="HK3" s="13" t="s">
        <v>1</v>
      </c>
      <c r="HL3" s="37" t="s">
        <v>6</v>
      </c>
      <c r="HM3" s="37" t="s">
        <v>0</v>
      </c>
      <c r="HN3" s="38" t="s">
        <v>6</v>
      </c>
      <c r="HO3" s="38" t="s">
        <v>0</v>
      </c>
      <c r="HP3" s="39" t="s">
        <v>6</v>
      </c>
      <c r="HQ3" s="39" t="s">
        <v>0</v>
      </c>
      <c r="HR3" s="13" t="s">
        <v>1</v>
      </c>
      <c r="HS3" s="37" t="s">
        <v>6</v>
      </c>
      <c r="HT3" s="37" t="s">
        <v>0</v>
      </c>
      <c r="HU3" s="38" t="s">
        <v>6</v>
      </c>
      <c r="HV3" s="38" t="s">
        <v>0</v>
      </c>
      <c r="HW3" s="39" t="s">
        <v>6</v>
      </c>
      <c r="HX3" s="39" t="s">
        <v>0</v>
      </c>
      <c r="HY3" s="13" t="s">
        <v>1</v>
      </c>
      <c r="HZ3" s="37" t="s">
        <v>6</v>
      </c>
      <c r="IA3" s="37" t="s">
        <v>0</v>
      </c>
      <c r="IB3" s="38" t="s">
        <v>6</v>
      </c>
      <c r="IC3" s="38" t="s">
        <v>0</v>
      </c>
      <c r="ID3" s="39" t="s">
        <v>6</v>
      </c>
      <c r="IE3" s="39" t="s">
        <v>0</v>
      </c>
      <c r="IF3" s="13" t="s">
        <v>1</v>
      </c>
      <c r="IG3" s="37" t="s">
        <v>6</v>
      </c>
      <c r="IH3" s="37" t="s">
        <v>0</v>
      </c>
      <c r="II3" s="38" t="s">
        <v>6</v>
      </c>
      <c r="IJ3" s="38" t="s">
        <v>0</v>
      </c>
      <c r="IK3" s="39" t="s">
        <v>6</v>
      </c>
      <c r="IL3" s="39" t="s">
        <v>0</v>
      </c>
      <c r="IM3" s="13" t="s">
        <v>1</v>
      </c>
      <c r="IN3" s="37" t="s">
        <v>6</v>
      </c>
      <c r="IO3" s="37" t="s">
        <v>0</v>
      </c>
      <c r="IP3" s="38" t="s">
        <v>6</v>
      </c>
      <c r="IQ3" s="38" t="s">
        <v>0</v>
      </c>
      <c r="IR3" s="39" t="s">
        <v>6</v>
      </c>
      <c r="IS3" s="39" t="s">
        <v>0</v>
      </c>
      <c r="IT3" s="13" t="s">
        <v>1</v>
      </c>
      <c r="IU3" s="37" t="s">
        <v>6</v>
      </c>
      <c r="IV3" s="37" t="s">
        <v>0</v>
      </c>
      <c r="IW3" s="38" t="s">
        <v>6</v>
      </c>
      <c r="IX3" s="38" t="s">
        <v>0</v>
      </c>
      <c r="IY3" s="39" t="s">
        <v>6</v>
      </c>
      <c r="IZ3" s="39" t="s">
        <v>0</v>
      </c>
      <c r="JA3" s="13" t="s">
        <v>1</v>
      </c>
      <c r="JB3" s="37" t="s">
        <v>6</v>
      </c>
      <c r="JC3" s="37" t="s">
        <v>0</v>
      </c>
      <c r="JD3" s="38" t="s">
        <v>6</v>
      </c>
      <c r="JE3" s="38" t="s">
        <v>0</v>
      </c>
      <c r="JF3" s="39" t="s">
        <v>6</v>
      </c>
      <c r="JG3" s="39" t="s">
        <v>0</v>
      </c>
      <c r="JH3" s="13" t="s">
        <v>1</v>
      </c>
      <c r="JI3" s="37" t="s">
        <v>6</v>
      </c>
      <c r="JJ3" s="37" t="s">
        <v>0</v>
      </c>
      <c r="JK3" s="38" t="s">
        <v>6</v>
      </c>
      <c r="JL3" s="38" t="s">
        <v>0</v>
      </c>
      <c r="JM3" s="39" t="s">
        <v>6</v>
      </c>
      <c r="JN3" s="39" t="s">
        <v>0</v>
      </c>
      <c r="JO3" s="13" t="s">
        <v>1</v>
      </c>
      <c r="JP3" s="37" t="s">
        <v>6</v>
      </c>
      <c r="JQ3" s="37" t="s">
        <v>0</v>
      </c>
      <c r="JR3" s="38" t="s">
        <v>6</v>
      </c>
      <c r="JS3" s="38" t="s">
        <v>0</v>
      </c>
      <c r="JT3" s="39" t="s">
        <v>6</v>
      </c>
      <c r="JU3" s="39" t="s">
        <v>0</v>
      </c>
      <c r="JV3" s="13" t="s">
        <v>1</v>
      </c>
      <c r="JW3" s="37" t="s">
        <v>6</v>
      </c>
      <c r="JX3" s="37" t="s">
        <v>0</v>
      </c>
      <c r="JY3" s="38" t="s">
        <v>6</v>
      </c>
      <c r="JZ3" s="38" t="s">
        <v>0</v>
      </c>
      <c r="KA3" s="39" t="s">
        <v>6</v>
      </c>
      <c r="KB3" s="39" t="s">
        <v>0</v>
      </c>
      <c r="KC3" s="13" t="s">
        <v>1</v>
      </c>
      <c r="KD3" s="37" t="s">
        <v>6</v>
      </c>
      <c r="KE3" s="37" t="s">
        <v>0</v>
      </c>
      <c r="KF3" s="38" t="s">
        <v>6</v>
      </c>
      <c r="KG3" s="38" t="s">
        <v>0</v>
      </c>
      <c r="KH3" s="39" t="s">
        <v>6</v>
      </c>
      <c r="KI3" s="39" t="s">
        <v>0</v>
      </c>
      <c r="KJ3" s="13" t="s">
        <v>1</v>
      </c>
      <c r="KK3" s="37" t="s">
        <v>6</v>
      </c>
      <c r="KL3" s="37" t="s">
        <v>0</v>
      </c>
      <c r="KM3" s="38" t="s">
        <v>6</v>
      </c>
      <c r="KN3" s="38" t="s">
        <v>0</v>
      </c>
      <c r="KO3" s="39" t="s">
        <v>6</v>
      </c>
      <c r="KP3" s="39" t="s">
        <v>0</v>
      </c>
      <c r="KQ3" s="13" t="s">
        <v>1</v>
      </c>
      <c r="KR3" s="37" t="s">
        <v>6</v>
      </c>
      <c r="KS3" s="37" t="s">
        <v>0</v>
      </c>
      <c r="KT3" s="38" t="s">
        <v>6</v>
      </c>
      <c r="KU3" s="38" t="s">
        <v>0</v>
      </c>
      <c r="KV3" s="39" t="s">
        <v>6</v>
      </c>
      <c r="KW3" s="39" t="s">
        <v>0</v>
      </c>
      <c r="KX3" s="13" t="s">
        <v>1</v>
      </c>
      <c r="KY3" s="37" t="s">
        <v>6</v>
      </c>
      <c r="KZ3" s="37" t="s">
        <v>0</v>
      </c>
      <c r="LA3" s="38" t="s">
        <v>6</v>
      </c>
      <c r="LB3" s="38" t="s">
        <v>0</v>
      </c>
      <c r="LC3" s="39" t="s">
        <v>6</v>
      </c>
      <c r="LD3" s="39" t="s">
        <v>0</v>
      </c>
      <c r="LE3" s="13" t="s">
        <v>1</v>
      </c>
      <c r="LF3" s="37" t="s">
        <v>6</v>
      </c>
      <c r="LG3" s="37" t="s">
        <v>0</v>
      </c>
      <c r="LH3" s="38" t="s">
        <v>6</v>
      </c>
      <c r="LI3" s="38" t="s">
        <v>0</v>
      </c>
      <c r="LJ3" s="39" t="s">
        <v>6</v>
      </c>
      <c r="LK3" s="39" t="s">
        <v>0</v>
      </c>
      <c r="LL3" s="13" t="s">
        <v>1</v>
      </c>
      <c r="LM3" s="37" t="s">
        <v>6</v>
      </c>
      <c r="LN3" s="37" t="s">
        <v>0</v>
      </c>
      <c r="LO3" s="38" t="s">
        <v>6</v>
      </c>
      <c r="LP3" s="38" t="s">
        <v>0</v>
      </c>
      <c r="LQ3" s="39" t="s">
        <v>6</v>
      </c>
      <c r="LR3" s="39" t="s">
        <v>0</v>
      </c>
      <c r="LS3" s="13" t="s">
        <v>1</v>
      </c>
      <c r="LT3" s="37" t="s">
        <v>6</v>
      </c>
      <c r="LU3" s="37" t="s">
        <v>0</v>
      </c>
      <c r="LV3" s="38" t="s">
        <v>6</v>
      </c>
      <c r="LW3" s="38" t="s">
        <v>0</v>
      </c>
      <c r="LX3" s="39" t="s">
        <v>6</v>
      </c>
      <c r="LY3" s="39" t="s">
        <v>0</v>
      </c>
      <c r="LZ3" s="13" t="s">
        <v>1</v>
      </c>
      <c r="MA3" s="37" t="s">
        <v>6</v>
      </c>
      <c r="MB3" s="37" t="s">
        <v>0</v>
      </c>
      <c r="MC3" s="38" t="s">
        <v>6</v>
      </c>
      <c r="MD3" s="38" t="s">
        <v>0</v>
      </c>
      <c r="ME3" s="39" t="s">
        <v>6</v>
      </c>
      <c r="MF3" s="39" t="s">
        <v>0</v>
      </c>
      <c r="MG3" s="13" t="s">
        <v>1</v>
      </c>
      <c r="MH3" s="37" t="s">
        <v>6</v>
      </c>
      <c r="MI3" s="37" t="s">
        <v>0</v>
      </c>
      <c r="MJ3" s="38" t="s">
        <v>6</v>
      </c>
      <c r="MK3" s="38" t="s">
        <v>0</v>
      </c>
      <c r="ML3" s="39" t="s">
        <v>6</v>
      </c>
      <c r="MM3" s="39" t="s">
        <v>0</v>
      </c>
      <c r="MN3" s="13" t="s">
        <v>1</v>
      </c>
      <c r="MP3" s="1" t="s">
        <v>51</v>
      </c>
      <c r="MQ3" s="1" t="s">
        <v>6</v>
      </c>
      <c r="MR3" s="1" t="s">
        <v>0</v>
      </c>
      <c r="MS3" s="1" t="s">
        <v>51</v>
      </c>
      <c r="MT3" s="1" t="s">
        <v>6</v>
      </c>
      <c r="MU3" s="1" t="s">
        <v>0</v>
      </c>
      <c r="MW3" s="2" t="s">
        <v>51</v>
      </c>
      <c r="MX3" s="2" t="s">
        <v>6</v>
      </c>
      <c r="MY3" s="2" t="s">
        <v>0</v>
      </c>
      <c r="MZ3" s="2" t="s">
        <v>51</v>
      </c>
      <c r="NA3" s="2" t="s">
        <v>6</v>
      </c>
      <c r="NB3" s="2" t="s">
        <v>0</v>
      </c>
      <c r="ND3" s="3" t="s">
        <v>51</v>
      </c>
      <c r="NE3" s="3" t="s">
        <v>6</v>
      </c>
      <c r="NF3" s="3" t="s">
        <v>0</v>
      </c>
      <c r="NG3" s="3" t="s">
        <v>162</v>
      </c>
      <c r="NH3" s="3" t="s">
        <v>51</v>
      </c>
      <c r="NI3" s="3" t="s">
        <v>6</v>
      </c>
      <c r="NJ3" s="3" t="s">
        <v>0</v>
      </c>
      <c r="NK3" s="3" t="s">
        <v>162</v>
      </c>
    </row>
    <row r="4" spans="1:375" ht="16.5" thickTop="1" thickBot="1" x14ac:dyDescent="0.25">
      <c r="A4" s="14"/>
      <c r="B4" s="16"/>
      <c r="C4" s="1"/>
      <c r="D4" s="1"/>
      <c r="E4" s="2"/>
      <c r="F4" s="2"/>
      <c r="G4" s="3"/>
      <c r="H4" s="3"/>
      <c r="I4" s="4"/>
      <c r="J4" s="1"/>
      <c r="K4" s="1"/>
      <c r="L4" s="2"/>
      <c r="M4" s="2"/>
      <c r="N4" s="3"/>
      <c r="O4" s="3"/>
      <c r="P4" s="4"/>
      <c r="Q4" s="1"/>
      <c r="R4" s="1"/>
      <c r="S4" s="2"/>
      <c r="T4" s="2"/>
      <c r="U4" s="3"/>
      <c r="V4" s="3"/>
      <c r="W4" s="4"/>
      <c r="X4" s="1"/>
      <c r="Y4" s="1"/>
      <c r="Z4" s="2"/>
      <c r="AA4" s="2"/>
      <c r="AB4" s="3"/>
      <c r="AC4" s="3"/>
      <c r="AD4" s="4"/>
      <c r="AE4" s="1"/>
      <c r="AF4" s="1"/>
      <c r="AG4" s="2"/>
      <c r="AH4" s="2"/>
      <c r="AI4" s="3"/>
      <c r="AJ4" s="3"/>
      <c r="AK4" s="4"/>
      <c r="AL4" s="1"/>
      <c r="AM4" s="1"/>
      <c r="AN4" s="2"/>
      <c r="AO4" s="2"/>
      <c r="AP4" s="3"/>
      <c r="AQ4" s="3"/>
      <c r="AR4" s="4"/>
      <c r="AS4" s="1"/>
      <c r="AT4" s="1"/>
      <c r="AU4" s="2"/>
      <c r="AV4" s="2"/>
      <c r="AW4" s="3"/>
      <c r="AX4" s="3"/>
      <c r="AY4" s="4"/>
      <c r="AZ4" s="1"/>
      <c r="BA4" s="1"/>
      <c r="BB4" s="2"/>
      <c r="BC4" s="2"/>
      <c r="BD4" s="3"/>
      <c r="BE4" s="3"/>
      <c r="BF4" s="4"/>
      <c r="BG4" s="1"/>
      <c r="BH4" s="1"/>
      <c r="BI4" s="2"/>
      <c r="BJ4" s="2"/>
      <c r="BK4" s="3"/>
      <c r="BL4" s="3"/>
      <c r="BM4" s="4"/>
      <c r="BN4" s="1"/>
      <c r="BO4" s="1"/>
      <c r="BP4" s="2"/>
      <c r="BQ4" s="2"/>
      <c r="BR4" s="3"/>
      <c r="BS4" s="3"/>
      <c r="BT4" s="4"/>
      <c r="BU4" s="1"/>
      <c r="BV4" s="1"/>
      <c r="BW4" s="2"/>
      <c r="BX4" s="2"/>
      <c r="BY4" s="3"/>
      <c r="BZ4" s="3"/>
      <c r="CA4" s="4"/>
      <c r="CB4" s="1"/>
      <c r="CC4" s="1"/>
      <c r="CD4" s="2"/>
      <c r="CE4" s="2"/>
      <c r="CF4" s="3"/>
      <c r="CG4" s="3"/>
      <c r="CH4" s="4"/>
      <c r="CI4" s="1"/>
      <c r="CJ4" s="1"/>
      <c r="CK4" s="2"/>
      <c r="CL4" s="2"/>
      <c r="CM4" s="3"/>
      <c r="CN4" s="3"/>
      <c r="CO4" s="4"/>
      <c r="CP4" s="1"/>
      <c r="CQ4" s="1"/>
      <c r="CR4" s="2"/>
      <c r="CS4" s="2"/>
      <c r="CT4" s="3"/>
      <c r="CU4" s="3"/>
      <c r="CV4" s="4"/>
      <c r="CW4" s="1"/>
      <c r="CX4" s="1"/>
      <c r="CY4" s="2"/>
      <c r="CZ4" s="2"/>
      <c r="DA4" s="3"/>
      <c r="DB4" s="3"/>
      <c r="DC4" s="4"/>
      <c r="DD4" s="1"/>
      <c r="DE4" s="1"/>
      <c r="DF4" s="2"/>
      <c r="DG4" s="2"/>
      <c r="DH4" s="3"/>
      <c r="DI4" s="3"/>
      <c r="DJ4" s="4"/>
      <c r="DK4" s="1"/>
      <c r="DL4" s="1"/>
      <c r="DM4" s="2"/>
      <c r="DN4" s="2"/>
      <c r="DO4" s="3"/>
      <c r="DP4" s="3"/>
      <c r="DQ4" s="4"/>
      <c r="DR4" s="1"/>
      <c r="DS4" s="1"/>
      <c r="DT4" s="2"/>
      <c r="DU4" s="2"/>
      <c r="DV4" s="3"/>
      <c r="DW4" s="3"/>
      <c r="DX4" s="4"/>
      <c r="DY4" s="1"/>
      <c r="DZ4" s="1"/>
      <c r="EA4" s="2"/>
      <c r="EB4" s="2"/>
      <c r="EC4" s="3"/>
      <c r="ED4" s="3"/>
      <c r="EE4" s="4"/>
      <c r="EF4" s="1"/>
      <c r="EG4" s="1"/>
      <c r="EH4" s="2"/>
      <c r="EI4" s="2"/>
      <c r="EJ4" s="3"/>
      <c r="EK4" s="3"/>
      <c r="EL4" s="4"/>
      <c r="EM4" s="1"/>
      <c r="EN4" s="1"/>
      <c r="EO4" s="2"/>
      <c r="EP4" s="2"/>
      <c r="EQ4" s="3"/>
      <c r="ER4" s="3"/>
      <c r="ES4" s="4"/>
      <c r="ET4" s="1"/>
      <c r="EU4" s="1"/>
      <c r="EV4" s="2"/>
      <c r="EW4" s="2"/>
      <c r="EX4" s="3"/>
      <c r="EY4" s="3"/>
      <c r="EZ4" s="4"/>
      <c r="FA4" s="1"/>
      <c r="FB4" s="1"/>
      <c r="FC4" s="2"/>
      <c r="FD4" s="2"/>
      <c r="FE4" s="3"/>
      <c r="FF4" s="3"/>
      <c r="FG4" s="4"/>
      <c r="FH4" s="1"/>
      <c r="FI4" s="1"/>
      <c r="FJ4" s="2"/>
      <c r="FK4" s="2"/>
      <c r="FL4" s="3"/>
      <c r="FM4" s="3"/>
      <c r="FN4" s="4"/>
      <c r="FO4" s="1"/>
      <c r="FP4" s="1"/>
      <c r="FQ4" s="2"/>
      <c r="FR4" s="2"/>
      <c r="FS4" s="3"/>
      <c r="FT4" s="3"/>
      <c r="FU4" s="4"/>
      <c r="FV4" s="1"/>
      <c r="FW4" s="1"/>
      <c r="FX4" s="2"/>
      <c r="FY4" s="2"/>
      <c r="FZ4" s="3"/>
      <c r="GA4" s="3"/>
      <c r="GB4" s="4"/>
      <c r="GC4" s="1"/>
      <c r="GD4" s="1"/>
      <c r="GE4" s="2"/>
      <c r="GF4" s="2"/>
      <c r="GG4" s="3"/>
      <c r="GH4" s="3"/>
      <c r="GI4" s="4"/>
      <c r="GJ4" s="1"/>
      <c r="GK4" s="1"/>
      <c r="GL4" s="2"/>
      <c r="GM4" s="2"/>
      <c r="GN4" s="3"/>
      <c r="GO4" s="3"/>
      <c r="GP4" s="4"/>
      <c r="GQ4" s="1"/>
      <c r="GR4" s="1"/>
      <c r="GS4" s="2"/>
      <c r="GT4" s="2"/>
      <c r="GU4" s="3"/>
      <c r="GV4" s="3"/>
      <c r="GW4" s="4"/>
      <c r="GX4" s="1"/>
      <c r="GY4" s="1"/>
      <c r="GZ4" s="2"/>
      <c r="HA4" s="2"/>
      <c r="HB4" s="3"/>
      <c r="HC4" s="3"/>
      <c r="HD4" s="4"/>
      <c r="HE4" s="1"/>
      <c r="HF4" s="1"/>
      <c r="HG4" s="2"/>
      <c r="HH4" s="2"/>
      <c r="HI4" s="3"/>
      <c r="HJ4" s="3"/>
      <c r="HK4" s="4"/>
      <c r="HL4" s="1"/>
      <c r="HM4" s="1"/>
      <c r="HN4" s="2"/>
      <c r="HO4" s="2"/>
      <c r="HP4" s="3"/>
      <c r="HQ4" s="3"/>
      <c r="HR4" s="4"/>
      <c r="HS4" s="1"/>
      <c r="HT4" s="1"/>
      <c r="HU4" s="2"/>
      <c r="HV4" s="2"/>
      <c r="HW4" s="3"/>
      <c r="HX4" s="3"/>
      <c r="HY4" s="4"/>
      <c r="HZ4" s="1"/>
      <c r="IA4" s="1"/>
      <c r="IB4" s="2"/>
      <c r="IC4" s="2"/>
      <c r="ID4" s="3"/>
      <c r="IE4" s="3"/>
      <c r="IF4" s="4"/>
      <c r="IG4" s="1"/>
      <c r="IH4" s="1"/>
      <c r="II4" s="2"/>
      <c r="IJ4" s="2"/>
      <c r="IK4" s="3"/>
      <c r="IL4" s="3"/>
      <c r="IM4" s="4"/>
      <c r="IN4" s="1"/>
      <c r="IO4" s="1"/>
      <c r="IP4" s="2"/>
      <c r="IQ4" s="2"/>
      <c r="IR4" s="3"/>
      <c r="IS4" s="3"/>
      <c r="IT4" s="4"/>
      <c r="IU4" s="1"/>
      <c r="IV4" s="1"/>
      <c r="IW4" s="2"/>
      <c r="IX4" s="2"/>
      <c r="IY4" s="3"/>
      <c r="IZ4" s="3"/>
      <c r="JA4" s="4"/>
      <c r="JB4" s="1"/>
      <c r="JC4" s="1"/>
      <c r="JD4" s="2"/>
      <c r="JE4" s="2"/>
      <c r="JF4" s="3"/>
      <c r="JG4" s="3"/>
      <c r="JH4" s="4"/>
      <c r="JI4" s="1"/>
      <c r="JJ4" s="1"/>
      <c r="JK4" s="2"/>
      <c r="JL4" s="2"/>
      <c r="JM4" s="3"/>
      <c r="JN4" s="3"/>
      <c r="JO4" s="4"/>
      <c r="JP4" s="1"/>
      <c r="JQ4" s="1"/>
      <c r="JR4" s="2"/>
      <c r="JS4" s="2"/>
      <c r="JT4" s="3"/>
      <c r="JU4" s="3"/>
      <c r="JV4" s="4"/>
      <c r="JW4" s="1"/>
      <c r="JX4" s="1"/>
      <c r="JY4" s="2"/>
      <c r="JZ4" s="2"/>
      <c r="KA4" s="3"/>
      <c r="KB4" s="3"/>
      <c r="KC4" s="4"/>
      <c r="KD4" s="1"/>
      <c r="KE4" s="1"/>
      <c r="KF4" s="2"/>
      <c r="KG4" s="2"/>
      <c r="KH4" s="3"/>
      <c r="KI4" s="3"/>
      <c r="KJ4" s="4"/>
      <c r="KK4" s="1"/>
      <c r="KL4" s="1"/>
      <c r="KM4" s="2"/>
      <c r="KN4" s="2"/>
      <c r="KO4" s="3"/>
      <c r="KP4" s="3"/>
      <c r="KQ4" s="4"/>
      <c r="KR4" s="1"/>
      <c r="KS4" s="1"/>
      <c r="KT4" s="2"/>
      <c r="KU4" s="2"/>
      <c r="KV4" s="3"/>
      <c r="KW4" s="3"/>
      <c r="KX4" s="4"/>
      <c r="KY4" s="1"/>
      <c r="KZ4" s="1"/>
      <c r="LA4" s="2"/>
      <c r="LB4" s="2"/>
      <c r="LC4" s="3"/>
      <c r="LD4" s="3"/>
      <c r="LE4" s="4"/>
      <c r="LF4" s="1"/>
      <c r="LG4" s="1"/>
      <c r="LH4" s="2"/>
      <c r="LI4" s="2"/>
      <c r="LJ4" s="3"/>
      <c r="LK4" s="3"/>
      <c r="LL4" s="4"/>
      <c r="LM4" s="1"/>
      <c r="LN4" s="1"/>
      <c r="LO4" s="2"/>
      <c r="LP4" s="2"/>
      <c r="LQ4" s="3"/>
      <c r="LR4" s="3"/>
      <c r="LS4" s="4"/>
      <c r="LT4" s="1"/>
      <c r="LU4" s="1"/>
      <c r="LV4" s="2"/>
      <c r="LW4" s="2"/>
      <c r="LX4" s="3"/>
      <c r="LY4" s="3"/>
      <c r="LZ4" s="4"/>
      <c r="MA4" s="1"/>
      <c r="MB4" s="1"/>
      <c r="MC4" s="2"/>
      <c r="MD4" s="2"/>
      <c r="ME4" s="3"/>
      <c r="MF4" s="3"/>
      <c r="MG4" s="4"/>
      <c r="MH4" s="1"/>
      <c r="MI4" s="1"/>
      <c r="MJ4" s="2"/>
      <c r="MK4" s="2"/>
      <c r="ML4" s="3"/>
      <c r="MM4" s="3"/>
      <c r="MN4" s="4"/>
      <c r="MP4" s="20" t="s">
        <v>52</v>
      </c>
      <c r="MQ4" s="23">
        <f>م.تحميل!$J$7</f>
        <v>0</v>
      </c>
      <c r="MR4" s="23">
        <f>م.تحميل!$K$7</f>
        <v>0</v>
      </c>
      <c r="MS4" s="20" t="s">
        <v>80</v>
      </c>
      <c r="MT4" s="23"/>
      <c r="MU4" s="23">
        <f>م.تحميل!$K$169</f>
        <v>0</v>
      </c>
      <c r="MW4" s="22" t="s">
        <v>52</v>
      </c>
      <c r="MX4" s="24">
        <f>م.مرتجع!$J$7</f>
        <v>0</v>
      </c>
      <c r="MY4" s="24">
        <f>م.مرتجع!$K$7</f>
        <v>0</v>
      </c>
      <c r="MZ4" s="22" t="s">
        <v>80</v>
      </c>
      <c r="NA4" s="24"/>
      <c r="NB4" s="24">
        <f>م.مرتجع!$K$169</f>
        <v>0</v>
      </c>
      <c r="ND4" s="21" t="s">
        <v>52</v>
      </c>
      <c r="NE4" s="25">
        <f>م.مبيع!$J$7</f>
        <v>0</v>
      </c>
      <c r="NF4" s="25">
        <f>م.مبيع!$K$7</f>
        <v>0</v>
      </c>
      <c r="NG4" s="25">
        <f>I35</f>
        <v>0</v>
      </c>
      <c r="NH4" s="21" t="s">
        <v>80</v>
      </c>
      <c r="NI4" s="25"/>
      <c r="NJ4" s="25">
        <f>م.مبيع!$K$169</f>
        <v>0</v>
      </c>
      <c r="NK4" s="25">
        <f>HK35</f>
        <v>0</v>
      </c>
    </row>
    <row r="5" spans="1:375" ht="16.5" thickTop="1" thickBot="1" x14ac:dyDescent="0.25">
      <c r="A5" s="14"/>
      <c r="B5" s="16"/>
      <c r="C5" s="1"/>
      <c r="D5" s="1"/>
      <c r="E5" s="2"/>
      <c r="F5" s="2"/>
      <c r="G5" s="3"/>
      <c r="H5" s="3"/>
      <c r="I5" s="4"/>
      <c r="J5" s="1"/>
      <c r="K5" s="1"/>
      <c r="L5" s="2"/>
      <c r="M5" s="2"/>
      <c r="N5" s="3"/>
      <c r="O5" s="3"/>
      <c r="P5" s="4"/>
      <c r="Q5" s="1"/>
      <c r="R5" s="1"/>
      <c r="S5" s="2"/>
      <c r="T5" s="2"/>
      <c r="U5" s="3"/>
      <c r="V5" s="3"/>
      <c r="W5" s="4"/>
      <c r="X5" s="1"/>
      <c r="Y5" s="1"/>
      <c r="Z5" s="2"/>
      <c r="AA5" s="2"/>
      <c r="AB5" s="3"/>
      <c r="AC5" s="3"/>
      <c r="AD5" s="4"/>
      <c r="AE5" s="1"/>
      <c r="AF5" s="1"/>
      <c r="AG5" s="2"/>
      <c r="AH5" s="2"/>
      <c r="AI5" s="3"/>
      <c r="AJ5" s="3"/>
      <c r="AK5" s="4"/>
      <c r="AL5" s="1"/>
      <c r="AM5" s="1"/>
      <c r="AN5" s="2"/>
      <c r="AO5" s="2"/>
      <c r="AP5" s="3"/>
      <c r="AQ5" s="3"/>
      <c r="AR5" s="4"/>
      <c r="AS5" s="1"/>
      <c r="AT5" s="1"/>
      <c r="AU5" s="2"/>
      <c r="AV5" s="2"/>
      <c r="AW5" s="3"/>
      <c r="AX5" s="3"/>
      <c r="AY5" s="4"/>
      <c r="AZ5" s="1"/>
      <c r="BA5" s="1"/>
      <c r="BB5" s="2"/>
      <c r="BC5" s="2"/>
      <c r="BD5" s="3"/>
      <c r="BE5" s="3"/>
      <c r="BF5" s="4"/>
      <c r="BG5" s="1"/>
      <c r="BH5" s="1"/>
      <c r="BI5" s="2"/>
      <c r="BJ5" s="2"/>
      <c r="BK5" s="3"/>
      <c r="BL5" s="3"/>
      <c r="BM5" s="4"/>
      <c r="BN5" s="1"/>
      <c r="BO5" s="1"/>
      <c r="BP5" s="2"/>
      <c r="BQ5" s="2"/>
      <c r="BR5" s="3"/>
      <c r="BS5" s="3"/>
      <c r="BT5" s="4"/>
      <c r="BU5" s="1"/>
      <c r="BV5" s="1"/>
      <c r="BW5" s="2"/>
      <c r="BX5" s="2"/>
      <c r="BY5" s="3"/>
      <c r="BZ5" s="3"/>
      <c r="CA5" s="4"/>
      <c r="CB5" s="1"/>
      <c r="CC5" s="1"/>
      <c r="CD5" s="2"/>
      <c r="CE5" s="2"/>
      <c r="CF5" s="3"/>
      <c r="CG5" s="3"/>
      <c r="CH5" s="4"/>
      <c r="CI5" s="1"/>
      <c r="CJ5" s="1"/>
      <c r="CK5" s="2"/>
      <c r="CL5" s="2"/>
      <c r="CM5" s="3"/>
      <c r="CN5" s="3"/>
      <c r="CO5" s="4"/>
      <c r="CP5" s="1"/>
      <c r="CQ5" s="1"/>
      <c r="CR5" s="2"/>
      <c r="CS5" s="2"/>
      <c r="CT5" s="3"/>
      <c r="CU5" s="3"/>
      <c r="CV5" s="4"/>
      <c r="CW5" s="1"/>
      <c r="CX5" s="1"/>
      <c r="CY5" s="2"/>
      <c r="CZ5" s="2"/>
      <c r="DA5" s="3"/>
      <c r="DB5" s="3"/>
      <c r="DC5" s="4"/>
      <c r="DD5" s="1"/>
      <c r="DE5" s="1"/>
      <c r="DF5" s="2"/>
      <c r="DG5" s="2"/>
      <c r="DH5" s="3"/>
      <c r="DI5" s="3"/>
      <c r="DJ5" s="4"/>
      <c r="DK5" s="1"/>
      <c r="DL5" s="1"/>
      <c r="DM5" s="2"/>
      <c r="DN5" s="2"/>
      <c r="DO5" s="3"/>
      <c r="DP5" s="3"/>
      <c r="DQ5" s="4"/>
      <c r="DR5" s="1"/>
      <c r="DS5" s="1"/>
      <c r="DT5" s="2"/>
      <c r="DU5" s="2"/>
      <c r="DV5" s="3"/>
      <c r="DW5" s="3"/>
      <c r="DX5" s="4"/>
      <c r="DY5" s="1"/>
      <c r="DZ5" s="1"/>
      <c r="EA5" s="2"/>
      <c r="EB5" s="2"/>
      <c r="EC5" s="3"/>
      <c r="ED5" s="3"/>
      <c r="EE5" s="4"/>
      <c r="EF5" s="1"/>
      <c r="EG5" s="1"/>
      <c r="EH5" s="2"/>
      <c r="EI5" s="2"/>
      <c r="EJ5" s="3"/>
      <c r="EK5" s="3"/>
      <c r="EL5" s="4"/>
      <c r="EM5" s="1"/>
      <c r="EN5" s="1"/>
      <c r="EO5" s="2"/>
      <c r="EP5" s="2"/>
      <c r="EQ5" s="3"/>
      <c r="ER5" s="3"/>
      <c r="ES5" s="4"/>
      <c r="ET5" s="1"/>
      <c r="EU5" s="1"/>
      <c r="EV5" s="2"/>
      <c r="EW5" s="2"/>
      <c r="EX5" s="3"/>
      <c r="EY5" s="3"/>
      <c r="EZ5" s="4"/>
      <c r="FA5" s="1"/>
      <c r="FB5" s="1"/>
      <c r="FC5" s="2"/>
      <c r="FD5" s="2"/>
      <c r="FE5" s="3"/>
      <c r="FF5" s="3"/>
      <c r="FG5" s="4"/>
      <c r="FH5" s="1"/>
      <c r="FI5" s="1"/>
      <c r="FJ5" s="2"/>
      <c r="FK5" s="2"/>
      <c r="FL5" s="3"/>
      <c r="FM5" s="3"/>
      <c r="FN5" s="4"/>
      <c r="FO5" s="1"/>
      <c r="FP5" s="1"/>
      <c r="FQ5" s="2"/>
      <c r="FR5" s="2"/>
      <c r="FS5" s="3"/>
      <c r="FT5" s="3"/>
      <c r="FU5" s="4"/>
      <c r="FV5" s="1"/>
      <c r="FW5" s="1"/>
      <c r="FX5" s="2"/>
      <c r="FY5" s="2"/>
      <c r="FZ5" s="3"/>
      <c r="GA5" s="3"/>
      <c r="GB5" s="4"/>
      <c r="GC5" s="1"/>
      <c r="GD5" s="1"/>
      <c r="GE5" s="2"/>
      <c r="GF5" s="2"/>
      <c r="GG5" s="3"/>
      <c r="GH5" s="3"/>
      <c r="GI5" s="4"/>
      <c r="GJ5" s="1"/>
      <c r="GK5" s="1"/>
      <c r="GL5" s="2"/>
      <c r="GM5" s="2"/>
      <c r="GN5" s="3"/>
      <c r="GO5" s="3"/>
      <c r="GP5" s="4"/>
      <c r="GQ5" s="1"/>
      <c r="GR5" s="1"/>
      <c r="GS5" s="2"/>
      <c r="GT5" s="2"/>
      <c r="GU5" s="3"/>
      <c r="GV5" s="3"/>
      <c r="GW5" s="4"/>
      <c r="GX5" s="1"/>
      <c r="GY5" s="1"/>
      <c r="GZ5" s="2"/>
      <c r="HA5" s="2"/>
      <c r="HB5" s="3"/>
      <c r="HC5" s="3"/>
      <c r="HD5" s="4"/>
      <c r="HE5" s="1"/>
      <c r="HF5" s="1"/>
      <c r="HG5" s="2"/>
      <c r="HH5" s="2"/>
      <c r="HI5" s="3"/>
      <c r="HJ5" s="3"/>
      <c r="HK5" s="4"/>
      <c r="HL5" s="1"/>
      <c r="HM5" s="1"/>
      <c r="HN5" s="2"/>
      <c r="HO5" s="2"/>
      <c r="HP5" s="3"/>
      <c r="HQ5" s="3"/>
      <c r="HR5" s="4"/>
      <c r="HS5" s="1"/>
      <c r="HT5" s="1"/>
      <c r="HU5" s="2"/>
      <c r="HV5" s="2"/>
      <c r="HW5" s="3"/>
      <c r="HX5" s="3"/>
      <c r="HY5" s="4"/>
      <c r="HZ5" s="1"/>
      <c r="IA5" s="1"/>
      <c r="IB5" s="2"/>
      <c r="IC5" s="2"/>
      <c r="ID5" s="3"/>
      <c r="IE5" s="3"/>
      <c r="IF5" s="4"/>
      <c r="IG5" s="1"/>
      <c r="IH5" s="1"/>
      <c r="II5" s="2"/>
      <c r="IJ5" s="2"/>
      <c r="IK5" s="3"/>
      <c r="IL5" s="3"/>
      <c r="IM5" s="4"/>
      <c r="IN5" s="1"/>
      <c r="IO5" s="1"/>
      <c r="IP5" s="2"/>
      <c r="IQ5" s="2"/>
      <c r="IR5" s="3"/>
      <c r="IS5" s="3"/>
      <c r="IT5" s="4"/>
      <c r="IU5" s="1"/>
      <c r="IV5" s="1"/>
      <c r="IW5" s="2"/>
      <c r="IX5" s="2"/>
      <c r="IY5" s="3"/>
      <c r="IZ5" s="3"/>
      <c r="JA5" s="4"/>
      <c r="JB5" s="1"/>
      <c r="JC5" s="1"/>
      <c r="JD5" s="2"/>
      <c r="JE5" s="2"/>
      <c r="JF5" s="3"/>
      <c r="JG5" s="3"/>
      <c r="JH5" s="4"/>
      <c r="JI5" s="1"/>
      <c r="JJ5" s="1"/>
      <c r="JK5" s="2"/>
      <c r="JL5" s="2"/>
      <c r="JM5" s="3"/>
      <c r="JN5" s="3"/>
      <c r="JO5" s="4"/>
      <c r="JP5" s="1"/>
      <c r="JQ5" s="1"/>
      <c r="JR5" s="2"/>
      <c r="JS5" s="2"/>
      <c r="JT5" s="3"/>
      <c r="JU5" s="3"/>
      <c r="JV5" s="4"/>
      <c r="JW5" s="1"/>
      <c r="JX5" s="1"/>
      <c r="JY5" s="2"/>
      <c r="JZ5" s="2"/>
      <c r="KA5" s="3"/>
      <c r="KB5" s="3"/>
      <c r="KC5" s="4"/>
      <c r="KD5" s="1"/>
      <c r="KE5" s="1"/>
      <c r="KF5" s="2"/>
      <c r="KG5" s="2"/>
      <c r="KH5" s="3"/>
      <c r="KI5" s="3"/>
      <c r="KJ5" s="4"/>
      <c r="KK5" s="1"/>
      <c r="KL5" s="1"/>
      <c r="KM5" s="2"/>
      <c r="KN5" s="2"/>
      <c r="KO5" s="3"/>
      <c r="KP5" s="3"/>
      <c r="KQ5" s="4"/>
      <c r="KR5" s="1"/>
      <c r="KS5" s="1"/>
      <c r="KT5" s="2"/>
      <c r="KU5" s="2"/>
      <c r="KV5" s="3"/>
      <c r="KW5" s="3"/>
      <c r="KX5" s="4"/>
      <c r="KY5" s="1"/>
      <c r="KZ5" s="1"/>
      <c r="LA5" s="2"/>
      <c r="LB5" s="2"/>
      <c r="LC5" s="3"/>
      <c r="LD5" s="3"/>
      <c r="LE5" s="4"/>
      <c r="LF5" s="1"/>
      <c r="LG5" s="1"/>
      <c r="LH5" s="2"/>
      <c r="LI5" s="2"/>
      <c r="LJ5" s="3"/>
      <c r="LK5" s="3"/>
      <c r="LL5" s="4"/>
      <c r="LM5" s="1"/>
      <c r="LN5" s="1"/>
      <c r="LO5" s="2"/>
      <c r="LP5" s="2"/>
      <c r="LQ5" s="3"/>
      <c r="LR5" s="3"/>
      <c r="LS5" s="4"/>
      <c r="LT5" s="1"/>
      <c r="LU5" s="1"/>
      <c r="LV5" s="2"/>
      <c r="LW5" s="2"/>
      <c r="LX5" s="3"/>
      <c r="LY5" s="3"/>
      <c r="LZ5" s="4"/>
      <c r="MA5" s="1"/>
      <c r="MB5" s="1"/>
      <c r="MC5" s="2"/>
      <c r="MD5" s="2"/>
      <c r="ME5" s="3"/>
      <c r="MF5" s="3"/>
      <c r="MG5" s="4"/>
      <c r="MH5" s="1"/>
      <c r="MI5" s="1"/>
      <c r="MJ5" s="2"/>
      <c r="MK5" s="2"/>
      <c r="ML5" s="3"/>
      <c r="MM5" s="3"/>
      <c r="MN5" s="4"/>
      <c r="MP5" s="20" t="s">
        <v>58</v>
      </c>
      <c r="MQ5" s="23">
        <f>م.تحميل!$J$11</f>
        <v>0</v>
      </c>
      <c r="MR5" s="23">
        <f>م.تحميل!$K$11</f>
        <v>0</v>
      </c>
      <c r="MS5" s="20" t="s">
        <v>81</v>
      </c>
      <c r="MT5" s="23"/>
      <c r="MU5" s="23">
        <f>م.تحميل!$K$173</f>
        <v>0</v>
      </c>
      <c r="MW5" s="22" t="s">
        <v>58</v>
      </c>
      <c r="MX5" s="24">
        <f>م.مرتجع!$J$11</f>
        <v>0</v>
      </c>
      <c r="MY5" s="24">
        <f>م.مرتجع!$K$11</f>
        <v>0</v>
      </c>
      <c r="MZ5" s="22" t="s">
        <v>81</v>
      </c>
      <c r="NA5" s="24"/>
      <c r="NB5" s="24">
        <f>م.مرتجع!$K$173</f>
        <v>0</v>
      </c>
      <c r="ND5" s="21" t="s">
        <v>58</v>
      </c>
      <c r="NE5" s="25">
        <f>م.مبيع!$J$11</f>
        <v>0</v>
      </c>
      <c r="NF5" s="25">
        <f>م.مبيع!$K$11</f>
        <v>0</v>
      </c>
      <c r="NG5" s="25">
        <f>P35</f>
        <v>0</v>
      </c>
      <c r="NH5" s="21" t="s">
        <v>81</v>
      </c>
      <c r="NI5" s="25"/>
      <c r="NJ5" s="25">
        <f>م.مبيع!$K$173</f>
        <v>0</v>
      </c>
      <c r="NK5" s="25">
        <f>HR35</f>
        <v>0</v>
      </c>
    </row>
    <row r="6" spans="1:375" ht="16.5" thickTop="1" thickBot="1" x14ac:dyDescent="0.25">
      <c r="A6" s="14"/>
      <c r="B6" s="16"/>
      <c r="C6" s="1"/>
      <c r="D6" s="1"/>
      <c r="E6" s="2"/>
      <c r="F6" s="2"/>
      <c r="G6" s="3"/>
      <c r="H6" s="3"/>
      <c r="I6" s="4"/>
      <c r="J6" s="1"/>
      <c r="K6" s="1"/>
      <c r="L6" s="2"/>
      <c r="M6" s="2"/>
      <c r="N6" s="3"/>
      <c r="O6" s="3"/>
      <c r="P6" s="4"/>
      <c r="Q6" s="1"/>
      <c r="R6" s="1"/>
      <c r="S6" s="2"/>
      <c r="T6" s="2"/>
      <c r="U6" s="3"/>
      <c r="V6" s="3"/>
      <c r="W6" s="4"/>
      <c r="X6" s="1"/>
      <c r="Y6" s="1"/>
      <c r="Z6" s="2"/>
      <c r="AA6" s="2"/>
      <c r="AB6" s="3"/>
      <c r="AC6" s="3"/>
      <c r="AD6" s="4"/>
      <c r="AE6" s="1"/>
      <c r="AF6" s="1"/>
      <c r="AG6" s="2"/>
      <c r="AH6" s="2"/>
      <c r="AI6" s="3"/>
      <c r="AJ6" s="3"/>
      <c r="AK6" s="4"/>
      <c r="AL6" s="1"/>
      <c r="AM6" s="1"/>
      <c r="AN6" s="2"/>
      <c r="AO6" s="2"/>
      <c r="AP6" s="3"/>
      <c r="AQ6" s="3"/>
      <c r="AR6" s="4"/>
      <c r="AS6" s="1"/>
      <c r="AT6" s="1"/>
      <c r="AU6" s="2"/>
      <c r="AV6" s="2"/>
      <c r="AW6" s="3"/>
      <c r="AX6" s="3"/>
      <c r="AY6" s="4"/>
      <c r="AZ6" s="1"/>
      <c r="BA6" s="1"/>
      <c r="BB6" s="2"/>
      <c r="BC6" s="2"/>
      <c r="BD6" s="3"/>
      <c r="BE6" s="3"/>
      <c r="BF6" s="4"/>
      <c r="BG6" s="1"/>
      <c r="BH6" s="1"/>
      <c r="BI6" s="2"/>
      <c r="BJ6" s="2"/>
      <c r="BK6" s="3"/>
      <c r="BL6" s="3"/>
      <c r="BM6" s="4"/>
      <c r="BN6" s="1"/>
      <c r="BO6" s="1"/>
      <c r="BP6" s="2"/>
      <c r="BQ6" s="2"/>
      <c r="BR6" s="3"/>
      <c r="BS6" s="3"/>
      <c r="BT6" s="4"/>
      <c r="BU6" s="1"/>
      <c r="BV6" s="1"/>
      <c r="BW6" s="2"/>
      <c r="BX6" s="2"/>
      <c r="BY6" s="3"/>
      <c r="BZ6" s="3"/>
      <c r="CA6" s="4"/>
      <c r="CB6" s="1"/>
      <c r="CC6" s="1"/>
      <c r="CD6" s="2"/>
      <c r="CE6" s="2"/>
      <c r="CF6" s="3"/>
      <c r="CG6" s="3"/>
      <c r="CH6" s="4"/>
      <c r="CI6" s="1"/>
      <c r="CJ6" s="1"/>
      <c r="CK6" s="2"/>
      <c r="CL6" s="2"/>
      <c r="CM6" s="3"/>
      <c r="CN6" s="3"/>
      <c r="CO6" s="4"/>
      <c r="CP6" s="1"/>
      <c r="CQ6" s="1"/>
      <c r="CR6" s="2"/>
      <c r="CS6" s="2"/>
      <c r="CT6" s="3"/>
      <c r="CU6" s="3"/>
      <c r="CV6" s="4"/>
      <c r="CW6" s="1"/>
      <c r="CX6" s="1"/>
      <c r="CY6" s="2"/>
      <c r="CZ6" s="2"/>
      <c r="DA6" s="3"/>
      <c r="DB6" s="3"/>
      <c r="DC6" s="4"/>
      <c r="DD6" s="1"/>
      <c r="DE6" s="1"/>
      <c r="DF6" s="2"/>
      <c r="DG6" s="2"/>
      <c r="DH6" s="3"/>
      <c r="DI6" s="3"/>
      <c r="DJ6" s="4"/>
      <c r="DK6" s="1"/>
      <c r="DL6" s="1"/>
      <c r="DM6" s="2"/>
      <c r="DN6" s="2"/>
      <c r="DO6" s="3"/>
      <c r="DP6" s="3"/>
      <c r="DQ6" s="4"/>
      <c r="DR6" s="1"/>
      <c r="DS6" s="1"/>
      <c r="DT6" s="2"/>
      <c r="DU6" s="2"/>
      <c r="DV6" s="3"/>
      <c r="DW6" s="3"/>
      <c r="DX6" s="4"/>
      <c r="DY6" s="1"/>
      <c r="DZ6" s="1"/>
      <c r="EA6" s="2"/>
      <c r="EB6" s="2"/>
      <c r="EC6" s="3"/>
      <c r="ED6" s="3"/>
      <c r="EE6" s="4"/>
      <c r="EF6" s="1"/>
      <c r="EG6" s="1"/>
      <c r="EH6" s="2"/>
      <c r="EI6" s="2"/>
      <c r="EJ6" s="3"/>
      <c r="EK6" s="3"/>
      <c r="EL6" s="4"/>
      <c r="EM6" s="1"/>
      <c r="EN6" s="1"/>
      <c r="EO6" s="2"/>
      <c r="EP6" s="2"/>
      <c r="EQ6" s="3"/>
      <c r="ER6" s="3"/>
      <c r="ES6" s="4"/>
      <c r="ET6" s="1"/>
      <c r="EU6" s="1"/>
      <c r="EV6" s="2"/>
      <c r="EW6" s="2"/>
      <c r="EX6" s="3"/>
      <c r="EY6" s="3"/>
      <c r="EZ6" s="4"/>
      <c r="FA6" s="1"/>
      <c r="FB6" s="1"/>
      <c r="FC6" s="2"/>
      <c r="FD6" s="2"/>
      <c r="FE6" s="3"/>
      <c r="FF6" s="3"/>
      <c r="FG6" s="4"/>
      <c r="FH6" s="1"/>
      <c r="FI6" s="1"/>
      <c r="FJ6" s="2"/>
      <c r="FK6" s="2"/>
      <c r="FL6" s="3"/>
      <c r="FM6" s="3"/>
      <c r="FN6" s="4"/>
      <c r="FO6" s="1"/>
      <c r="FP6" s="1"/>
      <c r="FQ6" s="2"/>
      <c r="FR6" s="2"/>
      <c r="FS6" s="3"/>
      <c r="FT6" s="3"/>
      <c r="FU6" s="4"/>
      <c r="FV6" s="1"/>
      <c r="FW6" s="1"/>
      <c r="FX6" s="2"/>
      <c r="FY6" s="2"/>
      <c r="FZ6" s="3"/>
      <c r="GA6" s="3"/>
      <c r="GB6" s="4"/>
      <c r="GC6" s="1"/>
      <c r="GD6" s="1"/>
      <c r="GE6" s="2"/>
      <c r="GF6" s="2"/>
      <c r="GG6" s="3"/>
      <c r="GH6" s="3"/>
      <c r="GI6" s="4"/>
      <c r="GJ6" s="1"/>
      <c r="GK6" s="1"/>
      <c r="GL6" s="2"/>
      <c r="GM6" s="2"/>
      <c r="GN6" s="3"/>
      <c r="GO6" s="3"/>
      <c r="GP6" s="4"/>
      <c r="GQ6" s="1"/>
      <c r="GR6" s="1"/>
      <c r="GS6" s="2"/>
      <c r="GT6" s="2"/>
      <c r="GU6" s="3"/>
      <c r="GV6" s="3"/>
      <c r="GW6" s="4"/>
      <c r="GX6" s="1"/>
      <c r="GY6" s="1"/>
      <c r="GZ6" s="2"/>
      <c r="HA6" s="2"/>
      <c r="HB6" s="3"/>
      <c r="HC6" s="3"/>
      <c r="HD6" s="4"/>
      <c r="HE6" s="1"/>
      <c r="HF6" s="1"/>
      <c r="HG6" s="2"/>
      <c r="HH6" s="2"/>
      <c r="HI6" s="3"/>
      <c r="HJ6" s="3"/>
      <c r="HK6" s="4"/>
      <c r="HL6" s="1"/>
      <c r="HM6" s="1"/>
      <c r="HN6" s="2"/>
      <c r="HO6" s="2"/>
      <c r="HP6" s="3"/>
      <c r="HQ6" s="3"/>
      <c r="HR6" s="4"/>
      <c r="HS6" s="1"/>
      <c r="HT6" s="1"/>
      <c r="HU6" s="2"/>
      <c r="HV6" s="2"/>
      <c r="HW6" s="3"/>
      <c r="HX6" s="3"/>
      <c r="HY6" s="4"/>
      <c r="HZ6" s="1"/>
      <c r="IA6" s="1"/>
      <c r="IB6" s="2"/>
      <c r="IC6" s="2"/>
      <c r="ID6" s="3"/>
      <c r="IE6" s="3"/>
      <c r="IF6" s="4"/>
      <c r="IG6" s="1"/>
      <c r="IH6" s="1"/>
      <c r="II6" s="2"/>
      <c r="IJ6" s="2"/>
      <c r="IK6" s="3"/>
      <c r="IL6" s="3"/>
      <c r="IM6" s="4"/>
      <c r="IN6" s="1"/>
      <c r="IO6" s="1"/>
      <c r="IP6" s="2"/>
      <c r="IQ6" s="2"/>
      <c r="IR6" s="3"/>
      <c r="IS6" s="3"/>
      <c r="IT6" s="4"/>
      <c r="IU6" s="1"/>
      <c r="IV6" s="1"/>
      <c r="IW6" s="2"/>
      <c r="IX6" s="2"/>
      <c r="IY6" s="3"/>
      <c r="IZ6" s="3"/>
      <c r="JA6" s="4"/>
      <c r="JB6" s="1"/>
      <c r="JC6" s="1"/>
      <c r="JD6" s="2"/>
      <c r="JE6" s="2"/>
      <c r="JF6" s="3"/>
      <c r="JG6" s="3"/>
      <c r="JH6" s="4"/>
      <c r="JI6" s="1"/>
      <c r="JJ6" s="1"/>
      <c r="JK6" s="2"/>
      <c r="JL6" s="2"/>
      <c r="JM6" s="3"/>
      <c r="JN6" s="3"/>
      <c r="JO6" s="4"/>
      <c r="JP6" s="1"/>
      <c r="JQ6" s="1"/>
      <c r="JR6" s="2"/>
      <c r="JS6" s="2"/>
      <c r="JT6" s="3"/>
      <c r="JU6" s="3"/>
      <c r="JV6" s="4"/>
      <c r="JW6" s="1"/>
      <c r="JX6" s="1"/>
      <c r="JY6" s="2"/>
      <c r="JZ6" s="2"/>
      <c r="KA6" s="3"/>
      <c r="KB6" s="3"/>
      <c r="KC6" s="4"/>
      <c r="KD6" s="1"/>
      <c r="KE6" s="1"/>
      <c r="KF6" s="2"/>
      <c r="KG6" s="2"/>
      <c r="KH6" s="3"/>
      <c r="KI6" s="3"/>
      <c r="KJ6" s="4"/>
      <c r="KK6" s="1"/>
      <c r="KL6" s="1"/>
      <c r="KM6" s="2"/>
      <c r="KN6" s="2"/>
      <c r="KO6" s="3"/>
      <c r="KP6" s="3"/>
      <c r="KQ6" s="4"/>
      <c r="KR6" s="1"/>
      <c r="KS6" s="1"/>
      <c r="KT6" s="2"/>
      <c r="KU6" s="2"/>
      <c r="KV6" s="3"/>
      <c r="KW6" s="3"/>
      <c r="KX6" s="4"/>
      <c r="KY6" s="1"/>
      <c r="KZ6" s="1"/>
      <c r="LA6" s="2"/>
      <c r="LB6" s="2"/>
      <c r="LC6" s="3"/>
      <c r="LD6" s="3"/>
      <c r="LE6" s="4"/>
      <c r="LF6" s="1"/>
      <c r="LG6" s="1"/>
      <c r="LH6" s="2"/>
      <c r="LI6" s="2"/>
      <c r="LJ6" s="3"/>
      <c r="LK6" s="3"/>
      <c r="LL6" s="4"/>
      <c r="LM6" s="1"/>
      <c r="LN6" s="1"/>
      <c r="LO6" s="2"/>
      <c r="LP6" s="2"/>
      <c r="LQ6" s="3"/>
      <c r="LR6" s="3"/>
      <c r="LS6" s="4"/>
      <c r="LT6" s="1"/>
      <c r="LU6" s="1"/>
      <c r="LV6" s="2"/>
      <c r="LW6" s="2"/>
      <c r="LX6" s="3"/>
      <c r="LY6" s="3"/>
      <c r="LZ6" s="4"/>
      <c r="MA6" s="1"/>
      <c r="MB6" s="1"/>
      <c r="MC6" s="2"/>
      <c r="MD6" s="2"/>
      <c r="ME6" s="3"/>
      <c r="MF6" s="3"/>
      <c r="MG6" s="4"/>
      <c r="MH6" s="1"/>
      <c r="MI6" s="1"/>
      <c r="MJ6" s="2"/>
      <c r="MK6" s="2"/>
      <c r="ML6" s="3"/>
      <c r="MM6" s="3"/>
      <c r="MN6" s="4"/>
      <c r="MP6" s="20" t="s">
        <v>59</v>
      </c>
      <c r="MQ6" s="23">
        <f>م.تحميل!$J$15</f>
        <v>0</v>
      </c>
      <c r="MR6" s="23">
        <f>م.تحميل!$K$15</f>
        <v>0</v>
      </c>
      <c r="MS6" s="20" t="s">
        <v>82</v>
      </c>
      <c r="MT6" s="23">
        <f>م.تحميل!$J$131</f>
        <v>0</v>
      </c>
      <c r="MU6" s="23">
        <f>م.تحميل!$K$131</f>
        <v>0</v>
      </c>
      <c r="MW6" s="22" t="s">
        <v>59</v>
      </c>
      <c r="MX6" s="24">
        <f>م.مرتجع!$J$15</f>
        <v>0</v>
      </c>
      <c r="MY6" s="24">
        <f>م.مرتجع!$K$15</f>
        <v>0</v>
      </c>
      <c r="MZ6" s="22" t="s">
        <v>82</v>
      </c>
      <c r="NA6" s="24">
        <f>م.مرتجع!$J$131</f>
        <v>0</v>
      </c>
      <c r="NB6" s="24">
        <f>م.مرتجع!$K$131</f>
        <v>0</v>
      </c>
      <c r="ND6" s="21" t="s">
        <v>59</v>
      </c>
      <c r="NE6" s="25">
        <f>م.مبيع!$J$15</f>
        <v>0</v>
      </c>
      <c r="NF6" s="25">
        <f>م.مبيع!$K$15</f>
        <v>0</v>
      </c>
      <c r="NG6" s="25">
        <f>W35</f>
        <v>0</v>
      </c>
      <c r="NH6" s="21" t="s">
        <v>82</v>
      </c>
      <c r="NI6" s="25">
        <f>م.مبيع!$J$131</f>
        <v>0</v>
      </c>
      <c r="NJ6" s="25">
        <f>م.مبيع!$K$131</f>
        <v>0</v>
      </c>
      <c r="NK6" s="25">
        <f>HY35</f>
        <v>0</v>
      </c>
    </row>
    <row r="7" spans="1:375" ht="16.5" thickTop="1" thickBot="1" x14ac:dyDescent="0.25">
      <c r="A7" s="14"/>
      <c r="B7" s="16"/>
      <c r="C7" s="1"/>
      <c r="D7" s="1"/>
      <c r="E7" s="2"/>
      <c r="F7" s="2"/>
      <c r="G7" s="3"/>
      <c r="H7" s="3"/>
      <c r="I7" s="4"/>
      <c r="J7" s="1"/>
      <c r="K7" s="1"/>
      <c r="L7" s="2"/>
      <c r="M7" s="2"/>
      <c r="N7" s="3"/>
      <c r="O7" s="3"/>
      <c r="P7" s="4"/>
      <c r="Q7" s="1"/>
      <c r="R7" s="1"/>
      <c r="S7" s="2"/>
      <c r="T7" s="2"/>
      <c r="U7" s="3"/>
      <c r="V7" s="3"/>
      <c r="W7" s="4"/>
      <c r="X7" s="1"/>
      <c r="Y7" s="1"/>
      <c r="Z7" s="2"/>
      <c r="AA7" s="2"/>
      <c r="AB7" s="3"/>
      <c r="AC7" s="3"/>
      <c r="AD7" s="4"/>
      <c r="AE7" s="1"/>
      <c r="AF7" s="1"/>
      <c r="AG7" s="2"/>
      <c r="AH7" s="2"/>
      <c r="AI7" s="3"/>
      <c r="AJ7" s="3"/>
      <c r="AK7" s="4"/>
      <c r="AL7" s="1"/>
      <c r="AM7" s="1"/>
      <c r="AN7" s="2"/>
      <c r="AO7" s="2"/>
      <c r="AP7" s="3"/>
      <c r="AQ7" s="3"/>
      <c r="AR7" s="4"/>
      <c r="AS7" s="1"/>
      <c r="AT7" s="1"/>
      <c r="AU7" s="2"/>
      <c r="AV7" s="2"/>
      <c r="AW7" s="3"/>
      <c r="AX7" s="3"/>
      <c r="AY7" s="4"/>
      <c r="AZ7" s="1"/>
      <c r="BA7" s="1"/>
      <c r="BB7" s="2"/>
      <c r="BC7" s="2"/>
      <c r="BD7" s="3"/>
      <c r="BE7" s="3"/>
      <c r="BF7" s="4"/>
      <c r="BG7" s="1"/>
      <c r="BH7" s="1"/>
      <c r="BI7" s="2"/>
      <c r="BJ7" s="2"/>
      <c r="BK7" s="3"/>
      <c r="BL7" s="3"/>
      <c r="BM7" s="4"/>
      <c r="BN7" s="1"/>
      <c r="BO7" s="1"/>
      <c r="BP7" s="2"/>
      <c r="BQ7" s="2"/>
      <c r="BR7" s="3"/>
      <c r="BS7" s="3"/>
      <c r="BT7" s="4"/>
      <c r="BU7" s="1"/>
      <c r="BV7" s="1"/>
      <c r="BW7" s="2"/>
      <c r="BX7" s="2"/>
      <c r="BY7" s="3"/>
      <c r="BZ7" s="3"/>
      <c r="CA7" s="4"/>
      <c r="CB7" s="1"/>
      <c r="CC7" s="1"/>
      <c r="CD7" s="2"/>
      <c r="CE7" s="2"/>
      <c r="CF7" s="3"/>
      <c r="CG7" s="3"/>
      <c r="CH7" s="4"/>
      <c r="CI7" s="1"/>
      <c r="CJ7" s="1"/>
      <c r="CK7" s="2"/>
      <c r="CL7" s="2"/>
      <c r="CM7" s="3"/>
      <c r="CN7" s="3"/>
      <c r="CO7" s="4"/>
      <c r="CP7" s="1"/>
      <c r="CQ7" s="1"/>
      <c r="CR7" s="2"/>
      <c r="CS7" s="2"/>
      <c r="CT7" s="3"/>
      <c r="CU7" s="3"/>
      <c r="CV7" s="4"/>
      <c r="CW7" s="1"/>
      <c r="CX7" s="1"/>
      <c r="CY7" s="2"/>
      <c r="CZ7" s="2"/>
      <c r="DA7" s="3"/>
      <c r="DB7" s="3"/>
      <c r="DC7" s="4"/>
      <c r="DD7" s="1"/>
      <c r="DE7" s="1"/>
      <c r="DF7" s="2"/>
      <c r="DG7" s="2"/>
      <c r="DH7" s="3"/>
      <c r="DI7" s="3"/>
      <c r="DJ7" s="4"/>
      <c r="DK7" s="1"/>
      <c r="DL7" s="1"/>
      <c r="DM7" s="2"/>
      <c r="DN7" s="2"/>
      <c r="DO7" s="3"/>
      <c r="DP7" s="3"/>
      <c r="DQ7" s="4"/>
      <c r="DR7" s="1"/>
      <c r="DS7" s="1"/>
      <c r="DT7" s="2"/>
      <c r="DU7" s="2"/>
      <c r="DV7" s="3"/>
      <c r="DW7" s="3"/>
      <c r="DX7" s="4"/>
      <c r="DY7" s="1"/>
      <c r="DZ7" s="1"/>
      <c r="EA7" s="2"/>
      <c r="EB7" s="2"/>
      <c r="EC7" s="3"/>
      <c r="ED7" s="3"/>
      <c r="EE7" s="4"/>
      <c r="EF7" s="1"/>
      <c r="EG7" s="1"/>
      <c r="EH7" s="2"/>
      <c r="EI7" s="2"/>
      <c r="EJ7" s="3"/>
      <c r="EK7" s="3"/>
      <c r="EL7" s="4"/>
      <c r="EM7" s="1"/>
      <c r="EN7" s="1"/>
      <c r="EO7" s="2"/>
      <c r="EP7" s="2"/>
      <c r="EQ7" s="3"/>
      <c r="ER7" s="3"/>
      <c r="ES7" s="4"/>
      <c r="ET7" s="1"/>
      <c r="EU7" s="1"/>
      <c r="EV7" s="2"/>
      <c r="EW7" s="2"/>
      <c r="EX7" s="3"/>
      <c r="EY7" s="3"/>
      <c r="EZ7" s="4"/>
      <c r="FA7" s="1"/>
      <c r="FB7" s="1"/>
      <c r="FC7" s="2"/>
      <c r="FD7" s="2"/>
      <c r="FE7" s="3"/>
      <c r="FF7" s="3"/>
      <c r="FG7" s="4"/>
      <c r="FH7" s="1"/>
      <c r="FI7" s="1"/>
      <c r="FJ7" s="2"/>
      <c r="FK7" s="2"/>
      <c r="FL7" s="3"/>
      <c r="FM7" s="3"/>
      <c r="FN7" s="4"/>
      <c r="FO7" s="1"/>
      <c r="FP7" s="1"/>
      <c r="FQ7" s="2"/>
      <c r="FR7" s="2"/>
      <c r="FS7" s="3"/>
      <c r="FT7" s="3"/>
      <c r="FU7" s="4"/>
      <c r="FV7" s="1"/>
      <c r="FW7" s="1"/>
      <c r="FX7" s="2"/>
      <c r="FY7" s="2"/>
      <c r="FZ7" s="3"/>
      <c r="GA7" s="3"/>
      <c r="GB7" s="4"/>
      <c r="GC7" s="1"/>
      <c r="GD7" s="1"/>
      <c r="GE7" s="2"/>
      <c r="GF7" s="2"/>
      <c r="GG7" s="3"/>
      <c r="GH7" s="3"/>
      <c r="GI7" s="4"/>
      <c r="GJ7" s="1"/>
      <c r="GK7" s="1"/>
      <c r="GL7" s="2"/>
      <c r="GM7" s="2"/>
      <c r="GN7" s="3"/>
      <c r="GO7" s="3"/>
      <c r="GP7" s="4"/>
      <c r="GQ7" s="1"/>
      <c r="GR7" s="1"/>
      <c r="GS7" s="2"/>
      <c r="GT7" s="2"/>
      <c r="GU7" s="3"/>
      <c r="GV7" s="3"/>
      <c r="GW7" s="4"/>
      <c r="GX7" s="1"/>
      <c r="GY7" s="1"/>
      <c r="GZ7" s="2"/>
      <c r="HA7" s="2"/>
      <c r="HB7" s="3"/>
      <c r="HC7" s="3"/>
      <c r="HD7" s="4"/>
      <c r="HE7" s="1"/>
      <c r="HF7" s="1"/>
      <c r="HG7" s="2"/>
      <c r="HH7" s="2"/>
      <c r="HI7" s="3"/>
      <c r="HJ7" s="3"/>
      <c r="HK7" s="4"/>
      <c r="HL7" s="1"/>
      <c r="HM7" s="1"/>
      <c r="HN7" s="2"/>
      <c r="HO7" s="2"/>
      <c r="HP7" s="3"/>
      <c r="HQ7" s="3"/>
      <c r="HR7" s="4"/>
      <c r="HS7" s="1"/>
      <c r="HT7" s="1"/>
      <c r="HU7" s="2"/>
      <c r="HV7" s="2"/>
      <c r="HW7" s="3"/>
      <c r="HX7" s="3"/>
      <c r="HY7" s="4"/>
      <c r="HZ7" s="1"/>
      <c r="IA7" s="1"/>
      <c r="IB7" s="2"/>
      <c r="IC7" s="2"/>
      <c r="ID7" s="3"/>
      <c r="IE7" s="3"/>
      <c r="IF7" s="4"/>
      <c r="IG7" s="1"/>
      <c r="IH7" s="1"/>
      <c r="II7" s="2"/>
      <c r="IJ7" s="2"/>
      <c r="IK7" s="3"/>
      <c r="IL7" s="3"/>
      <c r="IM7" s="4"/>
      <c r="IN7" s="1"/>
      <c r="IO7" s="1"/>
      <c r="IP7" s="2"/>
      <c r="IQ7" s="2"/>
      <c r="IR7" s="3"/>
      <c r="IS7" s="3"/>
      <c r="IT7" s="4"/>
      <c r="IU7" s="1"/>
      <c r="IV7" s="1"/>
      <c r="IW7" s="2"/>
      <c r="IX7" s="2"/>
      <c r="IY7" s="3"/>
      <c r="IZ7" s="3"/>
      <c r="JA7" s="4"/>
      <c r="JB7" s="1"/>
      <c r="JC7" s="1"/>
      <c r="JD7" s="2"/>
      <c r="JE7" s="2"/>
      <c r="JF7" s="3"/>
      <c r="JG7" s="3"/>
      <c r="JH7" s="4"/>
      <c r="JI7" s="1"/>
      <c r="JJ7" s="1"/>
      <c r="JK7" s="2"/>
      <c r="JL7" s="2"/>
      <c r="JM7" s="3"/>
      <c r="JN7" s="3"/>
      <c r="JO7" s="4"/>
      <c r="JP7" s="1"/>
      <c r="JQ7" s="1"/>
      <c r="JR7" s="2"/>
      <c r="JS7" s="2"/>
      <c r="JT7" s="3"/>
      <c r="JU7" s="3"/>
      <c r="JV7" s="4"/>
      <c r="JW7" s="1"/>
      <c r="JX7" s="1"/>
      <c r="JY7" s="2"/>
      <c r="JZ7" s="2"/>
      <c r="KA7" s="3"/>
      <c r="KB7" s="3"/>
      <c r="KC7" s="4"/>
      <c r="KD7" s="1"/>
      <c r="KE7" s="1"/>
      <c r="KF7" s="2"/>
      <c r="KG7" s="2"/>
      <c r="KH7" s="3"/>
      <c r="KI7" s="3"/>
      <c r="KJ7" s="4"/>
      <c r="KK7" s="1"/>
      <c r="KL7" s="1"/>
      <c r="KM7" s="2"/>
      <c r="KN7" s="2"/>
      <c r="KO7" s="3"/>
      <c r="KP7" s="3"/>
      <c r="KQ7" s="4"/>
      <c r="KR7" s="1"/>
      <c r="KS7" s="1"/>
      <c r="KT7" s="2"/>
      <c r="KU7" s="2"/>
      <c r="KV7" s="3"/>
      <c r="KW7" s="3"/>
      <c r="KX7" s="4"/>
      <c r="KY7" s="1"/>
      <c r="KZ7" s="1"/>
      <c r="LA7" s="2"/>
      <c r="LB7" s="2"/>
      <c r="LC7" s="3"/>
      <c r="LD7" s="3"/>
      <c r="LE7" s="4"/>
      <c r="LF7" s="1"/>
      <c r="LG7" s="1"/>
      <c r="LH7" s="2"/>
      <c r="LI7" s="2"/>
      <c r="LJ7" s="3"/>
      <c r="LK7" s="3"/>
      <c r="LL7" s="4"/>
      <c r="LM7" s="1"/>
      <c r="LN7" s="1"/>
      <c r="LO7" s="2"/>
      <c r="LP7" s="2"/>
      <c r="LQ7" s="3"/>
      <c r="LR7" s="3"/>
      <c r="LS7" s="4"/>
      <c r="LT7" s="1"/>
      <c r="LU7" s="1"/>
      <c r="LV7" s="2"/>
      <c r="LW7" s="2"/>
      <c r="LX7" s="3"/>
      <c r="LY7" s="3"/>
      <c r="LZ7" s="4"/>
      <c r="MA7" s="1"/>
      <c r="MB7" s="1"/>
      <c r="MC7" s="2"/>
      <c r="MD7" s="2"/>
      <c r="ME7" s="3"/>
      <c r="MF7" s="3"/>
      <c r="MG7" s="4"/>
      <c r="MH7" s="1"/>
      <c r="MI7" s="1"/>
      <c r="MJ7" s="2"/>
      <c r="MK7" s="2"/>
      <c r="ML7" s="3"/>
      <c r="MM7" s="3"/>
      <c r="MN7" s="4"/>
      <c r="MP7" s="20" t="s">
        <v>60</v>
      </c>
      <c r="MQ7" s="23">
        <f>م.تحميل!$J$19</f>
        <v>0</v>
      </c>
      <c r="MR7" s="23">
        <f>م.تحميل!$K$19</f>
        <v>0</v>
      </c>
      <c r="MS7" s="20" t="s">
        <v>83</v>
      </c>
      <c r="MT7" s="23">
        <f>م.تحميل!$J$135</f>
        <v>0</v>
      </c>
      <c r="MU7" s="23">
        <f>م.تحميل!$K$135</f>
        <v>0</v>
      </c>
      <c r="MW7" s="22" t="s">
        <v>60</v>
      </c>
      <c r="MX7" s="24">
        <f>م.مرتجع!$J$19</f>
        <v>0</v>
      </c>
      <c r="MY7" s="24">
        <f>م.مرتجع!$K$19</f>
        <v>0</v>
      </c>
      <c r="MZ7" s="22" t="s">
        <v>83</v>
      </c>
      <c r="NA7" s="24">
        <f>م.مرتجع!$J$135</f>
        <v>0</v>
      </c>
      <c r="NB7" s="24">
        <f>م.مرتجع!$K$135</f>
        <v>0</v>
      </c>
      <c r="ND7" s="21" t="s">
        <v>60</v>
      </c>
      <c r="NE7" s="25">
        <f>م.مبيع!$J$19</f>
        <v>0</v>
      </c>
      <c r="NF7" s="25">
        <f>م.مبيع!$K$19</f>
        <v>0</v>
      </c>
      <c r="NG7" s="25">
        <f>AD35</f>
        <v>0</v>
      </c>
      <c r="NH7" s="21" t="s">
        <v>83</v>
      </c>
      <c r="NI7" s="25">
        <f>م.مبيع!$J$135</f>
        <v>0</v>
      </c>
      <c r="NJ7" s="25">
        <f>م.مبيع!$K$135</f>
        <v>0</v>
      </c>
      <c r="NK7" s="25">
        <f>IF35</f>
        <v>0</v>
      </c>
    </row>
    <row r="8" spans="1:375" ht="16.5" thickTop="1" thickBot="1" x14ac:dyDescent="0.25">
      <c r="A8" s="14"/>
      <c r="B8" s="16"/>
      <c r="C8" s="1"/>
      <c r="D8" s="5"/>
      <c r="E8" s="2"/>
      <c r="F8" s="2"/>
      <c r="G8" s="3"/>
      <c r="H8" s="3"/>
      <c r="I8" s="4"/>
      <c r="J8" s="1"/>
      <c r="K8" s="5"/>
      <c r="L8" s="2"/>
      <c r="M8" s="2"/>
      <c r="N8" s="3"/>
      <c r="O8" s="3"/>
      <c r="P8" s="4"/>
      <c r="Q8" s="1"/>
      <c r="R8" s="5"/>
      <c r="S8" s="2"/>
      <c r="T8" s="2"/>
      <c r="U8" s="3"/>
      <c r="V8" s="3"/>
      <c r="W8" s="4"/>
      <c r="X8" s="1"/>
      <c r="Y8" s="5"/>
      <c r="Z8" s="2"/>
      <c r="AA8" s="2"/>
      <c r="AB8" s="3"/>
      <c r="AC8" s="3"/>
      <c r="AD8" s="4"/>
      <c r="AE8" s="1"/>
      <c r="AF8" s="5"/>
      <c r="AG8" s="2"/>
      <c r="AH8" s="2"/>
      <c r="AI8" s="3"/>
      <c r="AJ8" s="3"/>
      <c r="AK8" s="4"/>
      <c r="AL8" s="1"/>
      <c r="AM8" s="5"/>
      <c r="AN8" s="2"/>
      <c r="AO8" s="2"/>
      <c r="AP8" s="3"/>
      <c r="AQ8" s="3"/>
      <c r="AR8" s="4"/>
      <c r="AS8" s="1"/>
      <c r="AT8" s="5"/>
      <c r="AU8" s="2"/>
      <c r="AV8" s="2"/>
      <c r="AW8" s="3"/>
      <c r="AX8" s="3"/>
      <c r="AY8" s="4"/>
      <c r="AZ8" s="1"/>
      <c r="BA8" s="5"/>
      <c r="BB8" s="2"/>
      <c r="BC8" s="2"/>
      <c r="BD8" s="3"/>
      <c r="BE8" s="3"/>
      <c r="BF8" s="4"/>
      <c r="BG8" s="1"/>
      <c r="BH8" s="5"/>
      <c r="BI8" s="2"/>
      <c r="BJ8" s="2"/>
      <c r="BK8" s="3"/>
      <c r="BL8" s="3"/>
      <c r="BM8" s="4"/>
      <c r="BN8" s="1"/>
      <c r="BO8" s="5"/>
      <c r="BP8" s="2"/>
      <c r="BQ8" s="2"/>
      <c r="BR8" s="3"/>
      <c r="BS8" s="3"/>
      <c r="BT8" s="4"/>
      <c r="BU8" s="1"/>
      <c r="BV8" s="5"/>
      <c r="BW8" s="2"/>
      <c r="BX8" s="2"/>
      <c r="BY8" s="3"/>
      <c r="BZ8" s="3"/>
      <c r="CA8" s="4"/>
      <c r="CB8" s="1"/>
      <c r="CC8" s="5"/>
      <c r="CD8" s="2"/>
      <c r="CE8" s="2"/>
      <c r="CF8" s="3"/>
      <c r="CG8" s="3"/>
      <c r="CH8" s="4"/>
      <c r="CI8" s="1"/>
      <c r="CJ8" s="5"/>
      <c r="CK8" s="2"/>
      <c r="CL8" s="2"/>
      <c r="CM8" s="3"/>
      <c r="CN8" s="3"/>
      <c r="CO8" s="4"/>
      <c r="CP8" s="1"/>
      <c r="CQ8" s="5"/>
      <c r="CR8" s="2"/>
      <c r="CS8" s="2"/>
      <c r="CT8" s="3"/>
      <c r="CU8" s="3"/>
      <c r="CV8" s="4"/>
      <c r="CW8" s="1"/>
      <c r="CX8" s="5"/>
      <c r="CY8" s="2"/>
      <c r="CZ8" s="2"/>
      <c r="DA8" s="3"/>
      <c r="DB8" s="3"/>
      <c r="DC8" s="4"/>
      <c r="DD8" s="1"/>
      <c r="DE8" s="5"/>
      <c r="DF8" s="2"/>
      <c r="DG8" s="2"/>
      <c r="DH8" s="3"/>
      <c r="DI8" s="3"/>
      <c r="DJ8" s="4"/>
      <c r="DK8" s="1"/>
      <c r="DL8" s="5"/>
      <c r="DM8" s="2"/>
      <c r="DN8" s="2"/>
      <c r="DO8" s="3"/>
      <c r="DP8" s="3"/>
      <c r="DQ8" s="4"/>
      <c r="DR8" s="1"/>
      <c r="DS8" s="5"/>
      <c r="DT8" s="2"/>
      <c r="DU8" s="2"/>
      <c r="DV8" s="3"/>
      <c r="DW8" s="3"/>
      <c r="DX8" s="4"/>
      <c r="DY8" s="1"/>
      <c r="DZ8" s="5"/>
      <c r="EA8" s="2"/>
      <c r="EB8" s="2"/>
      <c r="EC8" s="3"/>
      <c r="ED8" s="3"/>
      <c r="EE8" s="4"/>
      <c r="EF8" s="1"/>
      <c r="EG8" s="5"/>
      <c r="EH8" s="2"/>
      <c r="EI8" s="2"/>
      <c r="EJ8" s="3"/>
      <c r="EK8" s="3"/>
      <c r="EL8" s="4"/>
      <c r="EM8" s="1"/>
      <c r="EN8" s="5"/>
      <c r="EO8" s="2"/>
      <c r="EP8" s="2"/>
      <c r="EQ8" s="3"/>
      <c r="ER8" s="3"/>
      <c r="ES8" s="4"/>
      <c r="ET8" s="1"/>
      <c r="EU8" s="5"/>
      <c r="EV8" s="2"/>
      <c r="EW8" s="2"/>
      <c r="EX8" s="3"/>
      <c r="EY8" s="3"/>
      <c r="EZ8" s="4"/>
      <c r="FA8" s="1"/>
      <c r="FB8" s="5"/>
      <c r="FC8" s="2"/>
      <c r="FD8" s="2"/>
      <c r="FE8" s="3"/>
      <c r="FF8" s="3"/>
      <c r="FG8" s="4"/>
      <c r="FH8" s="1"/>
      <c r="FI8" s="5"/>
      <c r="FJ8" s="2"/>
      <c r="FK8" s="2"/>
      <c r="FL8" s="3"/>
      <c r="FM8" s="3"/>
      <c r="FN8" s="4"/>
      <c r="FO8" s="1"/>
      <c r="FP8" s="5"/>
      <c r="FQ8" s="2"/>
      <c r="FR8" s="2"/>
      <c r="FS8" s="3"/>
      <c r="FT8" s="3"/>
      <c r="FU8" s="4"/>
      <c r="FV8" s="1"/>
      <c r="FW8" s="5"/>
      <c r="FX8" s="2"/>
      <c r="FY8" s="2"/>
      <c r="FZ8" s="3"/>
      <c r="GA8" s="3"/>
      <c r="GB8" s="4"/>
      <c r="GC8" s="1"/>
      <c r="GD8" s="5"/>
      <c r="GE8" s="2"/>
      <c r="GF8" s="2"/>
      <c r="GG8" s="3"/>
      <c r="GH8" s="3"/>
      <c r="GI8" s="4"/>
      <c r="GJ8" s="1"/>
      <c r="GK8" s="5"/>
      <c r="GL8" s="2"/>
      <c r="GM8" s="2"/>
      <c r="GN8" s="3"/>
      <c r="GO8" s="3"/>
      <c r="GP8" s="4"/>
      <c r="GQ8" s="1"/>
      <c r="GR8" s="5"/>
      <c r="GS8" s="2"/>
      <c r="GT8" s="2"/>
      <c r="GU8" s="3"/>
      <c r="GV8" s="3"/>
      <c r="GW8" s="4"/>
      <c r="GX8" s="1"/>
      <c r="GY8" s="5"/>
      <c r="GZ8" s="2"/>
      <c r="HA8" s="2"/>
      <c r="HB8" s="3"/>
      <c r="HC8" s="3"/>
      <c r="HD8" s="4"/>
      <c r="HE8" s="1"/>
      <c r="HF8" s="5"/>
      <c r="HG8" s="2"/>
      <c r="HH8" s="2"/>
      <c r="HI8" s="3"/>
      <c r="HJ8" s="3"/>
      <c r="HK8" s="4"/>
      <c r="HL8" s="1"/>
      <c r="HM8" s="5"/>
      <c r="HN8" s="2"/>
      <c r="HO8" s="2"/>
      <c r="HP8" s="3"/>
      <c r="HQ8" s="3"/>
      <c r="HR8" s="4"/>
      <c r="HS8" s="1"/>
      <c r="HT8" s="5"/>
      <c r="HU8" s="2"/>
      <c r="HV8" s="2"/>
      <c r="HW8" s="3"/>
      <c r="HX8" s="3"/>
      <c r="HY8" s="4"/>
      <c r="HZ8" s="1"/>
      <c r="IA8" s="5"/>
      <c r="IB8" s="2"/>
      <c r="IC8" s="2"/>
      <c r="ID8" s="3"/>
      <c r="IE8" s="3"/>
      <c r="IF8" s="4"/>
      <c r="IG8" s="1"/>
      <c r="IH8" s="5"/>
      <c r="II8" s="2"/>
      <c r="IJ8" s="2"/>
      <c r="IK8" s="3"/>
      <c r="IL8" s="3"/>
      <c r="IM8" s="4"/>
      <c r="IN8" s="1"/>
      <c r="IO8" s="5"/>
      <c r="IP8" s="2"/>
      <c r="IQ8" s="2"/>
      <c r="IR8" s="3"/>
      <c r="IS8" s="3"/>
      <c r="IT8" s="4"/>
      <c r="IU8" s="1"/>
      <c r="IV8" s="5"/>
      <c r="IW8" s="2"/>
      <c r="IX8" s="2"/>
      <c r="IY8" s="3"/>
      <c r="IZ8" s="3"/>
      <c r="JA8" s="4"/>
      <c r="JB8" s="1"/>
      <c r="JC8" s="5"/>
      <c r="JD8" s="2"/>
      <c r="JE8" s="2"/>
      <c r="JF8" s="3"/>
      <c r="JG8" s="3"/>
      <c r="JH8" s="4"/>
      <c r="JI8" s="1"/>
      <c r="JJ8" s="5"/>
      <c r="JK8" s="2"/>
      <c r="JL8" s="2"/>
      <c r="JM8" s="3"/>
      <c r="JN8" s="3"/>
      <c r="JO8" s="4"/>
      <c r="JP8" s="1"/>
      <c r="JQ8" s="5"/>
      <c r="JR8" s="2"/>
      <c r="JS8" s="2"/>
      <c r="JT8" s="3"/>
      <c r="JU8" s="3"/>
      <c r="JV8" s="4"/>
      <c r="JW8" s="1"/>
      <c r="JX8" s="5"/>
      <c r="JY8" s="2"/>
      <c r="JZ8" s="2"/>
      <c r="KA8" s="3"/>
      <c r="KB8" s="3"/>
      <c r="KC8" s="4"/>
      <c r="KD8" s="1"/>
      <c r="KE8" s="5"/>
      <c r="KF8" s="2"/>
      <c r="KG8" s="2"/>
      <c r="KH8" s="3"/>
      <c r="KI8" s="3"/>
      <c r="KJ8" s="4"/>
      <c r="KK8" s="1"/>
      <c r="KL8" s="5"/>
      <c r="KM8" s="2"/>
      <c r="KN8" s="2"/>
      <c r="KO8" s="3"/>
      <c r="KP8" s="3"/>
      <c r="KQ8" s="4"/>
      <c r="KR8" s="1"/>
      <c r="KS8" s="5"/>
      <c r="KT8" s="2"/>
      <c r="KU8" s="2"/>
      <c r="KV8" s="3"/>
      <c r="KW8" s="3"/>
      <c r="KX8" s="4"/>
      <c r="KY8" s="1"/>
      <c r="KZ8" s="5"/>
      <c r="LA8" s="2"/>
      <c r="LB8" s="2"/>
      <c r="LC8" s="3"/>
      <c r="LD8" s="3"/>
      <c r="LE8" s="4"/>
      <c r="LF8" s="1"/>
      <c r="LG8" s="5"/>
      <c r="LH8" s="2"/>
      <c r="LI8" s="2"/>
      <c r="LJ8" s="3"/>
      <c r="LK8" s="3"/>
      <c r="LL8" s="4"/>
      <c r="LM8" s="1"/>
      <c r="LN8" s="5"/>
      <c r="LO8" s="2"/>
      <c r="LP8" s="2"/>
      <c r="LQ8" s="3"/>
      <c r="LR8" s="3"/>
      <c r="LS8" s="4"/>
      <c r="LT8" s="1"/>
      <c r="LU8" s="5"/>
      <c r="LV8" s="2"/>
      <c r="LW8" s="2"/>
      <c r="LX8" s="3"/>
      <c r="LY8" s="3"/>
      <c r="LZ8" s="4"/>
      <c r="MA8" s="1"/>
      <c r="MB8" s="5"/>
      <c r="MC8" s="2"/>
      <c r="MD8" s="2"/>
      <c r="ME8" s="3"/>
      <c r="MF8" s="3"/>
      <c r="MG8" s="4"/>
      <c r="MH8" s="1"/>
      <c r="MI8" s="5"/>
      <c r="MJ8" s="2"/>
      <c r="MK8" s="2"/>
      <c r="ML8" s="3"/>
      <c r="MM8" s="3"/>
      <c r="MN8" s="4"/>
      <c r="MP8" s="20" t="s">
        <v>61</v>
      </c>
      <c r="MQ8" s="23">
        <f>م.تحميل!$J$23</f>
        <v>0</v>
      </c>
      <c r="MR8" s="23">
        <f>م.تحميل!$K$23</f>
        <v>0</v>
      </c>
      <c r="MS8" s="20" t="s">
        <v>84</v>
      </c>
      <c r="MT8" s="23">
        <f>م.تحميل!$J$139</f>
        <v>0</v>
      </c>
      <c r="MU8" s="23">
        <f>م.تحميل!$K$139</f>
        <v>0</v>
      </c>
      <c r="MW8" s="22" t="s">
        <v>61</v>
      </c>
      <c r="MX8" s="24">
        <f>م.مرتجع!$J$23</f>
        <v>0</v>
      </c>
      <c r="MY8" s="24">
        <f>م.مرتجع!$K$23</f>
        <v>0</v>
      </c>
      <c r="MZ8" s="22" t="s">
        <v>84</v>
      </c>
      <c r="NA8" s="24">
        <f>م.مرتجع!$J$139</f>
        <v>0</v>
      </c>
      <c r="NB8" s="24">
        <f>م.مرتجع!$K$139</f>
        <v>0</v>
      </c>
      <c r="ND8" s="21" t="s">
        <v>61</v>
      </c>
      <c r="NE8" s="25">
        <f>م.مبيع!$J$23</f>
        <v>0</v>
      </c>
      <c r="NF8" s="25">
        <f>م.مبيع!$K$23</f>
        <v>0</v>
      </c>
      <c r="NG8" s="25">
        <f>AK35</f>
        <v>0</v>
      </c>
      <c r="NH8" s="21" t="s">
        <v>84</v>
      </c>
      <c r="NI8" s="25">
        <f>م.مبيع!$J$139</f>
        <v>0</v>
      </c>
      <c r="NJ8" s="25">
        <f>م.مبيع!$K$139</f>
        <v>0</v>
      </c>
      <c r="NK8" s="25">
        <f>IM35</f>
        <v>0</v>
      </c>
    </row>
    <row r="9" spans="1:375" ht="16.5" thickTop="1" thickBot="1" x14ac:dyDescent="0.25">
      <c r="A9" s="14"/>
      <c r="B9" s="16"/>
      <c r="C9" s="1"/>
      <c r="D9" s="1"/>
      <c r="E9" s="2"/>
      <c r="F9" s="2"/>
      <c r="G9" s="3"/>
      <c r="H9" s="3"/>
      <c r="I9" s="4"/>
      <c r="J9" s="1"/>
      <c r="K9" s="1"/>
      <c r="L9" s="2"/>
      <c r="M9" s="2"/>
      <c r="N9" s="3"/>
      <c r="O9" s="3"/>
      <c r="P9" s="4"/>
      <c r="Q9" s="1"/>
      <c r="R9" s="1"/>
      <c r="S9" s="2"/>
      <c r="T9" s="2"/>
      <c r="U9" s="3"/>
      <c r="V9" s="3"/>
      <c r="W9" s="4"/>
      <c r="X9" s="1"/>
      <c r="Y9" s="1"/>
      <c r="Z9" s="2"/>
      <c r="AA9" s="2"/>
      <c r="AB9" s="3"/>
      <c r="AC9" s="3"/>
      <c r="AD9" s="4"/>
      <c r="AE9" s="1"/>
      <c r="AF9" s="1"/>
      <c r="AG9" s="2"/>
      <c r="AH9" s="2"/>
      <c r="AI9" s="3"/>
      <c r="AJ9" s="3"/>
      <c r="AK9" s="4"/>
      <c r="AL9" s="1"/>
      <c r="AM9" s="1"/>
      <c r="AN9" s="2"/>
      <c r="AO9" s="2"/>
      <c r="AP9" s="3"/>
      <c r="AQ9" s="3"/>
      <c r="AR9" s="4"/>
      <c r="AS9" s="1"/>
      <c r="AT9" s="1"/>
      <c r="AU9" s="2"/>
      <c r="AV9" s="2"/>
      <c r="AW9" s="3"/>
      <c r="AX9" s="3"/>
      <c r="AY9" s="4"/>
      <c r="AZ9" s="1"/>
      <c r="BA9" s="1"/>
      <c r="BB9" s="2"/>
      <c r="BC9" s="2"/>
      <c r="BD9" s="3"/>
      <c r="BE9" s="3"/>
      <c r="BF9" s="4"/>
      <c r="BG9" s="1"/>
      <c r="BH9" s="1"/>
      <c r="BI9" s="2"/>
      <c r="BJ9" s="2"/>
      <c r="BK9" s="3"/>
      <c r="BL9" s="3"/>
      <c r="BM9" s="4"/>
      <c r="BN9" s="1"/>
      <c r="BO9" s="1"/>
      <c r="BP9" s="2"/>
      <c r="BQ9" s="2"/>
      <c r="BR9" s="3"/>
      <c r="BS9" s="3"/>
      <c r="BT9" s="4"/>
      <c r="BU9" s="1"/>
      <c r="BV9" s="1"/>
      <c r="BW9" s="2"/>
      <c r="BX9" s="2"/>
      <c r="BY9" s="3"/>
      <c r="BZ9" s="3"/>
      <c r="CA9" s="4"/>
      <c r="CB9" s="1"/>
      <c r="CC9" s="1"/>
      <c r="CD9" s="2"/>
      <c r="CE9" s="2"/>
      <c r="CF9" s="3"/>
      <c r="CG9" s="3"/>
      <c r="CH9" s="4"/>
      <c r="CI9" s="1"/>
      <c r="CJ9" s="1"/>
      <c r="CK9" s="2"/>
      <c r="CL9" s="2"/>
      <c r="CM9" s="3"/>
      <c r="CN9" s="3"/>
      <c r="CO9" s="4"/>
      <c r="CP9" s="1"/>
      <c r="CQ9" s="1"/>
      <c r="CR9" s="2"/>
      <c r="CS9" s="2"/>
      <c r="CT9" s="3"/>
      <c r="CU9" s="3"/>
      <c r="CV9" s="4"/>
      <c r="CW9" s="1"/>
      <c r="CX9" s="1"/>
      <c r="CY9" s="2"/>
      <c r="CZ9" s="2"/>
      <c r="DA9" s="3"/>
      <c r="DB9" s="3"/>
      <c r="DC9" s="4"/>
      <c r="DD9" s="1"/>
      <c r="DE9" s="1"/>
      <c r="DF9" s="2"/>
      <c r="DG9" s="2"/>
      <c r="DH9" s="3"/>
      <c r="DI9" s="3"/>
      <c r="DJ9" s="4"/>
      <c r="DK9" s="1"/>
      <c r="DL9" s="1"/>
      <c r="DM9" s="2"/>
      <c r="DN9" s="2"/>
      <c r="DO9" s="3"/>
      <c r="DP9" s="3"/>
      <c r="DQ9" s="4"/>
      <c r="DR9" s="1"/>
      <c r="DS9" s="1"/>
      <c r="DT9" s="2"/>
      <c r="DU9" s="2"/>
      <c r="DV9" s="3"/>
      <c r="DW9" s="3"/>
      <c r="DX9" s="4"/>
      <c r="DY9" s="1"/>
      <c r="DZ9" s="1"/>
      <c r="EA9" s="2"/>
      <c r="EB9" s="2"/>
      <c r="EC9" s="3"/>
      <c r="ED9" s="3"/>
      <c r="EE9" s="4"/>
      <c r="EF9" s="1"/>
      <c r="EG9" s="1"/>
      <c r="EH9" s="2"/>
      <c r="EI9" s="2"/>
      <c r="EJ9" s="3"/>
      <c r="EK9" s="3"/>
      <c r="EL9" s="4"/>
      <c r="EM9" s="1"/>
      <c r="EN9" s="1"/>
      <c r="EO9" s="2"/>
      <c r="EP9" s="2"/>
      <c r="EQ9" s="3"/>
      <c r="ER9" s="3"/>
      <c r="ES9" s="4"/>
      <c r="ET9" s="1"/>
      <c r="EU9" s="1"/>
      <c r="EV9" s="2"/>
      <c r="EW9" s="2"/>
      <c r="EX9" s="3"/>
      <c r="EY9" s="3"/>
      <c r="EZ9" s="4"/>
      <c r="FA9" s="1"/>
      <c r="FB9" s="1"/>
      <c r="FC9" s="2"/>
      <c r="FD9" s="2"/>
      <c r="FE9" s="3"/>
      <c r="FF9" s="3"/>
      <c r="FG9" s="4"/>
      <c r="FH9" s="1"/>
      <c r="FI9" s="1"/>
      <c r="FJ9" s="2"/>
      <c r="FK9" s="2"/>
      <c r="FL9" s="3"/>
      <c r="FM9" s="3"/>
      <c r="FN9" s="4"/>
      <c r="FO9" s="1"/>
      <c r="FP9" s="1"/>
      <c r="FQ9" s="2"/>
      <c r="FR9" s="2"/>
      <c r="FS9" s="3"/>
      <c r="FT9" s="3"/>
      <c r="FU9" s="4"/>
      <c r="FV9" s="1"/>
      <c r="FW9" s="1"/>
      <c r="FX9" s="2"/>
      <c r="FY9" s="2"/>
      <c r="FZ9" s="3"/>
      <c r="GA9" s="3"/>
      <c r="GB9" s="4"/>
      <c r="GC9" s="1"/>
      <c r="GD9" s="1"/>
      <c r="GE9" s="2"/>
      <c r="GF9" s="2"/>
      <c r="GG9" s="3"/>
      <c r="GH9" s="3"/>
      <c r="GI9" s="4"/>
      <c r="GJ9" s="1"/>
      <c r="GK9" s="1"/>
      <c r="GL9" s="2"/>
      <c r="GM9" s="2"/>
      <c r="GN9" s="3"/>
      <c r="GO9" s="3"/>
      <c r="GP9" s="4"/>
      <c r="GQ9" s="1"/>
      <c r="GR9" s="1"/>
      <c r="GS9" s="2"/>
      <c r="GT9" s="2"/>
      <c r="GU9" s="3"/>
      <c r="GV9" s="3"/>
      <c r="GW9" s="4"/>
      <c r="GX9" s="1"/>
      <c r="GY9" s="1"/>
      <c r="GZ9" s="2"/>
      <c r="HA9" s="2"/>
      <c r="HB9" s="3"/>
      <c r="HC9" s="3"/>
      <c r="HD9" s="4"/>
      <c r="HE9" s="1"/>
      <c r="HF9" s="1"/>
      <c r="HG9" s="2"/>
      <c r="HH9" s="2"/>
      <c r="HI9" s="3"/>
      <c r="HJ9" s="3"/>
      <c r="HK9" s="4"/>
      <c r="HL9" s="1"/>
      <c r="HM9" s="1"/>
      <c r="HN9" s="2"/>
      <c r="HO9" s="2"/>
      <c r="HP9" s="3"/>
      <c r="HQ9" s="3"/>
      <c r="HR9" s="4"/>
      <c r="HS9" s="1"/>
      <c r="HT9" s="1"/>
      <c r="HU9" s="2"/>
      <c r="HV9" s="2"/>
      <c r="HW9" s="3"/>
      <c r="HX9" s="3"/>
      <c r="HY9" s="4"/>
      <c r="HZ9" s="1"/>
      <c r="IA9" s="1"/>
      <c r="IB9" s="2"/>
      <c r="IC9" s="2"/>
      <c r="ID9" s="3"/>
      <c r="IE9" s="3"/>
      <c r="IF9" s="4"/>
      <c r="IG9" s="1"/>
      <c r="IH9" s="1"/>
      <c r="II9" s="2"/>
      <c r="IJ9" s="2"/>
      <c r="IK9" s="3"/>
      <c r="IL9" s="3"/>
      <c r="IM9" s="4"/>
      <c r="IN9" s="1"/>
      <c r="IO9" s="1"/>
      <c r="IP9" s="2"/>
      <c r="IQ9" s="2"/>
      <c r="IR9" s="3"/>
      <c r="IS9" s="3"/>
      <c r="IT9" s="4"/>
      <c r="IU9" s="1"/>
      <c r="IV9" s="1"/>
      <c r="IW9" s="2"/>
      <c r="IX9" s="2"/>
      <c r="IY9" s="3"/>
      <c r="IZ9" s="3"/>
      <c r="JA9" s="4"/>
      <c r="JB9" s="1"/>
      <c r="JC9" s="1"/>
      <c r="JD9" s="2"/>
      <c r="JE9" s="2"/>
      <c r="JF9" s="3"/>
      <c r="JG9" s="3"/>
      <c r="JH9" s="4"/>
      <c r="JI9" s="1"/>
      <c r="JJ9" s="1"/>
      <c r="JK9" s="2"/>
      <c r="JL9" s="2"/>
      <c r="JM9" s="3"/>
      <c r="JN9" s="3"/>
      <c r="JO9" s="4"/>
      <c r="JP9" s="1"/>
      <c r="JQ9" s="1"/>
      <c r="JR9" s="2"/>
      <c r="JS9" s="2"/>
      <c r="JT9" s="3"/>
      <c r="JU9" s="3"/>
      <c r="JV9" s="4"/>
      <c r="JW9" s="1"/>
      <c r="JX9" s="1"/>
      <c r="JY9" s="2"/>
      <c r="JZ9" s="2"/>
      <c r="KA9" s="3"/>
      <c r="KB9" s="3"/>
      <c r="KC9" s="4"/>
      <c r="KD9" s="1"/>
      <c r="KE9" s="1"/>
      <c r="KF9" s="2"/>
      <c r="KG9" s="2"/>
      <c r="KH9" s="3"/>
      <c r="KI9" s="3"/>
      <c r="KJ9" s="4"/>
      <c r="KK9" s="1"/>
      <c r="KL9" s="1"/>
      <c r="KM9" s="2"/>
      <c r="KN9" s="2"/>
      <c r="KO9" s="3"/>
      <c r="KP9" s="3"/>
      <c r="KQ9" s="4"/>
      <c r="KR9" s="1"/>
      <c r="KS9" s="1"/>
      <c r="KT9" s="2"/>
      <c r="KU9" s="2"/>
      <c r="KV9" s="3"/>
      <c r="KW9" s="3"/>
      <c r="KX9" s="4"/>
      <c r="KY9" s="1"/>
      <c r="KZ9" s="1"/>
      <c r="LA9" s="2"/>
      <c r="LB9" s="2"/>
      <c r="LC9" s="3"/>
      <c r="LD9" s="3"/>
      <c r="LE9" s="4"/>
      <c r="LF9" s="1"/>
      <c r="LG9" s="1"/>
      <c r="LH9" s="2"/>
      <c r="LI9" s="2"/>
      <c r="LJ9" s="3"/>
      <c r="LK9" s="3"/>
      <c r="LL9" s="4"/>
      <c r="LM9" s="1"/>
      <c r="LN9" s="1"/>
      <c r="LO9" s="2"/>
      <c r="LP9" s="2"/>
      <c r="LQ9" s="3"/>
      <c r="LR9" s="3"/>
      <c r="LS9" s="4"/>
      <c r="LT9" s="1"/>
      <c r="LU9" s="1"/>
      <c r="LV9" s="2"/>
      <c r="LW9" s="2"/>
      <c r="LX9" s="3"/>
      <c r="LY9" s="3"/>
      <c r="LZ9" s="4"/>
      <c r="MA9" s="1"/>
      <c r="MB9" s="1"/>
      <c r="MC9" s="2"/>
      <c r="MD9" s="2"/>
      <c r="ME9" s="3"/>
      <c r="MF9" s="3"/>
      <c r="MG9" s="4"/>
      <c r="MH9" s="1"/>
      <c r="MI9" s="1"/>
      <c r="MJ9" s="2"/>
      <c r="MK9" s="2"/>
      <c r="ML9" s="3"/>
      <c r="MM9" s="3"/>
      <c r="MN9" s="4"/>
      <c r="MP9" s="20" t="s">
        <v>62</v>
      </c>
      <c r="MQ9" s="23">
        <f>م.تحميل!$J$27</f>
        <v>0</v>
      </c>
      <c r="MR9" s="23">
        <f>م.تحميل!$K$27</f>
        <v>0</v>
      </c>
      <c r="MS9" s="20" t="s">
        <v>85</v>
      </c>
      <c r="MT9" s="23">
        <f>م.تحميل!$J$143</f>
        <v>0</v>
      </c>
      <c r="MU9" s="23">
        <f>م.تحميل!$K$143</f>
        <v>0</v>
      </c>
      <c r="MW9" s="22" t="s">
        <v>62</v>
      </c>
      <c r="MX9" s="24">
        <f>م.مرتجع!$J$27</f>
        <v>0</v>
      </c>
      <c r="MY9" s="24">
        <f>م.مرتجع!$K$27</f>
        <v>0</v>
      </c>
      <c r="MZ9" s="22" t="s">
        <v>85</v>
      </c>
      <c r="NA9" s="24">
        <f>م.مرتجع!$J$143</f>
        <v>0</v>
      </c>
      <c r="NB9" s="24">
        <f>م.مرتجع!$K$143</f>
        <v>0</v>
      </c>
      <c r="ND9" s="21" t="s">
        <v>62</v>
      </c>
      <c r="NE9" s="25">
        <f>م.مبيع!$J$27</f>
        <v>0</v>
      </c>
      <c r="NF9" s="25">
        <f>م.مبيع!$K$27</f>
        <v>0</v>
      </c>
      <c r="NG9" s="25">
        <f>AR35</f>
        <v>0</v>
      </c>
      <c r="NH9" s="21" t="s">
        <v>85</v>
      </c>
      <c r="NI9" s="25">
        <f>م.مبيع!$J$143</f>
        <v>0</v>
      </c>
      <c r="NJ9" s="25">
        <f>م.مبيع!$K$143</f>
        <v>0</v>
      </c>
      <c r="NK9" s="25">
        <f>IT35</f>
        <v>0</v>
      </c>
    </row>
    <row r="10" spans="1:375" ht="16.5" thickTop="1" thickBot="1" x14ac:dyDescent="0.25">
      <c r="A10" s="14"/>
      <c r="B10" s="16"/>
      <c r="C10" s="1"/>
      <c r="D10" s="1"/>
      <c r="E10" s="2"/>
      <c r="F10" s="2"/>
      <c r="G10" s="3"/>
      <c r="H10" s="3"/>
      <c r="I10" s="4"/>
      <c r="J10" s="1"/>
      <c r="K10" s="1"/>
      <c r="L10" s="2"/>
      <c r="M10" s="2"/>
      <c r="N10" s="3"/>
      <c r="O10" s="3"/>
      <c r="P10" s="4"/>
      <c r="Q10" s="1"/>
      <c r="R10" s="1"/>
      <c r="S10" s="2"/>
      <c r="T10" s="2"/>
      <c r="U10" s="3"/>
      <c r="V10" s="3"/>
      <c r="W10" s="4"/>
      <c r="X10" s="1"/>
      <c r="Y10" s="1"/>
      <c r="Z10" s="2"/>
      <c r="AA10" s="2"/>
      <c r="AB10" s="3"/>
      <c r="AC10" s="3"/>
      <c r="AD10" s="4"/>
      <c r="AE10" s="1"/>
      <c r="AF10" s="1"/>
      <c r="AG10" s="2"/>
      <c r="AH10" s="2"/>
      <c r="AI10" s="3"/>
      <c r="AJ10" s="3"/>
      <c r="AK10" s="4"/>
      <c r="AL10" s="1"/>
      <c r="AM10" s="1"/>
      <c r="AN10" s="2"/>
      <c r="AO10" s="2"/>
      <c r="AP10" s="3"/>
      <c r="AQ10" s="3"/>
      <c r="AR10" s="4"/>
      <c r="AS10" s="1"/>
      <c r="AT10" s="1"/>
      <c r="AU10" s="2"/>
      <c r="AV10" s="2"/>
      <c r="AW10" s="3"/>
      <c r="AX10" s="3"/>
      <c r="AY10" s="4"/>
      <c r="AZ10" s="1"/>
      <c r="BA10" s="1"/>
      <c r="BB10" s="2"/>
      <c r="BC10" s="2"/>
      <c r="BD10" s="3"/>
      <c r="BE10" s="3"/>
      <c r="BF10" s="4"/>
      <c r="BG10" s="1"/>
      <c r="BH10" s="1"/>
      <c r="BI10" s="2"/>
      <c r="BJ10" s="2"/>
      <c r="BK10" s="3"/>
      <c r="BL10" s="3"/>
      <c r="BM10" s="4"/>
      <c r="BN10" s="1"/>
      <c r="BO10" s="1"/>
      <c r="BP10" s="2"/>
      <c r="BQ10" s="2"/>
      <c r="BR10" s="3"/>
      <c r="BS10" s="3"/>
      <c r="BT10" s="4"/>
      <c r="BU10" s="1"/>
      <c r="BV10" s="1"/>
      <c r="BW10" s="2"/>
      <c r="BX10" s="2"/>
      <c r="BY10" s="3"/>
      <c r="BZ10" s="3"/>
      <c r="CA10" s="4"/>
      <c r="CB10" s="1"/>
      <c r="CC10" s="1"/>
      <c r="CD10" s="2"/>
      <c r="CE10" s="2"/>
      <c r="CF10" s="3"/>
      <c r="CG10" s="3"/>
      <c r="CH10" s="4"/>
      <c r="CI10" s="1"/>
      <c r="CJ10" s="1"/>
      <c r="CK10" s="2"/>
      <c r="CL10" s="2"/>
      <c r="CM10" s="3"/>
      <c r="CN10" s="3"/>
      <c r="CO10" s="4"/>
      <c r="CP10" s="1"/>
      <c r="CQ10" s="1"/>
      <c r="CR10" s="2"/>
      <c r="CS10" s="2"/>
      <c r="CT10" s="3"/>
      <c r="CU10" s="3"/>
      <c r="CV10" s="4"/>
      <c r="CW10" s="1"/>
      <c r="CX10" s="1"/>
      <c r="CY10" s="2"/>
      <c r="CZ10" s="2"/>
      <c r="DA10" s="3"/>
      <c r="DB10" s="3"/>
      <c r="DC10" s="4"/>
      <c r="DD10" s="1"/>
      <c r="DE10" s="1"/>
      <c r="DF10" s="2"/>
      <c r="DG10" s="2"/>
      <c r="DH10" s="3"/>
      <c r="DI10" s="3"/>
      <c r="DJ10" s="4"/>
      <c r="DK10" s="1"/>
      <c r="DL10" s="1"/>
      <c r="DM10" s="2"/>
      <c r="DN10" s="2"/>
      <c r="DO10" s="3"/>
      <c r="DP10" s="3"/>
      <c r="DQ10" s="4"/>
      <c r="DR10" s="1"/>
      <c r="DS10" s="1"/>
      <c r="DT10" s="2"/>
      <c r="DU10" s="2"/>
      <c r="DV10" s="3"/>
      <c r="DW10" s="3"/>
      <c r="DX10" s="4"/>
      <c r="DY10" s="1"/>
      <c r="DZ10" s="1"/>
      <c r="EA10" s="2"/>
      <c r="EB10" s="2"/>
      <c r="EC10" s="3"/>
      <c r="ED10" s="3"/>
      <c r="EE10" s="4"/>
      <c r="EF10" s="1"/>
      <c r="EG10" s="1"/>
      <c r="EH10" s="2"/>
      <c r="EI10" s="2"/>
      <c r="EJ10" s="3"/>
      <c r="EK10" s="3"/>
      <c r="EL10" s="4"/>
      <c r="EM10" s="1"/>
      <c r="EN10" s="1"/>
      <c r="EO10" s="2"/>
      <c r="EP10" s="2"/>
      <c r="EQ10" s="3"/>
      <c r="ER10" s="3"/>
      <c r="ES10" s="4"/>
      <c r="ET10" s="1"/>
      <c r="EU10" s="1"/>
      <c r="EV10" s="2"/>
      <c r="EW10" s="2"/>
      <c r="EX10" s="3"/>
      <c r="EY10" s="3"/>
      <c r="EZ10" s="4"/>
      <c r="FA10" s="1"/>
      <c r="FB10" s="1"/>
      <c r="FC10" s="2"/>
      <c r="FD10" s="2"/>
      <c r="FE10" s="3"/>
      <c r="FF10" s="3"/>
      <c r="FG10" s="4"/>
      <c r="FH10" s="1"/>
      <c r="FI10" s="1"/>
      <c r="FJ10" s="2"/>
      <c r="FK10" s="2"/>
      <c r="FL10" s="3"/>
      <c r="FM10" s="3"/>
      <c r="FN10" s="4"/>
      <c r="FO10" s="1"/>
      <c r="FP10" s="1"/>
      <c r="FQ10" s="2"/>
      <c r="FR10" s="2"/>
      <c r="FS10" s="3"/>
      <c r="FT10" s="3"/>
      <c r="FU10" s="4"/>
      <c r="FV10" s="1"/>
      <c r="FW10" s="1"/>
      <c r="FX10" s="2"/>
      <c r="FY10" s="2"/>
      <c r="FZ10" s="3"/>
      <c r="GA10" s="3"/>
      <c r="GB10" s="4"/>
      <c r="GC10" s="1"/>
      <c r="GD10" s="1"/>
      <c r="GE10" s="2"/>
      <c r="GF10" s="2"/>
      <c r="GG10" s="3"/>
      <c r="GH10" s="3"/>
      <c r="GI10" s="4"/>
      <c r="GJ10" s="1"/>
      <c r="GK10" s="1"/>
      <c r="GL10" s="2"/>
      <c r="GM10" s="2"/>
      <c r="GN10" s="3"/>
      <c r="GO10" s="3"/>
      <c r="GP10" s="4"/>
      <c r="GQ10" s="1"/>
      <c r="GR10" s="1"/>
      <c r="GS10" s="2"/>
      <c r="GT10" s="2"/>
      <c r="GU10" s="3"/>
      <c r="GV10" s="3"/>
      <c r="GW10" s="4"/>
      <c r="GX10" s="1"/>
      <c r="GY10" s="1"/>
      <c r="GZ10" s="2"/>
      <c r="HA10" s="2"/>
      <c r="HB10" s="3"/>
      <c r="HC10" s="3"/>
      <c r="HD10" s="4"/>
      <c r="HE10" s="1"/>
      <c r="HF10" s="1"/>
      <c r="HG10" s="2"/>
      <c r="HH10" s="2"/>
      <c r="HI10" s="3"/>
      <c r="HJ10" s="3"/>
      <c r="HK10" s="4"/>
      <c r="HL10" s="1"/>
      <c r="HM10" s="1"/>
      <c r="HN10" s="2"/>
      <c r="HO10" s="2"/>
      <c r="HP10" s="3"/>
      <c r="HQ10" s="3"/>
      <c r="HR10" s="4"/>
      <c r="HS10" s="1"/>
      <c r="HT10" s="1"/>
      <c r="HU10" s="2"/>
      <c r="HV10" s="2"/>
      <c r="HW10" s="3"/>
      <c r="HX10" s="3"/>
      <c r="HY10" s="4"/>
      <c r="HZ10" s="1"/>
      <c r="IA10" s="1"/>
      <c r="IB10" s="2"/>
      <c r="IC10" s="2"/>
      <c r="ID10" s="3"/>
      <c r="IE10" s="3"/>
      <c r="IF10" s="4"/>
      <c r="IG10" s="1"/>
      <c r="IH10" s="1"/>
      <c r="II10" s="2"/>
      <c r="IJ10" s="2"/>
      <c r="IK10" s="3"/>
      <c r="IL10" s="3"/>
      <c r="IM10" s="4"/>
      <c r="IN10" s="1"/>
      <c r="IO10" s="1"/>
      <c r="IP10" s="2"/>
      <c r="IQ10" s="2"/>
      <c r="IR10" s="3"/>
      <c r="IS10" s="3"/>
      <c r="IT10" s="4"/>
      <c r="IU10" s="1"/>
      <c r="IV10" s="1"/>
      <c r="IW10" s="2"/>
      <c r="IX10" s="2"/>
      <c r="IY10" s="3"/>
      <c r="IZ10" s="3"/>
      <c r="JA10" s="4"/>
      <c r="JB10" s="1"/>
      <c r="JC10" s="1"/>
      <c r="JD10" s="2"/>
      <c r="JE10" s="2"/>
      <c r="JF10" s="3"/>
      <c r="JG10" s="3"/>
      <c r="JH10" s="4"/>
      <c r="JI10" s="1"/>
      <c r="JJ10" s="1"/>
      <c r="JK10" s="2"/>
      <c r="JL10" s="2"/>
      <c r="JM10" s="3"/>
      <c r="JN10" s="3"/>
      <c r="JO10" s="4"/>
      <c r="JP10" s="1"/>
      <c r="JQ10" s="1"/>
      <c r="JR10" s="2"/>
      <c r="JS10" s="2"/>
      <c r="JT10" s="3"/>
      <c r="JU10" s="3"/>
      <c r="JV10" s="4"/>
      <c r="JW10" s="1"/>
      <c r="JX10" s="1"/>
      <c r="JY10" s="2"/>
      <c r="JZ10" s="2"/>
      <c r="KA10" s="3"/>
      <c r="KB10" s="3"/>
      <c r="KC10" s="4"/>
      <c r="KD10" s="1"/>
      <c r="KE10" s="1"/>
      <c r="KF10" s="2"/>
      <c r="KG10" s="2"/>
      <c r="KH10" s="3"/>
      <c r="KI10" s="3"/>
      <c r="KJ10" s="4"/>
      <c r="KK10" s="1"/>
      <c r="KL10" s="1"/>
      <c r="KM10" s="2"/>
      <c r="KN10" s="2"/>
      <c r="KO10" s="3"/>
      <c r="KP10" s="3"/>
      <c r="KQ10" s="4"/>
      <c r="KR10" s="1"/>
      <c r="KS10" s="1"/>
      <c r="KT10" s="2"/>
      <c r="KU10" s="2"/>
      <c r="KV10" s="3"/>
      <c r="KW10" s="3"/>
      <c r="KX10" s="4"/>
      <c r="KY10" s="1"/>
      <c r="KZ10" s="1"/>
      <c r="LA10" s="2"/>
      <c r="LB10" s="2"/>
      <c r="LC10" s="3"/>
      <c r="LD10" s="3"/>
      <c r="LE10" s="4"/>
      <c r="LF10" s="1"/>
      <c r="LG10" s="1"/>
      <c r="LH10" s="2"/>
      <c r="LI10" s="2"/>
      <c r="LJ10" s="3"/>
      <c r="LK10" s="3"/>
      <c r="LL10" s="4"/>
      <c r="LM10" s="1"/>
      <c r="LN10" s="1"/>
      <c r="LO10" s="2"/>
      <c r="LP10" s="2"/>
      <c r="LQ10" s="3"/>
      <c r="LR10" s="3"/>
      <c r="LS10" s="4"/>
      <c r="LT10" s="1"/>
      <c r="LU10" s="1"/>
      <c r="LV10" s="2"/>
      <c r="LW10" s="2"/>
      <c r="LX10" s="3"/>
      <c r="LY10" s="3"/>
      <c r="LZ10" s="4"/>
      <c r="MA10" s="1"/>
      <c r="MB10" s="1"/>
      <c r="MC10" s="2"/>
      <c r="MD10" s="2"/>
      <c r="ME10" s="3"/>
      <c r="MF10" s="3"/>
      <c r="MG10" s="4"/>
      <c r="MH10" s="1"/>
      <c r="MI10" s="1"/>
      <c r="MJ10" s="2"/>
      <c r="MK10" s="2"/>
      <c r="ML10" s="3"/>
      <c r="MM10" s="3"/>
      <c r="MN10" s="4"/>
      <c r="MP10" s="20" t="s">
        <v>63</v>
      </c>
      <c r="MQ10" s="23">
        <f>م.تحميل!$J$31</f>
        <v>0</v>
      </c>
      <c r="MR10" s="23">
        <f>م.تحميل!$K$31</f>
        <v>0</v>
      </c>
      <c r="MS10" s="20" t="s">
        <v>86</v>
      </c>
      <c r="MT10" s="23">
        <f>م.تحميل!$J$147</f>
        <v>0</v>
      </c>
      <c r="MU10" s="23">
        <f>م.تحميل!$K$147</f>
        <v>0</v>
      </c>
      <c r="MW10" s="22" t="s">
        <v>63</v>
      </c>
      <c r="MX10" s="24">
        <f>م.مرتجع!$J$31</f>
        <v>0</v>
      </c>
      <c r="MY10" s="24">
        <f>م.مرتجع!$K$31</f>
        <v>0</v>
      </c>
      <c r="MZ10" s="22" t="s">
        <v>86</v>
      </c>
      <c r="NA10" s="24">
        <f>م.مرتجع!$J$147</f>
        <v>0</v>
      </c>
      <c r="NB10" s="24">
        <f>م.مرتجع!$K$147</f>
        <v>0</v>
      </c>
      <c r="ND10" s="21" t="s">
        <v>63</v>
      </c>
      <c r="NE10" s="25">
        <f>م.مبيع!$J$31</f>
        <v>0</v>
      </c>
      <c r="NF10" s="25">
        <f>م.مبيع!$K$31</f>
        <v>0</v>
      </c>
      <c r="NG10" s="25">
        <f>AY35</f>
        <v>0</v>
      </c>
      <c r="NH10" s="21" t="s">
        <v>86</v>
      </c>
      <c r="NI10" s="25">
        <f>م.مبيع!$J$147</f>
        <v>0</v>
      </c>
      <c r="NJ10" s="25">
        <f>م.مبيع!$K$147</f>
        <v>0</v>
      </c>
      <c r="NK10" s="25">
        <f>JA35</f>
        <v>0</v>
      </c>
    </row>
    <row r="11" spans="1:375" ht="16.5" thickTop="1" thickBot="1" x14ac:dyDescent="0.25">
      <c r="A11" s="14"/>
      <c r="B11" s="16"/>
      <c r="C11" s="1"/>
      <c r="D11" s="1"/>
      <c r="E11" s="2"/>
      <c r="F11" s="2"/>
      <c r="G11" s="3"/>
      <c r="H11" s="3"/>
      <c r="I11" s="4"/>
      <c r="J11" s="1"/>
      <c r="K11" s="1"/>
      <c r="L11" s="2"/>
      <c r="M11" s="2"/>
      <c r="N11" s="3"/>
      <c r="O11" s="3"/>
      <c r="P11" s="4"/>
      <c r="Q11" s="1"/>
      <c r="R11" s="1"/>
      <c r="S11" s="2"/>
      <c r="T11" s="2"/>
      <c r="U11" s="3"/>
      <c r="V11" s="3"/>
      <c r="W11" s="4"/>
      <c r="X11" s="1"/>
      <c r="Y11" s="1"/>
      <c r="Z11" s="2"/>
      <c r="AA11" s="2"/>
      <c r="AB11" s="3"/>
      <c r="AC11" s="3"/>
      <c r="AD11" s="4"/>
      <c r="AE11" s="1"/>
      <c r="AF11" s="1"/>
      <c r="AG11" s="2"/>
      <c r="AH11" s="2"/>
      <c r="AI11" s="3"/>
      <c r="AJ11" s="3"/>
      <c r="AK11" s="4"/>
      <c r="AL11" s="1"/>
      <c r="AM11" s="1"/>
      <c r="AN11" s="2"/>
      <c r="AO11" s="2"/>
      <c r="AP11" s="3"/>
      <c r="AQ11" s="3"/>
      <c r="AR11" s="4"/>
      <c r="AS11" s="1"/>
      <c r="AT11" s="1"/>
      <c r="AU11" s="2"/>
      <c r="AV11" s="2"/>
      <c r="AW11" s="3"/>
      <c r="AX11" s="3"/>
      <c r="AY11" s="4"/>
      <c r="AZ11" s="1"/>
      <c r="BA11" s="1"/>
      <c r="BB11" s="2"/>
      <c r="BC11" s="2"/>
      <c r="BD11" s="3"/>
      <c r="BE11" s="3"/>
      <c r="BF11" s="4"/>
      <c r="BG11" s="1"/>
      <c r="BH11" s="1"/>
      <c r="BI11" s="2"/>
      <c r="BJ11" s="2"/>
      <c r="BK11" s="3"/>
      <c r="BL11" s="3"/>
      <c r="BM11" s="4"/>
      <c r="BN11" s="1"/>
      <c r="BO11" s="1"/>
      <c r="BP11" s="2"/>
      <c r="BQ11" s="2"/>
      <c r="BR11" s="3"/>
      <c r="BS11" s="3"/>
      <c r="BT11" s="4"/>
      <c r="BU11" s="1"/>
      <c r="BV11" s="1"/>
      <c r="BW11" s="2"/>
      <c r="BX11" s="2"/>
      <c r="BY11" s="3"/>
      <c r="BZ11" s="3"/>
      <c r="CA11" s="4"/>
      <c r="CB11" s="1"/>
      <c r="CC11" s="1"/>
      <c r="CD11" s="2"/>
      <c r="CE11" s="2"/>
      <c r="CF11" s="3"/>
      <c r="CG11" s="3"/>
      <c r="CH11" s="4"/>
      <c r="CI11" s="1"/>
      <c r="CJ11" s="1"/>
      <c r="CK11" s="2"/>
      <c r="CL11" s="2"/>
      <c r="CM11" s="3"/>
      <c r="CN11" s="3"/>
      <c r="CO11" s="4"/>
      <c r="CP11" s="1"/>
      <c r="CQ11" s="1"/>
      <c r="CR11" s="2"/>
      <c r="CS11" s="2"/>
      <c r="CT11" s="3"/>
      <c r="CU11" s="3"/>
      <c r="CV11" s="4"/>
      <c r="CW11" s="1"/>
      <c r="CX11" s="1"/>
      <c r="CY11" s="2"/>
      <c r="CZ11" s="2"/>
      <c r="DA11" s="3"/>
      <c r="DB11" s="3"/>
      <c r="DC11" s="4"/>
      <c r="DD11" s="1"/>
      <c r="DE11" s="1"/>
      <c r="DF11" s="2"/>
      <c r="DG11" s="2"/>
      <c r="DH11" s="3"/>
      <c r="DI11" s="3"/>
      <c r="DJ11" s="4"/>
      <c r="DK11" s="1"/>
      <c r="DL11" s="1"/>
      <c r="DM11" s="2"/>
      <c r="DN11" s="2"/>
      <c r="DO11" s="3"/>
      <c r="DP11" s="3"/>
      <c r="DQ11" s="4"/>
      <c r="DR11" s="1"/>
      <c r="DS11" s="1"/>
      <c r="DT11" s="2"/>
      <c r="DU11" s="2"/>
      <c r="DV11" s="3"/>
      <c r="DW11" s="3"/>
      <c r="DX11" s="4"/>
      <c r="DY11" s="1"/>
      <c r="DZ11" s="1"/>
      <c r="EA11" s="2"/>
      <c r="EB11" s="2"/>
      <c r="EC11" s="3"/>
      <c r="ED11" s="3"/>
      <c r="EE11" s="4"/>
      <c r="EF11" s="1"/>
      <c r="EG11" s="1"/>
      <c r="EH11" s="2"/>
      <c r="EI11" s="2"/>
      <c r="EJ11" s="3"/>
      <c r="EK11" s="3"/>
      <c r="EL11" s="4"/>
      <c r="EM11" s="1"/>
      <c r="EN11" s="1"/>
      <c r="EO11" s="2"/>
      <c r="EP11" s="2"/>
      <c r="EQ11" s="3"/>
      <c r="ER11" s="3"/>
      <c r="ES11" s="4"/>
      <c r="ET11" s="1"/>
      <c r="EU11" s="1"/>
      <c r="EV11" s="2"/>
      <c r="EW11" s="2"/>
      <c r="EX11" s="3"/>
      <c r="EY11" s="3"/>
      <c r="EZ11" s="4"/>
      <c r="FA11" s="1"/>
      <c r="FB11" s="1"/>
      <c r="FC11" s="2"/>
      <c r="FD11" s="2"/>
      <c r="FE11" s="3"/>
      <c r="FF11" s="3"/>
      <c r="FG11" s="4"/>
      <c r="FH11" s="1"/>
      <c r="FI11" s="1"/>
      <c r="FJ11" s="2"/>
      <c r="FK11" s="2"/>
      <c r="FL11" s="3"/>
      <c r="FM11" s="3"/>
      <c r="FN11" s="4"/>
      <c r="FO11" s="1"/>
      <c r="FP11" s="1"/>
      <c r="FQ11" s="2"/>
      <c r="FR11" s="2"/>
      <c r="FS11" s="3"/>
      <c r="FT11" s="3"/>
      <c r="FU11" s="4"/>
      <c r="FV11" s="1"/>
      <c r="FW11" s="1"/>
      <c r="FX11" s="2"/>
      <c r="FY11" s="2"/>
      <c r="FZ11" s="3"/>
      <c r="GA11" s="3"/>
      <c r="GB11" s="4"/>
      <c r="GC11" s="1"/>
      <c r="GD11" s="1"/>
      <c r="GE11" s="2"/>
      <c r="GF11" s="2"/>
      <c r="GG11" s="3"/>
      <c r="GH11" s="3"/>
      <c r="GI11" s="4"/>
      <c r="GJ11" s="1"/>
      <c r="GK11" s="1"/>
      <c r="GL11" s="2"/>
      <c r="GM11" s="2"/>
      <c r="GN11" s="3"/>
      <c r="GO11" s="3"/>
      <c r="GP11" s="4"/>
      <c r="GQ11" s="1"/>
      <c r="GR11" s="1"/>
      <c r="GS11" s="2"/>
      <c r="GT11" s="2"/>
      <c r="GU11" s="3"/>
      <c r="GV11" s="3"/>
      <c r="GW11" s="4"/>
      <c r="GX11" s="1"/>
      <c r="GY11" s="1"/>
      <c r="GZ11" s="2"/>
      <c r="HA11" s="2"/>
      <c r="HB11" s="3"/>
      <c r="HC11" s="3"/>
      <c r="HD11" s="4"/>
      <c r="HE11" s="1"/>
      <c r="HF11" s="1"/>
      <c r="HG11" s="2"/>
      <c r="HH11" s="2"/>
      <c r="HI11" s="3"/>
      <c r="HJ11" s="3"/>
      <c r="HK11" s="4"/>
      <c r="HL11" s="1"/>
      <c r="HM11" s="1"/>
      <c r="HN11" s="2"/>
      <c r="HO11" s="2"/>
      <c r="HP11" s="3"/>
      <c r="HQ11" s="3"/>
      <c r="HR11" s="4"/>
      <c r="HS11" s="1"/>
      <c r="HT11" s="1"/>
      <c r="HU11" s="2"/>
      <c r="HV11" s="2"/>
      <c r="HW11" s="3"/>
      <c r="HX11" s="3"/>
      <c r="HY11" s="4"/>
      <c r="HZ11" s="1"/>
      <c r="IA11" s="1"/>
      <c r="IB11" s="2"/>
      <c r="IC11" s="2"/>
      <c r="ID11" s="3"/>
      <c r="IE11" s="3"/>
      <c r="IF11" s="4"/>
      <c r="IG11" s="1"/>
      <c r="IH11" s="1"/>
      <c r="II11" s="2"/>
      <c r="IJ11" s="2"/>
      <c r="IK11" s="3"/>
      <c r="IL11" s="3"/>
      <c r="IM11" s="4"/>
      <c r="IN11" s="1"/>
      <c r="IO11" s="1"/>
      <c r="IP11" s="2"/>
      <c r="IQ11" s="2"/>
      <c r="IR11" s="3"/>
      <c r="IS11" s="3"/>
      <c r="IT11" s="4"/>
      <c r="IU11" s="1"/>
      <c r="IV11" s="1"/>
      <c r="IW11" s="2"/>
      <c r="IX11" s="2"/>
      <c r="IY11" s="3"/>
      <c r="IZ11" s="3"/>
      <c r="JA11" s="4"/>
      <c r="JB11" s="1"/>
      <c r="JC11" s="1"/>
      <c r="JD11" s="2"/>
      <c r="JE11" s="2"/>
      <c r="JF11" s="3"/>
      <c r="JG11" s="3"/>
      <c r="JH11" s="4"/>
      <c r="JI11" s="1"/>
      <c r="JJ11" s="1"/>
      <c r="JK11" s="2"/>
      <c r="JL11" s="2"/>
      <c r="JM11" s="3"/>
      <c r="JN11" s="3"/>
      <c r="JO11" s="4"/>
      <c r="JP11" s="1"/>
      <c r="JQ11" s="1"/>
      <c r="JR11" s="2"/>
      <c r="JS11" s="2"/>
      <c r="JT11" s="3"/>
      <c r="JU11" s="3"/>
      <c r="JV11" s="4"/>
      <c r="JW11" s="1"/>
      <c r="JX11" s="1"/>
      <c r="JY11" s="2"/>
      <c r="JZ11" s="2"/>
      <c r="KA11" s="3"/>
      <c r="KB11" s="3"/>
      <c r="KC11" s="4"/>
      <c r="KD11" s="1"/>
      <c r="KE11" s="1"/>
      <c r="KF11" s="2"/>
      <c r="KG11" s="2"/>
      <c r="KH11" s="3"/>
      <c r="KI11" s="3"/>
      <c r="KJ11" s="4"/>
      <c r="KK11" s="1"/>
      <c r="KL11" s="1"/>
      <c r="KM11" s="2"/>
      <c r="KN11" s="2"/>
      <c r="KO11" s="3"/>
      <c r="KP11" s="3"/>
      <c r="KQ11" s="4"/>
      <c r="KR11" s="1"/>
      <c r="KS11" s="1"/>
      <c r="KT11" s="2"/>
      <c r="KU11" s="2"/>
      <c r="KV11" s="3"/>
      <c r="KW11" s="3"/>
      <c r="KX11" s="4"/>
      <c r="KY11" s="1"/>
      <c r="KZ11" s="1"/>
      <c r="LA11" s="2"/>
      <c r="LB11" s="2"/>
      <c r="LC11" s="3"/>
      <c r="LD11" s="3"/>
      <c r="LE11" s="4"/>
      <c r="LF11" s="1"/>
      <c r="LG11" s="1"/>
      <c r="LH11" s="2"/>
      <c r="LI11" s="2"/>
      <c r="LJ11" s="3"/>
      <c r="LK11" s="3"/>
      <c r="LL11" s="4"/>
      <c r="LM11" s="1"/>
      <c r="LN11" s="1"/>
      <c r="LO11" s="2"/>
      <c r="LP11" s="2"/>
      <c r="LQ11" s="3"/>
      <c r="LR11" s="3"/>
      <c r="LS11" s="4"/>
      <c r="LT11" s="1"/>
      <c r="LU11" s="1"/>
      <c r="LV11" s="2"/>
      <c r="LW11" s="2"/>
      <c r="LX11" s="3"/>
      <c r="LY11" s="3"/>
      <c r="LZ11" s="4"/>
      <c r="MA11" s="1"/>
      <c r="MB11" s="1"/>
      <c r="MC11" s="2"/>
      <c r="MD11" s="2"/>
      <c r="ME11" s="3"/>
      <c r="MF11" s="3"/>
      <c r="MG11" s="4"/>
      <c r="MH11" s="1"/>
      <c r="MI11" s="1"/>
      <c r="MJ11" s="2"/>
      <c r="MK11" s="2"/>
      <c r="ML11" s="3"/>
      <c r="MM11" s="3"/>
      <c r="MN11" s="4"/>
      <c r="MP11" s="20" t="s">
        <v>53</v>
      </c>
      <c r="MQ11" s="23">
        <f>م.تحميل!$J$40</f>
        <v>0</v>
      </c>
      <c r="MR11" s="23">
        <f>م.تحميل!$K$40</f>
        <v>0</v>
      </c>
      <c r="MS11" s="20" t="s">
        <v>89</v>
      </c>
      <c r="MT11" s="23">
        <f>م.تحميل!$J$151</f>
        <v>0</v>
      </c>
      <c r="MU11" s="23">
        <f>م.تحميل!$K$151</f>
        <v>0</v>
      </c>
      <c r="MW11" s="22" t="s">
        <v>53</v>
      </c>
      <c r="MX11" s="24">
        <f>م.مرتجع!$J$40</f>
        <v>0</v>
      </c>
      <c r="MY11" s="24">
        <f>م.مرتجع!$K$40</f>
        <v>0</v>
      </c>
      <c r="MZ11" s="22" t="s">
        <v>89</v>
      </c>
      <c r="NA11" s="24">
        <f>م.مرتجع!$J$151</f>
        <v>0</v>
      </c>
      <c r="NB11" s="24">
        <f>م.مرتجع!$K$151</f>
        <v>0</v>
      </c>
      <c r="ND11" s="21" t="s">
        <v>53</v>
      </c>
      <c r="NE11" s="25">
        <f>م.مبيع!$J$40</f>
        <v>0</v>
      </c>
      <c r="NF11" s="25">
        <f>م.مبيع!$K$40</f>
        <v>0</v>
      </c>
      <c r="NG11" s="25">
        <f>BF35</f>
        <v>0</v>
      </c>
      <c r="NH11" s="21" t="s">
        <v>89</v>
      </c>
      <c r="NI11" s="25">
        <f>م.مبيع!$J$151</f>
        <v>0</v>
      </c>
      <c r="NJ11" s="25">
        <f>م.مبيع!$K$151</f>
        <v>0</v>
      </c>
      <c r="NK11" s="25">
        <f>JH35</f>
        <v>0</v>
      </c>
    </row>
    <row r="12" spans="1:375" ht="16.5" thickTop="1" thickBot="1" x14ac:dyDescent="0.25">
      <c r="A12" s="14"/>
      <c r="B12" s="16"/>
      <c r="C12" s="1"/>
      <c r="D12" s="1"/>
      <c r="E12" s="2"/>
      <c r="F12" s="2"/>
      <c r="G12" s="3"/>
      <c r="H12" s="3"/>
      <c r="I12" s="4"/>
      <c r="J12" s="1"/>
      <c r="K12" s="1"/>
      <c r="L12" s="2"/>
      <c r="M12" s="2"/>
      <c r="N12" s="3"/>
      <c r="O12" s="3"/>
      <c r="P12" s="4"/>
      <c r="Q12" s="1"/>
      <c r="R12" s="1"/>
      <c r="S12" s="2"/>
      <c r="T12" s="2"/>
      <c r="U12" s="3"/>
      <c r="V12" s="3"/>
      <c r="W12" s="4"/>
      <c r="X12" s="1"/>
      <c r="Y12" s="1"/>
      <c r="Z12" s="2"/>
      <c r="AA12" s="2"/>
      <c r="AB12" s="3"/>
      <c r="AC12" s="3"/>
      <c r="AD12" s="4"/>
      <c r="AE12" s="1"/>
      <c r="AF12" s="1"/>
      <c r="AG12" s="2"/>
      <c r="AH12" s="2"/>
      <c r="AI12" s="3"/>
      <c r="AJ12" s="3"/>
      <c r="AK12" s="4"/>
      <c r="AL12" s="1"/>
      <c r="AM12" s="1"/>
      <c r="AN12" s="2"/>
      <c r="AO12" s="2"/>
      <c r="AP12" s="3"/>
      <c r="AQ12" s="3"/>
      <c r="AR12" s="4"/>
      <c r="AS12" s="1"/>
      <c r="AT12" s="1"/>
      <c r="AU12" s="2"/>
      <c r="AV12" s="2"/>
      <c r="AW12" s="3"/>
      <c r="AX12" s="3"/>
      <c r="AY12" s="4"/>
      <c r="AZ12" s="1"/>
      <c r="BA12" s="1"/>
      <c r="BB12" s="2"/>
      <c r="BC12" s="2"/>
      <c r="BD12" s="3"/>
      <c r="BE12" s="3"/>
      <c r="BF12" s="4"/>
      <c r="BG12" s="1"/>
      <c r="BH12" s="1"/>
      <c r="BI12" s="2"/>
      <c r="BJ12" s="2"/>
      <c r="BK12" s="3"/>
      <c r="BL12" s="3"/>
      <c r="BM12" s="4"/>
      <c r="BN12" s="1"/>
      <c r="BO12" s="1"/>
      <c r="BP12" s="2"/>
      <c r="BQ12" s="2"/>
      <c r="BR12" s="3"/>
      <c r="BS12" s="3"/>
      <c r="BT12" s="4"/>
      <c r="BU12" s="1"/>
      <c r="BV12" s="1"/>
      <c r="BW12" s="2"/>
      <c r="BX12" s="2"/>
      <c r="BY12" s="3"/>
      <c r="BZ12" s="3"/>
      <c r="CA12" s="4"/>
      <c r="CB12" s="1"/>
      <c r="CC12" s="1"/>
      <c r="CD12" s="2"/>
      <c r="CE12" s="2"/>
      <c r="CF12" s="3"/>
      <c r="CG12" s="3"/>
      <c r="CH12" s="4"/>
      <c r="CI12" s="1"/>
      <c r="CJ12" s="1"/>
      <c r="CK12" s="2"/>
      <c r="CL12" s="2"/>
      <c r="CM12" s="3"/>
      <c r="CN12" s="3"/>
      <c r="CO12" s="4"/>
      <c r="CP12" s="1"/>
      <c r="CQ12" s="1"/>
      <c r="CR12" s="2"/>
      <c r="CS12" s="2"/>
      <c r="CT12" s="3"/>
      <c r="CU12" s="3"/>
      <c r="CV12" s="4"/>
      <c r="CW12" s="1"/>
      <c r="CX12" s="1"/>
      <c r="CY12" s="2"/>
      <c r="CZ12" s="2"/>
      <c r="DA12" s="3"/>
      <c r="DB12" s="3"/>
      <c r="DC12" s="4"/>
      <c r="DD12" s="1"/>
      <c r="DE12" s="1"/>
      <c r="DF12" s="2"/>
      <c r="DG12" s="2"/>
      <c r="DH12" s="3"/>
      <c r="DI12" s="3"/>
      <c r="DJ12" s="4"/>
      <c r="DK12" s="1"/>
      <c r="DL12" s="1"/>
      <c r="DM12" s="2"/>
      <c r="DN12" s="2"/>
      <c r="DO12" s="3"/>
      <c r="DP12" s="3"/>
      <c r="DQ12" s="4"/>
      <c r="DR12" s="1"/>
      <c r="DS12" s="1"/>
      <c r="DT12" s="2"/>
      <c r="DU12" s="2"/>
      <c r="DV12" s="3"/>
      <c r="DW12" s="3"/>
      <c r="DX12" s="4"/>
      <c r="DY12" s="1"/>
      <c r="DZ12" s="1"/>
      <c r="EA12" s="2"/>
      <c r="EB12" s="2"/>
      <c r="EC12" s="3"/>
      <c r="ED12" s="3"/>
      <c r="EE12" s="4"/>
      <c r="EF12" s="1"/>
      <c r="EG12" s="1"/>
      <c r="EH12" s="2"/>
      <c r="EI12" s="2"/>
      <c r="EJ12" s="3"/>
      <c r="EK12" s="3"/>
      <c r="EL12" s="4"/>
      <c r="EM12" s="1"/>
      <c r="EN12" s="1"/>
      <c r="EO12" s="2"/>
      <c r="EP12" s="2"/>
      <c r="EQ12" s="3"/>
      <c r="ER12" s="3"/>
      <c r="ES12" s="4"/>
      <c r="ET12" s="1"/>
      <c r="EU12" s="1"/>
      <c r="EV12" s="2"/>
      <c r="EW12" s="2"/>
      <c r="EX12" s="3"/>
      <c r="EY12" s="3"/>
      <c r="EZ12" s="4"/>
      <c r="FA12" s="1"/>
      <c r="FB12" s="1"/>
      <c r="FC12" s="2"/>
      <c r="FD12" s="2"/>
      <c r="FE12" s="3"/>
      <c r="FF12" s="3"/>
      <c r="FG12" s="4"/>
      <c r="FH12" s="1"/>
      <c r="FI12" s="1"/>
      <c r="FJ12" s="2"/>
      <c r="FK12" s="2"/>
      <c r="FL12" s="3"/>
      <c r="FM12" s="3"/>
      <c r="FN12" s="4"/>
      <c r="FO12" s="1"/>
      <c r="FP12" s="1"/>
      <c r="FQ12" s="2"/>
      <c r="FR12" s="2"/>
      <c r="FS12" s="3"/>
      <c r="FT12" s="3"/>
      <c r="FU12" s="4"/>
      <c r="FV12" s="1"/>
      <c r="FW12" s="1"/>
      <c r="FX12" s="2"/>
      <c r="FY12" s="2"/>
      <c r="FZ12" s="3"/>
      <c r="GA12" s="3"/>
      <c r="GB12" s="4"/>
      <c r="GC12" s="1"/>
      <c r="GD12" s="1"/>
      <c r="GE12" s="2"/>
      <c r="GF12" s="2"/>
      <c r="GG12" s="3"/>
      <c r="GH12" s="3"/>
      <c r="GI12" s="4"/>
      <c r="GJ12" s="1"/>
      <c r="GK12" s="1"/>
      <c r="GL12" s="2"/>
      <c r="GM12" s="2"/>
      <c r="GN12" s="3"/>
      <c r="GO12" s="3"/>
      <c r="GP12" s="4"/>
      <c r="GQ12" s="1"/>
      <c r="GR12" s="1"/>
      <c r="GS12" s="2"/>
      <c r="GT12" s="2"/>
      <c r="GU12" s="3"/>
      <c r="GV12" s="3"/>
      <c r="GW12" s="4"/>
      <c r="GX12" s="1"/>
      <c r="GY12" s="1"/>
      <c r="GZ12" s="2"/>
      <c r="HA12" s="2"/>
      <c r="HB12" s="3"/>
      <c r="HC12" s="3"/>
      <c r="HD12" s="4"/>
      <c r="HE12" s="1"/>
      <c r="HF12" s="1"/>
      <c r="HG12" s="2"/>
      <c r="HH12" s="2"/>
      <c r="HI12" s="3"/>
      <c r="HJ12" s="3"/>
      <c r="HK12" s="4"/>
      <c r="HL12" s="1"/>
      <c r="HM12" s="1"/>
      <c r="HN12" s="2"/>
      <c r="HO12" s="2"/>
      <c r="HP12" s="3"/>
      <c r="HQ12" s="3"/>
      <c r="HR12" s="4"/>
      <c r="HS12" s="1"/>
      <c r="HT12" s="1"/>
      <c r="HU12" s="2"/>
      <c r="HV12" s="2"/>
      <c r="HW12" s="3"/>
      <c r="HX12" s="3"/>
      <c r="HY12" s="4"/>
      <c r="HZ12" s="1"/>
      <c r="IA12" s="1"/>
      <c r="IB12" s="2"/>
      <c r="IC12" s="2"/>
      <c r="ID12" s="3"/>
      <c r="IE12" s="3"/>
      <c r="IF12" s="4"/>
      <c r="IG12" s="1"/>
      <c r="IH12" s="1"/>
      <c r="II12" s="2"/>
      <c r="IJ12" s="2"/>
      <c r="IK12" s="3"/>
      <c r="IL12" s="3"/>
      <c r="IM12" s="4"/>
      <c r="IN12" s="1"/>
      <c r="IO12" s="1"/>
      <c r="IP12" s="2"/>
      <c r="IQ12" s="2"/>
      <c r="IR12" s="3"/>
      <c r="IS12" s="3"/>
      <c r="IT12" s="4"/>
      <c r="IU12" s="1"/>
      <c r="IV12" s="1"/>
      <c r="IW12" s="2"/>
      <c r="IX12" s="2"/>
      <c r="IY12" s="3"/>
      <c r="IZ12" s="3"/>
      <c r="JA12" s="4"/>
      <c r="JB12" s="1"/>
      <c r="JC12" s="1"/>
      <c r="JD12" s="2"/>
      <c r="JE12" s="2"/>
      <c r="JF12" s="3"/>
      <c r="JG12" s="3"/>
      <c r="JH12" s="4"/>
      <c r="JI12" s="1"/>
      <c r="JJ12" s="1"/>
      <c r="JK12" s="2"/>
      <c r="JL12" s="2"/>
      <c r="JM12" s="3"/>
      <c r="JN12" s="3"/>
      <c r="JO12" s="4"/>
      <c r="JP12" s="1"/>
      <c r="JQ12" s="1"/>
      <c r="JR12" s="2"/>
      <c r="JS12" s="2"/>
      <c r="JT12" s="3"/>
      <c r="JU12" s="3"/>
      <c r="JV12" s="4"/>
      <c r="JW12" s="1"/>
      <c r="JX12" s="1"/>
      <c r="JY12" s="2"/>
      <c r="JZ12" s="2"/>
      <c r="KA12" s="3"/>
      <c r="KB12" s="3"/>
      <c r="KC12" s="4"/>
      <c r="KD12" s="1"/>
      <c r="KE12" s="1"/>
      <c r="KF12" s="2"/>
      <c r="KG12" s="2"/>
      <c r="KH12" s="3"/>
      <c r="KI12" s="3"/>
      <c r="KJ12" s="4"/>
      <c r="KK12" s="1"/>
      <c r="KL12" s="1"/>
      <c r="KM12" s="2"/>
      <c r="KN12" s="2"/>
      <c r="KO12" s="3"/>
      <c r="KP12" s="3"/>
      <c r="KQ12" s="4"/>
      <c r="KR12" s="1"/>
      <c r="KS12" s="1"/>
      <c r="KT12" s="2"/>
      <c r="KU12" s="2"/>
      <c r="KV12" s="3"/>
      <c r="KW12" s="3"/>
      <c r="KX12" s="4"/>
      <c r="KY12" s="1"/>
      <c r="KZ12" s="1"/>
      <c r="LA12" s="2"/>
      <c r="LB12" s="2"/>
      <c r="LC12" s="3"/>
      <c r="LD12" s="3"/>
      <c r="LE12" s="4"/>
      <c r="LF12" s="1"/>
      <c r="LG12" s="1"/>
      <c r="LH12" s="2"/>
      <c r="LI12" s="2"/>
      <c r="LJ12" s="3"/>
      <c r="LK12" s="3"/>
      <c r="LL12" s="4"/>
      <c r="LM12" s="1"/>
      <c r="LN12" s="1"/>
      <c r="LO12" s="2"/>
      <c r="LP12" s="2"/>
      <c r="LQ12" s="3"/>
      <c r="LR12" s="3"/>
      <c r="LS12" s="4"/>
      <c r="LT12" s="1"/>
      <c r="LU12" s="1"/>
      <c r="LV12" s="2"/>
      <c r="LW12" s="2"/>
      <c r="LX12" s="3"/>
      <c r="LY12" s="3"/>
      <c r="LZ12" s="4"/>
      <c r="MA12" s="1"/>
      <c r="MB12" s="1"/>
      <c r="MC12" s="2"/>
      <c r="MD12" s="2"/>
      <c r="ME12" s="3"/>
      <c r="MF12" s="3"/>
      <c r="MG12" s="4"/>
      <c r="MH12" s="1"/>
      <c r="MI12" s="1"/>
      <c r="MJ12" s="2"/>
      <c r="MK12" s="2"/>
      <c r="ML12" s="3"/>
      <c r="MM12" s="3"/>
      <c r="MN12" s="4"/>
      <c r="MP12" s="20" t="s">
        <v>54</v>
      </c>
      <c r="MQ12" s="23">
        <f>م.تحميل!$J$44</f>
        <v>0</v>
      </c>
      <c r="MR12" s="23">
        <f>م.تحميل!$K$44</f>
        <v>0</v>
      </c>
      <c r="MS12" s="20" t="s">
        <v>87</v>
      </c>
      <c r="MT12" s="23">
        <f>م.تحميل!$J$155</f>
        <v>0</v>
      </c>
      <c r="MU12" s="23">
        <f>م.تحميل!$K$155</f>
        <v>0</v>
      </c>
      <c r="MW12" s="22" t="s">
        <v>54</v>
      </c>
      <c r="MX12" s="24">
        <f>م.مرتجع!$J$44</f>
        <v>0</v>
      </c>
      <c r="MY12" s="24">
        <f>م.مرتجع!$K$44</f>
        <v>0</v>
      </c>
      <c r="MZ12" s="22" t="s">
        <v>87</v>
      </c>
      <c r="NA12" s="24">
        <f>م.مرتجع!$J$155</f>
        <v>0</v>
      </c>
      <c r="NB12" s="24">
        <f>م.مرتجع!$K$155</f>
        <v>0</v>
      </c>
      <c r="ND12" s="21" t="s">
        <v>54</v>
      </c>
      <c r="NE12" s="25">
        <f>م.مبيع!$J$44</f>
        <v>0</v>
      </c>
      <c r="NF12" s="25">
        <f>م.مبيع!$K$44</f>
        <v>0</v>
      </c>
      <c r="NG12" s="25">
        <f>BM35</f>
        <v>0</v>
      </c>
      <c r="NH12" s="21" t="s">
        <v>87</v>
      </c>
      <c r="NI12" s="25">
        <f>م.مبيع!$J$155</f>
        <v>0</v>
      </c>
      <c r="NJ12" s="25">
        <f>م.مبيع!$K$155</f>
        <v>0</v>
      </c>
      <c r="NK12" s="25">
        <f>JO35</f>
        <v>0</v>
      </c>
    </row>
    <row r="13" spans="1:375" ht="16.5" thickTop="1" thickBot="1" x14ac:dyDescent="0.25">
      <c r="A13" s="14"/>
      <c r="B13" s="16"/>
      <c r="C13" s="1"/>
      <c r="D13" s="1"/>
      <c r="E13" s="2"/>
      <c r="F13" s="2"/>
      <c r="G13" s="3"/>
      <c r="H13" s="3"/>
      <c r="I13" s="4"/>
      <c r="J13" s="1"/>
      <c r="K13" s="1"/>
      <c r="L13" s="2"/>
      <c r="M13" s="2"/>
      <c r="N13" s="3"/>
      <c r="O13" s="3"/>
      <c r="P13" s="4"/>
      <c r="Q13" s="1"/>
      <c r="R13" s="1"/>
      <c r="S13" s="2"/>
      <c r="T13" s="2"/>
      <c r="U13" s="3"/>
      <c r="V13" s="3"/>
      <c r="W13" s="4"/>
      <c r="X13" s="1"/>
      <c r="Y13" s="1"/>
      <c r="Z13" s="2"/>
      <c r="AA13" s="2"/>
      <c r="AB13" s="3"/>
      <c r="AC13" s="3"/>
      <c r="AD13" s="4"/>
      <c r="AE13" s="1"/>
      <c r="AF13" s="1"/>
      <c r="AG13" s="2"/>
      <c r="AH13" s="2"/>
      <c r="AI13" s="3"/>
      <c r="AJ13" s="3"/>
      <c r="AK13" s="4"/>
      <c r="AL13" s="1"/>
      <c r="AM13" s="1"/>
      <c r="AN13" s="2"/>
      <c r="AO13" s="2"/>
      <c r="AP13" s="3"/>
      <c r="AQ13" s="3"/>
      <c r="AR13" s="4"/>
      <c r="AS13" s="1"/>
      <c r="AT13" s="1"/>
      <c r="AU13" s="2"/>
      <c r="AV13" s="2"/>
      <c r="AW13" s="3"/>
      <c r="AX13" s="3"/>
      <c r="AY13" s="4"/>
      <c r="AZ13" s="1"/>
      <c r="BA13" s="1"/>
      <c r="BB13" s="2"/>
      <c r="BC13" s="2"/>
      <c r="BD13" s="3"/>
      <c r="BE13" s="3"/>
      <c r="BF13" s="4"/>
      <c r="BG13" s="1"/>
      <c r="BH13" s="1"/>
      <c r="BI13" s="2"/>
      <c r="BJ13" s="2"/>
      <c r="BK13" s="3"/>
      <c r="BL13" s="3"/>
      <c r="BM13" s="4"/>
      <c r="BN13" s="1"/>
      <c r="BO13" s="1"/>
      <c r="BP13" s="2"/>
      <c r="BQ13" s="2"/>
      <c r="BR13" s="3"/>
      <c r="BS13" s="3"/>
      <c r="BT13" s="4"/>
      <c r="BU13" s="1"/>
      <c r="BV13" s="1"/>
      <c r="BW13" s="2"/>
      <c r="BX13" s="2"/>
      <c r="BY13" s="3"/>
      <c r="BZ13" s="3"/>
      <c r="CA13" s="4"/>
      <c r="CB13" s="1"/>
      <c r="CC13" s="1"/>
      <c r="CD13" s="2"/>
      <c r="CE13" s="2"/>
      <c r="CF13" s="3"/>
      <c r="CG13" s="3"/>
      <c r="CH13" s="4"/>
      <c r="CI13" s="1"/>
      <c r="CJ13" s="1"/>
      <c r="CK13" s="2"/>
      <c r="CL13" s="2"/>
      <c r="CM13" s="3"/>
      <c r="CN13" s="3"/>
      <c r="CO13" s="4"/>
      <c r="CP13" s="1"/>
      <c r="CQ13" s="1"/>
      <c r="CR13" s="2"/>
      <c r="CS13" s="2"/>
      <c r="CT13" s="3"/>
      <c r="CU13" s="3"/>
      <c r="CV13" s="4"/>
      <c r="CW13" s="1"/>
      <c r="CX13" s="1"/>
      <c r="CY13" s="2"/>
      <c r="CZ13" s="2"/>
      <c r="DA13" s="3"/>
      <c r="DB13" s="3"/>
      <c r="DC13" s="4"/>
      <c r="DD13" s="1"/>
      <c r="DE13" s="1"/>
      <c r="DF13" s="2"/>
      <c r="DG13" s="2"/>
      <c r="DH13" s="3"/>
      <c r="DI13" s="3"/>
      <c r="DJ13" s="4"/>
      <c r="DK13" s="1"/>
      <c r="DL13" s="1"/>
      <c r="DM13" s="2"/>
      <c r="DN13" s="2"/>
      <c r="DO13" s="3"/>
      <c r="DP13" s="3"/>
      <c r="DQ13" s="4"/>
      <c r="DR13" s="1"/>
      <c r="DS13" s="1"/>
      <c r="DT13" s="2"/>
      <c r="DU13" s="2"/>
      <c r="DV13" s="3"/>
      <c r="DW13" s="3"/>
      <c r="DX13" s="4"/>
      <c r="DY13" s="1"/>
      <c r="DZ13" s="1"/>
      <c r="EA13" s="2"/>
      <c r="EB13" s="2"/>
      <c r="EC13" s="3"/>
      <c r="ED13" s="3"/>
      <c r="EE13" s="4"/>
      <c r="EF13" s="1"/>
      <c r="EG13" s="1"/>
      <c r="EH13" s="2"/>
      <c r="EI13" s="2"/>
      <c r="EJ13" s="3"/>
      <c r="EK13" s="3"/>
      <c r="EL13" s="4"/>
      <c r="EM13" s="1"/>
      <c r="EN13" s="1"/>
      <c r="EO13" s="2"/>
      <c r="EP13" s="2"/>
      <c r="EQ13" s="3"/>
      <c r="ER13" s="3"/>
      <c r="ES13" s="4"/>
      <c r="ET13" s="1"/>
      <c r="EU13" s="1"/>
      <c r="EV13" s="2"/>
      <c r="EW13" s="2"/>
      <c r="EX13" s="3"/>
      <c r="EY13" s="3"/>
      <c r="EZ13" s="4"/>
      <c r="FA13" s="1"/>
      <c r="FB13" s="1"/>
      <c r="FC13" s="2"/>
      <c r="FD13" s="2"/>
      <c r="FE13" s="3"/>
      <c r="FF13" s="3"/>
      <c r="FG13" s="4"/>
      <c r="FH13" s="1"/>
      <c r="FI13" s="1"/>
      <c r="FJ13" s="2"/>
      <c r="FK13" s="2"/>
      <c r="FL13" s="3"/>
      <c r="FM13" s="3"/>
      <c r="FN13" s="4"/>
      <c r="FO13" s="1"/>
      <c r="FP13" s="1"/>
      <c r="FQ13" s="2"/>
      <c r="FR13" s="2"/>
      <c r="FS13" s="3"/>
      <c r="FT13" s="3"/>
      <c r="FU13" s="4"/>
      <c r="FV13" s="1"/>
      <c r="FW13" s="1"/>
      <c r="FX13" s="2"/>
      <c r="FY13" s="2"/>
      <c r="FZ13" s="3"/>
      <c r="GA13" s="3"/>
      <c r="GB13" s="4"/>
      <c r="GC13" s="1"/>
      <c r="GD13" s="1"/>
      <c r="GE13" s="2"/>
      <c r="GF13" s="2"/>
      <c r="GG13" s="3"/>
      <c r="GH13" s="3"/>
      <c r="GI13" s="4"/>
      <c r="GJ13" s="1"/>
      <c r="GK13" s="1"/>
      <c r="GL13" s="2"/>
      <c r="GM13" s="2"/>
      <c r="GN13" s="3"/>
      <c r="GO13" s="3"/>
      <c r="GP13" s="4"/>
      <c r="GQ13" s="1"/>
      <c r="GR13" s="1"/>
      <c r="GS13" s="2"/>
      <c r="GT13" s="2"/>
      <c r="GU13" s="3"/>
      <c r="GV13" s="3"/>
      <c r="GW13" s="4"/>
      <c r="GX13" s="1"/>
      <c r="GY13" s="1"/>
      <c r="GZ13" s="2"/>
      <c r="HA13" s="2"/>
      <c r="HB13" s="3"/>
      <c r="HC13" s="3"/>
      <c r="HD13" s="4"/>
      <c r="HE13" s="1"/>
      <c r="HF13" s="1"/>
      <c r="HG13" s="2"/>
      <c r="HH13" s="2"/>
      <c r="HI13" s="3"/>
      <c r="HJ13" s="3"/>
      <c r="HK13" s="4"/>
      <c r="HL13" s="1"/>
      <c r="HM13" s="1"/>
      <c r="HN13" s="2"/>
      <c r="HO13" s="2"/>
      <c r="HP13" s="3"/>
      <c r="HQ13" s="3"/>
      <c r="HR13" s="4"/>
      <c r="HS13" s="1"/>
      <c r="HT13" s="1"/>
      <c r="HU13" s="2"/>
      <c r="HV13" s="2"/>
      <c r="HW13" s="3"/>
      <c r="HX13" s="3"/>
      <c r="HY13" s="4"/>
      <c r="HZ13" s="1"/>
      <c r="IA13" s="1"/>
      <c r="IB13" s="2"/>
      <c r="IC13" s="2"/>
      <c r="ID13" s="3"/>
      <c r="IE13" s="3"/>
      <c r="IF13" s="4"/>
      <c r="IG13" s="1"/>
      <c r="IH13" s="1"/>
      <c r="II13" s="2"/>
      <c r="IJ13" s="2"/>
      <c r="IK13" s="3"/>
      <c r="IL13" s="3"/>
      <c r="IM13" s="4"/>
      <c r="IN13" s="1"/>
      <c r="IO13" s="1"/>
      <c r="IP13" s="2"/>
      <c r="IQ13" s="2"/>
      <c r="IR13" s="3"/>
      <c r="IS13" s="3"/>
      <c r="IT13" s="4"/>
      <c r="IU13" s="1"/>
      <c r="IV13" s="1"/>
      <c r="IW13" s="2"/>
      <c r="IX13" s="2"/>
      <c r="IY13" s="3"/>
      <c r="IZ13" s="3"/>
      <c r="JA13" s="4"/>
      <c r="JB13" s="1"/>
      <c r="JC13" s="1"/>
      <c r="JD13" s="2"/>
      <c r="JE13" s="2"/>
      <c r="JF13" s="3"/>
      <c r="JG13" s="3"/>
      <c r="JH13" s="4"/>
      <c r="JI13" s="1"/>
      <c r="JJ13" s="1"/>
      <c r="JK13" s="2"/>
      <c r="JL13" s="2"/>
      <c r="JM13" s="3"/>
      <c r="JN13" s="3"/>
      <c r="JO13" s="4"/>
      <c r="JP13" s="1"/>
      <c r="JQ13" s="1"/>
      <c r="JR13" s="2"/>
      <c r="JS13" s="2"/>
      <c r="JT13" s="3"/>
      <c r="JU13" s="3"/>
      <c r="JV13" s="4"/>
      <c r="JW13" s="1"/>
      <c r="JX13" s="1"/>
      <c r="JY13" s="2"/>
      <c r="JZ13" s="2"/>
      <c r="KA13" s="3"/>
      <c r="KB13" s="3"/>
      <c r="KC13" s="4"/>
      <c r="KD13" s="1"/>
      <c r="KE13" s="1"/>
      <c r="KF13" s="2"/>
      <c r="KG13" s="2"/>
      <c r="KH13" s="3"/>
      <c r="KI13" s="3"/>
      <c r="KJ13" s="4"/>
      <c r="KK13" s="1"/>
      <c r="KL13" s="1"/>
      <c r="KM13" s="2"/>
      <c r="KN13" s="2"/>
      <c r="KO13" s="3"/>
      <c r="KP13" s="3"/>
      <c r="KQ13" s="4"/>
      <c r="KR13" s="1"/>
      <c r="KS13" s="1"/>
      <c r="KT13" s="2"/>
      <c r="KU13" s="2"/>
      <c r="KV13" s="3"/>
      <c r="KW13" s="3"/>
      <c r="KX13" s="4"/>
      <c r="KY13" s="1"/>
      <c r="KZ13" s="1"/>
      <c r="LA13" s="2"/>
      <c r="LB13" s="2"/>
      <c r="LC13" s="3"/>
      <c r="LD13" s="3"/>
      <c r="LE13" s="4"/>
      <c r="LF13" s="1"/>
      <c r="LG13" s="1"/>
      <c r="LH13" s="2"/>
      <c r="LI13" s="2"/>
      <c r="LJ13" s="3"/>
      <c r="LK13" s="3"/>
      <c r="LL13" s="4"/>
      <c r="LM13" s="1"/>
      <c r="LN13" s="1"/>
      <c r="LO13" s="2"/>
      <c r="LP13" s="2"/>
      <c r="LQ13" s="3"/>
      <c r="LR13" s="3"/>
      <c r="LS13" s="4"/>
      <c r="LT13" s="1"/>
      <c r="LU13" s="1"/>
      <c r="LV13" s="2"/>
      <c r="LW13" s="2"/>
      <c r="LX13" s="3"/>
      <c r="LY13" s="3"/>
      <c r="LZ13" s="4"/>
      <c r="MA13" s="1"/>
      <c r="MB13" s="1"/>
      <c r="MC13" s="2"/>
      <c r="MD13" s="2"/>
      <c r="ME13" s="3"/>
      <c r="MF13" s="3"/>
      <c r="MG13" s="4"/>
      <c r="MH13" s="1"/>
      <c r="MI13" s="1"/>
      <c r="MJ13" s="2"/>
      <c r="MK13" s="2"/>
      <c r="ML13" s="3"/>
      <c r="MM13" s="3"/>
      <c r="MN13" s="4"/>
      <c r="MP13" s="20" t="s">
        <v>7</v>
      </c>
      <c r="MQ13" s="23"/>
      <c r="MR13" s="23">
        <f>م.تحميل!$K$48</f>
        <v>0</v>
      </c>
      <c r="MS13" s="20" t="s">
        <v>88</v>
      </c>
      <c r="MT13" s="23"/>
      <c r="MU13" s="23">
        <f>م.تحميل!$K$159</f>
        <v>0</v>
      </c>
      <c r="MW13" s="22" t="s">
        <v>7</v>
      </c>
      <c r="MX13" s="24"/>
      <c r="MY13" s="24">
        <f>م.مرتجع!$K$48</f>
        <v>0</v>
      </c>
      <c r="MZ13" s="22" t="s">
        <v>88</v>
      </c>
      <c r="NA13" s="24"/>
      <c r="NB13" s="24">
        <f>م.مرتجع!$K$159</f>
        <v>0</v>
      </c>
      <c r="ND13" s="21" t="s">
        <v>7</v>
      </c>
      <c r="NE13" s="25"/>
      <c r="NF13" s="25">
        <f>م.مبيع!$K$48</f>
        <v>0</v>
      </c>
      <c r="NG13" s="25">
        <f>BT35</f>
        <v>0</v>
      </c>
      <c r="NH13" s="21" t="s">
        <v>88</v>
      </c>
      <c r="NI13" s="25"/>
      <c r="NJ13" s="25">
        <f>م.مبيع!$K$159</f>
        <v>0</v>
      </c>
      <c r="NK13" s="25">
        <f>JV35</f>
        <v>0</v>
      </c>
    </row>
    <row r="14" spans="1:375" ht="16.5" thickTop="1" thickBot="1" x14ac:dyDescent="0.25">
      <c r="A14" s="14"/>
      <c r="B14" s="16"/>
      <c r="C14" s="1"/>
      <c r="D14" s="1"/>
      <c r="E14" s="2"/>
      <c r="F14" s="2"/>
      <c r="G14" s="3"/>
      <c r="H14" s="3"/>
      <c r="I14" s="4"/>
      <c r="J14" s="1"/>
      <c r="K14" s="1"/>
      <c r="L14" s="2"/>
      <c r="M14" s="2"/>
      <c r="N14" s="3"/>
      <c r="O14" s="3"/>
      <c r="P14" s="4"/>
      <c r="Q14" s="1"/>
      <c r="R14" s="1"/>
      <c r="S14" s="2"/>
      <c r="T14" s="2"/>
      <c r="U14" s="3"/>
      <c r="V14" s="3"/>
      <c r="W14" s="4"/>
      <c r="X14" s="1"/>
      <c r="Y14" s="1"/>
      <c r="Z14" s="2"/>
      <c r="AA14" s="2"/>
      <c r="AB14" s="3"/>
      <c r="AC14" s="3"/>
      <c r="AD14" s="4"/>
      <c r="AE14" s="1"/>
      <c r="AF14" s="1"/>
      <c r="AG14" s="2"/>
      <c r="AH14" s="2"/>
      <c r="AI14" s="3"/>
      <c r="AJ14" s="3"/>
      <c r="AK14" s="4"/>
      <c r="AL14" s="1"/>
      <c r="AM14" s="1"/>
      <c r="AN14" s="2"/>
      <c r="AO14" s="2"/>
      <c r="AP14" s="3"/>
      <c r="AQ14" s="3"/>
      <c r="AR14" s="4"/>
      <c r="AS14" s="1"/>
      <c r="AT14" s="1"/>
      <c r="AU14" s="2"/>
      <c r="AV14" s="2"/>
      <c r="AW14" s="3"/>
      <c r="AX14" s="3"/>
      <c r="AY14" s="4"/>
      <c r="AZ14" s="1"/>
      <c r="BA14" s="1"/>
      <c r="BB14" s="2"/>
      <c r="BC14" s="2"/>
      <c r="BD14" s="3"/>
      <c r="BE14" s="3"/>
      <c r="BF14" s="4"/>
      <c r="BG14" s="1"/>
      <c r="BH14" s="1"/>
      <c r="BI14" s="2"/>
      <c r="BJ14" s="2"/>
      <c r="BK14" s="3"/>
      <c r="BL14" s="3"/>
      <c r="BM14" s="4"/>
      <c r="BN14" s="1"/>
      <c r="BO14" s="1"/>
      <c r="BP14" s="2"/>
      <c r="BQ14" s="2"/>
      <c r="BR14" s="3"/>
      <c r="BS14" s="3"/>
      <c r="BT14" s="4"/>
      <c r="BU14" s="1"/>
      <c r="BV14" s="1"/>
      <c r="BW14" s="2"/>
      <c r="BX14" s="2"/>
      <c r="BY14" s="3"/>
      <c r="BZ14" s="3"/>
      <c r="CA14" s="4"/>
      <c r="CB14" s="1"/>
      <c r="CC14" s="1"/>
      <c r="CD14" s="2"/>
      <c r="CE14" s="2"/>
      <c r="CF14" s="3"/>
      <c r="CG14" s="3"/>
      <c r="CH14" s="4"/>
      <c r="CI14" s="1"/>
      <c r="CJ14" s="1"/>
      <c r="CK14" s="2"/>
      <c r="CL14" s="2"/>
      <c r="CM14" s="3"/>
      <c r="CN14" s="3"/>
      <c r="CO14" s="4"/>
      <c r="CP14" s="1"/>
      <c r="CQ14" s="1"/>
      <c r="CR14" s="2"/>
      <c r="CS14" s="2"/>
      <c r="CT14" s="3"/>
      <c r="CU14" s="3"/>
      <c r="CV14" s="4"/>
      <c r="CW14" s="1"/>
      <c r="CX14" s="1"/>
      <c r="CY14" s="2"/>
      <c r="CZ14" s="2"/>
      <c r="DA14" s="3"/>
      <c r="DB14" s="3"/>
      <c r="DC14" s="4"/>
      <c r="DD14" s="1"/>
      <c r="DE14" s="1"/>
      <c r="DF14" s="2"/>
      <c r="DG14" s="2"/>
      <c r="DH14" s="3"/>
      <c r="DI14" s="3"/>
      <c r="DJ14" s="4"/>
      <c r="DK14" s="1"/>
      <c r="DL14" s="1"/>
      <c r="DM14" s="2"/>
      <c r="DN14" s="2"/>
      <c r="DO14" s="3"/>
      <c r="DP14" s="3"/>
      <c r="DQ14" s="4"/>
      <c r="DR14" s="1"/>
      <c r="DS14" s="1"/>
      <c r="DT14" s="2"/>
      <c r="DU14" s="2"/>
      <c r="DV14" s="3"/>
      <c r="DW14" s="3"/>
      <c r="DX14" s="4"/>
      <c r="DY14" s="1"/>
      <c r="DZ14" s="1"/>
      <c r="EA14" s="2"/>
      <c r="EB14" s="2"/>
      <c r="EC14" s="3"/>
      <c r="ED14" s="3"/>
      <c r="EE14" s="4"/>
      <c r="EF14" s="1"/>
      <c r="EG14" s="1"/>
      <c r="EH14" s="2"/>
      <c r="EI14" s="2"/>
      <c r="EJ14" s="3"/>
      <c r="EK14" s="3"/>
      <c r="EL14" s="4"/>
      <c r="EM14" s="1"/>
      <c r="EN14" s="1"/>
      <c r="EO14" s="2"/>
      <c r="EP14" s="2"/>
      <c r="EQ14" s="3"/>
      <c r="ER14" s="3"/>
      <c r="ES14" s="4"/>
      <c r="ET14" s="1"/>
      <c r="EU14" s="1"/>
      <c r="EV14" s="2"/>
      <c r="EW14" s="2"/>
      <c r="EX14" s="3"/>
      <c r="EY14" s="3"/>
      <c r="EZ14" s="4"/>
      <c r="FA14" s="1"/>
      <c r="FB14" s="1"/>
      <c r="FC14" s="2"/>
      <c r="FD14" s="2"/>
      <c r="FE14" s="3"/>
      <c r="FF14" s="3"/>
      <c r="FG14" s="4"/>
      <c r="FH14" s="1"/>
      <c r="FI14" s="1"/>
      <c r="FJ14" s="2"/>
      <c r="FK14" s="2"/>
      <c r="FL14" s="3"/>
      <c r="FM14" s="3"/>
      <c r="FN14" s="4"/>
      <c r="FO14" s="1"/>
      <c r="FP14" s="1"/>
      <c r="FQ14" s="2"/>
      <c r="FR14" s="2"/>
      <c r="FS14" s="3"/>
      <c r="FT14" s="3"/>
      <c r="FU14" s="4"/>
      <c r="FV14" s="1"/>
      <c r="FW14" s="1"/>
      <c r="FX14" s="2"/>
      <c r="FY14" s="2"/>
      <c r="FZ14" s="3"/>
      <c r="GA14" s="3"/>
      <c r="GB14" s="4"/>
      <c r="GC14" s="1"/>
      <c r="GD14" s="1"/>
      <c r="GE14" s="2"/>
      <c r="GF14" s="2"/>
      <c r="GG14" s="3"/>
      <c r="GH14" s="3"/>
      <c r="GI14" s="4"/>
      <c r="GJ14" s="1"/>
      <c r="GK14" s="1"/>
      <c r="GL14" s="2"/>
      <c r="GM14" s="2"/>
      <c r="GN14" s="3"/>
      <c r="GO14" s="3"/>
      <c r="GP14" s="4"/>
      <c r="GQ14" s="1"/>
      <c r="GR14" s="1"/>
      <c r="GS14" s="2"/>
      <c r="GT14" s="2"/>
      <c r="GU14" s="3"/>
      <c r="GV14" s="3"/>
      <c r="GW14" s="4"/>
      <c r="GX14" s="1"/>
      <c r="GY14" s="1"/>
      <c r="GZ14" s="2"/>
      <c r="HA14" s="2"/>
      <c r="HB14" s="3"/>
      <c r="HC14" s="3"/>
      <c r="HD14" s="4"/>
      <c r="HE14" s="1"/>
      <c r="HF14" s="1"/>
      <c r="HG14" s="2"/>
      <c r="HH14" s="2"/>
      <c r="HI14" s="3"/>
      <c r="HJ14" s="3"/>
      <c r="HK14" s="4"/>
      <c r="HL14" s="1"/>
      <c r="HM14" s="1"/>
      <c r="HN14" s="2"/>
      <c r="HO14" s="2"/>
      <c r="HP14" s="3"/>
      <c r="HQ14" s="3"/>
      <c r="HR14" s="4"/>
      <c r="HS14" s="1"/>
      <c r="HT14" s="1"/>
      <c r="HU14" s="2"/>
      <c r="HV14" s="2"/>
      <c r="HW14" s="3"/>
      <c r="HX14" s="3"/>
      <c r="HY14" s="4"/>
      <c r="HZ14" s="1"/>
      <c r="IA14" s="1"/>
      <c r="IB14" s="2"/>
      <c r="IC14" s="2"/>
      <c r="ID14" s="3"/>
      <c r="IE14" s="3"/>
      <c r="IF14" s="4"/>
      <c r="IG14" s="1"/>
      <c r="IH14" s="1"/>
      <c r="II14" s="2"/>
      <c r="IJ14" s="2"/>
      <c r="IK14" s="3"/>
      <c r="IL14" s="3"/>
      <c r="IM14" s="4"/>
      <c r="IN14" s="1"/>
      <c r="IO14" s="1"/>
      <c r="IP14" s="2"/>
      <c r="IQ14" s="2"/>
      <c r="IR14" s="3"/>
      <c r="IS14" s="3"/>
      <c r="IT14" s="4"/>
      <c r="IU14" s="1"/>
      <c r="IV14" s="1"/>
      <c r="IW14" s="2"/>
      <c r="IX14" s="2"/>
      <c r="IY14" s="3"/>
      <c r="IZ14" s="3"/>
      <c r="JA14" s="4"/>
      <c r="JB14" s="1"/>
      <c r="JC14" s="1"/>
      <c r="JD14" s="2"/>
      <c r="JE14" s="2"/>
      <c r="JF14" s="3"/>
      <c r="JG14" s="3"/>
      <c r="JH14" s="4"/>
      <c r="JI14" s="1"/>
      <c r="JJ14" s="1"/>
      <c r="JK14" s="2"/>
      <c r="JL14" s="2"/>
      <c r="JM14" s="3"/>
      <c r="JN14" s="3"/>
      <c r="JO14" s="4"/>
      <c r="JP14" s="1"/>
      <c r="JQ14" s="1"/>
      <c r="JR14" s="2"/>
      <c r="JS14" s="2"/>
      <c r="JT14" s="3"/>
      <c r="JU14" s="3"/>
      <c r="JV14" s="4"/>
      <c r="JW14" s="1"/>
      <c r="JX14" s="1"/>
      <c r="JY14" s="2"/>
      <c r="JZ14" s="2"/>
      <c r="KA14" s="3"/>
      <c r="KB14" s="3"/>
      <c r="KC14" s="4"/>
      <c r="KD14" s="1"/>
      <c r="KE14" s="1"/>
      <c r="KF14" s="2"/>
      <c r="KG14" s="2"/>
      <c r="KH14" s="3"/>
      <c r="KI14" s="3"/>
      <c r="KJ14" s="4"/>
      <c r="KK14" s="1"/>
      <c r="KL14" s="1"/>
      <c r="KM14" s="2"/>
      <c r="KN14" s="2"/>
      <c r="KO14" s="3"/>
      <c r="KP14" s="3"/>
      <c r="KQ14" s="4"/>
      <c r="KR14" s="1"/>
      <c r="KS14" s="1"/>
      <c r="KT14" s="2"/>
      <c r="KU14" s="2"/>
      <c r="KV14" s="3"/>
      <c r="KW14" s="3"/>
      <c r="KX14" s="4"/>
      <c r="KY14" s="1"/>
      <c r="KZ14" s="1"/>
      <c r="LA14" s="2"/>
      <c r="LB14" s="2"/>
      <c r="LC14" s="3"/>
      <c r="LD14" s="3"/>
      <c r="LE14" s="4"/>
      <c r="LF14" s="1"/>
      <c r="LG14" s="1"/>
      <c r="LH14" s="2"/>
      <c r="LI14" s="2"/>
      <c r="LJ14" s="3"/>
      <c r="LK14" s="3"/>
      <c r="LL14" s="4"/>
      <c r="LM14" s="1"/>
      <c r="LN14" s="1"/>
      <c r="LO14" s="2"/>
      <c r="LP14" s="2"/>
      <c r="LQ14" s="3"/>
      <c r="LR14" s="3"/>
      <c r="LS14" s="4"/>
      <c r="LT14" s="1"/>
      <c r="LU14" s="1"/>
      <c r="LV14" s="2"/>
      <c r="LW14" s="2"/>
      <c r="LX14" s="3"/>
      <c r="LY14" s="3"/>
      <c r="LZ14" s="4"/>
      <c r="MA14" s="1"/>
      <c r="MB14" s="1"/>
      <c r="MC14" s="2"/>
      <c r="MD14" s="2"/>
      <c r="ME14" s="3"/>
      <c r="MF14" s="3"/>
      <c r="MG14" s="4"/>
      <c r="MH14" s="1"/>
      <c r="MI14" s="1"/>
      <c r="MJ14" s="2"/>
      <c r="MK14" s="2"/>
      <c r="ML14" s="3"/>
      <c r="MM14" s="3"/>
      <c r="MN14" s="4"/>
      <c r="MP14" s="20" t="s">
        <v>55</v>
      </c>
      <c r="MQ14" s="23"/>
      <c r="MR14" s="23">
        <f>م.تحميل!$K$52</f>
        <v>0</v>
      </c>
      <c r="MS14" s="20"/>
      <c r="MT14" s="23"/>
      <c r="MU14" s="23"/>
      <c r="MW14" s="22" t="s">
        <v>55</v>
      </c>
      <c r="MX14" s="24"/>
      <c r="MY14" s="24">
        <f>م.مرتجع!$K$52</f>
        <v>0</v>
      </c>
      <c r="MZ14" s="22"/>
      <c r="NA14" s="24"/>
      <c r="NB14" s="24"/>
      <c r="ND14" s="21" t="s">
        <v>55</v>
      </c>
      <c r="NE14" s="25"/>
      <c r="NF14" s="25">
        <f>م.مبيع!$K$52</f>
        <v>0</v>
      </c>
      <c r="NG14" s="25">
        <f>CA35</f>
        <v>0</v>
      </c>
      <c r="NH14" s="21"/>
      <c r="NI14" s="25"/>
      <c r="NJ14" s="25"/>
      <c r="NK14" s="25"/>
    </row>
    <row r="15" spans="1:375" ht="16.5" thickTop="1" thickBot="1" x14ac:dyDescent="0.25">
      <c r="A15" s="14"/>
      <c r="B15" s="16"/>
      <c r="C15" s="1"/>
      <c r="D15" s="1"/>
      <c r="E15" s="2"/>
      <c r="F15" s="2"/>
      <c r="G15" s="3"/>
      <c r="H15" s="3"/>
      <c r="I15" s="4"/>
      <c r="J15" s="1"/>
      <c r="K15" s="1"/>
      <c r="L15" s="2"/>
      <c r="M15" s="2"/>
      <c r="N15" s="3"/>
      <c r="O15" s="3"/>
      <c r="P15" s="4"/>
      <c r="Q15" s="1"/>
      <c r="R15" s="1"/>
      <c r="S15" s="2"/>
      <c r="T15" s="2"/>
      <c r="U15" s="3"/>
      <c r="V15" s="3"/>
      <c r="W15" s="4"/>
      <c r="X15" s="1"/>
      <c r="Y15" s="1"/>
      <c r="Z15" s="2"/>
      <c r="AA15" s="2"/>
      <c r="AB15" s="3"/>
      <c r="AC15" s="3"/>
      <c r="AD15" s="4"/>
      <c r="AE15" s="1"/>
      <c r="AF15" s="1"/>
      <c r="AG15" s="2"/>
      <c r="AH15" s="2"/>
      <c r="AI15" s="3"/>
      <c r="AJ15" s="3"/>
      <c r="AK15" s="4"/>
      <c r="AL15" s="1"/>
      <c r="AM15" s="1"/>
      <c r="AN15" s="2"/>
      <c r="AO15" s="2"/>
      <c r="AP15" s="3"/>
      <c r="AQ15" s="3"/>
      <c r="AR15" s="4"/>
      <c r="AS15" s="1"/>
      <c r="AT15" s="1"/>
      <c r="AU15" s="2"/>
      <c r="AV15" s="2"/>
      <c r="AW15" s="3"/>
      <c r="AX15" s="3"/>
      <c r="AY15" s="4"/>
      <c r="AZ15" s="1"/>
      <c r="BA15" s="1"/>
      <c r="BB15" s="2"/>
      <c r="BC15" s="2"/>
      <c r="BD15" s="3"/>
      <c r="BE15" s="3"/>
      <c r="BF15" s="4"/>
      <c r="BG15" s="1"/>
      <c r="BH15" s="1"/>
      <c r="BI15" s="2"/>
      <c r="BJ15" s="2"/>
      <c r="BK15" s="3"/>
      <c r="BL15" s="3"/>
      <c r="BM15" s="4"/>
      <c r="BN15" s="1"/>
      <c r="BO15" s="1"/>
      <c r="BP15" s="2"/>
      <c r="BQ15" s="2"/>
      <c r="BR15" s="3"/>
      <c r="BS15" s="3"/>
      <c r="BT15" s="4"/>
      <c r="BU15" s="1"/>
      <c r="BV15" s="1"/>
      <c r="BW15" s="2"/>
      <c r="BX15" s="2"/>
      <c r="BY15" s="3"/>
      <c r="BZ15" s="3"/>
      <c r="CA15" s="4"/>
      <c r="CB15" s="1"/>
      <c r="CC15" s="1"/>
      <c r="CD15" s="2"/>
      <c r="CE15" s="2"/>
      <c r="CF15" s="3"/>
      <c r="CG15" s="3"/>
      <c r="CH15" s="4"/>
      <c r="CI15" s="1"/>
      <c r="CJ15" s="1"/>
      <c r="CK15" s="2"/>
      <c r="CL15" s="2"/>
      <c r="CM15" s="3"/>
      <c r="CN15" s="3"/>
      <c r="CO15" s="4"/>
      <c r="CP15" s="1"/>
      <c r="CQ15" s="1"/>
      <c r="CR15" s="2"/>
      <c r="CS15" s="2"/>
      <c r="CT15" s="3"/>
      <c r="CU15" s="3"/>
      <c r="CV15" s="4"/>
      <c r="CW15" s="1"/>
      <c r="CX15" s="1"/>
      <c r="CY15" s="2"/>
      <c r="CZ15" s="2"/>
      <c r="DA15" s="3"/>
      <c r="DB15" s="3"/>
      <c r="DC15" s="4"/>
      <c r="DD15" s="1"/>
      <c r="DE15" s="1"/>
      <c r="DF15" s="2"/>
      <c r="DG15" s="2"/>
      <c r="DH15" s="3"/>
      <c r="DI15" s="3"/>
      <c r="DJ15" s="4"/>
      <c r="DK15" s="1"/>
      <c r="DL15" s="1"/>
      <c r="DM15" s="2"/>
      <c r="DN15" s="2"/>
      <c r="DO15" s="3"/>
      <c r="DP15" s="3"/>
      <c r="DQ15" s="4"/>
      <c r="DR15" s="1"/>
      <c r="DS15" s="1"/>
      <c r="DT15" s="2"/>
      <c r="DU15" s="2"/>
      <c r="DV15" s="3"/>
      <c r="DW15" s="3"/>
      <c r="DX15" s="4"/>
      <c r="DY15" s="1"/>
      <c r="DZ15" s="1"/>
      <c r="EA15" s="2"/>
      <c r="EB15" s="2"/>
      <c r="EC15" s="3"/>
      <c r="ED15" s="3"/>
      <c r="EE15" s="4"/>
      <c r="EF15" s="1"/>
      <c r="EG15" s="1"/>
      <c r="EH15" s="2"/>
      <c r="EI15" s="2"/>
      <c r="EJ15" s="3"/>
      <c r="EK15" s="3"/>
      <c r="EL15" s="4"/>
      <c r="EM15" s="1"/>
      <c r="EN15" s="1"/>
      <c r="EO15" s="2"/>
      <c r="EP15" s="2"/>
      <c r="EQ15" s="3"/>
      <c r="ER15" s="3"/>
      <c r="ES15" s="4"/>
      <c r="ET15" s="1"/>
      <c r="EU15" s="1"/>
      <c r="EV15" s="2"/>
      <c r="EW15" s="2"/>
      <c r="EX15" s="3"/>
      <c r="EY15" s="3"/>
      <c r="EZ15" s="4"/>
      <c r="FA15" s="1"/>
      <c r="FB15" s="1"/>
      <c r="FC15" s="2"/>
      <c r="FD15" s="2"/>
      <c r="FE15" s="3"/>
      <c r="FF15" s="3"/>
      <c r="FG15" s="4"/>
      <c r="FH15" s="1"/>
      <c r="FI15" s="1"/>
      <c r="FJ15" s="2"/>
      <c r="FK15" s="2"/>
      <c r="FL15" s="3"/>
      <c r="FM15" s="3"/>
      <c r="FN15" s="4"/>
      <c r="FO15" s="1"/>
      <c r="FP15" s="1"/>
      <c r="FQ15" s="2"/>
      <c r="FR15" s="2"/>
      <c r="FS15" s="3"/>
      <c r="FT15" s="3"/>
      <c r="FU15" s="4"/>
      <c r="FV15" s="1"/>
      <c r="FW15" s="1"/>
      <c r="FX15" s="2"/>
      <c r="FY15" s="2"/>
      <c r="FZ15" s="3"/>
      <c r="GA15" s="3"/>
      <c r="GB15" s="4"/>
      <c r="GC15" s="1"/>
      <c r="GD15" s="1"/>
      <c r="GE15" s="2"/>
      <c r="GF15" s="2"/>
      <c r="GG15" s="3"/>
      <c r="GH15" s="3"/>
      <c r="GI15" s="4"/>
      <c r="GJ15" s="1"/>
      <c r="GK15" s="1"/>
      <c r="GL15" s="2"/>
      <c r="GM15" s="2"/>
      <c r="GN15" s="3"/>
      <c r="GO15" s="3"/>
      <c r="GP15" s="4"/>
      <c r="GQ15" s="1"/>
      <c r="GR15" s="1"/>
      <c r="GS15" s="2"/>
      <c r="GT15" s="2"/>
      <c r="GU15" s="3"/>
      <c r="GV15" s="3"/>
      <c r="GW15" s="4"/>
      <c r="GX15" s="1"/>
      <c r="GY15" s="1"/>
      <c r="GZ15" s="2"/>
      <c r="HA15" s="2"/>
      <c r="HB15" s="3"/>
      <c r="HC15" s="3"/>
      <c r="HD15" s="4"/>
      <c r="HE15" s="1"/>
      <c r="HF15" s="1"/>
      <c r="HG15" s="2"/>
      <c r="HH15" s="2"/>
      <c r="HI15" s="3"/>
      <c r="HJ15" s="3"/>
      <c r="HK15" s="4"/>
      <c r="HL15" s="1"/>
      <c r="HM15" s="1"/>
      <c r="HN15" s="2"/>
      <c r="HO15" s="2"/>
      <c r="HP15" s="3"/>
      <c r="HQ15" s="3"/>
      <c r="HR15" s="4"/>
      <c r="HS15" s="1"/>
      <c r="HT15" s="1"/>
      <c r="HU15" s="2"/>
      <c r="HV15" s="2"/>
      <c r="HW15" s="3"/>
      <c r="HX15" s="3"/>
      <c r="HY15" s="4"/>
      <c r="HZ15" s="1"/>
      <c r="IA15" s="1"/>
      <c r="IB15" s="2"/>
      <c r="IC15" s="2"/>
      <c r="ID15" s="3"/>
      <c r="IE15" s="3"/>
      <c r="IF15" s="4"/>
      <c r="IG15" s="1"/>
      <c r="IH15" s="1"/>
      <c r="II15" s="2"/>
      <c r="IJ15" s="2"/>
      <c r="IK15" s="3"/>
      <c r="IL15" s="3"/>
      <c r="IM15" s="4"/>
      <c r="IN15" s="1"/>
      <c r="IO15" s="1"/>
      <c r="IP15" s="2"/>
      <c r="IQ15" s="2"/>
      <c r="IR15" s="3"/>
      <c r="IS15" s="3"/>
      <c r="IT15" s="4"/>
      <c r="IU15" s="1"/>
      <c r="IV15" s="1"/>
      <c r="IW15" s="2"/>
      <c r="IX15" s="2"/>
      <c r="IY15" s="3"/>
      <c r="IZ15" s="3"/>
      <c r="JA15" s="4"/>
      <c r="JB15" s="1"/>
      <c r="JC15" s="1"/>
      <c r="JD15" s="2"/>
      <c r="JE15" s="2"/>
      <c r="JF15" s="3"/>
      <c r="JG15" s="3"/>
      <c r="JH15" s="4"/>
      <c r="JI15" s="1"/>
      <c r="JJ15" s="1"/>
      <c r="JK15" s="2"/>
      <c r="JL15" s="2"/>
      <c r="JM15" s="3"/>
      <c r="JN15" s="3"/>
      <c r="JO15" s="4"/>
      <c r="JP15" s="1"/>
      <c r="JQ15" s="1"/>
      <c r="JR15" s="2"/>
      <c r="JS15" s="2"/>
      <c r="JT15" s="3"/>
      <c r="JU15" s="3"/>
      <c r="JV15" s="4"/>
      <c r="JW15" s="1"/>
      <c r="JX15" s="1"/>
      <c r="JY15" s="2"/>
      <c r="JZ15" s="2"/>
      <c r="KA15" s="3"/>
      <c r="KB15" s="3"/>
      <c r="KC15" s="4"/>
      <c r="KD15" s="1"/>
      <c r="KE15" s="1"/>
      <c r="KF15" s="2"/>
      <c r="KG15" s="2"/>
      <c r="KH15" s="3"/>
      <c r="KI15" s="3"/>
      <c r="KJ15" s="4"/>
      <c r="KK15" s="1"/>
      <c r="KL15" s="1"/>
      <c r="KM15" s="2"/>
      <c r="KN15" s="2"/>
      <c r="KO15" s="3"/>
      <c r="KP15" s="3"/>
      <c r="KQ15" s="4"/>
      <c r="KR15" s="1"/>
      <c r="KS15" s="1"/>
      <c r="KT15" s="2"/>
      <c r="KU15" s="2"/>
      <c r="KV15" s="3"/>
      <c r="KW15" s="3"/>
      <c r="KX15" s="4"/>
      <c r="KY15" s="1"/>
      <c r="KZ15" s="1"/>
      <c r="LA15" s="2"/>
      <c r="LB15" s="2"/>
      <c r="LC15" s="3"/>
      <c r="LD15" s="3"/>
      <c r="LE15" s="4"/>
      <c r="LF15" s="1"/>
      <c r="LG15" s="1"/>
      <c r="LH15" s="2"/>
      <c r="LI15" s="2"/>
      <c r="LJ15" s="3"/>
      <c r="LK15" s="3"/>
      <c r="LL15" s="4"/>
      <c r="LM15" s="1"/>
      <c r="LN15" s="1"/>
      <c r="LO15" s="2"/>
      <c r="LP15" s="2"/>
      <c r="LQ15" s="3"/>
      <c r="LR15" s="3"/>
      <c r="LS15" s="4"/>
      <c r="LT15" s="1"/>
      <c r="LU15" s="1"/>
      <c r="LV15" s="2"/>
      <c r="LW15" s="2"/>
      <c r="LX15" s="3"/>
      <c r="LY15" s="3"/>
      <c r="LZ15" s="4"/>
      <c r="MA15" s="1"/>
      <c r="MB15" s="1"/>
      <c r="MC15" s="2"/>
      <c r="MD15" s="2"/>
      <c r="ME15" s="3"/>
      <c r="MF15" s="3"/>
      <c r="MG15" s="4"/>
      <c r="MH15" s="1"/>
      <c r="MI15" s="1"/>
      <c r="MJ15" s="2"/>
      <c r="MK15" s="2"/>
      <c r="ML15" s="3"/>
      <c r="MM15" s="3"/>
      <c r="MN15" s="4"/>
      <c r="MP15" s="20" t="s">
        <v>56</v>
      </c>
      <c r="MQ15" s="23">
        <f>م.تحميل!$J$61</f>
        <v>0</v>
      </c>
      <c r="MR15" s="23">
        <f>م.تحميل!$K$61</f>
        <v>0</v>
      </c>
      <c r="MS15" s="20"/>
      <c r="MT15" s="23"/>
      <c r="MU15" s="23"/>
      <c r="MW15" s="22" t="s">
        <v>56</v>
      </c>
      <c r="MX15" s="24">
        <f>م.مرتجع!$J$61</f>
        <v>0</v>
      </c>
      <c r="MY15" s="24">
        <f>م.مرتجع!$K$61</f>
        <v>0</v>
      </c>
      <c r="MZ15" s="22"/>
      <c r="NA15" s="24"/>
      <c r="NB15" s="24"/>
      <c r="ND15" s="21" t="s">
        <v>56</v>
      </c>
      <c r="NE15" s="25">
        <f>م.مبيع!$J$61</f>
        <v>0</v>
      </c>
      <c r="NF15" s="25">
        <f>م.مبيع!$K$61</f>
        <v>0</v>
      </c>
      <c r="NG15" s="25">
        <f>CH35</f>
        <v>0</v>
      </c>
      <c r="NH15" s="21"/>
      <c r="NI15" s="25"/>
      <c r="NJ15" s="25"/>
      <c r="NK15" s="25"/>
    </row>
    <row r="16" spans="1:375" ht="16.5" thickTop="1" thickBot="1" x14ac:dyDescent="0.25">
      <c r="A16" s="14"/>
      <c r="B16" s="16"/>
      <c r="C16" s="1"/>
      <c r="D16" s="1"/>
      <c r="E16" s="2"/>
      <c r="F16" s="2"/>
      <c r="G16" s="3"/>
      <c r="H16" s="3"/>
      <c r="I16" s="4"/>
      <c r="J16" s="1"/>
      <c r="K16" s="1"/>
      <c r="L16" s="2"/>
      <c r="M16" s="2"/>
      <c r="N16" s="3"/>
      <c r="O16" s="3"/>
      <c r="P16" s="4"/>
      <c r="Q16" s="1"/>
      <c r="R16" s="1"/>
      <c r="S16" s="2"/>
      <c r="T16" s="2"/>
      <c r="U16" s="3"/>
      <c r="V16" s="3"/>
      <c r="W16" s="4"/>
      <c r="X16" s="1"/>
      <c r="Y16" s="1"/>
      <c r="Z16" s="2"/>
      <c r="AA16" s="2"/>
      <c r="AB16" s="3"/>
      <c r="AC16" s="3"/>
      <c r="AD16" s="4"/>
      <c r="AE16" s="1"/>
      <c r="AF16" s="1"/>
      <c r="AG16" s="2"/>
      <c r="AH16" s="2"/>
      <c r="AI16" s="3"/>
      <c r="AJ16" s="3"/>
      <c r="AK16" s="4"/>
      <c r="AL16" s="1"/>
      <c r="AM16" s="1"/>
      <c r="AN16" s="2"/>
      <c r="AO16" s="2"/>
      <c r="AP16" s="3"/>
      <c r="AQ16" s="3"/>
      <c r="AR16" s="4"/>
      <c r="AS16" s="1"/>
      <c r="AT16" s="1"/>
      <c r="AU16" s="2"/>
      <c r="AV16" s="2"/>
      <c r="AW16" s="3"/>
      <c r="AX16" s="3"/>
      <c r="AY16" s="4"/>
      <c r="AZ16" s="1"/>
      <c r="BA16" s="1"/>
      <c r="BB16" s="2"/>
      <c r="BC16" s="2"/>
      <c r="BD16" s="3"/>
      <c r="BE16" s="3"/>
      <c r="BF16" s="4"/>
      <c r="BG16" s="1"/>
      <c r="BH16" s="1"/>
      <c r="BI16" s="2"/>
      <c r="BJ16" s="2"/>
      <c r="BK16" s="3"/>
      <c r="BL16" s="3"/>
      <c r="BM16" s="4"/>
      <c r="BN16" s="1"/>
      <c r="BO16" s="1"/>
      <c r="BP16" s="2"/>
      <c r="BQ16" s="2"/>
      <c r="BR16" s="3"/>
      <c r="BS16" s="3"/>
      <c r="BT16" s="4"/>
      <c r="BU16" s="1"/>
      <c r="BV16" s="1"/>
      <c r="BW16" s="2"/>
      <c r="BX16" s="2"/>
      <c r="BY16" s="3"/>
      <c r="BZ16" s="3"/>
      <c r="CA16" s="4"/>
      <c r="CB16" s="1"/>
      <c r="CC16" s="1"/>
      <c r="CD16" s="2"/>
      <c r="CE16" s="2"/>
      <c r="CF16" s="3"/>
      <c r="CG16" s="3"/>
      <c r="CH16" s="4"/>
      <c r="CI16" s="1"/>
      <c r="CJ16" s="1"/>
      <c r="CK16" s="2"/>
      <c r="CL16" s="2"/>
      <c r="CM16" s="3"/>
      <c r="CN16" s="3"/>
      <c r="CO16" s="4"/>
      <c r="CP16" s="1"/>
      <c r="CQ16" s="1"/>
      <c r="CR16" s="2"/>
      <c r="CS16" s="2"/>
      <c r="CT16" s="3"/>
      <c r="CU16" s="3"/>
      <c r="CV16" s="4"/>
      <c r="CW16" s="1"/>
      <c r="CX16" s="1"/>
      <c r="CY16" s="2"/>
      <c r="CZ16" s="2"/>
      <c r="DA16" s="3"/>
      <c r="DB16" s="3"/>
      <c r="DC16" s="4"/>
      <c r="DD16" s="1"/>
      <c r="DE16" s="1"/>
      <c r="DF16" s="2"/>
      <c r="DG16" s="2"/>
      <c r="DH16" s="3"/>
      <c r="DI16" s="3"/>
      <c r="DJ16" s="4"/>
      <c r="DK16" s="1"/>
      <c r="DL16" s="1"/>
      <c r="DM16" s="2"/>
      <c r="DN16" s="2"/>
      <c r="DO16" s="3"/>
      <c r="DP16" s="3"/>
      <c r="DQ16" s="4"/>
      <c r="DR16" s="1"/>
      <c r="DS16" s="1"/>
      <c r="DT16" s="2"/>
      <c r="DU16" s="2"/>
      <c r="DV16" s="3"/>
      <c r="DW16" s="3"/>
      <c r="DX16" s="4"/>
      <c r="DY16" s="1"/>
      <c r="DZ16" s="1"/>
      <c r="EA16" s="2"/>
      <c r="EB16" s="2"/>
      <c r="EC16" s="3"/>
      <c r="ED16" s="3"/>
      <c r="EE16" s="4"/>
      <c r="EF16" s="1"/>
      <c r="EG16" s="1"/>
      <c r="EH16" s="2"/>
      <c r="EI16" s="2"/>
      <c r="EJ16" s="3"/>
      <c r="EK16" s="3"/>
      <c r="EL16" s="4"/>
      <c r="EM16" s="1"/>
      <c r="EN16" s="1"/>
      <c r="EO16" s="2"/>
      <c r="EP16" s="2"/>
      <c r="EQ16" s="3"/>
      <c r="ER16" s="3"/>
      <c r="ES16" s="4"/>
      <c r="ET16" s="1"/>
      <c r="EU16" s="1"/>
      <c r="EV16" s="2"/>
      <c r="EW16" s="2"/>
      <c r="EX16" s="3"/>
      <c r="EY16" s="3"/>
      <c r="EZ16" s="4"/>
      <c r="FA16" s="1"/>
      <c r="FB16" s="1"/>
      <c r="FC16" s="2"/>
      <c r="FD16" s="2"/>
      <c r="FE16" s="3"/>
      <c r="FF16" s="3"/>
      <c r="FG16" s="4"/>
      <c r="FH16" s="1"/>
      <c r="FI16" s="1"/>
      <c r="FJ16" s="2"/>
      <c r="FK16" s="2"/>
      <c r="FL16" s="3"/>
      <c r="FM16" s="3"/>
      <c r="FN16" s="4"/>
      <c r="FO16" s="1"/>
      <c r="FP16" s="1"/>
      <c r="FQ16" s="2"/>
      <c r="FR16" s="2"/>
      <c r="FS16" s="3"/>
      <c r="FT16" s="3"/>
      <c r="FU16" s="4"/>
      <c r="FV16" s="1"/>
      <c r="FW16" s="1"/>
      <c r="FX16" s="2"/>
      <c r="FY16" s="2"/>
      <c r="FZ16" s="3"/>
      <c r="GA16" s="3"/>
      <c r="GB16" s="4"/>
      <c r="GC16" s="1"/>
      <c r="GD16" s="1"/>
      <c r="GE16" s="2"/>
      <c r="GF16" s="2"/>
      <c r="GG16" s="3"/>
      <c r="GH16" s="3"/>
      <c r="GI16" s="4"/>
      <c r="GJ16" s="1"/>
      <c r="GK16" s="1"/>
      <c r="GL16" s="2"/>
      <c r="GM16" s="2"/>
      <c r="GN16" s="3"/>
      <c r="GO16" s="3"/>
      <c r="GP16" s="4"/>
      <c r="GQ16" s="1"/>
      <c r="GR16" s="1"/>
      <c r="GS16" s="2"/>
      <c r="GT16" s="2"/>
      <c r="GU16" s="3"/>
      <c r="GV16" s="3"/>
      <c r="GW16" s="4"/>
      <c r="GX16" s="1"/>
      <c r="GY16" s="1"/>
      <c r="GZ16" s="2"/>
      <c r="HA16" s="2"/>
      <c r="HB16" s="3"/>
      <c r="HC16" s="3"/>
      <c r="HD16" s="4"/>
      <c r="HE16" s="1"/>
      <c r="HF16" s="1"/>
      <c r="HG16" s="2"/>
      <c r="HH16" s="2"/>
      <c r="HI16" s="3"/>
      <c r="HJ16" s="3"/>
      <c r="HK16" s="4"/>
      <c r="HL16" s="1"/>
      <c r="HM16" s="1"/>
      <c r="HN16" s="2"/>
      <c r="HO16" s="2"/>
      <c r="HP16" s="3"/>
      <c r="HQ16" s="3"/>
      <c r="HR16" s="4"/>
      <c r="HS16" s="1"/>
      <c r="HT16" s="1"/>
      <c r="HU16" s="2"/>
      <c r="HV16" s="2"/>
      <c r="HW16" s="3"/>
      <c r="HX16" s="3"/>
      <c r="HY16" s="4"/>
      <c r="HZ16" s="1"/>
      <c r="IA16" s="1"/>
      <c r="IB16" s="2"/>
      <c r="IC16" s="2"/>
      <c r="ID16" s="3"/>
      <c r="IE16" s="3"/>
      <c r="IF16" s="4"/>
      <c r="IG16" s="1"/>
      <c r="IH16" s="1"/>
      <c r="II16" s="2"/>
      <c r="IJ16" s="2"/>
      <c r="IK16" s="3"/>
      <c r="IL16" s="3"/>
      <c r="IM16" s="4"/>
      <c r="IN16" s="1"/>
      <c r="IO16" s="1"/>
      <c r="IP16" s="2"/>
      <c r="IQ16" s="2"/>
      <c r="IR16" s="3"/>
      <c r="IS16" s="3"/>
      <c r="IT16" s="4"/>
      <c r="IU16" s="1"/>
      <c r="IV16" s="1"/>
      <c r="IW16" s="2"/>
      <c r="IX16" s="2"/>
      <c r="IY16" s="3"/>
      <c r="IZ16" s="3"/>
      <c r="JA16" s="4"/>
      <c r="JB16" s="1"/>
      <c r="JC16" s="1"/>
      <c r="JD16" s="2"/>
      <c r="JE16" s="2"/>
      <c r="JF16" s="3"/>
      <c r="JG16" s="3"/>
      <c r="JH16" s="4"/>
      <c r="JI16" s="1"/>
      <c r="JJ16" s="1"/>
      <c r="JK16" s="2"/>
      <c r="JL16" s="2"/>
      <c r="JM16" s="3"/>
      <c r="JN16" s="3"/>
      <c r="JO16" s="4"/>
      <c r="JP16" s="1"/>
      <c r="JQ16" s="1"/>
      <c r="JR16" s="2"/>
      <c r="JS16" s="2"/>
      <c r="JT16" s="3"/>
      <c r="JU16" s="3"/>
      <c r="JV16" s="4"/>
      <c r="JW16" s="1"/>
      <c r="JX16" s="1"/>
      <c r="JY16" s="2"/>
      <c r="JZ16" s="2"/>
      <c r="KA16" s="3"/>
      <c r="KB16" s="3"/>
      <c r="KC16" s="4"/>
      <c r="KD16" s="1"/>
      <c r="KE16" s="1"/>
      <c r="KF16" s="2"/>
      <c r="KG16" s="2"/>
      <c r="KH16" s="3"/>
      <c r="KI16" s="3"/>
      <c r="KJ16" s="4"/>
      <c r="KK16" s="1"/>
      <c r="KL16" s="1"/>
      <c r="KM16" s="2"/>
      <c r="KN16" s="2"/>
      <c r="KO16" s="3"/>
      <c r="KP16" s="3"/>
      <c r="KQ16" s="4"/>
      <c r="KR16" s="1"/>
      <c r="KS16" s="1"/>
      <c r="KT16" s="2"/>
      <c r="KU16" s="2"/>
      <c r="KV16" s="3"/>
      <c r="KW16" s="3"/>
      <c r="KX16" s="4"/>
      <c r="KY16" s="1"/>
      <c r="KZ16" s="1"/>
      <c r="LA16" s="2"/>
      <c r="LB16" s="2"/>
      <c r="LC16" s="3"/>
      <c r="LD16" s="3"/>
      <c r="LE16" s="4"/>
      <c r="LF16" s="1"/>
      <c r="LG16" s="1"/>
      <c r="LH16" s="2"/>
      <c r="LI16" s="2"/>
      <c r="LJ16" s="3"/>
      <c r="LK16" s="3"/>
      <c r="LL16" s="4"/>
      <c r="LM16" s="1"/>
      <c r="LN16" s="1"/>
      <c r="LO16" s="2"/>
      <c r="LP16" s="2"/>
      <c r="LQ16" s="3"/>
      <c r="LR16" s="3"/>
      <c r="LS16" s="4"/>
      <c r="LT16" s="1"/>
      <c r="LU16" s="1"/>
      <c r="LV16" s="2"/>
      <c r="LW16" s="2"/>
      <c r="LX16" s="3"/>
      <c r="LY16" s="3"/>
      <c r="LZ16" s="4"/>
      <c r="MA16" s="1"/>
      <c r="MB16" s="1"/>
      <c r="MC16" s="2"/>
      <c r="MD16" s="2"/>
      <c r="ME16" s="3"/>
      <c r="MF16" s="3"/>
      <c r="MG16" s="4"/>
      <c r="MH16" s="1"/>
      <c r="MI16" s="1"/>
      <c r="MJ16" s="2"/>
      <c r="MK16" s="2"/>
      <c r="ML16" s="3"/>
      <c r="MM16" s="3"/>
      <c r="MN16" s="4"/>
      <c r="MP16" s="20" t="s">
        <v>57</v>
      </c>
      <c r="MQ16" s="23">
        <f>م.تحميل!$J$70</f>
        <v>0</v>
      </c>
      <c r="MR16" s="23">
        <f>م.تحميل!$K$70</f>
        <v>0</v>
      </c>
      <c r="MS16" s="20"/>
      <c r="MT16" s="23"/>
      <c r="MU16" s="23"/>
      <c r="MW16" s="22" t="s">
        <v>57</v>
      </c>
      <c r="MX16" s="24">
        <f>م.مرتجع!$J$70</f>
        <v>0</v>
      </c>
      <c r="MY16" s="24">
        <f>م.مرتجع!$K$70</f>
        <v>0</v>
      </c>
      <c r="MZ16" s="22"/>
      <c r="NA16" s="24"/>
      <c r="NB16" s="24"/>
      <c r="ND16" s="21" t="s">
        <v>57</v>
      </c>
      <c r="NE16" s="25">
        <f>م.مبيع!$J$70</f>
        <v>0</v>
      </c>
      <c r="NF16" s="25">
        <f>م.مبيع!$K$70</f>
        <v>0</v>
      </c>
      <c r="NG16" s="25">
        <f>CO35</f>
        <v>0</v>
      </c>
      <c r="NH16" s="21"/>
      <c r="NI16" s="25"/>
      <c r="NJ16" s="25"/>
      <c r="NK16" s="25"/>
    </row>
    <row r="17" spans="1:375" ht="16.5" thickTop="1" thickBot="1" x14ac:dyDescent="0.25">
      <c r="A17" s="14"/>
      <c r="B17" s="16"/>
      <c r="C17" s="1"/>
      <c r="D17" s="1"/>
      <c r="E17" s="2"/>
      <c r="F17" s="2"/>
      <c r="G17" s="3"/>
      <c r="H17" s="3"/>
      <c r="I17" s="4"/>
      <c r="J17" s="1"/>
      <c r="K17" s="1"/>
      <c r="L17" s="2"/>
      <c r="M17" s="2"/>
      <c r="N17" s="3"/>
      <c r="O17" s="3"/>
      <c r="P17" s="4"/>
      <c r="Q17" s="1"/>
      <c r="R17" s="1"/>
      <c r="S17" s="2"/>
      <c r="T17" s="2"/>
      <c r="U17" s="3"/>
      <c r="V17" s="3"/>
      <c r="W17" s="4"/>
      <c r="X17" s="1"/>
      <c r="Y17" s="1"/>
      <c r="Z17" s="2"/>
      <c r="AA17" s="2"/>
      <c r="AB17" s="3"/>
      <c r="AC17" s="3"/>
      <c r="AD17" s="4"/>
      <c r="AE17" s="1"/>
      <c r="AF17" s="1"/>
      <c r="AG17" s="2"/>
      <c r="AH17" s="2"/>
      <c r="AI17" s="3"/>
      <c r="AJ17" s="3"/>
      <c r="AK17" s="4"/>
      <c r="AL17" s="1"/>
      <c r="AM17" s="1"/>
      <c r="AN17" s="2"/>
      <c r="AO17" s="2"/>
      <c r="AP17" s="3"/>
      <c r="AQ17" s="3"/>
      <c r="AR17" s="4"/>
      <c r="AS17" s="1"/>
      <c r="AT17" s="1"/>
      <c r="AU17" s="2"/>
      <c r="AV17" s="2"/>
      <c r="AW17" s="3"/>
      <c r="AX17" s="3"/>
      <c r="AY17" s="4"/>
      <c r="AZ17" s="1"/>
      <c r="BA17" s="1"/>
      <c r="BB17" s="2"/>
      <c r="BC17" s="2"/>
      <c r="BD17" s="3"/>
      <c r="BE17" s="3"/>
      <c r="BF17" s="4"/>
      <c r="BG17" s="1"/>
      <c r="BH17" s="1"/>
      <c r="BI17" s="2"/>
      <c r="BJ17" s="2"/>
      <c r="BK17" s="3"/>
      <c r="BL17" s="3"/>
      <c r="BM17" s="4"/>
      <c r="BN17" s="1"/>
      <c r="BO17" s="1"/>
      <c r="BP17" s="2"/>
      <c r="BQ17" s="2"/>
      <c r="BR17" s="3"/>
      <c r="BS17" s="3"/>
      <c r="BT17" s="4"/>
      <c r="BU17" s="1"/>
      <c r="BV17" s="1"/>
      <c r="BW17" s="2"/>
      <c r="BX17" s="2"/>
      <c r="BY17" s="3"/>
      <c r="BZ17" s="3"/>
      <c r="CA17" s="4"/>
      <c r="CB17" s="1"/>
      <c r="CC17" s="1"/>
      <c r="CD17" s="2"/>
      <c r="CE17" s="2"/>
      <c r="CF17" s="3"/>
      <c r="CG17" s="3"/>
      <c r="CH17" s="4"/>
      <c r="CI17" s="1"/>
      <c r="CJ17" s="1"/>
      <c r="CK17" s="2"/>
      <c r="CL17" s="2"/>
      <c r="CM17" s="3"/>
      <c r="CN17" s="3"/>
      <c r="CO17" s="4"/>
      <c r="CP17" s="1"/>
      <c r="CQ17" s="1"/>
      <c r="CR17" s="2"/>
      <c r="CS17" s="2"/>
      <c r="CT17" s="3"/>
      <c r="CU17" s="3"/>
      <c r="CV17" s="4"/>
      <c r="CW17" s="1"/>
      <c r="CX17" s="1"/>
      <c r="CY17" s="2"/>
      <c r="CZ17" s="2"/>
      <c r="DA17" s="3"/>
      <c r="DB17" s="3"/>
      <c r="DC17" s="4"/>
      <c r="DD17" s="1"/>
      <c r="DE17" s="1"/>
      <c r="DF17" s="2"/>
      <c r="DG17" s="2"/>
      <c r="DH17" s="3"/>
      <c r="DI17" s="3"/>
      <c r="DJ17" s="4"/>
      <c r="DK17" s="1"/>
      <c r="DL17" s="1"/>
      <c r="DM17" s="2"/>
      <c r="DN17" s="2"/>
      <c r="DO17" s="3"/>
      <c r="DP17" s="3"/>
      <c r="DQ17" s="4"/>
      <c r="DR17" s="1"/>
      <c r="DS17" s="1"/>
      <c r="DT17" s="2"/>
      <c r="DU17" s="2"/>
      <c r="DV17" s="3"/>
      <c r="DW17" s="3"/>
      <c r="DX17" s="4"/>
      <c r="DY17" s="1"/>
      <c r="DZ17" s="1"/>
      <c r="EA17" s="2"/>
      <c r="EB17" s="2"/>
      <c r="EC17" s="3"/>
      <c r="ED17" s="3"/>
      <c r="EE17" s="4"/>
      <c r="EF17" s="1"/>
      <c r="EG17" s="1"/>
      <c r="EH17" s="2"/>
      <c r="EI17" s="2"/>
      <c r="EJ17" s="3"/>
      <c r="EK17" s="3"/>
      <c r="EL17" s="4"/>
      <c r="EM17" s="1"/>
      <c r="EN17" s="1"/>
      <c r="EO17" s="2"/>
      <c r="EP17" s="2"/>
      <c r="EQ17" s="3"/>
      <c r="ER17" s="3"/>
      <c r="ES17" s="4"/>
      <c r="ET17" s="1"/>
      <c r="EU17" s="1"/>
      <c r="EV17" s="2"/>
      <c r="EW17" s="2"/>
      <c r="EX17" s="3"/>
      <c r="EY17" s="3"/>
      <c r="EZ17" s="4"/>
      <c r="FA17" s="1"/>
      <c r="FB17" s="1"/>
      <c r="FC17" s="2"/>
      <c r="FD17" s="2"/>
      <c r="FE17" s="3"/>
      <c r="FF17" s="3"/>
      <c r="FG17" s="4"/>
      <c r="FH17" s="1"/>
      <c r="FI17" s="1"/>
      <c r="FJ17" s="2"/>
      <c r="FK17" s="2"/>
      <c r="FL17" s="3"/>
      <c r="FM17" s="3"/>
      <c r="FN17" s="4"/>
      <c r="FO17" s="1"/>
      <c r="FP17" s="1"/>
      <c r="FQ17" s="2"/>
      <c r="FR17" s="2"/>
      <c r="FS17" s="3"/>
      <c r="FT17" s="3"/>
      <c r="FU17" s="4"/>
      <c r="FV17" s="1"/>
      <c r="FW17" s="1"/>
      <c r="FX17" s="2"/>
      <c r="FY17" s="2"/>
      <c r="FZ17" s="3"/>
      <c r="GA17" s="3"/>
      <c r="GB17" s="4"/>
      <c r="GC17" s="1"/>
      <c r="GD17" s="1"/>
      <c r="GE17" s="2"/>
      <c r="GF17" s="2"/>
      <c r="GG17" s="3"/>
      <c r="GH17" s="3"/>
      <c r="GI17" s="4"/>
      <c r="GJ17" s="1"/>
      <c r="GK17" s="1"/>
      <c r="GL17" s="2"/>
      <c r="GM17" s="2"/>
      <c r="GN17" s="3"/>
      <c r="GO17" s="3"/>
      <c r="GP17" s="4"/>
      <c r="GQ17" s="1"/>
      <c r="GR17" s="1"/>
      <c r="GS17" s="2"/>
      <c r="GT17" s="2"/>
      <c r="GU17" s="3"/>
      <c r="GV17" s="3"/>
      <c r="GW17" s="4"/>
      <c r="GX17" s="1"/>
      <c r="GY17" s="1"/>
      <c r="GZ17" s="2"/>
      <c r="HA17" s="2"/>
      <c r="HB17" s="3"/>
      <c r="HC17" s="3"/>
      <c r="HD17" s="4"/>
      <c r="HE17" s="1"/>
      <c r="HF17" s="1"/>
      <c r="HG17" s="2"/>
      <c r="HH17" s="2"/>
      <c r="HI17" s="3"/>
      <c r="HJ17" s="3"/>
      <c r="HK17" s="4"/>
      <c r="HL17" s="1"/>
      <c r="HM17" s="1"/>
      <c r="HN17" s="2"/>
      <c r="HO17" s="2"/>
      <c r="HP17" s="3"/>
      <c r="HQ17" s="3"/>
      <c r="HR17" s="4"/>
      <c r="HS17" s="1"/>
      <c r="HT17" s="1"/>
      <c r="HU17" s="2"/>
      <c r="HV17" s="2"/>
      <c r="HW17" s="3"/>
      <c r="HX17" s="3"/>
      <c r="HY17" s="4"/>
      <c r="HZ17" s="1"/>
      <c r="IA17" s="1"/>
      <c r="IB17" s="2"/>
      <c r="IC17" s="2"/>
      <c r="ID17" s="3"/>
      <c r="IE17" s="3"/>
      <c r="IF17" s="4"/>
      <c r="IG17" s="1"/>
      <c r="IH17" s="1"/>
      <c r="II17" s="2"/>
      <c r="IJ17" s="2"/>
      <c r="IK17" s="3"/>
      <c r="IL17" s="3"/>
      <c r="IM17" s="4"/>
      <c r="IN17" s="1"/>
      <c r="IO17" s="1"/>
      <c r="IP17" s="2"/>
      <c r="IQ17" s="2"/>
      <c r="IR17" s="3"/>
      <c r="IS17" s="3"/>
      <c r="IT17" s="4"/>
      <c r="IU17" s="1"/>
      <c r="IV17" s="1"/>
      <c r="IW17" s="2"/>
      <c r="IX17" s="2"/>
      <c r="IY17" s="3"/>
      <c r="IZ17" s="3"/>
      <c r="JA17" s="4"/>
      <c r="JB17" s="1"/>
      <c r="JC17" s="1"/>
      <c r="JD17" s="2"/>
      <c r="JE17" s="2"/>
      <c r="JF17" s="3"/>
      <c r="JG17" s="3"/>
      <c r="JH17" s="4"/>
      <c r="JI17" s="1"/>
      <c r="JJ17" s="1"/>
      <c r="JK17" s="2"/>
      <c r="JL17" s="2"/>
      <c r="JM17" s="3"/>
      <c r="JN17" s="3"/>
      <c r="JO17" s="4"/>
      <c r="JP17" s="1"/>
      <c r="JQ17" s="1"/>
      <c r="JR17" s="2"/>
      <c r="JS17" s="2"/>
      <c r="JT17" s="3"/>
      <c r="JU17" s="3"/>
      <c r="JV17" s="4"/>
      <c r="JW17" s="1"/>
      <c r="JX17" s="1"/>
      <c r="JY17" s="2"/>
      <c r="JZ17" s="2"/>
      <c r="KA17" s="3"/>
      <c r="KB17" s="3"/>
      <c r="KC17" s="4"/>
      <c r="KD17" s="1"/>
      <c r="KE17" s="1"/>
      <c r="KF17" s="2"/>
      <c r="KG17" s="2"/>
      <c r="KH17" s="3"/>
      <c r="KI17" s="3"/>
      <c r="KJ17" s="4"/>
      <c r="KK17" s="1"/>
      <c r="KL17" s="1"/>
      <c r="KM17" s="2"/>
      <c r="KN17" s="2"/>
      <c r="KO17" s="3"/>
      <c r="KP17" s="3"/>
      <c r="KQ17" s="4"/>
      <c r="KR17" s="1"/>
      <c r="KS17" s="1"/>
      <c r="KT17" s="2"/>
      <c r="KU17" s="2"/>
      <c r="KV17" s="3"/>
      <c r="KW17" s="3"/>
      <c r="KX17" s="4"/>
      <c r="KY17" s="1"/>
      <c r="KZ17" s="1"/>
      <c r="LA17" s="2"/>
      <c r="LB17" s="2"/>
      <c r="LC17" s="3"/>
      <c r="LD17" s="3"/>
      <c r="LE17" s="4"/>
      <c r="LF17" s="1"/>
      <c r="LG17" s="1"/>
      <c r="LH17" s="2"/>
      <c r="LI17" s="2"/>
      <c r="LJ17" s="3"/>
      <c r="LK17" s="3"/>
      <c r="LL17" s="4"/>
      <c r="LM17" s="1"/>
      <c r="LN17" s="1"/>
      <c r="LO17" s="2"/>
      <c r="LP17" s="2"/>
      <c r="LQ17" s="3"/>
      <c r="LR17" s="3"/>
      <c r="LS17" s="4"/>
      <c r="LT17" s="1"/>
      <c r="LU17" s="1"/>
      <c r="LV17" s="2"/>
      <c r="LW17" s="2"/>
      <c r="LX17" s="3"/>
      <c r="LY17" s="3"/>
      <c r="LZ17" s="4"/>
      <c r="MA17" s="1"/>
      <c r="MB17" s="1"/>
      <c r="MC17" s="2"/>
      <c r="MD17" s="2"/>
      <c r="ME17" s="3"/>
      <c r="MF17" s="3"/>
      <c r="MG17" s="4"/>
      <c r="MH17" s="1"/>
      <c r="MI17" s="1"/>
      <c r="MJ17" s="2"/>
      <c r="MK17" s="2"/>
      <c r="ML17" s="3"/>
      <c r="MM17" s="3"/>
      <c r="MN17" s="4"/>
      <c r="MP17" s="20" t="s">
        <v>64</v>
      </c>
      <c r="MQ17" s="23">
        <f>م.تحميل!$J$74</f>
        <v>0</v>
      </c>
      <c r="MR17" s="23">
        <f>م.تحميل!$K$74</f>
        <v>0</v>
      </c>
      <c r="MS17" s="20"/>
      <c r="MT17" s="23"/>
      <c r="MU17" s="23"/>
      <c r="MW17" s="22" t="s">
        <v>64</v>
      </c>
      <c r="MX17" s="24">
        <f>م.مرتجع!$J$74</f>
        <v>0</v>
      </c>
      <c r="MY17" s="24">
        <f>م.مرتجع!$K$74</f>
        <v>0</v>
      </c>
      <c r="MZ17" s="22"/>
      <c r="NA17" s="24"/>
      <c r="NB17" s="24"/>
      <c r="ND17" s="21" t="s">
        <v>64</v>
      </c>
      <c r="NE17" s="25">
        <f>م.مبيع!$J$74</f>
        <v>0</v>
      </c>
      <c r="NF17" s="25">
        <f>م.مبيع!$K$74</f>
        <v>0</v>
      </c>
      <c r="NG17" s="25">
        <f>CV35</f>
        <v>0</v>
      </c>
      <c r="NH17" s="21"/>
      <c r="NI17" s="25"/>
      <c r="NJ17" s="25"/>
      <c r="NK17" s="25"/>
    </row>
    <row r="18" spans="1:375" ht="16.5" thickTop="1" thickBot="1" x14ac:dyDescent="0.25">
      <c r="A18" s="14"/>
      <c r="B18" s="16"/>
      <c r="C18" s="1"/>
      <c r="D18" s="1"/>
      <c r="E18" s="2"/>
      <c r="F18" s="2"/>
      <c r="G18" s="3"/>
      <c r="H18" s="3"/>
      <c r="I18" s="4"/>
      <c r="J18" s="1"/>
      <c r="K18" s="1"/>
      <c r="L18" s="2"/>
      <c r="M18" s="2"/>
      <c r="N18" s="3"/>
      <c r="O18" s="3"/>
      <c r="P18" s="4"/>
      <c r="Q18" s="1"/>
      <c r="R18" s="1"/>
      <c r="S18" s="2"/>
      <c r="T18" s="2"/>
      <c r="U18" s="3"/>
      <c r="V18" s="3"/>
      <c r="W18" s="4"/>
      <c r="X18" s="1"/>
      <c r="Y18" s="1"/>
      <c r="Z18" s="2"/>
      <c r="AA18" s="2"/>
      <c r="AB18" s="3"/>
      <c r="AC18" s="3"/>
      <c r="AD18" s="4"/>
      <c r="AE18" s="1"/>
      <c r="AF18" s="1"/>
      <c r="AG18" s="2"/>
      <c r="AH18" s="2"/>
      <c r="AI18" s="3"/>
      <c r="AJ18" s="3"/>
      <c r="AK18" s="4"/>
      <c r="AL18" s="1"/>
      <c r="AM18" s="1"/>
      <c r="AN18" s="2"/>
      <c r="AO18" s="2"/>
      <c r="AP18" s="3"/>
      <c r="AQ18" s="3"/>
      <c r="AR18" s="4"/>
      <c r="AS18" s="1"/>
      <c r="AT18" s="1"/>
      <c r="AU18" s="2"/>
      <c r="AV18" s="2"/>
      <c r="AW18" s="3"/>
      <c r="AX18" s="3"/>
      <c r="AY18" s="4"/>
      <c r="AZ18" s="1"/>
      <c r="BA18" s="1"/>
      <c r="BB18" s="2"/>
      <c r="BC18" s="2"/>
      <c r="BD18" s="3"/>
      <c r="BE18" s="3"/>
      <c r="BF18" s="4"/>
      <c r="BG18" s="1"/>
      <c r="BH18" s="1"/>
      <c r="BI18" s="2"/>
      <c r="BJ18" s="2"/>
      <c r="BK18" s="3"/>
      <c r="BL18" s="3"/>
      <c r="BM18" s="4"/>
      <c r="BN18" s="1"/>
      <c r="BO18" s="1"/>
      <c r="BP18" s="2"/>
      <c r="BQ18" s="2"/>
      <c r="BR18" s="3"/>
      <c r="BS18" s="3"/>
      <c r="BT18" s="4"/>
      <c r="BU18" s="1"/>
      <c r="BV18" s="1"/>
      <c r="BW18" s="2"/>
      <c r="BX18" s="2"/>
      <c r="BY18" s="3"/>
      <c r="BZ18" s="3"/>
      <c r="CA18" s="4"/>
      <c r="CB18" s="1"/>
      <c r="CC18" s="1"/>
      <c r="CD18" s="2"/>
      <c r="CE18" s="2"/>
      <c r="CF18" s="3"/>
      <c r="CG18" s="3"/>
      <c r="CH18" s="4"/>
      <c r="CI18" s="1"/>
      <c r="CJ18" s="1"/>
      <c r="CK18" s="2"/>
      <c r="CL18" s="2"/>
      <c r="CM18" s="3"/>
      <c r="CN18" s="3"/>
      <c r="CO18" s="4"/>
      <c r="CP18" s="1"/>
      <c r="CQ18" s="1"/>
      <c r="CR18" s="2"/>
      <c r="CS18" s="2"/>
      <c r="CT18" s="3"/>
      <c r="CU18" s="3"/>
      <c r="CV18" s="4"/>
      <c r="CW18" s="1"/>
      <c r="CX18" s="1"/>
      <c r="CY18" s="2"/>
      <c r="CZ18" s="2"/>
      <c r="DA18" s="3"/>
      <c r="DB18" s="3"/>
      <c r="DC18" s="4"/>
      <c r="DD18" s="1"/>
      <c r="DE18" s="1"/>
      <c r="DF18" s="2"/>
      <c r="DG18" s="2"/>
      <c r="DH18" s="3"/>
      <c r="DI18" s="3"/>
      <c r="DJ18" s="4"/>
      <c r="DK18" s="1"/>
      <c r="DL18" s="1"/>
      <c r="DM18" s="2"/>
      <c r="DN18" s="2"/>
      <c r="DO18" s="3"/>
      <c r="DP18" s="3"/>
      <c r="DQ18" s="4"/>
      <c r="DR18" s="1"/>
      <c r="DS18" s="1"/>
      <c r="DT18" s="2"/>
      <c r="DU18" s="2"/>
      <c r="DV18" s="3"/>
      <c r="DW18" s="3"/>
      <c r="DX18" s="4"/>
      <c r="DY18" s="1"/>
      <c r="DZ18" s="1"/>
      <c r="EA18" s="2"/>
      <c r="EB18" s="2"/>
      <c r="EC18" s="3"/>
      <c r="ED18" s="3"/>
      <c r="EE18" s="4"/>
      <c r="EF18" s="1"/>
      <c r="EG18" s="1"/>
      <c r="EH18" s="2"/>
      <c r="EI18" s="2"/>
      <c r="EJ18" s="3"/>
      <c r="EK18" s="3"/>
      <c r="EL18" s="4"/>
      <c r="EM18" s="1"/>
      <c r="EN18" s="1"/>
      <c r="EO18" s="2"/>
      <c r="EP18" s="2"/>
      <c r="EQ18" s="3"/>
      <c r="ER18" s="3"/>
      <c r="ES18" s="4"/>
      <c r="ET18" s="1"/>
      <c r="EU18" s="1"/>
      <c r="EV18" s="2"/>
      <c r="EW18" s="2"/>
      <c r="EX18" s="3"/>
      <c r="EY18" s="3"/>
      <c r="EZ18" s="4"/>
      <c r="FA18" s="1"/>
      <c r="FB18" s="1"/>
      <c r="FC18" s="2"/>
      <c r="FD18" s="2"/>
      <c r="FE18" s="3"/>
      <c r="FF18" s="3"/>
      <c r="FG18" s="4"/>
      <c r="FH18" s="1"/>
      <c r="FI18" s="1"/>
      <c r="FJ18" s="2"/>
      <c r="FK18" s="2"/>
      <c r="FL18" s="3"/>
      <c r="FM18" s="3"/>
      <c r="FN18" s="4"/>
      <c r="FO18" s="1"/>
      <c r="FP18" s="1"/>
      <c r="FQ18" s="2"/>
      <c r="FR18" s="2"/>
      <c r="FS18" s="3"/>
      <c r="FT18" s="3"/>
      <c r="FU18" s="4"/>
      <c r="FV18" s="1"/>
      <c r="FW18" s="1"/>
      <c r="FX18" s="2"/>
      <c r="FY18" s="2"/>
      <c r="FZ18" s="3"/>
      <c r="GA18" s="3"/>
      <c r="GB18" s="4"/>
      <c r="GC18" s="1"/>
      <c r="GD18" s="1"/>
      <c r="GE18" s="2"/>
      <c r="GF18" s="2"/>
      <c r="GG18" s="3"/>
      <c r="GH18" s="3"/>
      <c r="GI18" s="4"/>
      <c r="GJ18" s="1"/>
      <c r="GK18" s="1"/>
      <c r="GL18" s="2"/>
      <c r="GM18" s="2"/>
      <c r="GN18" s="3"/>
      <c r="GO18" s="3"/>
      <c r="GP18" s="4"/>
      <c r="GQ18" s="1"/>
      <c r="GR18" s="1"/>
      <c r="GS18" s="2"/>
      <c r="GT18" s="2"/>
      <c r="GU18" s="3"/>
      <c r="GV18" s="3"/>
      <c r="GW18" s="4"/>
      <c r="GX18" s="1"/>
      <c r="GY18" s="1"/>
      <c r="GZ18" s="2"/>
      <c r="HA18" s="2"/>
      <c r="HB18" s="3"/>
      <c r="HC18" s="3"/>
      <c r="HD18" s="4"/>
      <c r="HE18" s="1"/>
      <c r="HF18" s="1"/>
      <c r="HG18" s="2"/>
      <c r="HH18" s="2"/>
      <c r="HI18" s="3"/>
      <c r="HJ18" s="3"/>
      <c r="HK18" s="4"/>
      <c r="HL18" s="1"/>
      <c r="HM18" s="1"/>
      <c r="HN18" s="2"/>
      <c r="HO18" s="2"/>
      <c r="HP18" s="3"/>
      <c r="HQ18" s="3"/>
      <c r="HR18" s="4"/>
      <c r="HS18" s="1"/>
      <c r="HT18" s="1"/>
      <c r="HU18" s="2"/>
      <c r="HV18" s="2"/>
      <c r="HW18" s="3"/>
      <c r="HX18" s="3"/>
      <c r="HY18" s="4"/>
      <c r="HZ18" s="1"/>
      <c r="IA18" s="1"/>
      <c r="IB18" s="2"/>
      <c r="IC18" s="2"/>
      <c r="ID18" s="3"/>
      <c r="IE18" s="3"/>
      <c r="IF18" s="4"/>
      <c r="IG18" s="1"/>
      <c r="IH18" s="1"/>
      <c r="II18" s="2"/>
      <c r="IJ18" s="2"/>
      <c r="IK18" s="3"/>
      <c r="IL18" s="3"/>
      <c r="IM18" s="4"/>
      <c r="IN18" s="1"/>
      <c r="IO18" s="1"/>
      <c r="IP18" s="2"/>
      <c r="IQ18" s="2"/>
      <c r="IR18" s="3"/>
      <c r="IS18" s="3"/>
      <c r="IT18" s="4"/>
      <c r="IU18" s="1"/>
      <c r="IV18" s="1"/>
      <c r="IW18" s="2"/>
      <c r="IX18" s="2"/>
      <c r="IY18" s="3"/>
      <c r="IZ18" s="3"/>
      <c r="JA18" s="4"/>
      <c r="JB18" s="1"/>
      <c r="JC18" s="1"/>
      <c r="JD18" s="2"/>
      <c r="JE18" s="2"/>
      <c r="JF18" s="3"/>
      <c r="JG18" s="3"/>
      <c r="JH18" s="4"/>
      <c r="JI18" s="1"/>
      <c r="JJ18" s="1"/>
      <c r="JK18" s="2"/>
      <c r="JL18" s="2"/>
      <c r="JM18" s="3"/>
      <c r="JN18" s="3"/>
      <c r="JO18" s="4"/>
      <c r="JP18" s="1"/>
      <c r="JQ18" s="1"/>
      <c r="JR18" s="2"/>
      <c r="JS18" s="2"/>
      <c r="JT18" s="3"/>
      <c r="JU18" s="3"/>
      <c r="JV18" s="4"/>
      <c r="JW18" s="1"/>
      <c r="JX18" s="1"/>
      <c r="JY18" s="2"/>
      <c r="JZ18" s="2"/>
      <c r="KA18" s="3"/>
      <c r="KB18" s="3"/>
      <c r="KC18" s="4"/>
      <c r="KD18" s="1"/>
      <c r="KE18" s="1"/>
      <c r="KF18" s="2"/>
      <c r="KG18" s="2"/>
      <c r="KH18" s="3"/>
      <c r="KI18" s="3"/>
      <c r="KJ18" s="4"/>
      <c r="KK18" s="1"/>
      <c r="KL18" s="1"/>
      <c r="KM18" s="2"/>
      <c r="KN18" s="2"/>
      <c r="KO18" s="3"/>
      <c r="KP18" s="3"/>
      <c r="KQ18" s="4"/>
      <c r="KR18" s="1"/>
      <c r="KS18" s="1"/>
      <c r="KT18" s="2"/>
      <c r="KU18" s="2"/>
      <c r="KV18" s="3"/>
      <c r="KW18" s="3"/>
      <c r="KX18" s="4"/>
      <c r="KY18" s="1"/>
      <c r="KZ18" s="1"/>
      <c r="LA18" s="2"/>
      <c r="LB18" s="2"/>
      <c r="LC18" s="3"/>
      <c r="LD18" s="3"/>
      <c r="LE18" s="4"/>
      <c r="LF18" s="1"/>
      <c r="LG18" s="1"/>
      <c r="LH18" s="2"/>
      <c r="LI18" s="2"/>
      <c r="LJ18" s="3"/>
      <c r="LK18" s="3"/>
      <c r="LL18" s="4"/>
      <c r="LM18" s="1"/>
      <c r="LN18" s="1"/>
      <c r="LO18" s="2"/>
      <c r="LP18" s="2"/>
      <c r="LQ18" s="3"/>
      <c r="LR18" s="3"/>
      <c r="LS18" s="4"/>
      <c r="LT18" s="1"/>
      <c r="LU18" s="1"/>
      <c r="LV18" s="2"/>
      <c r="LW18" s="2"/>
      <c r="LX18" s="3"/>
      <c r="LY18" s="3"/>
      <c r="LZ18" s="4"/>
      <c r="MA18" s="1"/>
      <c r="MB18" s="1"/>
      <c r="MC18" s="2"/>
      <c r="MD18" s="2"/>
      <c r="ME18" s="3"/>
      <c r="MF18" s="3"/>
      <c r="MG18" s="4"/>
      <c r="MH18" s="1"/>
      <c r="MI18" s="1"/>
      <c r="MJ18" s="2"/>
      <c r="MK18" s="2"/>
      <c r="ML18" s="3"/>
      <c r="MM18" s="3"/>
      <c r="MN18" s="4"/>
      <c r="MP18" s="20" t="s">
        <v>65</v>
      </c>
      <c r="MQ18" s="23">
        <f>م.تحميل!$J$78</f>
        <v>0</v>
      </c>
      <c r="MR18" s="23">
        <f>م.تحميل!$K$78</f>
        <v>0</v>
      </c>
      <c r="MS18" s="20"/>
      <c r="MT18" s="23"/>
      <c r="MU18" s="23"/>
      <c r="MW18" s="22" t="s">
        <v>65</v>
      </c>
      <c r="MX18" s="24">
        <f>م.مرتجع!$J$78</f>
        <v>0</v>
      </c>
      <c r="MY18" s="24">
        <f>م.مرتجع!$K$78</f>
        <v>0</v>
      </c>
      <c r="MZ18" s="22"/>
      <c r="NA18" s="24"/>
      <c r="NB18" s="24"/>
      <c r="ND18" s="21" t="s">
        <v>65</v>
      </c>
      <c r="NE18" s="25">
        <f>م.مبيع!$J$78</f>
        <v>0</v>
      </c>
      <c r="NF18" s="25">
        <f>م.مبيع!$K$78</f>
        <v>0</v>
      </c>
      <c r="NG18" s="25">
        <f>DC35</f>
        <v>0</v>
      </c>
      <c r="NH18" s="21"/>
      <c r="NI18" s="25"/>
      <c r="NJ18" s="25"/>
      <c r="NK18" s="25"/>
    </row>
    <row r="19" spans="1:375" ht="16.5" thickTop="1" thickBot="1" x14ac:dyDescent="0.25">
      <c r="A19" s="14"/>
      <c r="B19" s="16"/>
      <c r="C19" s="1"/>
      <c r="D19" s="1"/>
      <c r="E19" s="2"/>
      <c r="F19" s="2"/>
      <c r="G19" s="3"/>
      <c r="H19" s="3"/>
      <c r="I19" s="4"/>
      <c r="J19" s="1"/>
      <c r="K19" s="1"/>
      <c r="L19" s="2"/>
      <c r="M19" s="2"/>
      <c r="N19" s="3"/>
      <c r="O19" s="3"/>
      <c r="P19" s="4"/>
      <c r="Q19" s="1"/>
      <c r="R19" s="1"/>
      <c r="S19" s="2"/>
      <c r="T19" s="2"/>
      <c r="U19" s="3"/>
      <c r="V19" s="3"/>
      <c r="W19" s="4"/>
      <c r="X19" s="1"/>
      <c r="Y19" s="1"/>
      <c r="Z19" s="2"/>
      <c r="AA19" s="2"/>
      <c r="AB19" s="3"/>
      <c r="AC19" s="3"/>
      <c r="AD19" s="4"/>
      <c r="AE19" s="1"/>
      <c r="AF19" s="1"/>
      <c r="AG19" s="2"/>
      <c r="AH19" s="2"/>
      <c r="AI19" s="3"/>
      <c r="AJ19" s="3"/>
      <c r="AK19" s="4"/>
      <c r="AL19" s="1"/>
      <c r="AM19" s="1"/>
      <c r="AN19" s="2"/>
      <c r="AO19" s="2"/>
      <c r="AP19" s="3"/>
      <c r="AQ19" s="3"/>
      <c r="AR19" s="4"/>
      <c r="AS19" s="1"/>
      <c r="AT19" s="1"/>
      <c r="AU19" s="2"/>
      <c r="AV19" s="2"/>
      <c r="AW19" s="3"/>
      <c r="AX19" s="3"/>
      <c r="AY19" s="4"/>
      <c r="AZ19" s="1"/>
      <c r="BA19" s="1"/>
      <c r="BB19" s="2"/>
      <c r="BC19" s="2"/>
      <c r="BD19" s="3"/>
      <c r="BE19" s="3"/>
      <c r="BF19" s="4"/>
      <c r="BG19" s="1"/>
      <c r="BH19" s="1"/>
      <c r="BI19" s="2"/>
      <c r="BJ19" s="2"/>
      <c r="BK19" s="3"/>
      <c r="BL19" s="3"/>
      <c r="BM19" s="4"/>
      <c r="BN19" s="1"/>
      <c r="BO19" s="1"/>
      <c r="BP19" s="2"/>
      <c r="BQ19" s="2"/>
      <c r="BR19" s="3"/>
      <c r="BS19" s="3"/>
      <c r="BT19" s="4"/>
      <c r="BU19" s="1"/>
      <c r="BV19" s="1"/>
      <c r="BW19" s="2"/>
      <c r="BX19" s="2"/>
      <c r="BY19" s="3"/>
      <c r="BZ19" s="3"/>
      <c r="CA19" s="4"/>
      <c r="CB19" s="1"/>
      <c r="CC19" s="1"/>
      <c r="CD19" s="2"/>
      <c r="CE19" s="2"/>
      <c r="CF19" s="3"/>
      <c r="CG19" s="3"/>
      <c r="CH19" s="4"/>
      <c r="CI19" s="1"/>
      <c r="CJ19" s="1"/>
      <c r="CK19" s="2"/>
      <c r="CL19" s="2"/>
      <c r="CM19" s="3"/>
      <c r="CN19" s="3"/>
      <c r="CO19" s="4"/>
      <c r="CP19" s="1"/>
      <c r="CQ19" s="1"/>
      <c r="CR19" s="2"/>
      <c r="CS19" s="2"/>
      <c r="CT19" s="3"/>
      <c r="CU19" s="3"/>
      <c r="CV19" s="4"/>
      <c r="CW19" s="1"/>
      <c r="CX19" s="1"/>
      <c r="CY19" s="2"/>
      <c r="CZ19" s="2"/>
      <c r="DA19" s="3"/>
      <c r="DB19" s="3"/>
      <c r="DC19" s="4"/>
      <c r="DD19" s="1"/>
      <c r="DE19" s="1"/>
      <c r="DF19" s="2"/>
      <c r="DG19" s="2"/>
      <c r="DH19" s="3"/>
      <c r="DI19" s="3"/>
      <c r="DJ19" s="4"/>
      <c r="DK19" s="1"/>
      <c r="DL19" s="1"/>
      <c r="DM19" s="2"/>
      <c r="DN19" s="2"/>
      <c r="DO19" s="3"/>
      <c r="DP19" s="3"/>
      <c r="DQ19" s="4"/>
      <c r="DR19" s="1"/>
      <c r="DS19" s="1"/>
      <c r="DT19" s="2"/>
      <c r="DU19" s="2"/>
      <c r="DV19" s="3"/>
      <c r="DW19" s="3"/>
      <c r="DX19" s="4"/>
      <c r="DY19" s="1"/>
      <c r="DZ19" s="1"/>
      <c r="EA19" s="2"/>
      <c r="EB19" s="2"/>
      <c r="EC19" s="3"/>
      <c r="ED19" s="3"/>
      <c r="EE19" s="4"/>
      <c r="EF19" s="1"/>
      <c r="EG19" s="1"/>
      <c r="EH19" s="2"/>
      <c r="EI19" s="2"/>
      <c r="EJ19" s="3"/>
      <c r="EK19" s="3"/>
      <c r="EL19" s="4"/>
      <c r="EM19" s="1"/>
      <c r="EN19" s="1"/>
      <c r="EO19" s="2"/>
      <c r="EP19" s="2"/>
      <c r="EQ19" s="3"/>
      <c r="ER19" s="3"/>
      <c r="ES19" s="4"/>
      <c r="ET19" s="1"/>
      <c r="EU19" s="1"/>
      <c r="EV19" s="2"/>
      <c r="EW19" s="2"/>
      <c r="EX19" s="3"/>
      <c r="EY19" s="3"/>
      <c r="EZ19" s="4"/>
      <c r="FA19" s="1"/>
      <c r="FB19" s="1"/>
      <c r="FC19" s="2"/>
      <c r="FD19" s="2"/>
      <c r="FE19" s="3"/>
      <c r="FF19" s="3"/>
      <c r="FG19" s="4"/>
      <c r="FH19" s="1"/>
      <c r="FI19" s="1"/>
      <c r="FJ19" s="2"/>
      <c r="FK19" s="2"/>
      <c r="FL19" s="3"/>
      <c r="FM19" s="3"/>
      <c r="FN19" s="4"/>
      <c r="FO19" s="1"/>
      <c r="FP19" s="1"/>
      <c r="FQ19" s="2"/>
      <c r="FR19" s="2"/>
      <c r="FS19" s="3"/>
      <c r="FT19" s="3"/>
      <c r="FU19" s="4"/>
      <c r="FV19" s="1"/>
      <c r="FW19" s="1"/>
      <c r="FX19" s="2"/>
      <c r="FY19" s="2"/>
      <c r="FZ19" s="3"/>
      <c r="GA19" s="3"/>
      <c r="GB19" s="4"/>
      <c r="GC19" s="1"/>
      <c r="GD19" s="1"/>
      <c r="GE19" s="2"/>
      <c r="GF19" s="2"/>
      <c r="GG19" s="3"/>
      <c r="GH19" s="3"/>
      <c r="GI19" s="4"/>
      <c r="GJ19" s="1"/>
      <c r="GK19" s="1"/>
      <c r="GL19" s="2"/>
      <c r="GM19" s="2"/>
      <c r="GN19" s="3"/>
      <c r="GO19" s="3"/>
      <c r="GP19" s="4"/>
      <c r="GQ19" s="1"/>
      <c r="GR19" s="1"/>
      <c r="GS19" s="2"/>
      <c r="GT19" s="2"/>
      <c r="GU19" s="3"/>
      <c r="GV19" s="3"/>
      <c r="GW19" s="4"/>
      <c r="GX19" s="1"/>
      <c r="GY19" s="1"/>
      <c r="GZ19" s="2"/>
      <c r="HA19" s="2"/>
      <c r="HB19" s="3"/>
      <c r="HC19" s="3"/>
      <c r="HD19" s="4"/>
      <c r="HE19" s="1"/>
      <c r="HF19" s="1"/>
      <c r="HG19" s="2"/>
      <c r="HH19" s="2"/>
      <c r="HI19" s="3"/>
      <c r="HJ19" s="3"/>
      <c r="HK19" s="4"/>
      <c r="HL19" s="1"/>
      <c r="HM19" s="1"/>
      <c r="HN19" s="2"/>
      <c r="HO19" s="2"/>
      <c r="HP19" s="3"/>
      <c r="HQ19" s="3"/>
      <c r="HR19" s="4"/>
      <c r="HS19" s="1"/>
      <c r="HT19" s="1"/>
      <c r="HU19" s="2"/>
      <c r="HV19" s="2"/>
      <c r="HW19" s="3"/>
      <c r="HX19" s="3"/>
      <c r="HY19" s="4"/>
      <c r="HZ19" s="1"/>
      <c r="IA19" s="1"/>
      <c r="IB19" s="2"/>
      <c r="IC19" s="2"/>
      <c r="ID19" s="3"/>
      <c r="IE19" s="3"/>
      <c r="IF19" s="4"/>
      <c r="IG19" s="1"/>
      <c r="IH19" s="1"/>
      <c r="II19" s="2"/>
      <c r="IJ19" s="2"/>
      <c r="IK19" s="3"/>
      <c r="IL19" s="3"/>
      <c r="IM19" s="4"/>
      <c r="IN19" s="1"/>
      <c r="IO19" s="1"/>
      <c r="IP19" s="2"/>
      <c r="IQ19" s="2"/>
      <c r="IR19" s="3"/>
      <c r="IS19" s="3"/>
      <c r="IT19" s="4"/>
      <c r="IU19" s="1"/>
      <c r="IV19" s="1"/>
      <c r="IW19" s="2"/>
      <c r="IX19" s="2"/>
      <c r="IY19" s="3"/>
      <c r="IZ19" s="3"/>
      <c r="JA19" s="4"/>
      <c r="JB19" s="1"/>
      <c r="JC19" s="1"/>
      <c r="JD19" s="2"/>
      <c r="JE19" s="2"/>
      <c r="JF19" s="3"/>
      <c r="JG19" s="3"/>
      <c r="JH19" s="4"/>
      <c r="JI19" s="1"/>
      <c r="JJ19" s="1"/>
      <c r="JK19" s="2"/>
      <c r="JL19" s="2"/>
      <c r="JM19" s="3"/>
      <c r="JN19" s="3"/>
      <c r="JO19" s="4"/>
      <c r="JP19" s="1"/>
      <c r="JQ19" s="1"/>
      <c r="JR19" s="2"/>
      <c r="JS19" s="2"/>
      <c r="JT19" s="3"/>
      <c r="JU19" s="3"/>
      <c r="JV19" s="4"/>
      <c r="JW19" s="1"/>
      <c r="JX19" s="1"/>
      <c r="JY19" s="2"/>
      <c r="JZ19" s="2"/>
      <c r="KA19" s="3"/>
      <c r="KB19" s="3"/>
      <c r="KC19" s="4"/>
      <c r="KD19" s="1"/>
      <c r="KE19" s="1"/>
      <c r="KF19" s="2"/>
      <c r="KG19" s="2"/>
      <c r="KH19" s="3"/>
      <c r="KI19" s="3"/>
      <c r="KJ19" s="4"/>
      <c r="KK19" s="1"/>
      <c r="KL19" s="1"/>
      <c r="KM19" s="2"/>
      <c r="KN19" s="2"/>
      <c r="KO19" s="3"/>
      <c r="KP19" s="3"/>
      <c r="KQ19" s="4"/>
      <c r="KR19" s="1"/>
      <c r="KS19" s="1"/>
      <c r="KT19" s="2"/>
      <c r="KU19" s="2"/>
      <c r="KV19" s="3"/>
      <c r="KW19" s="3"/>
      <c r="KX19" s="4"/>
      <c r="KY19" s="1"/>
      <c r="KZ19" s="1"/>
      <c r="LA19" s="2"/>
      <c r="LB19" s="2"/>
      <c r="LC19" s="3"/>
      <c r="LD19" s="3"/>
      <c r="LE19" s="4"/>
      <c r="LF19" s="1"/>
      <c r="LG19" s="1"/>
      <c r="LH19" s="2"/>
      <c r="LI19" s="2"/>
      <c r="LJ19" s="3"/>
      <c r="LK19" s="3"/>
      <c r="LL19" s="4"/>
      <c r="LM19" s="1"/>
      <c r="LN19" s="1"/>
      <c r="LO19" s="2"/>
      <c r="LP19" s="2"/>
      <c r="LQ19" s="3"/>
      <c r="LR19" s="3"/>
      <c r="LS19" s="4"/>
      <c r="LT19" s="1"/>
      <c r="LU19" s="1"/>
      <c r="LV19" s="2"/>
      <c r="LW19" s="2"/>
      <c r="LX19" s="3"/>
      <c r="LY19" s="3"/>
      <c r="LZ19" s="4"/>
      <c r="MA19" s="1"/>
      <c r="MB19" s="1"/>
      <c r="MC19" s="2"/>
      <c r="MD19" s="2"/>
      <c r="ME19" s="3"/>
      <c r="MF19" s="3"/>
      <c r="MG19" s="4"/>
      <c r="MH19" s="1"/>
      <c r="MI19" s="1"/>
      <c r="MJ19" s="2"/>
      <c r="MK19" s="2"/>
      <c r="ML19" s="3"/>
      <c r="MM19" s="3"/>
      <c r="MN19" s="4"/>
      <c r="MP19" s="20" t="s">
        <v>66</v>
      </c>
      <c r="MQ19" s="23"/>
      <c r="MR19" s="23">
        <f>م.تحميل!$K$83</f>
        <v>0</v>
      </c>
      <c r="MS19" s="20"/>
      <c r="MT19" s="23"/>
      <c r="MU19" s="23"/>
      <c r="MW19" s="22" t="s">
        <v>66</v>
      </c>
      <c r="MX19" s="24"/>
      <c r="MY19" s="24">
        <f>م.مرتجع!$K$83</f>
        <v>0</v>
      </c>
      <c r="MZ19" s="22"/>
      <c r="NA19" s="24"/>
      <c r="NB19" s="24"/>
      <c r="ND19" s="21" t="s">
        <v>66</v>
      </c>
      <c r="NE19" s="25"/>
      <c r="NF19" s="25">
        <f>م.مبيع!$K$83</f>
        <v>0</v>
      </c>
      <c r="NG19" s="25">
        <f>DJ35</f>
        <v>0</v>
      </c>
      <c r="NH19" s="21"/>
      <c r="NI19" s="25"/>
      <c r="NJ19" s="25"/>
      <c r="NK19" s="25"/>
    </row>
    <row r="20" spans="1:375" ht="16.5" thickTop="1" thickBot="1" x14ac:dyDescent="0.25">
      <c r="A20" s="14"/>
      <c r="B20" s="16"/>
      <c r="C20" s="1"/>
      <c r="D20" s="1"/>
      <c r="E20" s="2"/>
      <c r="F20" s="2"/>
      <c r="G20" s="3"/>
      <c r="H20" s="3"/>
      <c r="I20" s="4"/>
      <c r="J20" s="1"/>
      <c r="K20" s="1"/>
      <c r="L20" s="2"/>
      <c r="M20" s="2"/>
      <c r="N20" s="3"/>
      <c r="O20" s="3"/>
      <c r="P20" s="4"/>
      <c r="Q20" s="1"/>
      <c r="R20" s="1"/>
      <c r="S20" s="2"/>
      <c r="T20" s="2"/>
      <c r="U20" s="3"/>
      <c r="V20" s="3"/>
      <c r="W20" s="4"/>
      <c r="X20" s="1"/>
      <c r="Y20" s="1"/>
      <c r="Z20" s="2"/>
      <c r="AA20" s="2"/>
      <c r="AB20" s="3"/>
      <c r="AC20" s="3"/>
      <c r="AD20" s="4"/>
      <c r="AE20" s="1"/>
      <c r="AF20" s="1"/>
      <c r="AG20" s="2"/>
      <c r="AH20" s="2"/>
      <c r="AI20" s="3"/>
      <c r="AJ20" s="3"/>
      <c r="AK20" s="4"/>
      <c r="AL20" s="1"/>
      <c r="AM20" s="1"/>
      <c r="AN20" s="2"/>
      <c r="AO20" s="2"/>
      <c r="AP20" s="3"/>
      <c r="AQ20" s="3"/>
      <c r="AR20" s="4"/>
      <c r="AS20" s="1"/>
      <c r="AT20" s="1"/>
      <c r="AU20" s="2"/>
      <c r="AV20" s="2"/>
      <c r="AW20" s="3"/>
      <c r="AX20" s="3"/>
      <c r="AY20" s="4"/>
      <c r="AZ20" s="1"/>
      <c r="BA20" s="1"/>
      <c r="BB20" s="2"/>
      <c r="BC20" s="2"/>
      <c r="BD20" s="3"/>
      <c r="BE20" s="3"/>
      <c r="BF20" s="4"/>
      <c r="BG20" s="1"/>
      <c r="BH20" s="1"/>
      <c r="BI20" s="2"/>
      <c r="BJ20" s="2"/>
      <c r="BK20" s="3"/>
      <c r="BL20" s="3"/>
      <c r="BM20" s="4"/>
      <c r="BN20" s="1"/>
      <c r="BO20" s="1"/>
      <c r="BP20" s="2"/>
      <c r="BQ20" s="2"/>
      <c r="BR20" s="3"/>
      <c r="BS20" s="3"/>
      <c r="BT20" s="4"/>
      <c r="BU20" s="1"/>
      <c r="BV20" s="1"/>
      <c r="BW20" s="2"/>
      <c r="BX20" s="2"/>
      <c r="BY20" s="3"/>
      <c r="BZ20" s="3"/>
      <c r="CA20" s="4"/>
      <c r="CB20" s="1"/>
      <c r="CC20" s="1"/>
      <c r="CD20" s="2"/>
      <c r="CE20" s="2"/>
      <c r="CF20" s="3"/>
      <c r="CG20" s="3"/>
      <c r="CH20" s="4"/>
      <c r="CI20" s="1"/>
      <c r="CJ20" s="1"/>
      <c r="CK20" s="2"/>
      <c r="CL20" s="2"/>
      <c r="CM20" s="3"/>
      <c r="CN20" s="3"/>
      <c r="CO20" s="4"/>
      <c r="CP20" s="1"/>
      <c r="CQ20" s="1"/>
      <c r="CR20" s="2"/>
      <c r="CS20" s="2"/>
      <c r="CT20" s="3"/>
      <c r="CU20" s="3"/>
      <c r="CV20" s="4"/>
      <c r="CW20" s="1"/>
      <c r="CX20" s="1"/>
      <c r="CY20" s="2"/>
      <c r="CZ20" s="2"/>
      <c r="DA20" s="3"/>
      <c r="DB20" s="3"/>
      <c r="DC20" s="4"/>
      <c r="DD20" s="1"/>
      <c r="DE20" s="1"/>
      <c r="DF20" s="2"/>
      <c r="DG20" s="2"/>
      <c r="DH20" s="3"/>
      <c r="DI20" s="3"/>
      <c r="DJ20" s="4"/>
      <c r="DK20" s="1"/>
      <c r="DL20" s="1"/>
      <c r="DM20" s="2"/>
      <c r="DN20" s="2"/>
      <c r="DO20" s="3"/>
      <c r="DP20" s="3"/>
      <c r="DQ20" s="4"/>
      <c r="DR20" s="1"/>
      <c r="DS20" s="1"/>
      <c r="DT20" s="2"/>
      <c r="DU20" s="2"/>
      <c r="DV20" s="3"/>
      <c r="DW20" s="3"/>
      <c r="DX20" s="4"/>
      <c r="DY20" s="1"/>
      <c r="DZ20" s="1"/>
      <c r="EA20" s="2"/>
      <c r="EB20" s="2"/>
      <c r="EC20" s="3"/>
      <c r="ED20" s="3"/>
      <c r="EE20" s="4"/>
      <c r="EF20" s="1"/>
      <c r="EG20" s="1"/>
      <c r="EH20" s="2"/>
      <c r="EI20" s="2"/>
      <c r="EJ20" s="3"/>
      <c r="EK20" s="3"/>
      <c r="EL20" s="4"/>
      <c r="EM20" s="1"/>
      <c r="EN20" s="1"/>
      <c r="EO20" s="2"/>
      <c r="EP20" s="2"/>
      <c r="EQ20" s="3"/>
      <c r="ER20" s="3"/>
      <c r="ES20" s="4"/>
      <c r="ET20" s="1"/>
      <c r="EU20" s="1"/>
      <c r="EV20" s="2"/>
      <c r="EW20" s="2"/>
      <c r="EX20" s="3"/>
      <c r="EY20" s="3"/>
      <c r="EZ20" s="4"/>
      <c r="FA20" s="1"/>
      <c r="FB20" s="1"/>
      <c r="FC20" s="2"/>
      <c r="FD20" s="2"/>
      <c r="FE20" s="3"/>
      <c r="FF20" s="3"/>
      <c r="FG20" s="4"/>
      <c r="FH20" s="1"/>
      <c r="FI20" s="1"/>
      <c r="FJ20" s="2"/>
      <c r="FK20" s="2"/>
      <c r="FL20" s="3"/>
      <c r="FM20" s="3"/>
      <c r="FN20" s="4"/>
      <c r="FO20" s="1"/>
      <c r="FP20" s="1"/>
      <c r="FQ20" s="2"/>
      <c r="FR20" s="2"/>
      <c r="FS20" s="3"/>
      <c r="FT20" s="3"/>
      <c r="FU20" s="4"/>
      <c r="FV20" s="1"/>
      <c r="FW20" s="1"/>
      <c r="FX20" s="2"/>
      <c r="FY20" s="2"/>
      <c r="FZ20" s="3"/>
      <c r="GA20" s="3"/>
      <c r="GB20" s="4"/>
      <c r="GC20" s="1"/>
      <c r="GD20" s="1"/>
      <c r="GE20" s="2"/>
      <c r="GF20" s="2"/>
      <c r="GG20" s="3"/>
      <c r="GH20" s="3"/>
      <c r="GI20" s="4"/>
      <c r="GJ20" s="1"/>
      <c r="GK20" s="1"/>
      <c r="GL20" s="2"/>
      <c r="GM20" s="2"/>
      <c r="GN20" s="3"/>
      <c r="GO20" s="3"/>
      <c r="GP20" s="4"/>
      <c r="GQ20" s="1"/>
      <c r="GR20" s="1"/>
      <c r="GS20" s="2"/>
      <c r="GT20" s="2"/>
      <c r="GU20" s="3"/>
      <c r="GV20" s="3"/>
      <c r="GW20" s="4"/>
      <c r="GX20" s="1"/>
      <c r="GY20" s="1"/>
      <c r="GZ20" s="2"/>
      <c r="HA20" s="2"/>
      <c r="HB20" s="3"/>
      <c r="HC20" s="3"/>
      <c r="HD20" s="4"/>
      <c r="HE20" s="1"/>
      <c r="HF20" s="1"/>
      <c r="HG20" s="2"/>
      <c r="HH20" s="2"/>
      <c r="HI20" s="3"/>
      <c r="HJ20" s="3"/>
      <c r="HK20" s="4"/>
      <c r="HL20" s="1"/>
      <c r="HM20" s="1"/>
      <c r="HN20" s="2"/>
      <c r="HO20" s="2"/>
      <c r="HP20" s="3"/>
      <c r="HQ20" s="3"/>
      <c r="HR20" s="4"/>
      <c r="HS20" s="1"/>
      <c r="HT20" s="1"/>
      <c r="HU20" s="2"/>
      <c r="HV20" s="2"/>
      <c r="HW20" s="3"/>
      <c r="HX20" s="3"/>
      <c r="HY20" s="4"/>
      <c r="HZ20" s="1"/>
      <c r="IA20" s="1"/>
      <c r="IB20" s="2"/>
      <c r="IC20" s="2"/>
      <c r="ID20" s="3"/>
      <c r="IE20" s="3"/>
      <c r="IF20" s="4"/>
      <c r="IG20" s="1"/>
      <c r="IH20" s="1"/>
      <c r="II20" s="2"/>
      <c r="IJ20" s="2"/>
      <c r="IK20" s="3"/>
      <c r="IL20" s="3"/>
      <c r="IM20" s="4"/>
      <c r="IN20" s="1"/>
      <c r="IO20" s="1"/>
      <c r="IP20" s="2"/>
      <c r="IQ20" s="2"/>
      <c r="IR20" s="3"/>
      <c r="IS20" s="3"/>
      <c r="IT20" s="4"/>
      <c r="IU20" s="1"/>
      <c r="IV20" s="1"/>
      <c r="IW20" s="2"/>
      <c r="IX20" s="2"/>
      <c r="IY20" s="3"/>
      <c r="IZ20" s="3"/>
      <c r="JA20" s="4"/>
      <c r="JB20" s="1"/>
      <c r="JC20" s="1"/>
      <c r="JD20" s="2"/>
      <c r="JE20" s="2"/>
      <c r="JF20" s="3"/>
      <c r="JG20" s="3"/>
      <c r="JH20" s="4"/>
      <c r="JI20" s="1"/>
      <c r="JJ20" s="1"/>
      <c r="JK20" s="2"/>
      <c r="JL20" s="2"/>
      <c r="JM20" s="3"/>
      <c r="JN20" s="3"/>
      <c r="JO20" s="4"/>
      <c r="JP20" s="1"/>
      <c r="JQ20" s="1"/>
      <c r="JR20" s="2"/>
      <c r="JS20" s="2"/>
      <c r="JT20" s="3"/>
      <c r="JU20" s="3"/>
      <c r="JV20" s="4"/>
      <c r="JW20" s="1"/>
      <c r="JX20" s="1"/>
      <c r="JY20" s="2"/>
      <c r="JZ20" s="2"/>
      <c r="KA20" s="3"/>
      <c r="KB20" s="3"/>
      <c r="KC20" s="4"/>
      <c r="KD20" s="1"/>
      <c r="KE20" s="1"/>
      <c r="KF20" s="2"/>
      <c r="KG20" s="2"/>
      <c r="KH20" s="3"/>
      <c r="KI20" s="3"/>
      <c r="KJ20" s="4"/>
      <c r="KK20" s="1"/>
      <c r="KL20" s="1"/>
      <c r="KM20" s="2"/>
      <c r="KN20" s="2"/>
      <c r="KO20" s="3"/>
      <c r="KP20" s="3"/>
      <c r="KQ20" s="4"/>
      <c r="KR20" s="1"/>
      <c r="KS20" s="1"/>
      <c r="KT20" s="2"/>
      <c r="KU20" s="2"/>
      <c r="KV20" s="3"/>
      <c r="KW20" s="3"/>
      <c r="KX20" s="4"/>
      <c r="KY20" s="1"/>
      <c r="KZ20" s="1"/>
      <c r="LA20" s="2"/>
      <c r="LB20" s="2"/>
      <c r="LC20" s="3"/>
      <c r="LD20" s="3"/>
      <c r="LE20" s="4"/>
      <c r="LF20" s="1"/>
      <c r="LG20" s="1"/>
      <c r="LH20" s="2"/>
      <c r="LI20" s="2"/>
      <c r="LJ20" s="3"/>
      <c r="LK20" s="3"/>
      <c r="LL20" s="4"/>
      <c r="LM20" s="1"/>
      <c r="LN20" s="1"/>
      <c r="LO20" s="2"/>
      <c r="LP20" s="2"/>
      <c r="LQ20" s="3"/>
      <c r="LR20" s="3"/>
      <c r="LS20" s="4"/>
      <c r="LT20" s="1"/>
      <c r="LU20" s="1"/>
      <c r="LV20" s="2"/>
      <c r="LW20" s="2"/>
      <c r="LX20" s="3"/>
      <c r="LY20" s="3"/>
      <c r="LZ20" s="4"/>
      <c r="MA20" s="1"/>
      <c r="MB20" s="1"/>
      <c r="MC20" s="2"/>
      <c r="MD20" s="2"/>
      <c r="ME20" s="3"/>
      <c r="MF20" s="3"/>
      <c r="MG20" s="4"/>
      <c r="MH20" s="1"/>
      <c r="MI20" s="1"/>
      <c r="MJ20" s="2"/>
      <c r="MK20" s="2"/>
      <c r="ML20" s="3"/>
      <c r="MM20" s="3"/>
      <c r="MN20" s="4"/>
      <c r="MP20" s="20" t="s">
        <v>67</v>
      </c>
      <c r="MQ20" s="23"/>
      <c r="MR20" s="23">
        <f>م.تحميل!$K$35</f>
        <v>0</v>
      </c>
      <c r="MS20" s="20"/>
      <c r="MT20" s="23"/>
      <c r="MU20" s="23"/>
      <c r="MW20" s="22" t="s">
        <v>67</v>
      </c>
      <c r="MX20" s="24"/>
      <c r="MY20" s="24">
        <f>م.مرتجع!$K$35</f>
        <v>0</v>
      </c>
      <c r="MZ20" s="22"/>
      <c r="NA20" s="24"/>
      <c r="NB20" s="24"/>
      <c r="ND20" s="21" t="s">
        <v>67</v>
      </c>
      <c r="NE20" s="25"/>
      <c r="NF20" s="25">
        <f>م.مبيع!$K$35</f>
        <v>0</v>
      </c>
      <c r="NG20" s="25">
        <f>DQ35</f>
        <v>0</v>
      </c>
      <c r="NH20" s="21"/>
      <c r="NI20" s="25"/>
      <c r="NJ20" s="25"/>
      <c r="NK20" s="25"/>
    </row>
    <row r="21" spans="1:375" ht="16.5" thickTop="1" thickBot="1" x14ac:dyDescent="0.25">
      <c r="A21" s="14"/>
      <c r="B21" s="16"/>
      <c r="C21" s="1"/>
      <c r="D21" s="1"/>
      <c r="E21" s="2"/>
      <c r="F21" s="2"/>
      <c r="G21" s="3"/>
      <c r="H21" s="3"/>
      <c r="I21" s="4"/>
      <c r="J21" s="1"/>
      <c r="K21" s="1"/>
      <c r="L21" s="2"/>
      <c r="M21" s="2"/>
      <c r="N21" s="3"/>
      <c r="O21" s="3"/>
      <c r="P21" s="4"/>
      <c r="Q21" s="1"/>
      <c r="R21" s="1"/>
      <c r="S21" s="2"/>
      <c r="T21" s="2"/>
      <c r="U21" s="3"/>
      <c r="V21" s="3"/>
      <c r="W21" s="4"/>
      <c r="X21" s="1"/>
      <c r="Y21" s="1"/>
      <c r="Z21" s="2"/>
      <c r="AA21" s="2"/>
      <c r="AB21" s="3"/>
      <c r="AC21" s="3"/>
      <c r="AD21" s="4"/>
      <c r="AE21" s="1"/>
      <c r="AF21" s="1"/>
      <c r="AG21" s="2"/>
      <c r="AH21" s="2"/>
      <c r="AI21" s="3"/>
      <c r="AJ21" s="3"/>
      <c r="AK21" s="4"/>
      <c r="AL21" s="1"/>
      <c r="AM21" s="1"/>
      <c r="AN21" s="2"/>
      <c r="AO21" s="2"/>
      <c r="AP21" s="3"/>
      <c r="AQ21" s="3"/>
      <c r="AR21" s="4"/>
      <c r="AS21" s="1"/>
      <c r="AT21" s="1"/>
      <c r="AU21" s="2"/>
      <c r="AV21" s="2"/>
      <c r="AW21" s="3"/>
      <c r="AX21" s="3"/>
      <c r="AY21" s="4"/>
      <c r="AZ21" s="1"/>
      <c r="BA21" s="1"/>
      <c r="BB21" s="2"/>
      <c r="BC21" s="2"/>
      <c r="BD21" s="3"/>
      <c r="BE21" s="3"/>
      <c r="BF21" s="4"/>
      <c r="BG21" s="1"/>
      <c r="BH21" s="1"/>
      <c r="BI21" s="2"/>
      <c r="BJ21" s="2"/>
      <c r="BK21" s="3"/>
      <c r="BL21" s="3"/>
      <c r="BM21" s="4"/>
      <c r="BN21" s="1"/>
      <c r="BO21" s="1"/>
      <c r="BP21" s="2"/>
      <c r="BQ21" s="2"/>
      <c r="BR21" s="3"/>
      <c r="BS21" s="3"/>
      <c r="BT21" s="4"/>
      <c r="BU21" s="1"/>
      <c r="BV21" s="1"/>
      <c r="BW21" s="2"/>
      <c r="BX21" s="2"/>
      <c r="BY21" s="3"/>
      <c r="BZ21" s="3"/>
      <c r="CA21" s="4"/>
      <c r="CB21" s="1"/>
      <c r="CC21" s="1"/>
      <c r="CD21" s="2"/>
      <c r="CE21" s="2"/>
      <c r="CF21" s="3"/>
      <c r="CG21" s="3"/>
      <c r="CH21" s="4"/>
      <c r="CI21" s="1"/>
      <c r="CJ21" s="1"/>
      <c r="CK21" s="2"/>
      <c r="CL21" s="2"/>
      <c r="CM21" s="3"/>
      <c r="CN21" s="3"/>
      <c r="CO21" s="4"/>
      <c r="CP21" s="1"/>
      <c r="CQ21" s="1"/>
      <c r="CR21" s="2"/>
      <c r="CS21" s="2"/>
      <c r="CT21" s="3"/>
      <c r="CU21" s="3"/>
      <c r="CV21" s="4"/>
      <c r="CW21" s="1"/>
      <c r="CX21" s="1"/>
      <c r="CY21" s="2"/>
      <c r="CZ21" s="2"/>
      <c r="DA21" s="3"/>
      <c r="DB21" s="3"/>
      <c r="DC21" s="4"/>
      <c r="DD21" s="1"/>
      <c r="DE21" s="1"/>
      <c r="DF21" s="2"/>
      <c r="DG21" s="2"/>
      <c r="DH21" s="3"/>
      <c r="DI21" s="3"/>
      <c r="DJ21" s="4"/>
      <c r="DK21" s="1"/>
      <c r="DL21" s="1"/>
      <c r="DM21" s="2"/>
      <c r="DN21" s="2"/>
      <c r="DO21" s="3"/>
      <c r="DP21" s="3"/>
      <c r="DQ21" s="4"/>
      <c r="DR21" s="1"/>
      <c r="DS21" s="1"/>
      <c r="DT21" s="2"/>
      <c r="DU21" s="2"/>
      <c r="DV21" s="3"/>
      <c r="DW21" s="3"/>
      <c r="DX21" s="4"/>
      <c r="DY21" s="1"/>
      <c r="DZ21" s="1"/>
      <c r="EA21" s="2"/>
      <c r="EB21" s="2"/>
      <c r="EC21" s="3"/>
      <c r="ED21" s="3"/>
      <c r="EE21" s="4"/>
      <c r="EF21" s="1"/>
      <c r="EG21" s="1"/>
      <c r="EH21" s="2"/>
      <c r="EI21" s="2"/>
      <c r="EJ21" s="3"/>
      <c r="EK21" s="3"/>
      <c r="EL21" s="4"/>
      <c r="EM21" s="1"/>
      <c r="EN21" s="1"/>
      <c r="EO21" s="2"/>
      <c r="EP21" s="2"/>
      <c r="EQ21" s="3"/>
      <c r="ER21" s="3"/>
      <c r="ES21" s="4"/>
      <c r="ET21" s="1"/>
      <c r="EU21" s="1"/>
      <c r="EV21" s="2"/>
      <c r="EW21" s="2"/>
      <c r="EX21" s="3"/>
      <c r="EY21" s="3"/>
      <c r="EZ21" s="4"/>
      <c r="FA21" s="1"/>
      <c r="FB21" s="1"/>
      <c r="FC21" s="2"/>
      <c r="FD21" s="2"/>
      <c r="FE21" s="3"/>
      <c r="FF21" s="3"/>
      <c r="FG21" s="4"/>
      <c r="FH21" s="1"/>
      <c r="FI21" s="1"/>
      <c r="FJ21" s="2"/>
      <c r="FK21" s="2"/>
      <c r="FL21" s="3"/>
      <c r="FM21" s="3"/>
      <c r="FN21" s="4"/>
      <c r="FO21" s="1"/>
      <c r="FP21" s="1"/>
      <c r="FQ21" s="2"/>
      <c r="FR21" s="2"/>
      <c r="FS21" s="3"/>
      <c r="FT21" s="3"/>
      <c r="FU21" s="4"/>
      <c r="FV21" s="1"/>
      <c r="FW21" s="1"/>
      <c r="FX21" s="2"/>
      <c r="FY21" s="2"/>
      <c r="FZ21" s="3"/>
      <c r="GA21" s="3"/>
      <c r="GB21" s="4"/>
      <c r="GC21" s="1"/>
      <c r="GD21" s="1"/>
      <c r="GE21" s="2"/>
      <c r="GF21" s="2"/>
      <c r="GG21" s="3"/>
      <c r="GH21" s="3"/>
      <c r="GI21" s="4"/>
      <c r="GJ21" s="1"/>
      <c r="GK21" s="1"/>
      <c r="GL21" s="2"/>
      <c r="GM21" s="2"/>
      <c r="GN21" s="3"/>
      <c r="GO21" s="3"/>
      <c r="GP21" s="4"/>
      <c r="GQ21" s="1"/>
      <c r="GR21" s="1"/>
      <c r="GS21" s="2"/>
      <c r="GT21" s="2"/>
      <c r="GU21" s="3"/>
      <c r="GV21" s="3"/>
      <c r="GW21" s="4"/>
      <c r="GX21" s="1"/>
      <c r="GY21" s="1"/>
      <c r="GZ21" s="2"/>
      <c r="HA21" s="2"/>
      <c r="HB21" s="3"/>
      <c r="HC21" s="3"/>
      <c r="HD21" s="4"/>
      <c r="HE21" s="1"/>
      <c r="HF21" s="1"/>
      <c r="HG21" s="2"/>
      <c r="HH21" s="2"/>
      <c r="HI21" s="3"/>
      <c r="HJ21" s="3"/>
      <c r="HK21" s="4"/>
      <c r="HL21" s="1"/>
      <c r="HM21" s="1"/>
      <c r="HN21" s="2"/>
      <c r="HO21" s="2"/>
      <c r="HP21" s="3"/>
      <c r="HQ21" s="3"/>
      <c r="HR21" s="4"/>
      <c r="HS21" s="1"/>
      <c r="HT21" s="1"/>
      <c r="HU21" s="2"/>
      <c r="HV21" s="2"/>
      <c r="HW21" s="3"/>
      <c r="HX21" s="3"/>
      <c r="HY21" s="4"/>
      <c r="HZ21" s="1"/>
      <c r="IA21" s="1"/>
      <c r="IB21" s="2"/>
      <c r="IC21" s="2"/>
      <c r="ID21" s="3"/>
      <c r="IE21" s="3"/>
      <c r="IF21" s="4"/>
      <c r="IG21" s="1"/>
      <c r="IH21" s="1"/>
      <c r="II21" s="2"/>
      <c r="IJ21" s="2"/>
      <c r="IK21" s="3"/>
      <c r="IL21" s="3"/>
      <c r="IM21" s="4"/>
      <c r="IN21" s="1"/>
      <c r="IO21" s="1"/>
      <c r="IP21" s="2"/>
      <c r="IQ21" s="2"/>
      <c r="IR21" s="3"/>
      <c r="IS21" s="3"/>
      <c r="IT21" s="4"/>
      <c r="IU21" s="1"/>
      <c r="IV21" s="1"/>
      <c r="IW21" s="2"/>
      <c r="IX21" s="2"/>
      <c r="IY21" s="3"/>
      <c r="IZ21" s="3"/>
      <c r="JA21" s="4"/>
      <c r="JB21" s="1"/>
      <c r="JC21" s="1"/>
      <c r="JD21" s="2"/>
      <c r="JE21" s="2"/>
      <c r="JF21" s="3"/>
      <c r="JG21" s="3"/>
      <c r="JH21" s="4"/>
      <c r="JI21" s="1"/>
      <c r="JJ21" s="1"/>
      <c r="JK21" s="2"/>
      <c r="JL21" s="2"/>
      <c r="JM21" s="3"/>
      <c r="JN21" s="3"/>
      <c r="JO21" s="4"/>
      <c r="JP21" s="1"/>
      <c r="JQ21" s="1"/>
      <c r="JR21" s="2"/>
      <c r="JS21" s="2"/>
      <c r="JT21" s="3"/>
      <c r="JU21" s="3"/>
      <c r="JV21" s="4"/>
      <c r="JW21" s="1"/>
      <c r="JX21" s="1"/>
      <c r="JY21" s="2"/>
      <c r="JZ21" s="2"/>
      <c r="KA21" s="3"/>
      <c r="KB21" s="3"/>
      <c r="KC21" s="4"/>
      <c r="KD21" s="1"/>
      <c r="KE21" s="1"/>
      <c r="KF21" s="2"/>
      <c r="KG21" s="2"/>
      <c r="KH21" s="3"/>
      <c r="KI21" s="3"/>
      <c r="KJ21" s="4"/>
      <c r="KK21" s="1"/>
      <c r="KL21" s="1"/>
      <c r="KM21" s="2"/>
      <c r="KN21" s="2"/>
      <c r="KO21" s="3"/>
      <c r="KP21" s="3"/>
      <c r="KQ21" s="4"/>
      <c r="KR21" s="1"/>
      <c r="KS21" s="1"/>
      <c r="KT21" s="2"/>
      <c r="KU21" s="2"/>
      <c r="KV21" s="3"/>
      <c r="KW21" s="3"/>
      <c r="KX21" s="4"/>
      <c r="KY21" s="1"/>
      <c r="KZ21" s="1"/>
      <c r="LA21" s="2"/>
      <c r="LB21" s="2"/>
      <c r="LC21" s="3"/>
      <c r="LD21" s="3"/>
      <c r="LE21" s="4"/>
      <c r="LF21" s="1"/>
      <c r="LG21" s="1"/>
      <c r="LH21" s="2"/>
      <c r="LI21" s="2"/>
      <c r="LJ21" s="3"/>
      <c r="LK21" s="3"/>
      <c r="LL21" s="4"/>
      <c r="LM21" s="1"/>
      <c r="LN21" s="1"/>
      <c r="LO21" s="2"/>
      <c r="LP21" s="2"/>
      <c r="LQ21" s="3"/>
      <c r="LR21" s="3"/>
      <c r="LS21" s="4"/>
      <c r="LT21" s="1"/>
      <c r="LU21" s="1"/>
      <c r="LV21" s="2"/>
      <c r="LW21" s="2"/>
      <c r="LX21" s="3"/>
      <c r="LY21" s="3"/>
      <c r="LZ21" s="4"/>
      <c r="MA21" s="1"/>
      <c r="MB21" s="1"/>
      <c r="MC21" s="2"/>
      <c r="MD21" s="2"/>
      <c r="ME21" s="3"/>
      <c r="MF21" s="3"/>
      <c r="MG21" s="4"/>
      <c r="MH21" s="1"/>
      <c r="MI21" s="1"/>
      <c r="MJ21" s="2"/>
      <c r="MK21" s="2"/>
      <c r="ML21" s="3"/>
      <c r="MM21" s="3"/>
      <c r="MN21" s="4"/>
      <c r="MP21" s="20" t="s">
        <v>68</v>
      </c>
      <c r="MQ21" s="23"/>
      <c r="MR21" s="23">
        <f>م.تحميل!$K$164</f>
        <v>0</v>
      </c>
      <c r="MS21" s="20"/>
      <c r="MT21" s="23"/>
      <c r="MU21" s="23"/>
      <c r="MW21" s="22" t="s">
        <v>68</v>
      </c>
      <c r="MX21" s="24"/>
      <c r="MY21" s="24">
        <f>م.مرتجع!$K$164</f>
        <v>0</v>
      </c>
      <c r="MZ21" s="22"/>
      <c r="NA21" s="24"/>
      <c r="NB21" s="24"/>
      <c r="ND21" s="21" t="s">
        <v>68</v>
      </c>
      <c r="NE21" s="25"/>
      <c r="NF21" s="25">
        <f>م.مبيع!$K$164</f>
        <v>0</v>
      </c>
      <c r="NG21" s="25">
        <f>DX35</f>
        <v>0</v>
      </c>
      <c r="NH21" s="21"/>
      <c r="NI21" s="25"/>
      <c r="NJ21" s="25"/>
      <c r="NK21" s="25"/>
    </row>
    <row r="22" spans="1:375" ht="16.5" thickTop="1" thickBot="1" x14ac:dyDescent="0.25">
      <c r="A22" s="14"/>
      <c r="B22" s="16"/>
      <c r="C22" s="1"/>
      <c r="D22" s="1"/>
      <c r="E22" s="2"/>
      <c r="F22" s="2"/>
      <c r="G22" s="3"/>
      <c r="H22" s="3"/>
      <c r="I22" s="4"/>
      <c r="J22" s="1"/>
      <c r="K22" s="1"/>
      <c r="L22" s="2"/>
      <c r="M22" s="2"/>
      <c r="N22" s="3"/>
      <c r="O22" s="3"/>
      <c r="P22" s="4"/>
      <c r="Q22" s="1"/>
      <c r="R22" s="1"/>
      <c r="S22" s="2"/>
      <c r="T22" s="2"/>
      <c r="U22" s="3"/>
      <c r="V22" s="3"/>
      <c r="W22" s="4"/>
      <c r="X22" s="1"/>
      <c r="Y22" s="1"/>
      <c r="Z22" s="2"/>
      <c r="AA22" s="2"/>
      <c r="AB22" s="3"/>
      <c r="AC22" s="3"/>
      <c r="AD22" s="4"/>
      <c r="AE22" s="1"/>
      <c r="AF22" s="1"/>
      <c r="AG22" s="2"/>
      <c r="AH22" s="2"/>
      <c r="AI22" s="3"/>
      <c r="AJ22" s="3"/>
      <c r="AK22" s="4"/>
      <c r="AL22" s="1"/>
      <c r="AM22" s="1"/>
      <c r="AN22" s="2"/>
      <c r="AO22" s="2"/>
      <c r="AP22" s="3"/>
      <c r="AQ22" s="3"/>
      <c r="AR22" s="4"/>
      <c r="AS22" s="1"/>
      <c r="AT22" s="1"/>
      <c r="AU22" s="2"/>
      <c r="AV22" s="2"/>
      <c r="AW22" s="3"/>
      <c r="AX22" s="3"/>
      <c r="AY22" s="4"/>
      <c r="AZ22" s="1"/>
      <c r="BA22" s="1"/>
      <c r="BB22" s="2"/>
      <c r="BC22" s="2"/>
      <c r="BD22" s="3"/>
      <c r="BE22" s="3"/>
      <c r="BF22" s="4"/>
      <c r="BG22" s="1"/>
      <c r="BH22" s="1"/>
      <c r="BI22" s="2"/>
      <c r="BJ22" s="2"/>
      <c r="BK22" s="3"/>
      <c r="BL22" s="3"/>
      <c r="BM22" s="4"/>
      <c r="BN22" s="1"/>
      <c r="BO22" s="1"/>
      <c r="BP22" s="2"/>
      <c r="BQ22" s="2"/>
      <c r="BR22" s="3"/>
      <c r="BS22" s="3"/>
      <c r="BT22" s="4"/>
      <c r="BU22" s="1"/>
      <c r="BV22" s="1"/>
      <c r="BW22" s="2"/>
      <c r="BX22" s="2"/>
      <c r="BY22" s="3"/>
      <c r="BZ22" s="3"/>
      <c r="CA22" s="4"/>
      <c r="CB22" s="1"/>
      <c r="CC22" s="1"/>
      <c r="CD22" s="2"/>
      <c r="CE22" s="2"/>
      <c r="CF22" s="3"/>
      <c r="CG22" s="3"/>
      <c r="CH22" s="4"/>
      <c r="CI22" s="1"/>
      <c r="CJ22" s="1"/>
      <c r="CK22" s="2"/>
      <c r="CL22" s="2"/>
      <c r="CM22" s="3"/>
      <c r="CN22" s="3"/>
      <c r="CO22" s="4"/>
      <c r="CP22" s="1"/>
      <c r="CQ22" s="1"/>
      <c r="CR22" s="2"/>
      <c r="CS22" s="2"/>
      <c r="CT22" s="3"/>
      <c r="CU22" s="3"/>
      <c r="CV22" s="4"/>
      <c r="CW22" s="1"/>
      <c r="CX22" s="1"/>
      <c r="CY22" s="2"/>
      <c r="CZ22" s="2"/>
      <c r="DA22" s="3"/>
      <c r="DB22" s="3"/>
      <c r="DC22" s="4"/>
      <c r="DD22" s="1"/>
      <c r="DE22" s="1"/>
      <c r="DF22" s="2"/>
      <c r="DG22" s="2"/>
      <c r="DH22" s="3"/>
      <c r="DI22" s="3"/>
      <c r="DJ22" s="4"/>
      <c r="DK22" s="1"/>
      <c r="DL22" s="1"/>
      <c r="DM22" s="2"/>
      <c r="DN22" s="2"/>
      <c r="DO22" s="3"/>
      <c r="DP22" s="3"/>
      <c r="DQ22" s="4"/>
      <c r="DR22" s="1"/>
      <c r="DS22" s="1"/>
      <c r="DT22" s="2"/>
      <c r="DU22" s="2"/>
      <c r="DV22" s="3"/>
      <c r="DW22" s="3"/>
      <c r="DX22" s="4"/>
      <c r="DY22" s="1"/>
      <c r="DZ22" s="1"/>
      <c r="EA22" s="2"/>
      <c r="EB22" s="2"/>
      <c r="EC22" s="3"/>
      <c r="ED22" s="3"/>
      <c r="EE22" s="4"/>
      <c r="EF22" s="1"/>
      <c r="EG22" s="1"/>
      <c r="EH22" s="2"/>
      <c r="EI22" s="2"/>
      <c r="EJ22" s="3"/>
      <c r="EK22" s="3"/>
      <c r="EL22" s="4"/>
      <c r="EM22" s="1"/>
      <c r="EN22" s="1"/>
      <c r="EO22" s="2"/>
      <c r="EP22" s="2"/>
      <c r="EQ22" s="3"/>
      <c r="ER22" s="3"/>
      <c r="ES22" s="4"/>
      <c r="ET22" s="1"/>
      <c r="EU22" s="1"/>
      <c r="EV22" s="2"/>
      <c r="EW22" s="2"/>
      <c r="EX22" s="3"/>
      <c r="EY22" s="3"/>
      <c r="EZ22" s="4"/>
      <c r="FA22" s="1"/>
      <c r="FB22" s="1"/>
      <c r="FC22" s="2"/>
      <c r="FD22" s="2"/>
      <c r="FE22" s="3"/>
      <c r="FF22" s="3"/>
      <c r="FG22" s="4"/>
      <c r="FH22" s="1"/>
      <c r="FI22" s="1"/>
      <c r="FJ22" s="2"/>
      <c r="FK22" s="2"/>
      <c r="FL22" s="3"/>
      <c r="FM22" s="3"/>
      <c r="FN22" s="4"/>
      <c r="FO22" s="1"/>
      <c r="FP22" s="1"/>
      <c r="FQ22" s="2"/>
      <c r="FR22" s="2"/>
      <c r="FS22" s="3"/>
      <c r="FT22" s="3"/>
      <c r="FU22" s="4"/>
      <c r="FV22" s="1"/>
      <c r="FW22" s="1"/>
      <c r="FX22" s="2"/>
      <c r="FY22" s="2"/>
      <c r="FZ22" s="3"/>
      <c r="GA22" s="3"/>
      <c r="GB22" s="4"/>
      <c r="GC22" s="1"/>
      <c r="GD22" s="1"/>
      <c r="GE22" s="2"/>
      <c r="GF22" s="2"/>
      <c r="GG22" s="3"/>
      <c r="GH22" s="3"/>
      <c r="GI22" s="4"/>
      <c r="GJ22" s="1"/>
      <c r="GK22" s="1"/>
      <c r="GL22" s="2"/>
      <c r="GM22" s="2"/>
      <c r="GN22" s="3"/>
      <c r="GO22" s="3"/>
      <c r="GP22" s="4"/>
      <c r="GQ22" s="1"/>
      <c r="GR22" s="1"/>
      <c r="GS22" s="2"/>
      <c r="GT22" s="2"/>
      <c r="GU22" s="3"/>
      <c r="GV22" s="3"/>
      <c r="GW22" s="4"/>
      <c r="GX22" s="1"/>
      <c r="GY22" s="1"/>
      <c r="GZ22" s="2"/>
      <c r="HA22" s="2"/>
      <c r="HB22" s="3"/>
      <c r="HC22" s="3"/>
      <c r="HD22" s="4"/>
      <c r="HE22" s="1"/>
      <c r="HF22" s="1"/>
      <c r="HG22" s="2"/>
      <c r="HH22" s="2"/>
      <c r="HI22" s="3"/>
      <c r="HJ22" s="3"/>
      <c r="HK22" s="4"/>
      <c r="HL22" s="1"/>
      <c r="HM22" s="1"/>
      <c r="HN22" s="2"/>
      <c r="HO22" s="2"/>
      <c r="HP22" s="3"/>
      <c r="HQ22" s="3"/>
      <c r="HR22" s="4"/>
      <c r="HS22" s="1"/>
      <c r="HT22" s="1"/>
      <c r="HU22" s="2"/>
      <c r="HV22" s="2"/>
      <c r="HW22" s="3"/>
      <c r="HX22" s="3"/>
      <c r="HY22" s="4"/>
      <c r="HZ22" s="1"/>
      <c r="IA22" s="1"/>
      <c r="IB22" s="2"/>
      <c r="IC22" s="2"/>
      <c r="ID22" s="3"/>
      <c r="IE22" s="3"/>
      <c r="IF22" s="4"/>
      <c r="IG22" s="1"/>
      <c r="IH22" s="1"/>
      <c r="II22" s="2"/>
      <c r="IJ22" s="2"/>
      <c r="IK22" s="3"/>
      <c r="IL22" s="3"/>
      <c r="IM22" s="4"/>
      <c r="IN22" s="1"/>
      <c r="IO22" s="1"/>
      <c r="IP22" s="2"/>
      <c r="IQ22" s="2"/>
      <c r="IR22" s="3"/>
      <c r="IS22" s="3"/>
      <c r="IT22" s="4"/>
      <c r="IU22" s="1"/>
      <c r="IV22" s="1"/>
      <c r="IW22" s="2"/>
      <c r="IX22" s="2"/>
      <c r="IY22" s="3"/>
      <c r="IZ22" s="3"/>
      <c r="JA22" s="4"/>
      <c r="JB22" s="1"/>
      <c r="JC22" s="1"/>
      <c r="JD22" s="2"/>
      <c r="JE22" s="2"/>
      <c r="JF22" s="3"/>
      <c r="JG22" s="3"/>
      <c r="JH22" s="4"/>
      <c r="JI22" s="1"/>
      <c r="JJ22" s="1"/>
      <c r="JK22" s="2"/>
      <c r="JL22" s="2"/>
      <c r="JM22" s="3"/>
      <c r="JN22" s="3"/>
      <c r="JO22" s="4"/>
      <c r="JP22" s="1"/>
      <c r="JQ22" s="1"/>
      <c r="JR22" s="2"/>
      <c r="JS22" s="2"/>
      <c r="JT22" s="3"/>
      <c r="JU22" s="3"/>
      <c r="JV22" s="4"/>
      <c r="JW22" s="1"/>
      <c r="JX22" s="1"/>
      <c r="JY22" s="2"/>
      <c r="JZ22" s="2"/>
      <c r="KA22" s="3"/>
      <c r="KB22" s="3"/>
      <c r="KC22" s="4"/>
      <c r="KD22" s="1"/>
      <c r="KE22" s="1"/>
      <c r="KF22" s="2"/>
      <c r="KG22" s="2"/>
      <c r="KH22" s="3"/>
      <c r="KI22" s="3"/>
      <c r="KJ22" s="4"/>
      <c r="KK22" s="1"/>
      <c r="KL22" s="1"/>
      <c r="KM22" s="2"/>
      <c r="KN22" s="2"/>
      <c r="KO22" s="3"/>
      <c r="KP22" s="3"/>
      <c r="KQ22" s="4"/>
      <c r="KR22" s="1"/>
      <c r="KS22" s="1"/>
      <c r="KT22" s="2"/>
      <c r="KU22" s="2"/>
      <c r="KV22" s="3"/>
      <c r="KW22" s="3"/>
      <c r="KX22" s="4"/>
      <c r="KY22" s="1"/>
      <c r="KZ22" s="1"/>
      <c r="LA22" s="2"/>
      <c r="LB22" s="2"/>
      <c r="LC22" s="3"/>
      <c r="LD22" s="3"/>
      <c r="LE22" s="4"/>
      <c r="LF22" s="1"/>
      <c r="LG22" s="1"/>
      <c r="LH22" s="2"/>
      <c r="LI22" s="2"/>
      <c r="LJ22" s="3"/>
      <c r="LK22" s="3"/>
      <c r="LL22" s="4"/>
      <c r="LM22" s="1"/>
      <c r="LN22" s="1"/>
      <c r="LO22" s="2"/>
      <c r="LP22" s="2"/>
      <c r="LQ22" s="3"/>
      <c r="LR22" s="3"/>
      <c r="LS22" s="4"/>
      <c r="LT22" s="1"/>
      <c r="LU22" s="1"/>
      <c r="LV22" s="2"/>
      <c r="LW22" s="2"/>
      <c r="LX22" s="3"/>
      <c r="LY22" s="3"/>
      <c r="LZ22" s="4"/>
      <c r="MA22" s="1"/>
      <c r="MB22" s="1"/>
      <c r="MC22" s="2"/>
      <c r="MD22" s="2"/>
      <c r="ME22" s="3"/>
      <c r="MF22" s="3"/>
      <c r="MG22" s="4"/>
      <c r="MH22" s="1"/>
      <c r="MI22" s="1"/>
      <c r="MJ22" s="2"/>
      <c r="MK22" s="2"/>
      <c r="ML22" s="3"/>
      <c r="MM22" s="3"/>
      <c r="MN22" s="4"/>
      <c r="MP22" s="46" t="s">
        <v>69</v>
      </c>
      <c r="MQ22" s="47"/>
      <c r="MR22" s="48"/>
      <c r="MS22" s="20"/>
      <c r="MT22" s="23"/>
      <c r="MU22" s="23"/>
      <c r="MW22" s="49" t="s">
        <v>69</v>
      </c>
      <c r="MX22" s="24"/>
      <c r="MY22" s="24"/>
      <c r="MZ22" s="22"/>
      <c r="NA22" s="24"/>
      <c r="NB22" s="24"/>
      <c r="ND22" s="21" t="s">
        <v>69</v>
      </c>
      <c r="NE22" s="25"/>
      <c r="NF22" s="25"/>
      <c r="NG22" s="25"/>
      <c r="NH22" s="21"/>
      <c r="NI22" s="25"/>
      <c r="NJ22" s="25"/>
      <c r="NK22" s="25"/>
    </row>
    <row r="23" spans="1:375" ht="16.5" thickTop="1" thickBot="1" x14ac:dyDescent="0.25">
      <c r="A23" s="14"/>
      <c r="B23" s="16"/>
      <c r="C23" s="1"/>
      <c r="D23" s="1"/>
      <c r="E23" s="2"/>
      <c r="F23" s="2"/>
      <c r="G23" s="3"/>
      <c r="H23" s="3"/>
      <c r="I23" s="4"/>
      <c r="J23" s="1"/>
      <c r="K23" s="1"/>
      <c r="L23" s="2"/>
      <c r="M23" s="2"/>
      <c r="N23" s="3"/>
      <c r="O23" s="3"/>
      <c r="P23" s="4"/>
      <c r="Q23" s="1"/>
      <c r="R23" s="1"/>
      <c r="S23" s="2"/>
      <c r="T23" s="2"/>
      <c r="U23" s="3"/>
      <c r="V23" s="3"/>
      <c r="W23" s="4"/>
      <c r="X23" s="1"/>
      <c r="Y23" s="1"/>
      <c r="Z23" s="2"/>
      <c r="AA23" s="2"/>
      <c r="AB23" s="3"/>
      <c r="AC23" s="3"/>
      <c r="AD23" s="4"/>
      <c r="AE23" s="1"/>
      <c r="AF23" s="1"/>
      <c r="AG23" s="2"/>
      <c r="AH23" s="2"/>
      <c r="AI23" s="3"/>
      <c r="AJ23" s="3"/>
      <c r="AK23" s="4"/>
      <c r="AL23" s="1"/>
      <c r="AM23" s="1"/>
      <c r="AN23" s="2"/>
      <c r="AO23" s="2"/>
      <c r="AP23" s="3"/>
      <c r="AQ23" s="3"/>
      <c r="AR23" s="4"/>
      <c r="AS23" s="1"/>
      <c r="AT23" s="1"/>
      <c r="AU23" s="2"/>
      <c r="AV23" s="2"/>
      <c r="AW23" s="3"/>
      <c r="AX23" s="3"/>
      <c r="AY23" s="4"/>
      <c r="AZ23" s="1"/>
      <c r="BA23" s="1"/>
      <c r="BB23" s="2"/>
      <c r="BC23" s="2"/>
      <c r="BD23" s="3"/>
      <c r="BE23" s="3"/>
      <c r="BF23" s="4"/>
      <c r="BG23" s="1"/>
      <c r="BH23" s="1"/>
      <c r="BI23" s="2"/>
      <c r="BJ23" s="2"/>
      <c r="BK23" s="3"/>
      <c r="BL23" s="3"/>
      <c r="BM23" s="4"/>
      <c r="BN23" s="1"/>
      <c r="BO23" s="1"/>
      <c r="BP23" s="2"/>
      <c r="BQ23" s="2"/>
      <c r="BR23" s="3"/>
      <c r="BS23" s="3"/>
      <c r="BT23" s="4"/>
      <c r="BU23" s="1"/>
      <c r="BV23" s="1"/>
      <c r="BW23" s="2"/>
      <c r="BX23" s="2"/>
      <c r="BY23" s="3"/>
      <c r="BZ23" s="3"/>
      <c r="CA23" s="4"/>
      <c r="CB23" s="1"/>
      <c r="CC23" s="1"/>
      <c r="CD23" s="2"/>
      <c r="CE23" s="2"/>
      <c r="CF23" s="3"/>
      <c r="CG23" s="3"/>
      <c r="CH23" s="4"/>
      <c r="CI23" s="1"/>
      <c r="CJ23" s="1"/>
      <c r="CK23" s="2"/>
      <c r="CL23" s="2"/>
      <c r="CM23" s="3"/>
      <c r="CN23" s="3"/>
      <c r="CO23" s="4"/>
      <c r="CP23" s="1"/>
      <c r="CQ23" s="1"/>
      <c r="CR23" s="2"/>
      <c r="CS23" s="2"/>
      <c r="CT23" s="3"/>
      <c r="CU23" s="3"/>
      <c r="CV23" s="4"/>
      <c r="CW23" s="1"/>
      <c r="CX23" s="1"/>
      <c r="CY23" s="2"/>
      <c r="CZ23" s="2"/>
      <c r="DA23" s="3"/>
      <c r="DB23" s="3"/>
      <c r="DC23" s="4"/>
      <c r="DD23" s="1"/>
      <c r="DE23" s="1"/>
      <c r="DF23" s="2"/>
      <c r="DG23" s="2"/>
      <c r="DH23" s="3"/>
      <c r="DI23" s="3"/>
      <c r="DJ23" s="4"/>
      <c r="DK23" s="1"/>
      <c r="DL23" s="1"/>
      <c r="DM23" s="2"/>
      <c r="DN23" s="2"/>
      <c r="DO23" s="3"/>
      <c r="DP23" s="3"/>
      <c r="DQ23" s="4"/>
      <c r="DR23" s="1"/>
      <c r="DS23" s="1"/>
      <c r="DT23" s="2"/>
      <c r="DU23" s="2"/>
      <c r="DV23" s="3"/>
      <c r="DW23" s="3"/>
      <c r="DX23" s="4"/>
      <c r="DY23" s="1"/>
      <c r="DZ23" s="1"/>
      <c r="EA23" s="2"/>
      <c r="EB23" s="2"/>
      <c r="EC23" s="3"/>
      <c r="ED23" s="3"/>
      <c r="EE23" s="4"/>
      <c r="EF23" s="1"/>
      <c r="EG23" s="1"/>
      <c r="EH23" s="2"/>
      <c r="EI23" s="2"/>
      <c r="EJ23" s="3"/>
      <c r="EK23" s="3"/>
      <c r="EL23" s="4"/>
      <c r="EM23" s="1"/>
      <c r="EN23" s="1"/>
      <c r="EO23" s="2"/>
      <c r="EP23" s="2"/>
      <c r="EQ23" s="3"/>
      <c r="ER23" s="3"/>
      <c r="ES23" s="4"/>
      <c r="ET23" s="1"/>
      <c r="EU23" s="1"/>
      <c r="EV23" s="2"/>
      <c r="EW23" s="2"/>
      <c r="EX23" s="3"/>
      <c r="EY23" s="3"/>
      <c r="EZ23" s="4"/>
      <c r="FA23" s="1"/>
      <c r="FB23" s="1"/>
      <c r="FC23" s="2"/>
      <c r="FD23" s="2"/>
      <c r="FE23" s="3"/>
      <c r="FF23" s="3"/>
      <c r="FG23" s="4"/>
      <c r="FH23" s="1"/>
      <c r="FI23" s="1"/>
      <c r="FJ23" s="2"/>
      <c r="FK23" s="2"/>
      <c r="FL23" s="3"/>
      <c r="FM23" s="3"/>
      <c r="FN23" s="4"/>
      <c r="FO23" s="1"/>
      <c r="FP23" s="1"/>
      <c r="FQ23" s="2"/>
      <c r="FR23" s="2"/>
      <c r="FS23" s="3"/>
      <c r="FT23" s="3"/>
      <c r="FU23" s="4"/>
      <c r="FV23" s="1"/>
      <c r="FW23" s="1"/>
      <c r="FX23" s="2"/>
      <c r="FY23" s="2"/>
      <c r="FZ23" s="3"/>
      <c r="GA23" s="3"/>
      <c r="GB23" s="4"/>
      <c r="GC23" s="1"/>
      <c r="GD23" s="1"/>
      <c r="GE23" s="2"/>
      <c r="GF23" s="2"/>
      <c r="GG23" s="3"/>
      <c r="GH23" s="3"/>
      <c r="GI23" s="4"/>
      <c r="GJ23" s="1"/>
      <c r="GK23" s="1"/>
      <c r="GL23" s="2"/>
      <c r="GM23" s="2"/>
      <c r="GN23" s="3"/>
      <c r="GO23" s="3"/>
      <c r="GP23" s="4"/>
      <c r="GQ23" s="1"/>
      <c r="GR23" s="1"/>
      <c r="GS23" s="2"/>
      <c r="GT23" s="2"/>
      <c r="GU23" s="3"/>
      <c r="GV23" s="3"/>
      <c r="GW23" s="4"/>
      <c r="GX23" s="1"/>
      <c r="GY23" s="1"/>
      <c r="GZ23" s="2"/>
      <c r="HA23" s="2"/>
      <c r="HB23" s="3"/>
      <c r="HC23" s="3"/>
      <c r="HD23" s="4"/>
      <c r="HE23" s="1"/>
      <c r="HF23" s="1"/>
      <c r="HG23" s="2"/>
      <c r="HH23" s="2"/>
      <c r="HI23" s="3"/>
      <c r="HJ23" s="3"/>
      <c r="HK23" s="4"/>
      <c r="HL23" s="1"/>
      <c r="HM23" s="1"/>
      <c r="HN23" s="2"/>
      <c r="HO23" s="2"/>
      <c r="HP23" s="3"/>
      <c r="HQ23" s="3"/>
      <c r="HR23" s="4"/>
      <c r="HS23" s="1"/>
      <c r="HT23" s="1"/>
      <c r="HU23" s="2"/>
      <c r="HV23" s="2"/>
      <c r="HW23" s="3"/>
      <c r="HX23" s="3"/>
      <c r="HY23" s="4"/>
      <c r="HZ23" s="1"/>
      <c r="IA23" s="1"/>
      <c r="IB23" s="2"/>
      <c r="IC23" s="2"/>
      <c r="ID23" s="3"/>
      <c r="IE23" s="3"/>
      <c r="IF23" s="4"/>
      <c r="IG23" s="1"/>
      <c r="IH23" s="1"/>
      <c r="II23" s="2"/>
      <c r="IJ23" s="2"/>
      <c r="IK23" s="3"/>
      <c r="IL23" s="3"/>
      <c r="IM23" s="4"/>
      <c r="IN23" s="1"/>
      <c r="IO23" s="1"/>
      <c r="IP23" s="2"/>
      <c r="IQ23" s="2"/>
      <c r="IR23" s="3"/>
      <c r="IS23" s="3"/>
      <c r="IT23" s="4"/>
      <c r="IU23" s="1"/>
      <c r="IV23" s="1"/>
      <c r="IW23" s="2"/>
      <c r="IX23" s="2"/>
      <c r="IY23" s="3"/>
      <c r="IZ23" s="3"/>
      <c r="JA23" s="4"/>
      <c r="JB23" s="1"/>
      <c r="JC23" s="1"/>
      <c r="JD23" s="2"/>
      <c r="JE23" s="2"/>
      <c r="JF23" s="3"/>
      <c r="JG23" s="3"/>
      <c r="JH23" s="4"/>
      <c r="JI23" s="1"/>
      <c r="JJ23" s="1"/>
      <c r="JK23" s="2"/>
      <c r="JL23" s="2"/>
      <c r="JM23" s="3"/>
      <c r="JN23" s="3"/>
      <c r="JO23" s="4"/>
      <c r="JP23" s="1"/>
      <c r="JQ23" s="1"/>
      <c r="JR23" s="2"/>
      <c r="JS23" s="2"/>
      <c r="JT23" s="3"/>
      <c r="JU23" s="3"/>
      <c r="JV23" s="4"/>
      <c r="JW23" s="1"/>
      <c r="JX23" s="1"/>
      <c r="JY23" s="2"/>
      <c r="JZ23" s="2"/>
      <c r="KA23" s="3"/>
      <c r="KB23" s="3"/>
      <c r="KC23" s="4"/>
      <c r="KD23" s="1"/>
      <c r="KE23" s="1"/>
      <c r="KF23" s="2"/>
      <c r="KG23" s="2"/>
      <c r="KH23" s="3"/>
      <c r="KI23" s="3"/>
      <c r="KJ23" s="4"/>
      <c r="KK23" s="1"/>
      <c r="KL23" s="1"/>
      <c r="KM23" s="2"/>
      <c r="KN23" s="2"/>
      <c r="KO23" s="3"/>
      <c r="KP23" s="3"/>
      <c r="KQ23" s="4"/>
      <c r="KR23" s="1"/>
      <c r="KS23" s="1"/>
      <c r="KT23" s="2"/>
      <c r="KU23" s="2"/>
      <c r="KV23" s="3"/>
      <c r="KW23" s="3"/>
      <c r="KX23" s="4"/>
      <c r="KY23" s="1"/>
      <c r="KZ23" s="1"/>
      <c r="LA23" s="2"/>
      <c r="LB23" s="2"/>
      <c r="LC23" s="3"/>
      <c r="LD23" s="3"/>
      <c r="LE23" s="4"/>
      <c r="LF23" s="1"/>
      <c r="LG23" s="1"/>
      <c r="LH23" s="2"/>
      <c r="LI23" s="2"/>
      <c r="LJ23" s="3"/>
      <c r="LK23" s="3"/>
      <c r="LL23" s="4"/>
      <c r="LM23" s="1"/>
      <c r="LN23" s="1"/>
      <c r="LO23" s="2"/>
      <c r="LP23" s="2"/>
      <c r="LQ23" s="3"/>
      <c r="LR23" s="3"/>
      <c r="LS23" s="4"/>
      <c r="LT23" s="1"/>
      <c r="LU23" s="1"/>
      <c r="LV23" s="2"/>
      <c r="LW23" s="2"/>
      <c r="LX23" s="3"/>
      <c r="LY23" s="3"/>
      <c r="LZ23" s="4"/>
      <c r="MA23" s="1"/>
      <c r="MB23" s="1"/>
      <c r="MC23" s="2"/>
      <c r="MD23" s="2"/>
      <c r="ME23" s="3"/>
      <c r="MF23" s="3"/>
      <c r="MG23" s="4"/>
      <c r="MH23" s="1"/>
      <c r="MI23" s="1"/>
      <c r="MJ23" s="2"/>
      <c r="MK23" s="2"/>
      <c r="ML23" s="3"/>
      <c r="MM23" s="3"/>
      <c r="MN23" s="4"/>
      <c r="MP23" s="20" t="s">
        <v>70</v>
      </c>
      <c r="MQ23" s="23"/>
      <c r="MR23" s="23">
        <f>م.تحميل!$K$56</f>
        <v>0</v>
      </c>
      <c r="MS23" s="20"/>
      <c r="MT23" s="23"/>
      <c r="MU23" s="23"/>
      <c r="MW23" s="22" t="s">
        <v>70</v>
      </c>
      <c r="MX23" s="24"/>
      <c r="MY23" s="24">
        <f>م.مرتجع!$K$56</f>
        <v>0</v>
      </c>
      <c r="MZ23" s="22"/>
      <c r="NA23" s="24"/>
      <c r="NB23" s="24"/>
      <c r="ND23" s="21" t="s">
        <v>70</v>
      </c>
      <c r="NE23" s="25"/>
      <c r="NF23" s="25">
        <f>م.مبيع!$K$56</f>
        <v>0</v>
      </c>
      <c r="NG23" s="25">
        <f>EE35</f>
        <v>0</v>
      </c>
      <c r="NH23" s="21"/>
      <c r="NI23" s="25"/>
      <c r="NJ23" s="25"/>
      <c r="NK23" s="25"/>
    </row>
    <row r="24" spans="1:375" ht="16.5" thickTop="1" thickBot="1" x14ac:dyDescent="0.25">
      <c r="A24" s="14"/>
      <c r="B24" s="16"/>
      <c r="C24" s="1"/>
      <c r="D24" s="1"/>
      <c r="E24" s="2"/>
      <c r="F24" s="2"/>
      <c r="G24" s="3"/>
      <c r="H24" s="3"/>
      <c r="I24" s="4"/>
      <c r="J24" s="1"/>
      <c r="K24" s="1"/>
      <c r="L24" s="2"/>
      <c r="M24" s="2"/>
      <c r="N24" s="3"/>
      <c r="O24" s="3"/>
      <c r="P24" s="4"/>
      <c r="Q24" s="1"/>
      <c r="R24" s="1"/>
      <c r="S24" s="2"/>
      <c r="T24" s="2"/>
      <c r="U24" s="3"/>
      <c r="V24" s="3"/>
      <c r="W24" s="4"/>
      <c r="X24" s="1"/>
      <c r="Y24" s="1"/>
      <c r="Z24" s="2"/>
      <c r="AA24" s="2"/>
      <c r="AB24" s="3"/>
      <c r="AC24" s="3"/>
      <c r="AD24" s="4"/>
      <c r="AE24" s="1"/>
      <c r="AF24" s="1"/>
      <c r="AG24" s="2"/>
      <c r="AH24" s="2"/>
      <c r="AI24" s="3"/>
      <c r="AJ24" s="3"/>
      <c r="AK24" s="4"/>
      <c r="AL24" s="1"/>
      <c r="AM24" s="1"/>
      <c r="AN24" s="2"/>
      <c r="AO24" s="2"/>
      <c r="AP24" s="3"/>
      <c r="AQ24" s="3"/>
      <c r="AR24" s="4"/>
      <c r="AS24" s="1"/>
      <c r="AT24" s="1"/>
      <c r="AU24" s="2"/>
      <c r="AV24" s="2"/>
      <c r="AW24" s="3"/>
      <c r="AX24" s="3"/>
      <c r="AY24" s="4"/>
      <c r="AZ24" s="1"/>
      <c r="BA24" s="1"/>
      <c r="BB24" s="2"/>
      <c r="BC24" s="2"/>
      <c r="BD24" s="3"/>
      <c r="BE24" s="3"/>
      <c r="BF24" s="4"/>
      <c r="BG24" s="1"/>
      <c r="BH24" s="1"/>
      <c r="BI24" s="2"/>
      <c r="BJ24" s="2"/>
      <c r="BK24" s="3"/>
      <c r="BL24" s="3"/>
      <c r="BM24" s="4"/>
      <c r="BN24" s="1"/>
      <c r="BO24" s="1"/>
      <c r="BP24" s="2"/>
      <c r="BQ24" s="2"/>
      <c r="BR24" s="3"/>
      <c r="BS24" s="3"/>
      <c r="BT24" s="4"/>
      <c r="BU24" s="1"/>
      <c r="BV24" s="1"/>
      <c r="BW24" s="2"/>
      <c r="BX24" s="2"/>
      <c r="BY24" s="3"/>
      <c r="BZ24" s="3"/>
      <c r="CA24" s="4"/>
      <c r="CB24" s="1"/>
      <c r="CC24" s="1"/>
      <c r="CD24" s="2"/>
      <c r="CE24" s="2"/>
      <c r="CF24" s="3"/>
      <c r="CG24" s="3"/>
      <c r="CH24" s="4"/>
      <c r="CI24" s="1"/>
      <c r="CJ24" s="1"/>
      <c r="CK24" s="2"/>
      <c r="CL24" s="2"/>
      <c r="CM24" s="3"/>
      <c r="CN24" s="3"/>
      <c r="CO24" s="4"/>
      <c r="CP24" s="1"/>
      <c r="CQ24" s="1"/>
      <c r="CR24" s="2"/>
      <c r="CS24" s="2"/>
      <c r="CT24" s="3"/>
      <c r="CU24" s="3"/>
      <c r="CV24" s="4"/>
      <c r="CW24" s="1"/>
      <c r="CX24" s="1"/>
      <c r="CY24" s="2"/>
      <c r="CZ24" s="2"/>
      <c r="DA24" s="3"/>
      <c r="DB24" s="3"/>
      <c r="DC24" s="4"/>
      <c r="DD24" s="1"/>
      <c r="DE24" s="1"/>
      <c r="DF24" s="2"/>
      <c r="DG24" s="2"/>
      <c r="DH24" s="3"/>
      <c r="DI24" s="3"/>
      <c r="DJ24" s="4"/>
      <c r="DK24" s="1"/>
      <c r="DL24" s="1"/>
      <c r="DM24" s="2"/>
      <c r="DN24" s="2"/>
      <c r="DO24" s="3"/>
      <c r="DP24" s="3"/>
      <c r="DQ24" s="4"/>
      <c r="DR24" s="1"/>
      <c r="DS24" s="1"/>
      <c r="DT24" s="2"/>
      <c r="DU24" s="2"/>
      <c r="DV24" s="3"/>
      <c r="DW24" s="3"/>
      <c r="DX24" s="4"/>
      <c r="DY24" s="1"/>
      <c r="DZ24" s="1"/>
      <c r="EA24" s="2"/>
      <c r="EB24" s="2"/>
      <c r="EC24" s="3"/>
      <c r="ED24" s="3"/>
      <c r="EE24" s="4"/>
      <c r="EF24" s="1"/>
      <c r="EG24" s="1"/>
      <c r="EH24" s="2"/>
      <c r="EI24" s="2"/>
      <c r="EJ24" s="3"/>
      <c r="EK24" s="3"/>
      <c r="EL24" s="4"/>
      <c r="EM24" s="1"/>
      <c r="EN24" s="1"/>
      <c r="EO24" s="2"/>
      <c r="EP24" s="2"/>
      <c r="EQ24" s="3"/>
      <c r="ER24" s="3"/>
      <c r="ES24" s="4"/>
      <c r="ET24" s="1"/>
      <c r="EU24" s="1"/>
      <c r="EV24" s="2"/>
      <c r="EW24" s="2"/>
      <c r="EX24" s="3"/>
      <c r="EY24" s="3"/>
      <c r="EZ24" s="4"/>
      <c r="FA24" s="1"/>
      <c r="FB24" s="1"/>
      <c r="FC24" s="2"/>
      <c r="FD24" s="2"/>
      <c r="FE24" s="3"/>
      <c r="FF24" s="3"/>
      <c r="FG24" s="4"/>
      <c r="FH24" s="1"/>
      <c r="FI24" s="1"/>
      <c r="FJ24" s="2"/>
      <c r="FK24" s="2"/>
      <c r="FL24" s="3"/>
      <c r="FM24" s="3"/>
      <c r="FN24" s="4"/>
      <c r="FO24" s="1"/>
      <c r="FP24" s="1"/>
      <c r="FQ24" s="2"/>
      <c r="FR24" s="2"/>
      <c r="FS24" s="3"/>
      <c r="FT24" s="3"/>
      <c r="FU24" s="4"/>
      <c r="FV24" s="1"/>
      <c r="FW24" s="1"/>
      <c r="FX24" s="2"/>
      <c r="FY24" s="2"/>
      <c r="FZ24" s="3"/>
      <c r="GA24" s="3"/>
      <c r="GB24" s="4"/>
      <c r="GC24" s="1"/>
      <c r="GD24" s="1"/>
      <c r="GE24" s="2"/>
      <c r="GF24" s="2"/>
      <c r="GG24" s="3"/>
      <c r="GH24" s="3"/>
      <c r="GI24" s="4"/>
      <c r="GJ24" s="1"/>
      <c r="GK24" s="1"/>
      <c r="GL24" s="2"/>
      <c r="GM24" s="2"/>
      <c r="GN24" s="3"/>
      <c r="GO24" s="3"/>
      <c r="GP24" s="4"/>
      <c r="GQ24" s="1"/>
      <c r="GR24" s="1"/>
      <c r="GS24" s="2"/>
      <c r="GT24" s="2"/>
      <c r="GU24" s="3"/>
      <c r="GV24" s="3"/>
      <c r="GW24" s="4"/>
      <c r="GX24" s="1"/>
      <c r="GY24" s="1"/>
      <c r="GZ24" s="2"/>
      <c r="HA24" s="2"/>
      <c r="HB24" s="3"/>
      <c r="HC24" s="3"/>
      <c r="HD24" s="4"/>
      <c r="HE24" s="1"/>
      <c r="HF24" s="1"/>
      <c r="HG24" s="2"/>
      <c r="HH24" s="2"/>
      <c r="HI24" s="3"/>
      <c r="HJ24" s="3"/>
      <c r="HK24" s="4"/>
      <c r="HL24" s="1"/>
      <c r="HM24" s="1"/>
      <c r="HN24" s="2"/>
      <c r="HO24" s="2"/>
      <c r="HP24" s="3"/>
      <c r="HQ24" s="3"/>
      <c r="HR24" s="4"/>
      <c r="HS24" s="1"/>
      <c r="HT24" s="1"/>
      <c r="HU24" s="2"/>
      <c r="HV24" s="2"/>
      <c r="HW24" s="3"/>
      <c r="HX24" s="3"/>
      <c r="HY24" s="4"/>
      <c r="HZ24" s="1"/>
      <c r="IA24" s="1"/>
      <c r="IB24" s="2"/>
      <c r="IC24" s="2"/>
      <c r="ID24" s="3"/>
      <c r="IE24" s="3"/>
      <c r="IF24" s="4"/>
      <c r="IG24" s="1"/>
      <c r="IH24" s="1"/>
      <c r="II24" s="2"/>
      <c r="IJ24" s="2"/>
      <c r="IK24" s="3"/>
      <c r="IL24" s="3"/>
      <c r="IM24" s="4"/>
      <c r="IN24" s="1"/>
      <c r="IO24" s="1"/>
      <c r="IP24" s="2"/>
      <c r="IQ24" s="2"/>
      <c r="IR24" s="3"/>
      <c r="IS24" s="3"/>
      <c r="IT24" s="4"/>
      <c r="IU24" s="1"/>
      <c r="IV24" s="1"/>
      <c r="IW24" s="2"/>
      <c r="IX24" s="2"/>
      <c r="IY24" s="3"/>
      <c r="IZ24" s="3"/>
      <c r="JA24" s="4"/>
      <c r="JB24" s="1"/>
      <c r="JC24" s="1"/>
      <c r="JD24" s="2"/>
      <c r="JE24" s="2"/>
      <c r="JF24" s="3"/>
      <c r="JG24" s="3"/>
      <c r="JH24" s="4"/>
      <c r="JI24" s="1"/>
      <c r="JJ24" s="1"/>
      <c r="JK24" s="2"/>
      <c r="JL24" s="2"/>
      <c r="JM24" s="3"/>
      <c r="JN24" s="3"/>
      <c r="JO24" s="4"/>
      <c r="JP24" s="1"/>
      <c r="JQ24" s="1"/>
      <c r="JR24" s="2"/>
      <c r="JS24" s="2"/>
      <c r="JT24" s="3"/>
      <c r="JU24" s="3"/>
      <c r="JV24" s="4"/>
      <c r="JW24" s="1"/>
      <c r="JX24" s="1"/>
      <c r="JY24" s="2"/>
      <c r="JZ24" s="2"/>
      <c r="KA24" s="3"/>
      <c r="KB24" s="3"/>
      <c r="KC24" s="4"/>
      <c r="KD24" s="1"/>
      <c r="KE24" s="1"/>
      <c r="KF24" s="2"/>
      <c r="KG24" s="2"/>
      <c r="KH24" s="3"/>
      <c r="KI24" s="3"/>
      <c r="KJ24" s="4"/>
      <c r="KK24" s="1"/>
      <c r="KL24" s="1"/>
      <c r="KM24" s="2"/>
      <c r="KN24" s="2"/>
      <c r="KO24" s="3"/>
      <c r="KP24" s="3"/>
      <c r="KQ24" s="4"/>
      <c r="KR24" s="1"/>
      <c r="KS24" s="1"/>
      <c r="KT24" s="2"/>
      <c r="KU24" s="2"/>
      <c r="KV24" s="3"/>
      <c r="KW24" s="3"/>
      <c r="KX24" s="4"/>
      <c r="KY24" s="1"/>
      <c r="KZ24" s="1"/>
      <c r="LA24" s="2"/>
      <c r="LB24" s="2"/>
      <c r="LC24" s="3"/>
      <c r="LD24" s="3"/>
      <c r="LE24" s="4"/>
      <c r="LF24" s="1"/>
      <c r="LG24" s="1"/>
      <c r="LH24" s="2"/>
      <c r="LI24" s="2"/>
      <c r="LJ24" s="3"/>
      <c r="LK24" s="3"/>
      <c r="LL24" s="4"/>
      <c r="LM24" s="1"/>
      <c r="LN24" s="1"/>
      <c r="LO24" s="2"/>
      <c r="LP24" s="2"/>
      <c r="LQ24" s="3"/>
      <c r="LR24" s="3"/>
      <c r="LS24" s="4"/>
      <c r="LT24" s="1"/>
      <c r="LU24" s="1"/>
      <c r="LV24" s="2"/>
      <c r="LW24" s="2"/>
      <c r="LX24" s="3"/>
      <c r="LY24" s="3"/>
      <c r="LZ24" s="4"/>
      <c r="MA24" s="1"/>
      <c r="MB24" s="1"/>
      <c r="MC24" s="2"/>
      <c r="MD24" s="2"/>
      <c r="ME24" s="3"/>
      <c r="MF24" s="3"/>
      <c r="MG24" s="4"/>
      <c r="MH24" s="1"/>
      <c r="MI24" s="1"/>
      <c r="MJ24" s="2"/>
      <c r="MK24" s="2"/>
      <c r="ML24" s="3"/>
      <c r="MM24" s="3"/>
      <c r="MN24" s="4"/>
      <c r="MP24" s="20" t="s">
        <v>71</v>
      </c>
      <c r="MQ24" s="23"/>
      <c r="MR24" s="23">
        <f>م.تحميل!$K$65</f>
        <v>0</v>
      </c>
      <c r="MS24" s="20"/>
      <c r="MT24" s="23"/>
      <c r="MU24" s="23"/>
      <c r="MW24" s="22" t="s">
        <v>71</v>
      </c>
      <c r="MX24" s="24"/>
      <c r="MY24" s="24">
        <f>م.مرتجع!$K$65</f>
        <v>0</v>
      </c>
      <c r="MZ24" s="22"/>
      <c r="NA24" s="24"/>
      <c r="NB24" s="24"/>
      <c r="ND24" s="21" t="s">
        <v>71</v>
      </c>
      <c r="NE24" s="25"/>
      <c r="NF24" s="25">
        <f>م.مبيع!$K$65</f>
        <v>0</v>
      </c>
      <c r="NG24" s="25">
        <f>EL35</f>
        <v>0</v>
      </c>
      <c r="NH24" s="21"/>
      <c r="NI24" s="25"/>
      <c r="NJ24" s="25"/>
      <c r="NK24" s="25"/>
    </row>
    <row r="25" spans="1:375" ht="16.5" thickTop="1" thickBot="1" x14ac:dyDescent="0.25">
      <c r="A25" s="14"/>
      <c r="B25" s="16"/>
      <c r="C25" s="1"/>
      <c r="D25" s="1"/>
      <c r="E25" s="2"/>
      <c r="F25" s="2"/>
      <c r="G25" s="3"/>
      <c r="H25" s="3"/>
      <c r="I25" s="4"/>
      <c r="J25" s="1"/>
      <c r="K25" s="1"/>
      <c r="L25" s="2"/>
      <c r="M25" s="2"/>
      <c r="N25" s="3"/>
      <c r="O25" s="3"/>
      <c r="P25" s="4"/>
      <c r="Q25" s="1"/>
      <c r="R25" s="1"/>
      <c r="S25" s="2"/>
      <c r="T25" s="2"/>
      <c r="U25" s="3"/>
      <c r="V25" s="3"/>
      <c r="W25" s="4"/>
      <c r="X25" s="1"/>
      <c r="Y25" s="1"/>
      <c r="Z25" s="2"/>
      <c r="AA25" s="2"/>
      <c r="AB25" s="3"/>
      <c r="AC25" s="3"/>
      <c r="AD25" s="4"/>
      <c r="AE25" s="1"/>
      <c r="AF25" s="1"/>
      <c r="AG25" s="2"/>
      <c r="AH25" s="2"/>
      <c r="AI25" s="3"/>
      <c r="AJ25" s="3"/>
      <c r="AK25" s="4"/>
      <c r="AL25" s="1"/>
      <c r="AM25" s="1"/>
      <c r="AN25" s="2"/>
      <c r="AO25" s="2"/>
      <c r="AP25" s="3"/>
      <c r="AQ25" s="3"/>
      <c r="AR25" s="4"/>
      <c r="AS25" s="1"/>
      <c r="AT25" s="1"/>
      <c r="AU25" s="2"/>
      <c r="AV25" s="2"/>
      <c r="AW25" s="3"/>
      <c r="AX25" s="3"/>
      <c r="AY25" s="4"/>
      <c r="AZ25" s="1"/>
      <c r="BA25" s="1"/>
      <c r="BB25" s="2"/>
      <c r="BC25" s="2"/>
      <c r="BD25" s="3"/>
      <c r="BE25" s="3"/>
      <c r="BF25" s="4"/>
      <c r="BG25" s="1"/>
      <c r="BH25" s="1"/>
      <c r="BI25" s="2"/>
      <c r="BJ25" s="2"/>
      <c r="BK25" s="3"/>
      <c r="BL25" s="3"/>
      <c r="BM25" s="4"/>
      <c r="BN25" s="1"/>
      <c r="BO25" s="1"/>
      <c r="BP25" s="2"/>
      <c r="BQ25" s="2"/>
      <c r="BR25" s="3"/>
      <c r="BS25" s="3"/>
      <c r="BT25" s="4"/>
      <c r="BU25" s="1"/>
      <c r="BV25" s="1"/>
      <c r="BW25" s="2"/>
      <c r="BX25" s="2"/>
      <c r="BY25" s="3"/>
      <c r="BZ25" s="3"/>
      <c r="CA25" s="4"/>
      <c r="CB25" s="1"/>
      <c r="CC25" s="1"/>
      <c r="CD25" s="2"/>
      <c r="CE25" s="2"/>
      <c r="CF25" s="3"/>
      <c r="CG25" s="3"/>
      <c r="CH25" s="4"/>
      <c r="CI25" s="1"/>
      <c r="CJ25" s="1"/>
      <c r="CK25" s="2"/>
      <c r="CL25" s="2"/>
      <c r="CM25" s="3"/>
      <c r="CN25" s="3"/>
      <c r="CO25" s="4"/>
      <c r="CP25" s="1"/>
      <c r="CQ25" s="1"/>
      <c r="CR25" s="2"/>
      <c r="CS25" s="2"/>
      <c r="CT25" s="3"/>
      <c r="CU25" s="3"/>
      <c r="CV25" s="4"/>
      <c r="CW25" s="1"/>
      <c r="CX25" s="1"/>
      <c r="CY25" s="2"/>
      <c r="CZ25" s="2"/>
      <c r="DA25" s="3"/>
      <c r="DB25" s="3"/>
      <c r="DC25" s="4"/>
      <c r="DD25" s="1"/>
      <c r="DE25" s="1"/>
      <c r="DF25" s="2"/>
      <c r="DG25" s="2"/>
      <c r="DH25" s="3"/>
      <c r="DI25" s="3"/>
      <c r="DJ25" s="4"/>
      <c r="DK25" s="1"/>
      <c r="DL25" s="1"/>
      <c r="DM25" s="2"/>
      <c r="DN25" s="2"/>
      <c r="DO25" s="3"/>
      <c r="DP25" s="3"/>
      <c r="DQ25" s="4"/>
      <c r="DR25" s="1"/>
      <c r="DS25" s="1"/>
      <c r="DT25" s="2"/>
      <c r="DU25" s="2"/>
      <c r="DV25" s="3"/>
      <c r="DW25" s="3"/>
      <c r="DX25" s="4"/>
      <c r="DY25" s="1"/>
      <c r="DZ25" s="1"/>
      <c r="EA25" s="2"/>
      <c r="EB25" s="2"/>
      <c r="EC25" s="3"/>
      <c r="ED25" s="3"/>
      <c r="EE25" s="4"/>
      <c r="EF25" s="1"/>
      <c r="EG25" s="1"/>
      <c r="EH25" s="2"/>
      <c r="EI25" s="2"/>
      <c r="EJ25" s="3"/>
      <c r="EK25" s="3"/>
      <c r="EL25" s="4"/>
      <c r="EM25" s="1"/>
      <c r="EN25" s="1"/>
      <c r="EO25" s="2"/>
      <c r="EP25" s="2"/>
      <c r="EQ25" s="3"/>
      <c r="ER25" s="3"/>
      <c r="ES25" s="4"/>
      <c r="ET25" s="1"/>
      <c r="EU25" s="1"/>
      <c r="EV25" s="2"/>
      <c r="EW25" s="2"/>
      <c r="EX25" s="3"/>
      <c r="EY25" s="3"/>
      <c r="EZ25" s="4"/>
      <c r="FA25" s="1"/>
      <c r="FB25" s="1"/>
      <c r="FC25" s="2"/>
      <c r="FD25" s="2"/>
      <c r="FE25" s="3"/>
      <c r="FF25" s="3"/>
      <c r="FG25" s="4"/>
      <c r="FH25" s="1"/>
      <c r="FI25" s="1"/>
      <c r="FJ25" s="2"/>
      <c r="FK25" s="2"/>
      <c r="FL25" s="3"/>
      <c r="FM25" s="3"/>
      <c r="FN25" s="4"/>
      <c r="FO25" s="1"/>
      <c r="FP25" s="1"/>
      <c r="FQ25" s="2"/>
      <c r="FR25" s="2"/>
      <c r="FS25" s="3"/>
      <c r="FT25" s="3"/>
      <c r="FU25" s="4"/>
      <c r="FV25" s="1"/>
      <c r="FW25" s="1"/>
      <c r="FX25" s="2"/>
      <c r="FY25" s="2"/>
      <c r="FZ25" s="3"/>
      <c r="GA25" s="3"/>
      <c r="GB25" s="4"/>
      <c r="GC25" s="1"/>
      <c r="GD25" s="1"/>
      <c r="GE25" s="2"/>
      <c r="GF25" s="2"/>
      <c r="GG25" s="3"/>
      <c r="GH25" s="3"/>
      <c r="GI25" s="4"/>
      <c r="GJ25" s="1"/>
      <c r="GK25" s="1"/>
      <c r="GL25" s="2"/>
      <c r="GM25" s="2"/>
      <c r="GN25" s="3"/>
      <c r="GO25" s="3"/>
      <c r="GP25" s="4"/>
      <c r="GQ25" s="1"/>
      <c r="GR25" s="1"/>
      <c r="GS25" s="2"/>
      <c r="GT25" s="2"/>
      <c r="GU25" s="3"/>
      <c r="GV25" s="3"/>
      <c r="GW25" s="4"/>
      <c r="GX25" s="1"/>
      <c r="GY25" s="1"/>
      <c r="GZ25" s="2"/>
      <c r="HA25" s="2"/>
      <c r="HB25" s="3"/>
      <c r="HC25" s="3"/>
      <c r="HD25" s="4"/>
      <c r="HE25" s="1"/>
      <c r="HF25" s="1"/>
      <c r="HG25" s="2"/>
      <c r="HH25" s="2"/>
      <c r="HI25" s="3"/>
      <c r="HJ25" s="3"/>
      <c r="HK25" s="4"/>
      <c r="HL25" s="1"/>
      <c r="HM25" s="1"/>
      <c r="HN25" s="2"/>
      <c r="HO25" s="2"/>
      <c r="HP25" s="3"/>
      <c r="HQ25" s="3"/>
      <c r="HR25" s="4"/>
      <c r="HS25" s="1"/>
      <c r="HT25" s="1"/>
      <c r="HU25" s="2"/>
      <c r="HV25" s="2"/>
      <c r="HW25" s="3"/>
      <c r="HX25" s="3"/>
      <c r="HY25" s="4"/>
      <c r="HZ25" s="1"/>
      <c r="IA25" s="1"/>
      <c r="IB25" s="2"/>
      <c r="IC25" s="2"/>
      <c r="ID25" s="3"/>
      <c r="IE25" s="3"/>
      <c r="IF25" s="4"/>
      <c r="IG25" s="1"/>
      <c r="IH25" s="1"/>
      <c r="II25" s="2"/>
      <c r="IJ25" s="2"/>
      <c r="IK25" s="3"/>
      <c r="IL25" s="3"/>
      <c r="IM25" s="4"/>
      <c r="IN25" s="1"/>
      <c r="IO25" s="1"/>
      <c r="IP25" s="2"/>
      <c r="IQ25" s="2"/>
      <c r="IR25" s="3"/>
      <c r="IS25" s="3"/>
      <c r="IT25" s="4"/>
      <c r="IU25" s="1"/>
      <c r="IV25" s="1"/>
      <c r="IW25" s="2"/>
      <c r="IX25" s="2"/>
      <c r="IY25" s="3"/>
      <c r="IZ25" s="3"/>
      <c r="JA25" s="4"/>
      <c r="JB25" s="1"/>
      <c r="JC25" s="1"/>
      <c r="JD25" s="2"/>
      <c r="JE25" s="2"/>
      <c r="JF25" s="3"/>
      <c r="JG25" s="3"/>
      <c r="JH25" s="4"/>
      <c r="JI25" s="1"/>
      <c r="JJ25" s="1"/>
      <c r="JK25" s="2"/>
      <c r="JL25" s="2"/>
      <c r="JM25" s="3"/>
      <c r="JN25" s="3"/>
      <c r="JO25" s="4"/>
      <c r="JP25" s="1"/>
      <c r="JQ25" s="1"/>
      <c r="JR25" s="2"/>
      <c r="JS25" s="2"/>
      <c r="JT25" s="3"/>
      <c r="JU25" s="3"/>
      <c r="JV25" s="4"/>
      <c r="JW25" s="1"/>
      <c r="JX25" s="1"/>
      <c r="JY25" s="2"/>
      <c r="JZ25" s="2"/>
      <c r="KA25" s="3"/>
      <c r="KB25" s="3"/>
      <c r="KC25" s="4"/>
      <c r="KD25" s="1"/>
      <c r="KE25" s="1"/>
      <c r="KF25" s="2"/>
      <c r="KG25" s="2"/>
      <c r="KH25" s="3"/>
      <c r="KI25" s="3"/>
      <c r="KJ25" s="4"/>
      <c r="KK25" s="1"/>
      <c r="KL25" s="1"/>
      <c r="KM25" s="2"/>
      <c r="KN25" s="2"/>
      <c r="KO25" s="3"/>
      <c r="KP25" s="3"/>
      <c r="KQ25" s="4"/>
      <c r="KR25" s="1"/>
      <c r="KS25" s="1"/>
      <c r="KT25" s="2"/>
      <c r="KU25" s="2"/>
      <c r="KV25" s="3"/>
      <c r="KW25" s="3"/>
      <c r="KX25" s="4"/>
      <c r="KY25" s="1"/>
      <c r="KZ25" s="1"/>
      <c r="LA25" s="2"/>
      <c r="LB25" s="2"/>
      <c r="LC25" s="3"/>
      <c r="LD25" s="3"/>
      <c r="LE25" s="4"/>
      <c r="LF25" s="1"/>
      <c r="LG25" s="1"/>
      <c r="LH25" s="2"/>
      <c r="LI25" s="2"/>
      <c r="LJ25" s="3"/>
      <c r="LK25" s="3"/>
      <c r="LL25" s="4"/>
      <c r="LM25" s="1"/>
      <c r="LN25" s="1"/>
      <c r="LO25" s="2"/>
      <c r="LP25" s="2"/>
      <c r="LQ25" s="3"/>
      <c r="LR25" s="3"/>
      <c r="LS25" s="4"/>
      <c r="LT25" s="1"/>
      <c r="LU25" s="1"/>
      <c r="LV25" s="2"/>
      <c r="LW25" s="2"/>
      <c r="LX25" s="3"/>
      <c r="LY25" s="3"/>
      <c r="LZ25" s="4"/>
      <c r="MA25" s="1"/>
      <c r="MB25" s="1"/>
      <c r="MC25" s="2"/>
      <c r="MD25" s="2"/>
      <c r="ME25" s="3"/>
      <c r="MF25" s="3"/>
      <c r="MG25" s="4"/>
      <c r="MH25" s="1"/>
      <c r="MI25" s="1"/>
      <c r="MJ25" s="2"/>
      <c r="MK25" s="2"/>
      <c r="ML25" s="3"/>
      <c r="MM25" s="3"/>
      <c r="MN25" s="4"/>
      <c r="MP25" s="20" t="s">
        <v>72</v>
      </c>
      <c r="MQ25" s="23">
        <f>م.تحميل!$J$88</f>
        <v>0</v>
      </c>
      <c r="MR25" s="23">
        <f>م.تحميل!$K$88</f>
        <v>0</v>
      </c>
      <c r="MS25" s="20"/>
      <c r="MT25" s="23"/>
      <c r="MU25" s="23"/>
      <c r="MW25" s="22" t="s">
        <v>72</v>
      </c>
      <c r="MX25" s="24">
        <f>م.مرتجع!$J$88</f>
        <v>0</v>
      </c>
      <c r="MY25" s="24">
        <f>م.مرتجع!$K$88</f>
        <v>0</v>
      </c>
      <c r="MZ25" s="22"/>
      <c r="NA25" s="24"/>
      <c r="NB25" s="24"/>
      <c r="ND25" s="21" t="s">
        <v>72</v>
      </c>
      <c r="NE25" s="25">
        <f>م.مبيع!$J$88</f>
        <v>0</v>
      </c>
      <c r="NF25" s="25">
        <f>م.مبيع!$K$88</f>
        <v>0</v>
      </c>
      <c r="NG25" s="25">
        <f>ES35</f>
        <v>0</v>
      </c>
      <c r="NH25" s="21"/>
      <c r="NI25" s="25"/>
      <c r="NJ25" s="25"/>
      <c r="NK25" s="25"/>
    </row>
    <row r="26" spans="1:375" ht="16.5" thickTop="1" thickBot="1" x14ac:dyDescent="0.25">
      <c r="A26" s="14"/>
      <c r="B26" s="16"/>
      <c r="C26" s="1"/>
      <c r="D26" s="1"/>
      <c r="E26" s="2"/>
      <c r="F26" s="2"/>
      <c r="G26" s="3"/>
      <c r="H26" s="3"/>
      <c r="I26" s="4"/>
      <c r="J26" s="1"/>
      <c r="K26" s="1"/>
      <c r="L26" s="2"/>
      <c r="M26" s="2"/>
      <c r="N26" s="3"/>
      <c r="O26" s="3"/>
      <c r="P26" s="4"/>
      <c r="Q26" s="1"/>
      <c r="R26" s="1"/>
      <c r="S26" s="2"/>
      <c r="T26" s="2"/>
      <c r="U26" s="3"/>
      <c r="V26" s="3"/>
      <c r="W26" s="4"/>
      <c r="X26" s="1"/>
      <c r="Y26" s="1"/>
      <c r="Z26" s="2"/>
      <c r="AA26" s="2"/>
      <c r="AB26" s="3"/>
      <c r="AC26" s="3"/>
      <c r="AD26" s="4"/>
      <c r="AE26" s="1"/>
      <c r="AF26" s="1"/>
      <c r="AG26" s="2"/>
      <c r="AH26" s="2"/>
      <c r="AI26" s="3"/>
      <c r="AJ26" s="3"/>
      <c r="AK26" s="4"/>
      <c r="AL26" s="1"/>
      <c r="AM26" s="1"/>
      <c r="AN26" s="2"/>
      <c r="AO26" s="2"/>
      <c r="AP26" s="3"/>
      <c r="AQ26" s="3"/>
      <c r="AR26" s="4"/>
      <c r="AS26" s="1"/>
      <c r="AT26" s="1"/>
      <c r="AU26" s="2"/>
      <c r="AV26" s="2"/>
      <c r="AW26" s="3"/>
      <c r="AX26" s="3"/>
      <c r="AY26" s="4"/>
      <c r="AZ26" s="1"/>
      <c r="BA26" s="1"/>
      <c r="BB26" s="2"/>
      <c r="BC26" s="2"/>
      <c r="BD26" s="3"/>
      <c r="BE26" s="3"/>
      <c r="BF26" s="4"/>
      <c r="BG26" s="1"/>
      <c r="BH26" s="1"/>
      <c r="BI26" s="2"/>
      <c r="BJ26" s="2"/>
      <c r="BK26" s="3"/>
      <c r="BL26" s="3"/>
      <c r="BM26" s="4"/>
      <c r="BN26" s="1"/>
      <c r="BO26" s="1"/>
      <c r="BP26" s="2"/>
      <c r="BQ26" s="2"/>
      <c r="BR26" s="3"/>
      <c r="BS26" s="3"/>
      <c r="BT26" s="4"/>
      <c r="BU26" s="1"/>
      <c r="BV26" s="1"/>
      <c r="BW26" s="2"/>
      <c r="BX26" s="2"/>
      <c r="BY26" s="3"/>
      <c r="BZ26" s="3"/>
      <c r="CA26" s="4"/>
      <c r="CB26" s="1"/>
      <c r="CC26" s="1"/>
      <c r="CD26" s="2"/>
      <c r="CE26" s="2"/>
      <c r="CF26" s="3"/>
      <c r="CG26" s="3"/>
      <c r="CH26" s="4"/>
      <c r="CI26" s="1"/>
      <c r="CJ26" s="1"/>
      <c r="CK26" s="2"/>
      <c r="CL26" s="2"/>
      <c r="CM26" s="3"/>
      <c r="CN26" s="3"/>
      <c r="CO26" s="4"/>
      <c r="CP26" s="1"/>
      <c r="CQ26" s="1"/>
      <c r="CR26" s="2"/>
      <c r="CS26" s="2"/>
      <c r="CT26" s="3"/>
      <c r="CU26" s="3"/>
      <c r="CV26" s="4"/>
      <c r="CW26" s="1"/>
      <c r="CX26" s="1"/>
      <c r="CY26" s="2"/>
      <c r="CZ26" s="2"/>
      <c r="DA26" s="3"/>
      <c r="DB26" s="3"/>
      <c r="DC26" s="4"/>
      <c r="DD26" s="1"/>
      <c r="DE26" s="1"/>
      <c r="DF26" s="2"/>
      <c r="DG26" s="2"/>
      <c r="DH26" s="3"/>
      <c r="DI26" s="3"/>
      <c r="DJ26" s="4"/>
      <c r="DK26" s="1"/>
      <c r="DL26" s="1"/>
      <c r="DM26" s="2"/>
      <c r="DN26" s="2"/>
      <c r="DO26" s="3"/>
      <c r="DP26" s="3"/>
      <c r="DQ26" s="4"/>
      <c r="DR26" s="1"/>
      <c r="DS26" s="1"/>
      <c r="DT26" s="2"/>
      <c r="DU26" s="2"/>
      <c r="DV26" s="3"/>
      <c r="DW26" s="3"/>
      <c r="DX26" s="4"/>
      <c r="DY26" s="1"/>
      <c r="DZ26" s="1"/>
      <c r="EA26" s="2"/>
      <c r="EB26" s="2"/>
      <c r="EC26" s="3"/>
      <c r="ED26" s="3"/>
      <c r="EE26" s="4"/>
      <c r="EF26" s="1"/>
      <c r="EG26" s="1"/>
      <c r="EH26" s="2"/>
      <c r="EI26" s="2"/>
      <c r="EJ26" s="3"/>
      <c r="EK26" s="3"/>
      <c r="EL26" s="4"/>
      <c r="EM26" s="1"/>
      <c r="EN26" s="1"/>
      <c r="EO26" s="2"/>
      <c r="EP26" s="2"/>
      <c r="EQ26" s="3"/>
      <c r="ER26" s="3"/>
      <c r="ES26" s="4"/>
      <c r="ET26" s="1"/>
      <c r="EU26" s="1"/>
      <c r="EV26" s="2"/>
      <c r="EW26" s="2"/>
      <c r="EX26" s="3"/>
      <c r="EY26" s="3"/>
      <c r="EZ26" s="4"/>
      <c r="FA26" s="1"/>
      <c r="FB26" s="1"/>
      <c r="FC26" s="2"/>
      <c r="FD26" s="2"/>
      <c r="FE26" s="3"/>
      <c r="FF26" s="3"/>
      <c r="FG26" s="4"/>
      <c r="FH26" s="1"/>
      <c r="FI26" s="1"/>
      <c r="FJ26" s="2"/>
      <c r="FK26" s="2"/>
      <c r="FL26" s="3"/>
      <c r="FM26" s="3"/>
      <c r="FN26" s="4"/>
      <c r="FO26" s="1"/>
      <c r="FP26" s="1"/>
      <c r="FQ26" s="2"/>
      <c r="FR26" s="2"/>
      <c r="FS26" s="3"/>
      <c r="FT26" s="3"/>
      <c r="FU26" s="4"/>
      <c r="FV26" s="1"/>
      <c r="FW26" s="1"/>
      <c r="FX26" s="2"/>
      <c r="FY26" s="2"/>
      <c r="FZ26" s="3"/>
      <c r="GA26" s="3"/>
      <c r="GB26" s="4"/>
      <c r="GC26" s="1"/>
      <c r="GD26" s="1"/>
      <c r="GE26" s="2"/>
      <c r="GF26" s="2"/>
      <c r="GG26" s="3"/>
      <c r="GH26" s="3"/>
      <c r="GI26" s="4"/>
      <c r="GJ26" s="1"/>
      <c r="GK26" s="1"/>
      <c r="GL26" s="2"/>
      <c r="GM26" s="2"/>
      <c r="GN26" s="3"/>
      <c r="GO26" s="3"/>
      <c r="GP26" s="4"/>
      <c r="GQ26" s="1"/>
      <c r="GR26" s="1"/>
      <c r="GS26" s="2"/>
      <c r="GT26" s="2"/>
      <c r="GU26" s="3"/>
      <c r="GV26" s="3"/>
      <c r="GW26" s="4"/>
      <c r="GX26" s="1"/>
      <c r="GY26" s="1"/>
      <c r="GZ26" s="2"/>
      <c r="HA26" s="2"/>
      <c r="HB26" s="3"/>
      <c r="HC26" s="3"/>
      <c r="HD26" s="4"/>
      <c r="HE26" s="1"/>
      <c r="HF26" s="1"/>
      <c r="HG26" s="2"/>
      <c r="HH26" s="2"/>
      <c r="HI26" s="3"/>
      <c r="HJ26" s="3"/>
      <c r="HK26" s="4"/>
      <c r="HL26" s="1"/>
      <c r="HM26" s="1"/>
      <c r="HN26" s="2"/>
      <c r="HO26" s="2"/>
      <c r="HP26" s="3"/>
      <c r="HQ26" s="3"/>
      <c r="HR26" s="4"/>
      <c r="HS26" s="1"/>
      <c r="HT26" s="1"/>
      <c r="HU26" s="2"/>
      <c r="HV26" s="2"/>
      <c r="HW26" s="3"/>
      <c r="HX26" s="3"/>
      <c r="HY26" s="4"/>
      <c r="HZ26" s="1"/>
      <c r="IA26" s="1"/>
      <c r="IB26" s="2"/>
      <c r="IC26" s="2"/>
      <c r="ID26" s="3"/>
      <c r="IE26" s="3"/>
      <c r="IF26" s="4"/>
      <c r="IG26" s="1"/>
      <c r="IH26" s="1"/>
      <c r="II26" s="2"/>
      <c r="IJ26" s="2"/>
      <c r="IK26" s="3"/>
      <c r="IL26" s="3"/>
      <c r="IM26" s="4"/>
      <c r="IN26" s="1"/>
      <c r="IO26" s="1"/>
      <c r="IP26" s="2"/>
      <c r="IQ26" s="2"/>
      <c r="IR26" s="3"/>
      <c r="IS26" s="3"/>
      <c r="IT26" s="4"/>
      <c r="IU26" s="1"/>
      <c r="IV26" s="1"/>
      <c r="IW26" s="2"/>
      <c r="IX26" s="2"/>
      <c r="IY26" s="3"/>
      <c r="IZ26" s="3"/>
      <c r="JA26" s="4"/>
      <c r="JB26" s="1"/>
      <c r="JC26" s="1"/>
      <c r="JD26" s="2"/>
      <c r="JE26" s="2"/>
      <c r="JF26" s="3"/>
      <c r="JG26" s="3"/>
      <c r="JH26" s="4"/>
      <c r="JI26" s="1"/>
      <c r="JJ26" s="1"/>
      <c r="JK26" s="2"/>
      <c r="JL26" s="2"/>
      <c r="JM26" s="3"/>
      <c r="JN26" s="3"/>
      <c r="JO26" s="4"/>
      <c r="JP26" s="1"/>
      <c r="JQ26" s="1"/>
      <c r="JR26" s="2"/>
      <c r="JS26" s="2"/>
      <c r="JT26" s="3"/>
      <c r="JU26" s="3"/>
      <c r="JV26" s="4"/>
      <c r="JW26" s="1"/>
      <c r="JX26" s="1"/>
      <c r="JY26" s="2"/>
      <c r="JZ26" s="2"/>
      <c r="KA26" s="3"/>
      <c r="KB26" s="3"/>
      <c r="KC26" s="4"/>
      <c r="KD26" s="1"/>
      <c r="KE26" s="1"/>
      <c r="KF26" s="2"/>
      <c r="KG26" s="2"/>
      <c r="KH26" s="3"/>
      <c r="KI26" s="3"/>
      <c r="KJ26" s="4"/>
      <c r="KK26" s="1"/>
      <c r="KL26" s="1"/>
      <c r="KM26" s="2"/>
      <c r="KN26" s="2"/>
      <c r="KO26" s="3"/>
      <c r="KP26" s="3"/>
      <c r="KQ26" s="4"/>
      <c r="KR26" s="1"/>
      <c r="KS26" s="1"/>
      <c r="KT26" s="2"/>
      <c r="KU26" s="2"/>
      <c r="KV26" s="3"/>
      <c r="KW26" s="3"/>
      <c r="KX26" s="4"/>
      <c r="KY26" s="1"/>
      <c r="KZ26" s="1"/>
      <c r="LA26" s="2"/>
      <c r="LB26" s="2"/>
      <c r="LC26" s="3"/>
      <c r="LD26" s="3"/>
      <c r="LE26" s="4"/>
      <c r="LF26" s="1"/>
      <c r="LG26" s="1"/>
      <c r="LH26" s="2"/>
      <c r="LI26" s="2"/>
      <c r="LJ26" s="3"/>
      <c r="LK26" s="3"/>
      <c r="LL26" s="4"/>
      <c r="LM26" s="1"/>
      <c r="LN26" s="1"/>
      <c r="LO26" s="2"/>
      <c r="LP26" s="2"/>
      <c r="LQ26" s="3"/>
      <c r="LR26" s="3"/>
      <c r="LS26" s="4"/>
      <c r="LT26" s="1"/>
      <c r="LU26" s="1"/>
      <c r="LV26" s="2"/>
      <c r="LW26" s="2"/>
      <c r="LX26" s="3"/>
      <c r="LY26" s="3"/>
      <c r="LZ26" s="4"/>
      <c r="MA26" s="1"/>
      <c r="MB26" s="1"/>
      <c r="MC26" s="2"/>
      <c r="MD26" s="2"/>
      <c r="ME26" s="3"/>
      <c r="MF26" s="3"/>
      <c r="MG26" s="4"/>
      <c r="MH26" s="1"/>
      <c r="MI26" s="1"/>
      <c r="MJ26" s="2"/>
      <c r="MK26" s="2"/>
      <c r="ML26" s="3"/>
      <c r="MM26" s="3"/>
      <c r="MN26" s="4"/>
      <c r="MP26" s="20" t="s">
        <v>73</v>
      </c>
      <c r="MQ26" s="23">
        <f>م.تحميل!$J$92</f>
        <v>0</v>
      </c>
      <c r="MR26" s="23">
        <f>م.تحميل!$K$92</f>
        <v>0</v>
      </c>
      <c r="MS26" s="20"/>
      <c r="MT26" s="23"/>
      <c r="MU26" s="23"/>
      <c r="MW26" s="22" t="s">
        <v>73</v>
      </c>
      <c r="MX26" s="24">
        <f>م.مرتجع!$J$92</f>
        <v>0</v>
      </c>
      <c r="MY26" s="24">
        <f>م.مرتجع!$K$92</f>
        <v>0</v>
      </c>
      <c r="MZ26" s="22"/>
      <c r="NA26" s="24"/>
      <c r="NB26" s="24"/>
      <c r="ND26" s="21" t="s">
        <v>73</v>
      </c>
      <c r="NE26" s="25">
        <f>م.مبيع!$J$92</f>
        <v>0</v>
      </c>
      <c r="NF26" s="25">
        <f>م.مبيع!$K$92</f>
        <v>0</v>
      </c>
      <c r="NG26" s="25">
        <f>EZ35</f>
        <v>0</v>
      </c>
      <c r="NH26" s="21"/>
      <c r="NI26" s="25"/>
      <c r="NJ26" s="25"/>
      <c r="NK26" s="25"/>
    </row>
    <row r="27" spans="1:375" ht="16.5" thickTop="1" thickBot="1" x14ac:dyDescent="0.25">
      <c r="A27" s="14"/>
      <c r="B27" s="16"/>
      <c r="C27" s="1"/>
      <c r="D27" s="1"/>
      <c r="E27" s="2"/>
      <c r="F27" s="2"/>
      <c r="G27" s="3"/>
      <c r="H27" s="3"/>
      <c r="I27" s="4"/>
      <c r="J27" s="1"/>
      <c r="K27" s="1"/>
      <c r="L27" s="2"/>
      <c r="M27" s="2"/>
      <c r="N27" s="3"/>
      <c r="O27" s="3"/>
      <c r="P27" s="4"/>
      <c r="Q27" s="1"/>
      <c r="R27" s="1"/>
      <c r="S27" s="2"/>
      <c r="T27" s="2"/>
      <c r="U27" s="3"/>
      <c r="V27" s="3"/>
      <c r="W27" s="4"/>
      <c r="X27" s="1"/>
      <c r="Y27" s="1"/>
      <c r="Z27" s="2"/>
      <c r="AA27" s="2"/>
      <c r="AB27" s="3"/>
      <c r="AC27" s="3"/>
      <c r="AD27" s="4"/>
      <c r="AE27" s="1"/>
      <c r="AF27" s="1"/>
      <c r="AG27" s="2"/>
      <c r="AH27" s="2"/>
      <c r="AI27" s="3"/>
      <c r="AJ27" s="3"/>
      <c r="AK27" s="4"/>
      <c r="AL27" s="1"/>
      <c r="AM27" s="1"/>
      <c r="AN27" s="2"/>
      <c r="AO27" s="2"/>
      <c r="AP27" s="3"/>
      <c r="AQ27" s="3"/>
      <c r="AR27" s="4"/>
      <c r="AS27" s="1"/>
      <c r="AT27" s="1"/>
      <c r="AU27" s="2"/>
      <c r="AV27" s="2"/>
      <c r="AW27" s="3"/>
      <c r="AX27" s="3"/>
      <c r="AY27" s="4"/>
      <c r="AZ27" s="1"/>
      <c r="BA27" s="1"/>
      <c r="BB27" s="2"/>
      <c r="BC27" s="2"/>
      <c r="BD27" s="3"/>
      <c r="BE27" s="3"/>
      <c r="BF27" s="4"/>
      <c r="BG27" s="1"/>
      <c r="BH27" s="1"/>
      <c r="BI27" s="2"/>
      <c r="BJ27" s="2"/>
      <c r="BK27" s="3"/>
      <c r="BL27" s="3"/>
      <c r="BM27" s="4"/>
      <c r="BN27" s="1"/>
      <c r="BO27" s="1"/>
      <c r="BP27" s="2"/>
      <c r="BQ27" s="2"/>
      <c r="BR27" s="3"/>
      <c r="BS27" s="3"/>
      <c r="BT27" s="4"/>
      <c r="BU27" s="1"/>
      <c r="BV27" s="1"/>
      <c r="BW27" s="2"/>
      <c r="BX27" s="2"/>
      <c r="BY27" s="3"/>
      <c r="BZ27" s="3"/>
      <c r="CA27" s="4"/>
      <c r="CB27" s="1"/>
      <c r="CC27" s="1"/>
      <c r="CD27" s="2"/>
      <c r="CE27" s="2"/>
      <c r="CF27" s="3"/>
      <c r="CG27" s="3"/>
      <c r="CH27" s="4"/>
      <c r="CI27" s="1"/>
      <c r="CJ27" s="1"/>
      <c r="CK27" s="2"/>
      <c r="CL27" s="2"/>
      <c r="CM27" s="3"/>
      <c r="CN27" s="3"/>
      <c r="CO27" s="4"/>
      <c r="CP27" s="1"/>
      <c r="CQ27" s="1"/>
      <c r="CR27" s="2"/>
      <c r="CS27" s="2"/>
      <c r="CT27" s="3"/>
      <c r="CU27" s="3"/>
      <c r="CV27" s="4"/>
      <c r="CW27" s="1"/>
      <c r="CX27" s="1"/>
      <c r="CY27" s="2"/>
      <c r="CZ27" s="2"/>
      <c r="DA27" s="3"/>
      <c r="DB27" s="3"/>
      <c r="DC27" s="4"/>
      <c r="DD27" s="1"/>
      <c r="DE27" s="1"/>
      <c r="DF27" s="2"/>
      <c r="DG27" s="2"/>
      <c r="DH27" s="3"/>
      <c r="DI27" s="3"/>
      <c r="DJ27" s="4"/>
      <c r="DK27" s="1"/>
      <c r="DL27" s="1"/>
      <c r="DM27" s="2"/>
      <c r="DN27" s="2"/>
      <c r="DO27" s="3"/>
      <c r="DP27" s="3"/>
      <c r="DQ27" s="4"/>
      <c r="DR27" s="1"/>
      <c r="DS27" s="1"/>
      <c r="DT27" s="2"/>
      <c r="DU27" s="2"/>
      <c r="DV27" s="3"/>
      <c r="DW27" s="3"/>
      <c r="DX27" s="4"/>
      <c r="DY27" s="1"/>
      <c r="DZ27" s="1"/>
      <c r="EA27" s="2"/>
      <c r="EB27" s="2"/>
      <c r="EC27" s="3"/>
      <c r="ED27" s="3"/>
      <c r="EE27" s="4"/>
      <c r="EF27" s="1"/>
      <c r="EG27" s="1"/>
      <c r="EH27" s="2"/>
      <c r="EI27" s="2"/>
      <c r="EJ27" s="3"/>
      <c r="EK27" s="3"/>
      <c r="EL27" s="4"/>
      <c r="EM27" s="1"/>
      <c r="EN27" s="1"/>
      <c r="EO27" s="2"/>
      <c r="EP27" s="2"/>
      <c r="EQ27" s="3"/>
      <c r="ER27" s="3"/>
      <c r="ES27" s="4"/>
      <c r="ET27" s="1"/>
      <c r="EU27" s="1"/>
      <c r="EV27" s="2"/>
      <c r="EW27" s="2"/>
      <c r="EX27" s="3"/>
      <c r="EY27" s="3"/>
      <c r="EZ27" s="4"/>
      <c r="FA27" s="1"/>
      <c r="FB27" s="1"/>
      <c r="FC27" s="2"/>
      <c r="FD27" s="2"/>
      <c r="FE27" s="3"/>
      <c r="FF27" s="3"/>
      <c r="FG27" s="4"/>
      <c r="FH27" s="1"/>
      <c r="FI27" s="1"/>
      <c r="FJ27" s="2"/>
      <c r="FK27" s="2"/>
      <c r="FL27" s="3"/>
      <c r="FM27" s="3"/>
      <c r="FN27" s="4"/>
      <c r="FO27" s="1"/>
      <c r="FP27" s="1"/>
      <c r="FQ27" s="2"/>
      <c r="FR27" s="2"/>
      <c r="FS27" s="3"/>
      <c r="FT27" s="3"/>
      <c r="FU27" s="4"/>
      <c r="FV27" s="1"/>
      <c r="FW27" s="1"/>
      <c r="FX27" s="2"/>
      <c r="FY27" s="2"/>
      <c r="FZ27" s="3"/>
      <c r="GA27" s="3"/>
      <c r="GB27" s="4"/>
      <c r="GC27" s="1"/>
      <c r="GD27" s="1"/>
      <c r="GE27" s="2"/>
      <c r="GF27" s="2"/>
      <c r="GG27" s="3"/>
      <c r="GH27" s="3"/>
      <c r="GI27" s="4"/>
      <c r="GJ27" s="1"/>
      <c r="GK27" s="1"/>
      <c r="GL27" s="2"/>
      <c r="GM27" s="2"/>
      <c r="GN27" s="3"/>
      <c r="GO27" s="3"/>
      <c r="GP27" s="4"/>
      <c r="GQ27" s="1"/>
      <c r="GR27" s="1"/>
      <c r="GS27" s="2"/>
      <c r="GT27" s="2"/>
      <c r="GU27" s="3"/>
      <c r="GV27" s="3"/>
      <c r="GW27" s="4"/>
      <c r="GX27" s="1"/>
      <c r="GY27" s="1"/>
      <c r="GZ27" s="2"/>
      <c r="HA27" s="2"/>
      <c r="HB27" s="3"/>
      <c r="HC27" s="3"/>
      <c r="HD27" s="4"/>
      <c r="HE27" s="1"/>
      <c r="HF27" s="1"/>
      <c r="HG27" s="2"/>
      <c r="HH27" s="2"/>
      <c r="HI27" s="3"/>
      <c r="HJ27" s="3"/>
      <c r="HK27" s="4"/>
      <c r="HL27" s="1"/>
      <c r="HM27" s="1"/>
      <c r="HN27" s="2"/>
      <c r="HO27" s="2"/>
      <c r="HP27" s="3"/>
      <c r="HQ27" s="3"/>
      <c r="HR27" s="4"/>
      <c r="HS27" s="1"/>
      <c r="HT27" s="1"/>
      <c r="HU27" s="2"/>
      <c r="HV27" s="2"/>
      <c r="HW27" s="3"/>
      <c r="HX27" s="3"/>
      <c r="HY27" s="4"/>
      <c r="HZ27" s="1"/>
      <c r="IA27" s="1"/>
      <c r="IB27" s="2"/>
      <c r="IC27" s="2"/>
      <c r="ID27" s="3"/>
      <c r="IE27" s="3"/>
      <c r="IF27" s="4"/>
      <c r="IG27" s="1"/>
      <c r="IH27" s="1"/>
      <c r="II27" s="2"/>
      <c r="IJ27" s="2"/>
      <c r="IK27" s="3"/>
      <c r="IL27" s="3"/>
      <c r="IM27" s="4"/>
      <c r="IN27" s="1"/>
      <c r="IO27" s="1"/>
      <c r="IP27" s="2"/>
      <c r="IQ27" s="2"/>
      <c r="IR27" s="3"/>
      <c r="IS27" s="3"/>
      <c r="IT27" s="4"/>
      <c r="IU27" s="1"/>
      <c r="IV27" s="1"/>
      <c r="IW27" s="2"/>
      <c r="IX27" s="2"/>
      <c r="IY27" s="3"/>
      <c r="IZ27" s="3"/>
      <c r="JA27" s="4"/>
      <c r="JB27" s="1"/>
      <c r="JC27" s="1"/>
      <c r="JD27" s="2"/>
      <c r="JE27" s="2"/>
      <c r="JF27" s="3"/>
      <c r="JG27" s="3"/>
      <c r="JH27" s="4"/>
      <c r="JI27" s="1"/>
      <c r="JJ27" s="1"/>
      <c r="JK27" s="2"/>
      <c r="JL27" s="2"/>
      <c r="JM27" s="3"/>
      <c r="JN27" s="3"/>
      <c r="JO27" s="4"/>
      <c r="JP27" s="1"/>
      <c r="JQ27" s="1"/>
      <c r="JR27" s="2"/>
      <c r="JS27" s="2"/>
      <c r="JT27" s="3"/>
      <c r="JU27" s="3"/>
      <c r="JV27" s="4"/>
      <c r="JW27" s="1"/>
      <c r="JX27" s="1"/>
      <c r="JY27" s="2"/>
      <c r="JZ27" s="2"/>
      <c r="KA27" s="3"/>
      <c r="KB27" s="3"/>
      <c r="KC27" s="4"/>
      <c r="KD27" s="1"/>
      <c r="KE27" s="1"/>
      <c r="KF27" s="2"/>
      <c r="KG27" s="2"/>
      <c r="KH27" s="3"/>
      <c r="KI27" s="3"/>
      <c r="KJ27" s="4"/>
      <c r="KK27" s="1"/>
      <c r="KL27" s="1"/>
      <c r="KM27" s="2"/>
      <c r="KN27" s="2"/>
      <c r="KO27" s="3"/>
      <c r="KP27" s="3"/>
      <c r="KQ27" s="4"/>
      <c r="KR27" s="1"/>
      <c r="KS27" s="1"/>
      <c r="KT27" s="2"/>
      <c r="KU27" s="2"/>
      <c r="KV27" s="3"/>
      <c r="KW27" s="3"/>
      <c r="KX27" s="4"/>
      <c r="KY27" s="1"/>
      <c r="KZ27" s="1"/>
      <c r="LA27" s="2"/>
      <c r="LB27" s="2"/>
      <c r="LC27" s="3"/>
      <c r="LD27" s="3"/>
      <c r="LE27" s="4"/>
      <c r="LF27" s="1"/>
      <c r="LG27" s="1"/>
      <c r="LH27" s="2"/>
      <c r="LI27" s="2"/>
      <c r="LJ27" s="3"/>
      <c r="LK27" s="3"/>
      <c r="LL27" s="4"/>
      <c r="LM27" s="1"/>
      <c r="LN27" s="1"/>
      <c r="LO27" s="2"/>
      <c r="LP27" s="2"/>
      <c r="LQ27" s="3"/>
      <c r="LR27" s="3"/>
      <c r="LS27" s="4"/>
      <c r="LT27" s="1"/>
      <c r="LU27" s="1"/>
      <c r="LV27" s="2"/>
      <c r="LW27" s="2"/>
      <c r="LX27" s="3"/>
      <c r="LY27" s="3"/>
      <c r="LZ27" s="4"/>
      <c r="MA27" s="1"/>
      <c r="MB27" s="1"/>
      <c r="MC27" s="2"/>
      <c r="MD27" s="2"/>
      <c r="ME27" s="3"/>
      <c r="MF27" s="3"/>
      <c r="MG27" s="4"/>
      <c r="MH27" s="1"/>
      <c r="MI27" s="1"/>
      <c r="MJ27" s="2"/>
      <c r="MK27" s="2"/>
      <c r="ML27" s="3"/>
      <c r="MM27" s="3"/>
      <c r="MN27" s="4"/>
      <c r="MP27" s="20" t="s">
        <v>74</v>
      </c>
      <c r="MQ27" s="23">
        <f>م.تحميل!$J$96</f>
        <v>0</v>
      </c>
      <c r="MR27" s="23">
        <f>م.تحميل!$K$96</f>
        <v>0</v>
      </c>
      <c r="MS27" s="20"/>
      <c r="MT27" s="23"/>
      <c r="MU27" s="23"/>
      <c r="MW27" s="22" t="s">
        <v>74</v>
      </c>
      <c r="MX27" s="24">
        <f>م.مرتجع!$J$96</f>
        <v>0</v>
      </c>
      <c r="MY27" s="24">
        <f>م.مرتجع!$K$96</f>
        <v>0</v>
      </c>
      <c r="MZ27" s="22"/>
      <c r="NA27" s="24"/>
      <c r="NB27" s="24"/>
      <c r="ND27" s="21" t="s">
        <v>74</v>
      </c>
      <c r="NE27" s="25">
        <f>م.مبيع!$J$96</f>
        <v>0</v>
      </c>
      <c r="NF27" s="25">
        <f>م.مبيع!$K$96</f>
        <v>0</v>
      </c>
      <c r="NG27" s="25">
        <f>FG35</f>
        <v>0</v>
      </c>
      <c r="NH27" s="21"/>
      <c r="NI27" s="25"/>
      <c r="NJ27" s="25"/>
      <c r="NK27" s="25"/>
    </row>
    <row r="28" spans="1:375" ht="16.5" thickTop="1" thickBot="1" x14ac:dyDescent="0.25">
      <c r="A28" s="14"/>
      <c r="B28" s="16"/>
      <c r="C28" s="1"/>
      <c r="D28" s="1"/>
      <c r="E28" s="2"/>
      <c r="F28" s="2"/>
      <c r="G28" s="3"/>
      <c r="H28" s="3"/>
      <c r="I28" s="4"/>
      <c r="J28" s="1"/>
      <c r="K28" s="1"/>
      <c r="L28" s="2"/>
      <c r="M28" s="2"/>
      <c r="N28" s="3"/>
      <c r="O28" s="3"/>
      <c r="P28" s="4"/>
      <c r="Q28" s="1"/>
      <c r="R28" s="1"/>
      <c r="S28" s="2"/>
      <c r="T28" s="2"/>
      <c r="U28" s="3"/>
      <c r="V28" s="3"/>
      <c r="W28" s="4"/>
      <c r="X28" s="1"/>
      <c r="Y28" s="1"/>
      <c r="Z28" s="2"/>
      <c r="AA28" s="2"/>
      <c r="AB28" s="3"/>
      <c r="AC28" s="3"/>
      <c r="AD28" s="4"/>
      <c r="AE28" s="1"/>
      <c r="AF28" s="1"/>
      <c r="AG28" s="2"/>
      <c r="AH28" s="2"/>
      <c r="AI28" s="3"/>
      <c r="AJ28" s="3"/>
      <c r="AK28" s="4"/>
      <c r="AL28" s="1"/>
      <c r="AM28" s="1"/>
      <c r="AN28" s="2"/>
      <c r="AO28" s="2"/>
      <c r="AP28" s="3"/>
      <c r="AQ28" s="3"/>
      <c r="AR28" s="4"/>
      <c r="AS28" s="1"/>
      <c r="AT28" s="1"/>
      <c r="AU28" s="2"/>
      <c r="AV28" s="2"/>
      <c r="AW28" s="3"/>
      <c r="AX28" s="3"/>
      <c r="AY28" s="4"/>
      <c r="AZ28" s="1"/>
      <c r="BA28" s="1"/>
      <c r="BB28" s="2"/>
      <c r="BC28" s="2"/>
      <c r="BD28" s="3"/>
      <c r="BE28" s="3"/>
      <c r="BF28" s="4"/>
      <c r="BG28" s="1"/>
      <c r="BH28" s="1"/>
      <c r="BI28" s="2"/>
      <c r="BJ28" s="2"/>
      <c r="BK28" s="3"/>
      <c r="BL28" s="3"/>
      <c r="BM28" s="4"/>
      <c r="BN28" s="1"/>
      <c r="BO28" s="1"/>
      <c r="BP28" s="2"/>
      <c r="BQ28" s="2"/>
      <c r="BR28" s="3"/>
      <c r="BS28" s="3"/>
      <c r="BT28" s="4"/>
      <c r="BU28" s="1"/>
      <c r="BV28" s="1"/>
      <c r="BW28" s="2"/>
      <c r="BX28" s="2"/>
      <c r="BY28" s="3"/>
      <c r="BZ28" s="3"/>
      <c r="CA28" s="4"/>
      <c r="CB28" s="1"/>
      <c r="CC28" s="1"/>
      <c r="CD28" s="2"/>
      <c r="CE28" s="2"/>
      <c r="CF28" s="3"/>
      <c r="CG28" s="3"/>
      <c r="CH28" s="4"/>
      <c r="CI28" s="1"/>
      <c r="CJ28" s="1"/>
      <c r="CK28" s="2"/>
      <c r="CL28" s="2"/>
      <c r="CM28" s="3"/>
      <c r="CN28" s="3"/>
      <c r="CO28" s="4"/>
      <c r="CP28" s="1"/>
      <c r="CQ28" s="1"/>
      <c r="CR28" s="2"/>
      <c r="CS28" s="2"/>
      <c r="CT28" s="3"/>
      <c r="CU28" s="3"/>
      <c r="CV28" s="4"/>
      <c r="CW28" s="1"/>
      <c r="CX28" s="1"/>
      <c r="CY28" s="2"/>
      <c r="CZ28" s="2"/>
      <c r="DA28" s="3"/>
      <c r="DB28" s="3"/>
      <c r="DC28" s="4"/>
      <c r="DD28" s="1"/>
      <c r="DE28" s="1"/>
      <c r="DF28" s="2"/>
      <c r="DG28" s="2"/>
      <c r="DH28" s="3"/>
      <c r="DI28" s="3"/>
      <c r="DJ28" s="4"/>
      <c r="DK28" s="1"/>
      <c r="DL28" s="1"/>
      <c r="DM28" s="2"/>
      <c r="DN28" s="2"/>
      <c r="DO28" s="3"/>
      <c r="DP28" s="3"/>
      <c r="DQ28" s="4"/>
      <c r="DR28" s="1"/>
      <c r="DS28" s="1"/>
      <c r="DT28" s="2"/>
      <c r="DU28" s="2"/>
      <c r="DV28" s="3"/>
      <c r="DW28" s="3"/>
      <c r="DX28" s="4"/>
      <c r="DY28" s="1"/>
      <c r="DZ28" s="1"/>
      <c r="EA28" s="2"/>
      <c r="EB28" s="2"/>
      <c r="EC28" s="3"/>
      <c r="ED28" s="3"/>
      <c r="EE28" s="4"/>
      <c r="EF28" s="1"/>
      <c r="EG28" s="1"/>
      <c r="EH28" s="2"/>
      <c r="EI28" s="2"/>
      <c r="EJ28" s="3"/>
      <c r="EK28" s="3"/>
      <c r="EL28" s="4"/>
      <c r="EM28" s="1"/>
      <c r="EN28" s="1"/>
      <c r="EO28" s="2"/>
      <c r="EP28" s="2"/>
      <c r="EQ28" s="3"/>
      <c r="ER28" s="3"/>
      <c r="ES28" s="4"/>
      <c r="ET28" s="1"/>
      <c r="EU28" s="1"/>
      <c r="EV28" s="2"/>
      <c r="EW28" s="2"/>
      <c r="EX28" s="3"/>
      <c r="EY28" s="3"/>
      <c r="EZ28" s="4"/>
      <c r="FA28" s="1"/>
      <c r="FB28" s="1"/>
      <c r="FC28" s="2"/>
      <c r="FD28" s="2"/>
      <c r="FE28" s="3"/>
      <c r="FF28" s="3"/>
      <c r="FG28" s="4"/>
      <c r="FH28" s="1"/>
      <c r="FI28" s="1"/>
      <c r="FJ28" s="2"/>
      <c r="FK28" s="2"/>
      <c r="FL28" s="3"/>
      <c r="FM28" s="3"/>
      <c r="FN28" s="4"/>
      <c r="FO28" s="1"/>
      <c r="FP28" s="1"/>
      <c r="FQ28" s="2"/>
      <c r="FR28" s="2"/>
      <c r="FS28" s="3"/>
      <c r="FT28" s="3"/>
      <c r="FU28" s="4"/>
      <c r="FV28" s="1"/>
      <c r="FW28" s="1"/>
      <c r="FX28" s="2"/>
      <c r="FY28" s="2"/>
      <c r="FZ28" s="3"/>
      <c r="GA28" s="3"/>
      <c r="GB28" s="4"/>
      <c r="GC28" s="1"/>
      <c r="GD28" s="1"/>
      <c r="GE28" s="2"/>
      <c r="GF28" s="2"/>
      <c r="GG28" s="3"/>
      <c r="GH28" s="3"/>
      <c r="GI28" s="4"/>
      <c r="GJ28" s="1"/>
      <c r="GK28" s="1"/>
      <c r="GL28" s="2"/>
      <c r="GM28" s="2"/>
      <c r="GN28" s="3"/>
      <c r="GO28" s="3"/>
      <c r="GP28" s="4"/>
      <c r="GQ28" s="1"/>
      <c r="GR28" s="1"/>
      <c r="GS28" s="2"/>
      <c r="GT28" s="2"/>
      <c r="GU28" s="3"/>
      <c r="GV28" s="3"/>
      <c r="GW28" s="4"/>
      <c r="GX28" s="1"/>
      <c r="GY28" s="1"/>
      <c r="GZ28" s="2"/>
      <c r="HA28" s="2"/>
      <c r="HB28" s="3"/>
      <c r="HC28" s="3"/>
      <c r="HD28" s="4"/>
      <c r="HE28" s="1"/>
      <c r="HF28" s="1"/>
      <c r="HG28" s="2"/>
      <c r="HH28" s="2"/>
      <c r="HI28" s="3"/>
      <c r="HJ28" s="3"/>
      <c r="HK28" s="4"/>
      <c r="HL28" s="1"/>
      <c r="HM28" s="1"/>
      <c r="HN28" s="2"/>
      <c r="HO28" s="2"/>
      <c r="HP28" s="3"/>
      <c r="HQ28" s="3"/>
      <c r="HR28" s="4"/>
      <c r="HS28" s="1"/>
      <c r="HT28" s="1"/>
      <c r="HU28" s="2"/>
      <c r="HV28" s="2"/>
      <c r="HW28" s="3"/>
      <c r="HX28" s="3"/>
      <c r="HY28" s="4"/>
      <c r="HZ28" s="1"/>
      <c r="IA28" s="1"/>
      <c r="IB28" s="2"/>
      <c r="IC28" s="2"/>
      <c r="ID28" s="3"/>
      <c r="IE28" s="3"/>
      <c r="IF28" s="4"/>
      <c r="IG28" s="1"/>
      <c r="IH28" s="1"/>
      <c r="II28" s="2"/>
      <c r="IJ28" s="2"/>
      <c r="IK28" s="3"/>
      <c r="IL28" s="3"/>
      <c r="IM28" s="4"/>
      <c r="IN28" s="1"/>
      <c r="IO28" s="1"/>
      <c r="IP28" s="2"/>
      <c r="IQ28" s="2"/>
      <c r="IR28" s="3"/>
      <c r="IS28" s="3"/>
      <c r="IT28" s="4"/>
      <c r="IU28" s="1"/>
      <c r="IV28" s="1"/>
      <c r="IW28" s="2"/>
      <c r="IX28" s="2"/>
      <c r="IY28" s="3"/>
      <c r="IZ28" s="3"/>
      <c r="JA28" s="4"/>
      <c r="JB28" s="1"/>
      <c r="JC28" s="1"/>
      <c r="JD28" s="2"/>
      <c r="JE28" s="2"/>
      <c r="JF28" s="3"/>
      <c r="JG28" s="3"/>
      <c r="JH28" s="4"/>
      <c r="JI28" s="1"/>
      <c r="JJ28" s="1"/>
      <c r="JK28" s="2"/>
      <c r="JL28" s="2"/>
      <c r="JM28" s="3"/>
      <c r="JN28" s="3"/>
      <c r="JO28" s="4"/>
      <c r="JP28" s="1"/>
      <c r="JQ28" s="1"/>
      <c r="JR28" s="2"/>
      <c r="JS28" s="2"/>
      <c r="JT28" s="3"/>
      <c r="JU28" s="3"/>
      <c r="JV28" s="4"/>
      <c r="JW28" s="1"/>
      <c r="JX28" s="1"/>
      <c r="JY28" s="2"/>
      <c r="JZ28" s="2"/>
      <c r="KA28" s="3"/>
      <c r="KB28" s="3"/>
      <c r="KC28" s="4"/>
      <c r="KD28" s="1"/>
      <c r="KE28" s="1"/>
      <c r="KF28" s="2"/>
      <c r="KG28" s="2"/>
      <c r="KH28" s="3"/>
      <c r="KI28" s="3"/>
      <c r="KJ28" s="4"/>
      <c r="KK28" s="1"/>
      <c r="KL28" s="1"/>
      <c r="KM28" s="2"/>
      <c r="KN28" s="2"/>
      <c r="KO28" s="3"/>
      <c r="KP28" s="3"/>
      <c r="KQ28" s="4"/>
      <c r="KR28" s="1"/>
      <c r="KS28" s="1"/>
      <c r="KT28" s="2"/>
      <c r="KU28" s="2"/>
      <c r="KV28" s="3"/>
      <c r="KW28" s="3"/>
      <c r="KX28" s="4"/>
      <c r="KY28" s="1"/>
      <c r="KZ28" s="1"/>
      <c r="LA28" s="2"/>
      <c r="LB28" s="2"/>
      <c r="LC28" s="3"/>
      <c r="LD28" s="3"/>
      <c r="LE28" s="4"/>
      <c r="LF28" s="1"/>
      <c r="LG28" s="1"/>
      <c r="LH28" s="2"/>
      <c r="LI28" s="2"/>
      <c r="LJ28" s="3"/>
      <c r="LK28" s="3"/>
      <c r="LL28" s="4"/>
      <c r="LM28" s="1"/>
      <c r="LN28" s="1"/>
      <c r="LO28" s="2"/>
      <c r="LP28" s="2"/>
      <c r="LQ28" s="3"/>
      <c r="LR28" s="3"/>
      <c r="LS28" s="4"/>
      <c r="LT28" s="1"/>
      <c r="LU28" s="1"/>
      <c r="LV28" s="2"/>
      <c r="LW28" s="2"/>
      <c r="LX28" s="3"/>
      <c r="LY28" s="3"/>
      <c r="LZ28" s="4"/>
      <c r="MA28" s="1"/>
      <c r="MB28" s="1"/>
      <c r="MC28" s="2"/>
      <c r="MD28" s="2"/>
      <c r="ME28" s="3"/>
      <c r="MF28" s="3"/>
      <c r="MG28" s="4"/>
      <c r="MH28" s="1"/>
      <c r="MI28" s="1"/>
      <c r="MJ28" s="2"/>
      <c r="MK28" s="2"/>
      <c r="ML28" s="3"/>
      <c r="MM28" s="3"/>
      <c r="MN28" s="4"/>
      <c r="MP28" s="20" t="s">
        <v>75</v>
      </c>
      <c r="MQ28" s="23"/>
      <c r="MR28" s="23">
        <f>م.تحميل!$K$100</f>
        <v>0</v>
      </c>
      <c r="MS28" s="20"/>
      <c r="MT28" s="23"/>
      <c r="MU28" s="23"/>
      <c r="MW28" s="22" t="s">
        <v>75</v>
      </c>
      <c r="MX28" s="24"/>
      <c r="MY28" s="24">
        <f>م.مرتجع!$K$100</f>
        <v>0</v>
      </c>
      <c r="MZ28" s="22"/>
      <c r="NA28" s="24"/>
      <c r="NB28" s="24"/>
      <c r="ND28" s="21" t="s">
        <v>75</v>
      </c>
      <c r="NE28" s="25"/>
      <c r="NF28" s="25">
        <f>م.مبيع!$K$100</f>
        <v>0</v>
      </c>
      <c r="NG28" s="25">
        <f>FN35</f>
        <v>0</v>
      </c>
      <c r="NH28" s="21"/>
      <c r="NI28" s="25"/>
      <c r="NJ28" s="25"/>
      <c r="NK28" s="25"/>
    </row>
    <row r="29" spans="1:375" ht="16.5" thickTop="1" thickBot="1" x14ac:dyDescent="0.25">
      <c r="A29" s="14"/>
      <c r="B29" s="17"/>
      <c r="C29" s="1"/>
      <c r="D29" s="1"/>
      <c r="E29" s="2"/>
      <c r="F29" s="2"/>
      <c r="G29" s="3"/>
      <c r="H29" s="3"/>
      <c r="I29" s="4"/>
      <c r="J29" s="1"/>
      <c r="K29" s="1"/>
      <c r="L29" s="2"/>
      <c r="M29" s="2"/>
      <c r="N29" s="3"/>
      <c r="O29" s="3"/>
      <c r="P29" s="4"/>
      <c r="Q29" s="1"/>
      <c r="R29" s="1"/>
      <c r="S29" s="2"/>
      <c r="T29" s="2"/>
      <c r="U29" s="3"/>
      <c r="V29" s="3"/>
      <c r="W29" s="4"/>
      <c r="X29" s="1"/>
      <c r="Y29" s="1"/>
      <c r="Z29" s="2"/>
      <c r="AA29" s="2"/>
      <c r="AB29" s="3"/>
      <c r="AC29" s="3"/>
      <c r="AD29" s="4"/>
      <c r="AE29" s="1"/>
      <c r="AF29" s="1"/>
      <c r="AG29" s="2"/>
      <c r="AH29" s="2"/>
      <c r="AI29" s="3"/>
      <c r="AJ29" s="3"/>
      <c r="AK29" s="4"/>
      <c r="AL29" s="1"/>
      <c r="AM29" s="1"/>
      <c r="AN29" s="2"/>
      <c r="AO29" s="2"/>
      <c r="AP29" s="3"/>
      <c r="AQ29" s="3"/>
      <c r="AR29" s="4"/>
      <c r="AS29" s="1"/>
      <c r="AT29" s="1"/>
      <c r="AU29" s="2"/>
      <c r="AV29" s="2"/>
      <c r="AW29" s="3"/>
      <c r="AX29" s="3"/>
      <c r="AY29" s="4"/>
      <c r="AZ29" s="1"/>
      <c r="BA29" s="1"/>
      <c r="BB29" s="2"/>
      <c r="BC29" s="2"/>
      <c r="BD29" s="3"/>
      <c r="BE29" s="3"/>
      <c r="BF29" s="4"/>
      <c r="BG29" s="1"/>
      <c r="BH29" s="1"/>
      <c r="BI29" s="2"/>
      <c r="BJ29" s="2"/>
      <c r="BK29" s="3"/>
      <c r="BL29" s="3"/>
      <c r="BM29" s="4"/>
      <c r="BN29" s="1"/>
      <c r="BO29" s="1"/>
      <c r="BP29" s="2"/>
      <c r="BQ29" s="2"/>
      <c r="BR29" s="3"/>
      <c r="BS29" s="3"/>
      <c r="BT29" s="4"/>
      <c r="BU29" s="1"/>
      <c r="BV29" s="1"/>
      <c r="BW29" s="2"/>
      <c r="BX29" s="2"/>
      <c r="BY29" s="3"/>
      <c r="BZ29" s="3"/>
      <c r="CA29" s="4"/>
      <c r="CB29" s="1"/>
      <c r="CC29" s="1"/>
      <c r="CD29" s="2"/>
      <c r="CE29" s="2"/>
      <c r="CF29" s="3"/>
      <c r="CG29" s="3"/>
      <c r="CH29" s="4"/>
      <c r="CI29" s="1"/>
      <c r="CJ29" s="1"/>
      <c r="CK29" s="2"/>
      <c r="CL29" s="2"/>
      <c r="CM29" s="3"/>
      <c r="CN29" s="3"/>
      <c r="CO29" s="4"/>
      <c r="CP29" s="1"/>
      <c r="CQ29" s="1"/>
      <c r="CR29" s="2"/>
      <c r="CS29" s="2"/>
      <c r="CT29" s="3"/>
      <c r="CU29" s="3"/>
      <c r="CV29" s="4"/>
      <c r="CW29" s="1"/>
      <c r="CX29" s="1"/>
      <c r="CY29" s="2"/>
      <c r="CZ29" s="2"/>
      <c r="DA29" s="3"/>
      <c r="DB29" s="3"/>
      <c r="DC29" s="4"/>
      <c r="DD29" s="1"/>
      <c r="DE29" s="1"/>
      <c r="DF29" s="2"/>
      <c r="DG29" s="2"/>
      <c r="DH29" s="3"/>
      <c r="DI29" s="3"/>
      <c r="DJ29" s="4"/>
      <c r="DK29" s="1"/>
      <c r="DL29" s="1"/>
      <c r="DM29" s="2"/>
      <c r="DN29" s="2"/>
      <c r="DO29" s="3"/>
      <c r="DP29" s="3"/>
      <c r="DQ29" s="4"/>
      <c r="DR29" s="1"/>
      <c r="DS29" s="1"/>
      <c r="DT29" s="2"/>
      <c r="DU29" s="2"/>
      <c r="DV29" s="3"/>
      <c r="DW29" s="3"/>
      <c r="DX29" s="4"/>
      <c r="DY29" s="1"/>
      <c r="DZ29" s="1"/>
      <c r="EA29" s="2"/>
      <c r="EB29" s="2"/>
      <c r="EC29" s="3"/>
      <c r="ED29" s="3"/>
      <c r="EE29" s="4"/>
      <c r="EF29" s="1"/>
      <c r="EG29" s="1"/>
      <c r="EH29" s="2"/>
      <c r="EI29" s="2"/>
      <c r="EJ29" s="3"/>
      <c r="EK29" s="3"/>
      <c r="EL29" s="4"/>
      <c r="EM29" s="1"/>
      <c r="EN29" s="1"/>
      <c r="EO29" s="2"/>
      <c r="EP29" s="2"/>
      <c r="EQ29" s="3"/>
      <c r="ER29" s="3"/>
      <c r="ES29" s="4"/>
      <c r="ET29" s="1"/>
      <c r="EU29" s="1"/>
      <c r="EV29" s="2"/>
      <c r="EW29" s="2"/>
      <c r="EX29" s="3"/>
      <c r="EY29" s="3"/>
      <c r="EZ29" s="4"/>
      <c r="FA29" s="1"/>
      <c r="FB29" s="1"/>
      <c r="FC29" s="2"/>
      <c r="FD29" s="2"/>
      <c r="FE29" s="3"/>
      <c r="FF29" s="3"/>
      <c r="FG29" s="4"/>
      <c r="FH29" s="1"/>
      <c r="FI29" s="1"/>
      <c r="FJ29" s="2"/>
      <c r="FK29" s="2"/>
      <c r="FL29" s="3"/>
      <c r="FM29" s="3"/>
      <c r="FN29" s="4"/>
      <c r="FO29" s="1"/>
      <c r="FP29" s="1"/>
      <c r="FQ29" s="2"/>
      <c r="FR29" s="2"/>
      <c r="FS29" s="3"/>
      <c r="FT29" s="3"/>
      <c r="FU29" s="4"/>
      <c r="FV29" s="1"/>
      <c r="FW29" s="1"/>
      <c r="FX29" s="2"/>
      <c r="FY29" s="2"/>
      <c r="FZ29" s="3"/>
      <c r="GA29" s="3"/>
      <c r="GB29" s="4"/>
      <c r="GC29" s="1"/>
      <c r="GD29" s="1"/>
      <c r="GE29" s="2"/>
      <c r="GF29" s="2"/>
      <c r="GG29" s="3"/>
      <c r="GH29" s="3"/>
      <c r="GI29" s="4"/>
      <c r="GJ29" s="1"/>
      <c r="GK29" s="1"/>
      <c r="GL29" s="2"/>
      <c r="GM29" s="2"/>
      <c r="GN29" s="3"/>
      <c r="GO29" s="3"/>
      <c r="GP29" s="4"/>
      <c r="GQ29" s="1"/>
      <c r="GR29" s="1"/>
      <c r="GS29" s="2"/>
      <c r="GT29" s="2"/>
      <c r="GU29" s="3"/>
      <c r="GV29" s="3"/>
      <c r="GW29" s="4"/>
      <c r="GX29" s="1"/>
      <c r="GY29" s="1"/>
      <c r="GZ29" s="2"/>
      <c r="HA29" s="2"/>
      <c r="HB29" s="3"/>
      <c r="HC29" s="3"/>
      <c r="HD29" s="4"/>
      <c r="HE29" s="1"/>
      <c r="HF29" s="1"/>
      <c r="HG29" s="2"/>
      <c r="HH29" s="2"/>
      <c r="HI29" s="3"/>
      <c r="HJ29" s="3"/>
      <c r="HK29" s="4"/>
      <c r="HL29" s="1"/>
      <c r="HM29" s="1"/>
      <c r="HN29" s="2"/>
      <c r="HO29" s="2"/>
      <c r="HP29" s="3"/>
      <c r="HQ29" s="3"/>
      <c r="HR29" s="4"/>
      <c r="HS29" s="1"/>
      <c r="HT29" s="1"/>
      <c r="HU29" s="2"/>
      <c r="HV29" s="2"/>
      <c r="HW29" s="3"/>
      <c r="HX29" s="3"/>
      <c r="HY29" s="4"/>
      <c r="HZ29" s="1"/>
      <c r="IA29" s="1"/>
      <c r="IB29" s="2"/>
      <c r="IC29" s="2"/>
      <c r="ID29" s="3"/>
      <c r="IE29" s="3"/>
      <c r="IF29" s="4"/>
      <c r="IG29" s="1"/>
      <c r="IH29" s="1"/>
      <c r="II29" s="2"/>
      <c r="IJ29" s="2"/>
      <c r="IK29" s="3"/>
      <c r="IL29" s="3"/>
      <c r="IM29" s="4"/>
      <c r="IN29" s="1"/>
      <c r="IO29" s="1"/>
      <c r="IP29" s="2"/>
      <c r="IQ29" s="2"/>
      <c r="IR29" s="3"/>
      <c r="IS29" s="3"/>
      <c r="IT29" s="4"/>
      <c r="IU29" s="1"/>
      <c r="IV29" s="1"/>
      <c r="IW29" s="2"/>
      <c r="IX29" s="2"/>
      <c r="IY29" s="3"/>
      <c r="IZ29" s="3"/>
      <c r="JA29" s="4"/>
      <c r="JB29" s="1"/>
      <c r="JC29" s="1"/>
      <c r="JD29" s="2"/>
      <c r="JE29" s="2"/>
      <c r="JF29" s="3"/>
      <c r="JG29" s="3"/>
      <c r="JH29" s="4"/>
      <c r="JI29" s="1"/>
      <c r="JJ29" s="1"/>
      <c r="JK29" s="2"/>
      <c r="JL29" s="2"/>
      <c r="JM29" s="3"/>
      <c r="JN29" s="3"/>
      <c r="JO29" s="4"/>
      <c r="JP29" s="1"/>
      <c r="JQ29" s="1"/>
      <c r="JR29" s="2"/>
      <c r="JS29" s="2"/>
      <c r="JT29" s="3"/>
      <c r="JU29" s="3"/>
      <c r="JV29" s="4"/>
      <c r="JW29" s="1"/>
      <c r="JX29" s="1"/>
      <c r="JY29" s="2"/>
      <c r="JZ29" s="2"/>
      <c r="KA29" s="3"/>
      <c r="KB29" s="3"/>
      <c r="KC29" s="4"/>
      <c r="KD29" s="1"/>
      <c r="KE29" s="1"/>
      <c r="KF29" s="2"/>
      <c r="KG29" s="2"/>
      <c r="KH29" s="3"/>
      <c r="KI29" s="3"/>
      <c r="KJ29" s="4"/>
      <c r="KK29" s="1"/>
      <c r="KL29" s="1"/>
      <c r="KM29" s="2"/>
      <c r="KN29" s="2"/>
      <c r="KO29" s="3"/>
      <c r="KP29" s="3"/>
      <c r="KQ29" s="4"/>
      <c r="KR29" s="1"/>
      <c r="KS29" s="1"/>
      <c r="KT29" s="2"/>
      <c r="KU29" s="2"/>
      <c r="KV29" s="3"/>
      <c r="KW29" s="3"/>
      <c r="KX29" s="4"/>
      <c r="KY29" s="1"/>
      <c r="KZ29" s="1"/>
      <c r="LA29" s="2"/>
      <c r="LB29" s="2"/>
      <c r="LC29" s="3"/>
      <c r="LD29" s="3"/>
      <c r="LE29" s="4"/>
      <c r="LF29" s="1"/>
      <c r="LG29" s="1"/>
      <c r="LH29" s="2"/>
      <c r="LI29" s="2"/>
      <c r="LJ29" s="3"/>
      <c r="LK29" s="3"/>
      <c r="LL29" s="4"/>
      <c r="LM29" s="1"/>
      <c r="LN29" s="1"/>
      <c r="LO29" s="2"/>
      <c r="LP29" s="2"/>
      <c r="LQ29" s="3"/>
      <c r="LR29" s="3"/>
      <c r="LS29" s="4"/>
      <c r="LT29" s="1"/>
      <c r="LU29" s="1"/>
      <c r="LV29" s="2"/>
      <c r="LW29" s="2"/>
      <c r="LX29" s="3"/>
      <c r="LY29" s="3"/>
      <c r="LZ29" s="4"/>
      <c r="MA29" s="1"/>
      <c r="MB29" s="1"/>
      <c r="MC29" s="2"/>
      <c r="MD29" s="2"/>
      <c r="ME29" s="3"/>
      <c r="MF29" s="3"/>
      <c r="MG29" s="4"/>
      <c r="MH29" s="1"/>
      <c r="MI29" s="1"/>
      <c r="MJ29" s="2"/>
      <c r="MK29" s="2"/>
      <c r="ML29" s="3"/>
      <c r="MM29" s="3"/>
      <c r="MN29" s="4"/>
      <c r="MP29" s="20" t="s">
        <v>90</v>
      </c>
      <c r="MQ29" s="23">
        <f>م.تحميل!$J$105</f>
        <v>0</v>
      </c>
      <c r="MR29" s="23">
        <f>م.تحميل!$K$105</f>
        <v>0</v>
      </c>
      <c r="MS29" s="20"/>
      <c r="MT29" s="23"/>
      <c r="MU29" s="23"/>
      <c r="MW29" s="22" t="s">
        <v>90</v>
      </c>
      <c r="MX29" s="24">
        <f>م.مرتجع!$J$105</f>
        <v>0</v>
      </c>
      <c r="MY29" s="24">
        <f>م.مرتجع!$K$105</f>
        <v>0</v>
      </c>
      <c r="MZ29" s="22"/>
      <c r="NA29" s="24"/>
      <c r="NB29" s="24"/>
      <c r="ND29" s="21" t="s">
        <v>90</v>
      </c>
      <c r="NE29" s="25">
        <f>م.مبيع!$J$105</f>
        <v>0</v>
      </c>
      <c r="NF29" s="25">
        <f>م.مبيع!$K$105</f>
        <v>0</v>
      </c>
      <c r="NG29" s="25">
        <f>FU35</f>
        <v>0</v>
      </c>
      <c r="NH29" s="21"/>
      <c r="NI29" s="25"/>
      <c r="NJ29" s="25"/>
      <c r="NK29" s="25"/>
    </row>
    <row r="30" spans="1:375" ht="16.5" thickTop="1" thickBot="1" x14ac:dyDescent="0.3">
      <c r="A30" s="14"/>
      <c r="B30" s="18"/>
      <c r="C30" s="6"/>
      <c r="D30" s="6"/>
      <c r="E30" s="7"/>
      <c r="F30" s="7"/>
      <c r="G30" s="8"/>
      <c r="H30" s="8"/>
      <c r="I30" s="9"/>
      <c r="J30" s="6"/>
      <c r="K30" s="6"/>
      <c r="L30" s="7"/>
      <c r="M30" s="7"/>
      <c r="N30" s="8"/>
      <c r="O30" s="8"/>
      <c r="P30" s="9"/>
      <c r="Q30" s="6"/>
      <c r="R30" s="6"/>
      <c r="S30" s="7"/>
      <c r="T30" s="7"/>
      <c r="U30" s="8"/>
      <c r="V30" s="8"/>
      <c r="W30" s="9"/>
      <c r="X30" s="6"/>
      <c r="Y30" s="6"/>
      <c r="Z30" s="7"/>
      <c r="AA30" s="7"/>
      <c r="AB30" s="8"/>
      <c r="AC30" s="8"/>
      <c r="AD30" s="9"/>
      <c r="AE30" s="6"/>
      <c r="AF30" s="6"/>
      <c r="AG30" s="7"/>
      <c r="AH30" s="7"/>
      <c r="AI30" s="8"/>
      <c r="AJ30" s="8"/>
      <c r="AK30" s="9"/>
      <c r="AL30" s="6"/>
      <c r="AM30" s="6"/>
      <c r="AN30" s="7"/>
      <c r="AO30" s="7"/>
      <c r="AP30" s="8"/>
      <c r="AQ30" s="8"/>
      <c r="AR30" s="9"/>
      <c r="AS30" s="6"/>
      <c r="AT30" s="6"/>
      <c r="AU30" s="7"/>
      <c r="AV30" s="7"/>
      <c r="AW30" s="8"/>
      <c r="AX30" s="8"/>
      <c r="AY30" s="9"/>
      <c r="AZ30" s="6"/>
      <c r="BA30" s="6"/>
      <c r="BB30" s="7"/>
      <c r="BC30" s="7"/>
      <c r="BD30" s="8"/>
      <c r="BE30" s="8"/>
      <c r="BF30" s="9"/>
      <c r="BG30" s="6"/>
      <c r="BH30" s="6"/>
      <c r="BI30" s="7"/>
      <c r="BJ30" s="7"/>
      <c r="BK30" s="8"/>
      <c r="BL30" s="8"/>
      <c r="BM30" s="9"/>
      <c r="BN30" s="6"/>
      <c r="BO30" s="6"/>
      <c r="BP30" s="7"/>
      <c r="BQ30" s="7"/>
      <c r="BR30" s="8"/>
      <c r="BS30" s="8"/>
      <c r="BT30" s="9"/>
      <c r="BU30" s="6"/>
      <c r="BV30" s="6"/>
      <c r="BW30" s="7"/>
      <c r="BX30" s="7"/>
      <c r="BY30" s="8"/>
      <c r="BZ30" s="8"/>
      <c r="CA30" s="9"/>
      <c r="CB30" s="6"/>
      <c r="CC30" s="6"/>
      <c r="CD30" s="7"/>
      <c r="CE30" s="7"/>
      <c r="CF30" s="8"/>
      <c r="CG30" s="8"/>
      <c r="CH30" s="9"/>
      <c r="CI30" s="6"/>
      <c r="CJ30" s="6"/>
      <c r="CK30" s="7"/>
      <c r="CL30" s="7"/>
      <c r="CM30" s="8"/>
      <c r="CN30" s="8"/>
      <c r="CO30" s="9"/>
      <c r="CP30" s="6"/>
      <c r="CQ30" s="6"/>
      <c r="CR30" s="7"/>
      <c r="CS30" s="7"/>
      <c r="CT30" s="8"/>
      <c r="CU30" s="8"/>
      <c r="CV30" s="9"/>
      <c r="CW30" s="6"/>
      <c r="CX30" s="6"/>
      <c r="CY30" s="7"/>
      <c r="CZ30" s="7"/>
      <c r="DA30" s="8"/>
      <c r="DB30" s="8"/>
      <c r="DC30" s="9"/>
      <c r="DD30" s="6"/>
      <c r="DE30" s="6"/>
      <c r="DF30" s="7"/>
      <c r="DG30" s="7"/>
      <c r="DH30" s="8"/>
      <c r="DI30" s="8"/>
      <c r="DJ30" s="9"/>
      <c r="DK30" s="6"/>
      <c r="DL30" s="6"/>
      <c r="DM30" s="7"/>
      <c r="DN30" s="7"/>
      <c r="DO30" s="8"/>
      <c r="DP30" s="8"/>
      <c r="DQ30" s="9"/>
      <c r="DR30" s="6"/>
      <c r="DS30" s="6"/>
      <c r="DT30" s="7"/>
      <c r="DU30" s="7"/>
      <c r="DV30" s="8"/>
      <c r="DW30" s="8"/>
      <c r="DX30" s="9"/>
      <c r="DY30" s="6"/>
      <c r="DZ30" s="6"/>
      <c r="EA30" s="7"/>
      <c r="EB30" s="7"/>
      <c r="EC30" s="8"/>
      <c r="ED30" s="8"/>
      <c r="EE30" s="9"/>
      <c r="EF30" s="6"/>
      <c r="EG30" s="6"/>
      <c r="EH30" s="7"/>
      <c r="EI30" s="7"/>
      <c r="EJ30" s="8"/>
      <c r="EK30" s="8"/>
      <c r="EL30" s="9"/>
      <c r="EM30" s="6"/>
      <c r="EN30" s="6"/>
      <c r="EO30" s="7"/>
      <c r="EP30" s="7"/>
      <c r="EQ30" s="8"/>
      <c r="ER30" s="8"/>
      <c r="ES30" s="9"/>
      <c r="ET30" s="6"/>
      <c r="EU30" s="6"/>
      <c r="EV30" s="7"/>
      <c r="EW30" s="7"/>
      <c r="EX30" s="8"/>
      <c r="EY30" s="8"/>
      <c r="EZ30" s="9"/>
      <c r="FA30" s="6"/>
      <c r="FB30" s="6"/>
      <c r="FC30" s="7"/>
      <c r="FD30" s="7"/>
      <c r="FE30" s="8"/>
      <c r="FF30" s="8"/>
      <c r="FG30" s="9"/>
      <c r="FH30" s="6"/>
      <c r="FI30" s="6"/>
      <c r="FJ30" s="7"/>
      <c r="FK30" s="7"/>
      <c r="FL30" s="8"/>
      <c r="FM30" s="8"/>
      <c r="FN30" s="9"/>
      <c r="FO30" s="6"/>
      <c r="FP30" s="6"/>
      <c r="FQ30" s="7"/>
      <c r="FR30" s="7"/>
      <c r="FS30" s="8"/>
      <c r="FT30" s="8"/>
      <c r="FU30" s="9"/>
      <c r="FV30" s="6"/>
      <c r="FW30" s="6"/>
      <c r="FX30" s="7"/>
      <c r="FY30" s="7"/>
      <c r="FZ30" s="8"/>
      <c r="GA30" s="8"/>
      <c r="GB30" s="9"/>
      <c r="GC30" s="6"/>
      <c r="GD30" s="6"/>
      <c r="GE30" s="7"/>
      <c r="GF30" s="7"/>
      <c r="GG30" s="8"/>
      <c r="GH30" s="8"/>
      <c r="GI30" s="9"/>
      <c r="GJ30" s="6"/>
      <c r="GK30" s="6"/>
      <c r="GL30" s="7"/>
      <c r="GM30" s="7"/>
      <c r="GN30" s="8"/>
      <c r="GO30" s="8"/>
      <c r="GP30" s="9"/>
      <c r="GQ30" s="6"/>
      <c r="GR30" s="6"/>
      <c r="GS30" s="7"/>
      <c r="GT30" s="7"/>
      <c r="GU30" s="8"/>
      <c r="GV30" s="8"/>
      <c r="GW30" s="9"/>
      <c r="GX30" s="6"/>
      <c r="GY30" s="6"/>
      <c r="GZ30" s="7"/>
      <c r="HA30" s="7"/>
      <c r="HB30" s="8"/>
      <c r="HC30" s="8"/>
      <c r="HD30" s="9"/>
      <c r="HE30" s="6"/>
      <c r="HF30" s="6"/>
      <c r="HG30" s="7"/>
      <c r="HH30" s="7"/>
      <c r="HI30" s="8"/>
      <c r="HJ30" s="8"/>
      <c r="HK30" s="9"/>
      <c r="HL30" s="6"/>
      <c r="HM30" s="6"/>
      <c r="HN30" s="7"/>
      <c r="HO30" s="7"/>
      <c r="HP30" s="8"/>
      <c r="HQ30" s="8"/>
      <c r="HR30" s="9"/>
      <c r="HS30" s="6"/>
      <c r="HT30" s="6"/>
      <c r="HU30" s="7"/>
      <c r="HV30" s="7"/>
      <c r="HW30" s="8"/>
      <c r="HX30" s="8"/>
      <c r="HY30" s="9"/>
      <c r="HZ30" s="6"/>
      <c r="IA30" s="6"/>
      <c r="IB30" s="7"/>
      <c r="IC30" s="7"/>
      <c r="ID30" s="8"/>
      <c r="IE30" s="8"/>
      <c r="IF30" s="9"/>
      <c r="IG30" s="6"/>
      <c r="IH30" s="6"/>
      <c r="II30" s="7"/>
      <c r="IJ30" s="7"/>
      <c r="IK30" s="8"/>
      <c r="IL30" s="8"/>
      <c r="IM30" s="9"/>
      <c r="IN30" s="6"/>
      <c r="IO30" s="6"/>
      <c r="IP30" s="7"/>
      <c r="IQ30" s="7"/>
      <c r="IR30" s="8"/>
      <c r="IS30" s="8"/>
      <c r="IT30" s="9"/>
      <c r="IU30" s="6"/>
      <c r="IV30" s="6"/>
      <c r="IW30" s="7"/>
      <c r="IX30" s="7"/>
      <c r="IY30" s="8"/>
      <c r="IZ30" s="8"/>
      <c r="JA30" s="9"/>
      <c r="JB30" s="6"/>
      <c r="JC30" s="6"/>
      <c r="JD30" s="7"/>
      <c r="JE30" s="7"/>
      <c r="JF30" s="8"/>
      <c r="JG30" s="8"/>
      <c r="JH30" s="9"/>
      <c r="JI30" s="6"/>
      <c r="JJ30" s="6"/>
      <c r="JK30" s="7"/>
      <c r="JL30" s="7"/>
      <c r="JM30" s="8"/>
      <c r="JN30" s="8"/>
      <c r="JO30" s="9"/>
      <c r="JP30" s="6"/>
      <c r="JQ30" s="6"/>
      <c r="JR30" s="7"/>
      <c r="JS30" s="7"/>
      <c r="JT30" s="8"/>
      <c r="JU30" s="8"/>
      <c r="JV30" s="9"/>
      <c r="JW30" s="6"/>
      <c r="JX30" s="6"/>
      <c r="JY30" s="7"/>
      <c r="JZ30" s="7"/>
      <c r="KA30" s="8"/>
      <c r="KB30" s="8"/>
      <c r="KC30" s="9"/>
      <c r="KD30" s="6"/>
      <c r="KE30" s="6"/>
      <c r="KF30" s="7"/>
      <c r="KG30" s="7"/>
      <c r="KH30" s="8"/>
      <c r="KI30" s="8"/>
      <c r="KJ30" s="9"/>
      <c r="KK30" s="6"/>
      <c r="KL30" s="6"/>
      <c r="KM30" s="7"/>
      <c r="KN30" s="7"/>
      <c r="KO30" s="8"/>
      <c r="KP30" s="8"/>
      <c r="KQ30" s="9"/>
      <c r="KR30" s="6"/>
      <c r="KS30" s="6"/>
      <c r="KT30" s="7"/>
      <c r="KU30" s="7"/>
      <c r="KV30" s="8"/>
      <c r="KW30" s="8"/>
      <c r="KX30" s="9"/>
      <c r="KY30" s="6"/>
      <c r="KZ30" s="6"/>
      <c r="LA30" s="7"/>
      <c r="LB30" s="7"/>
      <c r="LC30" s="8"/>
      <c r="LD30" s="8"/>
      <c r="LE30" s="9"/>
      <c r="LF30" s="6"/>
      <c r="LG30" s="6"/>
      <c r="LH30" s="7"/>
      <c r="LI30" s="7"/>
      <c r="LJ30" s="8"/>
      <c r="LK30" s="8"/>
      <c r="LL30" s="9"/>
      <c r="LM30" s="6"/>
      <c r="LN30" s="6"/>
      <c r="LO30" s="7"/>
      <c r="LP30" s="7"/>
      <c r="LQ30" s="8"/>
      <c r="LR30" s="8"/>
      <c r="LS30" s="9"/>
      <c r="LT30" s="6"/>
      <c r="LU30" s="6"/>
      <c r="LV30" s="7"/>
      <c r="LW30" s="7"/>
      <c r="LX30" s="8"/>
      <c r="LY30" s="8"/>
      <c r="LZ30" s="9"/>
      <c r="MA30" s="6"/>
      <c r="MB30" s="6"/>
      <c r="MC30" s="7"/>
      <c r="MD30" s="7"/>
      <c r="ME30" s="8"/>
      <c r="MF30" s="8"/>
      <c r="MG30" s="9"/>
      <c r="MH30" s="6"/>
      <c r="MI30" s="6"/>
      <c r="MJ30" s="7"/>
      <c r="MK30" s="7"/>
      <c r="ML30" s="8"/>
      <c r="MM30" s="8"/>
      <c r="MN30" s="9"/>
      <c r="MP30" s="20" t="s">
        <v>76</v>
      </c>
      <c r="MQ30" s="23">
        <f>م.تحميل!$J$109</f>
        <v>0</v>
      </c>
      <c r="MR30" s="23">
        <f>م.تحميل!$K$109</f>
        <v>0</v>
      </c>
      <c r="MS30" s="20"/>
      <c r="MT30" s="23"/>
      <c r="MU30" s="23"/>
      <c r="MW30" s="22" t="s">
        <v>76</v>
      </c>
      <c r="MX30" s="24">
        <f>م.مرتجع!$J$109</f>
        <v>0</v>
      </c>
      <c r="MY30" s="24">
        <f>م.مرتجع!$K$109</f>
        <v>0</v>
      </c>
      <c r="MZ30" s="22"/>
      <c r="NA30" s="24"/>
      <c r="NB30" s="24"/>
      <c r="ND30" s="21" t="s">
        <v>76</v>
      </c>
      <c r="NE30" s="25">
        <f>م.مبيع!$J$109</f>
        <v>0</v>
      </c>
      <c r="NF30" s="25">
        <f>م.مبيع!$K$109</f>
        <v>0</v>
      </c>
      <c r="NG30" s="25">
        <f>GB35</f>
        <v>0</v>
      </c>
      <c r="NH30" s="21"/>
      <c r="NI30" s="25"/>
      <c r="NJ30" s="25"/>
      <c r="NK30" s="25"/>
    </row>
    <row r="31" spans="1:375" ht="16.5" thickTop="1" thickBot="1" x14ac:dyDescent="0.3">
      <c r="A31" s="14"/>
      <c r="B31" s="18"/>
      <c r="C31" s="6"/>
      <c r="D31" s="6"/>
      <c r="E31" s="7"/>
      <c r="F31" s="7"/>
      <c r="G31" s="8"/>
      <c r="H31" s="8"/>
      <c r="I31" s="9"/>
      <c r="J31" s="6"/>
      <c r="K31" s="6"/>
      <c r="L31" s="7"/>
      <c r="M31" s="7"/>
      <c r="N31" s="8"/>
      <c r="O31" s="8"/>
      <c r="P31" s="9"/>
      <c r="Q31" s="6"/>
      <c r="R31" s="6"/>
      <c r="S31" s="7"/>
      <c r="T31" s="7"/>
      <c r="U31" s="8"/>
      <c r="V31" s="8"/>
      <c r="W31" s="9"/>
      <c r="X31" s="6"/>
      <c r="Y31" s="6"/>
      <c r="Z31" s="7"/>
      <c r="AA31" s="7"/>
      <c r="AB31" s="8"/>
      <c r="AC31" s="8"/>
      <c r="AD31" s="9"/>
      <c r="AE31" s="6"/>
      <c r="AF31" s="6"/>
      <c r="AG31" s="7"/>
      <c r="AH31" s="7"/>
      <c r="AI31" s="8"/>
      <c r="AJ31" s="8"/>
      <c r="AK31" s="9"/>
      <c r="AL31" s="6"/>
      <c r="AM31" s="6"/>
      <c r="AN31" s="7"/>
      <c r="AO31" s="7"/>
      <c r="AP31" s="8"/>
      <c r="AQ31" s="8"/>
      <c r="AR31" s="9"/>
      <c r="AS31" s="6"/>
      <c r="AT31" s="6"/>
      <c r="AU31" s="7"/>
      <c r="AV31" s="7"/>
      <c r="AW31" s="8"/>
      <c r="AX31" s="8"/>
      <c r="AY31" s="9"/>
      <c r="AZ31" s="6"/>
      <c r="BA31" s="6"/>
      <c r="BB31" s="7"/>
      <c r="BC31" s="7"/>
      <c r="BD31" s="8"/>
      <c r="BE31" s="8"/>
      <c r="BF31" s="9"/>
      <c r="BG31" s="6"/>
      <c r="BH31" s="6"/>
      <c r="BI31" s="7"/>
      <c r="BJ31" s="7"/>
      <c r="BK31" s="8"/>
      <c r="BL31" s="8"/>
      <c r="BM31" s="9"/>
      <c r="BN31" s="6"/>
      <c r="BO31" s="6"/>
      <c r="BP31" s="7"/>
      <c r="BQ31" s="7"/>
      <c r="BR31" s="8"/>
      <c r="BS31" s="8"/>
      <c r="BT31" s="9"/>
      <c r="BU31" s="6"/>
      <c r="BV31" s="6"/>
      <c r="BW31" s="7"/>
      <c r="BX31" s="7"/>
      <c r="BY31" s="8"/>
      <c r="BZ31" s="8"/>
      <c r="CA31" s="9"/>
      <c r="CB31" s="6"/>
      <c r="CC31" s="6"/>
      <c r="CD31" s="7"/>
      <c r="CE31" s="7"/>
      <c r="CF31" s="8"/>
      <c r="CG31" s="8"/>
      <c r="CH31" s="9"/>
      <c r="CI31" s="6"/>
      <c r="CJ31" s="6"/>
      <c r="CK31" s="7"/>
      <c r="CL31" s="7"/>
      <c r="CM31" s="8"/>
      <c r="CN31" s="8"/>
      <c r="CO31" s="9"/>
      <c r="CP31" s="6"/>
      <c r="CQ31" s="6"/>
      <c r="CR31" s="7"/>
      <c r="CS31" s="7"/>
      <c r="CT31" s="8"/>
      <c r="CU31" s="8"/>
      <c r="CV31" s="9"/>
      <c r="CW31" s="6"/>
      <c r="CX31" s="6"/>
      <c r="CY31" s="7"/>
      <c r="CZ31" s="7"/>
      <c r="DA31" s="8"/>
      <c r="DB31" s="8"/>
      <c r="DC31" s="9"/>
      <c r="DD31" s="6"/>
      <c r="DE31" s="6"/>
      <c r="DF31" s="7"/>
      <c r="DG31" s="7"/>
      <c r="DH31" s="8"/>
      <c r="DI31" s="8"/>
      <c r="DJ31" s="9"/>
      <c r="DK31" s="6"/>
      <c r="DL31" s="6"/>
      <c r="DM31" s="7"/>
      <c r="DN31" s="7"/>
      <c r="DO31" s="8"/>
      <c r="DP31" s="8"/>
      <c r="DQ31" s="9"/>
      <c r="DR31" s="6"/>
      <c r="DS31" s="6"/>
      <c r="DT31" s="7"/>
      <c r="DU31" s="7"/>
      <c r="DV31" s="8"/>
      <c r="DW31" s="8"/>
      <c r="DX31" s="9"/>
      <c r="DY31" s="6"/>
      <c r="DZ31" s="6"/>
      <c r="EA31" s="7"/>
      <c r="EB31" s="7"/>
      <c r="EC31" s="8"/>
      <c r="ED31" s="8"/>
      <c r="EE31" s="9"/>
      <c r="EF31" s="6"/>
      <c r="EG31" s="6"/>
      <c r="EH31" s="7"/>
      <c r="EI31" s="7"/>
      <c r="EJ31" s="8"/>
      <c r="EK31" s="8"/>
      <c r="EL31" s="9"/>
      <c r="EM31" s="6"/>
      <c r="EN31" s="6"/>
      <c r="EO31" s="7"/>
      <c r="EP31" s="7"/>
      <c r="EQ31" s="8"/>
      <c r="ER31" s="8"/>
      <c r="ES31" s="9"/>
      <c r="ET31" s="6"/>
      <c r="EU31" s="6"/>
      <c r="EV31" s="7"/>
      <c r="EW31" s="7"/>
      <c r="EX31" s="8"/>
      <c r="EY31" s="8"/>
      <c r="EZ31" s="9"/>
      <c r="FA31" s="6"/>
      <c r="FB31" s="6"/>
      <c r="FC31" s="7"/>
      <c r="FD31" s="7"/>
      <c r="FE31" s="8"/>
      <c r="FF31" s="8"/>
      <c r="FG31" s="9"/>
      <c r="FH31" s="6"/>
      <c r="FI31" s="6"/>
      <c r="FJ31" s="7"/>
      <c r="FK31" s="7"/>
      <c r="FL31" s="8"/>
      <c r="FM31" s="8"/>
      <c r="FN31" s="9"/>
      <c r="FO31" s="6"/>
      <c r="FP31" s="6"/>
      <c r="FQ31" s="7"/>
      <c r="FR31" s="7"/>
      <c r="FS31" s="8"/>
      <c r="FT31" s="8"/>
      <c r="FU31" s="9"/>
      <c r="FV31" s="6"/>
      <c r="FW31" s="6"/>
      <c r="FX31" s="7"/>
      <c r="FY31" s="7"/>
      <c r="FZ31" s="8"/>
      <c r="GA31" s="8"/>
      <c r="GB31" s="9"/>
      <c r="GC31" s="6"/>
      <c r="GD31" s="6"/>
      <c r="GE31" s="7"/>
      <c r="GF31" s="7"/>
      <c r="GG31" s="8"/>
      <c r="GH31" s="8"/>
      <c r="GI31" s="9"/>
      <c r="GJ31" s="6"/>
      <c r="GK31" s="6"/>
      <c r="GL31" s="7"/>
      <c r="GM31" s="7"/>
      <c r="GN31" s="8"/>
      <c r="GO31" s="8"/>
      <c r="GP31" s="9"/>
      <c r="GQ31" s="6"/>
      <c r="GR31" s="6"/>
      <c r="GS31" s="7"/>
      <c r="GT31" s="7"/>
      <c r="GU31" s="8"/>
      <c r="GV31" s="8"/>
      <c r="GW31" s="9"/>
      <c r="GX31" s="6"/>
      <c r="GY31" s="6"/>
      <c r="GZ31" s="7"/>
      <c r="HA31" s="7"/>
      <c r="HB31" s="8"/>
      <c r="HC31" s="8"/>
      <c r="HD31" s="9"/>
      <c r="HE31" s="6"/>
      <c r="HF31" s="6"/>
      <c r="HG31" s="7"/>
      <c r="HH31" s="7"/>
      <c r="HI31" s="8"/>
      <c r="HJ31" s="8"/>
      <c r="HK31" s="9"/>
      <c r="HL31" s="6"/>
      <c r="HM31" s="6"/>
      <c r="HN31" s="7"/>
      <c r="HO31" s="7"/>
      <c r="HP31" s="8"/>
      <c r="HQ31" s="8"/>
      <c r="HR31" s="9"/>
      <c r="HS31" s="6"/>
      <c r="HT31" s="6"/>
      <c r="HU31" s="7"/>
      <c r="HV31" s="7"/>
      <c r="HW31" s="8"/>
      <c r="HX31" s="8"/>
      <c r="HY31" s="9"/>
      <c r="HZ31" s="6"/>
      <c r="IA31" s="6"/>
      <c r="IB31" s="7"/>
      <c r="IC31" s="7"/>
      <c r="ID31" s="8"/>
      <c r="IE31" s="8"/>
      <c r="IF31" s="9"/>
      <c r="IG31" s="6"/>
      <c r="IH31" s="6"/>
      <c r="II31" s="7"/>
      <c r="IJ31" s="7"/>
      <c r="IK31" s="8"/>
      <c r="IL31" s="8"/>
      <c r="IM31" s="9"/>
      <c r="IN31" s="6"/>
      <c r="IO31" s="6"/>
      <c r="IP31" s="7"/>
      <c r="IQ31" s="7"/>
      <c r="IR31" s="8"/>
      <c r="IS31" s="8"/>
      <c r="IT31" s="9"/>
      <c r="IU31" s="6"/>
      <c r="IV31" s="6"/>
      <c r="IW31" s="7"/>
      <c r="IX31" s="7"/>
      <c r="IY31" s="8"/>
      <c r="IZ31" s="8"/>
      <c r="JA31" s="9"/>
      <c r="JB31" s="6"/>
      <c r="JC31" s="6"/>
      <c r="JD31" s="7"/>
      <c r="JE31" s="7"/>
      <c r="JF31" s="8"/>
      <c r="JG31" s="8"/>
      <c r="JH31" s="9"/>
      <c r="JI31" s="6"/>
      <c r="JJ31" s="6"/>
      <c r="JK31" s="7"/>
      <c r="JL31" s="7"/>
      <c r="JM31" s="8"/>
      <c r="JN31" s="8"/>
      <c r="JO31" s="9"/>
      <c r="JP31" s="6"/>
      <c r="JQ31" s="6"/>
      <c r="JR31" s="7"/>
      <c r="JS31" s="7"/>
      <c r="JT31" s="8"/>
      <c r="JU31" s="8"/>
      <c r="JV31" s="9"/>
      <c r="JW31" s="6"/>
      <c r="JX31" s="6"/>
      <c r="JY31" s="7"/>
      <c r="JZ31" s="7"/>
      <c r="KA31" s="8"/>
      <c r="KB31" s="8"/>
      <c r="KC31" s="9"/>
      <c r="KD31" s="6"/>
      <c r="KE31" s="6"/>
      <c r="KF31" s="7"/>
      <c r="KG31" s="7"/>
      <c r="KH31" s="8"/>
      <c r="KI31" s="8"/>
      <c r="KJ31" s="9"/>
      <c r="KK31" s="6"/>
      <c r="KL31" s="6"/>
      <c r="KM31" s="7"/>
      <c r="KN31" s="7"/>
      <c r="KO31" s="8"/>
      <c r="KP31" s="8"/>
      <c r="KQ31" s="9"/>
      <c r="KR31" s="6"/>
      <c r="KS31" s="6"/>
      <c r="KT31" s="7"/>
      <c r="KU31" s="7"/>
      <c r="KV31" s="8"/>
      <c r="KW31" s="8"/>
      <c r="KX31" s="9"/>
      <c r="KY31" s="6"/>
      <c r="KZ31" s="6"/>
      <c r="LA31" s="7"/>
      <c r="LB31" s="7"/>
      <c r="LC31" s="8"/>
      <c r="LD31" s="8"/>
      <c r="LE31" s="9"/>
      <c r="LF31" s="6"/>
      <c r="LG31" s="6"/>
      <c r="LH31" s="7"/>
      <c r="LI31" s="7"/>
      <c r="LJ31" s="8"/>
      <c r="LK31" s="8"/>
      <c r="LL31" s="9"/>
      <c r="LM31" s="6"/>
      <c r="LN31" s="6"/>
      <c r="LO31" s="7"/>
      <c r="LP31" s="7"/>
      <c r="LQ31" s="8"/>
      <c r="LR31" s="8"/>
      <c r="LS31" s="9"/>
      <c r="LT31" s="6"/>
      <c r="LU31" s="6"/>
      <c r="LV31" s="7"/>
      <c r="LW31" s="7"/>
      <c r="LX31" s="8"/>
      <c r="LY31" s="8"/>
      <c r="LZ31" s="9"/>
      <c r="MA31" s="6"/>
      <c r="MB31" s="6"/>
      <c r="MC31" s="7"/>
      <c r="MD31" s="7"/>
      <c r="ME31" s="8"/>
      <c r="MF31" s="8"/>
      <c r="MG31" s="9"/>
      <c r="MH31" s="6"/>
      <c r="MI31" s="6"/>
      <c r="MJ31" s="7"/>
      <c r="MK31" s="7"/>
      <c r="ML31" s="8"/>
      <c r="MM31" s="8"/>
      <c r="MN31" s="9"/>
      <c r="MP31" s="20" t="s">
        <v>77</v>
      </c>
      <c r="MQ31" s="23">
        <f>م.تحميل!$J$114</f>
        <v>0</v>
      </c>
      <c r="MR31" s="23">
        <f>م.تحميل!$K$114</f>
        <v>0</v>
      </c>
      <c r="MS31" s="20"/>
      <c r="MT31" s="23"/>
      <c r="MU31" s="23"/>
      <c r="MW31" s="22" t="s">
        <v>77</v>
      </c>
      <c r="MX31" s="24">
        <f>م.مرتجع!$J$114</f>
        <v>0</v>
      </c>
      <c r="MY31" s="24">
        <f>م.مرتجع!$K$114</f>
        <v>0</v>
      </c>
      <c r="MZ31" s="22"/>
      <c r="NA31" s="24"/>
      <c r="NB31" s="24"/>
      <c r="ND31" s="21" t="s">
        <v>77</v>
      </c>
      <c r="NE31" s="25">
        <f>م.مبيع!$J$114</f>
        <v>0</v>
      </c>
      <c r="NF31" s="25">
        <f>م.مبيع!$K$114</f>
        <v>0</v>
      </c>
      <c r="NG31" s="25">
        <f>GI35</f>
        <v>0</v>
      </c>
      <c r="NH31" s="21"/>
      <c r="NI31" s="25"/>
      <c r="NJ31" s="25"/>
      <c r="NK31" s="25"/>
    </row>
    <row r="32" spans="1:375" ht="16.5" thickTop="1" thickBot="1" x14ac:dyDescent="0.3">
      <c r="A32" s="14"/>
      <c r="B32" s="18"/>
      <c r="C32" s="6"/>
      <c r="D32" s="6"/>
      <c r="E32" s="7"/>
      <c r="F32" s="7"/>
      <c r="G32" s="8"/>
      <c r="H32" s="8"/>
      <c r="I32" s="9"/>
      <c r="J32" s="6"/>
      <c r="K32" s="6"/>
      <c r="L32" s="7"/>
      <c r="M32" s="7"/>
      <c r="N32" s="8"/>
      <c r="O32" s="8"/>
      <c r="P32" s="9"/>
      <c r="Q32" s="6"/>
      <c r="R32" s="6"/>
      <c r="S32" s="7"/>
      <c r="T32" s="7"/>
      <c r="U32" s="8"/>
      <c r="V32" s="8"/>
      <c r="W32" s="9"/>
      <c r="X32" s="6"/>
      <c r="Y32" s="6"/>
      <c r="Z32" s="7"/>
      <c r="AA32" s="7"/>
      <c r="AB32" s="8"/>
      <c r="AC32" s="8"/>
      <c r="AD32" s="9"/>
      <c r="AE32" s="6"/>
      <c r="AF32" s="6"/>
      <c r="AG32" s="7"/>
      <c r="AH32" s="7"/>
      <c r="AI32" s="8"/>
      <c r="AJ32" s="8"/>
      <c r="AK32" s="9"/>
      <c r="AL32" s="6"/>
      <c r="AM32" s="6"/>
      <c r="AN32" s="7"/>
      <c r="AO32" s="7"/>
      <c r="AP32" s="8"/>
      <c r="AQ32" s="8"/>
      <c r="AR32" s="9"/>
      <c r="AS32" s="6"/>
      <c r="AT32" s="6"/>
      <c r="AU32" s="7"/>
      <c r="AV32" s="7"/>
      <c r="AW32" s="8"/>
      <c r="AX32" s="8"/>
      <c r="AY32" s="9"/>
      <c r="AZ32" s="6"/>
      <c r="BA32" s="6"/>
      <c r="BB32" s="7"/>
      <c r="BC32" s="7"/>
      <c r="BD32" s="8"/>
      <c r="BE32" s="8"/>
      <c r="BF32" s="9"/>
      <c r="BG32" s="6"/>
      <c r="BH32" s="6"/>
      <c r="BI32" s="7"/>
      <c r="BJ32" s="7"/>
      <c r="BK32" s="8"/>
      <c r="BL32" s="8"/>
      <c r="BM32" s="9"/>
      <c r="BN32" s="6"/>
      <c r="BO32" s="6"/>
      <c r="BP32" s="7"/>
      <c r="BQ32" s="7"/>
      <c r="BR32" s="8"/>
      <c r="BS32" s="8"/>
      <c r="BT32" s="9"/>
      <c r="BU32" s="6"/>
      <c r="BV32" s="6"/>
      <c r="BW32" s="7"/>
      <c r="BX32" s="7"/>
      <c r="BY32" s="8"/>
      <c r="BZ32" s="8"/>
      <c r="CA32" s="9"/>
      <c r="CB32" s="6"/>
      <c r="CC32" s="6"/>
      <c r="CD32" s="7"/>
      <c r="CE32" s="7"/>
      <c r="CF32" s="8"/>
      <c r="CG32" s="8"/>
      <c r="CH32" s="9"/>
      <c r="CI32" s="6"/>
      <c r="CJ32" s="6"/>
      <c r="CK32" s="7"/>
      <c r="CL32" s="7"/>
      <c r="CM32" s="8"/>
      <c r="CN32" s="8"/>
      <c r="CO32" s="9"/>
      <c r="CP32" s="6"/>
      <c r="CQ32" s="6"/>
      <c r="CR32" s="7"/>
      <c r="CS32" s="7"/>
      <c r="CT32" s="8"/>
      <c r="CU32" s="8"/>
      <c r="CV32" s="9"/>
      <c r="CW32" s="6"/>
      <c r="CX32" s="6"/>
      <c r="CY32" s="7"/>
      <c r="CZ32" s="7"/>
      <c r="DA32" s="8"/>
      <c r="DB32" s="8"/>
      <c r="DC32" s="9"/>
      <c r="DD32" s="6"/>
      <c r="DE32" s="6"/>
      <c r="DF32" s="7"/>
      <c r="DG32" s="7"/>
      <c r="DH32" s="8"/>
      <c r="DI32" s="8"/>
      <c r="DJ32" s="9"/>
      <c r="DK32" s="6"/>
      <c r="DL32" s="6"/>
      <c r="DM32" s="7"/>
      <c r="DN32" s="7"/>
      <c r="DO32" s="8"/>
      <c r="DP32" s="8"/>
      <c r="DQ32" s="9"/>
      <c r="DR32" s="6"/>
      <c r="DS32" s="6"/>
      <c r="DT32" s="7"/>
      <c r="DU32" s="7"/>
      <c r="DV32" s="8"/>
      <c r="DW32" s="8"/>
      <c r="DX32" s="9"/>
      <c r="DY32" s="6"/>
      <c r="DZ32" s="6"/>
      <c r="EA32" s="7"/>
      <c r="EB32" s="7"/>
      <c r="EC32" s="8"/>
      <c r="ED32" s="8"/>
      <c r="EE32" s="9"/>
      <c r="EF32" s="6"/>
      <c r="EG32" s="6"/>
      <c r="EH32" s="7"/>
      <c r="EI32" s="7"/>
      <c r="EJ32" s="8"/>
      <c r="EK32" s="8"/>
      <c r="EL32" s="9"/>
      <c r="EM32" s="6"/>
      <c r="EN32" s="6"/>
      <c r="EO32" s="7"/>
      <c r="EP32" s="7"/>
      <c r="EQ32" s="8"/>
      <c r="ER32" s="8"/>
      <c r="ES32" s="9"/>
      <c r="ET32" s="6"/>
      <c r="EU32" s="6"/>
      <c r="EV32" s="7"/>
      <c r="EW32" s="7"/>
      <c r="EX32" s="8"/>
      <c r="EY32" s="8"/>
      <c r="EZ32" s="9"/>
      <c r="FA32" s="6"/>
      <c r="FB32" s="6"/>
      <c r="FC32" s="7"/>
      <c r="FD32" s="7"/>
      <c r="FE32" s="8"/>
      <c r="FF32" s="8"/>
      <c r="FG32" s="9"/>
      <c r="FH32" s="6"/>
      <c r="FI32" s="6"/>
      <c r="FJ32" s="7"/>
      <c r="FK32" s="7"/>
      <c r="FL32" s="8"/>
      <c r="FM32" s="8"/>
      <c r="FN32" s="9"/>
      <c r="FO32" s="6"/>
      <c r="FP32" s="6"/>
      <c r="FQ32" s="7"/>
      <c r="FR32" s="7"/>
      <c r="FS32" s="8"/>
      <c r="FT32" s="8"/>
      <c r="FU32" s="9"/>
      <c r="FV32" s="6"/>
      <c r="FW32" s="6"/>
      <c r="FX32" s="7"/>
      <c r="FY32" s="7"/>
      <c r="FZ32" s="8"/>
      <c r="GA32" s="8"/>
      <c r="GB32" s="9"/>
      <c r="GC32" s="6"/>
      <c r="GD32" s="6"/>
      <c r="GE32" s="7"/>
      <c r="GF32" s="7"/>
      <c r="GG32" s="8"/>
      <c r="GH32" s="8"/>
      <c r="GI32" s="9"/>
      <c r="GJ32" s="6"/>
      <c r="GK32" s="6"/>
      <c r="GL32" s="7"/>
      <c r="GM32" s="7"/>
      <c r="GN32" s="8"/>
      <c r="GO32" s="8"/>
      <c r="GP32" s="9"/>
      <c r="GQ32" s="6"/>
      <c r="GR32" s="6"/>
      <c r="GS32" s="7"/>
      <c r="GT32" s="7"/>
      <c r="GU32" s="8"/>
      <c r="GV32" s="8"/>
      <c r="GW32" s="9"/>
      <c r="GX32" s="6"/>
      <c r="GY32" s="6"/>
      <c r="GZ32" s="7"/>
      <c r="HA32" s="7"/>
      <c r="HB32" s="8"/>
      <c r="HC32" s="8"/>
      <c r="HD32" s="9"/>
      <c r="HE32" s="6"/>
      <c r="HF32" s="6"/>
      <c r="HG32" s="7"/>
      <c r="HH32" s="7"/>
      <c r="HI32" s="8"/>
      <c r="HJ32" s="8"/>
      <c r="HK32" s="9"/>
      <c r="HL32" s="6"/>
      <c r="HM32" s="6"/>
      <c r="HN32" s="7"/>
      <c r="HO32" s="7"/>
      <c r="HP32" s="8"/>
      <c r="HQ32" s="8"/>
      <c r="HR32" s="9"/>
      <c r="HS32" s="6"/>
      <c r="HT32" s="6"/>
      <c r="HU32" s="7"/>
      <c r="HV32" s="7"/>
      <c r="HW32" s="8"/>
      <c r="HX32" s="8"/>
      <c r="HY32" s="9"/>
      <c r="HZ32" s="6"/>
      <c r="IA32" s="6"/>
      <c r="IB32" s="7"/>
      <c r="IC32" s="7"/>
      <c r="ID32" s="8"/>
      <c r="IE32" s="8"/>
      <c r="IF32" s="9"/>
      <c r="IG32" s="6"/>
      <c r="IH32" s="6"/>
      <c r="II32" s="7"/>
      <c r="IJ32" s="7"/>
      <c r="IK32" s="8"/>
      <c r="IL32" s="8"/>
      <c r="IM32" s="9"/>
      <c r="IN32" s="6"/>
      <c r="IO32" s="6"/>
      <c r="IP32" s="7"/>
      <c r="IQ32" s="7"/>
      <c r="IR32" s="8"/>
      <c r="IS32" s="8"/>
      <c r="IT32" s="9"/>
      <c r="IU32" s="6"/>
      <c r="IV32" s="6"/>
      <c r="IW32" s="7"/>
      <c r="IX32" s="7"/>
      <c r="IY32" s="8"/>
      <c r="IZ32" s="8"/>
      <c r="JA32" s="9"/>
      <c r="JB32" s="6"/>
      <c r="JC32" s="6"/>
      <c r="JD32" s="7"/>
      <c r="JE32" s="7"/>
      <c r="JF32" s="8"/>
      <c r="JG32" s="8"/>
      <c r="JH32" s="9"/>
      <c r="JI32" s="6"/>
      <c r="JJ32" s="6"/>
      <c r="JK32" s="7"/>
      <c r="JL32" s="7"/>
      <c r="JM32" s="8"/>
      <c r="JN32" s="8"/>
      <c r="JO32" s="9"/>
      <c r="JP32" s="6"/>
      <c r="JQ32" s="6"/>
      <c r="JR32" s="7"/>
      <c r="JS32" s="7"/>
      <c r="JT32" s="8"/>
      <c r="JU32" s="8"/>
      <c r="JV32" s="9"/>
      <c r="JW32" s="6"/>
      <c r="JX32" s="6"/>
      <c r="JY32" s="7"/>
      <c r="JZ32" s="7"/>
      <c r="KA32" s="8"/>
      <c r="KB32" s="8"/>
      <c r="KC32" s="9"/>
      <c r="KD32" s="6"/>
      <c r="KE32" s="6"/>
      <c r="KF32" s="7"/>
      <c r="KG32" s="7"/>
      <c r="KH32" s="8"/>
      <c r="KI32" s="8"/>
      <c r="KJ32" s="9"/>
      <c r="KK32" s="6"/>
      <c r="KL32" s="6"/>
      <c r="KM32" s="7"/>
      <c r="KN32" s="7"/>
      <c r="KO32" s="8"/>
      <c r="KP32" s="8"/>
      <c r="KQ32" s="9"/>
      <c r="KR32" s="6"/>
      <c r="KS32" s="6"/>
      <c r="KT32" s="7"/>
      <c r="KU32" s="7"/>
      <c r="KV32" s="8"/>
      <c r="KW32" s="8"/>
      <c r="KX32" s="9"/>
      <c r="KY32" s="6"/>
      <c r="KZ32" s="6"/>
      <c r="LA32" s="7"/>
      <c r="LB32" s="7"/>
      <c r="LC32" s="8"/>
      <c r="LD32" s="8"/>
      <c r="LE32" s="9"/>
      <c r="LF32" s="6"/>
      <c r="LG32" s="6"/>
      <c r="LH32" s="7"/>
      <c r="LI32" s="7"/>
      <c r="LJ32" s="8"/>
      <c r="LK32" s="8"/>
      <c r="LL32" s="9"/>
      <c r="LM32" s="6"/>
      <c r="LN32" s="6"/>
      <c r="LO32" s="7"/>
      <c r="LP32" s="7"/>
      <c r="LQ32" s="8"/>
      <c r="LR32" s="8"/>
      <c r="LS32" s="9"/>
      <c r="LT32" s="6"/>
      <c r="LU32" s="6"/>
      <c r="LV32" s="7"/>
      <c r="LW32" s="7"/>
      <c r="LX32" s="8"/>
      <c r="LY32" s="8"/>
      <c r="LZ32" s="9"/>
      <c r="MA32" s="6"/>
      <c r="MB32" s="6"/>
      <c r="MC32" s="7"/>
      <c r="MD32" s="7"/>
      <c r="ME32" s="8"/>
      <c r="MF32" s="8"/>
      <c r="MG32" s="9"/>
      <c r="MH32" s="6"/>
      <c r="MI32" s="6"/>
      <c r="MJ32" s="7"/>
      <c r="MK32" s="7"/>
      <c r="ML32" s="8"/>
      <c r="MM32" s="8"/>
      <c r="MN32" s="9"/>
      <c r="MP32" s="20" t="s">
        <v>78</v>
      </c>
      <c r="MQ32" s="23">
        <f>م.تحميل!$J$118</f>
        <v>0</v>
      </c>
      <c r="MR32" s="23">
        <f>م.تحميل!$K$118</f>
        <v>0</v>
      </c>
      <c r="MS32" s="20"/>
      <c r="MT32" s="23"/>
      <c r="MU32" s="23"/>
      <c r="MW32" s="22" t="s">
        <v>78</v>
      </c>
      <c r="MX32" s="24">
        <f>م.مرتجع!$J$118</f>
        <v>0</v>
      </c>
      <c r="MY32" s="24">
        <f>م.مرتجع!$K$118</f>
        <v>0</v>
      </c>
      <c r="MZ32" s="22"/>
      <c r="NA32" s="24"/>
      <c r="NB32" s="24"/>
      <c r="ND32" s="21" t="s">
        <v>78</v>
      </c>
      <c r="NE32" s="25">
        <f>م.مبيع!$J$118</f>
        <v>0</v>
      </c>
      <c r="NF32" s="25">
        <f>م.مبيع!$K$118</f>
        <v>0</v>
      </c>
      <c r="NG32" s="25">
        <f>GP35</f>
        <v>0</v>
      </c>
      <c r="NH32" s="21"/>
      <c r="NI32" s="25"/>
      <c r="NJ32" s="25"/>
      <c r="NK32" s="25"/>
    </row>
    <row r="33" spans="1:375" ht="16.5" thickTop="1" thickBot="1" x14ac:dyDescent="0.3">
      <c r="A33" s="14"/>
      <c r="B33" s="18"/>
      <c r="C33" s="6"/>
      <c r="D33" s="6"/>
      <c r="E33" s="7"/>
      <c r="F33" s="7"/>
      <c r="G33" s="8"/>
      <c r="H33" s="8"/>
      <c r="I33" s="9"/>
      <c r="J33" s="6"/>
      <c r="K33" s="6"/>
      <c r="L33" s="7"/>
      <c r="M33" s="7"/>
      <c r="N33" s="8"/>
      <c r="O33" s="8"/>
      <c r="P33" s="9"/>
      <c r="Q33" s="6"/>
      <c r="R33" s="6"/>
      <c r="S33" s="7"/>
      <c r="T33" s="7"/>
      <c r="U33" s="8"/>
      <c r="V33" s="8"/>
      <c r="W33" s="9"/>
      <c r="X33" s="6"/>
      <c r="Y33" s="6"/>
      <c r="Z33" s="7"/>
      <c r="AA33" s="7"/>
      <c r="AB33" s="8"/>
      <c r="AC33" s="8"/>
      <c r="AD33" s="9"/>
      <c r="AE33" s="6"/>
      <c r="AF33" s="6"/>
      <c r="AG33" s="7"/>
      <c r="AH33" s="7"/>
      <c r="AI33" s="8"/>
      <c r="AJ33" s="8"/>
      <c r="AK33" s="9"/>
      <c r="AL33" s="6"/>
      <c r="AM33" s="6"/>
      <c r="AN33" s="7"/>
      <c r="AO33" s="7"/>
      <c r="AP33" s="8"/>
      <c r="AQ33" s="8"/>
      <c r="AR33" s="9"/>
      <c r="AS33" s="6"/>
      <c r="AT33" s="6"/>
      <c r="AU33" s="7"/>
      <c r="AV33" s="7"/>
      <c r="AW33" s="8"/>
      <c r="AX33" s="8"/>
      <c r="AY33" s="9"/>
      <c r="AZ33" s="6"/>
      <c r="BA33" s="6"/>
      <c r="BB33" s="7"/>
      <c r="BC33" s="7"/>
      <c r="BD33" s="8"/>
      <c r="BE33" s="8"/>
      <c r="BF33" s="9"/>
      <c r="BG33" s="6"/>
      <c r="BH33" s="6"/>
      <c r="BI33" s="7"/>
      <c r="BJ33" s="7"/>
      <c r="BK33" s="8"/>
      <c r="BL33" s="8"/>
      <c r="BM33" s="9"/>
      <c r="BN33" s="6"/>
      <c r="BO33" s="6"/>
      <c r="BP33" s="7"/>
      <c r="BQ33" s="7"/>
      <c r="BR33" s="8"/>
      <c r="BS33" s="8"/>
      <c r="BT33" s="9"/>
      <c r="BU33" s="6"/>
      <c r="BV33" s="6"/>
      <c r="BW33" s="7"/>
      <c r="BX33" s="7"/>
      <c r="BY33" s="8"/>
      <c r="BZ33" s="8"/>
      <c r="CA33" s="9"/>
      <c r="CB33" s="6"/>
      <c r="CC33" s="6"/>
      <c r="CD33" s="7"/>
      <c r="CE33" s="7"/>
      <c r="CF33" s="8"/>
      <c r="CG33" s="8"/>
      <c r="CH33" s="9"/>
      <c r="CI33" s="6"/>
      <c r="CJ33" s="6"/>
      <c r="CK33" s="7"/>
      <c r="CL33" s="7"/>
      <c r="CM33" s="8"/>
      <c r="CN33" s="8"/>
      <c r="CO33" s="9"/>
      <c r="CP33" s="6"/>
      <c r="CQ33" s="6"/>
      <c r="CR33" s="7"/>
      <c r="CS33" s="7"/>
      <c r="CT33" s="8"/>
      <c r="CU33" s="8"/>
      <c r="CV33" s="9"/>
      <c r="CW33" s="6"/>
      <c r="CX33" s="6"/>
      <c r="CY33" s="7"/>
      <c r="CZ33" s="7"/>
      <c r="DA33" s="8"/>
      <c r="DB33" s="8"/>
      <c r="DC33" s="9"/>
      <c r="DD33" s="6"/>
      <c r="DE33" s="6"/>
      <c r="DF33" s="7"/>
      <c r="DG33" s="7"/>
      <c r="DH33" s="8"/>
      <c r="DI33" s="8"/>
      <c r="DJ33" s="9"/>
      <c r="DK33" s="6"/>
      <c r="DL33" s="6"/>
      <c r="DM33" s="7"/>
      <c r="DN33" s="7"/>
      <c r="DO33" s="8"/>
      <c r="DP33" s="8"/>
      <c r="DQ33" s="9"/>
      <c r="DR33" s="6"/>
      <c r="DS33" s="6"/>
      <c r="DT33" s="7"/>
      <c r="DU33" s="7"/>
      <c r="DV33" s="8"/>
      <c r="DW33" s="8"/>
      <c r="DX33" s="9"/>
      <c r="DY33" s="6"/>
      <c r="DZ33" s="6"/>
      <c r="EA33" s="7"/>
      <c r="EB33" s="7"/>
      <c r="EC33" s="8"/>
      <c r="ED33" s="8"/>
      <c r="EE33" s="9"/>
      <c r="EF33" s="6"/>
      <c r="EG33" s="6"/>
      <c r="EH33" s="7"/>
      <c r="EI33" s="7"/>
      <c r="EJ33" s="8"/>
      <c r="EK33" s="8"/>
      <c r="EL33" s="9"/>
      <c r="EM33" s="6"/>
      <c r="EN33" s="6"/>
      <c r="EO33" s="7"/>
      <c r="EP33" s="7"/>
      <c r="EQ33" s="8"/>
      <c r="ER33" s="8"/>
      <c r="ES33" s="9"/>
      <c r="ET33" s="6"/>
      <c r="EU33" s="6"/>
      <c r="EV33" s="7"/>
      <c r="EW33" s="7"/>
      <c r="EX33" s="8"/>
      <c r="EY33" s="8"/>
      <c r="EZ33" s="9"/>
      <c r="FA33" s="6"/>
      <c r="FB33" s="6"/>
      <c r="FC33" s="7"/>
      <c r="FD33" s="7"/>
      <c r="FE33" s="8"/>
      <c r="FF33" s="8"/>
      <c r="FG33" s="9"/>
      <c r="FH33" s="6"/>
      <c r="FI33" s="6"/>
      <c r="FJ33" s="7"/>
      <c r="FK33" s="7"/>
      <c r="FL33" s="8"/>
      <c r="FM33" s="8"/>
      <c r="FN33" s="9"/>
      <c r="FO33" s="6"/>
      <c r="FP33" s="6"/>
      <c r="FQ33" s="7"/>
      <c r="FR33" s="7"/>
      <c r="FS33" s="8"/>
      <c r="FT33" s="8"/>
      <c r="FU33" s="9"/>
      <c r="FV33" s="6"/>
      <c r="FW33" s="6"/>
      <c r="FX33" s="7"/>
      <c r="FY33" s="7"/>
      <c r="FZ33" s="8"/>
      <c r="GA33" s="8"/>
      <c r="GB33" s="9"/>
      <c r="GC33" s="6"/>
      <c r="GD33" s="6"/>
      <c r="GE33" s="7"/>
      <c r="GF33" s="7"/>
      <c r="GG33" s="8"/>
      <c r="GH33" s="8"/>
      <c r="GI33" s="9"/>
      <c r="GJ33" s="6"/>
      <c r="GK33" s="6"/>
      <c r="GL33" s="7"/>
      <c r="GM33" s="7"/>
      <c r="GN33" s="8"/>
      <c r="GO33" s="8"/>
      <c r="GP33" s="9"/>
      <c r="GQ33" s="6"/>
      <c r="GR33" s="6"/>
      <c r="GS33" s="7"/>
      <c r="GT33" s="7"/>
      <c r="GU33" s="8"/>
      <c r="GV33" s="8"/>
      <c r="GW33" s="9"/>
      <c r="GX33" s="6"/>
      <c r="GY33" s="6"/>
      <c r="GZ33" s="7"/>
      <c r="HA33" s="7"/>
      <c r="HB33" s="8"/>
      <c r="HC33" s="8"/>
      <c r="HD33" s="9"/>
      <c r="HE33" s="6"/>
      <c r="HF33" s="6"/>
      <c r="HG33" s="7"/>
      <c r="HH33" s="7"/>
      <c r="HI33" s="8"/>
      <c r="HJ33" s="8"/>
      <c r="HK33" s="9"/>
      <c r="HL33" s="6"/>
      <c r="HM33" s="6"/>
      <c r="HN33" s="7"/>
      <c r="HO33" s="7"/>
      <c r="HP33" s="8"/>
      <c r="HQ33" s="8"/>
      <c r="HR33" s="9"/>
      <c r="HS33" s="6"/>
      <c r="HT33" s="6"/>
      <c r="HU33" s="7"/>
      <c r="HV33" s="7"/>
      <c r="HW33" s="8"/>
      <c r="HX33" s="8"/>
      <c r="HY33" s="9"/>
      <c r="HZ33" s="6"/>
      <c r="IA33" s="6"/>
      <c r="IB33" s="7"/>
      <c r="IC33" s="7"/>
      <c r="ID33" s="8"/>
      <c r="IE33" s="8"/>
      <c r="IF33" s="9"/>
      <c r="IG33" s="6"/>
      <c r="IH33" s="6"/>
      <c r="II33" s="7"/>
      <c r="IJ33" s="7"/>
      <c r="IK33" s="8"/>
      <c r="IL33" s="8"/>
      <c r="IM33" s="9"/>
      <c r="IN33" s="6"/>
      <c r="IO33" s="6"/>
      <c r="IP33" s="7"/>
      <c r="IQ33" s="7"/>
      <c r="IR33" s="8"/>
      <c r="IS33" s="8"/>
      <c r="IT33" s="9"/>
      <c r="IU33" s="6"/>
      <c r="IV33" s="6"/>
      <c r="IW33" s="7"/>
      <c r="IX33" s="7"/>
      <c r="IY33" s="8"/>
      <c r="IZ33" s="8"/>
      <c r="JA33" s="9"/>
      <c r="JB33" s="6"/>
      <c r="JC33" s="6"/>
      <c r="JD33" s="7"/>
      <c r="JE33" s="7"/>
      <c r="JF33" s="8"/>
      <c r="JG33" s="8"/>
      <c r="JH33" s="9"/>
      <c r="JI33" s="6"/>
      <c r="JJ33" s="6"/>
      <c r="JK33" s="7"/>
      <c r="JL33" s="7"/>
      <c r="JM33" s="8"/>
      <c r="JN33" s="8"/>
      <c r="JO33" s="9"/>
      <c r="JP33" s="6"/>
      <c r="JQ33" s="6"/>
      <c r="JR33" s="7"/>
      <c r="JS33" s="7"/>
      <c r="JT33" s="8"/>
      <c r="JU33" s="8"/>
      <c r="JV33" s="9"/>
      <c r="JW33" s="6"/>
      <c r="JX33" s="6"/>
      <c r="JY33" s="7"/>
      <c r="JZ33" s="7"/>
      <c r="KA33" s="8"/>
      <c r="KB33" s="8"/>
      <c r="KC33" s="9"/>
      <c r="KD33" s="6"/>
      <c r="KE33" s="6"/>
      <c r="KF33" s="7"/>
      <c r="KG33" s="7"/>
      <c r="KH33" s="8"/>
      <c r="KI33" s="8"/>
      <c r="KJ33" s="9"/>
      <c r="KK33" s="6"/>
      <c r="KL33" s="6"/>
      <c r="KM33" s="7"/>
      <c r="KN33" s="7"/>
      <c r="KO33" s="8"/>
      <c r="KP33" s="8"/>
      <c r="KQ33" s="9"/>
      <c r="KR33" s="6"/>
      <c r="KS33" s="6"/>
      <c r="KT33" s="7"/>
      <c r="KU33" s="7"/>
      <c r="KV33" s="8"/>
      <c r="KW33" s="8"/>
      <c r="KX33" s="9"/>
      <c r="KY33" s="6"/>
      <c r="KZ33" s="6"/>
      <c r="LA33" s="7"/>
      <c r="LB33" s="7"/>
      <c r="LC33" s="8"/>
      <c r="LD33" s="8"/>
      <c r="LE33" s="9"/>
      <c r="LF33" s="6"/>
      <c r="LG33" s="6"/>
      <c r="LH33" s="7"/>
      <c r="LI33" s="7"/>
      <c r="LJ33" s="8"/>
      <c r="LK33" s="8"/>
      <c r="LL33" s="9"/>
      <c r="LM33" s="6"/>
      <c r="LN33" s="6"/>
      <c r="LO33" s="7"/>
      <c r="LP33" s="7"/>
      <c r="LQ33" s="8"/>
      <c r="LR33" s="8"/>
      <c r="LS33" s="9"/>
      <c r="LT33" s="6"/>
      <c r="LU33" s="6"/>
      <c r="LV33" s="7"/>
      <c r="LW33" s="7"/>
      <c r="LX33" s="8"/>
      <c r="LY33" s="8"/>
      <c r="LZ33" s="9"/>
      <c r="MA33" s="6"/>
      <c r="MB33" s="6"/>
      <c r="MC33" s="7"/>
      <c r="MD33" s="7"/>
      <c r="ME33" s="8"/>
      <c r="MF33" s="8"/>
      <c r="MG33" s="9"/>
      <c r="MH33" s="6"/>
      <c r="MI33" s="6"/>
      <c r="MJ33" s="7"/>
      <c r="MK33" s="7"/>
      <c r="ML33" s="8"/>
      <c r="MM33" s="8"/>
      <c r="MN33" s="9"/>
      <c r="MP33" s="20" t="s">
        <v>79</v>
      </c>
      <c r="MQ33" s="23">
        <f>م.تحميل!$J$122</f>
        <v>0</v>
      </c>
      <c r="MR33" s="23">
        <f>م.تحميل!$K$122</f>
        <v>0</v>
      </c>
      <c r="MS33" s="20"/>
      <c r="MT33" s="23"/>
      <c r="MU33" s="23"/>
      <c r="MW33" s="22" t="s">
        <v>79</v>
      </c>
      <c r="MX33" s="24">
        <f>م.مرتجع!$J$122</f>
        <v>0</v>
      </c>
      <c r="MY33" s="24">
        <f>م.مرتجع!$K$122</f>
        <v>0</v>
      </c>
      <c r="MZ33" s="22"/>
      <c r="NA33" s="24"/>
      <c r="NB33" s="24"/>
      <c r="ND33" s="21" t="s">
        <v>79</v>
      </c>
      <c r="NE33" s="25">
        <f>م.مبيع!$J$122</f>
        <v>0</v>
      </c>
      <c r="NF33" s="25">
        <f>م.مبيع!$K$122</f>
        <v>0</v>
      </c>
      <c r="NG33" s="25">
        <f>GW35</f>
        <v>0</v>
      </c>
      <c r="NH33" s="21"/>
      <c r="NI33" s="25"/>
      <c r="NJ33" s="25"/>
      <c r="NK33" s="25"/>
    </row>
    <row r="34" spans="1:375" ht="16.5" thickTop="1" thickBot="1" x14ac:dyDescent="0.3">
      <c r="A34" s="14"/>
      <c r="B34" s="18"/>
      <c r="C34" s="6"/>
      <c r="D34" s="6"/>
      <c r="E34" s="7"/>
      <c r="F34" s="7"/>
      <c r="G34" s="8"/>
      <c r="H34" s="8"/>
      <c r="I34" s="9"/>
      <c r="J34" s="6"/>
      <c r="K34" s="6"/>
      <c r="L34" s="7"/>
      <c r="M34" s="7"/>
      <c r="N34" s="8"/>
      <c r="O34" s="8"/>
      <c r="P34" s="9"/>
      <c r="Q34" s="6"/>
      <c r="R34" s="6"/>
      <c r="S34" s="7"/>
      <c r="T34" s="7"/>
      <c r="U34" s="8"/>
      <c r="V34" s="8"/>
      <c r="W34" s="9"/>
      <c r="X34" s="6"/>
      <c r="Y34" s="6"/>
      <c r="Z34" s="7"/>
      <c r="AA34" s="7"/>
      <c r="AB34" s="8"/>
      <c r="AC34" s="8"/>
      <c r="AD34" s="9"/>
      <c r="AE34" s="6"/>
      <c r="AF34" s="6"/>
      <c r="AG34" s="7"/>
      <c r="AH34" s="7"/>
      <c r="AI34" s="8"/>
      <c r="AJ34" s="8"/>
      <c r="AK34" s="9"/>
      <c r="AL34" s="6"/>
      <c r="AM34" s="6"/>
      <c r="AN34" s="7"/>
      <c r="AO34" s="7"/>
      <c r="AP34" s="8"/>
      <c r="AQ34" s="8"/>
      <c r="AR34" s="9"/>
      <c r="AS34" s="6"/>
      <c r="AT34" s="6"/>
      <c r="AU34" s="7"/>
      <c r="AV34" s="7"/>
      <c r="AW34" s="8"/>
      <c r="AX34" s="8"/>
      <c r="AY34" s="9"/>
      <c r="AZ34" s="6"/>
      <c r="BA34" s="6"/>
      <c r="BB34" s="7"/>
      <c r="BC34" s="7"/>
      <c r="BD34" s="8"/>
      <c r="BE34" s="8"/>
      <c r="BF34" s="9"/>
      <c r="BG34" s="6"/>
      <c r="BH34" s="6"/>
      <c r="BI34" s="7"/>
      <c r="BJ34" s="7"/>
      <c r="BK34" s="8"/>
      <c r="BL34" s="8"/>
      <c r="BM34" s="9"/>
      <c r="BN34" s="6"/>
      <c r="BO34" s="6"/>
      <c r="BP34" s="7"/>
      <c r="BQ34" s="7"/>
      <c r="BR34" s="8"/>
      <c r="BS34" s="8"/>
      <c r="BT34" s="9"/>
      <c r="BU34" s="6"/>
      <c r="BV34" s="6"/>
      <c r="BW34" s="7"/>
      <c r="BX34" s="7"/>
      <c r="BY34" s="8"/>
      <c r="BZ34" s="8"/>
      <c r="CA34" s="9"/>
      <c r="CB34" s="6"/>
      <c r="CC34" s="6"/>
      <c r="CD34" s="7"/>
      <c r="CE34" s="7"/>
      <c r="CF34" s="8"/>
      <c r="CG34" s="8"/>
      <c r="CH34" s="9"/>
      <c r="CI34" s="6"/>
      <c r="CJ34" s="6"/>
      <c r="CK34" s="7"/>
      <c r="CL34" s="7"/>
      <c r="CM34" s="8"/>
      <c r="CN34" s="8"/>
      <c r="CO34" s="9"/>
      <c r="CP34" s="6"/>
      <c r="CQ34" s="6"/>
      <c r="CR34" s="7"/>
      <c r="CS34" s="7"/>
      <c r="CT34" s="8"/>
      <c r="CU34" s="8"/>
      <c r="CV34" s="9"/>
      <c r="CW34" s="6"/>
      <c r="CX34" s="6"/>
      <c r="CY34" s="7"/>
      <c r="CZ34" s="7"/>
      <c r="DA34" s="8"/>
      <c r="DB34" s="8"/>
      <c r="DC34" s="9"/>
      <c r="DD34" s="6"/>
      <c r="DE34" s="6"/>
      <c r="DF34" s="7"/>
      <c r="DG34" s="7"/>
      <c r="DH34" s="8"/>
      <c r="DI34" s="8"/>
      <c r="DJ34" s="9"/>
      <c r="DK34" s="6"/>
      <c r="DL34" s="6"/>
      <c r="DM34" s="7"/>
      <c r="DN34" s="7"/>
      <c r="DO34" s="8"/>
      <c r="DP34" s="8"/>
      <c r="DQ34" s="9"/>
      <c r="DR34" s="6"/>
      <c r="DS34" s="6"/>
      <c r="DT34" s="7"/>
      <c r="DU34" s="7"/>
      <c r="DV34" s="8"/>
      <c r="DW34" s="8"/>
      <c r="DX34" s="9"/>
      <c r="DY34" s="6"/>
      <c r="DZ34" s="6"/>
      <c r="EA34" s="7"/>
      <c r="EB34" s="7"/>
      <c r="EC34" s="8"/>
      <c r="ED34" s="8"/>
      <c r="EE34" s="9"/>
      <c r="EF34" s="6"/>
      <c r="EG34" s="6"/>
      <c r="EH34" s="7"/>
      <c r="EI34" s="7"/>
      <c r="EJ34" s="8"/>
      <c r="EK34" s="8"/>
      <c r="EL34" s="9"/>
      <c r="EM34" s="6"/>
      <c r="EN34" s="6"/>
      <c r="EO34" s="7"/>
      <c r="EP34" s="7"/>
      <c r="EQ34" s="8"/>
      <c r="ER34" s="8"/>
      <c r="ES34" s="9"/>
      <c r="ET34" s="6"/>
      <c r="EU34" s="6"/>
      <c r="EV34" s="7"/>
      <c r="EW34" s="7"/>
      <c r="EX34" s="8"/>
      <c r="EY34" s="8"/>
      <c r="EZ34" s="9"/>
      <c r="FA34" s="6"/>
      <c r="FB34" s="6"/>
      <c r="FC34" s="7"/>
      <c r="FD34" s="7"/>
      <c r="FE34" s="8"/>
      <c r="FF34" s="8"/>
      <c r="FG34" s="9"/>
      <c r="FH34" s="6"/>
      <c r="FI34" s="6"/>
      <c r="FJ34" s="7"/>
      <c r="FK34" s="7"/>
      <c r="FL34" s="8"/>
      <c r="FM34" s="8"/>
      <c r="FN34" s="9"/>
      <c r="FO34" s="6"/>
      <c r="FP34" s="6"/>
      <c r="FQ34" s="7"/>
      <c r="FR34" s="7"/>
      <c r="FS34" s="8"/>
      <c r="FT34" s="8"/>
      <c r="FU34" s="9"/>
      <c r="FV34" s="6"/>
      <c r="FW34" s="6"/>
      <c r="FX34" s="7"/>
      <c r="FY34" s="7"/>
      <c r="FZ34" s="8"/>
      <c r="GA34" s="8"/>
      <c r="GB34" s="9"/>
      <c r="GC34" s="6"/>
      <c r="GD34" s="6"/>
      <c r="GE34" s="7"/>
      <c r="GF34" s="7"/>
      <c r="GG34" s="8"/>
      <c r="GH34" s="8"/>
      <c r="GI34" s="9"/>
      <c r="GJ34" s="6"/>
      <c r="GK34" s="6"/>
      <c r="GL34" s="7"/>
      <c r="GM34" s="7"/>
      <c r="GN34" s="8"/>
      <c r="GO34" s="8"/>
      <c r="GP34" s="9"/>
      <c r="GQ34" s="6"/>
      <c r="GR34" s="6"/>
      <c r="GS34" s="7"/>
      <c r="GT34" s="7"/>
      <c r="GU34" s="8"/>
      <c r="GV34" s="8"/>
      <c r="GW34" s="9"/>
      <c r="GX34" s="6"/>
      <c r="GY34" s="6"/>
      <c r="GZ34" s="7"/>
      <c r="HA34" s="7"/>
      <c r="HB34" s="8"/>
      <c r="HC34" s="8"/>
      <c r="HD34" s="9"/>
      <c r="HE34" s="6"/>
      <c r="HF34" s="6"/>
      <c r="HG34" s="7"/>
      <c r="HH34" s="7"/>
      <c r="HI34" s="8"/>
      <c r="HJ34" s="8"/>
      <c r="HK34" s="9"/>
      <c r="HL34" s="6"/>
      <c r="HM34" s="6"/>
      <c r="HN34" s="7"/>
      <c r="HO34" s="7"/>
      <c r="HP34" s="8"/>
      <c r="HQ34" s="8"/>
      <c r="HR34" s="9"/>
      <c r="HS34" s="6"/>
      <c r="HT34" s="6"/>
      <c r="HU34" s="7"/>
      <c r="HV34" s="7"/>
      <c r="HW34" s="8"/>
      <c r="HX34" s="8"/>
      <c r="HY34" s="9"/>
      <c r="HZ34" s="6"/>
      <c r="IA34" s="6"/>
      <c r="IB34" s="7"/>
      <c r="IC34" s="7"/>
      <c r="ID34" s="8"/>
      <c r="IE34" s="8"/>
      <c r="IF34" s="9"/>
      <c r="IG34" s="6"/>
      <c r="IH34" s="6"/>
      <c r="II34" s="7"/>
      <c r="IJ34" s="7"/>
      <c r="IK34" s="8"/>
      <c r="IL34" s="8"/>
      <c r="IM34" s="9"/>
      <c r="IN34" s="6"/>
      <c r="IO34" s="6"/>
      <c r="IP34" s="7"/>
      <c r="IQ34" s="7"/>
      <c r="IR34" s="8"/>
      <c r="IS34" s="8"/>
      <c r="IT34" s="9"/>
      <c r="IU34" s="6"/>
      <c r="IV34" s="6"/>
      <c r="IW34" s="7"/>
      <c r="IX34" s="7"/>
      <c r="IY34" s="8"/>
      <c r="IZ34" s="8"/>
      <c r="JA34" s="9"/>
      <c r="JB34" s="6"/>
      <c r="JC34" s="6"/>
      <c r="JD34" s="7"/>
      <c r="JE34" s="7"/>
      <c r="JF34" s="8"/>
      <c r="JG34" s="8"/>
      <c r="JH34" s="9"/>
      <c r="JI34" s="6"/>
      <c r="JJ34" s="6"/>
      <c r="JK34" s="7"/>
      <c r="JL34" s="7"/>
      <c r="JM34" s="8"/>
      <c r="JN34" s="8"/>
      <c r="JO34" s="9"/>
      <c r="JP34" s="6"/>
      <c r="JQ34" s="6"/>
      <c r="JR34" s="7"/>
      <c r="JS34" s="7"/>
      <c r="JT34" s="8"/>
      <c r="JU34" s="8"/>
      <c r="JV34" s="9"/>
      <c r="JW34" s="6"/>
      <c r="JX34" s="6"/>
      <c r="JY34" s="7"/>
      <c r="JZ34" s="7"/>
      <c r="KA34" s="8"/>
      <c r="KB34" s="8"/>
      <c r="KC34" s="9"/>
      <c r="KD34" s="6"/>
      <c r="KE34" s="6"/>
      <c r="KF34" s="7"/>
      <c r="KG34" s="7"/>
      <c r="KH34" s="8"/>
      <c r="KI34" s="8"/>
      <c r="KJ34" s="9"/>
      <c r="KK34" s="6"/>
      <c r="KL34" s="6"/>
      <c r="KM34" s="7"/>
      <c r="KN34" s="7"/>
      <c r="KO34" s="8"/>
      <c r="KP34" s="8"/>
      <c r="KQ34" s="9"/>
      <c r="KR34" s="6"/>
      <c r="KS34" s="6"/>
      <c r="KT34" s="7"/>
      <c r="KU34" s="7"/>
      <c r="KV34" s="8"/>
      <c r="KW34" s="8"/>
      <c r="KX34" s="9"/>
      <c r="KY34" s="6"/>
      <c r="KZ34" s="6"/>
      <c r="LA34" s="7"/>
      <c r="LB34" s="7"/>
      <c r="LC34" s="8"/>
      <c r="LD34" s="8"/>
      <c r="LE34" s="9"/>
      <c r="LF34" s="6"/>
      <c r="LG34" s="6"/>
      <c r="LH34" s="7"/>
      <c r="LI34" s="7"/>
      <c r="LJ34" s="8"/>
      <c r="LK34" s="8"/>
      <c r="LL34" s="9"/>
      <c r="LM34" s="6"/>
      <c r="LN34" s="6"/>
      <c r="LO34" s="7"/>
      <c r="LP34" s="7"/>
      <c r="LQ34" s="8"/>
      <c r="LR34" s="8"/>
      <c r="LS34" s="9"/>
      <c r="LT34" s="6"/>
      <c r="LU34" s="6"/>
      <c r="LV34" s="7"/>
      <c r="LW34" s="7"/>
      <c r="LX34" s="8"/>
      <c r="LY34" s="8"/>
      <c r="LZ34" s="9"/>
      <c r="MA34" s="6"/>
      <c r="MB34" s="6"/>
      <c r="MC34" s="7"/>
      <c r="MD34" s="7"/>
      <c r="ME34" s="8"/>
      <c r="MF34" s="8"/>
      <c r="MG34" s="9"/>
      <c r="MH34" s="6"/>
      <c r="MI34" s="6"/>
      <c r="MJ34" s="7"/>
      <c r="MK34" s="7"/>
      <c r="ML34" s="8"/>
      <c r="MM34" s="8"/>
      <c r="MN34" s="9"/>
      <c r="MP34" s="20" t="s">
        <v>37</v>
      </c>
      <c r="MQ34" s="23"/>
      <c r="MR34" s="23">
        <f>م.تحميل!$K$126</f>
        <v>0</v>
      </c>
      <c r="MS34" s="20"/>
      <c r="MT34" s="23"/>
      <c r="MU34" s="23"/>
      <c r="MW34" s="22" t="s">
        <v>37</v>
      </c>
      <c r="MX34" s="24"/>
      <c r="MY34" s="24">
        <f>م.مرتجع!$K$126</f>
        <v>0</v>
      </c>
      <c r="MZ34" s="22"/>
      <c r="NA34" s="24"/>
      <c r="NB34" s="24"/>
      <c r="ND34" s="21" t="s">
        <v>37</v>
      </c>
      <c r="NE34" s="25"/>
      <c r="NF34" s="25">
        <f>م.مبيع!$K$126</f>
        <v>0</v>
      </c>
      <c r="NG34" s="25">
        <f>HD35</f>
        <v>0</v>
      </c>
      <c r="NH34" s="21"/>
      <c r="NI34" s="25"/>
      <c r="NJ34" s="25"/>
      <c r="NK34" s="25"/>
    </row>
    <row r="35" spans="1:375" ht="16.5" thickTop="1" thickBot="1" x14ac:dyDescent="0.3">
      <c r="A35" s="77" t="s">
        <v>2</v>
      </c>
      <c r="B35" s="78"/>
      <c r="C35" s="6">
        <f>SUM(C4:C34)</f>
        <v>0</v>
      </c>
      <c r="D35" s="6">
        <f t="shared" ref="D35:I35" si="0">SUM(D4:D34)</f>
        <v>0</v>
      </c>
      <c r="E35" s="6">
        <f t="shared" si="0"/>
        <v>0</v>
      </c>
      <c r="F35" s="6">
        <f t="shared" si="0"/>
        <v>0</v>
      </c>
      <c r="G35" s="6">
        <f t="shared" si="0"/>
        <v>0</v>
      </c>
      <c r="H35" s="6">
        <f t="shared" si="0"/>
        <v>0</v>
      </c>
      <c r="I35" s="6">
        <f t="shared" si="0"/>
        <v>0</v>
      </c>
      <c r="J35" s="6">
        <f>SUM(J4:J34)</f>
        <v>0</v>
      </c>
      <c r="K35" s="6">
        <f t="shared" ref="K35:BT35" si="1">SUM(K4:K34)</f>
        <v>0</v>
      </c>
      <c r="L35" s="6">
        <f t="shared" si="1"/>
        <v>0</v>
      </c>
      <c r="M35" s="6">
        <f t="shared" si="1"/>
        <v>0</v>
      </c>
      <c r="N35" s="6">
        <f t="shared" si="1"/>
        <v>0</v>
      </c>
      <c r="O35" s="6">
        <f t="shared" si="1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6">
        <f t="shared" si="1"/>
        <v>0</v>
      </c>
      <c r="T35" s="6">
        <f t="shared" si="1"/>
        <v>0</v>
      </c>
      <c r="U35" s="6">
        <f t="shared" si="1"/>
        <v>0</v>
      </c>
      <c r="V35" s="6">
        <f t="shared" si="1"/>
        <v>0</v>
      </c>
      <c r="W35" s="6">
        <f t="shared" si="1"/>
        <v>0</v>
      </c>
      <c r="X35" s="6">
        <f t="shared" si="1"/>
        <v>0</v>
      </c>
      <c r="Y35" s="6">
        <f t="shared" si="1"/>
        <v>0</v>
      </c>
      <c r="Z35" s="6">
        <f t="shared" si="1"/>
        <v>0</v>
      </c>
      <c r="AA35" s="6">
        <f t="shared" si="1"/>
        <v>0</v>
      </c>
      <c r="AB35" s="6">
        <f t="shared" si="1"/>
        <v>0</v>
      </c>
      <c r="AC35" s="6">
        <f t="shared" si="1"/>
        <v>0</v>
      </c>
      <c r="AD35" s="6">
        <f t="shared" si="1"/>
        <v>0</v>
      </c>
      <c r="AE35" s="6">
        <f t="shared" si="1"/>
        <v>0</v>
      </c>
      <c r="AF35" s="6">
        <f t="shared" si="1"/>
        <v>0</v>
      </c>
      <c r="AG35" s="6">
        <f t="shared" si="1"/>
        <v>0</v>
      </c>
      <c r="AH35" s="6">
        <f t="shared" si="1"/>
        <v>0</v>
      </c>
      <c r="AI35" s="6">
        <f t="shared" si="1"/>
        <v>0</v>
      </c>
      <c r="AJ35" s="6">
        <f t="shared" si="1"/>
        <v>0</v>
      </c>
      <c r="AK35" s="6">
        <f t="shared" si="1"/>
        <v>0</v>
      </c>
      <c r="AL35" s="6">
        <f t="shared" si="1"/>
        <v>0</v>
      </c>
      <c r="AM35" s="6">
        <f t="shared" si="1"/>
        <v>0</v>
      </c>
      <c r="AN35" s="6">
        <f t="shared" si="1"/>
        <v>0</v>
      </c>
      <c r="AO35" s="6">
        <f t="shared" si="1"/>
        <v>0</v>
      </c>
      <c r="AP35" s="6">
        <f t="shared" si="1"/>
        <v>0</v>
      </c>
      <c r="AQ35" s="6">
        <f t="shared" si="1"/>
        <v>0</v>
      </c>
      <c r="AR35" s="6">
        <f t="shared" si="1"/>
        <v>0</v>
      </c>
      <c r="AS35" s="6">
        <f t="shared" si="1"/>
        <v>0</v>
      </c>
      <c r="AT35" s="6">
        <f t="shared" si="1"/>
        <v>0</v>
      </c>
      <c r="AU35" s="6">
        <f t="shared" si="1"/>
        <v>0</v>
      </c>
      <c r="AV35" s="6">
        <f t="shared" si="1"/>
        <v>0</v>
      </c>
      <c r="AW35" s="6">
        <f t="shared" si="1"/>
        <v>0</v>
      </c>
      <c r="AX35" s="6">
        <f t="shared" si="1"/>
        <v>0</v>
      </c>
      <c r="AY35" s="6">
        <f t="shared" si="1"/>
        <v>0</v>
      </c>
      <c r="AZ35" s="6">
        <f t="shared" si="1"/>
        <v>0</v>
      </c>
      <c r="BA35" s="6">
        <f t="shared" si="1"/>
        <v>0</v>
      </c>
      <c r="BB35" s="6">
        <f t="shared" si="1"/>
        <v>0</v>
      </c>
      <c r="BC35" s="6">
        <f t="shared" si="1"/>
        <v>0</v>
      </c>
      <c r="BD35" s="6">
        <f t="shared" si="1"/>
        <v>0</v>
      </c>
      <c r="BE35" s="6">
        <f t="shared" si="1"/>
        <v>0</v>
      </c>
      <c r="BF35" s="6">
        <f t="shared" si="1"/>
        <v>0</v>
      </c>
      <c r="BG35" s="6">
        <f t="shared" si="1"/>
        <v>0</v>
      </c>
      <c r="BH35" s="6">
        <f t="shared" si="1"/>
        <v>0</v>
      </c>
      <c r="BI35" s="6">
        <f t="shared" si="1"/>
        <v>0</v>
      </c>
      <c r="BJ35" s="6">
        <f t="shared" si="1"/>
        <v>0</v>
      </c>
      <c r="BK35" s="6">
        <f t="shared" si="1"/>
        <v>0</v>
      </c>
      <c r="BL35" s="6">
        <f t="shared" si="1"/>
        <v>0</v>
      </c>
      <c r="BM35" s="6">
        <f t="shared" si="1"/>
        <v>0</v>
      </c>
      <c r="BN35" s="6">
        <f t="shared" si="1"/>
        <v>0</v>
      </c>
      <c r="BO35" s="6">
        <f t="shared" si="1"/>
        <v>0</v>
      </c>
      <c r="BP35" s="6">
        <f t="shared" si="1"/>
        <v>0</v>
      </c>
      <c r="BQ35" s="6">
        <f t="shared" si="1"/>
        <v>0</v>
      </c>
      <c r="BR35" s="6">
        <f t="shared" si="1"/>
        <v>0</v>
      </c>
      <c r="BS35" s="6">
        <f t="shared" si="1"/>
        <v>0</v>
      </c>
      <c r="BT35" s="6">
        <f t="shared" si="1"/>
        <v>0</v>
      </c>
      <c r="BU35" s="6">
        <f>SUM(BU4:BU34)</f>
        <v>0</v>
      </c>
      <c r="BV35" s="6">
        <f t="shared" ref="BV35:CA35" si="2">SUM(BV4:BV34)</f>
        <v>0</v>
      </c>
      <c r="BW35" s="6">
        <f t="shared" si="2"/>
        <v>0</v>
      </c>
      <c r="BX35" s="6">
        <f t="shared" si="2"/>
        <v>0</v>
      </c>
      <c r="BY35" s="6">
        <f t="shared" si="2"/>
        <v>0</v>
      </c>
      <c r="BZ35" s="6">
        <f t="shared" si="2"/>
        <v>0</v>
      </c>
      <c r="CA35" s="6">
        <f t="shared" si="2"/>
        <v>0</v>
      </c>
      <c r="CB35" s="6">
        <f>SUM(CB4:CB34)</f>
        <v>0</v>
      </c>
      <c r="CC35" s="6">
        <f t="shared" ref="CC35:EL35" si="3">SUM(CC4:CC34)</f>
        <v>0</v>
      </c>
      <c r="CD35" s="6">
        <f t="shared" si="3"/>
        <v>0</v>
      </c>
      <c r="CE35" s="6">
        <f t="shared" si="3"/>
        <v>0</v>
      </c>
      <c r="CF35" s="6">
        <f t="shared" si="3"/>
        <v>0</v>
      </c>
      <c r="CG35" s="6">
        <f t="shared" si="3"/>
        <v>0</v>
      </c>
      <c r="CH35" s="6">
        <f t="shared" si="3"/>
        <v>0</v>
      </c>
      <c r="CI35" s="6">
        <f t="shared" si="3"/>
        <v>0</v>
      </c>
      <c r="CJ35" s="6">
        <f t="shared" si="3"/>
        <v>0</v>
      </c>
      <c r="CK35" s="6">
        <f t="shared" si="3"/>
        <v>0</v>
      </c>
      <c r="CL35" s="6">
        <f t="shared" si="3"/>
        <v>0</v>
      </c>
      <c r="CM35" s="6">
        <f t="shared" si="3"/>
        <v>0</v>
      </c>
      <c r="CN35" s="6">
        <f t="shared" si="3"/>
        <v>0</v>
      </c>
      <c r="CO35" s="6">
        <f t="shared" si="3"/>
        <v>0</v>
      </c>
      <c r="CP35" s="6">
        <f t="shared" si="3"/>
        <v>0</v>
      </c>
      <c r="CQ35" s="6">
        <f t="shared" si="3"/>
        <v>0</v>
      </c>
      <c r="CR35" s="6">
        <f t="shared" si="3"/>
        <v>0</v>
      </c>
      <c r="CS35" s="6">
        <f t="shared" si="3"/>
        <v>0</v>
      </c>
      <c r="CT35" s="6">
        <f t="shared" si="3"/>
        <v>0</v>
      </c>
      <c r="CU35" s="6">
        <f t="shared" si="3"/>
        <v>0</v>
      </c>
      <c r="CV35" s="6">
        <f t="shared" si="3"/>
        <v>0</v>
      </c>
      <c r="CW35" s="6">
        <f t="shared" si="3"/>
        <v>0</v>
      </c>
      <c r="CX35" s="6">
        <f t="shared" si="3"/>
        <v>0</v>
      </c>
      <c r="CY35" s="6">
        <f t="shared" si="3"/>
        <v>0</v>
      </c>
      <c r="CZ35" s="6">
        <f t="shared" si="3"/>
        <v>0</v>
      </c>
      <c r="DA35" s="6">
        <f t="shared" si="3"/>
        <v>0</v>
      </c>
      <c r="DB35" s="6">
        <f t="shared" si="3"/>
        <v>0</v>
      </c>
      <c r="DC35" s="6">
        <f t="shared" si="3"/>
        <v>0</v>
      </c>
      <c r="DD35" s="6">
        <f t="shared" si="3"/>
        <v>0</v>
      </c>
      <c r="DE35" s="6">
        <f t="shared" si="3"/>
        <v>0</v>
      </c>
      <c r="DF35" s="6">
        <f t="shared" si="3"/>
        <v>0</v>
      </c>
      <c r="DG35" s="6">
        <f t="shared" si="3"/>
        <v>0</v>
      </c>
      <c r="DH35" s="6">
        <f t="shared" si="3"/>
        <v>0</v>
      </c>
      <c r="DI35" s="6">
        <f t="shared" si="3"/>
        <v>0</v>
      </c>
      <c r="DJ35" s="6">
        <f t="shared" si="3"/>
        <v>0</v>
      </c>
      <c r="DK35" s="6">
        <f t="shared" si="3"/>
        <v>0</v>
      </c>
      <c r="DL35" s="6">
        <f t="shared" si="3"/>
        <v>0</v>
      </c>
      <c r="DM35" s="6">
        <f t="shared" si="3"/>
        <v>0</v>
      </c>
      <c r="DN35" s="6">
        <f t="shared" si="3"/>
        <v>0</v>
      </c>
      <c r="DO35" s="6">
        <f t="shared" si="3"/>
        <v>0</v>
      </c>
      <c r="DP35" s="6">
        <f t="shared" si="3"/>
        <v>0</v>
      </c>
      <c r="DQ35" s="6">
        <f t="shared" si="3"/>
        <v>0</v>
      </c>
      <c r="DR35" s="6">
        <f t="shared" si="3"/>
        <v>0</v>
      </c>
      <c r="DS35" s="6">
        <f t="shared" si="3"/>
        <v>0</v>
      </c>
      <c r="DT35" s="6">
        <f t="shared" si="3"/>
        <v>0</v>
      </c>
      <c r="DU35" s="6">
        <f t="shared" si="3"/>
        <v>0</v>
      </c>
      <c r="DV35" s="6">
        <f t="shared" si="3"/>
        <v>0</v>
      </c>
      <c r="DW35" s="6">
        <f t="shared" si="3"/>
        <v>0</v>
      </c>
      <c r="DX35" s="6">
        <f t="shared" si="3"/>
        <v>0</v>
      </c>
      <c r="DY35" s="6">
        <f t="shared" si="3"/>
        <v>0</v>
      </c>
      <c r="DZ35" s="6">
        <f t="shared" si="3"/>
        <v>0</v>
      </c>
      <c r="EA35" s="6">
        <f t="shared" si="3"/>
        <v>0</v>
      </c>
      <c r="EB35" s="6">
        <f t="shared" si="3"/>
        <v>0</v>
      </c>
      <c r="EC35" s="6">
        <f t="shared" si="3"/>
        <v>0</v>
      </c>
      <c r="ED35" s="6">
        <f t="shared" si="3"/>
        <v>0</v>
      </c>
      <c r="EE35" s="6">
        <f t="shared" si="3"/>
        <v>0</v>
      </c>
      <c r="EF35" s="6">
        <f t="shared" si="3"/>
        <v>0</v>
      </c>
      <c r="EG35" s="6">
        <f t="shared" si="3"/>
        <v>0</v>
      </c>
      <c r="EH35" s="6">
        <f t="shared" si="3"/>
        <v>0</v>
      </c>
      <c r="EI35" s="6">
        <f t="shared" si="3"/>
        <v>0</v>
      </c>
      <c r="EJ35" s="6">
        <f t="shared" si="3"/>
        <v>0</v>
      </c>
      <c r="EK35" s="6">
        <f t="shared" si="3"/>
        <v>0</v>
      </c>
      <c r="EL35" s="6">
        <f t="shared" si="3"/>
        <v>0</v>
      </c>
      <c r="EM35" s="6">
        <f>SUM(EM4:EM34)</f>
        <v>0</v>
      </c>
      <c r="EN35" s="6">
        <f t="shared" ref="EN35:ES35" si="4">SUM(EN4:EN34)</f>
        <v>0</v>
      </c>
      <c r="EO35" s="6">
        <f t="shared" si="4"/>
        <v>0</v>
      </c>
      <c r="EP35" s="6">
        <f t="shared" si="4"/>
        <v>0</v>
      </c>
      <c r="EQ35" s="6">
        <f t="shared" si="4"/>
        <v>0</v>
      </c>
      <c r="ER35" s="6">
        <f t="shared" si="4"/>
        <v>0</v>
      </c>
      <c r="ES35" s="6">
        <f t="shared" si="4"/>
        <v>0</v>
      </c>
      <c r="ET35" s="6">
        <f>SUM(ET4:ET34)</f>
        <v>0</v>
      </c>
      <c r="EU35" s="6">
        <f t="shared" ref="EU35:HD35" si="5">SUM(EU4:EU34)</f>
        <v>0</v>
      </c>
      <c r="EV35" s="6">
        <f t="shared" si="5"/>
        <v>0</v>
      </c>
      <c r="EW35" s="6">
        <f t="shared" si="5"/>
        <v>0</v>
      </c>
      <c r="EX35" s="6">
        <f t="shared" si="5"/>
        <v>0</v>
      </c>
      <c r="EY35" s="6">
        <f t="shared" si="5"/>
        <v>0</v>
      </c>
      <c r="EZ35" s="6">
        <f t="shared" si="5"/>
        <v>0</v>
      </c>
      <c r="FA35" s="6">
        <f t="shared" si="5"/>
        <v>0</v>
      </c>
      <c r="FB35" s="6">
        <f t="shared" si="5"/>
        <v>0</v>
      </c>
      <c r="FC35" s="6">
        <f t="shared" si="5"/>
        <v>0</v>
      </c>
      <c r="FD35" s="6">
        <f t="shared" si="5"/>
        <v>0</v>
      </c>
      <c r="FE35" s="6">
        <f t="shared" si="5"/>
        <v>0</v>
      </c>
      <c r="FF35" s="6">
        <f t="shared" si="5"/>
        <v>0</v>
      </c>
      <c r="FG35" s="6">
        <f t="shared" si="5"/>
        <v>0</v>
      </c>
      <c r="FH35" s="6">
        <f t="shared" si="5"/>
        <v>0</v>
      </c>
      <c r="FI35" s="6">
        <f t="shared" si="5"/>
        <v>0</v>
      </c>
      <c r="FJ35" s="6">
        <f t="shared" si="5"/>
        <v>0</v>
      </c>
      <c r="FK35" s="6">
        <f t="shared" si="5"/>
        <v>0</v>
      </c>
      <c r="FL35" s="6">
        <f t="shared" si="5"/>
        <v>0</v>
      </c>
      <c r="FM35" s="6">
        <f t="shared" si="5"/>
        <v>0</v>
      </c>
      <c r="FN35" s="6">
        <f t="shared" si="5"/>
        <v>0</v>
      </c>
      <c r="FO35" s="6">
        <f t="shared" si="5"/>
        <v>0</v>
      </c>
      <c r="FP35" s="6">
        <f t="shared" si="5"/>
        <v>0</v>
      </c>
      <c r="FQ35" s="6">
        <f t="shared" si="5"/>
        <v>0</v>
      </c>
      <c r="FR35" s="6">
        <f t="shared" si="5"/>
        <v>0</v>
      </c>
      <c r="FS35" s="6">
        <f t="shared" si="5"/>
        <v>0</v>
      </c>
      <c r="FT35" s="6">
        <f t="shared" si="5"/>
        <v>0</v>
      </c>
      <c r="FU35" s="6">
        <f t="shared" si="5"/>
        <v>0</v>
      </c>
      <c r="FV35" s="6">
        <f t="shared" si="5"/>
        <v>0</v>
      </c>
      <c r="FW35" s="6">
        <f t="shared" si="5"/>
        <v>0</v>
      </c>
      <c r="FX35" s="6">
        <f t="shared" si="5"/>
        <v>0</v>
      </c>
      <c r="FY35" s="6">
        <f t="shared" si="5"/>
        <v>0</v>
      </c>
      <c r="FZ35" s="6">
        <f t="shared" si="5"/>
        <v>0</v>
      </c>
      <c r="GA35" s="6">
        <f t="shared" si="5"/>
        <v>0</v>
      </c>
      <c r="GB35" s="6">
        <f t="shared" si="5"/>
        <v>0</v>
      </c>
      <c r="GC35" s="6">
        <f t="shared" si="5"/>
        <v>0</v>
      </c>
      <c r="GD35" s="6">
        <f t="shared" si="5"/>
        <v>0</v>
      </c>
      <c r="GE35" s="6">
        <f t="shared" si="5"/>
        <v>0</v>
      </c>
      <c r="GF35" s="6">
        <f t="shared" si="5"/>
        <v>0</v>
      </c>
      <c r="GG35" s="6">
        <f t="shared" si="5"/>
        <v>0</v>
      </c>
      <c r="GH35" s="6">
        <f t="shared" si="5"/>
        <v>0</v>
      </c>
      <c r="GI35" s="6">
        <f t="shared" si="5"/>
        <v>0</v>
      </c>
      <c r="GJ35" s="6">
        <f t="shared" si="5"/>
        <v>0</v>
      </c>
      <c r="GK35" s="6">
        <f t="shared" si="5"/>
        <v>0</v>
      </c>
      <c r="GL35" s="6">
        <f t="shared" si="5"/>
        <v>0</v>
      </c>
      <c r="GM35" s="6">
        <f t="shared" si="5"/>
        <v>0</v>
      </c>
      <c r="GN35" s="6">
        <f t="shared" si="5"/>
        <v>0</v>
      </c>
      <c r="GO35" s="6">
        <f t="shared" si="5"/>
        <v>0</v>
      </c>
      <c r="GP35" s="6">
        <f t="shared" si="5"/>
        <v>0</v>
      </c>
      <c r="GQ35" s="6">
        <f t="shared" si="5"/>
        <v>0</v>
      </c>
      <c r="GR35" s="6">
        <f t="shared" si="5"/>
        <v>0</v>
      </c>
      <c r="GS35" s="6">
        <f t="shared" si="5"/>
        <v>0</v>
      </c>
      <c r="GT35" s="6">
        <f t="shared" si="5"/>
        <v>0</v>
      </c>
      <c r="GU35" s="6">
        <f t="shared" si="5"/>
        <v>0</v>
      </c>
      <c r="GV35" s="6">
        <f t="shared" si="5"/>
        <v>0</v>
      </c>
      <c r="GW35" s="6">
        <f t="shared" si="5"/>
        <v>0</v>
      </c>
      <c r="GX35" s="6">
        <f t="shared" si="5"/>
        <v>0</v>
      </c>
      <c r="GY35" s="6">
        <f t="shared" si="5"/>
        <v>0</v>
      </c>
      <c r="GZ35" s="6">
        <f t="shared" si="5"/>
        <v>0</v>
      </c>
      <c r="HA35" s="6">
        <f t="shared" si="5"/>
        <v>0</v>
      </c>
      <c r="HB35" s="6">
        <f t="shared" si="5"/>
        <v>0</v>
      </c>
      <c r="HC35" s="6">
        <f t="shared" si="5"/>
        <v>0</v>
      </c>
      <c r="HD35" s="6">
        <f t="shared" si="5"/>
        <v>0</v>
      </c>
      <c r="HE35" s="6">
        <f>SUM(HE4:HE34)</f>
        <v>0</v>
      </c>
      <c r="HF35" s="6">
        <f t="shared" ref="HF35:HK35" si="6">SUM(HF4:HF34)</f>
        <v>0</v>
      </c>
      <c r="HG35" s="6">
        <f t="shared" si="6"/>
        <v>0</v>
      </c>
      <c r="HH35" s="6">
        <f t="shared" si="6"/>
        <v>0</v>
      </c>
      <c r="HI35" s="6">
        <f t="shared" si="6"/>
        <v>0</v>
      </c>
      <c r="HJ35" s="6">
        <f t="shared" si="6"/>
        <v>0</v>
      </c>
      <c r="HK35" s="6">
        <f t="shared" si="6"/>
        <v>0</v>
      </c>
      <c r="HL35" s="6">
        <f>SUM(HL4:HL34)</f>
        <v>0</v>
      </c>
      <c r="HM35" s="6">
        <f t="shared" ref="HM35:JV35" si="7">SUM(HM4:HM34)</f>
        <v>0</v>
      </c>
      <c r="HN35" s="6">
        <f t="shared" si="7"/>
        <v>0</v>
      </c>
      <c r="HO35" s="6">
        <f t="shared" si="7"/>
        <v>0</v>
      </c>
      <c r="HP35" s="6">
        <f t="shared" si="7"/>
        <v>0</v>
      </c>
      <c r="HQ35" s="6">
        <f t="shared" si="7"/>
        <v>0</v>
      </c>
      <c r="HR35" s="6">
        <f t="shared" si="7"/>
        <v>0</v>
      </c>
      <c r="HS35" s="6">
        <f t="shared" si="7"/>
        <v>0</v>
      </c>
      <c r="HT35" s="6">
        <f t="shared" si="7"/>
        <v>0</v>
      </c>
      <c r="HU35" s="6">
        <f t="shared" si="7"/>
        <v>0</v>
      </c>
      <c r="HV35" s="6">
        <f t="shared" si="7"/>
        <v>0</v>
      </c>
      <c r="HW35" s="6">
        <f t="shared" si="7"/>
        <v>0</v>
      </c>
      <c r="HX35" s="6">
        <f t="shared" si="7"/>
        <v>0</v>
      </c>
      <c r="HY35" s="6">
        <f t="shared" si="7"/>
        <v>0</v>
      </c>
      <c r="HZ35" s="6">
        <f t="shared" si="7"/>
        <v>0</v>
      </c>
      <c r="IA35" s="6">
        <f t="shared" si="7"/>
        <v>0</v>
      </c>
      <c r="IB35" s="6">
        <f t="shared" si="7"/>
        <v>0</v>
      </c>
      <c r="IC35" s="6">
        <f t="shared" si="7"/>
        <v>0</v>
      </c>
      <c r="ID35" s="6">
        <f t="shared" si="7"/>
        <v>0</v>
      </c>
      <c r="IE35" s="6">
        <f t="shared" si="7"/>
        <v>0</v>
      </c>
      <c r="IF35" s="6">
        <f t="shared" si="7"/>
        <v>0</v>
      </c>
      <c r="IG35" s="6">
        <f t="shared" si="7"/>
        <v>0</v>
      </c>
      <c r="IH35" s="6">
        <f t="shared" si="7"/>
        <v>0</v>
      </c>
      <c r="II35" s="6">
        <f t="shared" si="7"/>
        <v>0</v>
      </c>
      <c r="IJ35" s="6">
        <f t="shared" si="7"/>
        <v>0</v>
      </c>
      <c r="IK35" s="6">
        <f t="shared" si="7"/>
        <v>0</v>
      </c>
      <c r="IL35" s="6">
        <f t="shared" si="7"/>
        <v>0</v>
      </c>
      <c r="IM35" s="6">
        <f t="shared" si="7"/>
        <v>0</v>
      </c>
      <c r="IN35" s="6">
        <f t="shared" si="7"/>
        <v>0</v>
      </c>
      <c r="IO35" s="6">
        <f t="shared" si="7"/>
        <v>0</v>
      </c>
      <c r="IP35" s="6">
        <f t="shared" si="7"/>
        <v>0</v>
      </c>
      <c r="IQ35" s="6">
        <f t="shared" si="7"/>
        <v>0</v>
      </c>
      <c r="IR35" s="6">
        <f t="shared" si="7"/>
        <v>0</v>
      </c>
      <c r="IS35" s="6">
        <f t="shared" si="7"/>
        <v>0</v>
      </c>
      <c r="IT35" s="6">
        <f t="shared" si="7"/>
        <v>0</v>
      </c>
      <c r="IU35" s="6">
        <f t="shared" si="7"/>
        <v>0</v>
      </c>
      <c r="IV35" s="6">
        <f t="shared" si="7"/>
        <v>0</v>
      </c>
      <c r="IW35" s="6">
        <f t="shared" si="7"/>
        <v>0</v>
      </c>
      <c r="IX35" s="6">
        <f t="shared" si="7"/>
        <v>0</v>
      </c>
      <c r="IY35" s="6">
        <f t="shared" si="7"/>
        <v>0</v>
      </c>
      <c r="IZ35" s="6">
        <f t="shared" si="7"/>
        <v>0</v>
      </c>
      <c r="JA35" s="6">
        <f t="shared" si="7"/>
        <v>0</v>
      </c>
      <c r="JB35" s="6">
        <f t="shared" si="7"/>
        <v>0</v>
      </c>
      <c r="JC35" s="6">
        <f t="shared" si="7"/>
        <v>0</v>
      </c>
      <c r="JD35" s="6">
        <f t="shared" si="7"/>
        <v>0</v>
      </c>
      <c r="JE35" s="6">
        <f t="shared" si="7"/>
        <v>0</v>
      </c>
      <c r="JF35" s="6">
        <f t="shared" si="7"/>
        <v>0</v>
      </c>
      <c r="JG35" s="6">
        <f t="shared" si="7"/>
        <v>0</v>
      </c>
      <c r="JH35" s="6">
        <f t="shared" si="7"/>
        <v>0</v>
      </c>
      <c r="JI35" s="6">
        <f t="shared" si="7"/>
        <v>0</v>
      </c>
      <c r="JJ35" s="6">
        <f t="shared" si="7"/>
        <v>0</v>
      </c>
      <c r="JK35" s="6">
        <f t="shared" si="7"/>
        <v>0</v>
      </c>
      <c r="JL35" s="6">
        <f t="shared" si="7"/>
        <v>0</v>
      </c>
      <c r="JM35" s="6">
        <f t="shared" si="7"/>
        <v>0</v>
      </c>
      <c r="JN35" s="6">
        <f t="shared" si="7"/>
        <v>0</v>
      </c>
      <c r="JO35" s="6">
        <f t="shared" si="7"/>
        <v>0</v>
      </c>
      <c r="JP35" s="6">
        <f t="shared" si="7"/>
        <v>0</v>
      </c>
      <c r="JQ35" s="6">
        <f t="shared" si="7"/>
        <v>0</v>
      </c>
      <c r="JR35" s="6">
        <f t="shared" si="7"/>
        <v>0</v>
      </c>
      <c r="JS35" s="6">
        <f t="shared" si="7"/>
        <v>0</v>
      </c>
      <c r="JT35" s="6">
        <f t="shared" si="7"/>
        <v>0</v>
      </c>
      <c r="JU35" s="6">
        <f t="shared" si="7"/>
        <v>0</v>
      </c>
      <c r="JV35" s="6">
        <f t="shared" si="7"/>
        <v>0</v>
      </c>
      <c r="JW35" s="6">
        <f>SUM(JW4:JW34)</f>
        <v>0</v>
      </c>
      <c r="JX35" s="6">
        <f t="shared" ref="JX35:KC35" si="8">SUM(JX4:JX34)</f>
        <v>0</v>
      </c>
      <c r="JY35" s="6">
        <f t="shared" si="8"/>
        <v>0</v>
      </c>
      <c r="JZ35" s="6">
        <f t="shared" si="8"/>
        <v>0</v>
      </c>
      <c r="KA35" s="6">
        <f t="shared" si="8"/>
        <v>0</v>
      </c>
      <c r="KB35" s="6">
        <f t="shared" si="8"/>
        <v>0</v>
      </c>
      <c r="KC35" s="6">
        <f t="shared" si="8"/>
        <v>0</v>
      </c>
      <c r="KD35" s="6">
        <f>SUM(KD4:KD34)</f>
        <v>0</v>
      </c>
      <c r="KE35" s="6">
        <f t="shared" ref="KE35:MN35" si="9">SUM(KE4:KE34)</f>
        <v>0</v>
      </c>
      <c r="KF35" s="6">
        <f t="shared" si="9"/>
        <v>0</v>
      </c>
      <c r="KG35" s="6">
        <f t="shared" si="9"/>
        <v>0</v>
      </c>
      <c r="KH35" s="6">
        <f t="shared" si="9"/>
        <v>0</v>
      </c>
      <c r="KI35" s="6">
        <f t="shared" si="9"/>
        <v>0</v>
      </c>
      <c r="KJ35" s="6">
        <f t="shared" si="9"/>
        <v>0</v>
      </c>
      <c r="KK35" s="6">
        <f t="shared" si="9"/>
        <v>0</v>
      </c>
      <c r="KL35" s="6">
        <f t="shared" si="9"/>
        <v>0</v>
      </c>
      <c r="KM35" s="6">
        <f t="shared" si="9"/>
        <v>0</v>
      </c>
      <c r="KN35" s="6">
        <f t="shared" si="9"/>
        <v>0</v>
      </c>
      <c r="KO35" s="6">
        <f t="shared" si="9"/>
        <v>0</v>
      </c>
      <c r="KP35" s="6">
        <f t="shared" si="9"/>
        <v>0</v>
      </c>
      <c r="KQ35" s="6">
        <f t="shared" si="9"/>
        <v>0</v>
      </c>
      <c r="KR35" s="6">
        <f t="shared" si="9"/>
        <v>0</v>
      </c>
      <c r="KS35" s="6">
        <f t="shared" si="9"/>
        <v>0</v>
      </c>
      <c r="KT35" s="6">
        <f t="shared" si="9"/>
        <v>0</v>
      </c>
      <c r="KU35" s="6">
        <f t="shared" si="9"/>
        <v>0</v>
      </c>
      <c r="KV35" s="6">
        <f t="shared" si="9"/>
        <v>0</v>
      </c>
      <c r="KW35" s="6">
        <f t="shared" si="9"/>
        <v>0</v>
      </c>
      <c r="KX35" s="6">
        <f t="shared" si="9"/>
        <v>0</v>
      </c>
      <c r="KY35" s="6">
        <f t="shared" si="9"/>
        <v>0</v>
      </c>
      <c r="KZ35" s="6">
        <f t="shared" si="9"/>
        <v>0</v>
      </c>
      <c r="LA35" s="6">
        <f t="shared" si="9"/>
        <v>0</v>
      </c>
      <c r="LB35" s="6">
        <f t="shared" si="9"/>
        <v>0</v>
      </c>
      <c r="LC35" s="6">
        <f t="shared" si="9"/>
        <v>0</v>
      </c>
      <c r="LD35" s="6">
        <f t="shared" si="9"/>
        <v>0</v>
      </c>
      <c r="LE35" s="6">
        <f t="shared" si="9"/>
        <v>0</v>
      </c>
      <c r="LF35" s="6">
        <f t="shared" si="9"/>
        <v>0</v>
      </c>
      <c r="LG35" s="6">
        <f t="shared" si="9"/>
        <v>0</v>
      </c>
      <c r="LH35" s="6">
        <f t="shared" si="9"/>
        <v>0</v>
      </c>
      <c r="LI35" s="6">
        <f t="shared" si="9"/>
        <v>0</v>
      </c>
      <c r="LJ35" s="6">
        <f t="shared" si="9"/>
        <v>0</v>
      </c>
      <c r="LK35" s="6">
        <f t="shared" si="9"/>
        <v>0</v>
      </c>
      <c r="LL35" s="6">
        <f t="shared" si="9"/>
        <v>0</v>
      </c>
      <c r="LM35" s="6">
        <f t="shared" si="9"/>
        <v>0</v>
      </c>
      <c r="LN35" s="6">
        <f t="shared" si="9"/>
        <v>0</v>
      </c>
      <c r="LO35" s="6">
        <f t="shared" si="9"/>
        <v>0</v>
      </c>
      <c r="LP35" s="6">
        <f t="shared" si="9"/>
        <v>0</v>
      </c>
      <c r="LQ35" s="6">
        <f t="shared" si="9"/>
        <v>0</v>
      </c>
      <c r="LR35" s="6">
        <f t="shared" si="9"/>
        <v>0</v>
      </c>
      <c r="LS35" s="6">
        <f t="shared" si="9"/>
        <v>0</v>
      </c>
      <c r="LT35" s="6">
        <f t="shared" si="9"/>
        <v>0</v>
      </c>
      <c r="LU35" s="6">
        <f t="shared" si="9"/>
        <v>0</v>
      </c>
      <c r="LV35" s="6">
        <f t="shared" si="9"/>
        <v>0</v>
      </c>
      <c r="LW35" s="6">
        <f t="shared" si="9"/>
        <v>0</v>
      </c>
      <c r="LX35" s="6">
        <f t="shared" si="9"/>
        <v>0</v>
      </c>
      <c r="LY35" s="6">
        <f t="shared" si="9"/>
        <v>0</v>
      </c>
      <c r="LZ35" s="6">
        <f t="shared" si="9"/>
        <v>0</v>
      </c>
      <c r="MA35" s="6">
        <f t="shared" si="9"/>
        <v>0</v>
      </c>
      <c r="MB35" s="6">
        <f t="shared" si="9"/>
        <v>0</v>
      </c>
      <c r="MC35" s="6">
        <f t="shared" si="9"/>
        <v>0</v>
      </c>
      <c r="MD35" s="6">
        <f t="shared" si="9"/>
        <v>0</v>
      </c>
      <c r="ME35" s="6">
        <f t="shared" si="9"/>
        <v>0</v>
      </c>
      <c r="MF35" s="6">
        <f t="shared" si="9"/>
        <v>0</v>
      </c>
      <c r="MG35" s="6">
        <f t="shared" si="9"/>
        <v>0</v>
      </c>
      <c r="MH35" s="6">
        <f t="shared" si="9"/>
        <v>0</v>
      </c>
      <c r="MI35" s="6">
        <f t="shared" si="9"/>
        <v>0</v>
      </c>
      <c r="MJ35" s="6">
        <f t="shared" si="9"/>
        <v>0</v>
      </c>
      <c r="MK35" s="6">
        <f t="shared" si="9"/>
        <v>0</v>
      </c>
      <c r="ML35" s="6">
        <f t="shared" si="9"/>
        <v>0</v>
      </c>
      <c r="MM35" s="6">
        <f t="shared" si="9"/>
        <v>0</v>
      </c>
      <c r="MN35" s="6">
        <f t="shared" si="9"/>
        <v>0</v>
      </c>
    </row>
  </sheetData>
  <mergeCells count="207">
    <mergeCell ref="ND2:NK2"/>
    <mergeCell ref="AE1:AK1"/>
    <mergeCell ref="AL1:AR1"/>
    <mergeCell ref="AS1:AY1"/>
    <mergeCell ref="AZ1:BF1"/>
    <mergeCell ref="BG1:BM1"/>
    <mergeCell ref="BN1:BT1"/>
    <mergeCell ref="A1:A3"/>
    <mergeCell ref="B1:B3"/>
    <mergeCell ref="C1:I1"/>
    <mergeCell ref="J1:P1"/>
    <mergeCell ref="Q1:W1"/>
    <mergeCell ref="X1:AD1"/>
    <mergeCell ref="Q2:R2"/>
    <mergeCell ref="S2:T2"/>
    <mergeCell ref="U2:W2"/>
    <mergeCell ref="X2:Y2"/>
    <mergeCell ref="AN2:AO2"/>
    <mergeCell ref="AP2:AR2"/>
    <mergeCell ref="AS2:AT2"/>
    <mergeCell ref="AU2:AV2"/>
    <mergeCell ref="AW2:AY2"/>
    <mergeCell ref="AZ2:BA2"/>
    <mergeCell ref="Z2:AA2"/>
    <mergeCell ref="AB2:AD2"/>
    <mergeCell ref="DK1:DQ1"/>
    <mergeCell ref="DR1:DX1"/>
    <mergeCell ref="DY1:EE1"/>
    <mergeCell ref="EF1:EL1"/>
    <mergeCell ref="EM1:ES1"/>
    <mergeCell ref="ET1:EZ1"/>
    <mergeCell ref="BU1:CA1"/>
    <mergeCell ref="CB1:CH1"/>
    <mergeCell ref="CI1:CO1"/>
    <mergeCell ref="CP1:CV1"/>
    <mergeCell ref="CW1:DC1"/>
    <mergeCell ref="DD1:DJ1"/>
    <mergeCell ref="AE2:AF2"/>
    <mergeCell ref="AG2:AH2"/>
    <mergeCell ref="AI2:AK2"/>
    <mergeCell ref="AL2:AM2"/>
    <mergeCell ref="BP2:BQ2"/>
    <mergeCell ref="BR2:BT2"/>
    <mergeCell ref="BU2:BV2"/>
    <mergeCell ref="BW2:BX2"/>
    <mergeCell ref="BY2:CA2"/>
    <mergeCell ref="CB2:CC2"/>
    <mergeCell ref="BB2:BC2"/>
    <mergeCell ref="HE1:HK1"/>
    <mergeCell ref="HL1:HR1"/>
    <mergeCell ref="HS1:HY1"/>
    <mergeCell ref="HZ1:IF1"/>
    <mergeCell ref="FA1:FG1"/>
    <mergeCell ref="FH1:FN1"/>
    <mergeCell ref="FO1:FU1"/>
    <mergeCell ref="FV1:GB1"/>
    <mergeCell ref="GC1:GI1"/>
    <mergeCell ref="GJ1:GP1"/>
    <mergeCell ref="LM1:LS1"/>
    <mergeCell ref="LT1:LZ1"/>
    <mergeCell ref="MA1:MG1"/>
    <mergeCell ref="MH1:MN1"/>
    <mergeCell ref="C2:D2"/>
    <mergeCell ref="E2:F2"/>
    <mergeCell ref="G2:I2"/>
    <mergeCell ref="J2:K2"/>
    <mergeCell ref="L2:M2"/>
    <mergeCell ref="N2:P2"/>
    <mergeCell ref="JW1:KC1"/>
    <mergeCell ref="KD1:KJ1"/>
    <mergeCell ref="KK1:KQ1"/>
    <mergeCell ref="KR1:KX1"/>
    <mergeCell ref="KY1:LE1"/>
    <mergeCell ref="LF1:LL1"/>
    <mergeCell ref="IG1:IM1"/>
    <mergeCell ref="IN1:IT1"/>
    <mergeCell ref="IU1:JA1"/>
    <mergeCell ref="JB1:JH1"/>
    <mergeCell ref="JI1:JO1"/>
    <mergeCell ref="JP1:JV1"/>
    <mergeCell ref="GQ1:GW1"/>
    <mergeCell ref="GX1:HD1"/>
    <mergeCell ref="BD2:BF2"/>
    <mergeCell ref="BG2:BH2"/>
    <mergeCell ref="BI2:BJ2"/>
    <mergeCell ref="BK2:BM2"/>
    <mergeCell ref="BN2:BO2"/>
    <mergeCell ref="CR2:CS2"/>
    <mergeCell ref="CT2:CV2"/>
    <mergeCell ref="CW2:CX2"/>
    <mergeCell ref="CY2:CZ2"/>
    <mergeCell ref="DA2:DC2"/>
    <mergeCell ref="DD2:DE2"/>
    <mergeCell ref="CD2:CE2"/>
    <mergeCell ref="CF2:CH2"/>
    <mergeCell ref="CI2:CJ2"/>
    <mergeCell ref="CK2:CL2"/>
    <mergeCell ref="CM2:CO2"/>
    <mergeCell ref="CP2:CQ2"/>
    <mergeCell ref="DT2:DU2"/>
    <mergeCell ref="DV2:DX2"/>
    <mergeCell ref="DY2:DZ2"/>
    <mergeCell ref="EA2:EB2"/>
    <mergeCell ref="EC2:EE2"/>
    <mergeCell ref="EF2:EG2"/>
    <mergeCell ref="DF2:DG2"/>
    <mergeCell ref="DH2:DJ2"/>
    <mergeCell ref="DK2:DL2"/>
    <mergeCell ref="DM2:DN2"/>
    <mergeCell ref="DO2:DQ2"/>
    <mergeCell ref="DR2:DS2"/>
    <mergeCell ref="EV2:EW2"/>
    <mergeCell ref="EX2:EZ2"/>
    <mergeCell ref="FA2:FB2"/>
    <mergeCell ref="FC2:FD2"/>
    <mergeCell ref="FE2:FG2"/>
    <mergeCell ref="FH2:FI2"/>
    <mergeCell ref="EH2:EI2"/>
    <mergeCell ref="EJ2:EL2"/>
    <mergeCell ref="EM2:EN2"/>
    <mergeCell ref="EO2:EP2"/>
    <mergeCell ref="EQ2:ES2"/>
    <mergeCell ref="ET2:EU2"/>
    <mergeCell ref="FX2:FY2"/>
    <mergeCell ref="FZ2:GB2"/>
    <mergeCell ref="GC2:GD2"/>
    <mergeCell ref="GE2:GF2"/>
    <mergeCell ref="GG2:GI2"/>
    <mergeCell ref="GJ2:GK2"/>
    <mergeCell ref="FJ2:FK2"/>
    <mergeCell ref="FL2:FN2"/>
    <mergeCell ref="FO2:FP2"/>
    <mergeCell ref="FQ2:FR2"/>
    <mergeCell ref="FS2:FU2"/>
    <mergeCell ref="FV2:FW2"/>
    <mergeCell ref="GZ2:HA2"/>
    <mergeCell ref="HB2:HD2"/>
    <mergeCell ref="HE2:HF2"/>
    <mergeCell ref="HG2:HH2"/>
    <mergeCell ref="HI2:HK2"/>
    <mergeCell ref="HL2:HM2"/>
    <mergeCell ref="GL2:GM2"/>
    <mergeCell ref="GN2:GP2"/>
    <mergeCell ref="GQ2:GR2"/>
    <mergeCell ref="GS2:GT2"/>
    <mergeCell ref="GU2:GW2"/>
    <mergeCell ref="GX2:GY2"/>
    <mergeCell ref="IB2:IC2"/>
    <mergeCell ref="ID2:IF2"/>
    <mergeCell ref="IG2:IH2"/>
    <mergeCell ref="II2:IJ2"/>
    <mergeCell ref="IK2:IM2"/>
    <mergeCell ref="IN2:IO2"/>
    <mergeCell ref="HN2:HO2"/>
    <mergeCell ref="HP2:HR2"/>
    <mergeCell ref="HS2:HT2"/>
    <mergeCell ref="HU2:HV2"/>
    <mergeCell ref="HW2:HY2"/>
    <mergeCell ref="HZ2:IA2"/>
    <mergeCell ref="JD2:JE2"/>
    <mergeCell ref="JF2:JH2"/>
    <mergeCell ref="JI2:JJ2"/>
    <mergeCell ref="JK2:JL2"/>
    <mergeCell ref="JM2:JO2"/>
    <mergeCell ref="JP2:JQ2"/>
    <mergeCell ref="IP2:IQ2"/>
    <mergeCell ref="IR2:IT2"/>
    <mergeCell ref="IU2:IV2"/>
    <mergeCell ref="IW2:IX2"/>
    <mergeCell ref="IY2:JA2"/>
    <mergeCell ref="JB2:JC2"/>
    <mergeCell ref="KF2:KG2"/>
    <mergeCell ref="KH2:KJ2"/>
    <mergeCell ref="KK2:KL2"/>
    <mergeCell ref="KM2:KN2"/>
    <mergeCell ref="KO2:KQ2"/>
    <mergeCell ref="KR2:KS2"/>
    <mergeCell ref="JR2:JS2"/>
    <mergeCell ref="JT2:JV2"/>
    <mergeCell ref="JW2:JX2"/>
    <mergeCell ref="JY2:JZ2"/>
    <mergeCell ref="KA2:KC2"/>
    <mergeCell ref="KD2:KE2"/>
    <mergeCell ref="MP1:MR1"/>
    <mergeCell ref="A35:B35"/>
    <mergeCell ref="MJ2:MK2"/>
    <mergeCell ref="ML2:MN2"/>
    <mergeCell ref="MP2:MU2"/>
    <mergeCell ref="MW2:NB2"/>
    <mergeCell ref="LV2:LW2"/>
    <mergeCell ref="LX2:LZ2"/>
    <mergeCell ref="MA2:MB2"/>
    <mergeCell ref="MC2:MD2"/>
    <mergeCell ref="ME2:MG2"/>
    <mergeCell ref="MH2:MI2"/>
    <mergeCell ref="LH2:LI2"/>
    <mergeCell ref="LJ2:LL2"/>
    <mergeCell ref="LM2:LN2"/>
    <mergeCell ref="LO2:LP2"/>
    <mergeCell ref="LQ2:LS2"/>
    <mergeCell ref="LT2:LU2"/>
    <mergeCell ref="KT2:KU2"/>
    <mergeCell ref="KV2:KX2"/>
    <mergeCell ref="KY2:KZ2"/>
    <mergeCell ref="LA2:LB2"/>
    <mergeCell ref="LC2:LE2"/>
    <mergeCell ref="LF2:LG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K35"/>
  <sheetViews>
    <sheetView rightToLeft="1" workbookViewId="0">
      <pane xSplit="1" ySplit="3" topLeftCell="MO4" activePane="bottomRight" state="frozen"/>
      <selection pane="topRight" activeCell="B1" sqref="B1"/>
      <selection pane="bottomLeft" activeCell="A4" sqref="A4"/>
      <selection pane="bottomRight" activeCell="MP1" sqref="MP1:MR1"/>
    </sheetView>
  </sheetViews>
  <sheetFormatPr defaultRowHeight="14.25" x14ac:dyDescent="0.2"/>
  <cols>
    <col min="1" max="1" width="11" style="15" bestFit="1" customWidth="1"/>
    <col min="2" max="2" width="9" style="19"/>
    <col min="3" max="3" width="4.625" bestFit="1" customWidth="1"/>
    <col min="4" max="4" width="5.25" bestFit="1" customWidth="1"/>
    <col min="5" max="5" width="4.625" bestFit="1" customWidth="1"/>
    <col min="6" max="6" width="5.25" bestFit="1" customWidth="1"/>
    <col min="7" max="7" width="4.625" bestFit="1" customWidth="1"/>
    <col min="8" max="8" width="5.25" bestFit="1" customWidth="1"/>
    <col min="9" max="9" width="6.625" customWidth="1"/>
    <col min="10" max="10" width="4.625" bestFit="1" customWidth="1"/>
    <col min="11" max="11" width="5.25" bestFit="1" customWidth="1"/>
    <col min="12" max="12" width="4.625" bestFit="1" customWidth="1"/>
    <col min="13" max="13" width="5.25" bestFit="1" customWidth="1"/>
    <col min="14" max="14" width="4.625" bestFit="1" customWidth="1"/>
    <col min="15" max="15" width="5.25" bestFit="1" customWidth="1"/>
    <col min="16" max="16" width="6.625" customWidth="1"/>
    <col min="17" max="17" width="4.625" bestFit="1" customWidth="1"/>
    <col min="18" max="18" width="5.25" bestFit="1" customWidth="1"/>
    <col min="19" max="19" width="4.625" bestFit="1" customWidth="1"/>
    <col min="20" max="20" width="5.25" bestFit="1" customWidth="1"/>
    <col min="21" max="21" width="4.625" bestFit="1" customWidth="1"/>
    <col min="22" max="22" width="5.25" bestFit="1" customWidth="1"/>
    <col min="23" max="23" width="6.625" customWidth="1"/>
    <col min="24" max="24" width="4.625" bestFit="1" customWidth="1"/>
    <col min="25" max="25" width="5.25" bestFit="1" customWidth="1"/>
    <col min="26" max="26" width="4.625" bestFit="1" customWidth="1"/>
    <col min="27" max="27" width="5.25" bestFit="1" customWidth="1"/>
    <col min="28" max="28" width="4.625" bestFit="1" customWidth="1"/>
    <col min="29" max="29" width="5.25" bestFit="1" customWidth="1"/>
    <col min="30" max="30" width="5" bestFit="1" customWidth="1"/>
    <col min="31" max="31" width="4.625" bestFit="1" customWidth="1"/>
    <col min="32" max="32" width="5.25" bestFit="1" customWidth="1"/>
    <col min="33" max="33" width="4.625" bestFit="1" customWidth="1"/>
    <col min="34" max="34" width="5.25" bestFit="1" customWidth="1"/>
    <col min="35" max="35" width="4.625" bestFit="1" customWidth="1"/>
    <col min="36" max="36" width="5.25" bestFit="1" customWidth="1"/>
    <col min="37" max="37" width="6.625" customWidth="1"/>
    <col min="38" max="38" width="4.625" bestFit="1" customWidth="1"/>
    <col min="39" max="39" width="5.25" bestFit="1" customWidth="1"/>
    <col min="40" max="40" width="4.625" bestFit="1" customWidth="1"/>
    <col min="41" max="41" width="5.25" bestFit="1" customWidth="1"/>
    <col min="42" max="42" width="4.625" bestFit="1" customWidth="1"/>
    <col min="43" max="43" width="5.25" bestFit="1" customWidth="1"/>
    <col min="44" max="44" width="6.625" customWidth="1"/>
    <col min="45" max="45" width="4.625" bestFit="1" customWidth="1"/>
    <col min="46" max="46" width="5.25" bestFit="1" customWidth="1"/>
    <col min="47" max="47" width="4.625" bestFit="1" customWidth="1"/>
    <col min="48" max="48" width="5.25" bestFit="1" customWidth="1"/>
    <col min="49" max="49" width="4.625" bestFit="1" customWidth="1"/>
    <col min="50" max="50" width="5.25" bestFit="1" customWidth="1"/>
    <col min="51" max="51" width="6.625" customWidth="1"/>
    <col min="52" max="52" width="4.625" bestFit="1" customWidth="1"/>
    <col min="53" max="53" width="5.25" bestFit="1" customWidth="1"/>
    <col min="54" max="54" width="4.625" bestFit="1" customWidth="1"/>
    <col min="55" max="55" width="5.25" bestFit="1" customWidth="1"/>
    <col min="56" max="56" width="4.625" bestFit="1" customWidth="1"/>
    <col min="57" max="57" width="5.25" bestFit="1" customWidth="1"/>
    <col min="58" max="58" width="6.625" customWidth="1"/>
    <col min="59" max="59" width="4.625" bestFit="1" customWidth="1"/>
    <col min="60" max="60" width="5.25" bestFit="1" customWidth="1"/>
    <col min="61" max="61" width="4.625" bestFit="1" customWidth="1"/>
    <col min="62" max="62" width="5.25" bestFit="1" customWidth="1"/>
    <col min="63" max="63" width="4.625" bestFit="1" customWidth="1"/>
    <col min="64" max="64" width="5.25" bestFit="1" customWidth="1"/>
    <col min="65" max="65" width="6.625" customWidth="1"/>
    <col min="66" max="66" width="4.625" bestFit="1" customWidth="1"/>
    <col min="67" max="67" width="5.25" bestFit="1" customWidth="1"/>
    <col min="68" max="68" width="4.625" bestFit="1" customWidth="1"/>
    <col min="69" max="69" width="5.25" bestFit="1" customWidth="1"/>
    <col min="70" max="70" width="4.625" bestFit="1" customWidth="1"/>
    <col min="71" max="71" width="5.25" bestFit="1" customWidth="1"/>
    <col min="72" max="72" width="6.625" customWidth="1"/>
    <col min="73" max="73" width="4.625" bestFit="1" customWidth="1"/>
    <col min="74" max="74" width="5.25" bestFit="1" customWidth="1"/>
    <col min="75" max="75" width="4.625" bestFit="1" customWidth="1"/>
    <col min="76" max="76" width="5.25" bestFit="1" customWidth="1"/>
    <col min="77" max="77" width="4.625" bestFit="1" customWidth="1"/>
    <col min="78" max="78" width="5.25" bestFit="1" customWidth="1"/>
    <col min="79" max="79" width="6.625" customWidth="1"/>
    <col min="80" max="80" width="4.625" bestFit="1" customWidth="1"/>
    <col min="81" max="81" width="5.25" bestFit="1" customWidth="1"/>
    <col min="82" max="82" width="4.625" bestFit="1" customWidth="1"/>
    <col min="83" max="83" width="5.25" bestFit="1" customWidth="1"/>
    <col min="84" max="84" width="4.625" bestFit="1" customWidth="1"/>
    <col min="85" max="85" width="5.25" bestFit="1" customWidth="1"/>
    <col min="86" max="86" width="6.625" customWidth="1"/>
    <col min="87" max="87" width="4.625" bestFit="1" customWidth="1"/>
    <col min="88" max="88" width="5.25" bestFit="1" customWidth="1"/>
    <col min="89" max="89" width="4.625" bestFit="1" customWidth="1"/>
    <col min="90" max="90" width="5.25" bestFit="1" customWidth="1"/>
    <col min="91" max="91" width="4.625" bestFit="1" customWidth="1"/>
    <col min="92" max="92" width="5.25" bestFit="1" customWidth="1"/>
    <col min="93" max="93" width="6.625" customWidth="1"/>
    <col min="94" max="94" width="4.625" bestFit="1" customWidth="1"/>
    <col min="95" max="95" width="5.25" bestFit="1" customWidth="1"/>
    <col min="96" max="96" width="4.625" bestFit="1" customWidth="1"/>
    <col min="97" max="97" width="5.25" bestFit="1" customWidth="1"/>
    <col min="98" max="98" width="4.625" bestFit="1" customWidth="1"/>
    <col min="99" max="99" width="5.25" bestFit="1" customWidth="1"/>
    <col min="100" max="100" width="5" bestFit="1" customWidth="1"/>
    <col min="101" max="101" width="4.625" bestFit="1" customWidth="1"/>
    <col min="102" max="102" width="5.25" bestFit="1" customWidth="1"/>
    <col min="103" max="103" width="4.625" bestFit="1" customWidth="1"/>
    <col min="104" max="104" width="5.25" bestFit="1" customWidth="1"/>
    <col min="105" max="105" width="4.625" bestFit="1" customWidth="1"/>
    <col min="106" max="106" width="5.25" bestFit="1" customWidth="1"/>
    <col min="107" max="107" width="6.625" customWidth="1"/>
    <col min="108" max="108" width="4.625" bestFit="1" customWidth="1"/>
    <col min="109" max="109" width="5.25" bestFit="1" customWidth="1"/>
    <col min="110" max="110" width="4.625" bestFit="1" customWidth="1"/>
    <col min="111" max="111" width="5.25" bestFit="1" customWidth="1"/>
    <col min="112" max="112" width="4.625" bestFit="1" customWidth="1"/>
    <col min="113" max="113" width="5.25" bestFit="1" customWidth="1"/>
    <col min="114" max="114" width="6.625" customWidth="1"/>
    <col min="115" max="115" width="4.625" bestFit="1" customWidth="1"/>
    <col min="116" max="116" width="5.25" bestFit="1" customWidth="1"/>
    <col min="117" max="117" width="4.625" bestFit="1" customWidth="1"/>
    <col min="118" max="118" width="5.25" bestFit="1" customWidth="1"/>
    <col min="119" max="119" width="4.625" bestFit="1" customWidth="1"/>
    <col min="120" max="120" width="5.25" bestFit="1" customWidth="1"/>
    <col min="121" max="121" width="6.625" customWidth="1"/>
    <col min="122" max="122" width="4.625" bestFit="1" customWidth="1"/>
    <col min="123" max="123" width="5.25" bestFit="1" customWidth="1"/>
    <col min="124" max="124" width="4.625" bestFit="1" customWidth="1"/>
    <col min="125" max="125" width="5.25" bestFit="1" customWidth="1"/>
    <col min="126" max="126" width="4.625" bestFit="1" customWidth="1"/>
    <col min="127" max="127" width="5.25" bestFit="1" customWidth="1"/>
    <col min="128" max="128" width="6.625" customWidth="1"/>
    <col min="129" max="129" width="4.625" bestFit="1" customWidth="1"/>
    <col min="130" max="130" width="5.25" bestFit="1" customWidth="1"/>
    <col min="131" max="131" width="4.625" bestFit="1" customWidth="1"/>
    <col min="132" max="132" width="5.25" bestFit="1" customWidth="1"/>
    <col min="133" max="133" width="4.625" bestFit="1" customWidth="1"/>
    <col min="134" max="134" width="5.25" bestFit="1" customWidth="1"/>
    <col min="135" max="135" width="6.625" customWidth="1"/>
    <col min="136" max="136" width="4.625" bestFit="1" customWidth="1"/>
    <col min="137" max="137" width="5.25" bestFit="1" customWidth="1"/>
    <col min="138" max="138" width="4.625" bestFit="1" customWidth="1"/>
    <col min="139" max="139" width="5.25" bestFit="1" customWidth="1"/>
    <col min="140" max="140" width="4.625" bestFit="1" customWidth="1"/>
    <col min="141" max="141" width="5.25" bestFit="1" customWidth="1"/>
    <col min="142" max="142" width="6.625" customWidth="1"/>
    <col min="143" max="143" width="4.625" bestFit="1" customWidth="1"/>
    <col min="144" max="144" width="5.25" bestFit="1" customWidth="1"/>
    <col min="145" max="145" width="4.625" bestFit="1" customWidth="1"/>
    <col min="146" max="146" width="5.25" bestFit="1" customWidth="1"/>
    <col min="147" max="147" width="4.625" bestFit="1" customWidth="1"/>
    <col min="148" max="148" width="5.25" bestFit="1" customWidth="1"/>
    <col min="149" max="149" width="6.625" customWidth="1"/>
    <col min="150" max="150" width="4.625" bestFit="1" customWidth="1"/>
    <col min="151" max="151" width="5.25" bestFit="1" customWidth="1"/>
    <col min="152" max="152" width="4.625" bestFit="1" customWidth="1"/>
    <col min="153" max="153" width="5.25" bestFit="1" customWidth="1"/>
    <col min="154" max="154" width="4.625" bestFit="1" customWidth="1"/>
    <col min="155" max="155" width="5.25" bestFit="1" customWidth="1"/>
    <col min="156" max="156" width="6.625" customWidth="1"/>
    <col min="157" max="157" width="4.625" bestFit="1" customWidth="1"/>
    <col min="158" max="158" width="5.25" bestFit="1" customWidth="1"/>
    <col min="159" max="159" width="4.625" bestFit="1" customWidth="1"/>
    <col min="160" max="160" width="5.25" bestFit="1" customWidth="1"/>
    <col min="161" max="161" width="4.625" bestFit="1" customWidth="1"/>
    <col min="162" max="162" width="5.25" bestFit="1" customWidth="1"/>
    <col min="163" max="163" width="6.625" customWidth="1"/>
    <col min="164" max="164" width="4.625" bestFit="1" customWidth="1"/>
    <col min="165" max="165" width="5.25" bestFit="1" customWidth="1"/>
    <col min="166" max="166" width="4.625" bestFit="1" customWidth="1"/>
    <col min="167" max="167" width="5.25" bestFit="1" customWidth="1"/>
    <col min="168" max="168" width="4.625" bestFit="1" customWidth="1"/>
    <col min="169" max="169" width="5.25" bestFit="1" customWidth="1"/>
    <col min="170" max="170" width="5" bestFit="1" customWidth="1"/>
    <col min="171" max="171" width="4.625" bestFit="1" customWidth="1"/>
    <col min="172" max="172" width="5.25" bestFit="1" customWidth="1"/>
    <col min="173" max="173" width="4.625" bestFit="1" customWidth="1"/>
    <col min="174" max="174" width="5.25" bestFit="1" customWidth="1"/>
    <col min="175" max="175" width="4.625" bestFit="1" customWidth="1"/>
    <col min="176" max="176" width="5.25" bestFit="1" customWidth="1"/>
    <col min="177" max="177" width="6.625" customWidth="1"/>
    <col min="178" max="178" width="4.625" bestFit="1" customWidth="1"/>
    <col min="179" max="179" width="5.25" bestFit="1" customWidth="1"/>
    <col min="180" max="180" width="4.625" bestFit="1" customWidth="1"/>
    <col min="181" max="181" width="5.25" bestFit="1" customWidth="1"/>
    <col min="182" max="182" width="4.625" bestFit="1" customWidth="1"/>
    <col min="183" max="183" width="5.25" bestFit="1" customWidth="1"/>
    <col min="184" max="184" width="6.625" customWidth="1"/>
    <col min="185" max="185" width="4.625" bestFit="1" customWidth="1"/>
    <col min="186" max="186" width="5.25" bestFit="1" customWidth="1"/>
    <col min="187" max="187" width="4.625" bestFit="1" customWidth="1"/>
    <col min="188" max="188" width="5.25" bestFit="1" customWidth="1"/>
    <col min="189" max="189" width="4.625" bestFit="1" customWidth="1"/>
    <col min="190" max="190" width="5.25" bestFit="1" customWidth="1"/>
    <col min="191" max="191" width="6.625" customWidth="1"/>
    <col min="192" max="192" width="4.625" bestFit="1" customWidth="1"/>
    <col min="193" max="193" width="5.25" bestFit="1" customWidth="1"/>
    <col min="194" max="194" width="4.625" bestFit="1" customWidth="1"/>
    <col min="195" max="195" width="5.25" bestFit="1" customWidth="1"/>
    <col min="196" max="196" width="4.625" bestFit="1" customWidth="1"/>
    <col min="197" max="197" width="5.25" bestFit="1" customWidth="1"/>
    <col min="198" max="198" width="6.625" customWidth="1"/>
    <col min="199" max="199" width="4.625" bestFit="1" customWidth="1"/>
    <col min="200" max="200" width="5.25" bestFit="1" customWidth="1"/>
    <col min="201" max="201" width="4.625" bestFit="1" customWidth="1"/>
    <col min="202" max="202" width="5.25" bestFit="1" customWidth="1"/>
    <col min="203" max="203" width="4.625" bestFit="1" customWidth="1"/>
    <col min="204" max="204" width="5.25" bestFit="1" customWidth="1"/>
    <col min="205" max="205" width="6.625" customWidth="1"/>
    <col min="206" max="206" width="4.625" bestFit="1" customWidth="1"/>
    <col min="207" max="207" width="5.25" bestFit="1" customWidth="1"/>
    <col min="208" max="208" width="4.625" bestFit="1" customWidth="1"/>
    <col min="209" max="209" width="5.25" bestFit="1" customWidth="1"/>
    <col min="210" max="210" width="4.625" bestFit="1" customWidth="1"/>
    <col min="211" max="211" width="5.25" bestFit="1" customWidth="1"/>
    <col min="212" max="212" width="6.625" customWidth="1"/>
    <col min="213" max="213" width="4.625" bestFit="1" customWidth="1"/>
    <col min="214" max="214" width="5.25" bestFit="1" customWidth="1"/>
    <col min="215" max="215" width="4.625" bestFit="1" customWidth="1"/>
    <col min="216" max="216" width="5.25" bestFit="1" customWidth="1"/>
    <col min="217" max="217" width="4.625" bestFit="1" customWidth="1"/>
    <col min="218" max="218" width="5.25" bestFit="1" customWidth="1"/>
    <col min="219" max="219" width="6.625" customWidth="1"/>
    <col min="220" max="220" width="4.625" bestFit="1" customWidth="1"/>
    <col min="221" max="221" width="5.25" bestFit="1" customWidth="1"/>
    <col min="222" max="222" width="4.625" bestFit="1" customWidth="1"/>
    <col min="223" max="223" width="5.25" bestFit="1" customWidth="1"/>
    <col min="224" max="224" width="4.625" bestFit="1" customWidth="1"/>
    <col min="225" max="225" width="5.25" bestFit="1" customWidth="1"/>
    <col min="226" max="226" width="6.625" customWidth="1"/>
    <col min="227" max="227" width="4.625" bestFit="1" customWidth="1"/>
    <col min="228" max="228" width="5.25" bestFit="1" customWidth="1"/>
    <col min="229" max="229" width="4.625" bestFit="1" customWidth="1"/>
    <col min="230" max="230" width="5.25" bestFit="1" customWidth="1"/>
    <col min="231" max="231" width="4.625" bestFit="1" customWidth="1"/>
    <col min="232" max="232" width="5.25" bestFit="1" customWidth="1"/>
    <col min="233" max="233" width="6.625" customWidth="1"/>
    <col min="234" max="234" width="4.625" bestFit="1" customWidth="1"/>
    <col min="235" max="235" width="5.25" bestFit="1" customWidth="1"/>
    <col min="236" max="236" width="4.625" bestFit="1" customWidth="1"/>
    <col min="237" max="237" width="5.25" bestFit="1" customWidth="1"/>
    <col min="238" max="238" width="4.625" bestFit="1" customWidth="1"/>
    <col min="239" max="239" width="5.25" bestFit="1" customWidth="1"/>
    <col min="240" max="240" width="5" bestFit="1" customWidth="1"/>
    <col min="241" max="241" width="4.625" bestFit="1" customWidth="1"/>
    <col min="242" max="242" width="5.25" bestFit="1" customWidth="1"/>
    <col min="243" max="243" width="4.625" bestFit="1" customWidth="1"/>
    <col min="244" max="244" width="5.25" bestFit="1" customWidth="1"/>
    <col min="245" max="245" width="4.625" bestFit="1" customWidth="1"/>
    <col min="246" max="246" width="5.25" bestFit="1" customWidth="1"/>
    <col min="247" max="247" width="6.625" customWidth="1"/>
    <col min="248" max="248" width="4.625" bestFit="1" customWidth="1"/>
    <col min="249" max="249" width="5.25" bestFit="1" customWidth="1"/>
    <col min="250" max="250" width="4.625" bestFit="1" customWidth="1"/>
    <col min="251" max="251" width="5.25" bestFit="1" customWidth="1"/>
    <col min="252" max="252" width="4.625" bestFit="1" customWidth="1"/>
    <col min="253" max="253" width="5.25" bestFit="1" customWidth="1"/>
    <col min="254" max="254" width="6.625" customWidth="1"/>
    <col min="255" max="255" width="4.625" bestFit="1" customWidth="1"/>
    <col min="256" max="256" width="5.25" bestFit="1" customWidth="1"/>
    <col min="257" max="257" width="4.625" bestFit="1" customWidth="1"/>
    <col min="258" max="258" width="5.25" bestFit="1" customWidth="1"/>
    <col min="259" max="259" width="4.625" bestFit="1" customWidth="1"/>
    <col min="260" max="260" width="5.25" bestFit="1" customWidth="1"/>
    <col min="261" max="261" width="6.625" customWidth="1"/>
    <col min="262" max="262" width="4.625" bestFit="1" customWidth="1"/>
    <col min="263" max="263" width="5.25" bestFit="1" customWidth="1"/>
    <col min="264" max="264" width="4.625" bestFit="1" customWidth="1"/>
    <col min="265" max="265" width="5.25" bestFit="1" customWidth="1"/>
    <col min="266" max="266" width="4.625" bestFit="1" customWidth="1"/>
    <col min="267" max="267" width="5.25" bestFit="1" customWidth="1"/>
    <col min="268" max="268" width="6.625" customWidth="1"/>
    <col min="269" max="269" width="4.625" bestFit="1" customWidth="1"/>
    <col min="270" max="270" width="5.25" bestFit="1" customWidth="1"/>
    <col min="271" max="271" width="4.625" bestFit="1" customWidth="1"/>
    <col min="272" max="272" width="5.25" bestFit="1" customWidth="1"/>
    <col min="273" max="273" width="4.625" bestFit="1" customWidth="1"/>
    <col min="274" max="274" width="5.25" bestFit="1" customWidth="1"/>
    <col min="275" max="275" width="6.625" customWidth="1"/>
    <col min="276" max="276" width="4.625" bestFit="1" customWidth="1"/>
    <col min="277" max="277" width="5.25" bestFit="1" customWidth="1"/>
    <col min="278" max="278" width="4.625" bestFit="1" customWidth="1"/>
    <col min="279" max="279" width="5.25" bestFit="1" customWidth="1"/>
    <col min="280" max="280" width="4.625" bestFit="1" customWidth="1"/>
    <col min="281" max="281" width="5.25" bestFit="1" customWidth="1"/>
    <col min="282" max="282" width="6.625" customWidth="1"/>
    <col min="283" max="283" width="4.625" bestFit="1" customWidth="1"/>
    <col min="284" max="284" width="5.25" bestFit="1" customWidth="1"/>
    <col min="285" max="285" width="4.625" bestFit="1" customWidth="1"/>
    <col min="286" max="286" width="5.25" bestFit="1" customWidth="1"/>
    <col min="287" max="287" width="4.625" bestFit="1" customWidth="1"/>
    <col min="288" max="288" width="5.25" bestFit="1" customWidth="1"/>
    <col min="289" max="289" width="6.625" customWidth="1"/>
    <col min="290" max="290" width="4.625" bestFit="1" customWidth="1"/>
    <col min="291" max="291" width="5.25" bestFit="1" customWidth="1"/>
    <col min="292" max="292" width="4.625" bestFit="1" customWidth="1"/>
    <col min="293" max="293" width="5.25" bestFit="1" customWidth="1"/>
    <col min="294" max="294" width="4.625" bestFit="1" customWidth="1"/>
    <col min="295" max="295" width="5.25" bestFit="1" customWidth="1"/>
    <col min="296" max="296" width="6.625" customWidth="1"/>
    <col min="297" max="297" width="4.625" bestFit="1" customWidth="1"/>
    <col min="298" max="298" width="5.25" bestFit="1" customWidth="1"/>
    <col min="299" max="299" width="4.625" bestFit="1" customWidth="1"/>
    <col min="300" max="300" width="5.25" bestFit="1" customWidth="1"/>
    <col min="301" max="301" width="4.625" bestFit="1" customWidth="1"/>
    <col min="302" max="302" width="5.25" bestFit="1" customWidth="1"/>
    <col min="303" max="303" width="6.625" customWidth="1"/>
    <col min="304" max="304" width="4.625" bestFit="1" customWidth="1"/>
    <col min="305" max="305" width="5.25" bestFit="1" customWidth="1"/>
    <col min="306" max="306" width="4.625" bestFit="1" customWidth="1"/>
    <col min="307" max="307" width="5.25" bestFit="1" customWidth="1"/>
    <col min="308" max="308" width="4.625" bestFit="1" customWidth="1"/>
    <col min="309" max="309" width="5.25" bestFit="1" customWidth="1"/>
    <col min="310" max="310" width="5" bestFit="1" customWidth="1"/>
    <col min="311" max="311" width="4.625" bestFit="1" customWidth="1"/>
    <col min="312" max="312" width="5.25" bestFit="1" customWidth="1"/>
    <col min="313" max="313" width="4.625" bestFit="1" customWidth="1"/>
    <col min="314" max="314" width="5.25" bestFit="1" customWidth="1"/>
    <col min="315" max="315" width="4.625" bestFit="1" customWidth="1"/>
    <col min="316" max="316" width="5.25" bestFit="1" customWidth="1"/>
    <col min="317" max="317" width="6.625" customWidth="1"/>
    <col min="318" max="318" width="4.625" bestFit="1" customWidth="1"/>
    <col min="319" max="319" width="5.25" bestFit="1" customWidth="1"/>
    <col min="320" max="320" width="4.625" bestFit="1" customWidth="1"/>
    <col min="321" max="321" width="5.25" bestFit="1" customWidth="1"/>
    <col min="322" max="322" width="4.625" bestFit="1" customWidth="1"/>
    <col min="323" max="323" width="5.25" bestFit="1" customWidth="1"/>
    <col min="324" max="324" width="6.625" customWidth="1"/>
    <col min="325" max="325" width="4.625" bestFit="1" customWidth="1"/>
    <col min="326" max="326" width="5.25" bestFit="1" customWidth="1"/>
    <col min="327" max="327" width="4.625" bestFit="1" customWidth="1"/>
    <col min="328" max="328" width="5.25" bestFit="1" customWidth="1"/>
    <col min="329" max="329" width="4.625" bestFit="1" customWidth="1"/>
    <col min="330" max="330" width="5.25" bestFit="1" customWidth="1"/>
    <col min="331" max="331" width="6.625" customWidth="1"/>
    <col min="332" max="332" width="4.625" bestFit="1" customWidth="1"/>
    <col min="333" max="333" width="5.25" bestFit="1" customWidth="1"/>
    <col min="334" max="334" width="4.625" bestFit="1" customWidth="1"/>
    <col min="335" max="335" width="5.25" bestFit="1" customWidth="1"/>
    <col min="336" max="336" width="4.625" bestFit="1" customWidth="1"/>
    <col min="337" max="337" width="5.25" bestFit="1" customWidth="1"/>
    <col min="338" max="338" width="6.625" customWidth="1"/>
    <col min="339" max="339" width="4.625" bestFit="1" customWidth="1"/>
    <col min="340" max="340" width="5.25" bestFit="1" customWidth="1"/>
    <col min="341" max="341" width="4.625" bestFit="1" customWidth="1"/>
    <col min="342" max="342" width="5.25" bestFit="1" customWidth="1"/>
    <col min="343" max="343" width="4.625" bestFit="1" customWidth="1"/>
    <col min="344" max="344" width="5.25" bestFit="1" customWidth="1"/>
    <col min="345" max="345" width="6.625" customWidth="1"/>
    <col min="346" max="346" width="4.625" bestFit="1" customWidth="1"/>
    <col min="347" max="347" width="5.25" bestFit="1" customWidth="1"/>
    <col min="348" max="348" width="4.625" bestFit="1" customWidth="1"/>
    <col min="349" max="349" width="5.25" bestFit="1" customWidth="1"/>
    <col min="350" max="350" width="4.625" bestFit="1" customWidth="1"/>
    <col min="351" max="351" width="5.25" bestFit="1" customWidth="1"/>
    <col min="352" max="352" width="6.625" customWidth="1"/>
    <col min="354" max="354" width="12.125" bestFit="1" customWidth="1"/>
    <col min="355" max="355" width="4" bestFit="1" customWidth="1"/>
    <col min="356" max="356" width="4.75" bestFit="1" customWidth="1"/>
    <col min="357" max="357" width="11.75" bestFit="1" customWidth="1"/>
    <col min="358" max="358" width="4" bestFit="1" customWidth="1"/>
    <col min="359" max="359" width="4.75" bestFit="1" customWidth="1"/>
    <col min="360" max="360" width="3.625" customWidth="1"/>
    <col min="361" max="361" width="12" bestFit="1" customWidth="1"/>
    <col min="362" max="362" width="4" bestFit="1" customWidth="1"/>
    <col min="363" max="363" width="4.75" bestFit="1" customWidth="1"/>
    <col min="364" max="364" width="13" bestFit="1" customWidth="1"/>
    <col min="365" max="365" width="4" bestFit="1" customWidth="1"/>
    <col min="366" max="366" width="4.75" bestFit="1" customWidth="1"/>
    <col min="367" max="367" width="3.625" customWidth="1"/>
    <col min="368" max="368" width="12" bestFit="1" customWidth="1"/>
    <col min="369" max="369" width="4" bestFit="1" customWidth="1"/>
    <col min="370" max="370" width="4.75" bestFit="1" customWidth="1"/>
    <col min="371" max="371" width="4.625" customWidth="1"/>
    <col min="372" max="372" width="11.75" bestFit="1" customWidth="1"/>
    <col min="373" max="373" width="4.75" bestFit="1" customWidth="1"/>
    <col min="374" max="374" width="4.625" bestFit="1" customWidth="1"/>
    <col min="375" max="375" width="4.625" customWidth="1"/>
  </cols>
  <sheetData>
    <row r="1" spans="1:375" ht="17.25" customHeight="1" thickTop="1" thickBot="1" x14ac:dyDescent="0.3">
      <c r="A1" s="70" t="s">
        <v>49</v>
      </c>
      <c r="B1" s="72" t="s">
        <v>48</v>
      </c>
      <c r="C1" s="159" t="s">
        <v>8</v>
      </c>
      <c r="D1" s="159"/>
      <c r="E1" s="159"/>
      <c r="F1" s="159"/>
      <c r="G1" s="159"/>
      <c r="H1" s="159"/>
      <c r="I1" s="159"/>
      <c r="J1" s="159" t="s">
        <v>9</v>
      </c>
      <c r="K1" s="159"/>
      <c r="L1" s="159"/>
      <c r="M1" s="159"/>
      <c r="N1" s="159"/>
      <c r="O1" s="159"/>
      <c r="P1" s="159"/>
      <c r="Q1" s="159" t="s">
        <v>10</v>
      </c>
      <c r="R1" s="159"/>
      <c r="S1" s="159"/>
      <c r="T1" s="159"/>
      <c r="U1" s="159"/>
      <c r="V1" s="159"/>
      <c r="W1" s="159"/>
      <c r="X1" s="159" t="s">
        <v>11</v>
      </c>
      <c r="Y1" s="159"/>
      <c r="Z1" s="159"/>
      <c r="AA1" s="159"/>
      <c r="AB1" s="159"/>
      <c r="AC1" s="159"/>
      <c r="AD1" s="159"/>
      <c r="AE1" s="159" t="s">
        <v>12</v>
      </c>
      <c r="AF1" s="159"/>
      <c r="AG1" s="159"/>
      <c r="AH1" s="159"/>
      <c r="AI1" s="159"/>
      <c r="AJ1" s="159"/>
      <c r="AK1" s="159"/>
      <c r="AL1" s="159" t="s">
        <v>13</v>
      </c>
      <c r="AM1" s="159"/>
      <c r="AN1" s="159"/>
      <c r="AO1" s="159"/>
      <c r="AP1" s="159"/>
      <c r="AQ1" s="159"/>
      <c r="AR1" s="159"/>
      <c r="AS1" s="159" t="s">
        <v>14</v>
      </c>
      <c r="AT1" s="159"/>
      <c r="AU1" s="159"/>
      <c r="AV1" s="159"/>
      <c r="AW1" s="159"/>
      <c r="AX1" s="159"/>
      <c r="AY1" s="159"/>
      <c r="AZ1" s="159" t="s">
        <v>15</v>
      </c>
      <c r="BA1" s="159"/>
      <c r="BB1" s="159"/>
      <c r="BC1" s="159"/>
      <c r="BD1" s="159"/>
      <c r="BE1" s="159"/>
      <c r="BF1" s="159"/>
      <c r="BG1" s="159" t="s">
        <v>16</v>
      </c>
      <c r="BH1" s="159"/>
      <c r="BI1" s="159"/>
      <c r="BJ1" s="159"/>
      <c r="BK1" s="159"/>
      <c r="BL1" s="159"/>
      <c r="BM1" s="159"/>
      <c r="BN1" s="159" t="s">
        <v>17</v>
      </c>
      <c r="BO1" s="159"/>
      <c r="BP1" s="159"/>
      <c r="BQ1" s="159"/>
      <c r="BR1" s="159"/>
      <c r="BS1" s="159"/>
      <c r="BT1" s="159"/>
      <c r="BU1" s="159" t="s">
        <v>18</v>
      </c>
      <c r="BV1" s="159"/>
      <c r="BW1" s="159"/>
      <c r="BX1" s="159"/>
      <c r="BY1" s="159"/>
      <c r="BZ1" s="159"/>
      <c r="CA1" s="159"/>
      <c r="CB1" s="159" t="s">
        <v>19</v>
      </c>
      <c r="CC1" s="159"/>
      <c r="CD1" s="159"/>
      <c r="CE1" s="159"/>
      <c r="CF1" s="159"/>
      <c r="CG1" s="159"/>
      <c r="CH1" s="159"/>
      <c r="CI1" s="159" t="s">
        <v>20</v>
      </c>
      <c r="CJ1" s="159"/>
      <c r="CK1" s="159"/>
      <c r="CL1" s="159"/>
      <c r="CM1" s="159"/>
      <c r="CN1" s="159"/>
      <c r="CO1" s="159"/>
      <c r="CP1" s="159" t="s">
        <v>21</v>
      </c>
      <c r="CQ1" s="159"/>
      <c r="CR1" s="159"/>
      <c r="CS1" s="159"/>
      <c r="CT1" s="159"/>
      <c r="CU1" s="159"/>
      <c r="CV1" s="159"/>
      <c r="CW1" s="159" t="s">
        <v>22</v>
      </c>
      <c r="CX1" s="159"/>
      <c r="CY1" s="159"/>
      <c r="CZ1" s="159"/>
      <c r="DA1" s="159"/>
      <c r="DB1" s="159"/>
      <c r="DC1" s="159"/>
      <c r="DD1" s="159" t="s">
        <v>23</v>
      </c>
      <c r="DE1" s="159"/>
      <c r="DF1" s="159"/>
      <c r="DG1" s="159"/>
      <c r="DH1" s="159"/>
      <c r="DI1" s="159"/>
      <c r="DJ1" s="159"/>
      <c r="DK1" s="159" t="s">
        <v>24</v>
      </c>
      <c r="DL1" s="159"/>
      <c r="DM1" s="159"/>
      <c r="DN1" s="159"/>
      <c r="DO1" s="159"/>
      <c r="DP1" s="159"/>
      <c r="DQ1" s="159"/>
      <c r="DR1" s="159" t="s">
        <v>25</v>
      </c>
      <c r="DS1" s="159"/>
      <c r="DT1" s="159"/>
      <c r="DU1" s="159"/>
      <c r="DV1" s="159"/>
      <c r="DW1" s="159"/>
      <c r="DX1" s="159"/>
      <c r="DY1" s="159" t="s">
        <v>26</v>
      </c>
      <c r="DZ1" s="159"/>
      <c r="EA1" s="159"/>
      <c r="EB1" s="159"/>
      <c r="EC1" s="159"/>
      <c r="ED1" s="159"/>
      <c r="EE1" s="159"/>
      <c r="EF1" s="159" t="s">
        <v>27</v>
      </c>
      <c r="EG1" s="159"/>
      <c r="EH1" s="159"/>
      <c r="EI1" s="159"/>
      <c r="EJ1" s="159"/>
      <c r="EK1" s="159"/>
      <c r="EL1" s="159"/>
      <c r="EM1" s="162" t="s">
        <v>28</v>
      </c>
      <c r="EN1" s="163"/>
      <c r="EO1" s="163"/>
      <c r="EP1" s="163"/>
      <c r="EQ1" s="163"/>
      <c r="ER1" s="163"/>
      <c r="ES1" s="164"/>
      <c r="ET1" s="162" t="s">
        <v>29</v>
      </c>
      <c r="EU1" s="163"/>
      <c r="EV1" s="163"/>
      <c r="EW1" s="163"/>
      <c r="EX1" s="163"/>
      <c r="EY1" s="163"/>
      <c r="EZ1" s="164"/>
      <c r="FA1" s="162" t="s">
        <v>30</v>
      </c>
      <c r="FB1" s="163"/>
      <c r="FC1" s="163"/>
      <c r="FD1" s="163"/>
      <c r="FE1" s="163"/>
      <c r="FF1" s="163"/>
      <c r="FG1" s="164"/>
      <c r="FH1" s="162" t="s">
        <v>31</v>
      </c>
      <c r="FI1" s="163"/>
      <c r="FJ1" s="163"/>
      <c r="FK1" s="163"/>
      <c r="FL1" s="163"/>
      <c r="FM1" s="163"/>
      <c r="FN1" s="164"/>
      <c r="FO1" s="162" t="s">
        <v>32</v>
      </c>
      <c r="FP1" s="163"/>
      <c r="FQ1" s="163"/>
      <c r="FR1" s="163"/>
      <c r="FS1" s="163"/>
      <c r="FT1" s="163"/>
      <c r="FU1" s="164"/>
      <c r="FV1" s="162" t="s">
        <v>33</v>
      </c>
      <c r="FW1" s="163"/>
      <c r="FX1" s="163"/>
      <c r="FY1" s="163"/>
      <c r="FZ1" s="163"/>
      <c r="GA1" s="163"/>
      <c r="GB1" s="164"/>
      <c r="GC1" s="162" t="s">
        <v>34</v>
      </c>
      <c r="GD1" s="163"/>
      <c r="GE1" s="163"/>
      <c r="GF1" s="163"/>
      <c r="GG1" s="163"/>
      <c r="GH1" s="163"/>
      <c r="GI1" s="164"/>
      <c r="GJ1" s="162" t="s">
        <v>35</v>
      </c>
      <c r="GK1" s="163"/>
      <c r="GL1" s="163"/>
      <c r="GM1" s="163"/>
      <c r="GN1" s="163"/>
      <c r="GO1" s="163"/>
      <c r="GP1" s="164"/>
      <c r="GQ1" s="162" t="s">
        <v>36</v>
      </c>
      <c r="GR1" s="163"/>
      <c r="GS1" s="163"/>
      <c r="GT1" s="163"/>
      <c r="GU1" s="163"/>
      <c r="GV1" s="163"/>
      <c r="GW1" s="164"/>
      <c r="GX1" s="162" t="s">
        <v>37</v>
      </c>
      <c r="GY1" s="163"/>
      <c r="GZ1" s="163"/>
      <c r="HA1" s="163"/>
      <c r="HB1" s="163"/>
      <c r="HC1" s="163"/>
      <c r="HD1" s="164"/>
      <c r="HE1" s="162" t="s">
        <v>38</v>
      </c>
      <c r="HF1" s="163"/>
      <c r="HG1" s="163"/>
      <c r="HH1" s="163"/>
      <c r="HI1" s="163"/>
      <c r="HJ1" s="163"/>
      <c r="HK1" s="164"/>
      <c r="HL1" s="162" t="s">
        <v>39</v>
      </c>
      <c r="HM1" s="163"/>
      <c r="HN1" s="163"/>
      <c r="HO1" s="163"/>
      <c r="HP1" s="163"/>
      <c r="HQ1" s="163"/>
      <c r="HR1" s="164"/>
      <c r="HS1" s="159" t="s">
        <v>40</v>
      </c>
      <c r="HT1" s="159"/>
      <c r="HU1" s="159"/>
      <c r="HV1" s="159"/>
      <c r="HW1" s="159"/>
      <c r="HX1" s="159"/>
      <c r="HY1" s="159"/>
      <c r="HZ1" s="159" t="s">
        <v>41</v>
      </c>
      <c r="IA1" s="159"/>
      <c r="IB1" s="159"/>
      <c r="IC1" s="159"/>
      <c r="ID1" s="159"/>
      <c r="IE1" s="159"/>
      <c r="IF1" s="159"/>
      <c r="IG1" s="159" t="s">
        <v>42</v>
      </c>
      <c r="IH1" s="159"/>
      <c r="II1" s="159"/>
      <c r="IJ1" s="159"/>
      <c r="IK1" s="159"/>
      <c r="IL1" s="159"/>
      <c r="IM1" s="159"/>
      <c r="IN1" s="159" t="s">
        <v>43</v>
      </c>
      <c r="IO1" s="159"/>
      <c r="IP1" s="159"/>
      <c r="IQ1" s="159"/>
      <c r="IR1" s="159"/>
      <c r="IS1" s="159"/>
      <c r="IT1" s="159"/>
      <c r="IU1" s="159" t="s">
        <v>44</v>
      </c>
      <c r="IV1" s="159"/>
      <c r="IW1" s="159"/>
      <c r="IX1" s="159"/>
      <c r="IY1" s="159"/>
      <c r="IZ1" s="159"/>
      <c r="JA1" s="159"/>
      <c r="JB1" s="159" t="s">
        <v>45</v>
      </c>
      <c r="JC1" s="159"/>
      <c r="JD1" s="159"/>
      <c r="JE1" s="159"/>
      <c r="JF1" s="159"/>
      <c r="JG1" s="159"/>
      <c r="JH1" s="159"/>
      <c r="JI1" s="159" t="s">
        <v>46</v>
      </c>
      <c r="JJ1" s="159"/>
      <c r="JK1" s="159"/>
      <c r="JL1" s="159"/>
      <c r="JM1" s="159"/>
      <c r="JN1" s="159"/>
      <c r="JO1" s="159"/>
      <c r="JP1" s="159" t="s">
        <v>47</v>
      </c>
      <c r="JQ1" s="159"/>
      <c r="JR1" s="159"/>
      <c r="JS1" s="159"/>
      <c r="JT1" s="159"/>
      <c r="JU1" s="159"/>
      <c r="JV1" s="159"/>
      <c r="JW1" s="159"/>
      <c r="JX1" s="159"/>
      <c r="JY1" s="159"/>
      <c r="JZ1" s="159"/>
      <c r="KA1" s="159"/>
      <c r="KB1" s="159"/>
      <c r="KC1" s="159"/>
      <c r="KD1" s="159"/>
      <c r="KE1" s="159"/>
      <c r="KF1" s="159"/>
      <c r="KG1" s="159"/>
      <c r="KH1" s="159"/>
      <c r="KI1" s="159"/>
      <c r="KJ1" s="159"/>
      <c r="KK1" s="159"/>
      <c r="KL1" s="159"/>
      <c r="KM1" s="159"/>
      <c r="KN1" s="159"/>
      <c r="KO1" s="159"/>
      <c r="KP1" s="159"/>
      <c r="KQ1" s="159"/>
      <c r="KR1" s="159"/>
      <c r="KS1" s="159"/>
      <c r="KT1" s="159"/>
      <c r="KU1" s="159"/>
      <c r="KV1" s="159"/>
      <c r="KW1" s="159"/>
      <c r="KX1" s="159"/>
      <c r="KY1" s="159"/>
      <c r="KZ1" s="159"/>
      <c r="LA1" s="159"/>
      <c r="LB1" s="159"/>
      <c r="LC1" s="159"/>
      <c r="LD1" s="159"/>
      <c r="LE1" s="159"/>
      <c r="LF1" s="159"/>
      <c r="LG1" s="159"/>
      <c r="LH1" s="159"/>
      <c r="LI1" s="159"/>
      <c r="LJ1" s="159"/>
      <c r="LK1" s="159"/>
      <c r="LL1" s="159"/>
      <c r="LM1" s="159"/>
      <c r="LN1" s="159"/>
      <c r="LO1" s="159"/>
      <c r="LP1" s="159"/>
      <c r="LQ1" s="159"/>
      <c r="LR1" s="159"/>
      <c r="LS1" s="159"/>
      <c r="LT1" s="159"/>
      <c r="LU1" s="159"/>
      <c r="LV1" s="159"/>
      <c r="LW1" s="159"/>
      <c r="LX1" s="159"/>
      <c r="LY1" s="159"/>
      <c r="LZ1" s="159"/>
      <c r="MA1" s="159"/>
      <c r="MB1" s="159"/>
      <c r="MC1" s="159"/>
      <c r="MD1" s="159"/>
      <c r="ME1" s="159"/>
      <c r="MF1" s="159"/>
      <c r="MG1" s="159"/>
      <c r="MH1" s="159"/>
      <c r="MI1" s="159"/>
      <c r="MJ1" s="159"/>
      <c r="MK1" s="159"/>
      <c r="ML1" s="159"/>
      <c r="MM1" s="159"/>
      <c r="MN1" s="159"/>
      <c r="MP1" s="157" t="s">
        <v>146</v>
      </c>
      <c r="MQ1" s="158"/>
      <c r="MR1" s="158"/>
    </row>
    <row r="2" spans="1:375" ht="17.25" thickTop="1" thickBot="1" x14ac:dyDescent="0.3">
      <c r="A2" s="70"/>
      <c r="B2" s="72"/>
      <c r="C2" s="74" t="s">
        <v>3</v>
      </c>
      <c r="D2" s="74"/>
      <c r="E2" s="160" t="s">
        <v>4</v>
      </c>
      <c r="F2" s="160"/>
      <c r="G2" s="161" t="s">
        <v>5</v>
      </c>
      <c r="H2" s="161"/>
      <c r="I2" s="161"/>
      <c r="J2" s="74" t="s">
        <v>3</v>
      </c>
      <c r="K2" s="74"/>
      <c r="L2" s="160" t="s">
        <v>4</v>
      </c>
      <c r="M2" s="160"/>
      <c r="N2" s="161" t="s">
        <v>5</v>
      </c>
      <c r="O2" s="161"/>
      <c r="P2" s="161"/>
      <c r="Q2" s="74" t="s">
        <v>3</v>
      </c>
      <c r="R2" s="74"/>
      <c r="S2" s="160" t="s">
        <v>4</v>
      </c>
      <c r="T2" s="160"/>
      <c r="U2" s="161" t="s">
        <v>5</v>
      </c>
      <c r="V2" s="161"/>
      <c r="W2" s="161"/>
      <c r="X2" s="74" t="s">
        <v>3</v>
      </c>
      <c r="Y2" s="74"/>
      <c r="Z2" s="160" t="s">
        <v>4</v>
      </c>
      <c r="AA2" s="160"/>
      <c r="AB2" s="161" t="s">
        <v>5</v>
      </c>
      <c r="AC2" s="161"/>
      <c r="AD2" s="161"/>
      <c r="AE2" s="74" t="s">
        <v>3</v>
      </c>
      <c r="AF2" s="74"/>
      <c r="AG2" s="160" t="s">
        <v>4</v>
      </c>
      <c r="AH2" s="160"/>
      <c r="AI2" s="161" t="s">
        <v>5</v>
      </c>
      <c r="AJ2" s="161"/>
      <c r="AK2" s="161"/>
      <c r="AL2" s="74" t="s">
        <v>3</v>
      </c>
      <c r="AM2" s="74"/>
      <c r="AN2" s="160" t="s">
        <v>4</v>
      </c>
      <c r="AO2" s="160"/>
      <c r="AP2" s="161" t="s">
        <v>5</v>
      </c>
      <c r="AQ2" s="161"/>
      <c r="AR2" s="161"/>
      <c r="AS2" s="74" t="s">
        <v>3</v>
      </c>
      <c r="AT2" s="74"/>
      <c r="AU2" s="160" t="s">
        <v>4</v>
      </c>
      <c r="AV2" s="160"/>
      <c r="AW2" s="161" t="s">
        <v>5</v>
      </c>
      <c r="AX2" s="161"/>
      <c r="AY2" s="161"/>
      <c r="AZ2" s="74" t="s">
        <v>3</v>
      </c>
      <c r="BA2" s="74"/>
      <c r="BB2" s="160" t="s">
        <v>4</v>
      </c>
      <c r="BC2" s="160"/>
      <c r="BD2" s="161" t="s">
        <v>5</v>
      </c>
      <c r="BE2" s="161"/>
      <c r="BF2" s="161"/>
      <c r="BG2" s="74" t="s">
        <v>3</v>
      </c>
      <c r="BH2" s="74"/>
      <c r="BI2" s="160" t="s">
        <v>4</v>
      </c>
      <c r="BJ2" s="160"/>
      <c r="BK2" s="161" t="s">
        <v>5</v>
      </c>
      <c r="BL2" s="161"/>
      <c r="BM2" s="161"/>
      <c r="BN2" s="74" t="s">
        <v>3</v>
      </c>
      <c r="BO2" s="74"/>
      <c r="BP2" s="160" t="s">
        <v>4</v>
      </c>
      <c r="BQ2" s="160"/>
      <c r="BR2" s="161" t="s">
        <v>5</v>
      </c>
      <c r="BS2" s="161"/>
      <c r="BT2" s="161"/>
      <c r="BU2" s="74" t="s">
        <v>3</v>
      </c>
      <c r="BV2" s="74"/>
      <c r="BW2" s="160" t="s">
        <v>4</v>
      </c>
      <c r="BX2" s="160"/>
      <c r="BY2" s="161" t="s">
        <v>5</v>
      </c>
      <c r="BZ2" s="161"/>
      <c r="CA2" s="161"/>
      <c r="CB2" s="74" t="s">
        <v>3</v>
      </c>
      <c r="CC2" s="74"/>
      <c r="CD2" s="160" t="s">
        <v>4</v>
      </c>
      <c r="CE2" s="160"/>
      <c r="CF2" s="161" t="s">
        <v>5</v>
      </c>
      <c r="CG2" s="161"/>
      <c r="CH2" s="161"/>
      <c r="CI2" s="74" t="s">
        <v>3</v>
      </c>
      <c r="CJ2" s="74"/>
      <c r="CK2" s="160" t="s">
        <v>4</v>
      </c>
      <c r="CL2" s="160"/>
      <c r="CM2" s="161" t="s">
        <v>5</v>
      </c>
      <c r="CN2" s="161"/>
      <c r="CO2" s="161"/>
      <c r="CP2" s="74" t="s">
        <v>3</v>
      </c>
      <c r="CQ2" s="74"/>
      <c r="CR2" s="160" t="s">
        <v>4</v>
      </c>
      <c r="CS2" s="160"/>
      <c r="CT2" s="161" t="s">
        <v>5</v>
      </c>
      <c r="CU2" s="161"/>
      <c r="CV2" s="161"/>
      <c r="CW2" s="74" t="s">
        <v>3</v>
      </c>
      <c r="CX2" s="74"/>
      <c r="CY2" s="160" t="s">
        <v>4</v>
      </c>
      <c r="CZ2" s="160"/>
      <c r="DA2" s="161" t="s">
        <v>5</v>
      </c>
      <c r="DB2" s="161"/>
      <c r="DC2" s="161"/>
      <c r="DD2" s="74" t="s">
        <v>3</v>
      </c>
      <c r="DE2" s="74"/>
      <c r="DF2" s="160" t="s">
        <v>4</v>
      </c>
      <c r="DG2" s="160"/>
      <c r="DH2" s="161" t="s">
        <v>5</v>
      </c>
      <c r="DI2" s="161"/>
      <c r="DJ2" s="161"/>
      <c r="DK2" s="74" t="s">
        <v>3</v>
      </c>
      <c r="DL2" s="74"/>
      <c r="DM2" s="160" t="s">
        <v>4</v>
      </c>
      <c r="DN2" s="160"/>
      <c r="DO2" s="161" t="s">
        <v>5</v>
      </c>
      <c r="DP2" s="161"/>
      <c r="DQ2" s="161"/>
      <c r="DR2" s="74" t="s">
        <v>3</v>
      </c>
      <c r="DS2" s="74"/>
      <c r="DT2" s="160" t="s">
        <v>4</v>
      </c>
      <c r="DU2" s="160"/>
      <c r="DV2" s="161" t="s">
        <v>5</v>
      </c>
      <c r="DW2" s="161"/>
      <c r="DX2" s="161"/>
      <c r="DY2" s="74" t="s">
        <v>3</v>
      </c>
      <c r="DZ2" s="74"/>
      <c r="EA2" s="160" t="s">
        <v>4</v>
      </c>
      <c r="EB2" s="160"/>
      <c r="EC2" s="161" t="s">
        <v>5</v>
      </c>
      <c r="ED2" s="161"/>
      <c r="EE2" s="161"/>
      <c r="EF2" s="74" t="s">
        <v>3</v>
      </c>
      <c r="EG2" s="74"/>
      <c r="EH2" s="160" t="s">
        <v>4</v>
      </c>
      <c r="EI2" s="160"/>
      <c r="EJ2" s="161" t="s">
        <v>5</v>
      </c>
      <c r="EK2" s="161"/>
      <c r="EL2" s="161"/>
      <c r="EM2" s="74" t="s">
        <v>3</v>
      </c>
      <c r="EN2" s="74"/>
      <c r="EO2" s="160" t="s">
        <v>4</v>
      </c>
      <c r="EP2" s="160"/>
      <c r="EQ2" s="161" t="s">
        <v>5</v>
      </c>
      <c r="ER2" s="161"/>
      <c r="ES2" s="161"/>
      <c r="ET2" s="74" t="s">
        <v>3</v>
      </c>
      <c r="EU2" s="74"/>
      <c r="EV2" s="160" t="s">
        <v>4</v>
      </c>
      <c r="EW2" s="160"/>
      <c r="EX2" s="161" t="s">
        <v>5</v>
      </c>
      <c r="EY2" s="161"/>
      <c r="EZ2" s="161"/>
      <c r="FA2" s="74" t="s">
        <v>3</v>
      </c>
      <c r="FB2" s="74"/>
      <c r="FC2" s="160" t="s">
        <v>4</v>
      </c>
      <c r="FD2" s="160"/>
      <c r="FE2" s="161" t="s">
        <v>5</v>
      </c>
      <c r="FF2" s="161"/>
      <c r="FG2" s="161"/>
      <c r="FH2" s="74" t="s">
        <v>3</v>
      </c>
      <c r="FI2" s="74"/>
      <c r="FJ2" s="160" t="s">
        <v>4</v>
      </c>
      <c r="FK2" s="160"/>
      <c r="FL2" s="161" t="s">
        <v>5</v>
      </c>
      <c r="FM2" s="161"/>
      <c r="FN2" s="161"/>
      <c r="FO2" s="74" t="s">
        <v>3</v>
      </c>
      <c r="FP2" s="74"/>
      <c r="FQ2" s="160" t="s">
        <v>4</v>
      </c>
      <c r="FR2" s="160"/>
      <c r="FS2" s="161" t="s">
        <v>5</v>
      </c>
      <c r="FT2" s="161"/>
      <c r="FU2" s="161"/>
      <c r="FV2" s="74" t="s">
        <v>3</v>
      </c>
      <c r="FW2" s="74"/>
      <c r="FX2" s="160" t="s">
        <v>4</v>
      </c>
      <c r="FY2" s="160"/>
      <c r="FZ2" s="161" t="s">
        <v>5</v>
      </c>
      <c r="GA2" s="161"/>
      <c r="GB2" s="161"/>
      <c r="GC2" s="74" t="s">
        <v>3</v>
      </c>
      <c r="GD2" s="74"/>
      <c r="GE2" s="160" t="s">
        <v>4</v>
      </c>
      <c r="GF2" s="160"/>
      <c r="GG2" s="161" t="s">
        <v>5</v>
      </c>
      <c r="GH2" s="161"/>
      <c r="GI2" s="161"/>
      <c r="GJ2" s="74" t="s">
        <v>3</v>
      </c>
      <c r="GK2" s="74"/>
      <c r="GL2" s="160" t="s">
        <v>4</v>
      </c>
      <c r="GM2" s="160"/>
      <c r="GN2" s="161" t="s">
        <v>5</v>
      </c>
      <c r="GO2" s="161"/>
      <c r="GP2" s="161"/>
      <c r="GQ2" s="74" t="s">
        <v>3</v>
      </c>
      <c r="GR2" s="74"/>
      <c r="GS2" s="160" t="s">
        <v>4</v>
      </c>
      <c r="GT2" s="160"/>
      <c r="GU2" s="161" t="s">
        <v>5</v>
      </c>
      <c r="GV2" s="161"/>
      <c r="GW2" s="161"/>
      <c r="GX2" s="74" t="s">
        <v>3</v>
      </c>
      <c r="GY2" s="74"/>
      <c r="GZ2" s="160" t="s">
        <v>4</v>
      </c>
      <c r="HA2" s="160"/>
      <c r="HB2" s="161" t="s">
        <v>5</v>
      </c>
      <c r="HC2" s="161"/>
      <c r="HD2" s="161"/>
      <c r="HE2" s="74" t="s">
        <v>3</v>
      </c>
      <c r="HF2" s="74"/>
      <c r="HG2" s="160" t="s">
        <v>4</v>
      </c>
      <c r="HH2" s="160"/>
      <c r="HI2" s="161" t="s">
        <v>5</v>
      </c>
      <c r="HJ2" s="161"/>
      <c r="HK2" s="161"/>
      <c r="HL2" s="74" t="s">
        <v>3</v>
      </c>
      <c r="HM2" s="74"/>
      <c r="HN2" s="160" t="s">
        <v>4</v>
      </c>
      <c r="HO2" s="160"/>
      <c r="HP2" s="161" t="s">
        <v>5</v>
      </c>
      <c r="HQ2" s="161"/>
      <c r="HR2" s="161"/>
      <c r="HS2" s="74" t="s">
        <v>3</v>
      </c>
      <c r="HT2" s="74"/>
      <c r="HU2" s="160" t="s">
        <v>4</v>
      </c>
      <c r="HV2" s="160"/>
      <c r="HW2" s="161" t="s">
        <v>5</v>
      </c>
      <c r="HX2" s="161"/>
      <c r="HY2" s="161"/>
      <c r="HZ2" s="74" t="s">
        <v>3</v>
      </c>
      <c r="IA2" s="74"/>
      <c r="IB2" s="160" t="s">
        <v>4</v>
      </c>
      <c r="IC2" s="160"/>
      <c r="ID2" s="161" t="s">
        <v>5</v>
      </c>
      <c r="IE2" s="161"/>
      <c r="IF2" s="161"/>
      <c r="IG2" s="74" t="s">
        <v>3</v>
      </c>
      <c r="IH2" s="74"/>
      <c r="II2" s="160" t="s">
        <v>4</v>
      </c>
      <c r="IJ2" s="160"/>
      <c r="IK2" s="161" t="s">
        <v>5</v>
      </c>
      <c r="IL2" s="161"/>
      <c r="IM2" s="161"/>
      <c r="IN2" s="74" t="s">
        <v>3</v>
      </c>
      <c r="IO2" s="74"/>
      <c r="IP2" s="160" t="s">
        <v>4</v>
      </c>
      <c r="IQ2" s="160"/>
      <c r="IR2" s="161" t="s">
        <v>5</v>
      </c>
      <c r="IS2" s="161"/>
      <c r="IT2" s="161"/>
      <c r="IU2" s="74" t="s">
        <v>3</v>
      </c>
      <c r="IV2" s="74"/>
      <c r="IW2" s="160" t="s">
        <v>4</v>
      </c>
      <c r="IX2" s="160"/>
      <c r="IY2" s="161" t="s">
        <v>5</v>
      </c>
      <c r="IZ2" s="161"/>
      <c r="JA2" s="161"/>
      <c r="JB2" s="74" t="s">
        <v>3</v>
      </c>
      <c r="JC2" s="74"/>
      <c r="JD2" s="160" t="s">
        <v>4</v>
      </c>
      <c r="JE2" s="160"/>
      <c r="JF2" s="161" t="s">
        <v>5</v>
      </c>
      <c r="JG2" s="161"/>
      <c r="JH2" s="161"/>
      <c r="JI2" s="74" t="s">
        <v>3</v>
      </c>
      <c r="JJ2" s="74"/>
      <c r="JK2" s="160" t="s">
        <v>4</v>
      </c>
      <c r="JL2" s="160"/>
      <c r="JM2" s="161" t="s">
        <v>5</v>
      </c>
      <c r="JN2" s="161"/>
      <c r="JO2" s="161"/>
      <c r="JP2" s="74" t="s">
        <v>3</v>
      </c>
      <c r="JQ2" s="74"/>
      <c r="JR2" s="160" t="s">
        <v>4</v>
      </c>
      <c r="JS2" s="160"/>
      <c r="JT2" s="161" t="s">
        <v>5</v>
      </c>
      <c r="JU2" s="161"/>
      <c r="JV2" s="161"/>
      <c r="JW2" s="74" t="s">
        <v>3</v>
      </c>
      <c r="JX2" s="74"/>
      <c r="JY2" s="160" t="s">
        <v>4</v>
      </c>
      <c r="JZ2" s="160"/>
      <c r="KA2" s="161" t="s">
        <v>5</v>
      </c>
      <c r="KB2" s="161"/>
      <c r="KC2" s="161"/>
      <c r="KD2" s="74" t="s">
        <v>3</v>
      </c>
      <c r="KE2" s="74"/>
      <c r="KF2" s="160" t="s">
        <v>4</v>
      </c>
      <c r="KG2" s="160"/>
      <c r="KH2" s="161" t="s">
        <v>5</v>
      </c>
      <c r="KI2" s="161"/>
      <c r="KJ2" s="161"/>
      <c r="KK2" s="74" t="s">
        <v>3</v>
      </c>
      <c r="KL2" s="74"/>
      <c r="KM2" s="160" t="s">
        <v>4</v>
      </c>
      <c r="KN2" s="160"/>
      <c r="KO2" s="161" t="s">
        <v>5</v>
      </c>
      <c r="KP2" s="161"/>
      <c r="KQ2" s="161"/>
      <c r="KR2" s="74" t="s">
        <v>3</v>
      </c>
      <c r="KS2" s="74"/>
      <c r="KT2" s="160" t="s">
        <v>4</v>
      </c>
      <c r="KU2" s="160"/>
      <c r="KV2" s="161" t="s">
        <v>5</v>
      </c>
      <c r="KW2" s="161"/>
      <c r="KX2" s="161"/>
      <c r="KY2" s="74" t="s">
        <v>3</v>
      </c>
      <c r="KZ2" s="74"/>
      <c r="LA2" s="160" t="s">
        <v>4</v>
      </c>
      <c r="LB2" s="160"/>
      <c r="LC2" s="161" t="s">
        <v>5</v>
      </c>
      <c r="LD2" s="161"/>
      <c r="LE2" s="161"/>
      <c r="LF2" s="74" t="s">
        <v>3</v>
      </c>
      <c r="LG2" s="74"/>
      <c r="LH2" s="160" t="s">
        <v>4</v>
      </c>
      <c r="LI2" s="160"/>
      <c r="LJ2" s="161" t="s">
        <v>5</v>
      </c>
      <c r="LK2" s="161"/>
      <c r="LL2" s="161"/>
      <c r="LM2" s="74" t="s">
        <v>3</v>
      </c>
      <c r="LN2" s="74"/>
      <c r="LO2" s="160" t="s">
        <v>4</v>
      </c>
      <c r="LP2" s="160"/>
      <c r="LQ2" s="161" t="s">
        <v>5</v>
      </c>
      <c r="LR2" s="161"/>
      <c r="LS2" s="161"/>
      <c r="LT2" s="74" t="s">
        <v>3</v>
      </c>
      <c r="LU2" s="74"/>
      <c r="LV2" s="160" t="s">
        <v>4</v>
      </c>
      <c r="LW2" s="160"/>
      <c r="LX2" s="161" t="s">
        <v>5</v>
      </c>
      <c r="LY2" s="161"/>
      <c r="LZ2" s="161"/>
      <c r="MA2" s="74" t="s">
        <v>3</v>
      </c>
      <c r="MB2" s="74"/>
      <c r="MC2" s="160" t="s">
        <v>4</v>
      </c>
      <c r="MD2" s="160"/>
      <c r="ME2" s="161" t="s">
        <v>5</v>
      </c>
      <c r="MF2" s="161"/>
      <c r="MG2" s="161"/>
      <c r="MH2" s="74" t="s">
        <v>3</v>
      </c>
      <c r="MI2" s="74"/>
      <c r="MJ2" s="160" t="s">
        <v>4</v>
      </c>
      <c r="MK2" s="160"/>
      <c r="ML2" s="161" t="s">
        <v>5</v>
      </c>
      <c r="MM2" s="161"/>
      <c r="MN2" s="161"/>
      <c r="MP2" s="157" t="s">
        <v>50</v>
      </c>
      <c r="MQ2" s="158"/>
      <c r="MR2" s="158"/>
      <c r="MS2" s="158"/>
      <c r="MT2" s="158"/>
      <c r="MU2" s="168"/>
      <c r="MW2" s="169" t="s">
        <v>91</v>
      </c>
      <c r="MX2" s="170"/>
      <c r="MY2" s="170"/>
      <c r="MZ2" s="170"/>
      <c r="NA2" s="170"/>
      <c r="NB2" s="171"/>
      <c r="ND2" s="165" t="s">
        <v>92</v>
      </c>
      <c r="NE2" s="166"/>
      <c r="NF2" s="166"/>
      <c r="NG2" s="166"/>
      <c r="NH2" s="166"/>
      <c r="NI2" s="166"/>
      <c r="NJ2" s="166"/>
      <c r="NK2" s="167"/>
    </row>
    <row r="3" spans="1:375" ht="17.25" thickTop="1" thickBot="1" x14ac:dyDescent="0.25">
      <c r="A3" s="71"/>
      <c r="B3" s="73"/>
      <c r="C3" s="37" t="s">
        <v>6</v>
      </c>
      <c r="D3" s="37" t="s">
        <v>0</v>
      </c>
      <c r="E3" s="38" t="s">
        <v>6</v>
      </c>
      <c r="F3" s="38" t="s">
        <v>0</v>
      </c>
      <c r="G3" s="39" t="s">
        <v>6</v>
      </c>
      <c r="H3" s="39" t="s">
        <v>0</v>
      </c>
      <c r="I3" s="13" t="s">
        <v>1</v>
      </c>
      <c r="J3" s="37" t="s">
        <v>6</v>
      </c>
      <c r="K3" s="37" t="s">
        <v>0</v>
      </c>
      <c r="L3" s="38" t="s">
        <v>6</v>
      </c>
      <c r="M3" s="38" t="s">
        <v>0</v>
      </c>
      <c r="N3" s="39" t="s">
        <v>6</v>
      </c>
      <c r="O3" s="39" t="s">
        <v>0</v>
      </c>
      <c r="P3" s="13" t="s">
        <v>1</v>
      </c>
      <c r="Q3" s="37" t="s">
        <v>6</v>
      </c>
      <c r="R3" s="37" t="s">
        <v>0</v>
      </c>
      <c r="S3" s="38" t="s">
        <v>6</v>
      </c>
      <c r="T3" s="38" t="s">
        <v>0</v>
      </c>
      <c r="U3" s="39" t="s">
        <v>6</v>
      </c>
      <c r="V3" s="39" t="s">
        <v>0</v>
      </c>
      <c r="W3" s="13" t="s">
        <v>1</v>
      </c>
      <c r="X3" s="37" t="s">
        <v>6</v>
      </c>
      <c r="Y3" s="37" t="s">
        <v>0</v>
      </c>
      <c r="Z3" s="38" t="s">
        <v>6</v>
      </c>
      <c r="AA3" s="38" t="s">
        <v>0</v>
      </c>
      <c r="AB3" s="39" t="s">
        <v>6</v>
      </c>
      <c r="AC3" s="39" t="s">
        <v>0</v>
      </c>
      <c r="AD3" s="13" t="s">
        <v>1</v>
      </c>
      <c r="AE3" s="37" t="s">
        <v>6</v>
      </c>
      <c r="AF3" s="37" t="s">
        <v>0</v>
      </c>
      <c r="AG3" s="38" t="s">
        <v>6</v>
      </c>
      <c r="AH3" s="38" t="s">
        <v>0</v>
      </c>
      <c r="AI3" s="39" t="s">
        <v>6</v>
      </c>
      <c r="AJ3" s="39" t="s">
        <v>0</v>
      </c>
      <c r="AK3" s="13" t="s">
        <v>1</v>
      </c>
      <c r="AL3" s="37" t="s">
        <v>6</v>
      </c>
      <c r="AM3" s="37" t="s">
        <v>0</v>
      </c>
      <c r="AN3" s="38" t="s">
        <v>6</v>
      </c>
      <c r="AO3" s="38" t="s">
        <v>0</v>
      </c>
      <c r="AP3" s="39" t="s">
        <v>6</v>
      </c>
      <c r="AQ3" s="39" t="s">
        <v>0</v>
      </c>
      <c r="AR3" s="13" t="s">
        <v>1</v>
      </c>
      <c r="AS3" s="37" t="s">
        <v>6</v>
      </c>
      <c r="AT3" s="37" t="s">
        <v>0</v>
      </c>
      <c r="AU3" s="38" t="s">
        <v>6</v>
      </c>
      <c r="AV3" s="38" t="s">
        <v>0</v>
      </c>
      <c r="AW3" s="39" t="s">
        <v>6</v>
      </c>
      <c r="AX3" s="39" t="s">
        <v>0</v>
      </c>
      <c r="AY3" s="13" t="s">
        <v>1</v>
      </c>
      <c r="AZ3" s="37" t="s">
        <v>6</v>
      </c>
      <c r="BA3" s="37" t="s">
        <v>0</v>
      </c>
      <c r="BB3" s="38" t="s">
        <v>6</v>
      </c>
      <c r="BC3" s="38" t="s">
        <v>0</v>
      </c>
      <c r="BD3" s="39" t="s">
        <v>6</v>
      </c>
      <c r="BE3" s="39" t="s">
        <v>0</v>
      </c>
      <c r="BF3" s="13" t="s">
        <v>1</v>
      </c>
      <c r="BG3" s="37" t="s">
        <v>6</v>
      </c>
      <c r="BH3" s="37" t="s">
        <v>0</v>
      </c>
      <c r="BI3" s="38" t="s">
        <v>6</v>
      </c>
      <c r="BJ3" s="38" t="s">
        <v>0</v>
      </c>
      <c r="BK3" s="39" t="s">
        <v>6</v>
      </c>
      <c r="BL3" s="39" t="s">
        <v>0</v>
      </c>
      <c r="BM3" s="13" t="s">
        <v>1</v>
      </c>
      <c r="BN3" s="37" t="s">
        <v>6</v>
      </c>
      <c r="BO3" s="37" t="s">
        <v>0</v>
      </c>
      <c r="BP3" s="38" t="s">
        <v>6</v>
      </c>
      <c r="BQ3" s="38" t="s">
        <v>0</v>
      </c>
      <c r="BR3" s="39" t="s">
        <v>6</v>
      </c>
      <c r="BS3" s="39" t="s">
        <v>0</v>
      </c>
      <c r="BT3" s="13" t="s">
        <v>1</v>
      </c>
      <c r="BU3" s="37" t="s">
        <v>6</v>
      </c>
      <c r="BV3" s="37" t="s">
        <v>0</v>
      </c>
      <c r="BW3" s="38" t="s">
        <v>6</v>
      </c>
      <c r="BX3" s="38" t="s">
        <v>0</v>
      </c>
      <c r="BY3" s="39" t="s">
        <v>6</v>
      </c>
      <c r="BZ3" s="39" t="s">
        <v>0</v>
      </c>
      <c r="CA3" s="13" t="s">
        <v>1</v>
      </c>
      <c r="CB3" s="37" t="s">
        <v>6</v>
      </c>
      <c r="CC3" s="37" t="s">
        <v>0</v>
      </c>
      <c r="CD3" s="38" t="s">
        <v>6</v>
      </c>
      <c r="CE3" s="38" t="s">
        <v>0</v>
      </c>
      <c r="CF3" s="39" t="s">
        <v>6</v>
      </c>
      <c r="CG3" s="39" t="s">
        <v>0</v>
      </c>
      <c r="CH3" s="13" t="s">
        <v>1</v>
      </c>
      <c r="CI3" s="37" t="s">
        <v>6</v>
      </c>
      <c r="CJ3" s="37" t="s">
        <v>0</v>
      </c>
      <c r="CK3" s="38" t="s">
        <v>6</v>
      </c>
      <c r="CL3" s="38" t="s">
        <v>0</v>
      </c>
      <c r="CM3" s="39" t="s">
        <v>6</v>
      </c>
      <c r="CN3" s="39" t="s">
        <v>0</v>
      </c>
      <c r="CO3" s="13" t="s">
        <v>1</v>
      </c>
      <c r="CP3" s="37" t="s">
        <v>6</v>
      </c>
      <c r="CQ3" s="37" t="s">
        <v>0</v>
      </c>
      <c r="CR3" s="38" t="s">
        <v>6</v>
      </c>
      <c r="CS3" s="38" t="s">
        <v>0</v>
      </c>
      <c r="CT3" s="39" t="s">
        <v>6</v>
      </c>
      <c r="CU3" s="39" t="s">
        <v>0</v>
      </c>
      <c r="CV3" s="13" t="s">
        <v>1</v>
      </c>
      <c r="CW3" s="37" t="s">
        <v>6</v>
      </c>
      <c r="CX3" s="37" t="s">
        <v>0</v>
      </c>
      <c r="CY3" s="38" t="s">
        <v>6</v>
      </c>
      <c r="CZ3" s="38" t="s">
        <v>0</v>
      </c>
      <c r="DA3" s="39" t="s">
        <v>6</v>
      </c>
      <c r="DB3" s="39" t="s">
        <v>0</v>
      </c>
      <c r="DC3" s="13" t="s">
        <v>1</v>
      </c>
      <c r="DD3" s="37" t="s">
        <v>6</v>
      </c>
      <c r="DE3" s="37" t="s">
        <v>0</v>
      </c>
      <c r="DF3" s="38" t="s">
        <v>6</v>
      </c>
      <c r="DG3" s="38" t="s">
        <v>0</v>
      </c>
      <c r="DH3" s="39" t="s">
        <v>6</v>
      </c>
      <c r="DI3" s="39" t="s">
        <v>0</v>
      </c>
      <c r="DJ3" s="13" t="s">
        <v>1</v>
      </c>
      <c r="DK3" s="37" t="s">
        <v>6</v>
      </c>
      <c r="DL3" s="37" t="s">
        <v>0</v>
      </c>
      <c r="DM3" s="38" t="s">
        <v>6</v>
      </c>
      <c r="DN3" s="38" t="s">
        <v>0</v>
      </c>
      <c r="DO3" s="39" t="s">
        <v>6</v>
      </c>
      <c r="DP3" s="39" t="s">
        <v>0</v>
      </c>
      <c r="DQ3" s="13" t="s">
        <v>1</v>
      </c>
      <c r="DR3" s="37" t="s">
        <v>6</v>
      </c>
      <c r="DS3" s="37" t="s">
        <v>0</v>
      </c>
      <c r="DT3" s="38" t="s">
        <v>6</v>
      </c>
      <c r="DU3" s="38" t="s">
        <v>0</v>
      </c>
      <c r="DV3" s="39" t="s">
        <v>6</v>
      </c>
      <c r="DW3" s="39" t="s">
        <v>0</v>
      </c>
      <c r="DX3" s="13" t="s">
        <v>1</v>
      </c>
      <c r="DY3" s="37" t="s">
        <v>6</v>
      </c>
      <c r="DZ3" s="37" t="s">
        <v>0</v>
      </c>
      <c r="EA3" s="38" t="s">
        <v>6</v>
      </c>
      <c r="EB3" s="38" t="s">
        <v>0</v>
      </c>
      <c r="EC3" s="39" t="s">
        <v>6</v>
      </c>
      <c r="ED3" s="39" t="s">
        <v>0</v>
      </c>
      <c r="EE3" s="13" t="s">
        <v>1</v>
      </c>
      <c r="EF3" s="37" t="s">
        <v>6</v>
      </c>
      <c r="EG3" s="37" t="s">
        <v>0</v>
      </c>
      <c r="EH3" s="38" t="s">
        <v>6</v>
      </c>
      <c r="EI3" s="38" t="s">
        <v>0</v>
      </c>
      <c r="EJ3" s="39" t="s">
        <v>6</v>
      </c>
      <c r="EK3" s="39" t="s">
        <v>0</v>
      </c>
      <c r="EL3" s="13" t="s">
        <v>1</v>
      </c>
      <c r="EM3" s="37" t="s">
        <v>6</v>
      </c>
      <c r="EN3" s="37" t="s">
        <v>0</v>
      </c>
      <c r="EO3" s="38" t="s">
        <v>6</v>
      </c>
      <c r="EP3" s="38" t="s">
        <v>0</v>
      </c>
      <c r="EQ3" s="39" t="s">
        <v>6</v>
      </c>
      <c r="ER3" s="39" t="s">
        <v>0</v>
      </c>
      <c r="ES3" s="13" t="s">
        <v>1</v>
      </c>
      <c r="ET3" s="37" t="s">
        <v>6</v>
      </c>
      <c r="EU3" s="37" t="s">
        <v>0</v>
      </c>
      <c r="EV3" s="38" t="s">
        <v>6</v>
      </c>
      <c r="EW3" s="38" t="s">
        <v>0</v>
      </c>
      <c r="EX3" s="39" t="s">
        <v>6</v>
      </c>
      <c r="EY3" s="39" t="s">
        <v>0</v>
      </c>
      <c r="EZ3" s="13" t="s">
        <v>1</v>
      </c>
      <c r="FA3" s="37" t="s">
        <v>6</v>
      </c>
      <c r="FB3" s="37" t="s">
        <v>0</v>
      </c>
      <c r="FC3" s="38" t="s">
        <v>6</v>
      </c>
      <c r="FD3" s="38" t="s">
        <v>0</v>
      </c>
      <c r="FE3" s="39" t="s">
        <v>6</v>
      </c>
      <c r="FF3" s="39" t="s">
        <v>0</v>
      </c>
      <c r="FG3" s="13" t="s">
        <v>1</v>
      </c>
      <c r="FH3" s="37" t="s">
        <v>6</v>
      </c>
      <c r="FI3" s="37" t="s">
        <v>0</v>
      </c>
      <c r="FJ3" s="38" t="s">
        <v>6</v>
      </c>
      <c r="FK3" s="38" t="s">
        <v>0</v>
      </c>
      <c r="FL3" s="39" t="s">
        <v>6</v>
      </c>
      <c r="FM3" s="39" t="s">
        <v>0</v>
      </c>
      <c r="FN3" s="13" t="s">
        <v>1</v>
      </c>
      <c r="FO3" s="37" t="s">
        <v>6</v>
      </c>
      <c r="FP3" s="37" t="s">
        <v>0</v>
      </c>
      <c r="FQ3" s="38" t="s">
        <v>6</v>
      </c>
      <c r="FR3" s="38" t="s">
        <v>0</v>
      </c>
      <c r="FS3" s="39" t="s">
        <v>6</v>
      </c>
      <c r="FT3" s="39" t="s">
        <v>0</v>
      </c>
      <c r="FU3" s="13" t="s">
        <v>1</v>
      </c>
      <c r="FV3" s="37" t="s">
        <v>6</v>
      </c>
      <c r="FW3" s="37" t="s">
        <v>0</v>
      </c>
      <c r="FX3" s="38" t="s">
        <v>6</v>
      </c>
      <c r="FY3" s="38" t="s">
        <v>0</v>
      </c>
      <c r="FZ3" s="39" t="s">
        <v>6</v>
      </c>
      <c r="GA3" s="39" t="s">
        <v>0</v>
      </c>
      <c r="GB3" s="13" t="s">
        <v>1</v>
      </c>
      <c r="GC3" s="37" t="s">
        <v>6</v>
      </c>
      <c r="GD3" s="37" t="s">
        <v>0</v>
      </c>
      <c r="GE3" s="38" t="s">
        <v>6</v>
      </c>
      <c r="GF3" s="38" t="s">
        <v>0</v>
      </c>
      <c r="GG3" s="39" t="s">
        <v>6</v>
      </c>
      <c r="GH3" s="39" t="s">
        <v>0</v>
      </c>
      <c r="GI3" s="13" t="s">
        <v>1</v>
      </c>
      <c r="GJ3" s="37" t="s">
        <v>6</v>
      </c>
      <c r="GK3" s="37" t="s">
        <v>0</v>
      </c>
      <c r="GL3" s="38" t="s">
        <v>6</v>
      </c>
      <c r="GM3" s="38" t="s">
        <v>0</v>
      </c>
      <c r="GN3" s="39" t="s">
        <v>6</v>
      </c>
      <c r="GO3" s="39" t="s">
        <v>0</v>
      </c>
      <c r="GP3" s="13" t="s">
        <v>1</v>
      </c>
      <c r="GQ3" s="37" t="s">
        <v>6</v>
      </c>
      <c r="GR3" s="37" t="s">
        <v>0</v>
      </c>
      <c r="GS3" s="38" t="s">
        <v>6</v>
      </c>
      <c r="GT3" s="38" t="s">
        <v>0</v>
      </c>
      <c r="GU3" s="39" t="s">
        <v>6</v>
      </c>
      <c r="GV3" s="39" t="s">
        <v>0</v>
      </c>
      <c r="GW3" s="13" t="s">
        <v>1</v>
      </c>
      <c r="GX3" s="37" t="s">
        <v>6</v>
      </c>
      <c r="GY3" s="37" t="s">
        <v>0</v>
      </c>
      <c r="GZ3" s="38" t="s">
        <v>6</v>
      </c>
      <c r="HA3" s="38" t="s">
        <v>0</v>
      </c>
      <c r="HB3" s="39" t="s">
        <v>6</v>
      </c>
      <c r="HC3" s="39" t="s">
        <v>0</v>
      </c>
      <c r="HD3" s="13" t="s">
        <v>1</v>
      </c>
      <c r="HE3" s="37" t="s">
        <v>6</v>
      </c>
      <c r="HF3" s="37" t="s">
        <v>0</v>
      </c>
      <c r="HG3" s="38" t="s">
        <v>6</v>
      </c>
      <c r="HH3" s="38" t="s">
        <v>0</v>
      </c>
      <c r="HI3" s="39" t="s">
        <v>6</v>
      </c>
      <c r="HJ3" s="39" t="s">
        <v>0</v>
      </c>
      <c r="HK3" s="13" t="s">
        <v>1</v>
      </c>
      <c r="HL3" s="37" t="s">
        <v>6</v>
      </c>
      <c r="HM3" s="37" t="s">
        <v>0</v>
      </c>
      <c r="HN3" s="38" t="s">
        <v>6</v>
      </c>
      <c r="HO3" s="38" t="s">
        <v>0</v>
      </c>
      <c r="HP3" s="39" t="s">
        <v>6</v>
      </c>
      <c r="HQ3" s="39" t="s">
        <v>0</v>
      </c>
      <c r="HR3" s="13" t="s">
        <v>1</v>
      </c>
      <c r="HS3" s="37" t="s">
        <v>6</v>
      </c>
      <c r="HT3" s="37" t="s">
        <v>0</v>
      </c>
      <c r="HU3" s="38" t="s">
        <v>6</v>
      </c>
      <c r="HV3" s="38" t="s">
        <v>0</v>
      </c>
      <c r="HW3" s="39" t="s">
        <v>6</v>
      </c>
      <c r="HX3" s="39" t="s">
        <v>0</v>
      </c>
      <c r="HY3" s="13" t="s">
        <v>1</v>
      </c>
      <c r="HZ3" s="37" t="s">
        <v>6</v>
      </c>
      <c r="IA3" s="37" t="s">
        <v>0</v>
      </c>
      <c r="IB3" s="38" t="s">
        <v>6</v>
      </c>
      <c r="IC3" s="38" t="s">
        <v>0</v>
      </c>
      <c r="ID3" s="39" t="s">
        <v>6</v>
      </c>
      <c r="IE3" s="39" t="s">
        <v>0</v>
      </c>
      <c r="IF3" s="13" t="s">
        <v>1</v>
      </c>
      <c r="IG3" s="37" t="s">
        <v>6</v>
      </c>
      <c r="IH3" s="37" t="s">
        <v>0</v>
      </c>
      <c r="II3" s="38" t="s">
        <v>6</v>
      </c>
      <c r="IJ3" s="38" t="s">
        <v>0</v>
      </c>
      <c r="IK3" s="39" t="s">
        <v>6</v>
      </c>
      <c r="IL3" s="39" t="s">
        <v>0</v>
      </c>
      <c r="IM3" s="13" t="s">
        <v>1</v>
      </c>
      <c r="IN3" s="37" t="s">
        <v>6</v>
      </c>
      <c r="IO3" s="37" t="s">
        <v>0</v>
      </c>
      <c r="IP3" s="38" t="s">
        <v>6</v>
      </c>
      <c r="IQ3" s="38" t="s">
        <v>0</v>
      </c>
      <c r="IR3" s="39" t="s">
        <v>6</v>
      </c>
      <c r="IS3" s="39" t="s">
        <v>0</v>
      </c>
      <c r="IT3" s="13" t="s">
        <v>1</v>
      </c>
      <c r="IU3" s="37" t="s">
        <v>6</v>
      </c>
      <c r="IV3" s="37" t="s">
        <v>0</v>
      </c>
      <c r="IW3" s="38" t="s">
        <v>6</v>
      </c>
      <c r="IX3" s="38" t="s">
        <v>0</v>
      </c>
      <c r="IY3" s="39" t="s">
        <v>6</v>
      </c>
      <c r="IZ3" s="39" t="s">
        <v>0</v>
      </c>
      <c r="JA3" s="13" t="s">
        <v>1</v>
      </c>
      <c r="JB3" s="37" t="s">
        <v>6</v>
      </c>
      <c r="JC3" s="37" t="s">
        <v>0</v>
      </c>
      <c r="JD3" s="38" t="s">
        <v>6</v>
      </c>
      <c r="JE3" s="38" t="s">
        <v>0</v>
      </c>
      <c r="JF3" s="39" t="s">
        <v>6</v>
      </c>
      <c r="JG3" s="39" t="s">
        <v>0</v>
      </c>
      <c r="JH3" s="13" t="s">
        <v>1</v>
      </c>
      <c r="JI3" s="37" t="s">
        <v>6</v>
      </c>
      <c r="JJ3" s="37" t="s">
        <v>0</v>
      </c>
      <c r="JK3" s="38" t="s">
        <v>6</v>
      </c>
      <c r="JL3" s="38" t="s">
        <v>0</v>
      </c>
      <c r="JM3" s="39" t="s">
        <v>6</v>
      </c>
      <c r="JN3" s="39" t="s">
        <v>0</v>
      </c>
      <c r="JO3" s="13" t="s">
        <v>1</v>
      </c>
      <c r="JP3" s="37" t="s">
        <v>6</v>
      </c>
      <c r="JQ3" s="37" t="s">
        <v>0</v>
      </c>
      <c r="JR3" s="38" t="s">
        <v>6</v>
      </c>
      <c r="JS3" s="38" t="s">
        <v>0</v>
      </c>
      <c r="JT3" s="39" t="s">
        <v>6</v>
      </c>
      <c r="JU3" s="39" t="s">
        <v>0</v>
      </c>
      <c r="JV3" s="13" t="s">
        <v>1</v>
      </c>
      <c r="JW3" s="37" t="s">
        <v>6</v>
      </c>
      <c r="JX3" s="37" t="s">
        <v>0</v>
      </c>
      <c r="JY3" s="38" t="s">
        <v>6</v>
      </c>
      <c r="JZ3" s="38" t="s">
        <v>0</v>
      </c>
      <c r="KA3" s="39" t="s">
        <v>6</v>
      </c>
      <c r="KB3" s="39" t="s">
        <v>0</v>
      </c>
      <c r="KC3" s="13" t="s">
        <v>1</v>
      </c>
      <c r="KD3" s="37" t="s">
        <v>6</v>
      </c>
      <c r="KE3" s="37" t="s">
        <v>0</v>
      </c>
      <c r="KF3" s="38" t="s">
        <v>6</v>
      </c>
      <c r="KG3" s="38" t="s">
        <v>0</v>
      </c>
      <c r="KH3" s="39" t="s">
        <v>6</v>
      </c>
      <c r="KI3" s="39" t="s">
        <v>0</v>
      </c>
      <c r="KJ3" s="13" t="s">
        <v>1</v>
      </c>
      <c r="KK3" s="37" t="s">
        <v>6</v>
      </c>
      <c r="KL3" s="37" t="s">
        <v>0</v>
      </c>
      <c r="KM3" s="38" t="s">
        <v>6</v>
      </c>
      <c r="KN3" s="38" t="s">
        <v>0</v>
      </c>
      <c r="KO3" s="39" t="s">
        <v>6</v>
      </c>
      <c r="KP3" s="39" t="s">
        <v>0</v>
      </c>
      <c r="KQ3" s="13" t="s">
        <v>1</v>
      </c>
      <c r="KR3" s="37" t="s">
        <v>6</v>
      </c>
      <c r="KS3" s="37" t="s">
        <v>0</v>
      </c>
      <c r="KT3" s="38" t="s">
        <v>6</v>
      </c>
      <c r="KU3" s="38" t="s">
        <v>0</v>
      </c>
      <c r="KV3" s="39" t="s">
        <v>6</v>
      </c>
      <c r="KW3" s="39" t="s">
        <v>0</v>
      </c>
      <c r="KX3" s="13" t="s">
        <v>1</v>
      </c>
      <c r="KY3" s="37" t="s">
        <v>6</v>
      </c>
      <c r="KZ3" s="37" t="s">
        <v>0</v>
      </c>
      <c r="LA3" s="38" t="s">
        <v>6</v>
      </c>
      <c r="LB3" s="38" t="s">
        <v>0</v>
      </c>
      <c r="LC3" s="39" t="s">
        <v>6</v>
      </c>
      <c r="LD3" s="39" t="s">
        <v>0</v>
      </c>
      <c r="LE3" s="13" t="s">
        <v>1</v>
      </c>
      <c r="LF3" s="37" t="s">
        <v>6</v>
      </c>
      <c r="LG3" s="37" t="s">
        <v>0</v>
      </c>
      <c r="LH3" s="38" t="s">
        <v>6</v>
      </c>
      <c r="LI3" s="38" t="s">
        <v>0</v>
      </c>
      <c r="LJ3" s="39" t="s">
        <v>6</v>
      </c>
      <c r="LK3" s="39" t="s">
        <v>0</v>
      </c>
      <c r="LL3" s="13" t="s">
        <v>1</v>
      </c>
      <c r="LM3" s="37" t="s">
        <v>6</v>
      </c>
      <c r="LN3" s="37" t="s">
        <v>0</v>
      </c>
      <c r="LO3" s="38" t="s">
        <v>6</v>
      </c>
      <c r="LP3" s="38" t="s">
        <v>0</v>
      </c>
      <c r="LQ3" s="39" t="s">
        <v>6</v>
      </c>
      <c r="LR3" s="39" t="s">
        <v>0</v>
      </c>
      <c r="LS3" s="13" t="s">
        <v>1</v>
      </c>
      <c r="LT3" s="37" t="s">
        <v>6</v>
      </c>
      <c r="LU3" s="37" t="s">
        <v>0</v>
      </c>
      <c r="LV3" s="38" t="s">
        <v>6</v>
      </c>
      <c r="LW3" s="38" t="s">
        <v>0</v>
      </c>
      <c r="LX3" s="39" t="s">
        <v>6</v>
      </c>
      <c r="LY3" s="39" t="s">
        <v>0</v>
      </c>
      <c r="LZ3" s="13" t="s">
        <v>1</v>
      </c>
      <c r="MA3" s="37" t="s">
        <v>6</v>
      </c>
      <c r="MB3" s="37" t="s">
        <v>0</v>
      </c>
      <c r="MC3" s="38" t="s">
        <v>6</v>
      </c>
      <c r="MD3" s="38" t="s">
        <v>0</v>
      </c>
      <c r="ME3" s="39" t="s">
        <v>6</v>
      </c>
      <c r="MF3" s="39" t="s">
        <v>0</v>
      </c>
      <c r="MG3" s="13" t="s">
        <v>1</v>
      </c>
      <c r="MH3" s="37" t="s">
        <v>6</v>
      </c>
      <c r="MI3" s="37" t="s">
        <v>0</v>
      </c>
      <c r="MJ3" s="38" t="s">
        <v>6</v>
      </c>
      <c r="MK3" s="38" t="s">
        <v>0</v>
      </c>
      <c r="ML3" s="39" t="s">
        <v>6</v>
      </c>
      <c r="MM3" s="39" t="s">
        <v>0</v>
      </c>
      <c r="MN3" s="13" t="s">
        <v>1</v>
      </c>
      <c r="MP3" s="1" t="s">
        <v>51</v>
      </c>
      <c r="MQ3" s="1" t="s">
        <v>6</v>
      </c>
      <c r="MR3" s="1" t="s">
        <v>0</v>
      </c>
      <c r="MS3" s="1" t="s">
        <v>51</v>
      </c>
      <c r="MT3" s="1" t="s">
        <v>6</v>
      </c>
      <c r="MU3" s="1" t="s">
        <v>0</v>
      </c>
      <c r="MW3" s="2" t="s">
        <v>51</v>
      </c>
      <c r="MX3" s="2" t="s">
        <v>6</v>
      </c>
      <c r="MY3" s="2" t="s">
        <v>0</v>
      </c>
      <c r="MZ3" s="2" t="s">
        <v>51</v>
      </c>
      <c r="NA3" s="2" t="s">
        <v>6</v>
      </c>
      <c r="NB3" s="2" t="s">
        <v>0</v>
      </c>
      <c r="ND3" s="3" t="s">
        <v>51</v>
      </c>
      <c r="NE3" s="3" t="s">
        <v>6</v>
      </c>
      <c r="NF3" s="3" t="s">
        <v>0</v>
      </c>
      <c r="NG3" s="3" t="s">
        <v>162</v>
      </c>
      <c r="NH3" s="3" t="s">
        <v>51</v>
      </c>
      <c r="NI3" s="3" t="s">
        <v>6</v>
      </c>
      <c r="NJ3" s="3" t="s">
        <v>0</v>
      </c>
      <c r="NK3" s="3" t="s">
        <v>162</v>
      </c>
    </row>
    <row r="4" spans="1:375" ht="16.5" thickTop="1" thickBot="1" x14ac:dyDescent="0.25">
      <c r="A4" s="14"/>
      <c r="B4" s="16"/>
      <c r="C4" s="1"/>
      <c r="D4" s="1"/>
      <c r="E4" s="2"/>
      <c r="F4" s="2"/>
      <c r="G4" s="3"/>
      <c r="H4" s="3"/>
      <c r="I4" s="4"/>
      <c r="J4" s="1"/>
      <c r="K4" s="1"/>
      <c r="L4" s="2"/>
      <c r="M4" s="2"/>
      <c r="N4" s="3"/>
      <c r="O4" s="3"/>
      <c r="P4" s="4"/>
      <c r="Q4" s="1"/>
      <c r="R4" s="1"/>
      <c r="S4" s="2"/>
      <c r="T4" s="2"/>
      <c r="U4" s="3"/>
      <c r="V4" s="3"/>
      <c r="W4" s="4"/>
      <c r="X4" s="1"/>
      <c r="Y4" s="1"/>
      <c r="Z4" s="2"/>
      <c r="AA4" s="2"/>
      <c r="AB4" s="3"/>
      <c r="AC4" s="3"/>
      <c r="AD4" s="4"/>
      <c r="AE4" s="1"/>
      <c r="AF4" s="1"/>
      <c r="AG4" s="2"/>
      <c r="AH4" s="2"/>
      <c r="AI4" s="3"/>
      <c r="AJ4" s="3"/>
      <c r="AK4" s="4"/>
      <c r="AL4" s="1"/>
      <c r="AM4" s="1"/>
      <c r="AN4" s="2"/>
      <c r="AO4" s="2"/>
      <c r="AP4" s="3"/>
      <c r="AQ4" s="3"/>
      <c r="AR4" s="4"/>
      <c r="AS4" s="1"/>
      <c r="AT4" s="1"/>
      <c r="AU4" s="2"/>
      <c r="AV4" s="2"/>
      <c r="AW4" s="3"/>
      <c r="AX4" s="3"/>
      <c r="AY4" s="4"/>
      <c r="AZ4" s="1"/>
      <c r="BA4" s="1"/>
      <c r="BB4" s="2"/>
      <c r="BC4" s="2"/>
      <c r="BD4" s="3"/>
      <c r="BE4" s="3"/>
      <c r="BF4" s="4"/>
      <c r="BG4" s="1"/>
      <c r="BH4" s="1"/>
      <c r="BI4" s="2"/>
      <c r="BJ4" s="2"/>
      <c r="BK4" s="3"/>
      <c r="BL4" s="3"/>
      <c r="BM4" s="4"/>
      <c r="BN4" s="1"/>
      <c r="BO4" s="1"/>
      <c r="BP4" s="2"/>
      <c r="BQ4" s="2"/>
      <c r="BR4" s="3"/>
      <c r="BS4" s="3"/>
      <c r="BT4" s="4"/>
      <c r="BU4" s="1"/>
      <c r="BV4" s="1"/>
      <c r="BW4" s="2"/>
      <c r="BX4" s="2"/>
      <c r="BY4" s="3"/>
      <c r="BZ4" s="3"/>
      <c r="CA4" s="4"/>
      <c r="CB4" s="1"/>
      <c r="CC4" s="1"/>
      <c r="CD4" s="2"/>
      <c r="CE4" s="2"/>
      <c r="CF4" s="3"/>
      <c r="CG4" s="3"/>
      <c r="CH4" s="4"/>
      <c r="CI4" s="1"/>
      <c r="CJ4" s="1"/>
      <c r="CK4" s="2"/>
      <c r="CL4" s="2"/>
      <c r="CM4" s="3"/>
      <c r="CN4" s="3"/>
      <c r="CO4" s="4"/>
      <c r="CP4" s="1"/>
      <c r="CQ4" s="1"/>
      <c r="CR4" s="2"/>
      <c r="CS4" s="2"/>
      <c r="CT4" s="3"/>
      <c r="CU4" s="3"/>
      <c r="CV4" s="4"/>
      <c r="CW4" s="1"/>
      <c r="CX4" s="1"/>
      <c r="CY4" s="2"/>
      <c r="CZ4" s="2"/>
      <c r="DA4" s="3"/>
      <c r="DB4" s="3"/>
      <c r="DC4" s="4"/>
      <c r="DD4" s="1"/>
      <c r="DE4" s="1"/>
      <c r="DF4" s="2"/>
      <c r="DG4" s="2"/>
      <c r="DH4" s="3"/>
      <c r="DI4" s="3"/>
      <c r="DJ4" s="4"/>
      <c r="DK4" s="1"/>
      <c r="DL4" s="1"/>
      <c r="DM4" s="2"/>
      <c r="DN4" s="2"/>
      <c r="DO4" s="3"/>
      <c r="DP4" s="3"/>
      <c r="DQ4" s="4"/>
      <c r="DR4" s="1"/>
      <c r="DS4" s="1"/>
      <c r="DT4" s="2"/>
      <c r="DU4" s="2"/>
      <c r="DV4" s="3"/>
      <c r="DW4" s="3"/>
      <c r="DX4" s="4"/>
      <c r="DY4" s="1"/>
      <c r="DZ4" s="1"/>
      <c r="EA4" s="2"/>
      <c r="EB4" s="2"/>
      <c r="EC4" s="3"/>
      <c r="ED4" s="3"/>
      <c r="EE4" s="4"/>
      <c r="EF4" s="1"/>
      <c r="EG4" s="1"/>
      <c r="EH4" s="2"/>
      <c r="EI4" s="2"/>
      <c r="EJ4" s="3"/>
      <c r="EK4" s="3"/>
      <c r="EL4" s="4"/>
      <c r="EM4" s="1"/>
      <c r="EN4" s="1"/>
      <c r="EO4" s="2"/>
      <c r="EP4" s="2"/>
      <c r="EQ4" s="3"/>
      <c r="ER4" s="3"/>
      <c r="ES4" s="4"/>
      <c r="ET4" s="1"/>
      <c r="EU4" s="1"/>
      <c r="EV4" s="2"/>
      <c r="EW4" s="2"/>
      <c r="EX4" s="3"/>
      <c r="EY4" s="3"/>
      <c r="EZ4" s="4"/>
      <c r="FA4" s="1"/>
      <c r="FB4" s="1"/>
      <c r="FC4" s="2"/>
      <c r="FD4" s="2"/>
      <c r="FE4" s="3"/>
      <c r="FF4" s="3"/>
      <c r="FG4" s="4"/>
      <c r="FH4" s="1"/>
      <c r="FI4" s="1"/>
      <c r="FJ4" s="2"/>
      <c r="FK4" s="2"/>
      <c r="FL4" s="3"/>
      <c r="FM4" s="3"/>
      <c r="FN4" s="4"/>
      <c r="FO4" s="1"/>
      <c r="FP4" s="1"/>
      <c r="FQ4" s="2"/>
      <c r="FR4" s="2"/>
      <c r="FS4" s="3"/>
      <c r="FT4" s="3"/>
      <c r="FU4" s="4"/>
      <c r="FV4" s="1"/>
      <c r="FW4" s="1"/>
      <c r="FX4" s="2"/>
      <c r="FY4" s="2"/>
      <c r="FZ4" s="3"/>
      <c r="GA4" s="3"/>
      <c r="GB4" s="4"/>
      <c r="GC4" s="1"/>
      <c r="GD4" s="1"/>
      <c r="GE4" s="2"/>
      <c r="GF4" s="2"/>
      <c r="GG4" s="3"/>
      <c r="GH4" s="3"/>
      <c r="GI4" s="4"/>
      <c r="GJ4" s="1"/>
      <c r="GK4" s="1"/>
      <c r="GL4" s="2"/>
      <c r="GM4" s="2"/>
      <c r="GN4" s="3"/>
      <c r="GO4" s="3"/>
      <c r="GP4" s="4"/>
      <c r="GQ4" s="1"/>
      <c r="GR4" s="1"/>
      <c r="GS4" s="2"/>
      <c r="GT4" s="2"/>
      <c r="GU4" s="3"/>
      <c r="GV4" s="3"/>
      <c r="GW4" s="4"/>
      <c r="GX4" s="1"/>
      <c r="GY4" s="1"/>
      <c r="GZ4" s="2"/>
      <c r="HA4" s="2"/>
      <c r="HB4" s="3"/>
      <c r="HC4" s="3"/>
      <c r="HD4" s="4"/>
      <c r="HE4" s="1"/>
      <c r="HF4" s="1"/>
      <c r="HG4" s="2"/>
      <c r="HH4" s="2"/>
      <c r="HI4" s="3"/>
      <c r="HJ4" s="3"/>
      <c r="HK4" s="4"/>
      <c r="HL4" s="1"/>
      <c r="HM4" s="1"/>
      <c r="HN4" s="2"/>
      <c r="HO4" s="2"/>
      <c r="HP4" s="3"/>
      <c r="HQ4" s="3"/>
      <c r="HR4" s="4"/>
      <c r="HS4" s="1"/>
      <c r="HT4" s="1"/>
      <c r="HU4" s="2"/>
      <c r="HV4" s="2"/>
      <c r="HW4" s="3"/>
      <c r="HX4" s="3"/>
      <c r="HY4" s="4"/>
      <c r="HZ4" s="1"/>
      <c r="IA4" s="1"/>
      <c r="IB4" s="2"/>
      <c r="IC4" s="2"/>
      <c r="ID4" s="3"/>
      <c r="IE4" s="3"/>
      <c r="IF4" s="4"/>
      <c r="IG4" s="1"/>
      <c r="IH4" s="1"/>
      <c r="II4" s="2"/>
      <c r="IJ4" s="2"/>
      <c r="IK4" s="3"/>
      <c r="IL4" s="3"/>
      <c r="IM4" s="4"/>
      <c r="IN4" s="1"/>
      <c r="IO4" s="1"/>
      <c r="IP4" s="2"/>
      <c r="IQ4" s="2"/>
      <c r="IR4" s="3"/>
      <c r="IS4" s="3"/>
      <c r="IT4" s="4"/>
      <c r="IU4" s="1"/>
      <c r="IV4" s="1"/>
      <c r="IW4" s="2"/>
      <c r="IX4" s="2"/>
      <c r="IY4" s="3"/>
      <c r="IZ4" s="3"/>
      <c r="JA4" s="4"/>
      <c r="JB4" s="1"/>
      <c r="JC4" s="1"/>
      <c r="JD4" s="2"/>
      <c r="JE4" s="2"/>
      <c r="JF4" s="3"/>
      <c r="JG4" s="3"/>
      <c r="JH4" s="4"/>
      <c r="JI4" s="1"/>
      <c r="JJ4" s="1"/>
      <c r="JK4" s="2"/>
      <c r="JL4" s="2"/>
      <c r="JM4" s="3"/>
      <c r="JN4" s="3"/>
      <c r="JO4" s="4"/>
      <c r="JP4" s="1"/>
      <c r="JQ4" s="1"/>
      <c r="JR4" s="2"/>
      <c r="JS4" s="2"/>
      <c r="JT4" s="3"/>
      <c r="JU4" s="3"/>
      <c r="JV4" s="4"/>
      <c r="JW4" s="1"/>
      <c r="JX4" s="1"/>
      <c r="JY4" s="2"/>
      <c r="JZ4" s="2"/>
      <c r="KA4" s="3"/>
      <c r="KB4" s="3"/>
      <c r="KC4" s="4"/>
      <c r="KD4" s="1"/>
      <c r="KE4" s="1"/>
      <c r="KF4" s="2"/>
      <c r="KG4" s="2"/>
      <c r="KH4" s="3"/>
      <c r="KI4" s="3"/>
      <c r="KJ4" s="4"/>
      <c r="KK4" s="1"/>
      <c r="KL4" s="1"/>
      <c r="KM4" s="2"/>
      <c r="KN4" s="2"/>
      <c r="KO4" s="3"/>
      <c r="KP4" s="3"/>
      <c r="KQ4" s="4"/>
      <c r="KR4" s="1"/>
      <c r="KS4" s="1"/>
      <c r="KT4" s="2"/>
      <c r="KU4" s="2"/>
      <c r="KV4" s="3"/>
      <c r="KW4" s="3"/>
      <c r="KX4" s="4"/>
      <c r="KY4" s="1"/>
      <c r="KZ4" s="1"/>
      <c r="LA4" s="2"/>
      <c r="LB4" s="2"/>
      <c r="LC4" s="3"/>
      <c r="LD4" s="3"/>
      <c r="LE4" s="4"/>
      <c r="LF4" s="1"/>
      <c r="LG4" s="1"/>
      <c r="LH4" s="2"/>
      <c r="LI4" s="2"/>
      <c r="LJ4" s="3"/>
      <c r="LK4" s="3"/>
      <c r="LL4" s="4"/>
      <c r="LM4" s="1"/>
      <c r="LN4" s="1"/>
      <c r="LO4" s="2"/>
      <c r="LP4" s="2"/>
      <c r="LQ4" s="3"/>
      <c r="LR4" s="3"/>
      <c r="LS4" s="4"/>
      <c r="LT4" s="1"/>
      <c r="LU4" s="1"/>
      <c r="LV4" s="2"/>
      <c r="LW4" s="2"/>
      <c r="LX4" s="3"/>
      <c r="LY4" s="3"/>
      <c r="LZ4" s="4"/>
      <c r="MA4" s="1"/>
      <c r="MB4" s="1"/>
      <c r="MC4" s="2"/>
      <c r="MD4" s="2"/>
      <c r="ME4" s="3"/>
      <c r="MF4" s="3"/>
      <c r="MG4" s="4"/>
      <c r="MH4" s="1"/>
      <c r="MI4" s="1"/>
      <c r="MJ4" s="2"/>
      <c r="MK4" s="2"/>
      <c r="ML4" s="3"/>
      <c r="MM4" s="3"/>
      <c r="MN4" s="4"/>
      <c r="MP4" s="20" t="s">
        <v>52</v>
      </c>
      <c r="MQ4" s="23">
        <f>م.تحميل!$N$7</f>
        <v>0</v>
      </c>
      <c r="MR4" s="23">
        <f>م.تحميل!$O$7</f>
        <v>0</v>
      </c>
      <c r="MS4" s="20" t="s">
        <v>80</v>
      </c>
      <c r="MT4" s="23"/>
      <c r="MU4" s="23">
        <f>م.تحميل!$O$169</f>
        <v>0</v>
      </c>
      <c r="MW4" s="22" t="s">
        <v>52</v>
      </c>
      <c r="MX4" s="24">
        <f>م.مرتجع!$N$7</f>
        <v>0</v>
      </c>
      <c r="MY4" s="24">
        <f>م.مرتجع!$O$7</f>
        <v>0</v>
      </c>
      <c r="MZ4" s="22" t="s">
        <v>80</v>
      </c>
      <c r="NA4" s="24"/>
      <c r="NB4" s="24">
        <f>م.مرتجع!$O$169</f>
        <v>0</v>
      </c>
      <c r="ND4" s="21" t="s">
        <v>52</v>
      </c>
      <c r="NE4" s="25">
        <f>م.مبيع!$N$7</f>
        <v>0</v>
      </c>
      <c r="NF4" s="25">
        <f>م.مبيع!$O$7</f>
        <v>0</v>
      </c>
      <c r="NG4" s="25">
        <f>I35</f>
        <v>0</v>
      </c>
      <c r="NH4" s="21" t="s">
        <v>80</v>
      </c>
      <c r="NI4" s="25"/>
      <c r="NJ4" s="25">
        <f>م.مبيع!$O$169</f>
        <v>0</v>
      </c>
      <c r="NK4" s="25">
        <f>HK35</f>
        <v>0</v>
      </c>
    </row>
    <row r="5" spans="1:375" ht="16.5" thickTop="1" thickBot="1" x14ac:dyDescent="0.25">
      <c r="A5" s="14"/>
      <c r="B5" s="16"/>
      <c r="C5" s="1"/>
      <c r="D5" s="1"/>
      <c r="E5" s="2"/>
      <c r="F5" s="2"/>
      <c r="G5" s="3"/>
      <c r="H5" s="3"/>
      <c r="I5" s="4"/>
      <c r="J5" s="1"/>
      <c r="K5" s="1"/>
      <c r="L5" s="2"/>
      <c r="M5" s="2"/>
      <c r="N5" s="3"/>
      <c r="O5" s="3"/>
      <c r="P5" s="4"/>
      <c r="Q5" s="1"/>
      <c r="R5" s="1"/>
      <c r="S5" s="2"/>
      <c r="T5" s="2"/>
      <c r="U5" s="3"/>
      <c r="V5" s="3"/>
      <c r="W5" s="4"/>
      <c r="X5" s="1"/>
      <c r="Y5" s="1"/>
      <c r="Z5" s="2"/>
      <c r="AA5" s="2"/>
      <c r="AB5" s="3"/>
      <c r="AC5" s="3"/>
      <c r="AD5" s="4"/>
      <c r="AE5" s="1"/>
      <c r="AF5" s="1"/>
      <c r="AG5" s="2"/>
      <c r="AH5" s="2"/>
      <c r="AI5" s="3"/>
      <c r="AJ5" s="3"/>
      <c r="AK5" s="4"/>
      <c r="AL5" s="1"/>
      <c r="AM5" s="1"/>
      <c r="AN5" s="2"/>
      <c r="AO5" s="2"/>
      <c r="AP5" s="3"/>
      <c r="AQ5" s="3"/>
      <c r="AR5" s="4"/>
      <c r="AS5" s="1"/>
      <c r="AT5" s="1"/>
      <c r="AU5" s="2"/>
      <c r="AV5" s="2"/>
      <c r="AW5" s="3"/>
      <c r="AX5" s="3"/>
      <c r="AY5" s="4"/>
      <c r="AZ5" s="1"/>
      <c r="BA5" s="1"/>
      <c r="BB5" s="2"/>
      <c r="BC5" s="2"/>
      <c r="BD5" s="3"/>
      <c r="BE5" s="3"/>
      <c r="BF5" s="4"/>
      <c r="BG5" s="1"/>
      <c r="BH5" s="1"/>
      <c r="BI5" s="2"/>
      <c r="BJ5" s="2"/>
      <c r="BK5" s="3"/>
      <c r="BL5" s="3"/>
      <c r="BM5" s="4"/>
      <c r="BN5" s="1"/>
      <c r="BO5" s="1"/>
      <c r="BP5" s="2"/>
      <c r="BQ5" s="2"/>
      <c r="BR5" s="3"/>
      <c r="BS5" s="3"/>
      <c r="BT5" s="4"/>
      <c r="BU5" s="1"/>
      <c r="BV5" s="1"/>
      <c r="BW5" s="2"/>
      <c r="BX5" s="2"/>
      <c r="BY5" s="3"/>
      <c r="BZ5" s="3"/>
      <c r="CA5" s="4"/>
      <c r="CB5" s="1"/>
      <c r="CC5" s="1"/>
      <c r="CD5" s="2"/>
      <c r="CE5" s="2"/>
      <c r="CF5" s="3"/>
      <c r="CG5" s="3"/>
      <c r="CH5" s="4"/>
      <c r="CI5" s="1"/>
      <c r="CJ5" s="1"/>
      <c r="CK5" s="2"/>
      <c r="CL5" s="2"/>
      <c r="CM5" s="3"/>
      <c r="CN5" s="3"/>
      <c r="CO5" s="4"/>
      <c r="CP5" s="1"/>
      <c r="CQ5" s="1"/>
      <c r="CR5" s="2"/>
      <c r="CS5" s="2"/>
      <c r="CT5" s="3"/>
      <c r="CU5" s="3"/>
      <c r="CV5" s="4"/>
      <c r="CW5" s="1"/>
      <c r="CX5" s="1"/>
      <c r="CY5" s="2"/>
      <c r="CZ5" s="2"/>
      <c r="DA5" s="3"/>
      <c r="DB5" s="3"/>
      <c r="DC5" s="4"/>
      <c r="DD5" s="1"/>
      <c r="DE5" s="1"/>
      <c r="DF5" s="2"/>
      <c r="DG5" s="2"/>
      <c r="DH5" s="3"/>
      <c r="DI5" s="3"/>
      <c r="DJ5" s="4"/>
      <c r="DK5" s="1"/>
      <c r="DL5" s="1"/>
      <c r="DM5" s="2"/>
      <c r="DN5" s="2"/>
      <c r="DO5" s="3"/>
      <c r="DP5" s="3"/>
      <c r="DQ5" s="4"/>
      <c r="DR5" s="1"/>
      <c r="DS5" s="1"/>
      <c r="DT5" s="2"/>
      <c r="DU5" s="2"/>
      <c r="DV5" s="3"/>
      <c r="DW5" s="3"/>
      <c r="DX5" s="4"/>
      <c r="DY5" s="1"/>
      <c r="DZ5" s="1"/>
      <c r="EA5" s="2"/>
      <c r="EB5" s="2"/>
      <c r="EC5" s="3"/>
      <c r="ED5" s="3"/>
      <c r="EE5" s="4"/>
      <c r="EF5" s="1"/>
      <c r="EG5" s="1"/>
      <c r="EH5" s="2"/>
      <c r="EI5" s="2"/>
      <c r="EJ5" s="3"/>
      <c r="EK5" s="3"/>
      <c r="EL5" s="4"/>
      <c r="EM5" s="1"/>
      <c r="EN5" s="1"/>
      <c r="EO5" s="2"/>
      <c r="EP5" s="2"/>
      <c r="EQ5" s="3"/>
      <c r="ER5" s="3"/>
      <c r="ES5" s="4"/>
      <c r="ET5" s="1"/>
      <c r="EU5" s="1"/>
      <c r="EV5" s="2"/>
      <c r="EW5" s="2"/>
      <c r="EX5" s="3"/>
      <c r="EY5" s="3"/>
      <c r="EZ5" s="4"/>
      <c r="FA5" s="1"/>
      <c r="FB5" s="1"/>
      <c r="FC5" s="2"/>
      <c r="FD5" s="2"/>
      <c r="FE5" s="3"/>
      <c r="FF5" s="3"/>
      <c r="FG5" s="4"/>
      <c r="FH5" s="1"/>
      <c r="FI5" s="1"/>
      <c r="FJ5" s="2"/>
      <c r="FK5" s="2"/>
      <c r="FL5" s="3"/>
      <c r="FM5" s="3"/>
      <c r="FN5" s="4"/>
      <c r="FO5" s="1"/>
      <c r="FP5" s="1"/>
      <c r="FQ5" s="2"/>
      <c r="FR5" s="2"/>
      <c r="FS5" s="3"/>
      <c r="FT5" s="3"/>
      <c r="FU5" s="4"/>
      <c r="FV5" s="1"/>
      <c r="FW5" s="1"/>
      <c r="FX5" s="2"/>
      <c r="FY5" s="2"/>
      <c r="FZ5" s="3"/>
      <c r="GA5" s="3"/>
      <c r="GB5" s="4"/>
      <c r="GC5" s="1"/>
      <c r="GD5" s="1"/>
      <c r="GE5" s="2"/>
      <c r="GF5" s="2"/>
      <c r="GG5" s="3"/>
      <c r="GH5" s="3"/>
      <c r="GI5" s="4"/>
      <c r="GJ5" s="1"/>
      <c r="GK5" s="1"/>
      <c r="GL5" s="2"/>
      <c r="GM5" s="2"/>
      <c r="GN5" s="3"/>
      <c r="GO5" s="3"/>
      <c r="GP5" s="4"/>
      <c r="GQ5" s="1"/>
      <c r="GR5" s="1"/>
      <c r="GS5" s="2"/>
      <c r="GT5" s="2"/>
      <c r="GU5" s="3"/>
      <c r="GV5" s="3"/>
      <c r="GW5" s="4"/>
      <c r="GX5" s="1"/>
      <c r="GY5" s="1"/>
      <c r="GZ5" s="2"/>
      <c r="HA5" s="2"/>
      <c r="HB5" s="3"/>
      <c r="HC5" s="3"/>
      <c r="HD5" s="4"/>
      <c r="HE5" s="1"/>
      <c r="HF5" s="1"/>
      <c r="HG5" s="2"/>
      <c r="HH5" s="2"/>
      <c r="HI5" s="3"/>
      <c r="HJ5" s="3"/>
      <c r="HK5" s="4"/>
      <c r="HL5" s="1"/>
      <c r="HM5" s="1"/>
      <c r="HN5" s="2"/>
      <c r="HO5" s="2"/>
      <c r="HP5" s="3"/>
      <c r="HQ5" s="3"/>
      <c r="HR5" s="4"/>
      <c r="HS5" s="1"/>
      <c r="HT5" s="1"/>
      <c r="HU5" s="2"/>
      <c r="HV5" s="2"/>
      <c r="HW5" s="3"/>
      <c r="HX5" s="3"/>
      <c r="HY5" s="4"/>
      <c r="HZ5" s="1"/>
      <c r="IA5" s="1"/>
      <c r="IB5" s="2"/>
      <c r="IC5" s="2"/>
      <c r="ID5" s="3"/>
      <c r="IE5" s="3"/>
      <c r="IF5" s="4"/>
      <c r="IG5" s="1"/>
      <c r="IH5" s="1"/>
      <c r="II5" s="2"/>
      <c r="IJ5" s="2"/>
      <c r="IK5" s="3"/>
      <c r="IL5" s="3"/>
      <c r="IM5" s="4"/>
      <c r="IN5" s="1"/>
      <c r="IO5" s="1"/>
      <c r="IP5" s="2"/>
      <c r="IQ5" s="2"/>
      <c r="IR5" s="3"/>
      <c r="IS5" s="3"/>
      <c r="IT5" s="4"/>
      <c r="IU5" s="1"/>
      <c r="IV5" s="1"/>
      <c r="IW5" s="2"/>
      <c r="IX5" s="2"/>
      <c r="IY5" s="3"/>
      <c r="IZ5" s="3"/>
      <c r="JA5" s="4"/>
      <c r="JB5" s="1"/>
      <c r="JC5" s="1"/>
      <c r="JD5" s="2"/>
      <c r="JE5" s="2"/>
      <c r="JF5" s="3"/>
      <c r="JG5" s="3"/>
      <c r="JH5" s="4"/>
      <c r="JI5" s="1"/>
      <c r="JJ5" s="1"/>
      <c r="JK5" s="2"/>
      <c r="JL5" s="2"/>
      <c r="JM5" s="3"/>
      <c r="JN5" s="3"/>
      <c r="JO5" s="4"/>
      <c r="JP5" s="1"/>
      <c r="JQ5" s="1"/>
      <c r="JR5" s="2"/>
      <c r="JS5" s="2"/>
      <c r="JT5" s="3"/>
      <c r="JU5" s="3"/>
      <c r="JV5" s="4"/>
      <c r="JW5" s="1"/>
      <c r="JX5" s="1"/>
      <c r="JY5" s="2"/>
      <c r="JZ5" s="2"/>
      <c r="KA5" s="3"/>
      <c r="KB5" s="3"/>
      <c r="KC5" s="4"/>
      <c r="KD5" s="1"/>
      <c r="KE5" s="1"/>
      <c r="KF5" s="2"/>
      <c r="KG5" s="2"/>
      <c r="KH5" s="3"/>
      <c r="KI5" s="3"/>
      <c r="KJ5" s="4"/>
      <c r="KK5" s="1"/>
      <c r="KL5" s="1"/>
      <c r="KM5" s="2"/>
      <c r="KN5" s="2"/>
      <c r="KO5" s="3"/>
      <c r="KP5" s="3"/>
      <c r="KQ5" s="4"/>
      <c r="KR5" s="1"/>
      <c r="KS5" s="1"/>
      <c r="KT5" s="2"/>
      <c r="KU5" s="2"/>
      <c r="KV5" s="3"/>
      <c r="KW5" s="3"/>
      <c r="KX5" s="4"/>
      <c r="KY5" s="1"/>
      <c r="KZ5" s="1"/>
      <c r="LA5" s="2"/>
      <c r="LB5" s="2"/>
      <c r="LC5" s="3"/>
      <c r="LD5" s="3"/>
      <c r="LE5" s="4"/>
      <c r="LF5" s="1"/>
      <c r="LG5" s="1"/>
      <c r="LH5" s="2"/>
      <c r="LI5" s="2"/>
      <c r="LJ5" s="3"/>
      <c r="LK5" s="3"/>
      <c r="LL5" s="4"/>
      <c r="LM5" s="1"/>
      <c r="LN5" s="1"/>
      <c r="LO5" s="2"/>
      <c r="LP5" s="2"/>
      <c r="LQ5" s="3"/>
      <c r="LR5" s="3"/>
      <c r="LS5" s="4"/>
      <c r="LT5" s="1"/>
      <c r="LU5" s="1"/>
      <c r="LV5" s="2"/>
      <c r="LW5" s="2"/>
      <c r="LX5" s="3"/>
      <c r="LY5" s="3"/>
      <c r="LZ5" s="4"/>
      <c r="MA5" s="1"/>
      <c r="MB5" s="1"/>
      <c r="MC5" s="2"/>
      <c r="MD5" s="2"/>
      <c r="ME5" s="3"/>
      <c r="MF5" s="3"/>
      <c r="MG5" s="4"/>
      <c r="MH5" s="1"/>
      <c r="MI5" s="1"/>
      <c r="MJ5" s="2"/>
      <c r="MK5" s="2"/>
      <c r="ML5" s="3"/>
      <c r="MM5" s="3"/>
      <c r="MN5" s="4"/>
      <c r="MP5" s="20" t="s">
        <v>58</v>
      </c>
      <c r="MQ5" s="23">
        <f>م.تحميل!$N$11</f>
        <v>0</v>
      </c>
      <c r="MR5" s="23">
        <f>م.تحميل!$O$11</f>
        <v>0</v>
      </c>
      <c r="MS5" s="20" t="s">
        <v>81</v>
      </c>
      <c r="MT5" s="23"/>
      <c r="MU5" s="23">
        <f>م.تحميل!$O$173</f>
        <v>0</v>
      </c>
      <c r="MW5" s="22" t="s">
        <v>58</v>
      </c>
      <c r="MX5" s="24">
        <f>م.مرتجع!$N$11</f>
        <v>0</v>
      </c>
      <c r="MY5" s="24">
        <f>م.مرتجع!$O$11</f>
        <v>0</v>
      </c>
      <c r="MZ5" s="22" t="s">
        <v>81</v>
      </c>
      <c r="NA5" s="24"/>
      <c r="NB5" s="24">
        <f>م.مرتجع!$O$173</f>
        <v>0</v>
      </c>
      <c r="ND5" s="21" t="s">
        <v>58</v>
      </c>
      <c r="NE5" s="25">
        <f>م.مبيع!$N$11</f>
        <v>0</v>
      </c>
      <c r="NF5" s="25">
        <f>م.مبيع!$O$11</f>
        <v>0</v>
      </c>
      <c r="NG5" s="25">
        <f>P35</f>
        <v>0</v>
      </c>
      <c r="NH5" s="21" t="s">
        <v>81</v>
      </c>
      <c r="NI5" s="25"/>
      <c r="NJ5" s="25">
        <f>م.مبيع!$O$173</f>
        <v>0</v>
      </c>
      <c r="NK5" s="25">
        <f>HR35</f>
        <v>0</v>
      </c>
    </row>
    <row r="6" spans="1:375" ht="16.5" thickTop="1" thickBot="1" x14ac:dyDescent="0.25">
      <c r="A6" s="14"/>
      <c r="B6" s="16"/>
      <c r="C6" s="1"/>
      <c r="D6" s="1"/>
      <c r="E6" s="2"/>
      <c r="F6" s="2"/>
      <c r="G6" s="3"/>
      <c r="H6" s="3"/>
      <c r="I6" s="4"/>
      <c r="J6" s="1"/>
      <c r="K6" s="1"/>
      <c r="L6" s="2"/>
      <c r="M6" s="2"/>
      <c r="N6" s="3"/>
      <c r="O6" s="3"/>
      <c r="P6" s="4"/>
      <c r="Q6" s="1"/>
      <c r="R6" s="1"/>
      <c r="S6" s="2"/>
      <c r="T6" s="2"/>
      <c r="U6" s="3"/>
      <c r="V6" s="3"/>
      <c r="W6" s="4"/>
      <c r="X6" s="1"/>
      <c r="Y6" s="1"/>
      <c r="Z6" s="2"/>
      <c r="AA6" s="2"/>
      <c r="AB6" s="3"/>
      <c r="AC6" s="3"/>
      <c r="AD6" s="4"/>
      <c r="AE6" s="1"/>
      <c r="AF6" s="1"/>
      <c r="AG6" s="2"/>
      <c r="AH6" s="2"/>
      <c r="AI6" s="3"/>
      <c r="AJ6" s="3"/>
      <c r="AK6" s="4"/>
      <c r="AL6" s="1"/>
      <c r="AM6" s="1"/>
      <c r="AN6" s="2"/>
      <c r="AO6" s="2"/>
      <c r="AP6" s="3"/>
      <c r="AQ6" s="3"/>
      <c r="AR6" s="4"/>
      <c r="AS6" s="1"/>
      <c r="AT6" s="1"/>
      <c r="AU6" s="2"/>
      <c r="AV6" s="2"/>
      <c r="AW6" s="3"/>
      <c r="AX6" s="3"/>
      <c r="AY6" s="4"/>
      <c r="AZ6" s="1"/>
      <c r="BA6" s="1"/>
      <c r="BB6" s="2"/>
      <c r="BC6" s="2"/>
      <c r="BD6" s="3"/>
      <c r="BE6" s="3"/>
      <c r="BF6" s="4"/>
      <c r="BG6" s="1"/>
      <c r="BH6" s="1"/>
      <c r="BI6" s="2"/>
      <c r="BJ6" s="2"/>
      <c r="BK6" s="3"/>
      <c r="BL6" s="3"/>
      <c r="BM6" s="4"/>
      <c r="BN6" s="1"/>
      <c r="BO6" s="1"/>
      <c r="BP6" s="2"/>
      <c r="BQ6" s="2"/>
      <c r="BR6" s="3"/>
      <c r="BS6" s="3"/>
      <c r="BT6" s="4"/>
      <c r="BU6" s="1"/>
      <c r="BV6" s="1"/>
      <c r="BW6" s="2"/>
      <c r="BX6" s="2"/>
      <c r="BY6" s="3"/>
      <c r="BZ6" s="3"/>
      <c r="CA6" s="4"/>
      <c r="CB6" s="1"/>
      <c r="CC6" s="1"/>
      <c r="CD6" s="2"/>
      <c r="CE6" s="2"/>
      <c r="CF6" s="3"/>
      <c r="CG6" s="3"/>
      <c r="CH6" s="4"/>
      <c r="CI6" s="1"/>
      <c r="CJ6" s="1"/>
      <c r="CK6" s="2"/>
      <c r="CL6" s="2"/>
      <c r="CM6" s="3"/>
      <c r="CN6" s="3"/>
      <c r="CO6" s="4"/>
      <c r="CP6" s="1"/>
      <c r="CQ6" s="1"/>
      <c r="CR6" s="2"/>
      <c r="CS6" s="2"/>
      <c r="CT6" s="3"/>
      <c r="CU6" s="3"/>
      <c r="CV6" s="4"/>
      <c r="CW6" s="1"/>
      <c r="CX6" s="1"/>
      <c r="CY6" s="2"/>
      <c r="CZ6" s="2"/>
      <c r="DA6" s="3"/>
      <c r="DB6" s="3"/>
      <c r="DC6" s="4"/>
      <c r="DD6" s="1"/>
      <c r="DE6" s="1"/>
      <c r="DF6" s="2"/>
      <c r="DG6" s="2"/>
      <c r="DH6" s="3"/>
      <c r="DI6" s="3"/>
      <c r="DJ6" s="4"/>
      <c r="DK6" s="1"/>
      <c r="DL6" s="1"/>
      <c r="DM6" s="2"/>
      <c r="DN6" s="2"/>
      <c r="DO6" s="3"/>
      <c r="DP6" s="3"/>
      <c r="DQ6" s="4"/>
      <c r="DR6" s="1"/>
      <c r="DS6" s="1"/>
      <c r="DT6" s="2"/>
      <c r="DU6" s="2"/>
      <c r="DV6" s="3"/>
      <c r="DW6" s="3"/>
      <c r="DX6" s="4"/>
      <c r="DY6" s="1"/>
      <c r="DZ6" s="1"/>
      <c r="EA6" s="2"/>
      <c r="EB6" s="2"/>
      <c r="EC6" s="3"/>
      <c r="ED6" s="3"/>
      <c r="EE6" s="4"/>
      <c r="EF6" s="1"/>
      <c r="EG6" s="1"/>
      <c r="EH6" s="2"/>
      <c r="EI6" s="2"/>
      <c r="EJ6" s="3"/>
      <c r="EK6" s="3"/>
      <c r="EL6" s="4"/>
      <c r="EM6" s="1"/>
      <c r="EN6" s="1"/>
      <c r="EO6" s="2"/>
      <c r="EP6" s="2"/>
      <c r="EQ6" s="3"/>
      <c r="ER6" s="3"/>
      <c r="ES6" s="4"/>
      <c r="ET6" s="1"/>
      <c r="EU6" s="1"/>
      <c r="EV6" s="2"/>
      <c r="EW6" s="2"/>
      <c r="EX6" s="3"/>
      <c r="EY6" s="3"/>
      <c r="EZ6" s="4"/>
      <c r="FA6" s="1"/>
      <c r="FB6" s="1"/>
      <c r="FC6" s="2"/>
      <c r="FD6" s="2"/>
      <c r="FE6" s="3"/>
      <c r="FF6" s="3"/>
      <c r="FG6" s="4"/>
      <c r="FH6" s="1"/>
      <c r="FI6" s="1"/>
      <c r="FJ6" s="2"/>
      <c r="FK6" s="2"/>
      <c r="FL6" s="3"/>
      <c r="FM6" s="3"/>
      <c r="FN6" s="4"/>
      <c r="FO6" s="1"/>
      <c r="FP6" s="1"/>
      <c r="FQ6" s="2"/>
      <c r="FR6" s="2"/>
      <c r="FS6" s="3"/>
      <c r="FT6" s="3"/>
      <c r="FU6" s="4"/>
      <c r="FV6" s="1"/>
      <c r="FW6" s="1"/>
      <c r="FX6" s="2"/>
      <c r="FY6" s="2"/>
      <c r="FZ6" s="3"/>
      <c r="GA6" s="3"/>
      <c r="GB6" s="4"/>
      <c r="GC6" s="1"/>
      <c r="GD6" s="1"/>
      <c r="GE6" s="2"/>
      <c r="GF6" s="2"/>
      <c r="GG6" s="3"/>
      <c r="GH6" s="3"/>
      <c r="GI6" s="4"/>
      <c r="GJ6" s="1"/>
      <c r="GK6" s="1"/>
      <c r="GL6" s="2"/>
      <c r="GM6" s="2"/>
      <c r="GN6" s="3"/>
      <c r="GO6" s="3"/>
      <c r="GP6" s="4"/>
      <c r="GQ6" s="1"/>
      <c r="GR6" s="1"/>
      <c r="GS6" s="2"/>
      <c r="GT6" s="2"/>
      <c r="GU6" s="3"/>
      <c r="GV6" s="3"/>
      <c r="GW6" s="4"/>
      <c r="GX6" s="1"/>
      <c r="GY6" s="1"/>
      <c r="GZ6" s="2"/>
      <c r="HA6" s="2"/>
      <c r="HB6" s="3"/>
      <c r="HC6" s="3"/>
      <c r="HD6" s="4"/>
      <c r="HE6" s="1"/>
      <c r="HF6" s="1"/>
      <c r="HG6" s="2"/>
      <c r="HH6" s="2"/>
      <c r="HI6" s="3"/>
      <c r="HJ6" s="3"/>
      <c r="HK6" s="4"/>
      <c r="HL6" s="1"/>
      <c r="HM6" s="1"/>
      <c r="HN6" s="2"/>
      <c r="HO6" s="2"/>
      <c r="HP6" s="3"/>
      <c r="HQ6" s="3"/>
      <c r="HR6" s="4"/>
      <c r="HS6" s="1"/>
      <c r="HT6" s="1"/>
      <c r="HU6" s="2"/>
      <c r="HV6" s="2"/>
      <c r="HW6" s="3"/>
      <c r="HX6" s="3"/>
      <c r="HY6" s="4"/>
      <c r="HZ6" s="1"/>
      <c r="IA6" s="1"/>
      <c r="IB6" s="2"/>
      <c r="IC6" s="2"/>
      <c r="ID6" s="3"/>
      <c r="IE6" s="3"/>
      <c r="IF6" s="4"/>
      <c r="IG6" s="1"/>
      <c r="IH6" s="1"/>
      <c r="II6" s="2"/>
      <c r="IJ6" s="2"/>
      <c r="IK6" s="3"/>
      <c r="IL6" s="3"/>
      <c r="IM6" s="4"/>
      <c r="IN6" s="1"/>
      <c r="IO6" s="1"/>
      <c r="IP6" s="2"/>
      <c r="IQ6" s="2"/>
      <c r="IR6" s="3"/>
      <c r="IS6" s="3"/>
      <c r="IT6" s="4"/>
      <c r="IU6" s="1"/>
      <c r="IV6" s="1"/>
      <c r="IW6" s="2"/>
      <c r="IX6" s="2"/>
      <c r="IY6" s="3"/>
      <c r="IZ6" s="3"/>
      <c r="JA6" s="4"/>
      <c r="JB6" s="1"/>
      <c r="JC6" s="1"/>
      <c r="JD6" s="2"/>
      <c r="JE6" s="2"/>
      <c r="JF6" s="3"/>
      <c r="JG6" s="3"/>
      <c r="JH6" s="4"/>
      <c r="JI6" s="1"/>
      <c r="JJ6" s="1"/>
      <c r="JK6" s="2"/>
      <c r="JL6" s="2"/>
      <c r="JM6" s="3"/>
      <c r="JN6" s="3"/>
      <c r="JO6" s="4"/>
      <c r="JP6" s="1"/>
      <c r="JQ6" s="1"/>
      <c r="JR6" s="2"/>
      <c r="JS6" s="2"/>
      <c r="JT6" s="3"/>
      <c r="JU6" s="3"/>
      <c r="JV6" s="4"/>
      <c r="JW6" s="1"/>
      <c r="JX6" s="1"/>
      <c r="JY6" s="2"/>
      <c r="JZ6" s="2"/>
      <c r="KA6" s="3"/>
      <c r="KB6" s="3"/>
      <c r="KC6" s="4"/>
      <c r="KD6" s="1"/>
      <c r="KE6" s="1"/>
      <c r="KF6" s="2"/>
      <c r="KG6" s="2"/>
      <c r="KH6" s="3"/>
      <c r="KI6" s="3"/>
      <c r="KJ6" s="4"/>
      <c r="KK6" s="1"/>
      <c r="KL6" s="1"/>
      <c r="KM6" s="2"/>
      <c r="KN6" s="2"/>
      <c r="KO6" s="3"/>
      <c r="KP6" s="3"/>
      <c r="KQ6" s="4"/>
      <c r="KR6" s="1"/>
      <c r="KS6" s="1"/>
      <c r="KT6" s="2"/>
      <c r="KU6" s="2"/>
      <c r="KV6" s="3"/>
      <c r="KW6" s="3"/>
      <c r="KX6" s="4"/>
      <c r="KY6" s="1"/>
      <c r="KZ6" s="1"/>
      <c r="LA6" s="2"/>
      <c r="LB6" s="2"/>
      <c r="LC6" s="3"/>
      <c r="LD6" s="3"/>
      <c r="LE6" s="4"/>
      <c r="LF6" s="1"/>
      <c r="LG6" s="1"/>
      <c r="LH6" s="2"/>
      <c r="LI6" s="2"/>
      <c r="LJ6" s="3"/>
      <c r="LK6" s="3"/>
      <c r="LL6" s="4"/>
      <c r="LM6" s="1"/>
      <c r="LN6" s="1"/>
      <c r="LO6" s="2"/>
      <c r="LP6" s="2"/>
      <c r="LQ6" s="3"/>
      <c r="LR6" s="3"/>
      <c r="LS6" s="4"/>
      <c r="LT6" s="1"/>
      <c r="LU6" s="1"/>
      <c r="LV6" s="2"/>
      <c r="LW6" s="2"/>
      <c r="LX6" s="3"/>
      <c r="LY6" s="3"/>
      <c r="LZ6" s="4"/>
      <c r="MA6" s="1"/>
      <c r="MB6" s="1"/>
      <c r="MC6" s="2"/>
      <c r="MD6" s="2"/>
      <c r="ME6" s="3"/>
      <c r="MF6" s="3"/>
      <c r="MG6" s="4"/>
      <c r="MH6" s="1"/>
      <c r="MI6" s="1"/>
      <c r="MJ6" s="2"/>
      <c r="MK6" s="2"/>
      <c r="ML6" s="3"/>
      <c r="MM6" s="3"/>
      <c r="MN6" s="4"/>
      <c r="MP6" s="20" t="s">
        <v>59</v>
      </c>
      <c r="MQ6" s="23">
        <f>م.تحميل!$N$15</f>
        <v>0</v>
      </c>
      <c r="MR6" s="23">
        <f>م.تحميل!$O$15</f>
        <v>0</v>
      </c>
      <c r="MS6" s="20" t="s">
        <v>82</v>
      </c>
      <c r="MT6" s="23">
        <f>م.تحميل!$N$131</f>
        <v>0</v>
      </c>
      <c r="MU6" s="23">
        <f>م.تحميل!$O$131</f>
        <v>0</v>
      </c>
      <c r="MW6" s="22" t="s">
        <v>59</v>
      </c>
      <c r="MX6" s="24">
        <f>م.مرتجع!$N$15</f>
        <v>0</v>
      </c>
      <c r="MY6" s="24">
        <f>م.مرتجع!$O$15</f>
        <v>0</v>
      </c>
      <c r="MZ6" s="22" t="s">
        <v>82</v>
      </c>
      <c r="NA6" s="24">
        <f>م.مرتجع!$N$131</f>
        <v>0</v>
      </c>
      <c r="NB6" s="24">
        <f>م.مرتجع!$O$131</f>
        <v>0</v>
      </c>
      <c r="ND6" s="21" t="s">
        <v>59</v>
      </c>
      <c r="NE6" s="25">
        <f>م.مبيع!$N$15</f>
        <v>0</v>
      </c>
      <c r="NF6" s="25">
        <f>م.مبيع!$O$15</f>
        <v>0</v>
      </c>
      <c r="NG6" s="25">
        <f>W35</f>
        <v>0</v>
      </c>
      <c r="NH6" s="21" t="s">
        <v>82</v>
      </c>
      <c r="NI6" s="25">
        <f>م.مبيع!$N$131</f>
        <v>0</v>
      </c>
      <c r="NJ6" s="25">
        <f>م.مبيع!$O$131</f>
        <v>0</v>
      </c>
      <c r="NK6" s="25">
        <f>HY35</f>
        <v>0</v>
      </c>
    </row>
    <row r="7" spans="1:375" ht="16.5" thickTop="1" thickBot="1" x14ac:dyDescent="0.25">
      <c r="A7" s="14"/>
      <c r="B7" s="16"/>
      <c r="C7" s="1"/>
      <c r="D7" s="1"/>
      <c r="E7" s="2"/>
      <c r="F7" s="2"/>
      <c r="G7" s="3"/>
      <c r="H7" s="3"/>
      <c r="I7" s="4"/>
      <c r="J7" s="1"/>
      <c r="K7" s="1"/>
      <c r="L7" s="2"/>
      <c r="M7" s="2"/>
      <c r="N7" s="3"/>
      <c r="O7" s="3"/>
      <c r="P7" s="4"/>
      <c r="Q7" s="1"/>
      <c r="R7" s="1"/>
      <c r="S7" s="2"/>
      <c r="T7" s="2"/>
      <c r="U7" s="3"/>
      <c r="V7" s="3"/>
      <c r="W7" s="4"/>
      <c r="X7" s="1"/>
      <c r="Y7" s="1"/>
      <c r="Z7" s="2"/>
      <c r="AA7" s="2"/>
      <c r="AB7" s="3"/>
      <c r="AC7" s="3"/>
      <c r="AD7" s="4"/>
      <c r="AE7" s="1"/>
      <c r="AF7" s="1"/>
      <c r="AG7" s="2"/>
      <c r="AH7" s="2"/>
      <c r="AI7" s="3"/>
      <c r="AJ7" s="3"/>
      <c r="AK7" s="4"/>
      <c r="AL7" s="1"/>
      <c r="AM7" s="1"/>
      <c r="AN7" s="2"/>
      <c r="AO7" s="2"/>
      <c r="AP7" s="3"/>
      <c r="AQ7" s="3"/>
      <c r="AR7" s="4"/>
      <c r="AS7" s="1"/>
      <c r="AT7" s="1"/>
      <c r="AU7" s="2"/>
      <c r="AV7" s="2"/>
      <c r="AW7" s="3"/>
      <c r="AX7" s="3"/>
      <c r="AY7" s="4"/>
      <c r="AZ7" s="1"/>
      <c r="BA7" s="1"/>
      <c r="BB7" s="2"/>
      <c r="BC7" s="2"/>
      <c r="BD7" s="3"/>
      <c r="BE7" s="3"/>
      <c r="BF7" s="4"/>
      <c r="BG7" s="1"/>
      <c r="BH7" s="1"/>
      <c r="BI7" s="2"/>
      <c r="BJ7" s="2"/>
      <c r="BK7" s="3"/>
      <c r="BL7" s="3"/>
      <c r="BM7" s="4"/>
      <c r="BN7" s="1"/>
      <c r="BO7" s="1"/>
      <c r="BP7" s="2"/>
      <c r="BQ7" s="2"/>
      <c r="BR7" s="3"/>
      <c r="BS7" s="3"/>
      <c r="BT7" s="4"/>
      <c r="BU7" s="1"/>
      <c r="BV7" s="1"/>
      <c r="BW7" s="2"/>
      <c r="BX7" s="2"/>
      <c r="BY7" s="3"/>
      <c r="BZ7" s="3"/>
      <c r="CA7" s="4"/>
      <c r="CB7" s="1"/>
      <c r="CC7" s="1"/>
      <c r="CD7" s="2"/>
      <c r="CE7" s="2"/>
      <c r="CF7" s="3"/>
      <c r="CG7" s="3"/>
      <c r="CH7" s="4"/>
      <c r="CI7" s="1"/>
      <c r="CJ7" s="1"/>
      <c r="CK7" s="2"/>
      <c r="CL7" s="2"/>
      <c r="CM7" s="3"/>
      <c r="CN7" s="3"/>
      <c r="CO7" s="4"/>
      <c r="CP7" s="1"/>
      <c r="CQ7" s="1"/>
      <c r="CR7" s="2"/>
      <c r="CS7" s="2"/>
      <c r="CT7" s="3"/>
      <c r="CU7" s="3"/>
      <c r="CV7" s="4"/>
      <c r="CW7" s="1"/>
      <c r="CX7" s="1"/>
      <c r="CY7" s="2"/>
      <c r="CZ7" s="2"/>
      <c r="DA7" s="3"/>
      <c r="DB7" s="3"/>
      <c r="DC7" s="4"/>
      <c r="DD7" s="1"/>
      <c r="DE7" s="1"/>
      <c r="DF7" s="2"/>
      <c r="DG7" s="2"/>
      <c r="DH7" s="3"/>
      <c r="DI7" s="3"/>
      <c r="DJ7" s="4"/>
      <c r="DK7" s="1"/>
      <c r="DL7" s="1"/>
      <c r="DM7" s="2"/>
      <c r="DN7" s="2"/>
      <c r="DO7" s="3"/>
      <c r="DP7" s="3"/>
      <c r="DQ7" s="4"/>
      <c r="DR7" s="1"/>
      <c r="DS7" s="1"/>
      <c r="DT7" s="2"/>
      <c r="DU7" s="2"/>
      <c r="DV7" s="3"/>
      <c r="DW7" s="3"/>
      <c r="DX7" s="4"/>
      <c r="DY7" s="1"/>
      <c r="DZ7" s="1"/>
      <c r="EA7" s="2"/>
      <c r="EB7" s="2"/>
      <c r="EC7" s="3"/>
      <c r="ED7" s="3"/>
      <c r="EE7" s="4"/>
      <c r="EF7" s="1"/>
      <c r="EG7" s="1"/>
      <c r="EH7" s="2"/>
      <c r="EI7" s="2"/>
      <c r="EJ7" s="3"/>
      <c r="EK7" s="3"/>
      <c r="EL7" s="4"/>
      <c r="EM7" s="1"/>
      <c r="EN7" s="1"/>
      <c r="EO7" s="2"/>
      <c r="EP7" s="2"/>
      <c r="EQ7" s="3"/>
      <c r="ER7" s="3"/>
      <c r="ES7" s="4"/>
      <c r="ET7" s="1"/>
      <c r="EU7" s="1"/>
      <c r="EV7" s="2"/>
      <c r="EW7" s="2"/>
      <c r="EX7" s="3"/>
      <c r="EY7" s="3"/>
      <c r="EZ7" s="4"/>
      <c r="FA7" s="1"/>
      <c r="FB7" s="1"/>
      <c r="FC7" s="2"/>
      <c r="FD7" s="2"/>
      <c r="FE7" s="3"/>
      <c r="FF7" s="3"/>
      <c r="FG7" s="4"/>
      <c r="FH7" s="1"/>
      <c r="FI7" s="1"/>
      <c r="FJ7" s="2"/>
      <c r="FK7" s="2"/>
      <c r="FL7" s="3"/>
      <c r="FM7" s="3"/>
      <c r="FN7" s="4"/>
      <c r="FO7" s="1"/>
      <c r="FP7" s="1"/>
      <c r="FQ7" s="2"/>
      <c r="FR7" s="2"/>
      <c r="FS7" s="3"/>
      <c r="FT7" s="3"/>
      <c r="FU7" s="4"/>
      <c r="FV7" s="1"/>
      <c r="FW7" s="1"/>
      <c r="FX7" s="2"/>
      <c r="FY7" s="2"/>
      <c r="FZ7" s="3"/>
      <c r="GA7" s="3"/>
      <c r="GB7" s="4"/>
      <c r="GC7" s="1"/>
      <c r="GD7" s="1"/>
      <c r="GE7" s="2"/>
      <c r="GF7" s="2"/>
      <c r="GG7" s="3"/>
      <c r="GH7" s="3"/>
      <c r="GI7" s="4"/>
      <c r="GJ7" s="1"/>
      <c r="GK7" s="1"/>
      <c r="GL7" s="2"/>
      <c r="GM7" s="2"/>
      <c r="GN7" s="3"/>
      <c r="GO7" s="3"/>
      <c r="GP7" s="4"/>
      <c r="GQ7" s="1"/>
      <c r="GR7" s="1"/>
      <c r="GS7" s="2"/>
      <c r="GT7" s="2"/>
      <c r="GU7" s="3"/>
      <c r="GV7" s="3"/>
      <c r="GW7" s="4"/>
      <c r="GX7" s="1"/>
      <c r="GY7" s="1"/>
      <c r="GZ7" s="2"/>
      <c r="HA7" s="2"/>
      <c r="HB7" s="3"/>
      <c r="HC7" s="3"/>
      <c r="HD7" s="4"/>
      <c r="HE7" s="1"/>
      <c r="HF7" s="1"/>
      <c r="HG7" s="2"/>
      <c r="HH7" s="2"/>
      <c r="HI7" s="3"/>
      <c r="HJ7" s="3"/>
      <c r="HK7" s="4"/>
      <c r="HL7" s="1"/>
      <c r="HM7" s="1"/>
      <c r="HN7" s="2"/>
      <c r="HO7" s="2"/>
      <c r="HP7" s="3"/>
      <c r="HQ7" s="3"/>
      <c r="HR7" s="4"/>
      <c r="HS7" s="1"/>
      <c r="HT7" s="1"/>
      <c r="HU7" s="2"/>
      <c r="HV7" s="2"/>
      <c r="HW7" s="3"/>
      <c r="HX7" s="3"/>
      <c r="HY7" s="4"/>
      <c r="HZ7" s="1"/>
      <c r="IA7" s="1"/>
      <c r="IB7" s="2"/>
      <c r="IC7" s="2"/>
      <c r="ID7" s="3"/>
      <c r="IE7" s="3"/>
      <c r="IF7" s="4"/>
      <c r="IG7" s="1"/>
      <c r="IH7" s="1"/>
      <c r="II7" s="2"/>
      <c r="IJ7" s="2"/>
      <c r="IK7" s="3"/>
      <c r="IL7" s="3"/>
      <c r="IM7" s="4"/>
      <c r="IN7" s="1"/>
      <c r="IO7" s="1"/>
      <c r="IP7" s="2"/>
      <c r="IQ7" s="2"/>
      <c r="IR7" s="3"/>
      <c r="IS7" s="3"/>
      <c r="IT7" s="4"/>
      <c r="IU7" s="1"/>
      <c r="IV7" s="1"/>
      <c r="IW7" s="2"/>
      <c r="IX7" s="2"/>
      <c r="IY7" s="3"/>
      <c r="IZ7" s="3"/>
      <c r="JA7" s="4"/>
      <c r="JB7" s="1"/>
      <c r="JC7" s="1"/>
      <c r="JD7" s="2"/>
      <c r="JE7" s="2"/>
      <c r="JF7" s="3"/>
      <c r="JG7" s="3"/>
      <c r="JH7" s="4"/>
      <c r="JI7" s="1"/>
      <c r="JJ7" s="1"/>
      <c r="JK7" s="2"/>
      <c r="JL7" s="2"/>
      <c r="JM7" s="3"/>
      <c r="JN7" s="3"/>
      <c r="JO7" s="4"/>
      <c r="JP7" s="1"/>
      <c r="JQ7" s="1"/>
      <c r="JR7" s="2"/>
      <c r="JS7" s="2"/>
      <c r="JT7" s="3"/>
      <c r="JU7" s="3"/>
      <c r="JV7" s="4"/>
      <c r="JW7" s="1"/>
      <c r="JX7" s="1"/>
      <c r="JY7" s="2"/>
      <c r="JZ7" s="2"/>
      <c r="KA7" s="3"/>
      <c r="KB7" s="3"/>
      <c r="KC7" s="4"/>
      <c r="KD7" s="1"/>
      <c r="KE7" s="1"/>
      <c r="KF7" s="2"/>
      <c r="KG7" s="2"/>
      <c r="KH7" s="3"/>
      <c r="KI7" s="3"/>
      <c r="KJ7" s="4"/>
      <c r="KK7" s="1"/>
      <c r="KL7" s="1"/>
      <c r="KM7" s="2"/>
      <c r="KN7" s="2"/>
      <c r="KO7" s="3"/>
      <c r="KP7" s="3"/>
      <c r="KQ7" s="4"/>
      <c r="KR7" s="1"/>
      <c r="KS7" s="1"/>
      <c r="KT7" s="2"/>
      <c r="KU7" s="2"/>
      <c r="KV7" s="3"/>
      <c r="KW7" s="3"/>
      <c r="KX7" s="4"/>
      <c r="KY7" s="1"/>
      <c r="KZ7" s="1"/>
      <c r="LA7" s="2"/>
      <c r="LB7" s="2"/>
      <c r="LC7" s="3"/>
      <c r="LD7" s="3"/>
      <c r="LE7" s="4"/>
      <c r="LF7" s="1"/>
      <c r="LG7" s="1"/>
      <c r="LH7" s="2"/>
      <c r="LI7" s="2"/>
      <c r="LJ7" s="3"/>
      <c r="LK7" s="3"/>
      <c r="LL7" s="4"/>
      <c r="LM7" s="1"/>
      <c r="LN7" s="1"/>
      <c r="LO7" s="2"/>
      <c r="LP7" s="2"/>
      <c r="LQ7" s="3"/>
      <c r="LR7" s="3"/>
      <c r="LS7" s="4"/>
      <c r="LT7" s="1"/>
      <c r="LU7" s="1"/>
      <c r="LV7" s="2"/>
      <c r="LW7" s="2"/>
      <c r="LX7" s="3"/>
      <c r="LY7" s="3"/>
      <c r="LZ7" s="4"/>
      <c r="MA7" s="1"/>
      <c r="MB7" s="1"/>
      <c r="MC7" s="2"/>
      <c r="MD7" s="2"/>
      <c r="ME7" s="3"/>
      <c r="MF7" s="3"/>
      <c r="MG7" s="4"/>
      <c r="MH7" s="1"/>
      <c r="MI7" s="1"/>
      <c r="MJ7" s="2"/>
      <c r="MK7" s="2"/>
      <c r="ML7" s="3"/>
      <c r="MM7" s="3"/>
      <c r="MN7" s="4"/>
      <c r="MP7" s="20" t="s">
        <v>60</v>
      </c>
      <c r="MQ7" s="23">
        <f>م.تحميل!$N$19</f>
        <v>0</v>
      </c>
      <c r="MR7" s="23">
        <f>م.تحميل!$O$19</f>
        <v>0</v>
      </c>
      <c r="MS7" s="20" t="s">
        <v>83</v>
      </c>
      <c r="MT7" s="23">
        <f>م.تحميل!$N$135</f>
        <v>0</v>
      </c>
      <c r="MU7" s="23">
        <f>م.تحميل!$O$135</f>
        <v>0</v>
      </c>
      <c r="MW7" s="22" t="s">
        <v>60</v>
      </c>
      <c r="MX7" s="24">
        <f>م.مرتجع!$N$19</f>
        <v>0</v>
      </c>
      <c r="MY7" s="24">
        <f>م.مرتجع!$O$19</f>
        <v>0</v>
      </c>
      <c r="MZ7" s="22" t="s">
        <v>83</v>
      </c>
      <c r="NA7" s="24">
        <f>م.مرتجع!$N$135</f>
        <v>0</v>
      </c>
      <c r="NB7" s="24">
        <f>م.مرتجع!$O$135</f>
        <v>0</v>
      </c>
      <c r="ND7" s="21" t="s">
        <v>60</v>
      </c>
      <c r="NE7" s="25">
        <f>م.مبيع!$N$19</f>
        <v>0</v>
      </c>
      <c r="NF7" s="25">
        <f>م.مبيع!$O$19</f>
        <v>0</v>
      </c>
      <c r="NG7" s="25">
        <f>AD35</f>
        <v>0</v>
      </c>
      <c r="NH7" s="21" t="s">
        <v>83</v>
      </c>
      <c r="NI7" s="25">
        <f>م.مبيع!$N$135</f>
        <v>0</v>
      </c>
      <c r="NJ7" s="25">
        <f>م.مبيع!$O$135</f>
        <v>0</v>
      </c>
      <c r="NK7" s="25">
        <f>IF35</f>
        <v>0</v>
      </c>
    </row>
    <row r="8" spans="1:375" ht="16.5" thickTop="1" thickBot="1" x14ac:dyDescent="0.25">
      <c r="A8" s="14"/>
      <c r="B8" s="16"/>
      <c r="C8" s="1"/>
      <c r="D8" s="5"/>
      <c r="E8" s="2"/>
      <c r="F8" s="2"/>
      <c r="G8" s="3"/>
      <c r="H8" s="3"/>
      <c r="I8" s="4"/>
      <c r="J8" s="1"/>
      <c r="K8" s="5"/>
      <c r="L8" s="2"/>
      <c r="M8" s="2"/>
      <c r="N8" s="3"/>
      <c r="O8" s="3"/>
      <c r="P8" s="4"/>
      <c r="Q8" s="1"/>
      <c r="R8" s="5"/>
      <c r="S8" s="2"/>
      <c r="T8" s="2"/>
      <c r="U8" s="3"/>
      <c r="V8" s="3"/>
      <c r="W8" s="4"/>
      <c r="X8" s="1"/>
      <c r="Y8" s="5"/>
      <c r="Z8" s="2"/>
      <c r="AA8" s="2"/>
      <c r="AB8" s="3"/>
      <c r="AC8" s="3"/>
      <c r="AD8" s="4"/>
      <c r="AE8" s="1"/>
      <c r="AF8" s="5"/>
      <c r="AG8" s="2"/>
      <c r="AH8" s="2"/>
      <c r="AI8" s="3"/>
      <c r="AJ8" s="3"/>
      <c r="AK8" s="4"/>
      <c r="AL8" s="1"/>
      <c r="AM8" s="5"/>
      <c r="AN8" s="2"/>
      <c r="AO8" s="2"/>
      <c r="AP8" s="3"/>
      <c r="AQ8" s="3"/>
      <c r="AR8" s="4"/>
      <c r="AS8" s="1"/>
      <c r="AT8" s="5"/>
      <c r="AU8" s="2"/>
      <c r="AV8" s="2"/>
      <c r="AW8" s="3"/>
      <c r="AX8" s="3"/>
      <c r="AY8" s="4"/>
      <c r="AZ8" s="1"/>
      <c r="BA8" s="5"/>
      <c r="BB8" s="2"/>
      <c r="BC8" s="2"/>
      <c r="BD8" s="3"/>
      <c r="BE8" s="3"/>
      <c r="BF8" s="4"/>
      <c r="BG8" s="1"/>
      <c r="BH8" s="5"/>
      <c r="BI8" s="2"/>
      <c r="BJ8" s="2"/>
      <c r="BK8" s="3"/>
      <c r="BL8" s="3"/>
      <c r="BM8" s="4"/>
      <c r="BN8" s="1"/>
      <c r="BO8" s="5"/>
      <c r="BP8" s="2"/>
      <c r="BQ8" s="2"/>
      <c r="BR8" s="3"/>
      <c r="BS8" s="3"/>
      <c r="BT8" s="4"/>
      <c r="BU8" s="1"/>
      <c r="BV8" s="5"/>
      <c r="BW8" s="2"/>
      <c r="BX8" s="2"/>
      <c r="BY8" s="3"/>
      <c r="BZ8" s="3"/>
      <c r="CA8" s="4"/>
      <c r="CB8" s="1"/>
      <c r="CC8" s="5"/>
      <c r="CD8" s="2"/>
      <c r="CE8" s="2"/>
      <c r="CF8" s="3"/>
      <c r="CG8" s="3"/>
      <c r="CH8" s="4"/>
      <c r="CI8" s="1"/>
      <c r="CJ8" s="5"/>
      <c r="CK8" s="2"/>
      <c r="CL8" s="2"/>
      <c r="CM8" s="3"/>
      <c r="CN8" s="3"/>
      <c r="CO8" s="4"/>
      <c r="CP8" s="1"/>
      <c r="CQ8" s="5"/>
      <c r="CR8" s="2"/>
      <c r="CS8" s="2"/>
      <c r="CT8" s="3"/>
      <c r="CU8" s="3"/>
      <c r="CV8" s="4"/>
      <c r="CW8" s="1"/>
      <c r="CX8" s="5"/>
      <c r="CY8" s="2"/>
      <c r="CZ8" s="2"/>
      <c r="DA8" s="3"/>
      <c r="DB8" s="3"/>
      <c r="DC8" s="4"/>
      <c r="DD8" s="1"/>
      <c r="DE8" s="5"/>
      <c r="DF8" s="2"/>
      <c r="DG8" s="2"/>
      <c r="DH8" s="3"/>
      <c r="DI8" s="3"/>
      <c r="DJ8" s="4"/>
      <c r="DK8" s="1"/>
      <c r="DL8" s="5"/>
      <c r="DM8" s="2"/>
      <c r="DN8" s="2"/>
      <c r="DO8" s="3"/>
      <c r="DP8" s="3"/>
      <c r="DQ8" s="4"/>
      <c r="DR8" s="1"/>
      <c r="DS8" s="5"/>
      <c r="DT8" s="2"/>
      <c r="DU8" s="2"/>
      <c r="DV8" s="3"/>
      <c r="DW8" s="3"/>
      <c r="DX8" s="4"/>
      <c r="DY8" s="1"/>
      <c r="DZ8" s="5"/>
      <c r="EA8" s="2"/>
      <c r="EB8" s="2"/>
      <c r="EC8" s="3"/>
      <c r="ED8" s="3"/>
      <c r="EE8" s="4"/>
      <c r="EF8" s="1"/>
      <c r="EG8" s="5"/>
      <c r="EH8" s="2"/>
      <c r="EI8" s="2"/>
      <c r="EJ8" s="3"/>
      <c r="EK8" s="3"/>
      <c r="EL8" s="4"/>
      <c r="EM8" s="1"/>
      <c r="EN8" s="5"/>
      <c r="EO8" s="2"/>
      <c r="EP8" s="2"/>
      <c r="EQ8" s="3"/>
      <c r="ER8" s="3"/>
      <c r="ES8" s="4"/>
      <c r="ET8" s="1"/>
      <c r="EU8" s="5"/>
      <c r="EV8" s="2"/>
      <c r="EW8" s="2"/>
      <c r="EX8" s="3"/>
      <c r="EY8" s="3"/>
      <c r="EZ8" s="4"/>
      <c r="FA8" s="1"/>
      <c r="FB8" s="5"/>
      <c r="FC8" s="2"/>
      <c r="FD8" s="2"/>
      <c r="FE8" s="3"/>
      <c r="FF8" s="3"/>
      <c r="FG8" s="4"/>
      <c r="FH8" s="1"/>
      <c r="FI8" s="5"/>
      <c r="FJ8" s="2"/>
      <c r="FK8" s="2"/>
      <c r="FL8" s="3"/>
      <c r="FM8" s="3"/>
      <c r="FN8" s="4"/>
      <c r="FO8" s="1"/>
      <c r="FP8" s="5"/>
      <c r="FQ8" s="2"/>
      <c r="FR8" s="2"/>
      <c r="FS8" s="3"/>
      <c r="FT8" s="3"/>
      <c r="FU8" s="4"/>
      <c r="FV8" s="1"/>
      <c r="FW8" s="5"/>
      <c r="FX8" s="2"/>
      <c r="FY8" s="2"/>
      <c r="FZ8" s="3"/>
      <c r="GA8" s="3"/>
      <c r="GB8" s="4"/>
      <c r="GC8" s="1"/>
      <c r="GD8" s="5"/>
      <c r="GE8" s="2"/>
      <c r="GF8" s="2"/>
      <c r="GG8" s="3"/>
      <c r="GH8" s="3"/>
      <c r="GI8" s="4"/>
      <c r="GJ8" s="1"/>
      <c r="GK8" s="5"/>
      <c r="GL8" s="2"/>
      <c r="GM8" s="2"/>
      <c r="GN8" s="3"/>
      <c r="GO8" s="3"/>
      <c r="GP8" s="4"/>
      <c r="GQ8" s="1"/>
      <c r="GR8" s="5"/>
      <c r="GS8" s="2"/>
      <c r="GT8" s="2"/>
      <c r="GU8" s="3"/>
      <c r="GV8" s="3"/>
      <c r="GW8" s="4"/>
      <c r="GX8" s="1"/>
      <c r="GY8" s="5"/>
      <c r="GZ8" s="2"/>
      <c r="HA8" s="2"/>
      <c r="HB8" s="3"/>
      <c r="HC8" s="3"/>
      <c r="HD8" s="4"/>
      <c r="HE8" s="1"/>
      <c r="HF8" s="5"/>
      <c r="HG8" s="2"/>
      <c r="HH8" s="2"/>
      <c r="HI8" s="3"/>
      <c r="HJ8" s="3"/>
      <c r="HK8" s="4"/>
      <c r="HL8" s="1"/>
      <c r="HM8" s="5"/>
      <c r="HN8" s="2"/>
      <c r="HO8" s="2"/>
      <c r="HP8" s="3"/>
      <c r="HQ8" s="3"/>
      <c r="HR8" s="4"/>
      <c r="HS8" s="1"/>
      <c r="HT8" s="5"/>
      <c r="HU8" s="2"/>
      <c r="HV8" s="2"/>
      <c r="HW8" s="3"/>
      <c r="HX8" s="3"/>
      <c r="HY8" s="4"/>
      <c r="HZ8" s="1"/>
      <c r="IA8" s="5"/>
      <c r="IB8" s="2"/>
      <c r="IC8" s="2"/>
      <c r="ID8" s="3"/>
      <c r="IE8" s="3"/>
      <c r="IF8" s="4"/>
      <c r="IG8" s="1"/>
      <c r="IH8" s="5"/>
      <c r="II8" s="2"/>
      <c r="IJ8" s="2"/>
      <c r="IK8" s="3"/>
      <c r="IL8" s="3"/>
      <c r="IM8" s="4"/>
      <c r="IN8" s="1"/>
      <c r="IO8" s="5"/>
      <c r="IP8" s="2"/>
      <c r="IQ8" s="2"/>
      <c r="IR8" s="3"/>
      <c r="IS8" s="3"/>
      <c r="IT8" s="4"/>
      <c r="IU8" s="1"/>
      <c r="IV8" s="5"/>
      <c r="IW8" s="2"/>
      <c r="IX8" s="2"/>
      <c r="IY8" s="3"/>
      <c r="IZ8" s="3"/>
      <c r="JA8" s="4"/>
      <c r="JB8" s="1"/>
      <c r="JC8" s="5"/>
      <c r="JD8" s="2"/>
      <c r="JE8" s="2"/>
      <c r="JF8" s="3"/>
      <c r="JG8" s="3"/>
      <c r="JH8" s="4"/>
      <c r="JI8" s="1"/>
      <c r="JJ8" s="5"/>
      <c r="JK8" s="2"/>
      <c r="JL8" s="2"/>
      <c r="JM8" s="3"/>
      <c r="JN8" s="3"/>
      <c r="JO8" s="4"/>
      <c r="JP8" s="1"/>
      <c r="JQ8" s="5"/>
      <c r="JR8" s="2"/>
      <c r="JS8" s="2"/>
      <c r="JT8" s="3"/>
      <c r="JU8" s="3"/>
      <c r="JV8" s="4"/>
      <c r="JW8" s="1"/>
      <c r="JX8" s="5"/>
      <c r="JY8" s="2"/>
      <c r="JZ8" s="2"/>
      <c r="KA8" s="3"/>
      <c r="KB8" s="3"/>
      <c r="KC8" s="4"/>
      <c r="KD8" s="1"/>
      <c r="KE8" s="5"/>
      <c r="KF8" s="2"/>
      <c r="KG8" s="2"/>
      <c r="KH8" s="3"/>
      <c r="KI8" s="3"/>
      <c r="KJ8" s="4"/>
      <c r="KK8" s="1"/>
      <c r="KL8" s="5"/>
      <c r="KM8" s="2"/>
      <c r="KN8" s="2"/>
      <c r="KO8" s="3"/>
      <c r="KP8" s="3"/>
      <c r="KQ8" s="4"/>
      <c r="KR8" s="1"/>
      <c r="KS8" s="5"/>
      <c r="KT8" s="2"/>
      <c r="KU8" s="2"/>
      <c r="KV8" s="3"/>
      <c r="KW8" s="3"/>
      <c r="KX8" s="4"/>
      <c r="KY8" s="1"/>
      <c r="KZ8" s="5"/>
      <c r="LA8" s="2"/>
      <c r="LB8" s="2"/>
      <c r="LC8" s="3"/>
      <c r="LD8" s="3"/>
      <c r="LE8" s="4"/>
      <c r="LF8" s="1"/>
      <c r="LG8" s="5"/>
      <c r="LH8" s="2"/>
      <c r="LI8" s="2"/>
      <c r="LJ8" s="3"/>
      <c r="LK8" s="3"/>
      <c r="LL8" s="4"/>
      <c r="LM8" s="1"/>
      <c r="LN8" s="5"/>
      <c r="LO8" s="2"/>
      <c r="LP8" s="2"/>
      <c r="LQ8" s="3"/>
      <c r="LR8" s="3"/>
      <c r="LS8" s="4"/>
      <c r="LT8" s="1"/>
      <c r="LU8" s="5"/>
      <c r="LV8" s="2"/>
      <c r="LW8" s="2"/>
      <c r="LX8" s="3"/>
      <c r="LY8" s="3"/>
      <c r="LZ8" s="4"/>
      <c r="MA8" s="1"/>
      <c r="MB8" s="5"/>
      <c r="MC8" s="2"/>
      <c r="MD8" s="2"/>
      <c r="ME8" s="3"/>
      <c r="MF8" s="3"/>
      <c r="MG8" s="4"/>
      <c r="MH8" s="1"/>
      <c r="MI8" s="5"/>
      <c r="MJ8" s="2"/>
      <c r="MK8" s="2"/>
      <c r="ML8" s="3"/>
      <c r="MM8" s="3"/>
      <c r="MN8" s="4"/>
      <c r="MP8" s="20" t="s">
        <v>61</v>
      </c>
      <c r="MQ8" s="23">
        <f>م.تحميل!$N$23</f>
        <v>0</v>
      </c>
      <c r="MR8" s="23">
        <f>م.تحميل!$O$23</f>
        <v>0</v>
      </c>
      <c r="MS8" s="20" t="s">
        <v>84</v>
      </c>
      <c r="MT8" s="23">
        <f>م.تحميل!$N$139</f>
        <v>0</v>
      </c>
      <c r="MU8" s="23">
        <f>م.تحميل!$O$139</f>
        <v>0</v>
      </c>
      <c r="MW8" s="22" t="s">
        <v>61</v>
      </c>
      <c r="MX8" s="24">
        <f>م.مرتجع!$N$23</f>
        <v>0</v>
      </c>
      <c r="MY8" s="24">
        <f>م.مرتجع!$O$23</f>
        <v>0</v>
      </c>
      <c r="MZ8" s="22" t="s">
        <v>84</v>
      </c>
      <c r="NA8" s="24">
        <f>م.مرتجع!$N$139</f>
        <v>0</v>
      </c>
      <c r="NB8" s="24">
        <f>م.مرتجع!$O$139</f>
        <v>0</v>
      </c>
      <c r="ND8" s="21" t="s">
        <v>61</v>
      </c>
      <c r="NE8" s="25">
        <f>م.مبيع!$N$23</f>
        <v>0</v>
      </c>
      <c r="NF8" s="25">
        <f>م.مبيع!$O$23</f>
        <v>0</v>
      </c>
      <c r="NG8" s="25">
        <f>AK35</f>
        <v>0</v>
      </c>
      <c r="NH8" s="21" t="s">
        <v>84</v>
      </c>
      <c r="NI8" s="25">
        <f>م.مبيع!$N$139</f>
        <v>0</v>
      </c>
      <c r="NJ8" s="25">
        <f>م.مبيع!$O$139</f>
        <v>0</v>
      </c>
      <c r="NK8" s="25">
        <f>IM35</f>
        <v>0</v>
      </c>
    </row>
    <row r="9" spans="1:375" ht="16.5" thickTop="1" thickBot="1" x14ac:dyDescent="0.25">
      <c r="A9" s="14"/>
      <c r="B9" s="16"/>
      <c r="C9" s="1"/>
      <c r="D9" s="1"/>
      <c r="E9" s="2"/>
      <c r="F9" s="2"/>
      <c r="G9" s="3"/>
      <c r="H9" s="3"/>
      <c r="I9" s="4"/>
      <c r="J9" s="1"/>
      <c r="K9" s="1"/>
      <c r="L9" s="2"/>
      <c r="M9" s="2"/>
      <c r="N9" s="3"/>
      <c r="O9" s="3"/>
      <c r="P9" s="4"/>
      <c r="Q9" s="1"/>
      <c r="R9" s="1"/>
      <c r="S9" s="2"/>
      <c r="T9" s="2"/>
      <c r="U9" s="3"/>
      <c r="V9" s="3"/>
      <c r="W9" s="4"/>
      <c r="X9" s="1"/>
      <c r="Y9" s="1"/>
      <c r="Z9" s="2"/>
      <c r="AA9" s="2"/>
      <c r="AB9" s="3"/>
      <c r="AC9" s="3"/>
      <c r="AD9" s="4"/>
      <c r="AE9" s="1"/>
      <c r="AF9" s="1"/>
      <c r="AG9" s="2"/>
      <c r="AH9" s="2"/>
      <c r="AI9" s="3"/>
      <c r="AJ9" s="3"/>
      <c r="AK9" s="4"/>
      <c r="AL9" s="1"/>
      <c r="AM9" s="1"/>
      <c r="AN9" s="2"/>
      <c r="AO9" s="2"/>
      <c r="AP9" s="3"/>
      <c r="AQ9" s="3"/>
      <c r="AR9" s="4"/>
      <c r="AS9" s="1"/>
      <c r="AT9" s="1"/>
      <c r="AU9" s="2"/>
      <c r="AV9" s="2"/>
      <c r="AW9" s="3"/>
      <c r="AX9" s="3"/>
      <c r="AY9" s="4"/>
      <c r="AZ9" s="1"/>
      <c r="BA9" s="1"/>
      <c r="BB9" s="2"/>
      <c r="BC9" s="2"/>
      <c r="BD9" s="3"/>
      <c r="BE9" s="3"/>
      <c r="BF9" s="4"/>
      <c r="BG9" s="1"/>
      <c r="BH9" s="1"/>
      <c r="BI9" s="2"/>
      <c r="BJ9" s="2"/>
      <c r="BK9" s="3"/>
      <c r="BL9" s="3"/>
      <c r="BM9" s="4"/>
      <c r="BN9" s="1"/>
      <c r="BO9" s="1"/>
      <c r="BP9" s="2"/>
      <c r="BQ9" s="2"/>
      <c r="BR9" s="3"/>
      <c r="BS9" s="3"/>
      <c r="BT9" s="4"/>
      <c r="BU9" s="1"/>
      <c r="BV9" s="1"/>
      <c r="BW9" s="2"/>
      <c r="BX9" s="2"/>
      <c r="BY9" s="3"/>
      <c r="BZ9" s="3"/>
      <c r="CA9" s="4"/>
      <c r="CB9" s="1"/>
      <c r="CC9" s="1"/>
      <c r="CD9" s="2"/>
      <c r="CE9" s="2"/>
      <c r="CF9" s="3"/>
      <c r="CG9" s="3"/>
      <c r="CH9" s="4"/>
      <c r="CI9" s="1"/>
      <c r="CJ9" s="1"/>
      <c r="CK9" s="2"/>
      <c r="CL9" s="2"/>
      <c r="CM9" s="3"/>
      <c r="CN9" s="3"/>
      <c r="CO9" s="4"/>
      <c r="CP9" s="1"/>
      <c r="CQ9" s="1"/>
      <c r="CR9" s="2"/>
      <c r="CS9" s="2"/>
      <c r="CT9" s="3"/>
      <c r="CU9" s="3"/>
      <c r="CV9" s="4"/>
      <c r="CW9" s="1"/>
      <c r="CX9" s="1"/>
      <c r="CY9" s="2"/>
      <c r="CZ9" s="2"/>
      <c r="DA9" s="3"/>
      <c r="DB9" s="3"/>
      <c r="DC9" s="4"/>
      <c r="DD9" s="1"/>
      <c r="DE9" s="1"/>
      <c r="DF9" s="2"/>
      <c r="DG9" s="2"/>
      <c r="DH9" s="3"/>
      <c r="DI9" s="3"/>
      <c r="DJ9" s="4"/>
      <c r="DK9" s="1"/>
      <c r="DL9" s="1"/>
      <c r="DM9" s="2"/>
      <c r="DN9" s="2"/>
      <c r="DO9" s="3"/>
      <c r="DP9" s="3"/>
      <c r="DQ9" s="4"/>
      <c r="DR9" s="1"/>
      <c r="DS9" s="1"/>
      <c r="DT9" s="2"/>
      <c r="DU9" s="2"/>
      <c r="DV9" s="3"/>
      <c r="DW9" s="3"/>
      <c r="DX9" s="4"/>
      <c r="DY9" s="1"/>
      <c r="DZ9" s="1"/>
      <c r="EA9" s="2"/>
      <c r="EB9" s="2"/>
      <c r="EC9" s="3"/>
      <c r="ED9" s="3"/>
      <c r="EE9" s="4"/>
      <c r="EF9" s="1"/>
      <c r="EG9" s="1"/>
      <c r="EH9" s="2"/>
      <c r="EI9" s="2"/>
      <c r="EJ9" s="3"/>
      <c r="EK9" s="3"/>
      <c r="EL9" s="4"/>
      <c r="EM9" s="1"/>
      <c r="EN9" s="1"/>
      <c r="EO9" s="2"/>
      <c r="EP9" s="2"/>
      <c r="EQ9" s="3"/>
      <c r="ER9" s="3"/>
      <c r="ES9" s="4"/>
      <c r="ET9" s="1"/>
      <c r="EU9" s="1"/>
      <c r="EV9" s="2"/>
      <c r="EW9" s="2"/>
      <c r="EX9" s="3"/>
      <c r="EY9" s="3"/>
      <c r="EZ9" s="4"/>
      <c r="FA9" s="1"/>
      <c r="FB9" s="1"/>
      <c r="FC9" s="2"/>
      <c r="FD9" s="2"/>
      <c r="FE9" s="3"/>
      <c r="FF9" s="3"/>
      <c r="FG9" s="4"/>
      <c r="FH9" s="1"/>
      <c r="FI9" s="1"/>
      <c r="FJ9" s="2"/>
      <c r="FK9" s="2"/>
      <c r="FL9" s="3"/>
      <c r="FM9" s="3"/>
      <c r="FN9" s="4"/>
      <c r="FO9" s="1"/>
      <c r="FP9" s="1"/>
      <c r="FQ9" s="2"/>
      <c r="FR9" s="2"/>
      <c r="FS9" s="3"/>
      <c r="FT9" s="3"/>
      <c r="FU9" s="4"/>
      <c r="FV9" s="1"/>
      <c r="FW9" s="1"/>
      <c r="FX9" s="2"/>
      <c r="FY9" s="2"/>
      <c r="FZ9" s="3"/>
      <c r="GA9" s="3"/>
      <c r="GB9" s="4"/>
      <c r="GC9" s="1"/>
      <c r="GD9" s="1"/>
      <c r="GE9" s="2"/>
      <c r="GF9" s="2"/>
      <c r="GG9" s="3"/>
      <c r="GH9" s="3"/>
      <c r="GI9" s="4"/>
      <c r="GJ9" s="1"/>
      <c r="GK9" s="1"/>
      <c r="GL9" s="2"/>
      <c r="GM9" s="2"/>
      <c r="GN9" s="3"/>
      <c r="GO9" s="3"/>
      <c r="GP9" s="4"/>
      <c r="GQ9" s="1"/>
      <c r="GR9" s="1"/>
      <c r="GS9" s="2"/>
      <c r="GT9" s="2"/>
      <c r="GU9" s="3"/>
      <c r="GV9" s="3"/>
      <c r="GW9" s="4"/>
      <c r="GX9" s="1"/>
      <c r="GY9" s="1"/>
      <c r="GZ9" s="2"/>
      <c r="HA9" s="2"/>
      <c r="HB9" s="3"/>
      <c r="HC9" s="3"/>
      <c r="HD9" s="4"/>
      <c r="HE9" s="1"/>
      <c r="HF9" s="1"/>
      <c r="HG9" s="2"/>
      <c r="HH9" s="2"/>
      <c r="HI9" s="3"/>
      <c r="HJ9" s="3"/>
      <c r="HK9" s="4"/>
      <c r="HL9" s="1"/>
      <c r="HM9" s="1"/>
      <c r="HN9" s="2"/>
      <c r="HO9" s="2"/>
      <c r="HP9" s="3"/>
      <c r="HQ9" s="3"/>
      <c r="HR9" s="4"/>
      <c r="HS9" s="1"/>
      <c r="HT9" s="1"/>
      <c r="HU9" s="2"/>
      <c r="HV9" s="2"/>
      <c r="HW9" s="3"/>
      <c r="HX9" s="3"/>
      <c r="HY9" s="4"/>
      <c r="HZ9" s="1"/>
      <c r="IA9" s="1"/>
      <c r="IB9" s="2"/>
      <c r="IC9" s="2"/>
      <c r="ID9" s="3"/>
      <c r="IE9" s="3"/>
      <c r="IF9" s="4"/>
      <c r="IG9" s="1"/>
      <c r="IH9" s="1"/>
      <c r="II9" s="2"/>
      <c r="IJ9" s="2"/>
      <c r="IK9" s="3"/>
      <c r="IL9" s="3"/>
      <c r="IM9" s="4"/>
      <c r="IN9" s="1"/>
      <c r="IO9" s="1"/>
      <c r="IP9" s="2"/>
      <c r="IQ9" s="2"/>
      <c r="IR9" s="3"/>
      <c r="IS9" s="3"/>
      <c r="IT9" s="4"/>
      <c r="IU9" s="1"/>
      <c r="IV9" s="1"/>
      <c r="IW9" s="2"/>
      <c r="IX9" s="2"/>
      <c r="IY9" s="3"/>
      <c r="IZ9" s="3"/>
      <c r="JA9" s="4"/>
      <c r="JB9" s="1"/>
      <c r="JC9" s="1"/>
      <c r="JD9" s="2"/>
      <c r="JE9" s="2"/>
      <c r="JF9" s="3"/>
      <c r="JG9" s="3"/>
      <c r="JH9" s="4"/>
      <c r="JI9" s="1"/>
      <c r="JJ9" s="1"/>
      <c r="JK9" s="2"/>
      <c r="JL9" s="2"/>
      <c r="JM9" s="3"/>
      <c r="JN9" s="3"/>
      <c r="JO9" s="4"/>
      <c r="JP9" s="1"/>
      <c r="JQ9" s="1"/>
      <c r="JR9" s="2"/>
      <c r="JS9" s="2"/>
      <c r="JT9" s="3"/>
      <c r="JU9" s="3"/>
      <c r="JV9" s="4"/>
      <c r="JW9" s="1"/>
      <c r="JX9" s="1"/>
      <c r="JY9" s="2"/>
      <c r="JZ9" s="2"/>
      <c r="KA9" s="3"/>
      <c r="KB9" s="3"/>
      <c r="KC9" s="4"/>
      <c r="KD9" s="1"/>
      <c r="KE9" s="1"/>
      <c r="KF9" s="2"/>
      <c r="KG9" s="2"/>
      <c r="KH9" s="3"/>
      <c r="KI9" s="3"/>
      <c r="KJ9" s="4"/>
      <c r="KK9" s="1"/>
      <c r="KL9" s="1"/>
      <c r="KM9" s="2"/>
      <c r="KN9" s="2"/>
      <c r="KO9" s="3"/>
      <c r="KP9" s="3"/>
      <c r="KQ9" s="4"/>
      <c r="KR9" s="1"/>
      <c r="KS9" s="1"/>
      <c r="KT9" s="2"/>
      <c r="KU9" s="2"/>
      <c r="KV9" s="3"/>
      <c r="KW9" s="3"/>
      <c r="KX9" s="4"/>
      <c r="KY9" s="1"/>
      <c r="KZ9" s="1"/>
      <c r="LA9" s="2"/>
      <c r="LB9" s="2"/>
      <c r="LC9" s="3"/>
      <c r="LD9" s="3"/>
      <c r="LE9" s="4"/>
      <c r="LF9" s="1"/>
      <c r="LG9" s="1"/>
      <c r="LH9" s="2"/>
      <c r="LI9" s="2"/>
      <c r="LJ9" s="3"/>
      <c r="LK9" s="3"/>
      <c r="LL9" s="4"/>
      <c r="LM9" s="1"/>
      <c r="LN9" s="1"/>
      <c r="LO9" s="2"/>
      <c r="LP9" s="2"/>
      <c r="LQ9" s="3"/>
      <c r="LR9" s="3"/>
      <c r="LS9" s="4"/>
      <c r="LT9" s="1"/>
      <c r="LU9" s="1"/>
      <c r="LV9" s="2"/>
      <c r="LW9" s="2"/>
      <c r="LX9" s="3"/>
      <c r="LY9" s="3"/>
      <c r="LZ9" s="4"/>
      <c r="MA9" s="1"/>
      <c r="MB9" s="1"/>
      <c r="MC9" s="2"/>
      <c r="MD9" s="2"/>
      <c r="ME9" s="3"/>
      <c r="MF9" s="3"/>
      <c r="MG9" s="4"/>
      <c r="MH9" s="1"/>
      <c r="MI9" s="1"/>
      <c r="MJ9" s="2"/>
      <c r="MK9" s="2"/>
      <c r="ML9" s="3"/>
      <c r="MM9" s="3"/>
      <c r="MN9" s="4"/>
      <c r="MP9" s="20" t="s">
        <v>62</v>
      </c>
      <c r="MQ9" s="23">
        <f>م.تحميل!$N$27</f>
        <v>0</v>
      </c>
      <c r="MR9" s="23">
        <f>م.تحميل!$O$27</f>
        <v>0</v>
      </c>
      <c r="MS9" s="20" t="s">
        <v>85</v>
      </c>
      <c r="MT9" s="23">
        <f>م.تحميل!$N$143</f>
        <v>0</v>
      </c>
      <c r="MU9" s="23">
        <f>م.تحميل!$O$143</f>
        <v>0</v>
      </c>
      <c r="MW9" s="22" t="s">
        <v>62</v>
      </c>
      <c r="MX9" s="24">
        <f>م.مرتجع!$N$27</f>
        <v>0</v>
      </c>
      <c r="MY9" s="24">
        <f>م.مرتجع!$O$27</f>
        <v>0</v>
      </c>
      <c r="MZ9" s="22" t="s">
        <v>85</v>
      </c>
      <c r="NA9" s="24">
        <f>م.مرتجع!$N$143</f>
        <v>0</v>
      </c>
      <c r="NB9" s="24">
        <f>م.مرتجع!$O$143</f>
        <v>0</v>
      </c>
      <c r="ND9" s="21" t="s">
        <v>62</v>
      </c>
      <c r="NE9" s="25">
        <f>م.مبيع!$N$27</f>
        <v>0</v>
      </c>
      <c r="NF9" s="25">
        <f>م.مبيع!$O$27</f>
        <v>0</v>
      </c>
      <c r="NG9" s="25">
        <f>AR35</f>
        <v>0</v>
      </c>
      <c r="NH9" s="21" t="s">
        <v>85</v>
      </c>
      <c r="NI9" s="25">
        <f>م.مبيع!$N$143</f>
        <v>0</v>
      </c>
      <c r="NJ9" s="25">
        <f>م.مبيع!$O$143</f>
        <v>0</v>
      </c>
      <c r="NK9" s="25">
        <f>IT35</f>
        <v>0</v>
      </c>
    </row>
    <row r="10" spans="1:375" ht="16.5" thickTop="1" thickBot="1" x14ac:dyDescent="0.25">
      <c r="A10" s="14"/>
      <c r="B10" s="16"/>
      <c r="C10" s="1"/>
      <c r="D10" s="1"/>
      <c r="E10" s="2"/>
      <c r="F10" s="2"/>
      <c r="G10" s="3"/>
      <c r="H10" s="3"/>
      <c r="I10" s="4"/>
      <c r="J10" s="1"/>
      <c r="K10" s="1"/>
      <c r="L10" s="2"/>
      <c r="M10" s="2"/>
      <c r="N10" s="3"/>
      <c r="O10" s="3"/>
      <c r="P10" s="4"/>
      <c r="Q10" s="1"/>
      <c r="R10" s="1"/>
      <c r="S10" s="2"/>
      <c r="T10" s="2"/>
      <c r="U10" s="3"/>
      <c r="V10" s="3"/>
      <c r="W10" s="4"/>
      <c r="X10" s="1"/>
      <c r="Y10" s="1"/>
      <c r="Z10" s="2"/>
      <c r="AA10" s="2"/>
      <c r="AB10" s="3"/>
      <c r="AC10" s="3"/>
      <c r="AD10" s="4"/>
      <c r="AE10" s="1"/>
      <c r="AF10" s="1"/>
      <c r="AG10" s="2"/>
      <c r="AH10" s="2"/>
      <c r="AI10" s="3"/>
      <c r="AJ10" s="3"/>
      <c r="AK10" s="4"/>
      <c r="AL10" s="1"/>
      <c r="AM10" s="1"/>
      <c r="AN10" s="2"/>
      <c r="AO10" s="2"/>
      <c r="AP10" s="3"/>
      <c r="AQ10" s="3"/>
      <c r="AR10" s="4"/>
      <c r="AS10" s="1"/>
      <c r="AT10" s="1"/>
      <c r="AU10" s="2"/>
      <c r="AV10" s="2"/>
      <c r="AW10" s="3"/>
      <c r="AX10" s="3"/>
      <c r="AY10" s="4"/>
      <c r="AZ10" s="1"/>
      <c r="BA10" s="1"/>
      <c r="BB10" s="2"/>
      <c r="BC10" s="2"/>
      <c r="BD10" s="3"/>
      <c r="BE10" s="3"/>
      <c r="BF10" s="4"/>
      <c r="BG10" s="1"/>
      <c r="BH10" s="1"/>
      <c r="BI10" s="2"/>
      <c r="BJ10" s="2"/>
      <c r="BK10" s="3"/>
      <c r="BL10" s="3"/>
      <c r="BM10" s="4"/>
      <c r="BN10" s="1"/>
      <c r="BO10" s="1"/>
      <c r="BP10" s="2"/>
      <c r="BQ10" s="2"/>
      <c r="BR10" s="3"/>
      <c r="BS10" s="3"/>
      <c r="BT10" s="4"/>
      <c r="BU10" s="1"/>
      <c r="BV10" s="1"/>
      <c r="BW10" s="2"/>
      <c r="BX10" s="2"/>
      <c r="BY10" s="3"/>
      <c r="BZ10" s="3"/>
      <c r="CA10" s="4"/>
      <c r="CB10" s="1"/>
      <c r="CC10" s="1"/>
      <c r="CD10" s="2"/>
      <c r="CE10" s="2"/>
      <c r="CF10" s="3"/>
      <c r="CG10" s="3"/>
      <c r="CH10" s="4"/>
      <c r="CI10" s="1"/>
      <c r="CJ10" s="1"/>
      <c r="CK10" s="2"/>
      <c r="CL10" s="2"/>
      <c r="CM10" s="3"/>
      <c r="CN10" s="3"/>
      <c r="CO10" s="4"/>
      <c r="CP10" s="1"/>
      <c r="CQ10" s="1"/>
      <c r="CR10" s="2"/>
      <c r="CS10" s="2"/>
      <c r="CT10" s="3"/>
      <c r="CU10" s="3"/>
      <c r="CV10" s="4"/>
      <c r="CW10" s="1"/>
      <c r="CX10" s="1"/>
      <c r="CY10" s="2"/>
      <c r="CZ10" s="2"/>
      <c r="DA10" s="3"/>
      <c r="DB10" s="3"/>
      <c r="DC10" s="4"/>
      <c r="DD10" s="1"/>
      <c r="DE10" s="1"/>
      <c r="DF10" s="2"/>
      <c r="DG10" s="2"/>
      <c r="DH10" s="3"/>
      <c r="DI10" s="3"/>
      <c r="DJ10" s="4"/>
      <c r="DK10" s="1"/>
      <c r="DL10" s="1"/>
      <c r="DM10" s="2"/>
      <c r="DN10" s="2"/>
      <c r="DO10" s="3"/>
      <c r="DP10" s="3"/>
      <c r="DQ10" s="4"/>
      <c r="DR10" s="1"/>
      <c r="DS10" s="1"/>
      <c r="DT10" s="2"/>
      <c r="DU10" s="2"/>
      <c r="DV10" s="3"/>
      <c r="DW10" s="3"/>
      <c r="DX10" s="4"/>
      <c r="DY10" s="1"/>
      <c r="DZ10" s="1"/>
      <c r="EA10" s="2"/>
      <c r="EB10" s="2"/>
      <c r="EC10" s="3"/>
      <c r="ED10" s="3"/>
      <c r="EE10" s="4"/>
      <c r="EF10" s="1"/>
      <c r="EG10" s="1"/>
      <c r="EH10" s="2"/>
      <c r="EI10" s="2"/>
      <c r="EJ10" s="3"/>
      <c r="EK10" s="3"/>
      <c r="EL10" s="4"/>
      <c r="EM10" s="1"/>
      <c r="EN10" s="1"/>
      <c r="EO10" s="2"/>
      <c r="EP10" s="2"/>
      <c r="EQ10" s="3"/>
      <c r="ER10" s="3"/>
      <c r="ES10" s="4"/>
      <c r="ET10" s="1"/>
      <c r="EU10" s="1"/>
      <c r="EV10" s="2"/>
      <c r="EW10" s="2"/>
      <c r="EX10" s="3"/>
      <c r="EY10" s="3"/>
      <c r="EZ10" s="4"/>
      <c r="FA10" s="1"/>
      <c r="FB10" s="1"/>
      <c r="FC10" s="2"/>
      <c r="FD10" s="2"/>
      <c r="FE10" s="3"/>
      <c r="FF10" s="3"/>
      <c r="FG10" s="4"/>
      <c r="FH10" s="1"/>
      <c r="FI10" s="1"/>
      <c r="FJ10" s="2"/>
      <c r="FK10" s="2"/>
      <c r="FL10" s="3"/>
      <c r="FM10" s="3"/>
      <c r="FN10" s="4"/>
      <c r="FO10" s="1"/>
      <c r="FP10" s="1"/>
      <c r="FQ10" s="2"/>
      <c r="FR10" s="2"/>
      <c r="FS10" s="3"/>
      <c r="FT10" s="3"/>
      <c r="FU10" s="4"/>
      <c r="FV10" s="1"/>
      <c r="FW10" s="1"/>
      <c r="FX10" s="2"/>
      <c r="FY10" s="2"/>
      <c r="FZ10" s="3"/>
      <c r="GA10" s="3"/>
      <c r="GB10" s="4"/>
      <c r="GC10" s="1"/>
      <c r="GD10" s="1"/>
      <c r="GE10" s="2"/>
      <c r="GF10" s="2"/>
      <c r="GG10" s="3"/>
      <c r="GH10" s="3"/>
      <c r="GI10" s="4"/>
      <c r="GJ10" s="1"/>
      <c r="GK10" s="1"/>
      <c r="GL10" s="2"/>
      <c r="GM10" s="2"/>
      <c r="GN10" s="3"/>
      <c r="GO10" s="3"/>
      <c r="GP10" s="4"/>
      <c r="GQ10" s="1"/>
      <c r="GR10" s="1"/>
      <c r="GS10" s="2"/>
      <c r="GT10" s="2"/>
      <c r="GU10" s="3"/>
      <c r="GV10" s="3"/>
      <c r="GW10" s="4"/>
      <c r="GX10" s="1"/>
      <c r="GY10" s="1"/>
      <c r="GZ10" s="2"/>
      <c r="HA10" s="2"/>
      <c r="HB10" s="3"/>
      <c r="HC10" s="3"/>
      <c r="HD10" s="4"/>
      <c r="HE10" s="1"/>
      <c r="HF10" s="1"/>
      <c r="HG10" s="2"/>
      <c r="HH10" s="2"/>
      <c r="HI10" s="3"/>
      <c r="HJ10" s="3"/>
      <c r="HK10" s="4"/>
      <c r="HL10" s="1"/>
      <c r="HM10" s="1"/>
      <c r="HN10" s="2"/>
      <c r="HO10" s="2"/>
      <c r="HP10" s="3"/>
      <c r="HQ10" s="3"/>
      <c r="HR10" s="4"/>
      <c r="HS10" s="1"/>
      <c r="HT10" s="1"/>
      <c r="HU10" s="2"/>
      <c r="HV10" s="2"/>
      <c r="HW10" s="3"/>
      <c r="HX10" s="3"/>
      <c r="HY10" s="4"/>
      <c r="HZ10" s="1"/>
      <c r="IA10" s="1"/>
      <c r="IB10" s="2"/>
      <c r="IC10" s="2"/>
      <c r="ID10" s="3"/>
      <c r="IE10" s="3"/>
      <c r="IF10" s="4"/>
      <c r="IG10" s="1"/>
      <c r="IH10" s="1"/>
      <c r="II10" s="2"/>
      <c r="IJ10" s="2"/>
      <c r="IK10" s="3"/>
      <c r="IL10" s="3"/>
      <c r="IM10" s="4"/>
      <c r="IN10" s="1"/>
      <c r="IO10" s="1"/>
      <c r="IP10" s="2"/>
      <c r="IQ10" s="2"/>
      <c r="IR10" s="3"/>
      <c r="IS10" s="3"/>
      <c r="IT10" s="4"/>
      <c r="IU10" s="1"/>
      <c r="IV10" s="1"/>
      <c r="IW10" s="2"/>
      <c r="IX10" s="2"/>
      <c r="IY10" s="3"/>
      <c r="IZ10" s="3"/>
      <c r="JA10" s="4"/>
      <c r="JB10" s="1"/>
      <c r="JC10" s="1"/>
      <c r="JD10" s="2"/>
      <c r="JE10" s="2"/>
      <c r="JF10" s="3"/>
      <c r="JG10" s="3"/>
      <c r="JH10" s="4"/>
      <c r="JI10" s="1"/>
      <c r="JJ10" s="1"/>
      <c r="JK10" s="2"/>
      <c r="JL10" s="2"/>
      <c r="JM10" s="3"/>
      <c r="JN10" s="3"/>
      <c r="JO10" s="4"/>
      <c r="JP10" s="1"/>
      <c r="JQ10" s="1"/>
      <c r="JR10" s="2"/>
      <c r="JS10" s="2"/>
      <c r="JT10" s="3"/>
      <c r="JU10" s="3"/>
      <c r="JV10" s="4"/>
      <c r="JW10" s="1"/>
      <c r="JX10" s="1"/>
      <c r="JY10" s="2"/>
      <c r="JZ10" s="2"/>
      <c r="KA10" s="3"/>
      <c r="KB10" s="3"/>
      <c r="KC10" s="4"/>
      <c r="KD10" s="1"/>
      <c r="KE10" s="1"/>
      <c r="KF10" s="2"/>
      <c r="KG10" s="2"/>
      <c r="KH10" s="3"/>
      <c r="KI10" s="3"/>
      <c r="KJ10" s="4"/>
      <c r="KK10" s="1"/>
      <c r="KL10" s="1"/>
      <c r="KM10" s="2"/>
      <c r="KN10" s="2"/>
      <c r="KO10" s="3"/>
      <c r="KP10" s="3"/>
      <c r="KQ10" s="4"/>
      <c r="KR10" s="1"/>
      <c r="KS10" s="1"/>
      <c r="KT10" s="2"/>
      <c r="KU10" s="2"/>
      <c r="KV10" s="3"/>
      <c r="KW10" s="3"/>
      <c r="KX10" s="4"/>
      <c r="KY10" s="1"/>
      <c r="KZ10" s="1"/>
      <c r="LA10" s="2"/>
      <c r="LB10" s="2"/>
      <c r="LC10" s="3"/>
      <c r="LD10" s="3"/>
      <c r="LE10" s="4"/>
      <c r="LF10" s="1"/>
      <c r="LG10" s="1"/>
      <c r="LH10" s="2"/>
      <c r="LI10" s="2"/>
      <c r="LJ10" s="3"/>
      <c r="LK10" s="3"/>
      <c r="LL10" s="4"/>
      <c r="LM10" s="1"/>
      <c r="LN10" s="1"/>
      <c r="LO10" s="2"/>
      <c r="LP10" s="2"/>
      <c r="LQ10" s="3"/>
      <c r="LR10" s="3"/>
      <c r="LS10" s="4"/>
      <c r="LT10" s="1"/>
      <c r="LU10" s="1"/>
      <c r="LV10" s="2"/>
      <c r="LW10" s="2"/>
      <c r="LX10" s="3"/>
      <c r="LY10" s="3"/>
      <c r="LZ10" s="4"/>
      <c r="MA10" s="1"/>
      <c r="MB10" s="1"/>
      <c r="MC10" s="2"/>
      <c r="MD10" s="2"/>
      <c r="ME10" s="3"/>
      <c r="MF10" s="3"/>
      <c r="MG10" s="4"/>
      <c r="MH10" s="1"/>
      <c r="MI10" s="1"/>
      <c r="MJ10" s="2"/>
      <c r="MK10" s="2"/>
      <c r="ML10" s="3"/>
      <c r="MM10" s="3"/>
      <c r="MN10" s="4"/>
      <c r="MP10" s="20" t="s">
        <v>63</v>
      </c>
      <c r="MQ10" s="23">
        <f>م.تحميل!$N$31</f>
        <v>0</v>
      </c>
      <c r="MR10" s="23">
        <f>م.تحميل!$O$31</f>
        <v>0</v>
      </c>
      <c r="MS10" s="20" t="s">
        <v>86</v>
      </c>
      <c r="MT10" s="23">
        <f>م.تحميل!$N$147</f>
        <v>0</v>
      </c>
      <c r="MU10" s="23">
        <f>م.تحميل!$O$147</f>
        <v>0</v>
      </c>
      <c r="MW10" s="22" t="s">
        <v>63</v>
      </c>
      <c r="MX10" s="24">
        <f>م.مرتجع!$N$31</f>
        <v>0</v>
      </c>
      <c r="MY10" s="24">
        <f>م.مرتجع!$O$31</f>
        <v>0</v>
      </c>
      <c r="MZ10" s="22" t="s">
        <v>86</v>
      </c>
      <c r="NA10" s="24">
        <f>م.مرتجع!$N$147</f>
        <v>0</v>
      </c>
      <c r="NB10" s="24">
        <f>م.مرتجع!$O$147</f>
        <v>0</v>
      </c>
      <c r="ND10" s="21" t="s">
        <v>63</v>
      </c>
      <c r="NE10" s="25">
        <f>م.مبيع!$N$31</f>
        <v>0</v>
      </c>
      <c r="NF10" s="25">
        <f>م.مبيع!$O$31</f>
        <v>0</v>
      </c>
      <c r="NG10" s="25">
        <f>AY35</f>
        <v>0</v>
      </c>
      <c r="NH10" s="21" t="s">
        <v>86</v>
      </c>
      <c r="NI10" s="25">
        <f>م.مبيع!$N$147</f>
        <v>0</v>
      </c>
      <c r="NJ10" s="25">
        <f>م.مبيع!$O$147</f>
        <v>0</v>
      </c>
      <c r="NK10" s="25">
        <f>JA35</f>
        <v>0</v>
      </c>
    </row>
    <row r="11" spans="1:375" ht="16.5" thickTop="1" thickBot="1" x14ac:dyDescent="0.25">
      <c r="A11" s="14"/>
      <c r="B11" s="16"/>
      <c r="C11" s="1"/>
      <c r="D11" s="1"/>
      <c r="E11" s="2"/>
      <c r="F11" s="2"/>
      <c r="G11" s="3"/>
      <c r="H11" s="3"/>
      <c r="I11" s="4"/>
      <c r="J11" s="1"/>
      <c r="K11" s="1"/>
      <c r="L11" s="2"/>
      <c r="M11" s="2"/>
      <c r="N11" s="3"/>
      <c r="O11" s="3"/>
      <c r="P11" s="4"/>
      <c r="Q11" s="1"/>
      <c r="R11" s="1"/>
      <c r="S11" s="2"/>
      <c r="T11" s="2"/>
      <c r="U11" s="3"/>
      <c r="V11" s="3"/>
      <c r="W11" s="4"/>
      <c r="X11" s="1"/>
      <c r="Y11" s="1"/>
      <c r="Z11" s="2"/>
      <c r="AA11" s="2"/>
      <c r="AB11" s="3"/>
      <c r="AC11" s="3"/>
      <c r="AD11" s="4"/>
      <c r="AE11" s="1"/>
      <c r="AF11" s="1"/>
      <c r="AG11" s="2"/>
      <c r="AH11" s="2"/>
      <c r="AI11" s="3"/>
      <c r="AJ11" s="3"/>
      <c r="AK11" s="4"/>
      <c r="AL11" s="1"/>
      <c r="AM11" s="1"/>
      <c r="AN11" s="2"/>
      <c r="AO11" s="2"/>
      <c r="AP11" s="3"/>
      <c r="AQ11" s="3"/>
      <c r="AR11" s="4"/>
      <c r="AS11" s="1"/>
      <c r="AT11" s="1"/>
      <c r="AU11" s="2"/>
      <c r="AV11" s="2"/>
      <c r="AW11" s="3"/>
      <c r="AX11" s="3"/>
      <c r="AY11" s="4"/>
      <c r="AZ11" s="1"/>
      <c r="BA11" s="1"/>
      <c r="BB11" s="2"/>
      <c r="BC11" s="2"/>
      <c r="BD11" s="3"/>
      <c r="BE11" s="3"/>
      <c r="BF11" s="4"/>
      <c r="BG11" s="1"/>
      <c r="BH11" s="1"/>
      <c r="BI11" s="2"/>
      <c r="BJ11" s="2"/>
      <c r="BK11" s="3"/>
      <c r="BL11" s="3"/>
      <c r="BM11" s="4"/>
      <c r="BN11" s="1"/>
      <c r="BO11" s="1"/>
      <c r="BP11" s="2"/>
      <c r="BQ11" s="2"/>
      <c r="BR11" s="3"/>
      <c r="BS11" s="3"/>
      <c r="BT11" s="4"/>
      <c r="BU11" s="1"/>
      <c r="BV11" s="1"/>
      <c r="BW11" s="2"/>
      <c r="BX11" s="2"/>
      <c r="BY11" s="3"/>
      <c r="BZ11" s="3"/>
      <c r="CA11" s="4"/>
      <c r="CB11" s="1"/>
      <c r="CC11" s="1"/>
      <c r="CD11" s="2"/>
      <c r="CE11" s="2"/>
      <c r="CF11" s="3"/>
      <c r="CG11" s="3"/>
      <c r="CH11" s="4"/>
      <c r="CI11" s="1"/>
      <c r="CJ11" s="1"/>
      <c r="CK11" s="2"/>
      <c r="CL11" s="2"/>
      <c r="CM11" s="3"/>
      <c r="CN11" s="3"/>
      <c r="CO11" s="4"/>
      <c r="CP11" s="1"/>
      <c r="CQ11" s="1"/>
      <c r="CR11" s="2"/>
      <c r="CS11" s="2"/>
      <c r="CT11" s="3"/>
      <c r="CU11" s="3"/>
      <c r="CV11" s="4"/>
      <c r="CW11" s="1"/>
      <c r="CX11" s="1"/>
      <c r="CY11" s="2"/>
      <c r="CZ11" s="2"/>
      <c r="DA11" s="3"/>
      <c r="DB11" s="3"/>
      <c r="DC11" s="4"/>
      <c r="DD11" s="1"/>
      <c r="DE11" s="1"/>
      <c r="DF11" s="2"/>
      <c r="DG11" s="2"/>
      <c r="DH11" s="3"/>
      <c r="DI11" s="3"/>
      <c r="DJ11" s="4"/>
      <c r="DK11" s="1"/>
      <c r="DL11" s="1"/>
      <c r="DM11" s="2"/>
      <c r="DN11" s="2"/>
      <c r="DO11" s="3"/>
      <c r="DP11" s="3"/>
      <c r="DQ11" s="4"/>
      <c r="DR11" s="1"/>
      <c r="DS11" s="1"/>
      <c r="DT11" s="2"/>
      <c r="DU11" s="2"/>
      <c r="DV11" s="3"/>
      <c r="DW11" s="3"/>
      <c r="DX11" s="4"/>
      <c r="DY11" s="1"/>
      <c r="DZ11" s="1"/>
      <c r="EA11" s="2"/>
      <c r="EB11" s="2"/>
      <c r="EC11" s="3"/>
      <c r="ED11" s="3"/>
      <c r="EE11" s="4"/>
      <c r="EF11" s="1"/>
      <c r="EG11" s="1"/>
      <c r="EH11" s="2"/>
      <c r="EI11" s="2"/>
      <c r="EJ11" s="3"/>
      <c r="EK11" s="3"/>
      <c r="EL11" s="4"/>
      <c r="EM11" s="1"/>
      <c r="EN11" s="1"/>
      <c r="EO11" s="2"/>
      <c r="EP11" s="2"/>
      <c r="EQ11" s="3"/>
      <c r="ER11" s="3"/>
      <c r="ES11" s="4"/>
      <c r="ET11" s="1"/>
      <c r="EU11" s="1"/>
      <c r="EV11" s="2"/>
      <c r="EW11" s="2"/>
      <c r="EX11" s="3"/>
      <c r="EY11" s="3"/>
      <c r="EZ11" s="4"/>
      <c r="FA11" s="1"/>
      <c r="FB11" s="1"/>
      <c r="FC11" s="2"/>
      <c r="FD11" s="2"/>
      <c r="FE11" s="3"/>
      <c r="FF11" s="3"/>
      <c r="FG11" s="4"/>
      <c r="FH11" s="1"/>
      <c r="FI11" s="1"/>
      <c r="FJ11" s="2"/>
      <c r="FK11" s="2"/>
      <c r="FL11" s="3"/>
      <c r="FM11" s="3"/>
      <c r="FN11" s="4"/>
      <c r="FO11" s="1"/>
      <c r="FP11" s="1"/>
      <c r="FQ11" s="2"/>
      <c r="FR11" s="2"/>
      <c r="FS11" s="3"/>
      <c r="FT11" s="3"/>
      <c r="FU11" s="4"/>
      <c r="FV11" s="1"/>
      <c r="FW11" s="1"/>
      <c r="FX11" s="2"/>
      <c r="FY11" s="2"/>
      <c r="FZ11" s="3"/>
      <c r="GA11" s="3"/>
      <c r="GB11" s="4"/>
      <c r="GC11" s="1"/>
      <c r="GD11" s="1"/>
      <c r="GE11" s="2"/>
      <c r="GF11" s="2"/>
      <c r="GG11" s="3"/>
      <c r="GH11" s="3"/>
      <c r="GI11" s="4"/>
      <c r="GJ11" s="1"/>
      <c r="GK11" s="1"/>
      <c r="GL11" s="2"/>
      <c r="GM11" s="2"/>
      <c r="GN11" s="3"/>
      <c r="GO11" s="3"/>
      <c r="GP11" s="4"/>
      <c r="GQ11" s="1"/>
      <c r="GR11" s="1"/>
      <c r="GS11" s="2"/>
      <c r="GT11" s="2"/>
      <c r="GU11" s="3"/>
      <c r="GV11" s="3"/>
      <c r="GW11" s="4"/>
      <c r="GX11" s="1"/>
      <c r="GY11" s="1"/>
      <c r="GZ11" s="2"/>
      <c r="HA11" s="2"/>
      <c r="HB11" s="3"/>
      <c r="HC11" s="3"/>
      <c r="HD11" s="4"/>
      <c r="HE11" s="1"/>
      <c r="HF11" s="1"/>
      <c r="HG11" s="2"/>
      <c r="HH11" s="2"/>
      <c r="HI11" s="3"/>
      <c r="HJ11" s="3"/>
      <c r="HK11" s="4"/>
      <c r="HL11" s="1"/>
      <c r="HM11" s="1"/>
      <c r="HN11" s="2"/>
      <c r="HO11" s="2"/>
      <c r="HP11" s="3"/>
      <c r="HQ11" s="3"/>
      <c r="HR11" s="4"/>
      <c r="HS11" s="1"/>
      <c r="HT11" s="1"/>
      <c r="HU11" s="2"/>
      <c r="HV11" s="2"/>
      <c r="HW11" s="3"/>
      <c r="HX11" s="3"/>
      <c r="HY11" s="4"/>
      <c r="HZ11" s="1"/>
      <c r="IA11" s="1"/>
      <c r="IB11" s="2"/>
      <c r="IC11" s="2"/>
      <c r="ID11" s="3"/>
      <c r="IE11" s="3"/>
      <c r="IF11" s="4"/>
      <c r="IG11" s="1"/>
      <c r="IH11" s="1"/>
      <c r="II11" s="2"/>
      <c r="IJ11" s="2"/>
      <c r="IK11" s="3"/>
      <c r="IL11" s="3"/>
      <c r="IM11" s="4"/>
      <c r="IN11" s="1"/>
      <c r="IO11" s="1"/>
      <c r="IP11" s="2"/>
      <c r="IQ11" s="2"/>
      <c r="IR11" s="3"/>
      <c r="IS11" s="3"/>
      <c r="IT11" s="4"/>
      <c r="IU11" s="1"/>
      <c r="IV11" s="1"/>
      <c r="IW11" s="2"/>
      <c r="IX11" s="2"/>
      <c r="IY11" s="3"/>
      <c r="IZ11" s="3"/>
      <c r="JA11" s="4"/>
      <c r="JB11" s="1"/>
      <c r="JC11" s="1"/>
      <c r="JD11" s="2"/>
      <c r="JE11" s="2"/>
      <c r="JF11" s="3"/>
      <c r="JG11" s="3"/>
      <c r="JH11" s="4"/>
      <c r="JI11" s="1"/>
      <c r="JJ11" s="1"/>
      <c r="JK11" s="2"/>
      <c r="JL11" s="2"/>
      <c r="JM11" s="3"/>
      <c r="JN11" s="3"/>
      <c r="JO11" s="4"/>
      <c r="JP11" s="1"/>
      <c r="JQ11" s="1"/>
      <c r="JR11" s="2"/>
      <c r="JS11" s="2"/>
      <c r="JT11" s="3"/>
      <c r="JU11" s="3"/>
      <c r="JV11" s="4"/>
      <c r="JW11" s="1"/>
      <c r="JX11" s="1"/>
      <c r="JY11" s="2"/>
      <c r="JZ11" s="2"/>
      <c r="KA11" s="3"/>
      <c r="KB11" s="3"/>
      <c r="KC11" s="4"/>
      <c r="KD11" s="1"/>
      <c r="KE11" s="1"/>
      <c r="KF11" s="2"/>
      <c r="KG11" s="2"/>
      <c r="KH11" s="3"/>
      <c r="KI11" s="3"/>
      <c r="KJ11" s="4"/>
      <c r="KK11" s="1"/>
      <c r="KL11" s="1"/>
      <c r="KM11" s="2"/>
      <c r="KN11" s="2"/>
      <c r="KO11" s="3"/>
      <c r="KP11" s="3"/>
      <c r="KQ11" s="4"/>
      <c r="KR11" s="1"/>
      <c r="KS11" s="1"/>
      <c r="KT11" s="2"/>
      <c r="KU11" s="2"/>
      <c r="KV11" s="3"/>
      <c r="KW11" s="3"/>
      <c r="KX11" s="4"/>
      <c r="KY11" s="1"/>
      <c r="KZ11" s="1"/>
      <c r="LA11" s="2"/>
      <c r="LB11" s="2"/>
      <c r="LC11" s="3"/>
      <c r="LD11" s="3"/>
      <c r="LE11" s="4"/>
      <c r="LF11" s="1"/>
      <c r="LG11" s="1"/>
      <c r="LH11" s="2"/>
      <c r="LI11" s="2"/>
      <c r="LJ11" s="3"/>
      <c r="LK11" s="3"/>
      <c r="LL11" s="4"/>
      <c r="LM11" s="1"/>
      <c r="LN11" s="1"/>
      <c r="LO11" s="2"/>
      <c r="LP11" s="2"/>
      <c r="LQ11" s="3"/>
      <c r="LR11" s="3"/>
      <c r="LS11" s="4"/>
      <c r="LT11" s="1"/>
      <c r="LU11" s="1"/>
      <c r="LV11" s="2"/>
      <c r="LW11" s="2"/>
      <c r="LX11" s="3"/>
      <c r="LY11" s="3"/>
      <c r="LZ11" s="4"/>
      <c r="MA11" s="1"/>
      <c r="MB11" s="1"/>
      <c r="MC11" s="2"/>
      <c r="MD11" s="2"/>
      <c r="ME11" s="3"/>
      <c r="MF11" s="3"/>
      <c r="MG11" s="4"/>
      <c r="MH11" s="1"/>
      <c r="MI11" s="1"/>
      <c r="MJ11" s="2"/>
      <c r="MK11" s="2"/>
      <c r="ML11" s="3"/>
      <c r="MM11" s="3"/>
      <c r="MN11" s="4"/>
      <c r="MP11" s="20" t="s">
        <v>53</v>
      </c>
      <c r="MQ11" s="23">
        <f>م.تحميل!$N$40</f>
        <v>0</v>
      </c>
      <c r="MR11" s="23">
        <f>م.تحميل!$O$40</f>
        <v>0</v>
      </c>
      <c r="MS11" s="20" t="s">
        <v>89</v>
      </c>
      <c r="MT11" s="23">
        <f>م.تحميل!$N$151</f>
        <v>0</v>
      </c>
      <c r="MU11" s="23">
        <f>م.تحميل!$O$151</f>
        <v>0</v>
      </c>
      <c r="MW11" s="22" t="s">
        <v>53</v>
      </c>
      <c r="MX11" s="24">
        <f>م.مرتجع!$N$40</f>
        <v>0</v>
      </c>
      <c r="MY11" s="24">
        <f>م.مرتجع!$O$40</f>
        <v>0</v>
      </c>
      <c r="MZ11" s="22" t="s">
        <v>89</v>
      </c>
      <c r="NA11" s="24">
        <f>م.مرتجع!$N$151</f>
        <v>0</v>
      </c>
      <c r="NB11" s="24">
        <f>م.مرتجع!$O$151</f>
        <v>0</v>
      </c>
      <c r="ND11" s="21" t="s">
        <v>53</v>
      </c>
      <c r="NE11" s="25">
        <f>م.مبيع!$N$40</f>
        <v>0</v>
      </c>
      <c r="NF11" s="25">
        <f>م.مبيع!$O$40</f>
        <v>0</v>
      </c>
      <c r="NG11" s="25">
        <f>BF35</f>
        <v>0</v>
      </c>
      <c r="NH11" s="21" t="s">
        <v>89</v>
      </c>
      <c r="NI11" s="25">
        <f>م.مبيع!$N$151</f>
        <v>0</v>
      </c>
      <c r="NJ11" s="25">
        <f>م.مبيع!$O$151</f>
        <v>0</v>
      </c>
      <c r="NK11" s="25">
        <f>JH35</f>
        <v>0</v>
      </c>
    </row>
    <row r="12" spans="1:375" ht="16.5" thickTop="1" thickBot="1" x14ac:dyDescent="0.25">
      <c r="A12" s="14"/>
      <c r="B12" s="16"/>
      <c r="C12" s="1"/>
      <c r="D12" s="1"/>
      <c r="E12" s="2"/>
      <c r="F12" s="2"/>
      <c r="G12" s="3"/>
      <c r="H12" s="3"/>
      <c r="I12" s="4"/>
      <c r="J12" s="1"/>
      <c r="K12" s="1"/>
      <c r="L12" s="2"/>
      <c r="M12" s="2"/>
      <c r="N12" s="3"/>
      <c r="O12" s="3"/>
      <c r="P12" s="4"/>
      <c r="Q12" s="1"/>
      <c r="R12" s="1"/>
      <c r="S12" s="2"/>
      <c r="T12" s="2"/>
      <c r="U12" s="3"/>
      <c r="V12" s="3"/>
      <c r="W12" s="4"/>
      <c r="X12" s="1"/>
      <c r="Y12" s="1"/>
      <c r="Z12" s="2"/>
      <c r="AA12" s="2"/>
      <c r="AB12" s="3"/>
      <c r="AC12" s="3"/>
      <c r="AD12" s="4"/>
      <c r="AE12" s="1"/>
      <c r="AF12" s="1"/>
      <c r="AG12" s="2"/>
      <c r="AH12" s="2"/>
      <c r="AI12" s="3"/>
      <c r="AJ12" s="3"/>
      <c r="AK12" s="4"/>
      <c r="AL12" s="1"/>
      <c r="AM12" s="1"/>
      <c r="AN12" s="2"/>
      <c r="AO12" s="2"/>
      <c r="AP12" s="3"/>
      <c r="AQ12" s="3"/>
      <c r="AR12" s="4"/>
      <c r="AS12" s="1"/>
      <c r="AT12" s="1"/>
      <c r="AU12" s="2"/>
      <c r="AV12" s="2"/>
      <c r="AW12" s="3"/>
      <c r="AX12" s="3"/>
      <c r="AY12" s="4"/>
      <c r="AZ12" s="1"/>
      <c r="BA12" s="1"/>
      <c r="BB12" s="2"/>
      <c r="BC12" s="2"/>
      <c r="BD12" s="3"/>
      <c r="BE12" s="3"/>
      <c r="BF12" s="4"/>
      <c r="BG12" s="1"/>
      <c r="BH12" s="1"/>
      <c r="BI12" s="2"/>
      <c r="BJ12" s="2"/>
      <c r="BK12" s="3"/>
      <c r="BL12" s="3"/>
      <c r="BM12" s="4"/>
      <c r="BN12" s="1"/>
      <c r="BO12" s="1"/>
      <c r="BP12" s="2"/>
      <c r="BQ12" s="2"/>
      <c r="BR12" s="3"/>
      <c r="BS12" s="3"/>
      <c r="BT12" s="4"/>
      <c r="BU12" s="1"/>
      <c r="BV12" s="1"/>
      <c r="BW12" s="2"/>
      <c r="BX12" s="2"/>
      <c r="BY12" s="3"/>
      <c r="BZ12" s="3"/>
      <c r="CA12" s="4"/>
      <c r="CB12" s="1"/>
      <c r="CC12" s="1"/>
      <c r="CD12" s="2"/>
      <c r="CE12" s="2"/>
      <c r="CF12" s="3"/>
      <c r="CG12" s="3"/>
      <c r="CH12" s="4"/>
      <c r="CI12" s="1"/>
      <c r="CJ12" s="1"/>
      <c r="CK12" s="2"/>
      <c r="CL12" s="2"/>
      <c r="CM12" s="3"/>
      <c r="CN12" s="3"/>
      <c r="CO12" s="4"/>
      <c r="CP12" s="1"/>
      <c r="CQ12" s="1"/>
      <c r="CR12" s="2"/>
      <c r="CS12" s="2"/>
      <c r="CT12" s="3"/>
      <c r="CU12" s="3"/>
      <c r="CV12" s="4"/>
      <c r="CW12" s="1"/>
      <c r="CX12" s="1"/>
      <c r="CY12" s="2"/>
      <c r="CZ12" s="2"/>
      <c r="DA12" s="3"/>
      <c r="DB12" s="3"/>
      <c r="DC12" s="4"/>
      <c r="DD12" s="1"/>
      <c r="DE12" s="1"/>
      <c r="DF12" s="2"/>
      <c r="DG12" s="2"/>
      <c r="DH12" s="3"/>
      <c r="DI12" s="3"/>
      <c r="DJ12" s="4"/>
      <c r="DK12" s="1"/>
      <c r="DL12" s="1"/>
      <c r="DM12" s="2"/>
      <c r="DN12" s="2"/>
      <c r="DO12" s="3"/>
      <c r="DP12" s="3"/>
      <c r="DQ12" s="4"/>
      <c r="DR12" s="1"/>
      <c r="DS12" s="1"/>
      <c r="DT12" s="2"/>
      <c r="DU12" s="2"/>
      <c r="DV12" s="3"/>
      <c r="DW12" s="3"/>
      <c r="DX12" s="4"/>
      <c r="DY12" s="1"/>
      <c r="DZ12" s="1"/>
      <c r="EA12" s="2"/>
      <c r="EB12" s="2"/>
      <c r="EC12" s="3"/>
      <c r="ED12" s="3"/>
      <c r="EE12" s="4"/>
      <c r="EF12" s="1"/>
      <c r="EG12" s="1"/>
      <c r="EH12" s="2"/>
      <c r="EI12" s="2"/>
      <c r="EJ12" s="3"/>
      <c r="EK12" s="3"/>
      <c r="EL12" s="4"/>
      <c r="EM12" s="1"/>
      <c r="EN12" s="1"/>
      <c r="EO12" s="2"/>
      <c r="EP12" s="2"/>
      <c r="EQ12" s="3"/>
      <c r="ER12" s="3"/>
      <c r="ES12" s="4"/>
      <c r="ET12" s="1"/>
      <c r="EU12" s="1"/>
      <c r="EV12" s="2"/>
      <c r="EW12" s="2"/>
      <c r="EX12" s="3"/>
      <c r="EY12" s="3"/>
      <c r="EZ12" s="4"/>
      <c r="FA12" s="1"/>
      <c r="FB12" s="1"/>
      <c r="FC12" s="2"/>
      <c r="FD12" s="2"/>
      <c r="FE12" s="3"/>
      <c r="FF12" s="3"/>
      <c r="FG12" s="4"/>
      <c r="FH12" s="1"/>
      <c r="FI12" s="1"/>
      <c r="FJ12" s="2"/>
      <c r="FK12" s="2"/>
      <c r="FL12" s="3"/>
      <c r="FM12" s="3"/>
      <c r="FN12" s="4"/>
      <c r="FO12" s="1"/>
      <c r="FP12" s="1"/>
      <c r="FQ12" s="2"/>
      <c r="FR12" s="2"/>
      <c r="FS12" s="3"/>
      <c r="FT12" s="3"/>
      <c r="FU12" s="4"/>
      <c r="FV12" s="1"/>
      <c r="FW12" s="1"/>
      <c r="FX12" s="2"/>
      <c r="FY12" s="2"/>
      <c r="FZ12" s="3"/>
      <c r="GA12" s="3"/>
      <c r="GB12" s="4"/>
      <c r="GC12" s="1"/>
      <c r="GD12" s="1"/>
      <c r="GE12" s="2"/>
      <c r="GF12" s="2"/>
      <c r="GG12" s="3"/>
      <c r="GH12" s="3"/>
      <c r="GI12" s="4"/>
      <c r="GJ12" s="1"/>
      <c r="GK12" s="1"/>
      <c r="GL12" s="2"/>
      <c r="GM12" s="2"/>
      <c r="GN12" s="3"/>
      <c r="GO12" s="3"/>
      <c r="GP12" s="4"/>
      <c r="GQ12" s="1"/>
      <c r="GR12" s="1"/>
      <c r="GS12" s="2"/>
      <c r="GT12" s="2"/>
      <c r="GU12" s="3"/>
      <c r="GV12" s="3"/>
      <c r="GW12" s="4"/>
      <c r="GX12" s="1"/>
      <c r="GY12" s="1"/>
      <c r="GZ12" s="2"/>
      <c r="HA12" s="2"/>
      <c r="HB12" s="3"/>
      <c r="HC12" s="3"/>
      <c r="HD12" s="4"/>
      <c r="HE12" s="1"/>
      <c r="HF12" s="1"/>
      <c r="HG12" s="2"/>
      <c r="HH12" s="2"/>
      <c r="HI12" s="3"/>
      <c r="HJ12" s="3"/>
      <c r="HK12" s="4"/>
      <c r="HL12" s="1"/>
      <c r="HM12" s="1"/>
      <c r="HN12" s="2"/>
      <c r="HO12" s="2"/>
      <c r="HP12" s="3"/>
      <c r="HQ12" s="3"/>
      <c r="HR12" s="4"/>
      <c r="HS12" s="1"/>
      <c r="HT12" s="1"/>
      <c r="HU12" s="2"/>
      <c r="HV12" s="2"/>
      <c r="HW12" s="3"/>
      <c r="HX12" s="3"/>
      <c r="HY12" s="4"/>
      <c r="HZ12" s="1"/>
      <c r="IA12" s="1"/>
      <c r="IB12" s="2"/>
      <c r="IC12" s="2"/>
      <c r="ID12" s="3"/>
      <c r="IE12" s="3"/>
      <c r="IF12" s="4"/>
      <c r="IG12" s="1"/>
      <c r="IH12" s="1"/>
      <c r="II12" s="2"/>
      <c r="IJ12" s="2"/>
      <c r="IK12" s="3"/>
      <c r="IL12" s="3"/>
      <c r="IM12" s="4"/>
      <c r="IN12" s="1"/>
      <c r="IO12" s="1"/>
      <c r="IP12" s="2"/>
      <c r="IQ12" s="2"/>
      <c r="IR12" s="3"/>
      <c r="IS12" s="3"/>
      <c r="IT12" s="4"/>
      <c r="IU12" s="1"/>
      <c r="IV12" s="1"/>
      <c r="IW12" s="2"/>
      <c r="IX12" s="2"/>
      <c r="IY12" s="3"/>
      <c r="IZ12" s="3"/>
      <c r="JA12" s="4"/>
      <c r="JB12" s="1"/>
      <c r="JC12" s="1"/>
      <c r="JD12" s="2"/>
      <c r="JE12" s="2"/>
      <c r="JF12" s="3"/>
      <c r="JG12" s="3"/>
      <c r="JH12" s="4"/>
      <c r="JI12" s="1"/>
      <c r="JJ12" s="1"/>
      <c r="JK12" s="2"/>
      <c r="JL12" s="2"/>
      <c r="JM12" s="3"/>
      <c r="JN12" s="3"/>
      <c r="JO12" s="4"/>
      <c r="JP12" s="1"/>
      <c r="JQ12" s="1"/>
      <c r="JR12" s="2"/>
      <c r="JS12" s="2"/>
      <c r="JT12" s="3"/>
      <c r="JU12" s="3"/>
      <c r="JV12" s="4"/>
      <c r="JW12" s="1"/>
      <c r="JX12" s="1"/>
      <c r="JY12" s="2"/>
      <c r="JZ12" s="2"/>
      <c r="KA12" s="3"/>
      <c r="KB12" s="3"/>
      <c r="KC12" s="4"/>
      <c r="KD12" s="1"/>
      <c r="KE12" s="1"/>
      <c r="KF12" s="2"/>
      <c r="KG12" s="2"/>
      <c r="KH12" s="3"/>
      <c r="KI12" s="3"/>
      <c r="KJ12" s="4"/>
      <c r="KK12" s="1"/>
      <c r="KL12" s="1"/>
      <c r="KM12" s="2"/>
      <c r="KN12" s="2"/>
      <c r="KO12" s="3"/>
      <c r="KP12" s="3"/>
      <c r="KQ12" s="4"/>
      <c r="KR12" s="1"/>
      <c r="KS12" s="1"/>
      <c r="KT12" s="2"/>
      <c r="KU12" s="2"/>
      <c r="KV12" s="3"/>
      <c r="KW12" s="3"/>
      <c r="KX12" s="4"/>
      <c r="KY12" s="1"/>
      <c r="KZ12" s="1"/>
      <c r="LA12" s="2"/>
      <c r="LB12" s="2"/>
      <c r="LC12" s="3"/>
      <c r="LD12" s="3"/>
      <c r="LE12" s="4"/>
      <c r="LF12" s="1"/>
      <c r="LG12" s="1"/>
      <c r="LH12" s="2"/>
      <c r="LI12" s="2"/>
      <c r="LJ12" s="3"/>
      <c r="LK12" s="3"/>
      <c r="LL12" s="4"/>
      <c r="LM12" s="1"/>
      <c r="LN12" s="1"/>
      <c r="LO12" s="2"/>
      <c r="LP12" s="2"/>
      <c r="LQ12" s="3"/>
      <c r="LR12" s="3"/>
      <c r="LS12" s="4"/>
      <c r="LT12" s="1"/>
      <c r="LU12" s="1"/>
      <c r="LV12" s="2"/>
      <c r="LW12" s="2"/>
      <c r="LX12" s="3"/>
      <c r="LY12" s="3"/>
      <c r="LZ12" s="4"/>
      <c r="MA12" s="1"/>
      <c r="MB12" s="1"/>
      <c r="MC12" s="2"/>
      <c r="MD12" s="2"/>
      <c r="ME12" s="3"/>
      <c r="MF12" s="3"/>
      <c r="MG12" s="4"/>
      <c r="MH12" s="1"/>
      <c r="MI12" s="1"/>
      <c r="MJ12" s="2"/>
      <c r="MK12" s="2"/>
      <c r="ML12" s="3"/>
      <c r="MM12" s="3"/>
      <c r="MN12" s="4"/>
      <c r="MP12" s="20" t="s">
        <v>54</v>
      </c>
      <c r="MQ12" s="23">
        <f>م.تحميل!$N$44</f>
        <v>0</v>
      </c>
      <c r="MR12" s="23">
        <f>م.تحميل!$O$44</f>
        <v>0</v>
      </c>
      <c r="MS12" s="20" t="s">
        <v>87</v>
      </c>
      <c r="MT12" s="23">
        <f>م.تحميل!$N$155</f>
        <v>0</v>
      </c>
      <c r="MU12" s="23">
        <f>م.تحميل!$O$155</f>
        <v>0</v>
      </c>
      <c r="MW12" s="22" t="s">
        <v>54</v>
      </c>
      <c r="MX12" s="24">
        <f>م.مرتجع!$N$44</f>
        <v>0</v>
      </c>
      <c r="MY12" s="24">
        <f>م.مرتجع!$O$44</f>
        <v>0</v>
      </c>
      <c r="MZ12" s="22" t="s">
        <v>87</v>
      </c>
      <c r="NA12" s="24">
        <f>م.مرتجع!$N$155</f>
        <v>0</v>
      </c>
      <c r="NB12" s="24">
        <f>م.مرتجع!$O$155</f>
        <v>0</v>
      </c>
      <c r="ND12" s="21" t="s">
        <v>54</v>
      </c>
      <c r="NE12" s="25">
        <f>م.مبيع!$N$44</f>
        <v>0</v>
      </c>
      <c r="NF12" s="25">
        <f>م.مبيع!$O$44</f>
        <v>0</v>
      </c>
      <c r="NG12" s="25">
        <f>BM35</f>
        <v>0</v>
      </c>
      <c r="NH12" s="21" t="s">
        <v>87</v>
      </c>
      <c r="NI12" s="25">
        <f>م.مبيع!$N$155</f>
        <v>0</v>
      </c>
      <c r="NJ12" s="25">
        <f>م.مبيع!$O$155</f>
        <v>0</v>
      </c>
      <c r="NK12" s="25">
        <f>JO35</f>
        <v>0</v>
      </c>
    </row>
    <row r="13" spans="1:375" ht="16.5" thickTop="1" thickBot="1" x14ac:dyDescent="0.25">
      <c r="A13" s="14"/>
      <c r="B13" s="16"/>
      <c r="C13" s="1"/>
      <c r="D13" s="1"/>
      <c r="E13" s="2"/>
      <c r="F13" s="2"/>
      <c r="G13" s="3"/>
      <c r="H13" s="3"/>
      <c r="I13" s="4"/>
      <c r="J13" s="1"/>
      <c r="K13" s="1"/>
      <c r="L13" s="2"/>
      <c r="M13" s="2"/>
      <c r="N13" s="3"/>
      <c r="O13" s="3"/>
      <c r="P13" s="4"/>
      <c r="Q13" s="1"/>
      <c r="R13" s="1"/>
      <c r="S13" s="2"/>
      <c r="T13" s="2"/>
      <c r="U13" s="3"/>
      <c r="V13" s="3"/>
      <c r="W13" s="4"/>
      <c r="X13" s="1"/>
      <c r="Y13" s="1"/>
      <c r="Z13" s="2"/>
      <c r="AA13" s="2"/>
      <c r="AB13" s="3"/>
      <c r="AC13" s="3"/>
      <c r="AD13" s="4"/>
      <c r="AE13" s="1"/>
      <c r="AF13" s="1"/>
      <c r="AG13" s="2"/>
      <c r="AH13" s="2"/>
      <c r="AI13" s="3"/>
      <c r="AJ13" s="3"/>
      <c r="AK13" s="4"/>
      <c r="AL13" s="1"/>
      <c r="AM13" s="1"/>
      <c r="AN13" s="2"/>
      <c r="AO13" s="2"/>
      <c r="AP13" s="3"/>
      <c r="AQ13" s="3"/>
      <c r="AR13" s="4"/>
      <c r="AS13" s="1"/>
      <c r="AT13" s="1"/>
      <c r="AU13" s="2"/>
      <c r="AV13" s="2"/>
      <c r="AW13" s="3"/>
      <c r="AX13" s="3"/>
      <c r="AY13" s="4"/>
      <c r="AZ13" s="1"/>
      <c r="BA13" s="1"/>
      <c r="BB13" s="2"/>
      <c r="BC13" s="2"/>
      <c r="BD13" s="3"/>
      <c r="BE13" s="3"/>
      <c r="BF13" s="4"/>
      <c r="BG13" s="1"/>
      <c r="BH13" s="1"/>
      <c r="BI13" s="2"/>
      <c r="BJ13" s="2"/>
      <c r="BK13" s="3"/>
      <c r="BL13" s="3"/>
      <c r="BM13" s="4"/>
      <c r="BN13" s="1"/>
      <c r="BO13" s="1"/>
      <c r="BP13" s="2"/>
      <c r="BQ13" s="2"/>
      <c r="BR13" s="3"/>
      <c r="BS13" s="3"/>
      <c r="BT13" s="4"/>
      <c r="BU13" s="1"/>
      <c r="BV13" s="1"/>
      <c r="BW13" s="2"/>
      <c r="BX13" s="2"/>
      <c r="BY13" s="3"/>
      <c r="BZ13" s="3"/>
      <c r="CA13" s="4"/>
      <c r="CB13" s="1"/>
      <c r="CC13" s="1"/>
      <c r="CD13" s="2"/>
      <c r="CE13" s="2"/>
      <c r="CF13" s="3"/>
      <c r="CG13" s="3"/>
      <c r="CH13" s="4"/>
      <c r="CI13" s="1"/>
      <c r="CJ13" s="1"/>
      <c r="CK13" s="2"/>
      <c r="CL13" s="2"/>
      <c r="CM13" s="3"/>
      <c r="CN13" s="3"/>
      <c r="CO13" s="4"/>
      <c r="CP13" s="1"/>
      <c r="CQ13" s="1"/>
      <c r="CR13" s="2"/>
      <c r="CS13" s="2"/>
      <c r="CT13" s="3"/>
      <c r="CU13" s="3"/>
      <c r="CV13" s="4"/>
      <c r="CW13" s="1"/>
      <c r="CX13" s="1"/>
      <c r="CY13" s="2"/>
      <c r="CZ13" s="2"/>
      <c r="DA13" s="3"/>
      <c r="DB13" s="3"/>
      <c r="DC13" s="4"/>
      <c r="DD13" s="1"/>
      <c r="DE13" s="1"/>
      <c r="DF13" s="2"/>
      <c r="DG13" s="2"/>
      <c r="DH13" s="3"/>
      <c r="DI13" s="3"/>
      <c r="DJ13" s="4"/>
      <c r="DK13" s="1"/>
      <c r="DL13" s="1"/>
      <c r="DM13" s="2"/>
      <c r="DN13" s="2"/>
      <c r="DO13" s="3"/>
      <c r="DP13" s="3"/>
      <c r="DQ13" s="4"/>
      <c r="DR13" s="1"/>
      <c r="DS13" s="1"/>
      <c r="DT13" s="2"/>
      <c r="DU13" s="2"/>
      <c r="DV13" s="3"/>
      <c r="DW13" s="3"/>
      <c r="DX13" s="4"/>
      <c r="DY13" s="1"/>
      <c r="DZ13" s="1"/>
      <c r="EA13" s="2"/>
      <c r="EB13" s="2"/>
      <c r="EC13" s="3"/>
      <c r="ED13" s="3"/>
      <c r="EE13" s="4"/>
      <c r="EF13" s="1"/>
      <c r="EG13" s="1"/>
      <c r="EH13" s="2"/>
      <c r="EI13" s="2"/>
      <c r="EJ13" s="3"/>
      <c r="EK13" s="3"/>
      <c r="EL13" s="4"/>
      <c r="EM13" s="1"/>
      <c r="EN13" s="1"/>
      <c r="EO13" s="2"/>
      <c r="EP13" s="2"/>
      <c r="EQ13" s="3"/>
      <c r="ER13" s="3"/>
      <c r="ES13" s="4"/>
      <c r="ET13" s="1"/>
      <c r="EU13" s="1"/>
      <c r="EV13" s="2"/>
      <c r="EW13" s="2"/>
      <c r="EX13" s="3"/>
      <c r="EY13" s="3"/>
      <c r="EZ13" s="4"/>
      <c r="FA13" s="1"/>
      <c r="FB13" s="1"/>
      <c r="FC13" s="2"/>
      <c r="FD13" s="2"/>
      <c r="FE13" s="3"/>
      <c r="FF13" s="3"/>
      <c r="FG13" s="4"/>
      <c r="FH13" s="1"/>
      <c r="FI13" s="1"/>
      <c r="FJ13" s="2"/>
      <c r="FK13" s="2"/>
      <c r="FL13" s="3"/>
      <c r="FM13" s="3"/>
      <c r="FN13" s="4"/>
      <c r="FO13" s="1"/>
      <c r="FP13" s="1"/>
      <c r="FQ13" s="2"/>
      <c r="FR13" s="2"/>
      <c r="FS13" s="3"/>
      <c r="FT13" s="3"/>
      <c r="FU13" s="4"/>
      <c r="FV13" s="1"/>
      <c r="FW13" s="1"/>
      <c r="FX13" s="2"/>
      <c r="FY13" s="2"/>
      <c r="FZ13" s="3"/>
      <c r="GA13" s="3"/>
      <c r="GB13" s="4"/>
      <c r="GC13" s="1"/>
      <c r="GD13" s="1"/>
      <c r="GE13" s="2"/>
      <c r="GF13" s="2"/>
      <c r="GG13" s="3"/>
      <c r="GH13" s="3"/>
      <c r="GI13" s="4"/>
      <c r="GJ13" s="1"/>
      <c r="GK13" s="1"/>
      <c r="GL13" s="2"/>
      <c r="GM13" s="2"/>
      <c r="GN13" s="3"/>
      <c r="GO13" s="3"/>
      <c r="GP13" s="4"/>
      <c r="GQ13" s="1"/>
      <c r="GR13" s="1"/>
      <c r="GS13" s="2"/>
      <c r="GT13" s="2"/>
      <c r="GU13" s="3"/>
      <c r="GV13" s="3"/>
      <c r="GW13" s="4"/>
      <c r="GX13" s="1"/>
      <c r="GY13" s="1"/>
      <c r="GZ13" s="2"/>
      <c r="HA13" s="2"/>
      <c r="HB13" s="3"/>
      <c r="HC13" s="3"/>
      <c r="HD13" s="4"/>
      <c r="HE13" s="1"/>
      <c r="HF13" s="1"/>
      <c r="HG13" s="2"/>
      <c r="HH13" s="2"/>
      <c r="HI13" s="3"/>
      <c r="HJ13" s="3"/>
      <c r="HK13" s="4"/>
      <c r="HL13" s="1"/>
      <c r="HM13" s="1"/>
      <c r="HN13" s="2"/>
      <c r="HO13" s="2"/>
      <c r="HP13" s="3"/>
      <c r="HQ13" s="3"/>
      <c r="HR13" s="4"/>
      <c r="HS13" s="1"/>
      <c r="HT13" s="1"/>
      <c r="HU13" s="2"/>
      <c r="HV13" s="2"/>
      <c r="HW13" s="3"/>
      <c r="HX13" s="3"/>
      <c r="HY13" s="4"/>
      <c r="HZ13" s="1"/>
      <c r="IA13" s="1"/>
      <c r="IB13" s="2"/>
      <c r="IC13" s="2"/>
      <c r="ID13" s="3"/>
      <c r="IE13" s="3"/>
      <c r="IF13" s="4"/>
      <c r="IG13" s="1"/>
      <c r="IH13" s="1"/>
      <c r="II13" s="2"/>
      <c r="IJ13" s="2"/>
      <c r="IK13" s="3"/>
      <c r="IL13" s="3"/>
      <c r="IM13" s="4"/>
      <c r="IN13" s="1"/>
      <c r="IO13" s="1"/>
      <c r="IP13" s="2"/>
      <c r="IQ13" s="2"/>
      <c r="IR13" s="3"/>
      <c r="IS13" s="3"/>
      <c r="IT13" s="4"/>
      <c r="IU13" s="1"/>
      <c r="IV13" s="1"/>
      <c r="IW13" s="2"/>
      <c r="IX13" s="2"/>
      <c r="IY13" s="3"/>
      <c r="IZ13" s="3"/>
      <c r="JA13" s="4"/>
      <c r="JB13" s="1"/>
      <c r="JC13" s="1"/>
      <c r="JD13" s="2"/>
      <c r="JE13" s="2"/>
      <c r="JF13" s="3"/>
      <c r="JG13" s="3"/>
      <c r="JH13" s="4"/>
      <c r="JI13" s="1"/>
      <c r="JJ13" s="1"/>
      <c r="JK13" s="2"/>
      <c r="JL13" s="2"/>
      <c r="JM13" s="3"/>
      <c r="JN13" s="3"/>
      <c r="JO13" s="4"/>
      <c r="JP13" s="1"/>
      <c r="JQ13" s="1"/>
      <c r="JR13" s="2"/>
      <c r="JS13" s="2"/>
      <c r="JT13" s="3"/>
      <c r="JU13" s="3"/>
      <c r="JV13" s="4"/>
      <c r="JW13" s="1"/>
      <c r="JX13" s="1"/>
      <c r="JY13" s="2"/>
      <c r="JZ13" s="2"/>
      <c r="KA13" s="3"/>
      <c r="KB13" s="3"/>
      <c r="KC13" s="4"/>
      <c r="KD13" s="1"/>
      <c r="KE13" s="1"/>
      <c r="KF13" s="2"/>
      <c r="KG13" s="2"/>
      <c r="KH13" s="3"/>
      <c r="KI13" s="3"/>
      <c r="KJ13" s="4"/>
      <c r="KK13" s="1"/>
      <c r="KL13" s="1"/>
      <c r="KM13" s="2"/>
      <c r="KN13" s="2"/>
      <c r="KO13" s="3"/>
      <c r="KP13" s="3"/>
      <c r="KQ13" s="4"/>
      <c r="KR13" s="1"/>
      <c r="KS13" s="1"/>
      <c r="KT13" s="2"/>
      <c r="KU13" s="2"/>
      <c r="KV13" s="3"/>
      <c r="KW13" s="3"/>
      <c r="KX13" s="4"/>
      <c r="KY13" s="1"/>
      <c r="KZ13" s="1"/>
      <c r="LA13" s="2"/>
      <c r="LB13" s="2"/>
      <c r="LC13" s="3"/>
      <c r="LD13" s="3"/>
      <c r="LE13" s="4"/>
      <c r="LF13" s="1"/>
      <c r="LG13" s="1"/>
      <c r="LH13" s="2"/>
      <c r="LI13" s="2"/>
      <c r="LJ13" s="3"/>
      <c r="LK13" s="3"/>
      <c r="LL13" s="4"/>
      <c r="LM13" s="1"/>
      <c r="LN13" s="1"/>
      <c r="LO13" s="2"/>
      <c r="LP13" s="2"/>
      <c r="LQ13" s="3"/>
      <c r="LR13" s="3"/>
      <c r="LS13" s="4"/>
      <c r="LT13" s="1"/>
      <c r="LU13" s="1"/>
      <c r="LV13" s="2"/>
      <c r="LW13" s="2"/>
      <c r="LX13" s="3"/>
      <c r="LY13" s="3"/>
      <c r="LZ13" s="4"/>
      <c r="MA13" s="1"/>
      <c r="MB13" s="1"/>
      <c r="MC13" s="2"/>
      <c r="MD13" s="2"/>
      <c r="ME13" s="3"/>
      <c r="MF13" s="3"/>
      <c r="MG13" s="4"/>
      <c r="MH13" s="1"/>
      <c r="MI13" s="1"/>
      <c r="MJ13" s="2"/>
      <c r="MK13" s="2"/>
      <c r="ML13" s="3"/>
      <c r="MM13" s="3"/>
      <c r="MN13" s="4"/>
      <c r="MP13" s="20" t="s">
        <v>7</v>
      </c>
      <c r="MQ13" s="23"/>
      <c r="MR13" s="23">
        <f>م.تحميل!$O$48</f>
        <v>0</v>
      </c>
      <c r="MS13" s="20" t="s">
        <v>88</v>
      </c>
      <c r="MT13" s="23"/>
      <c r="MU13" s="23">
        <f>م.تحميل!$O$159</f>
        <v>0</v>
      </c>
      <c r="MW13" s="22" t="s">
        <v>7</v>
      </c>
      <c r="MX13" s="24"/>
      <c r="MY13" s="24">
        <f>م.مرتجع!$O$48</f>
        <v>0</v>
      </c>
      <c r="MZ13" s="22" t="s">
        <v>88</v>
      </c>
      <c r="NA13" s="24"/>
      <c r="NB13" s="24">
        <f>م.مرتجع!$O$159</f>
        <v>0</v>
      </c>
      <c r="ND13" s="21" t="s">
        <v>7</v>
      </c>
      <c r="NE13" s="25"/>
      <c r="NF13" s="25">
        <f>م.مبيع!$O$48</f>
        <v>0</v>
      </c>
      <c r="NG13" s="25">
        <f>BT35</f>
        <v>0</v>
      </c>
      <c r="NH13" s="21" t="s">
        <v>88</v>
      </c>
      <c r="NI13" s="25"/>
      <c r="NJ13" s="25">
        <f>م.مبيع!$O$159</f>
        <v>0</v>
      </c>
      <c r="NK13" s="25">
        <f>JV35</f>
        <v>0</v>
      </c>
    </row>
    <row r="14" spans="1:375" ht="16.5" thickTop="1" thickBot="1" x14ac:dyDescent="0.25">
      <c r="A14" s="14"/>
      <c r="B14" s="16"/>
      <c r="C14" s="1"/>
      <c r="D14" s="1"/>
      <c r="E14" s="2"/>
      <c r="F14" s="2"/>
      <c r="G14" s="3"/>
      <c r="H14" s="3"/>
      <c r="I14" s="4"/>
      <c r="J14" s="1"/>
      <c r="K14" s="1"/>
      <c r="L14" s="2"/>
      <c r="M14" s="2"/>
      <c r="N14" s="3"/>
      <c r="O14" s="3"/>
      <c r="P14" s="4"/>
      <c r="Q14" s="1"/>
      <c r="R14" s="1"/>
      <c r="S14" s="2"/>
      <c r="T14" s="2"/>
      <c r="U14" s="3"/>
      <c r="V14" s="3"/>
      <c r="W14" s="4"/>
      <c r="X14" s="1"/>
      <c r="Y14" s="1"/>
      <c r="Z14" s="2"/>
      <c r="AA14" s="2"/>
      <c r="AB14" s="3"/>
      <c r="AC14" s="3"/>
      <c r="AD14" s="4"/>
      <c r="AE14" s="1"/>
      <c r="AF14" s="1"/>
      <c r="AG14" s="2"/>
      <c r="AH14" s="2"/>
      <c r="AI14" s="3"/>
      <c r="AJ14" s="3"/>
      <c r="AK14" s="4"/>
      <c r="AL14" s="1"/>
      <c r="AM14" s="1"/>
      <c r="AN14" s="2"/>
      <c r="AO14" s="2"/>
      <c r="AP14" s="3"/>
      <c r="AQ14" s="3"/>
      <c r="AR14" s="4"/>
      <c r="AS14" s="1"/>
      <c r="AT14" s="1"/>
      <c r="AU14" s="2"/>
      <c r="AV14" s="2"/>
      <c r="AW14" s="3"/>
      <c r="AX14" s="3"/>
      <c r="AY14" s="4"/>
      <c r="AZ14" s="1"/>
      <c r="BA14" s="1"/>
      <c r="BB14" s="2"/>
      <c r="BC14" s="2"/>
      <c r="BD14" s="3"/>
      <c r="BE14" s="3"/>
      <c r="BF14" s="4"/>
      <c r="BG14" s="1"/>
      <c r="BH14" s="1"/>
      <c r="BI14" s="2"/>
      <c r="BJ14" s="2"/>
      <c r="BK14" s="3"/>
      <c r="BL14" s="3"/>
      <c r="BM14" s="4"/>
      <c r="BN14" s="1"/>
      <c r="BO14" s="1"/>
      <c r="BP14" s="2"/>
      <c r="BQ14" s="2"/>
      <c r="BR14" s="3"/>
      <c r="BS14" s="3"/>
      <c r="BT14" s="4"/>
      <c r="BU14" s="1"/>
      <c r="BV14" s="1"/>
      <c r="BW14" s="2"/>
      <c r="BX14" s="2"/>
      <c r="BY14" s="3"/>
      <c r="BZ14" s="3"/>
      <c r="CA14" s="4"/>
      <c r="CB14" s="1"/>
      <c r="CC14" s="1"/>
      <c r="CD14" s="2"/>
      <c r="CE14" s="2"/>
      <c r="CF14" s="3"/>
      <c r="CG14" s="3"/>
      <c r="CH14" s="4"/>
      <c r="CI14" s="1"/>
      <c r="CJ14" s="1"/>
      <c r="CK14" s="2"/>
      <c r="CL14" s="2"/>
      <c r="CM14" s="3"/>
      <c r="CN14" s="3"/>
      <c r="CO14" s="4"/>
      <c r="CP14" s="1"/>
      <c r="CQ14" s="1"/>
      <c r="CR14" s="2"/>
      <c r="CS14" s="2"/>
      <c r="CT14" s="3"/>
      <c r="CU14" s="3"/>
      <c r="CV14" s="4"/>
      <c r="CW14" s="1"/>
      <c r="CX14" s="1"/>
      <c r="CY14" s="2"/>
      <c r="CZ14" s="2"/>
      <c r="DA14" s="3"/>
      <c r="DB14" s="3"/>
      <c r="DC14" s="4"/>
      <c r="DD14" s="1"/>
      <c r="DE14" s="1"/>
      <c r="DF14" s="2"/>
      <c r="DG14" s="2"/>
      <c r="DH14" s="3"/>
      <c r="DI14" s="3"/>
      <c r="DJ14" s="4"/>
      <c r="DK14" s="1"/>
      <c r="DL14" s="1"/>
      <c r="DM14" s="2"/>
      <c r="DN14" s="2"/>
      <c r="DO14" s="3"/>
      <c r="DP14" s="3"/>
      <c r="DQ14" s="4"/>
      <c r="DR14" s="1"/>
      <c r="DS14" s="1"/>
      <c r="DT14" s="2"/>
      <c r="DU14" s="2"/>
      <c r="DV14" s="3"/>
      <c r="DW14" s="3"/>
      <c r="DX14" s="4"/>
      <c r="DY14" s="1"/>
      <c r="DZ14" s="1"/>
      <c r="EA14" s="2"/>
      <c r="EB14" s="2"/>
      <c r="EC14" s="3"/>
      <c r="ED14" s="3"/>
      <c r="EE14" s="4"/>
      <c r="EF14" s="1"/>
      <c r="EG14" s="1"/>
      <c r="EH14" s="2"/>
      <c r="EI14" s="2"/>
      <c r="EJ14" s="3"/>
      <c r="EK14" s="3"/>
      <c r="EL14" s="4"/>
      <c r="EM14" s="1"/>
      <c r="EN14" s="1"/>
      <c r="EO14" s="2"/>
      <c r="EP14" s="2"/>
      <c r="EQ14" s="3"/>
      <c r="ER14" s="3"/>
      <c r="ES14" s="4"/>
      <c r="ET14" s="1"/>
      <c r="EU14" s="1"/>
      <c r="EV14" s="2"/>
      <c r="EW14" s="2"/>
      <c r="EX14" s="3"/>
      <c r="EY14" s="3"/>
      <c r="EZ14" s="4"/>
      <c r="FA14" s="1"/>
      <c r="FB14" s="1"/>
      <c r="FC14" s="2"/>
      <c r="FD14" s="2"/>
      <c r="FE14" s="3"/>
      <c r="FF14" s="3"/>
      <c r="FG14" s="4"/>
      <c r="FH14" s="1"/>
      <c r="FI14" s="1"/>
      <c r="FJ14" s="2"/>
      <c r="FK14" s="2"/>
      <c r="FL14" s="3"/>
      <c r="FM14" s="3"/>
      <c r="FN14" s="4"/>
      <c r="FO14" s="1"/>
      <c r="FP14" s="1"/>
      <c r="FQ14" s="2"/>
      <c r="FR14" s="2"/>
      <c r="FS14" s="3"/>
      <c r="FT14" s="3"/>
      <c r="FU14" s="4"/>
      <c r="FV14" s="1"/>
      <c r="FW14" s="1"/>
      <c r="FX14" s="2"/>
      <c r="FY14" s="2"/>
      <c r="FZ14" s="3"/>
      <c r="GA14" s="3"/>
      <c r="GB14" s="4"/>
      <c r="GC14" s="1"/>
      <c r="GD14" s="1"/>
      <c r="GE14" s="2"/>
      <c r="GF14" s="2"/>
      <c r="GG14" s="3"/>
      <c r="GH14" s="3"/>
      <c r="GI14" s="4"/>
      <c r="GJ14" s="1"/>
      <c r="GK14" s="1"/>
      <c r="GL14" s="2"/>
      <c r="GM14" s="2"/>
      <c r="GN14" s="3"/>
      <c r="GO14" s="3"/>
      <c r="GP14" s="4"/>
      <c r="GQ14" s="1"/>
      <c r="GR14" s="1"/>
      <c r="GS14" s="2"/>
      <c r="GT14" s="2"/>
      <c r="GU14" s="3"/>
      <c r="GV14" s="3"/>
      <c r="GW14" s="4"/>
      <c r="GX14" s="1"/>
      <c r="GY14" s="1"/>
      <c r="GZ14" s="2"/>
      <c r="HA14" s="2"/>
      <c r="HB14" s="3"/>
      <c r="HC14" s="3"/>
      <c r="HD14" s="4"/>
      <c r="HE14" s="1"/>
      <c r="HF14" s="1"/>
      <c r="HG14" s="2"/>
      <c r="HH14" s="2"/>
      <c r="HI14" s="3"/>
      <c r="HJ14" s="3"/>
      <c r="HK14" s="4"/>
      <c r="HL14" s="1"/>
      <c r="HM14" s="1"/>
      <c r="HN14" s="2"/>
      <c r="HO14" s="2"/>
      <c r="HP14" s="3"/>
      <c r="HQ14" s="3"/>
      <c r="HR14" s="4"/>
      <c r="HS14" s="1"/>
      <c r="HT14" s="1"/>
      <c r="HU14" s="2"/>
      <c r="HV14" s="2"/>
      <c r="HW14" s="3"/>
      <c r="HX14" s="3"/>
      <c r="HY14" s="4"/>
      <c r="HZ14" s="1"/>
      <c r="IA14" s="1"/>
      <c r="IB14" s="2"/>
      <c r="IC14" s="2"/>
      <c r="ID14" s="3"/>
      <c r="IE14" s="3"/>
      <c r="IF14" s="4"/>
      <c r="IG14" s="1"/>
      <c r="IH14" s="1"/>
      <c r="II14" s="2"/>
      <c r="IJ14" s="2"/>
      <c r="IK14" s="3"/>
      <c r="IL14" s="3"/>
      <c r="IM14" s="4"/>
      <c r="IN14" s="1"/>
      <c r="IO14" s="1"/>
      <c r="IP14" s="2"/>
      <c r="IQ14" s="2"/>
      <c r="IR14" s="3"/>
      <c r="IS14" s="3"/>
      <c r="IT14" s="4"/>
      <c r="IU14" s="1"/>
      <c r="IV14" s="1"/>
      <c r="IW14" s="2"/>
      <c r="IX14" s="2"/>
      <c r="IY14" s="3"/>
      <c r="IZ14" s="3"/>
      <c r="JA14" s="4"/>
      <c r="JB14" s="1"/>
      <c r="JC14" s="1"/>
      <c r="JD14" s="2"/>
      <c r="JE14" s="2"/>
      <c r="JF14" s="3"/>
      <c r="JG14" s="3"/>
      <c r="JH14" s="4"/>
      <c r="JI14" s="1"/>
      <c r="JJ14" s="1"/>
      <c r="JK14" s="2"/>
      <c r="JL14" s="2"/>
      <c r="JM14" s="3"/>
      <c r="JN14" s="3"/>
      <c r="JO14" s="4"/>
      <c r="JP14" s="1"/>
      <c r="JQ14" s="1"/>
      <c r="JR14" s="2"/>
      <c r="JS14" s="2"/>
      <c r="JT14" s="3"/>
      <c r="JU14" s="3"/>
      <c r="JV14" s="4"/>
      <c r="JW14" s="1"/>
      <c r="JX14" s="1"/>
      <c r="JY14" s="2"/>
      <c r="JZ14" s="2"/>
      <c r="KA14" s="3"/>
      <c r="KB14" s="3"/>
      <c r="KC14" s="4"/>
      <c r="KD14" s="1"/>
      <c r="KE14" s="1"/>
      <c r="KF14" s="2"/>
      <c r="KG14" s="2"/>
      <c r="KH14" s="3"/>
      <c r="KI14" s="3"/>
      <c r="KJ14" s="4"/>
      <c r="KK14" s="1"/>
      <c r="KL14" s="1"/>
      <c r="KM14" s="2"/>
      <c r="KN14" s="2"/>
      <c r="KO14" s="3"/>
      <c r="KP14" s="3"/>
      <c r="KQ14" s="4"/>
      <c r="KR14" s="1"/>
      <c r="KS14" s="1"/>
      <c r="KT14" s="2"/>
      <c r="KU14" s="2"/>
      <c r="KV14" s="3"/>
      <c r="KW14" s="3"/>
      <c r="KX14" s="4"/>
      <c r="KY14" s="1"/>
      <c r="KZ14" s="1"/>
      <c r="LA14" s="2"/>
      <c r="LB14" s="2"/>
      <c r="LC14" s="3"/>
      <c r="LD14" s="3"/>
      <c r="LE14" s="4"/>
      <c r="LF14" s="1"/>
      <c r="LG14" s="1"/>
      <c r="LH14" s="2"/>
      <c r="LI14" s="2"/>
      <c r="LJ14" s="3"/>
      <c r="LK14" s="3"/>
      <c r="LL14" s="4"/>
      <c r="LM14" s="1"/>
      <c r="LN14" s="1"/>
      <c r="LO14" s="2"/>
      <c r="LP14" s="2"/>
      <c r="LQ14" s="3"/>
      <c r="LR14" s="3"/>
      <c r="LS14" s="4"/>
      <c r="LT14" s="1"/>
      <c r="LU14" s="1"/>
      <c r="LV14" s="2"/>
      <c r="LW14" s="2"/>
      <c r="LX14" s="3"/>
      <c r="LY14" s="3"/>
      <c r="LZ14" s="4"/>
      <c r="MA14" s="1"/>
      <c r="MB14" s="1"/>
      <c r="MC14" s="2"/>
      <c r="MD14" s="2"/>
      <c r="ME14" s="3"/>
      <c r="MF14" s="3"/>
      <c r="MG14" s="4"/>
      <c r="MH14" s="1"/>
      <c r="MI14" s="1"/>
      <c r="MJ14" s="2"/>
      <c r="MK14" s="2"/>
      <c r="ML14" s="3"/>
      <c r="MM14" s="3"/>
      <c r="MN14" s="4"/>
      <c r="MP14" s="20" t="s">
        <v>55</v>
      </c>
      <c r="MQ14" s="23"/>
      <c r="MR14" s="23">
        <f>م.تحميل!$O$52</f>
        <v>0</v>
      </c>
      <c r="MS14" s="20"/>
      <c r="MT14" s="23"/>
      <c r="MU14" s="23"/>
      <c r="MW14" s="22" t="s">
        <v>55</v>
      </c>
      <c r="MX14" s="24"/>
      <c r="MY14" s="24">
        <f>م.مرتجع!$O$52</f>
        <v>0</v>
      </c>
      <c r="MZ14" s="22"/>
      <c r="NA14" s="24"/>
      <c r="NB14" s="24"/>
      <c r="ND14" s="21" t="s">
        <v>55</v>
      </c>
      <c r="NE14" s="25"/>
      <c r="NF14" s="25">
        <f>م.مبيع!$O$52</f>
        <v>0</v>
      </c>
      <c r="NG14" s="25">
        <f>CA35</f>
        <v>0</v>
      </c>
      <c r="NH14" s="21"/>
      <c r="NI14" s="25"/>
      <c r="NJ14" s="25"/>
      <c r="NK14" s="25"/>
    </row>
    <row r="15" spans="1:375" ht="16.5" thickTop="1" thickBot="1" x14ac:dyDescent="0.25">
      <c r="A15" s="14"/>
      <c r="B15" s="16"/>
      <c r="C15" s="1"/>
      <c r="D15" s="1"/>
      <c r="E15" s="2"/>
      <c r="F15" s="2"/>
      <c r="G15" s="3"/>
      <c r="H15" s="3"/>
      <c r="I15" s="4"/>
      <c r="J15" s="1"/>
      <c r="K15" s="1"/>
      <c r="L15" s="2"/>
      <c r="M15" s="2"/>
      <c r="N15" s="3"/>
      <c r="O15" s="3"/>
      <c r="P15" s="4"/>
      <c r="Q15" s="1"/>
      <c r="R15" s="1"/>
      <c r="S15" s="2"/>
      <c r="T15" s="2"/>
      <c r="U15" s="3"/>
      <c r="V15" s="3"/>
      <c r="W15" s="4"/>
      <c r="X15" s="1"/>
      <c r="Y15" s="1"/>
      <c r="Z15" s="2"/>
      <c r="AA15" s="2"/>
      <c r="AB15" s="3"/>
      <c r="AC15" s="3"/>
      <c r="AD15" s="4"/>
      <c r="AE15" s="1"/>
      <c r="AF15" s="1"/>
      <c r="AG15" s="2"/>
      <c r="AH15" s="2"/>
      <c r="AI15" s="3"/>
      <c r="AJ15" s="3"/>
      <c r="AK15" s="4"/>
      <c r="AL15" s="1"/>
      <c r="AM15" s="1"/>
      <c r="AN15" s="2"/>
      <c r="AO15" s="2"/>
      <c r="AP15" s="3"/>
      <c r="AQ15" s="3"/>
      <c r="AR15" s="4"/>
      <c r="AS15" s="1"/>
      <c r="AT15" s="1"/>
      <c r="AU15" s="2"/>
      <c r="AV15" s="2"/>
      <c r="AW15" s="3"/>
      <c r="AX15" s="3"/>
      <c r="AY15" s="4"/>
      <c r="AZ15" s="1"/>
      <c r="BA15" s="1"/>
      <c r="BB15" s="2"/>
      <c r="BC15" s="2"/>
      <c r="BD15" s="3"/>
      <c r="BE15" s="3"/>
      <c r="BF15" s="4"/>
      <c r="BG15" s="1"/>
      <c r="BH15" s="1"/>
      <c r="BI15" s="2"/>
      <c r="BJ15" s="2"/>
      <c r="BK15" s="3"/>
      <c r="BL15" s="3"/>
      <c r="BM15" s="4"/>
      <c r="BN15" s="1"/>
      <c r="BO15" s="1"/>
      <c r="BP15" s="2"/>
      <c r="BQ15" s="2"/>
      <c r="BR15" s="3"/>
      <c r="BS15" s="3"/>
      <c r="BT15" s="4"/>
      <c r="BU15" s="1"/>
      <c r="BV15" s="1"/>
      <c r="BW15" s="2"/>
      <c r="BX15" s="2"/>
      <c r="BY15" s="3"/>
      <c r="BZ15" s="3"/>
      <c r="CA15" s="4"/>
      <c r="CB15" s="1"/>
      <c r="CC15" s="1"/>
      <c r="CD15" s="2"/>
      <c r="CE15" s="2"/>
      <c r="CF15" s="3"/>
      <c r="CG15" s="3"/>
      <c r="CH15" s="4"/>
      <c r="CI15" s="1"/>
      <c r="CJ15" s="1"/>
      <c r="CK15" s="2"/>
      <c r="CL15" s="2"/>
      <c r="CM15" s="3"/>
      <c r="CN15" s="3"/>
      <c r="CO15" s="4"/>
      <c r="CP15" s="1"/>
      <c r="CQ15" s="1"/>
      <c r="CR15" s="2"/>
      <c r="CS15" s="2"/>
      <c r="CT15" s="3"/>
      <c r="CU15" s="3"/>
      <c r="CV15" s="4"/>
      <c r="CW15" s="1"/>
      <c r="CX15" s="1"/>
      <c r="CY15" s="2"/>
      <c r="CZ15" s="2"/>
      <c r="DA15" s="3"/>
      <c r="DB15" s="3"/>
      <c r="DC15" s="4"/>
      <c r="DD15" s="1"/>
      <c r="DE15" s="1"/>
      <c r="DF15" s="2"/>
      <c r="DG15" s="2"/>
      <c r="DH15" s="3"/>
      <c r="DI15" s="3"/>
      <c r="DJ15" s="4"/>
      <c r="DK15" s="1"/>
      <c r="DL15" s="1"/>
      <c r="DM15" s="2"/>
      <c r="DN15" s="2"/>
      <c r="DO15" s="3"/>
      <c r="DP15" s="3"/>
      <c r="DQ15" s="4"/>
      <c r="DR15" s="1"/>
      <c r="DS15" s="1"/>
      <c r="DT15" s="2"/>
      <c r="DU15" s="2"/>
      <c r="DV15" s="3"/>
      <c r="DW15" s="3"/>
      <c r="DX15" s="4"/>
      <c r="DY15" s="1"/>
      <c r="DZ15" s="1"/>
      <c r="EA15" s="2"/>
      <c r="EB15" s="2"/>
      <c r="EC15" s="3"/>
      <c r="ED15" s="3"/>
      <c r="EE15" s="4"/>
      <c r="EF15" s="1"/>
      <c r="EG15" s="1"/>
      <c r="EH15" s="2"/>
      <c r="EI15" s="2"/>
      <c r="EJ15" s="3"/>
      <c r="EK15" s="3"/>
      <c r="EL15" s="4"/>
      <c r="EM15" s="1"/>
      <c r="EN15" s="1"/>
      <c r="EO15" s="2"/>
      <c r="EP15" s="2"/>
      <c r="EQ15" s="3"/>
      <c r="ER15" s="3"/>
      <c r="ES15" s="4"/>
      <c r="ET15" s="1"/>
      <c r="EU15" s="1"/>
      <c r="EV15" s="2"/>
      <c r="EW15" s="2"/>
      <c r="EX15" s="3"/>
      <c r="EY15" s="3"/>
      <c r="EZ15" s="4"/>
      <c r="FA15" s="1"/>
      <c r="FB15" s="1"/>
      <c r="FC15" s="2"/>
      <c r="FD15" s="2"/>
      <c r="FE15" s="3"/>
      <c r="FF15" s="3"/>
      <c r="FG15" s="4"/>
      <c r="FH15" s="1"/>
      <c r="FI15" s="1"/>
      <c r="FJ15" s="2"/>
      <c r="FK15" s="2"/>
      <c r="FL15" s="3"/>
      <c r="FM15" s="3"/>
      <c r="FN15" s="4"/>
      <c r="FO15" s="1"/>
      <c r="FP15" s="1"/>
      <c r="FQ15" s="2"/>
      <c r="FR15" s="2"/>
      <c r="FS15" s="3"/>
      <c r="FT15" s="3"/>
      <c r="FU15" s="4"/>
      <c r="FV15" s="1"/>
      <c r="FW15" s="1"/>
      <c r="FX15" s="2"/>
      <c r="FY15" s="2"/>
      <c r="FZ15" s="3"/>
      <c r="GA15" s="3"/>
      <c r="GB15" s="4"/>
      <c r="GC15" s="1"/>
      <c r="GD15" s="1"/>
      <c r="GE15" s="2"/>
      <c r="GF15" s="2"/>
      <c r="GG15" s="3"/>
      <c r="GH15" s="3"/>
      <c r="GI15" s="4"/>
      <c r="GJ15" s="1"/>
      <c r="GK15" s="1"/>
      <c r="GL15" s="2"/>
      <c r="GM15" s="2"/>
      <c r="GN15" s="3"/>
      <c r="GO15" s="3"/>
      <c r="GP15" s="4"/>
      <c r="GQ15" s="1"/>
      <c r="GR15" s="1"/>
      <c r="GS15" s="2"/>
      <c r="GT15" s="2"/>
      <c r="GU15" s="3"/>
      <c r="GV15" s="3"/>
      <c r="GW15" s="4"/>
      <c r="GX15" s="1"/>
      <c r="GY15" s="1"/>
      <c r="GZ15" s="2"/>
      <c r="HA15" s="2"/>
      <c r="HB15" s="3"/>
      <c r="HC15" s="3"/>
      <c r="HD15" s="4"/>
      <c r="HE15" s="1"/>
      <c r="HF15" s="1"/>
      <c r="HG15" s="2"/>
      <c r="HH15" s="2"/>
      <c r="HI15" s="3"/>
      <c r="HJ15" s="3"/>
      <c r="HK15" s="4"/>
      <c r="HL15" s="1"/>
      <c r="HM15" s="1"/>
      <c r="HN15" s="2"/>
      <c r="HO15" s="2"/>
      <c r="HP15" s="3"/>
      <c r="HQ15" s="3"/>
      <c r="HR15" s="4"/>
      <c r="HS15" s="1"/>
      <c r="HT15" s="1"/>
      <c r="HU15" s="2"/>
      <c r="HV15" s="2"/>
      <c r="HW15" s="3"/>
      <c r="HX15" s="3"/>
      <c r="HY15" s="4"/>
      <c r="HZ15" s="1"/>
      <c r="IA15" s="1"/>
      <c r="IB15" s="2"/>
      <c r="IC15" s="2"/>
      <c r="ID15" s="3"/>
      <c r="IE15" s="3"/>
      <c r="IF15" s="4"/>
      <c r="IG15" s="1"/>
      <c r="IH15" s="1"/>
      <c r="II15" s="2"/>
      <c r="IJ15" s="2"/>
      <c r="IK15" s="3"/>
      <c r="IL15" s="3"/>
      <c r="IM15" s="4"/>
      <c r="IN15" s="1"/>
      <c r="IO15" s="1"/>
      <c r="IP15" s="2"/>
      <c r="IQ15" s="2"/>
      <c r="IR15" s="3"/>
      <c r="IS15" s="3"/>
      <c r="IT15" s="4"/>
      <c r="IU15" s="1"/>
      <c r="IV15" s="1"/>
      <c r="IW15" s="2"/>
      <c r="IX15" s="2"/>
      <c r="IY15" s="3"/>
      <c r="IZ15" s="3"/>
      <c r="JA15" s="4"/>
      <c r="JB15" s="1"/>
      <c r="JC15" s="1"/>
      <c r="JD15" s="2"/>
      <c r="JE15" s="2"/>
      <c r="JF15" s="3"/>
      <c r="JG15" s="3"/>
      <c r="JH15" s="4"/>
      <c r="JI15" s="1"/>
      <c r="JJ15" s="1"/>
      <c r="JK15" s="2"/>
      <c r="JL15" s="2"/>
      <c r="JM15" s="3"/>
      <c r="JN15" s="3"/>
      <c r="JO15" s="4"/>
      <c r="JP15" s="1"/>
      <c r="JQ15" s="1"/>
      <c r="JR15" s="2"/>
      <c r="JS15" s="2"/>
      <c r="JT15" s="3"/>
      <c r="JU15" s="3"/>
      <c r="JV15" s="4"/>
      <c r="JW15" s="1"/>
      <c r="JX15" s="1"/>
      <c r="JY15" s="2"/>
      <c r="JZ15" s="2"/>
      <c r="KA15" s="3"/>
      <c r="KB15" s="3"/>
      <c r="KC15" s="4"/>
      <c r="KD15" s="1"/>
      <c r="KE15" s="1"/>
      <c r="KF15" s="2"/>
      <c r="KG15" s="2"/>
      <c r="KH15" s="3"/>
      <c r="KI15" s="3"/>
      <c r="KJ15" s="4"/>
      <c r="KK15" s="1"/>
      <c r="KL15" s="1"/>
      <c r="KM15" s="2"/>
      <c r="KN15" s="2"/>
      <c r="KO15" s="3"/>
      <c r="KP15" s="3"/>
      <c r="KQ15" s="4"/>
      <c r="KR15" s="1"/>
      <c r="KS15" s="1"/>
      <c r="KT15" s="2"/>
      <c r="KU15" s="2"/>
      <c r="KV15" s="3"/>
      <c r="KW15" s="3"/>
      <c r="KX15" s="4"/>
      <c r="KY15" s="1"/>
      <c r="KZ15" s="1"/>
      <c r="LA15" s="2"/>
      <c r="LB15" s="2"/>
      <c r="LC15" s="3"/>
      <c r="LD15" s="3"/>
      <c r="LE15" s="4"/>
      <c r="LF15" s="1"/>
      <c r="LG15" s="1"/>
      <c r="LH15" s="2"/>
      <c r="LI15" s="2"/>
      <c r="LJ15" s="3"/>
      <c r="LK15" s="3"/>
      <c r="LL15" s="4"/>
      <c r="LM15" s="1"/>
      <c r="LN15" s="1"/>
      <c r="LO15" s="2"/>
      <c r="LP15" s="2"/>
      <c r="LQ15" s="3"/>
      <c r="LR15" s="3"/>
      <c r="LS15" s="4"/>
      <c r="LT15" s="1"/>
      <c r="LU15" s="1"/>
      <c r="LV15" s="2"/>
      <c r="LW15" s="2"/>
      <c r="LX15" s="3"/>
      <c r="LY15" s="3"/>
      <c r="LZ15" s="4"/>
      <c r="MA15" s="1"/>
      <c r="MB15" s="1"/>
      <c r="MC15" s="2"/>
      <c r="MD15" s="2"/>
      <c r="ME15" s="3"/>
      <c r="MF15" s="3"/>
      <c r="MG15" s="4"/>
      <c r="MH15" s="1"/>
      <c r="MI15" s="1"/>
      <c r="MJ15" s="2"/>
      <c r="MK15" s="2"/>
      <c r="ML15" s="3"/>
      <c r="MM15" s="3"/>
      <c r="MN15" s="4"/>
      <c r="MP15" s="20" t="s">
        <v>56</v>
      </c>
      <c r="MQ15" s="23">
        <f>م.تحميل!$N$61</f>
        <v>0</v>
      </c>
      <c r="MR15" s="23">
        <f>م.تحميل!$O$61</f>
        <v>0</v>
      </c>
      <c r="MS15" s="20"/>
      <c r="MT15" s="23"/>
      <c r="MU15" s="23"/>
      <c r="MW15" s="22" t="s">
        <v>56</v>
      </c>
      <c r="MX15" s="24">
        <f>م.مرتجع!$N$61</f>
        <v>0</v>
      </c>
      <c r="MY15" s="24">
        <f>م.مرتجع!$O$61</f>
        <v>0</v>
      </c>
      <c r="MZ15" s="22"/>
      <c r="NA15" s="24"/>
      <c r="NB15" s="24"/>
      <c r="ND15" s="21" t="s">
        <v>56</v>
      </c>
      <c r="NE15" s="25">
        <f>م.مبيع!$N$61</f>
        <v>0</v>
      </c>
      <c r="NF15" s="25">
        <f>م.مبيع!$O$61</f>
        <v>0</v>
      </c>
      <c r="NG15" s="25">
        <f>CH35</f>
        <v>0</v>
      </c>
      <c r="NH15" s="21"/>
      <c r="NI15" s="25"/>
      <c r="NJ15" s="25"/>
      <c r="NK15" s="25"/>
    </row>
    <row r="16" spans="1:375" ht="16.5" thickTop="1" thickBot="1" x14ac:dyDescent="0.25">
      <c r="A16" s="14"/>
      <c r="B16" s="16"/>
      <c r="C16" s="1"/>
      <c r="D16" s="1"/>
      <c r="E16" s="2"/>
      <c r="F16" s="2"/>
      <c r="G16" s="3"/>
      <c r="H16" s="3"/>
      <c r="I16" s="4"/>
      <c r="J16" s="1"/>
      <c r="K16" s="1"/>
      <c r="L16" s="2"/>
      <c r="M16" s="2"/>
      <c r="N16" s="3"/>
      <c r="O16" s="3"/>
      <c r="P16" s="4"/>
      <c r="Q16" s="1"/>
      <c r="R16" s="1"/>
      <c r="S16" s="2"/>
      <c r="T16" s="2"/>
      <c r="U16" s="3"/>
      <c r="V16" s="3"/>
      <c r="W16" s="4"/>
      <c r="X16" s="1"/>
      <c r="Y16" s="1"/>
      <c r="Z16" s="2"/>
      <c r="AA16" s="2"/>
      <c r="AB16" s="3"/>
      <c r="AC16" s="3"/>
      <c r="AD16" s="4"/>
      <c r="AE16" s="1"/>
      <c r="AF16" s="1"/>
      <c r="AG16" s="2"/>
      <c r="AH16" s="2"/>
      <c r="AI16" s="3"/>
      <c r="AJ16" s="3"/>
      <c r="AK16" s="4"/>
      <c r="AL16" s="1"/>
      <c r="AM16" s="1"/>
      <c r="AN16" s="2"/>
      <c r="AO16" s="2"/>
      <c r="AP16" s="3"/>
      <c r="AQ16" s="3"/>
      <c r="AR16" s="4"/>
      <c r="AS16" s="1"/>
      <c r="AT16" s="1"/>
      <c r="AU16" s="2"/>
      <c r="AV16" s="2"/>
      <c r="AW16" s="3"/>
      <c r="AX16" s="3"/>
      <c r="AY16" s="4"/>
      <c r="AZ16" s="1"/>
      <c r="BA16" s="1"/>
      <c r="BB16" s="2"/>
      <c r="BC16" s="2"/>
      <c r="BD16" s="3"/>
      <c r="BE16" s="3"/>
      <c r="BF16" s="4"/>
      <c r="BG16" s="1"/>
      <c r="BH16" s="1"/>
      <c r="BI16" s="2"/>
      <c r="BJ16" s="2"/>
      <c r="BK16" s="3"/>
      <c r="BL16" s="3"/>
      <c r="BM16" s="4"/>
      <c r="BN16" s="1"/>
      <c r="BO16" s="1"/>
      <c r="BP16" s="2"/>
      <c r="BQ16" s="2"/>
      <c r="BR16" s="3"/>
      <c r="BS16" s="3"/>
      <c r="BT16" s="4"/>
      <c r="BU16" s="1"/>
      <c r="BV16" s="1"/>
      <c r="BW16" s="2"/>
      <c r="BX16" s="2"/>
      <c r="BY16" s="3"/>
      <c r="BZ16" s="3"/>
      <c r="CA16" s="4"/>
      <c r="CB16" s="1"/>
      <c r="CC16" s="1"/>
      <c r="CD16" s="2"/>
      <c r="CE16" s="2"/>
      <c r="CF16" s="3"/>
      <c r="CG16" s="3"/>
      <c r="CH16" s="4"/>
      <c r="CI16" s="1"/>
      <c r="CJ16" s="1"/>
      <c r="CK16" s="2"/>
      <c r="CL16" s="2"/>
      <c r="CM16" s="3"/>
      <c r="CN16" s="3"/>
      <c r="CO16" s="4"/>
      <c r="CP16" s="1"/>
      <c r="CQ16" s="1"/>
      <c r="CR16" s="2"/>
      <c r="CS16" s="2"/>
      <c r="CT16" s="3"/>
      <c r="CU16" s="3"/>
      <c r="CV16" s="4"/>
      <c r="CW16" s="1"/>
      <c r="CX16" s="1"/>
      <c r="CY16" s="2"/>
      <c r="CZ16" s="2"/>
      <c r="DA16" s="3"/>
      <c r="DB16" s="3"/>
      <c r="DC16" s="4"/>
      <c r="DD16" s="1"/>
      <c r="DE16" s="1"/>
      <c r="DF16" s="2"/>
      <c r="DG16" s="2"/>
      <c r="DH16" s="3"/>
      <c r="DI16" s="3"/>
      <c r="DJ16" s="4"/>
      <c r="DK16" s="1"/>
      <c r="DL16" s="1"/>
      <c r="DM16" s="2"/>
      <c r="DN16" s="2"/>
      <c r="DO16" s="3"/>
      <c r="DP16" s="3"/>
      <c r="DQ16" s="4"/>
      <c r="DR16" s="1"/>
      <c r="DS16" s="1"/>
      <c r="DT16" s="2"/>
      <c r="DU16" s="2"/>
      <c r="DV16" s="3"/>
      <c r="DW16" s="3"/>
      <c r="DX16" s="4"/>
      <c r="DY16" s="1"/>
      <c r="DZ16" s="1"/>
      <c r="EA16" s="2"/>
      <c r="EB16" s="2"/>
      <c r="EC16" s="3"/>
      <c r="ED16" s="3"/>
      <c r="EE16" s="4"/>
      <c r="EF16" s="1"/>
      <c r="EG16" s="1"/>
      <c r="EH16" s="2"/>
      <c r="EI16" s="2"/>
      <c r="EJ16" s="3"/>
      <c r="EK16" s="3"/>
      <c r="EL16" s="4"/>
      <c r="EM16" s="1"/>
      <c r="EN16" s="1"/>
      <c r="EO16" s="2"/>
      <c r="EP16" s="2"/>
      <c r="EQ16" s="3"/>
      <c r="ER16" s="3"/>
      <c r="ES16" s="4"/>
      <c r="ET16" s="1"/>
      <c r="EU16" s="1"/>
      <c r="EV16" s="2"/>
      <c r="EW16" s="2"/>
      <c r="EX16" s="3"/>
      <c r="EY16" s="3"/>
      <c r="EZ16" s="4"/>
      <c r="FA16" s="1"/>
      <c r="FB16" s="1"/>
      <c r="FC16" s="2"/>
      <c r="FD16" s="2"/>
      <c r="FE16" s="3"/>
      <c r="FF16" s="3"/>
      <c r="FG16" s="4"/>
      <c r="FH16" s="1"/>
      <c r="FI16" s="1"/>
      <c r="FJ16" s="2"/>
      <c r="FK16" s="2"/>
      <c r="FL16" s="3"/>
      <c r="FM16" s="3"/>
      <c r="FN16" s="4"/>
      <c r="FO16" s="1"/>
      <c r="FP16" s="1"/>
      <c r="FQ16" s="2"/>
      <c r="FR16" s="2"/>
      <c r="FS16" s="3"/>
      <c r="FT16" s="3"/>
      <c r="FU16" s="4"/>
      <c r="FV16" s="1"/>
      <c r="FW16" s="1"/>
      <c r="FX16" s="2"/>
      <c r="FY16" s="2"/>
      <c r="FZ16" s="3"/>
      <c r="GA16" s="3"/>
      <c r="GB16" s="4"/>
      <c r="GC16" s="1"/>
      <c r="GD16" s="1"/>
      <c r="GE16" s="2"/>
      <c r="GF16" s="2"/>
      <c r="GG16" s="3"/>
      <c r="GH16" s="3"/>
      <c r="GI16" s="4"/>
      <c r="GJ16" s="1"/>
      <c r="GK16" s="1"/>
      <c r="GL16" s="2"/>
      <c r="GM16" s="2"/>
      <c r="GN16" s="3"/>
      <c r="GO16" s="3"/>
      <c r="GP16" s="4"/>
      <c r="GQ16" s="1"/>
      <c r="GR16" s="1"/>
      <c r="GS16" s="2"/>
      <c r="GT16" s="2"/>
      <c r="GU16" s="3"/>
      <c r="GV16" s="3"/>
      <c r="GW16" s="4"/>
      <c r="GX16" s="1"/>
      <c r="GY16" s="1"/>
      <c r="GZ16" s="2"/>
      <c r="HA16" s="2"/>
      <c r="HB16" s="3"/>
      <c r="HC16" s="3"/>
      <c r="HD16" s="4"/>
      <c r="HE16" s="1"/>
      <c r="HF16" s="1"/>
      <c r="HG16" s="2"/>
      <c r="HH16" s="2"/>
      <c r="HI16" s="3"/>
      <c r="HJ16" s="3"/>
      <c r="HK16" s="4"/>
      <c r="HL16" s="1"/>
      <c r="HM16" s="1"/>
      <c r="HN16" s="2"/>
      <c r="HO16" s="2"/>
      <c r="HP16" s="3"/>
      <c r="HQ16" s="3"/>
      <c r="HR16" s="4"/>
      <c r="HS16" s="1"/>
      <c r="HT16" s="1"/>
      <c r="HU16" s="2"/>
      <c r="HV16" s="2"/>
      <c r="HW16" s="3"/>
      <c r="HX16" s="3"/>
      <c r="HY16" s="4"/>
      <c r="HZ16" s="1"/>
      <c r="IA16" s="1"/>
      <c r="IB16" s="2"/>
      <c r="IC16" s="2"/>
      <c r="ID16" s="3"/>
      <c r="IE16" s="3"/>
      <c r="IF16" s="4"/>
      <c r="IG16" s="1"/>
      <c r="IH16" s="1"/>
      <c r="II16" s="2"/>
      <c r="IJ16" s="2"/>
      <c r="IK16" s="3"/>
      <c r="IL16" s="3"/>
      <c r="IM16" s="4"/>
      <c r="IN16" s="1"/>
      <c r="IO16" s="1"/>
      <c r="IP16" s="2"/>
      <c r="IQ16" s="2"/>
      <c r="IR16" s="3"/>
      <c r="IS16" s="3"/>
      <c r="IT16" s="4"/>
      <c r="IU16" s="1"/>
      <c r="IV16" s="1"/>
      <c r="IW16" s="2"/>
      <c r="IX16" s="2"/>
      <c r="IY16" s="3"/>
      <c r="IZ16" s="3"/>
      <c r="JA16" s="4"/>
      <c r="JB16" s="1"/>
      <c r="JC16" s="1"/>
      <c r="JD16" s="2"/>
      <c r="JE16" s="2"/>
      <c r="JF16" s="3"/>
      <c r="JG16" s="3"/>
      <c r="JH16" s="4"/>
      <c r="JI16" s="1"/>
      <c r="JJ16" s="1"/>
      <c r="JK16" s="2"/>
      <c r="JL16" s="2"/>
      <c r="JM16" s="3"/>
      <c r="JN16" s="3"/>
      <c r="JO16" s="4"/>
      <c r="JP16" s="1"/>
      <c r="JQ16" s="1"/>
      <c r="JR16" s="2"/>
      <c r="JS16" s="2"/>
      <c r="JT16" s="3"/>
      <c r="JU16" s="3"/>
      <c r="JV16" s="4"/>
      <c r="JW16" s="1"/>
      <c r="JX16" s="1"/>
      <c r="JY16" s="2"/>
      <c r="JZ16" s="2"/>
      <c r="KA16" s="3"/>
      <c r="KB16" s="3"/>
      <c r="KC16" s="4"/>
      <c r="KD16" s="1"/>
      <c r="KE16" s="1"/>
      <c r="KF16" s="2"/>
      <c r="KG16" s="2"/>
      <c r="KH16" s="3"/>
      <c r="KI16" s="3"/>
      <c r="KJ16" s="4"/>
      <c r="KK16" s="1"/>
      <c r="KL16" s="1"/>
      <c r="KM16" s="2"/>
      <c r="KN16" s="2"/>
      <c r="KO16" s="3"/>
      <c r="KP16" s="3"/>
      <c r="KQ16" s="4"/>
      <c r="KR16" s="1"/>
      <c r="KS16" s="1"/>
      <c r="KT16" s="2"/>
      <c r="KU16" s="2"/>
      <c r="KV16" s="3"/>
      <c r="KW16" s="3"/>
      <c r="KX16" s="4"/>
      <c r="KY16" s="1"/>
      <c r="KZ16" s="1"/>
      <c r="LA16" s="2"/>
      <c r="LB16" s="2"/>
      <c r="LC16" s="3"/>
      <c r="LD16" s="3"/>
      <c r="LE16" s="4"/>
      <c r="LF16" s="1"/>
      <c r="LG16" s="1"/>
      <c r="LH16" s="2"/>
      <c r="LI16" s="2"/>
      <c r="LJ16" s="3"/>
      <c r="LK16" s="3"/>
      <c r="LL16" s="4"/>
      <c r="LM16" s="1"/>
      <c r="LN16" s="1"/>
      <c r="LO16" s="2"/>
      <c r="LP16" s="2"/>
      <c r="LQ16" s="3"/>
      <c r="LR16" s="3"/>
      <c r="LS16" s="4"/>
      <c r="LT16" s="1"/>
      <c r="LU16" s="1"/>
      <c r="LV16" s="2"/>
      <c r="LW16" s="2"/>
      <c r="LX16" s="3"/>
      <c r="LY16" s="3"/>
      <c r="LZ16" s="4"/>
      <c r="MA16" s="1"/>
      <c r="MB16" s="1"/>
      <c r="MC16" s="2"/>
      <c r="MD16" s="2"/>
      <c r="ME16" s="3"/>
      <c r="MF16" s="3"/>
      <c r="MG16" s="4"/>
      <c r="MH16" s="1"/>
      <c r="MI16" s="1"/>
      <c r="MJ16" s="2"/>
      <c r="MK16" s="2"/>
      <c r="ML16" s="3"/>
      <c r="MM16" s="3"/>
      <c r="MN16" s="4"/>
      <c r="MP16" s="20" t="s">
        <v>57</v>
      </c>
      <c r="MQ16" s="23">
        <f>م.تحميل!$N$70</f>
        <v>0</v>
      </c>
      <c r="MR16" s="23">
        <f>م.تحميل!$O$70</f>
        <v>0</v>
      </c>
      <c r="MS16" s="20"/>
      <c r="MT16" s="23"/>
      <c r="MU16" s="23"/>
      <c r="MW16" s="22" t="s">
        <v>57</v>
      </c>
      <c r="MX16" s="24">
        <f>م.مرتجع!$N$70</f>
        <v>0</v>
      </c>
      <c r="MY16" s="24">
        <f>م.مرتجع!$O$70</f>
        <v>0</v>
      </c>
      <c r="MZ16" s="22"/>
      <c r="NA16" s="24"/>
      <c r="NB16" s="24"/>
      <c r="ND16" s="21" t="s">
        <v>57</v>
      </c>
      <c r="NE16" s="25">
        <f>م.مبيع!$N$70</f>
        <v>0</v>
      </c>
      <c r="NF16" s="25">
        <f>م.مبيع!$O$70</f>
        <v>0</v>
      </c>
      <c r="NG16" s="25">
        <f>CO35</f>
        <v>0</v>
      </c>
      <c r="NH16" s="21"/>
      <c r="NI16" s="25"/>
      <c r="NJ16" s="25"/>
      <c r="NK16" s="25"/>
    </row>
    <row r="17" spans="1:375" ht="16.5" thickTop="1" thickBot="1" x14ac:dyDescent="0.25">
      <c r="A17" s="14"/>
      <c r="B17" s="16"/>
      <c r="C17" s="1"/>
      <c r="D17" s="1"/>
      <c r="E17" s="2"/>
      <c r="F17" s="2"/>
      <c r="G17" s="3"/>
      <c r="H17" s="3"/>
      <c r="I17" s="4"/>
      <c r="J17" s="1"/>
      <c r="K17" s="1"/>
      <c r="L17" s="2"/>
      <c r="M17" s="2"/>
      <c r="N17" s="3"/>
      <c r="O17" s="3"/>
      <c r="P17" s="4"/>
      <c r="Q17" s="1"/>
      <c r="R17" s="1"/>
      <c r="S17" s="2"/>
      <c r="T17" s="2"/>
      <c r="U17" s="3"/>
      <c r="V17" s="3"/>
      <c r="W17" s="4"/>
      <c r="X17" s="1"/>
      <c r="Y17" s="1"/>
      <c r="Z17" s="2"/>
      <c r="AA17" s="2"/>
      <c r="AB17" s="3"/>
      <c r="AC17" s="3"/>
      <c r="AD17" s="4"/>
      <c r="AE17" s="1"/>
      <c r="AF17" s="1"/>
      <c r="AG17" s="2"/>
      <c r="AH17" s="2"/>
      <c r="AI17" s="3"/>
      <c r="AJ17" s="3"/>
      <c r="AK17" s="4"/>
      <c r="AL17" s="1"/>
      <c r="AM17" s="1"/>
      <c r="AN17" s="2"/>
      <c r="AO17" s="2"/>
      <c r="AP17" s="3"/>
      <c r="AQ17" s="3"/>
      <c r="AR17" s="4"/>
      <c r="AS17" s="1"/>
      <c r="AT17" s="1"/>
      <c r="AU17" s="2"/>
      <c r="AV17" s="2"/>
      <c r="AW17" s="3"/>
      <c r="AX17" s="3"/>
      <c r="AY17" s="4"/>
      <c r="AZ17" s="1"/>
      <c r="BA17" s="1"/>
      <c r="BB17" s="2"/>
      <c r="BC17" s="2"/>
      <c r="BD17" s="3"/>
      <c r="BE17" s="3"/>
      <c r="BF17" s="4"/>
      <c r="BG17" s="1"/>
      <c r="BH17" s="1"/>
      <c r="BI17" s="2"/>
      <c r="BJ17" s="2"/>
      <c r="BK17" s="3"/>
      <c r="BL17" s="3"/>
      <c r="BM17" s="4"/>
      <c r="BN17" s="1"/>
      <c r="BO17" s="1"/>
      <c r="BP17" s="2"/>
      <c r="BQ17" s="2"/>
      <c r="BR17" s="3"/>
      <c r="BS17" s="3"/>
      <c r="BT17" s="4"/>
      <c r="BU17" s="1"/>
      <c r="BV17" s="1"/>
      <c r="BW17" s="2"/>
      <c r="BX17" s="2"/>
      <c r="BY17" s="3"/>
      <c r="BZ17" s="3"/>
      <c r="CA17" s="4"/>
      <c r="CB17" s="1"/>
      <c r="CC17" s="1"/>
      <c r="CD17" s="2"/>
      <c r="CE17" s="2"/>
      <c r="CF17" s="3"/>
      <c r="CG17" s="3"/>
      <c r="CH17" s="4"/>
      <c r="CI17" s="1"/>
      <c r="CJ17" s="1"/>
      <c r="CK17" s="2"/>
      <c r="CL17" s="2"/>
      <c r="CM17" s="3"/>
      <c r="CN17" s="3"/>
      <c r="CO17" s="4"/>
      <c r="CP17" s="1"/>
      <c r="CQ17" s="1"/>
      <c r="CR17" s="2"/>
      <c r="CS17" s="2"/>
      <c r="CT17" s="3"/>
      <c r="CU17" s="3"/>
      <c r="CV17" s="4"/>
      <c r="CW17" s="1"/>
      <c r="CX17" s="1"/>
      <c r="CY17" s="2"/>
      <c r="CZ17" s="2"/>
      <c r="DA17" s="3"/>
      <c r="DB17" s="3"/>
      <c r="DC17" s="4"/>
      <c r="DD17" s="1"/>
      <c r="DE17" s="1"/>
      <c r="DF17" s="2"/>
      <c r="DG17" s="2"/>
      <c r="DH17" s="3"/>
      <c r="DI17" s="3"/>
      <c r="DJ17" s="4"/>
      <c r="DK17" s="1"/>
      <c r="DL17" s="1"/>
      <c r="DM17" s="2"/>
      <c r="DN17" s="2"/>
      <c r="DO17" s="3"/>
      <c r="DP17" s="3"/>
      <c r="DQ17" s="4"/>
      <c r="DR17" s="1"/>
      <c r="DS17" s="1"/>
      <c r="DT17" s="2"/>
      <c r="DU17" s="2"/>
      <c r="DV17" s="3"/>
      <c r="DW17" s="3"/>
      <c r="DX17" s="4"/>
      <c r="DY17" s="1"/>
      <c r="DZ17" s="1"/>
      <c r="EA17" s="2"/>
      <c r="EB17" s="2"/>
      <c r="EC17" s="3"/>
      <c r="ED17" s="3"/>
      <c r="EE17" s="4"/>
      <c r="EF17" s="1"/>
      <c r="EG17" s="1"/>
      <c r="EH17" s="2"/>
      <c r="EI17" s="2"/>
      <c r="EJ17" s="3"/>
      <c r="EK17" s="3"/>
      <c r="EL17" s="4"/>
      <c r="EM17" s="1"/>
      <c r="EN17" s="1"/>
      <c r="EO17" s="2"/>
      <c r="EP17" s="2"/>
      <c r="EQ17" s="3"/>
      <c r="ER17" s="3"/>
      <c r="ES17" s="4"/>
      <c r="ET17" s="1"/>
      <c r="EU17" s="1"/>
      <c r="EV17" s="2"/>
      <c r="EW17" s="2"/>
      <c r="EX17" s="3"/>
      <c r="EY17" s="3"/>
      <c r="EZ17" s="4"/>
      <c r="FA17" s="1"/>
      <c r="FB17" s="1"/>
      <c r="FC17" s="2"/>
      <c r="FD17" s="2"/>
      <c r="FE17" s="3"/>
      <c r="FF17" s="3"/>
      <c r="FG17" s="4"/>
      <c r="FH17" s="1"/>
      <c r="FI17" s="1"/>
      <c r="FJ17" s="2"/>
      <c r="FK17" s="2"/>
      <c r="FL17" s="3"/>
      <c r="FM17" s="3"/>
      <c r="FN17" s="4"/>
      <c r="FO17" s="1"/>
      <c r="FP17" s="1"/>
      <c r="FQ17" s="2"/>
      <c r="FR17" s="2"/>
      <c r="FS17" s="3"/>
      <c r="FT17" s="3"/>
      <c r="FU17" s="4"/>
      <c r="FV17" s="1"/>
      <c r="FW17" s="1"/>
      <c r="FX17" s="2"/>
      <c r="FY17" s="2"/>
      <c r="FZ17" s="3"/>
      <c r="GA17" s="3"/>
      <c r="GB17" s="4"/>
      <c r="GC17" s="1"/>
      <c r="GD17" s="1"/>
      <c r="GE17" s="2"/>
      <c r="GF17" s="2"/>
      <c r="GG17" s="3"/>
      <c r="GH17" s="3"/>
      <c r="GI17" s="4"/>
      <c r="GJ17" s="1"/>
      <c r="GK17" s="1"/>
      <c r="GL17" s="2"/>
      <c r="GM17" s="2"/>
      <c r="GN17" s="3"/>
      <c r="GO17" s="3"/>
      <c r="GP17" s="4"/>
      <c r="GQ17" s="1"/>
      <c r="GR17" s="1"/>
      <c r="GS17" s="2"/>
      <c r="GT17" s="2"/>
      <c r="GU17" s="3"/>
      <c r="GV17" s="3"/>
      <c r="GW17" s="4"/>
      <c r="GX17" s="1"/>
      <c r="GY17" s="1"/>
      <c r="GZ17" s="2"/>
      <c r="HA17" s="2"/>
      <c r="HB17" s="3"/>
      <c r="HC17" s="3"/>
      <c r="HD17" s="4"/>
      <c r="HE17" s="1"/>
      <c r="HF17" s="1"/>
      <c r="HG17" s="2"/>
      <c r="HH17" s="2"/>
      <c r="HI17" s="3"/>
      <c r="HJ17" s="3"/>
      <c r="HK17" s="4"/>
      <c r="HL17" s="1"/>
      <c r="HM17" s="1"/>
      <c r="HN17" s="2"/>
      <c r="HO17" s="2"/>
      <c r="HP17" s="3"/>
      <c r="HQ17" s="3"/>
      <c r="HR17" s="4"/>
      <c r="HS17" s="1"/>
      <c r="HT17" s="1"/>
      <c r="HU17" s="2"/>
      <c r="HV17" s="2"/>
      <c r="HW17" s="3"/>
      <c r="HX17" s="3"/>
      <c r="HY17" s="4"/>
      <c r="HZ17" s="1"/>
      <c r="IA17" s="1"/>
      <c r="IB17" s="2"/>
      <c r="IC17" s="2"/>
      <c r="ID17" s="3"/>
      <c r="IE17" s="3"/>
      <c r="IF17" s="4"/>
      <c r="IG17" s="1"/>
      <c r="IH17" s="1"/>
      <c r="II17" s="2"/>
      <c r="IJ17" s="2"/>
      <c r="IK17" s="3"/>
      <c r="IL17" s="3"/>
      <c r="IM17" s="4"/>
      <c r="IN17" s="1"/>
      <c r="IO17" s="1"/>
      <c r="IP17" s="2"/>
      <c r="IQ17" s="2"/>
      <c r="IR17" s="3"/>
      <c r="IS17" s="3"/>
      <c r="IT17" s="4"/>
      <c r="IU17" s="1"/>
      <c r="IV17" s="1"/>
      <c r="IW17" s="2"/>
      <c r="IX17" s="2"/>
      <c r="IY17" s="3"/>
      <c r="IZ17" s="3"/>
      <c r="JA17" s="4"/>
      <c r="JB17" s="1"/>
      <c r="JC17" s="1"/>
      <c r="JD17" s="2"/>
      <c r="JE17" s="2"/>
      <c r="JF17" s="3"/>
      <c r="JG17" s="3"/>
      <c r="JH17" s="4"/>
      <c r="JI17" s="1"/>
      <c r="JJ17" s="1"/>
      <c r="JK17" s="2"/>
      <c r="JL17" s="2"/>
      <c r="JM17" s="3"/>
      <c r="JN17" s="3"/>
      <c r="JO17" s="4"/>
      <c r="JP17" s="1"/>
      <c r="JQ17" s="1"/>
      <c r="JR17" s="2"/>
      <c r="JS17" s="2"/>
      <c r="JT17" s="3"/>
      <c r="JU17" s="3"/>
      <c r="JV17" s="4"/>
      <c r="JW17" s="1"/>
      <c r="JX17" s="1"/>
      <c r="JY17" s="2"/>
      <c r="JZ17" s="2"/>
      <c r="KA17" s="3"/>
      <c r="KB17" s="3"/>
      <c r="KC17" s="4"/>
      <c r="KD17" s="1"/>
      <c r="KE17" s="1"/>
      <c r="KF17" s="2"/>
      <c r="KG17" s="2"/>
      <c r="KH17" s="3"/>
      <c r="KI17" s="3"/>
      <c r="KJ17" s="4"/>
      <c r="KK17" s="1"/>
      <c r="KL17" s="1"/>
      <c r="KM17" s="2"/>
      <c r="KN17" s="2"/>
      <c r="KO17" s="3"/>
      <c r="KP17" s="3"/>
      <c r="KQ17" s="4"/>
      <c r="KR17" s="1"/>
      <c r="KS17" s="1"/>
      <c r="KT17" s="2"/>
      <c r="KU17" s="2"/>
      <c r="KV17" s="3"/>
      <c r="KW17" s="3"/>
      <c r="KX17" s="4"/>
      <c r="KY17" s="1"/>
      <c r="KZ17" s="1"/>
      <c r="LA17" s="2"/>
      <c r="LB17" s="2"/>
      <c r="LC17" s="3"/>
      <c r="LD17" s="3"/>
      <c r="LE17" s="4"/>
      <c r="LF17" s="1"/>
      <c r="LG17" s="1"/>
      <c r="LH17" s="2"/>
      <c r="LI17" s="2"/>
      <c r="LJ17" s="3"/>
      <c r="LK17" s="3"/>
      <c r="LL17" s="4"/>
      <c r="LM17" s="1"/>
      <c r="LN17" s="1"/>
      <c r="LO17" s="2"/>
      <c r="LP17" s="2"/>
      <c r="LQ17" s="3"/>
      <c r="LR17" s="3"/>
      <c r="LS17" s="4"/>
      <c r="LT17" s="1"/>
      <c r="LU17" s="1"/>
      <c r="LV17" s="2"/>
      <c r="LW17" s="2"/>
      <c r="LX17" s="3"/>
      <c r="LY17" s="3"/>
      <c r="LZ17" s="4"/>
      <c r="MA17" s="1"/>
      <c r="MB17" s="1"/>
      <c r="MC17" s="2"/>
      <c r="MD17" s="2"/>
      <c r="ME17" s="3"/>
      <c r="MF17" s="3"/>
      <c r="MG17" s="4"/>
      <c r="MH17" s="1"/>
      <c r="MI17" s="1"/>
      <c r="MJ17" s="2"/>
      <c r="MK17" s="2"/>
      <c r="ML17" s="3"/>
      <c r="MM17" s="3"/>
      <c r="MN17" s="4"/>
      <c r="MP17" s="20" t="s">
        <v>64</v>
      </c>
      <c r="MQ17" s="23">
        <f>م.تحميل!$N$74</f>
        <v>0</v>
      </c>
      <c r="MR17" s="23">
        <f>م.تحميل!$O$74</f>
        <v>0</v>
      </c>
      <c r="MS17" s="20"/>
      <c r="MT17" s="23"/>
      <c r="MU17" s="23"/>
      <c r="MW17" s="22" t="s">
        <v>64</v>
      </c>
      <c r="MX17" s="24">
        <f>م.مرتجع!$N$74</f>
        <v>0</v>
      </c>
      <c r="MY17" s="24">
        <f>م.مرتجع!$O$74</f>
        <v>0</v>
      </c>
      <c r="MZ17" s="22"/>
      <c r="NA17" s="24"/>
      <c r="NB17" s="24"/>
      <c r="ND17" s="21" t="s">
        <v>64</v>
      </c>
      <c r="NE17" s="25">
        <f>م.مبيع!$N$74</f>
        <v>0</v>
      </c>
      <c r="NF17" s="25">
        <f>م.مبيع!$O$74</f>
        <v>0</v>
      </c>
      <c r="NG17" s="25">
        <f>CV35</f>
        <v>0</v>
      </c>
      <c r="NH17" s="21"/>
      <c r="NI17" s="25"/>
      <c r="NJ17" s="25"/>
      <c r="NK17" s="25"/>
    </row>
    <row r="18" spans="1:375" ht="16.5" thickTop="1" thickBot="1" x14ac:dyDescent="0.25">
      <c r="A18" s="14"/>
      <c r="B18" s="16"/>
      <c r="C18" s="1"/>
      <c r="D18" s="1"/>
      <c r="E18" s="2"/>
      <c r="F18" s="2"/>
      <c r="G18" s="3"/>
      <c r="H18" s="3"/>
      <c r="I18" s="4"/>
      <c r="J18" s="1"/>
      <c r="K18" s="1"/>
      <c r="L18" s="2"/>
      <c r="M18" s="2"/>
      <c r="N18" s="3"/>
      <c r="O18" s="3"/>
      <c r="P18" s="4"/>
      <c r="Q18" s="1"/>
      <c r="R18" s="1"/>
      <c r="S18" s="2"/>
      <c r="T18" s="2"/>
      <c r="U18" s="3"/>
      <c r="V18" s="3"/>
      <c r="W18" s="4"/>
      <c r="X18" s="1"/>
      <c r="Y18" s="1"/>
      <c r="Z18" s="2"/>
      <c r="AA18" s="2"/>
      <c r="AB18" s="3"/>
      <c r="AC18" s="3"/>
      <c r="AD18" s="4"/>
      <c r="AE18" s="1"/>
      <c r="AF18" s="1"/>
      <c r="AG18" s="2"/>
      <c r="AH18" s="2"/>
      <c r="AI18" s="3"/>
      <c r="AJ18" s="3"/>
      <c r="AK18" s="4"/>
      <c r="AL18" s="1"/>
      <c r="AM18" s="1"/>
      <c r="AN18" s="2"/>
      <c r="AO18" s="2"/>
      <c r="AP18" s="3"/>
      <c r="AQ18" s="3"/>
      <c r="AR18" s="4"/>
      <c r="AS18" s="1"/>
      <c r="AT18" s="1"/>
      <c r="AU18" s="2"/>
      <c r="AV18" s="2"/>
      <c r="AW18" s="3"/>
      <c r="AX18" s="3"/>
      <c r="AY18" s="4"/>
      <c r="AZ18" s="1"/>
      <c r="BA18" s="1"/>
      <c r="BB18" s="2"/>
      <c r="BC18" s="2"/>
      <c r="BD18" s="3"/>
      <c r="BE18" s="3"/>
      <c r="BF18" s="4"/>
      <c r="BG18" s="1"/>
      <c r="BH18" s="1"/>
      <c r="BI18" s="2"/>
      <c r="BJ18" s="2"/>
      <c r="BK18" s="3"/>
      <c r="BL18" s="3"/>
      <c r="BM18" s="4"/>
      <c r="BN18" s="1"/>
      <c r="BO18" s="1"/>
      <c r="BP18" s="2"/>
      <c r="BQ18" s="2"/>
      <c r="BR18" s="3"/>
      <c r="BS18" s="3"/>
      <c r="BT18" s="4"/>
      <c r="BU18" s="1"/>
      <c r="BV18" s="1"/>
      <c r="BW18" s="2"/>
      <c r="BX18" s="2"/>
      <c r="BY18" s="3"/>
      <c r="BZ18" s="3"/>
      <c r="CA18" s="4"/>
      <c r="CB18" s="1"/>
      <c r="CC18" s="1"/>
      <c r="CD18" s="2"/>
      <c r="CE18" s="2"/>
      <c r="CF18" s="3"/>
      <c r="CG18" s="3"/>
      <c r="CH18" s="4"/>
      <c r="CI18" s="1"/>
      <c r="CJ18" s="1"/>
      <c r="CK18" s="2"/>
      <c r="CL18" s="2"/>
      <c r="CM18" s="3"/>
      <c r="CN18" s="3"/>
      <c r="CO18" s="4"/>
      <c r="CP18" s="1"/>
      <c r="CQ18" s="1"/>
      <c r="CR18" s="2"/>
      <c r="CS18" s="2"/>
      <c r="CT18" s="3"/>
      <c r="CU18" s="3"/>
      <c r="CV18" s="4"/>
      <c r="CW18" s="1"/>
      <c r="CX18" s="1"/>
      <c r="CY18" s="2"/>
      <c r="CZ18" s="2"/>
      <c r="DA18" s="3"/>
      <c r="DB18" s="3"/>
      <c r="DC18" s="4"/>
      <c r="DD18" s="1"/>
      <c r="DE18" s="1"/>
      <c r="DF18" s="2"/>
      <c r="DG18" s="2"/>
      <c r="DH18" s="3"/>
      <c r="DI18" s="3"/>
      <c r="DJ18" s="4"/>
      <c r="DK18" s="1"/>
      <c r="DL18" s="1"/>
      <c r="DM18" s="2"/>
      <c r="DN18" s="2"/>
      <c r="DO18" s="3"/>
      <c r="DP18" s="3"/>
      <c r="DQ18" s="4"/>
      <c r="DR18" s="1"/>
      <c r="DS18" s="1"/>
      <c r="DT18" s="2"/>
      <c r="DU18" s="2"/>
      <c r="DV18" s="3"/>
      <c r="DW18" s="3"/>
      <c r="DX18" s="4"/>
      <c r="DY18" s="1"/>
      <c r="DZ18" s="1"/>
      <c r="EA18" s="2"/>
      <c r="EB18" s="2"/>
      <c r="EC18" s="3"/>
      <c r="ED18" s="3"/>
      <c r="EE18" s="4"/>
      <c r="EF18" s="1"/>
      <c r="EG18" s="1"/>
      <c r="EH18" s="2"/>
      <c r="EI18" s="2"/>
      <c r="EJ18" s="3"/>
      <c r="EK18" s="3"/>
      <c r="EL18" s="4"/>
      <c r="EM18" s="1"/>
      <c r="EN18" s="1"/>
      <c r="EO18" s="2"/>
      <c r="EP18" s="2"/>
      <c r="EQ18" s="3"/>
      <c r="ER18" s="3"/>
      <c r="ES18" s="4"/>
      <c r="ET18" s="1"/>
      <c r="EU18" s="1"/>
      <c r="EV18" s="2"/>
      <c r="EW18" s="2"/>
      <c r="EX18" s="3"/>
      <c r="EY18" s="3"/>
      <c r="EZ18" s="4"/>
      <c r="FA18" s="1"/>
      <c r="FB18" s="1"/>
      <c r="FC18" s="2"/>
      <c r="FD18" s="2"/>
      <c r="FE18" s="3"/>
      <c r="FF18" s="3"/>
      <c r="FG18" s="4"/>
      <c r="FH18" s="1"/>
      <c r="FI18" s="1"/>
      <c r="FJ18" s="2"/>
      <c r="FK18" s="2"/>
      <c r="FL18" s="3"/>
      <c r="FM18" s="3"/>
      <c r="FN18" s="4"/>
      <c r="FO18" s="1"/>
      <c r="FP18" s="1"/>
      <c r="FQ18" s="2"/>
      <c r="FR18" s="2"/>
      <c r="FS18" s="3"/>
      <c r="FT18" s="3"/>
      <c r="FU18" s="4"/>
      <c r="FV18" s="1"/>
      <c r="FW18" s="1"/>
      <c r="FX18" s="2"/>
      <c r="FY18" s="2"/>
      <c r="FZ18" s="3"/>
      <c r="GA18" s="3"/>
      <c r="GB18" s="4"/>
      <c r="GC18" s="1"/>
      <c r="GD18" s="1"/>
      <c r="GE18" s="2"/>
      <c r="GF18" s="2"/>
      <c r="GG18" s="3"/>
      <c r="GH18" s="3"/>
      <c r="GI18" s="4"/>
      <c r="GJ18" s="1"/>
      <c r="GK18" s="1"/>
      <c r="GL18" s="2"/>
      <c r="GM18" s="2"/>
      <c r="GN18" s="3"/>
      <c r="GO18" s="3"/>
      <c r="GP18" s="4"/>
      <c r="GQ18" s="1"/>
      <c r="GR18" s="1"/>
      <c r="GS18" s="2"/>
      <c r="GT18" s="2"/>
      <c r="GU18" s="3"/>
      <c r="GV18" s="3"/>
      <c r="GW18" s="4"/>
      <c r="GX18" s="1"/>
      <c r="GY18" s="1"/>
      <c r="GZ18" s="2"/>
      <c r="HA18" s="2"/>
      <c r="HB18" s="3"/>
      <c r="HC18" s="3"/>
      <c r="HD18" s="4"/>
      <c r="HE18" s="1"/>
      <c r="HF18" s="1"/>
      <c r="HG18" s="2"/>
      <c r="HH18" s="2"/>
      <c r="HI18" s="3"/>
      <c r="HJ18" s="3"/>
      <c r="HK18" s="4"/>
      <c r="HL18" s="1"/>
      <c r="HM18" s="1"/>
      <c r="HN18" s="2"/>
      <c r="HO18" s="2"/>
      <c r="HP18" s="3"/>
      <c r="HQ18" s="3"/>
      <c r="HR18" s="4"/>
      <c r="HS18" s="1"/>
      <c r="HT18" s="1"/>
      <c r="HU18" s="2"/>
      <c r="HV18" s="2"/>
      <c r="HW18" s="3"/>
      <c r="HX18" s="3"/>
      <c r="HY18" s="4"/>
      <c r="HZ18" s="1"/>
      <c r="IA18" s="1"/>
      <c r="IB18" s="2"/>
      <c r="IC18" s="2"/>
      <c r="ID18" s="3"/>
      <c r="IE18" s="3"/>
      <c r="IF18" s="4"/>
      <c r="IG18" s="1"/>
      <c r="IH18" s="1"/>
      <c r="II18" s="2"/>
      <c r="IJ18" s="2"/>
      <c r="IK18" s="3"/>
      <c r="IL18" s="3"/>
      <c r="IM18" s="4"/>
      <c r="IN18" s="1"/>
      <c r="IO18" s="1"/>
      <c r="IP18" s="2"/>
      <c r="IQ18" s="2"/>
      <c r="IR18" s="3"/>
      <c r="IS18" s="3"/>
      <c r="IT18" s="4"/>
      <c r="IU18" s="1"/>
      <c r="IV18" s="1"/>
      <c r="IW18" s="2"/>
      <c r="IX18" s="2"/>
      <c r="IY18" s="3"/>
      <c r="IZ18" s="3"/>
      <c r="JA18" s="4"/>
      <c r="JB18" s="1"/>
      <c r="JC18" s="1"/>
      <c r="JD18" s="2"/>
      <c r="JE18" s="2"/>
      <c r="JF18" s="3"/>
      <c r="JG18" s="3"/>
      <c r="JH18" s="4"/>
      <c r="JI18" s="1"/>
      <c r="JJ18" s="1"/>
      <c r="JK18" s="2"/>
      <c r="JL18" s="2"/>
      <c r="JM18" s="3"/>
      <c r="JN18" s="3"/>
      <c r="JO18" s="4"/>
      <c r="JP18" s="1"/>
      <c r="JQ18" s="1"/>
      <c r="JR18" s="2"/>
      <c r="JS18" s="2"/>
      <c r="JT18" s="3"/>
      <c r="JU18" s="3"/>
      <c r="JV18" s="4"/>
      <c r="JW18" s="1"/>
      <c r="JX18" s="1"/>
      <c r="JY18" s="2"/>
      <c r="JZ18" s="2"/>
      <c r="KA18" s="3"/>
      <c r="KB18" s="3"/>
      <c r="KC18" s="4"/>
      <c r="KD18" s="1"/>
      <c r="KE18" s="1"/>
      <c r="KF18" s="2"/>
      <c r="KG18" s="2"/>
      <c r="KH18" s="3"/>
      <c r="KI18" s="3"/>
      <c r="KJ18" s="4"/>
      <c r="KK18" s="1"/>
      <c r="KL18" s="1"/>
      <c r="KM18" s="2"/>
      <c r="KN18" s="2"/>
      <c r="KO18" s="3"/>
      <c r="KP18" s="3"/>
      <c r="KQ18" s="4"/>
      <c r="KR18" s="1"/>
      <c r="KS18" s="1"/>
      <c r="KT18" s="2"/>
      <c r="KU18" s="2"/>
      <c r="KV18" s="3"/>
      <c r="KW18" s="3"/>
      <c r="KX18" s="4"/>
      <c r="KY18" s="1"/>
      <c r="KZ18" s="1"/>
      <c r="LA18" s="2"/>
      <c r="LB18" s="2"/>
      <c r="LC18" s="3"/>
      <c r="LD18" s="3"/>
      <c r="LE18" s="4"/>
      <c r="LF18" s="1"/>
      <c r="LG18" s="1"/>
      <c r="LH18" s="2"/>
      <c r="LI18" s="2"/>
      <c r="LJ18" s="3"/>
      <c r="LK18" s="3"/>
      <c r="LL18" s="4"/>
      <c r="LM18" s="1"/>
      <c r="LN18" s="1"/>
      <c r="LO18" s="2"/>
      <c r="LP18" s="2"/>
      <c r="LQ18" s="3"/>
      <c r="LR18" s="3"/>
      <c r="LS18" s="4"/>
      <c r="LT18" s="1"/>
      <c r="LU18" s="1"/>
      <c r="LV18" s="2"/>
      <c r="LW18" s="2"/>
      <c r="LX18" s="3"/>
      <c r="LY18" s="3"/>
      <c r="LZ18" s="4"/>
      <c r="MA18" s="1"/>
      <c r="MB18" s="1"/>
      <c r="MC18" s="2"/>
      <c r="MD18" s="2"/>
      <c r="ME18" s="3"/>
      <c r="MF18" s="3"/>
      <c r="MG18" s="4"/>
      <c r="MH18" s="1"/>
      <c r="MI18" s="1"/>
      <c r="MJ18" s="2"/>
      <c r="MK18" s="2"/>
      <c r="ML18" s="3"/>
      <c r="MM18" s="3"/>
      <c r="MN18" s="4"/>
      <c r="MP18" s="20" t="s">
        <v>65</v>
      </c>
      <c r="MQ18" s="23">
        <f>م.تحميل!$N$78</f>
        <v>0</v>
      </c>
      <c r="MR18" s="23">
        <f>م.تحميل!$O$78</f>
        <v>0</v>
      </c>
      <c r="MS18" s="20"/>
      <c r="MT18" s="23"/>
      <c r="MU18" s="23"/>
      <c r="MW18" s="22" t="s">
        <v>65</v>
      </c>
      <c r="MX18" s="24">
        <f>م.مرتجع!$N$78</f>
        <v>0</v>
      </c>
      <c r="MY18" s="24">
        <f>م.مرتجع!$O$78</f>
        <v>0</v>
      </c>
      <c r="MZ18" s="22"/>
      <c r="NA18" s="24"/>
      <c r="NB18" s="24"/>
      <c r="ND18" s="21" t="s">
        <v>65</v>
      </c>
      <c r="NE18" s="25">
        <f>م.مبيع!$N$78</f>
        <v>0</v>
      </c>
      <c r="NF18" s="25">
        <f>م.مبيع!$O$78</f>
        <v>0</v>
      </c>
      <c r="NG18" s="25">
        <f>DC35</f>
        <v>0</v>
      </c>
      <c r="NH18" s="21"/>
      <c r="NI18" s="25"/>
      <c r="NJ18" s="25"/>
      <c r="NK18" s="25"/>
    </row>
    <row r="19" spans="1:375" ht="16.5" thickTop="1" thickBot="1" x14ac:dyDescent="0.25">
      <c r="A19" s="14"/>
      <c r="B19" s="16"/>
      <c r="C19" s="1"/>
      <c r="D19" s="1"/>
      <c r="E19" s="2"/>
      <c r="F19" s="2"/>
      <c r="G19" s="3"/>
      <c r="H19" s="3"/>
      <c r="I19" s="4"/>
      <c r="J19" s="1"/>
      <c r="K19" s="1"/>
      <c r="L19" s="2"/>
      <c r="M19" s="2"/>
      <c r="N19" s="3"/>
      <c r="O19" s="3"/>
      <c r="P19" s="4"/>
      <c r="Q19" s="1"/>
      <c r="R19" s="1"/>
      <c r="S19" s="2"/>
      <c r="T19" s="2"/>
      <c r="U19" s="3"/>
      <c r="V19" s="3"/>
      <c r="W19" s="4"/>
      <c r="X19" s="1"/>
      <c r="Y19" s="1"/>
      <c r="Z19" s="2"/>
      <c r="AA19" s="2"/>
      <c r="AB19" s="3"/>
      <c r="AC19" s="3"/>
      <c r="AD19" s="4"/>
      <c r="AE19" s="1"/>
      <c r="AF19" s="1"/>
      <c r="AG19" s="2"/>
      <c r="AH19" s="2"/>
      <c r="AI19" s="3"/>
      <c r="AJ19" s="3"/>
      <c r="AK19" s="4"/>
      <c r="AL19" s="1"/>
      <c r="AM19" s="1"/>
      <c r="AN19" s="2"/>
      <c r="AO19" s="2"/>
      <c r="AP19" s="3"/>
      <c r="AQ19" s="3"/>
      <c r="AR19" s="4"/>
      <c r="AS19" s="1"/>
      <c r="AT19" s="1"/>
      <c r="AU19" s="2"/>
      <c r="AV19" s="2"/>
      <c r="AW19" s="3"/>
      <c r="AX19" s="3"/>
      <c r="AY19" s="4"/>
      <c r="AZ19" s="1"/>
      <c r="BA19" s="1"/>
      <c r="BB19" s="2"/>
      <c r="BC19" s="2"/>
      <c r="BD19" s="3"/>
      <c r="BE19" s="3"/>
      <c r="BF19" s="4"/>
      <c r="BG19" s="1"/>
      <c r="BH19" s="1"/>
      <c r="BI19" s="2"/>
      <c r="BJ19" s="2"/>
      <c r="BK19" s="3"/>
      <c r="BL19" s="3"/>
      <c r="BM19" s="4"/>
      <c r="BN19" s="1"/>
      <c r="BO19" s="1"/>
      <c r="BP19" s="2"/>
      <c r="BQ19" s="2"/>
      <c r="BR19" s="3"/>
      <c r="BS19" s="3"/>
      <c r="BT19" s="4"/>
      <c r="BU19" s="1"/>
      <c r="BV19" s="1"/>
      <c r="BW19" s="2"/>
      <c r="BX19" s="2"/>
      <c r="BY19" s="3"/>
      <c r="BZ19" s="3"/>
      <c r="CA19" s="4"/>
      <c r="CB19" s="1"/>
      <c r="CC19" s="1"/>
      <c r="CD19" s="2"/>
      <c r="CE19" s="2"/>
      <c r="CF19" s="3"/>
      <c r="CG19" s="3"/>
      <c r="CH19" s="4"/>
      <c r="CI19" s="1"/>
      <c r="CJ19" s="1"/>
      <c r="CK19" s="2"/>
      <c r="CL19" s="2"/>
      <c r="CM19" s="3"/>
      <c r="CN19" s="3"/>
      <c r="CO19" s="4"/>
      <c r="CP19" s="1"/>
      <c r="CQ19" s="1"/>
      <c r="CR19" s="2"/>
      <c r="CS19" s="2"/>
      <c r="CT19" s="3"/>
      <c r="CU19" s="3"/>
      <c r="CV19" s="4"/>
      <c r="CW19" s="1"/>
      <c r="CX19" s="1"/>
      <c r="CY19" s="2"/>
      <c r="CZ19" s="2"/>
      <c r="DA19" s="3"/>
      <c r="DB19" s="3"/>
      <c r="DC19" s="4"/>
      <c r="DD19" s="1"/>
      <c r="DE19" s="1"/>
      <c r="DF19" s="2"/>
      <c r="DG19" s="2"/>
      <c r="DH19" s="3"/>
      <c r="DI19" s="3"/>
      <c r="DJ19" s="4"/>
      <c r="DK19" s="1"/>
      <c r="DL19" s="1"/>
      <c r="DM19" s="2"/>
      <c r="DN19" s="2"/>
      <c r="DO19" s="3"/>
      <c r="DP19" s="3"/>
      <c r="DQ19" s="4"/>
      <c r="DR19" s="1"/>
      <c r="DS19" s="1"/>
      <c r="DT19" s="2"/>
      <c r="DU19" s="2"/>
      <c r="DV19" s="3"/>
      <c r="DW19" s="3"/>
      <c r="DX19" s="4"/>
      <c r="DY19" s="1"/>
      <c r="DZ19" s="1"/>
      <c r="EA19" s="2"/>
      <c r="EB19" s="2"/>
      <c r="EC19" s="3"/>
      <c r="ED19" s="3"/>
      <c r="EE19" s="4"/>
      <c r="EF19" s="1"/>
      <c r="EG19" s="1"/>
      <c r="EH19" s="2"/>
      <c r="EI19" s="2"/>
      <c r="EJ19" s="3"/>
      <c r="EK19" s="3"/>
      <c r="EL19" s="4"/>
      <c r="EM19" s="1"/>
      <c r="EN19" s="1"/>
      <c r="EO19" s="2"/>
      <c r="EP19" s="2"/>
      <c r="EQ19" s="3"/>
      <c r="ER19" s="3"/>
      <c r="ES19" s="4"/>
      <c r="ET19" s="1"/>
      <c r="EU19" s="1"/>
      <c r="EV19" s="2"/>
      <c r="EW19" s="2"/>
      <c r="EX19" s="3"/>
      <c r="EY19" s="3"/>
      <c r="EZ19" s="4"/>
      <c r="FA19" s="1"/>
      <c r="FB19" s="1"/>
      <c r="FC19" s="2"/>
      <c r="FD19" s="2"/>
      <c r="FE19" s="3"/>
      <c r="FF19" s="3"/>
      <c r="FG19" s="4"/>
      <c r="FH19" s="1"/>
      <c r="FI19" s="1"/>
      <c r="FJ19" s="2"/>
      <c r="FK19" s="2"/>
      <c r="FL19" s="3"/>
      <c r="FM19" s="3"/>
      <c r="FN19" s="4"/>
      <c r="FO19" s="1"/>
      <c r="FP19" s="1"/>
      <c r="FQ19" s="2"/>
      <c r="FR19" s="2"/>
      <c r="FS19" s="3"/>
      <c r="FT19" s="3"/>
      <c r="FU19" s="4"/>
      <c r="FV19" s="1"/>
      <c r="FW19" s="1"/>
      <c r="FX19" s="2"/>
      <c r="FY19" s="2"/>
      <c r="FZ19" s="3"/>
      <c r="GA19" s="3"/>
      <c r="GB19" s="4"/>
      <c r="GC19" s="1"/>
      <c r="GD19" s="1"/>
      <c r="GE19" s="2"/>
      <c r="GF19" s="2"/>
      <c r="GG19" s="3"/>
      <c r="GH19" s="3"/>
      <c r="GI19" s="4"/>
      <c r="GJ19" s="1"/>
      <c r="GK19" s="1"/>
      <c r="GL19" s="2"/>
      <c r="GM19" s="2"/>
      <c r="GN19" s="3"/>
      <c r="GO19" s="3"/>
      <c r="GP19" s="4"/>
      <c r="GQ19" s="1"/>
      <c r="GR19" s="1"/>
      <c r="GS19" s="2"/>
      <c r="GT19" s="2"/>
      <c r="GU19" s="3"/>
      <c r="GV19" s="3"/>
      <c r="GW19" s="4"/>
      <c r="GX19" s="1"/>
      <c r="GY19" s="1"/>
      <c r="GZ19" s="2"/>
      <c r="HA19" s="2"/>
      <c r="HB19" s="3"/>
      <c r="HC19" s="3"/>
      <c r="HD19" s="4"/>
      <c r="HE19" s="1"/>
      <c r="HF19" s="1"/>
      <c r="HG19" s="2"/>
      <c r="HH19" s="2"/>
      <c r="HI19" s="3"/>
      <c r="HJ19" s="3"/>
      <c r="HK19" s="4"/>
      <c r="HL19" s="1"/>
      <c r="HM19" s="1"/>
      <c r="HN19" s="2"/>
      <c r="HO19" s="2"/>
      <c r="HP19" s="3"/>
      <c r="HQ19" s="3"/>
      <c r="HR19" s="4"/>
      <c r="HS19" s="1"/>
      <c r="HT19" s="1"/>
      <c r="HU19" s="2"/>
      <c r="HV19" s="2"/>
      <c r="HW19" s="3"/>
      <c r="HX19" s="3"/>
      <c r="HY19" s="4"/>
      <c r="HZ19" s="1"/>
      <c r="IA19" s="1"/>
      <c r="IB19" s="2"/>
      <c r="IC19" s="2"/>
      <c r="ID19" s="3"/>
      <c r="IE19" s="3"/>
      <c r="IF19" s="4"/>
      <c r="IG19" s="1"/>
      <c r="IH19" s="1"/>
      <c r="II19" s="2"/>
      <c r="IJ19" s="2"/>
      <c r="IK19" s="3"/>
      <c r="IL19" s="3"/>
      <c r="IM19" s="4"/>
      <c r="IN19" s="1"/>
      <c r="IO19" s="1"/>
      <c r="IP19" s="2"/>
      <c r="IQ19" s="2"/>
      <c r="IR19" s="3"/>
      <c r="IS19" s="3"/>
      <c r="IT19" s="4"/>
      <c r="IU19" s="1"/>
      <c r="IV19" s="1"/>
      <c r="IW19" s="2"/>
      <c r="IX19" s="2"/>
      <c r="IY19" s="3"/>
      <c r="IZ19" s="3"/>
      <c r="JA19" s="4"/>
      <c r="JB19" s="1"/>
      <c r="JC19" s="1"/>
      <c r="JD19" s="2"/>
      <c r="JE19" s="2"/>
      <c r="JF19" s="3"/>
      <c r="JG19" s="3"/>
      <c r="JH19" s="4"/>
      <c r="JI19" s="1"/>
      <c r="JJ19" s="1"/>
      <c r="JK19" s="2"/>
      <c r="JL19" s="2"/>
      <c r="JM19" s="3"/>
      <c r="JN19" s="3"/>
      <c r="JO19" s="4"/>
      <c r="JP19" s="1"/>
      <c r="JQ19" s="1"/>
      <c r="JR19" s="2"/>
      <c r="JS19" s="2"/>
      <c r="JT19" s="3"/>
      <c r="JU19" s="3"/>
      <c r="JV19" s="4"/>
      <c r="JW19" s="1"/>
      <c r="JX19" s="1"/>
      <c r="JY19" s="2"/>
      <c r="JZ19" s="2"/>
      <c r="KA19" s="3"/>
      <c r="KB19" s="3"/>
      <c r="KC19" s="4"/>
      <c r="KD19" s="1"/>
      <c r="KE19" s="1"/>
      <c r="KF19" s="2"/>
      <c r="KG19" s="2"/>
      <c r="KH19" s="3"/>
      <c r="KI19" s="3"/>
      <c r="KJ19" s="4"/>
      <c r="KK19" s="1"/>
      <c r="KL19" s="1"/>
      <c r="KM19" s="2"/>
      <c r="KN19" s="2"/>
      <c r="KO19" s="3"/>
      <c r="KP19" s="3"/>
      <c r="KQ19" s="4"/>
      <c r="KR19" s="1"/>
      <c r="KS19" s="1"/>
      <c r="KT19" s="2"/>
      <c r="KU19" s="2"/>
      <c r="KV19" s="3"/>
      <c r="KW19" s="3"/>
      <c r="KX19" s="4"/>
      <c r="KY19" s="1"/>
      <c r="KZ19" s="1"/>
      <c r="LA19" s="2"/>
      <c r="LB19" s="2"/>
      <c r="LC19" s="3"/>
      <c r="LD19" s="3"/>
      <c r="LE19" s="4"/>
      <c r="LF19" s="1"/>
      <c r="LG19" s="1"/>
      <c r="LH19" s="2"/>
      <c r="LI19" s="2"/>
      <c r="LJ19" s="3"/>
      <c r="LK19" s="3"/>
      <c r="LL19" s="4"/>
      <c r="LM19" s="1"/>
      <c r="LN19" s="1"/>
      <c r="LO19" s="2"/>
      <c r="LP19" s="2"/>
      <c r="LQ19" s="3"/>
      <c r="LR19" s="3"/>
      <c r="LS19" s="4"/>
      <c r="LT19" s="1"/>
      <c r="LU19" s="1"/>
      <c r="LV19" s="2"/>
      <c r="LW19" s="2"/>
      <c r="LX19" s="3"/>
      <c r="LY19" s="3"/>
      <c r="LZ19" s="4"/>
      <c r="MA19" s="1"/>
      <c r="MB19" s="1"/>
      <c r="MC19" s="2"/>
      <c r="MD19" s="2"/>
      <c r="ME19" s="3"/>
      <c r="MF19" s="3"/>
      <c r="MG19" s="4"/>
      <c r="MH19" s="1"/>
      <c r="MI19" s="1"/>
      <c r="MJ19" s="2"/>
      <c r="MK19" s="2"/>
      <c r="ML19" s="3"/>
      <c r="MM19" s="3"/>
      <c r="MN19" s="4"/>
      <c r="MP19" s="20" t="s">
        <v>66</v>
      </c>
      <c r="MQ19" s="23"/>
      <c r="MR19" s="23">
        <f>م.تحميل!$O$83</f>
        <v>0</v>
      </c>
      <c r="MS19" s="20"/>
      <c r="MT19" s="23"/>
      <c r="MU19" s="23"/>
      <c r="MW19" s="22" t="s">
        <v>66</v>
      </c>
      <c r="MX19" s="24"/>
      <c r="MY19" s="24">
        <f>م.مرتجع!$O$83</f>
        <v>0</v>
      </c>
      <c r="MZ19" s="22"/>
      <c r="NA19" s="24"/>
      <c r="NB19" s="24"/>
      <c r="ND19" s="21" t="s">
        <v>66</v>
      </c>
      <c r="NE19" s="25"/>
      <c r="NF19" s="25">
        <f>م.مبيع!$O$83</f>
        <v>0</v>
      </c>
      <c r="NG19" s="25">
        <f>DJ35</f>
        <v>0</v>
      </c>
      <c r="NH19" s="21"/>
      <c r="NI19" s="25"/>
      <c r="NJ19" s="25"/>
      <c r="NK19" s="25"/>
    </row>
    <row r="20" spans="1:375" ht="16.5" thickTop="1" thickBot="1" x14ac:dyDescent="0.25">
      <c r="A20" s="14"/>
      <c r="B20" s="16"/>
      <c r="C20" s="1"/>
      <c r="D20" s="1"/>
      <c r="E20" s="2"/>
      <c r="F20" s="2"/>
      <c r="G20" s="3"/>
      <c r="H20" s="3"/>
      <c r="I20" s="4"/>
      <c r="J20" s="1"/>
      <c r="K20" s="1"/>
      <c r="L20" s="2"/>
      <c r="M20" s="2"/>
      <c r="N20" s="3"/>
      <c r="O20" s="3"/>
      <c r="P20" s="4"/>
      <c r="Q20" s="1"/>
      <c r="R20" s="1"/>
      <c r="S20" s="2"/>
      <c r="T20" s="2"/>
      <c r="U20" s="3"/>
      <c r="V20" s="3"/>
      <c r="W20" s="4"/>
      <c r="X20" s="1"/>
      <c r="Y20" s="1"/>
      <c r="Z20" s="2"/>
      <c r="AA20" s="2"/>
      <c r="AB20" s="3"/>
      <c r="AC20" s="3"/>
      <c r="AD20" s="4"/>
      <c r="AE20" s="1"/>
      <c r="AF20" s="1"/>
      <c r="AG20" s="2"/>
      <c r="AH20" s="2"/>
      <c r="AI20" s="3"/>
      <c r="AJ20" s="3"/>
      <c r="AK20" s="4"/>
      <c r="AL20" s="1"/>
      <c r="AM20" s="1"/>
      <c r="AN20" s="2"/>
      <c r="AO20" s="2"/>
      <c r="AP20" s="3"/>
      <c r="AQ20" s="3"/>
      <c r="AR20" s="4"/>
      <c r="AS20" s="1"/>
      <c r="AT20" s="1"/>
      <c r="AU20" s="2"/>
      <c r="AV20" s="2"/>
      <c r="AW20" s="3"/>
      <c r="AX20" s="3"/>
      <c r="AY20" s="4"/>
      <c r="AZ20" s="1"/>
      <c r="BA20" s="1"/>
      <c r="BB20" s="2"/>
      <c r="BC20" s="2"/>
      <c r="BD20" s="3"/>
      <c r="BE20" s="3"/>
      <c r="BF20" s="4"/>
      <c r="BG20" s="1"/>
      <c r="BH20" s="1"/>
      <c r="BI20" s="2"/>
      <c r="BJ20" s="2"/>
      <c r="BK20" s="3"/>
      <c r="BL20" s="3"/>
      <c r="BM20" s="4"/>
      <c r="BN20" s="1"/>
      <c r="BO20" s="1"/>
      <c r="BP20" s="2"/>
      <c r="BQ20" s="2"/>
      <c r="BR20" s="3"/>
      <c r="BS20" s="3"/>
      <c r="BT20" s="4"/>
      <c r="BU20" s="1"/>
      <c r="BV20" s="1"/>
      <c r="BW20" s="2"/>
      <c r="BX20" s="2"/>
      <c r="BY20" s="3"/>
      <c r="BZ20" s="3"/>
      <c r="CA20" s="4"/>
      <c r="CB20" s="1"/>
      <c r="CC20" s="1"/>
      <c r="CD20" s="2"/>
      <c r="CE20" s="2"/>
      <c r="CF20" s="3"/>
      <c r="CG20" s="3"/>
      <c r="CH20" s="4"/>
      <c r="CI20" s="1"/>
      <c r="CJ20" s="1"/>
      <c r="CK20" s="2"/>
      <c r="CL20" s="2"/>
      <c r="CM20" s="3"/>
      <c r="CN20" s="3"/>
      <c r="CO20" s="4"/>
      <c r="CP20" s="1"/>
      <c r="CQ20" s="1"/>
      <c r="CR20" s="2"/>
      <c r="CS20" s="2"/>
      <c r="CT20" s="3"/>
      <c r="CU20" s="3"/>
      <c r="CV20" s="4"/>
      <c r="CW20" s="1"/>
      <c r="CX20" s="1"/>
      <c r="CY20" s="2"/>
      <c r="CZ20" s="2"/>
      <c r="DA20" s="3"/>
      <c r="DB20" s="3"/>
      <c r="DC20" s="4"/>
      <c r="DD20" s="1"/>
      <c r="DE20" s="1"/>
      <c r="DF20" s="2"/>
      <c r="DG20" s="2"/>
      <c r="DH20" s="3"/>
      <c r="DI20" s="3"/>
      <c r="DJ20" s="4"/>
      <c r="DK20" s="1"/>
      <c r="DL20" s="1"/>
      <c r="DM20" s="2"/>
      <c r="DN20" s="2"/>
      <c r="DO20" s="3"/>
      <c r="DP20" s="3"/>
      <c r="DQ20" s="4"/>
      <c r="DR20" s="1"/>
      <c r="DS20" s="1"/>
      <c r="DT20" s="2"/>
      <c r="DU20" s="2"/>
      <c r="DV20" s="3"/>
      <c r="DW20" s="3"/>
      <c r="DX20" s="4"/>
      <c r="DY20" s="1"/>
      <c r="DZ20" s="1"/>
      <c r="EA20" s="2"/>
      <c r="EB20" s="2"/>
      <c r="EC20" s="3"/>
      <c r="ED20" s="3"/>
      <c r="EE20" s="4"/>
      <c r="EF20" s="1"/>
      <c r="EG20" s="1"/>
      <c r="EH20" s="2"/>
      <c r="EI20" s="2"/>
      <c r="EJ20" s="3"/>
      <c r="EK20" s="3"/>
      <c r="EL20" s="4"/>
      <c r="EM20" s="1"/>
      <c r="EN20" s="1"/>
      <c r="EO20" s="2"/>
      <c r="EP20" s="2"/>
      <c r="EQ20" s="3"/>
      <c r="ER20" s="3"/>
      <c r="ES20" s="4"/>
      <c r="ET20" s="1"/>
      <c r="EU20" s="1"/>
      <c r="EV20" s="2"/>
      <c r="EW20" s="2"/>
      <c r="EX20" s="3"/>
      <c r="EY20" s="3"/>
      <c r="EZ20" s="4"/>
      <c r="FA20" s="1"/>
      <c r="FB20" s="1"/>
      <c r="FC20" s="2"/>
      <c r="FD20" s="2"/>
      <c r="FE20" s="3"/>
      <c r="FF20" s="3"/>
      <c r="FG20" s="4"/>
      <c r="FH20" s="1"/>
      <c r="FI20" s="1"/>
      <c r="FJ20" s="2"/>
      <c r="FK20" s="2"/>
      <c r="FL20" s="3"/>
      <c r="FM20" s="3"/>
      <c r="FN20" s="4"/>
      <c r="FO20" s="1"/>
      <c r="FP20" s="1"/>
      <c r="FQ20" s="2"/>
      <c r="FR20" s="2"/>
      <c r="FS20" s="3"/>
      <c r="FT20" s="3"/>
      <c r="FU20" s="4"/>
      <c r="FV20" s="1"/>
      <c r="FW20" s="1"/>
      <c r="FX20" s="2"/>
      <c r="FY20" s="2"/>
      <c r="FZ20" s="3"/>
      <c r="GA20" s="3"/>
      <c r="GB20" s="4"/>
      <c r="GC20" s="1"/>
      <c r="GD20" s="1"/>
      <c r="GE20" s="2"/>
      <c r="GF20" s="2"/>
      <c r="GG20" s="3"/>
      <c r="GH20" s="3"/>
      <c r="GI20" s="4"/>
      <c r="GJ20" s="1"/>
      <c r="GK20" s="1"/>
      <c r="GL20" s="2"/>
      <c r="GM20" s="2"/>
      <c r="GN20" s="3"/>
      <c r="GO20" s="3"/>
      <c r="GP20" s="4"/>
      <c r="GQ20" s="1"/>
      <c r="GR20" s="1"/>
      <c r="GS20" s="2"/>
      <c r="GT20" s="2"/>
      <c r="GU20" s="3"/>
      <c r="GV20" s="3"/>
      <c r="GW20" s="4"/>
      <c r="GX20" s="1"/>
      <c r="GY20" s="1"/>
      <c r="GZ20" s="2"/>
      <c r="HA20" s="2"/>
      <c r="HB20" s="3"/>
      <c r="HC20" s="3"/>
      <c r="HD20" s="4"/>
      <c r="HE20" s="1"/>
      <c r="HF20" s="1"/>
      <c r="HG20" s="2"/>
      <c r="HH20" s="2"/>
      <c r="HI20" s="3"/>
      <c r="HJ20" s="3"/>
      <c r="HK20" s="4"/>
      <c r="HL20" s="1"/>
      <c r="HM20" s="1"/>
      <c r="HN20" s="2"/>
      <c r="HO20" s="2"/>
      <c r="HP20" s="3"/>
      <c r="HQ20" s="3"/>
      <c r="HR20" s="4"/>
      <c r="HS20" s="1"/>
      <c r="HT20" s="1"/>
      <c r="HU20" s="2"/>
      <c r="HV20" s="2"/>
      <c r="HW20" s="3"/>
      <c r="HX20" s="3"/>
      <c r="HY20" s="4"/>
      <c r="HZ20" s="1"/>
      <c r="IA20" s="1"/>
      <c r="IB20" s="2"/>
      <c r="IC20" s="2"/>
      <c r="ID20" s="3"/>
      <c r="IE20" s="3"/>
      <c r="IF20" s="4"/>
      <c r="IG20" s="1"/>
      <c r="IH20" s="1"/>
      <c r="II20" s="2"/>
      <c r="IJ20" s="2"/>
      <c r="IK20" s="3"/>
      <c r="IL20" s="3"/>
      <c r="IM20" s="4"/>
      <c r="IN20" s="1"/>
      <c r="IO20" s="1"/>
      <c r="IP20" s="2"/>
      <c r="IQ20" s="2"/>
      <c r="IR20" s="3"/>
      <c r="IS20" s="3"/>
      <c r="IT20" s="4"/>
      <c r="IU20" s="1"/>
      <c r="IV20" s="1"/>
      <c r="IW20" s="2"/>
      <c r="IX20" s="2"/>
      <c r="IY20" s="3"/>
      <c r="IZ20" s="3"/>
      <c r="JA20" s="4"/>
      <c r="JB20" s="1"/>
      <c r="JC20" s="1"/>
      <c r="JD20" s="2"/>
      <c r="JE20" s="2"/>
      <c r="JF20" s="3"/>
      <c r="JG20" s="3"/>
      <c r="JH20" s="4"/>
      <c r="JI20" s="1"/>
      <c r="JJ20" s="1"/>
      <c r="JK20" s="2"/>
      <c r="JL20" s="2"/>
      <c r="JM20" s="3"/>
      <c r="JN20" s="3"/>
      <c r="JO20" s="4"/>
      <c r="JP20" s="1"/>
      <c r="JQ20" s="1"/>
      <c r="JR20" s="2"/>
      <c r="JS20" s="2"/>
      <c r="JT20" s="3"/>
      <c r="JU20" s="3"/>
      <c r="JV20" s="4"/>
      <c r="JW20" s="1"/>
      <c r="JX20" s="1"/>
      <c r="JY20" s="2"/>
      <c r="JZ20" s="2"/>
      <c r="KA20" s="3"/>
      <c r="KB20" s="3"/>
      <c r="KC20" s="4"/>
      <c r="KD20" s="1"/>
      <c r="KE20" s="1"/>
      <c r="KF20" s="2"/>
      <c r="KG20" s="2"/>
      <c r="KH20" s="3"/>
      <c r="KI20" s="3"/>
      <c r="KJ20" s="4"/>
      <c r="KK20" s="1"/>
      <c r="KL20" s="1"/>
      <c r="KM20" s="2"/>
      <c r="KN20" s="2"/>
      <c r="KO20" s="3"/>
      <c r="KP20" s="3"/>
      <c r="KQ20" s="4"/>
      <c r="KR20" s="1"/>
      <c r="KS20" s="1"/>
      <c r="KT20" s="2"/>
      <c r="KU20" s="2"/>
      <c r="KV20" s="3"/>
      <c r="KW20" s="3"/>
      <c r="KX20" s="4"/>
      <c r="KY20" s="1"/>
      <c r="KZ20" s="1"/>
      <c r="LA20" s="2"/>
      <c r="LB20" s="2"/>
      <c r="LC20" s="3"/>
      <c r="LD20" s="3"/>
      <c r="LE20" s="4"/>
      <c r="LF20" s="1"/>
      <c r="LG20" s="1"/>
      <c r="LH20" s="2"/>
      <c r="LI20" s="2"/>
      <c r="LJ20" s="3"/>
      <c r="LK20" s="3"/>
      <c r="LL20" s="4"/>
      <c r="LM20" s="1"/>
      <c r="LN20" s="1"/>
      <c r="LO20" s="2"/>
      <c r="LP20" s="2"/>
      <c r="LQ20" s="3"/>
      <c r="LR20" s="3"/>
      <c r="LS20" s="4"/>
      <c r="LT20" s="1"/>
      <c r="LU20" s="1"/>
      <c r="LV20" s="2"/>
      <c r="LW20" s="2"/>
      <c r="LX20" s="3"/>
      <c r="LY20" s="3"/>
      <c r="LZ20" s="4"/>
      <c r="MA20" s="1"/>
      <c r="MB20" s="1"/>
      <c r="MC20" s="2"/>
      <c r="MD20" s="2"/>
      <c r="ME20" s="3"/>
      <c r="MF20" s="3"/>
      <c r="MG20" s="4"/>
      <c r="MH20" s="1"/>
      <c r="MI20" s="1"/>
      <c r="MJ20" s="2"/>
      <c r="MK20" s="2"/>
      <c r="ML20" s="3"/>
      <c r="MM20" s="3"/>
      <c r="MN20" s="4"/>
      <c r="MP20" s="20" t="s">
        <v>67</v>
      </c>
      <c r="MQ20" s="23"/>
      <c r="MR20" s="23">
        <f>م.تحميل!$O$35</f>
        <v>0</v>
      </c>
      <c r="MS20" s="20"/>
      <c r="MT20" s="23"/>
      <c r="MU20" s="23"/>
      <c r="MW20" s="22" t="s">
        <v>67</v>
      </c>
      <c r="MX20" s="24"/>
      <c r="MY20" s="24">
        <f>م.مرتجع!$O$35</f>
        <v>0</v>
      </c>
      <c r="MZ20" s="22"/>
      <c r="NA20" s="24"/>
      <c r="NB20" s="24"/>
      <c r="ND20" s="21" t="s">
        <v>67</v>
      </c>
      <c r="NE20" s="25"/>
      <c r="NF20" s="25">
        <f>م.مبيع!$O$35</f>
        <v>0</v>
      </c>
      <c r="NG20" s="25">
        <f>DQ35</f>
        <v>0</v>
      </c>
      <c r="NH20" s="21"/>
      <c r="NI20" s="25"/>
      <c r="NJ20" s="25"/>
      <c r="NK20" s="25"/>
    </row>
    <row r="21" spans="1:375" ht="16.5" thickTop="1" thickBot="1" x14ac:dyDescent="0.25">
      <c r="A21" s="14"/>
      <c r="B21" s="16"/>
      <c r="C21" s="1"/>
      <c r="D21" s="1"/>
      <c r="E21" s="2"/>
      <c r="F21" s="2"/>
      <c r="G21" s="3"/>
      <c r="H21" s="3"/>
      <c r="I21" s="4"/>
      <c r="J21" s="1"/>
      <c r="K21" s="1"/>
      <c r="L21" s="2"/>
      <c r="M21" s="2"/>
      <c r="N21" s="3"/>
      <c r="O21" s="3"/>
      <c r="P21" s="4"/>
      <c r="Q21" s="1"/>
      <c r="R21" s="1"/>
      <c r="S21" s="2"/>
      <c r="T21" s="2"/>
      <c r="U21" s="3"/>
      <c r="V21" s="3"/>
      <c r="W21" s="4"/>
      <c r="X21" s="1"/>
      <c r="Y21" s="1"/>
      <c r="Z21" s="2"/>
      <c r="AA21" s="2"/>
      <c r="AB21" s="3"/>
      <c r="AC21" s="3"/>
      <c r="AD21" s="4"/>
      <c r="AE21" s="1"/>
      <c r="AF21" s="1"/>
      <c r="AG21" s="2"/>
      <c r="AH21" s="2"/>
      <c r="AI21" s="3"/>
      <c r="AJ21" s="3"/>
      <c r="AK21" s="4"/>
      <c r="AL21" s="1"/>
      <c r="AM21" s="1"/>
      <c r="AN21" s="2"/>
      <c r="AO21" s="2"/>
      <c r="AP21" s="3"/>
      <c r="AQ21" s="3"/>
      <c r="AR21" s="4"/>
      <c r="AS21" s="1"/>
      <c r="AT21" s="1"/>
      <c r="AU21" s="2"/>
      <c r="AV21" s="2"/>
      <c r="AW21" s="3"/>
      <c r="AX21" s="3"/>
      <c r="AY21" s="4"/>
      <c r="AZ21" s="1"/>
      <c r="BA21" s="1"/>
      <c r="BB21" s="2"/>
      <c r="BC21" s="2"/>
      <c r="BD21" s="3"/>
      <c r="BE21" s="3"/>
      <c r="BF21" s="4"/>
      <c r="BG21" s="1"/>
      <c r="BH21" s="1"/>
      <c r="BI21" s="2"/>
      <c r="BJ21" s="2"/>
      <c r="BK21" s="3"/>
      <c r="BL21" s="3"/>
      <c r="BM21" s="4"/>
      <c r="BN21" s="1"/>
      <c r="BO21" s="1"/>
      <c r="BP21" s="2"/>
      <c r="BQ21" s="2"/>
      <c r="BR21" s="3"/>
      <c r="BS21" s="3"/>
      <c r="BT21" s="4"/>
      <c r="BU21" s="1"/>
      <c r="BV21" s="1"/>
      <c r="BW21" s="2"/>
      <c r="BX21" s="2"/>
      <c r="BY21" s="3"/>
      <c r="BZ21" s="3"/>
      <c r="CA21" s="4"/>
      <c r="CB21" s="1"/>
      <c r="CC21" s="1"/>
      <c r="CD21" s="2"/>
      <c r="CE21" s="2"/>
      <c r="CF21" s="3"/>
      <c r="CG21" s="3"/>
      <c r="CH21" s="4"/>
      <c r="CI21" s="1"/>
      <c r="CJ21" s="1"/>
      <c r="CK21" s="2"/>
      <c r="CL21" s="2"/>
      <c r="CM21" s="3"/>
      <c r="CN21" s="3"/>
      <c r="CO21" s="4"/>
      <c r="CP21" s="1"/>
      <c r="CQ21" s="1"/>
      <c r="CR21" s="2"/>
      <c r="CS21" s="2"/>
      <c r="CT21" s="3"/>
      <c r="CU21" s="3"/>
      <c r="CV21" s="4"/>
      <c r="CW21" s="1"/>
      <c r="CX21" s="1"/>
      <c r="CY21" s="2"/>
      <c r="CZ21" s="2"/>
      <c r="DA21" s="3"/>
      <c r="DB21" s="3"/>
      <c r="DC21" s="4"/>
      <c r="DD21" s="1"/>
      <c r="DE21" s="1"/>
      <c r="DF21" s="2"/>
      <c r="DG21" s="2"/>
      <c r="DH21" s="3"/>
      <c r="DI21" s="3"/>
      <c r="DJ21" s="4"/>
      <c r="DK21" s="1"/>
      <c r="DL21" s="1"/>
      <c r="DM21" s="2"/>
      <c r="DN21" s="2"/>
      <c r="DO21" s="3"/>
      <c r="DP21" s="3"/>
      <c r="DQ21" s="4"/>
      <c r="DR21" s="1"/>
      <c r="DS21" s="1"/>
      <c r="DT21" s="2"/>
      <c r="DU21" s="2"/>
      <c r="DV21" s="3"/>
      <c r="DW21" s="3"/>
      <c r="DX21" s="4"/>
      <c r="DY21" s="1"/>
      <c r="DZ21" s="1"/>
      <c r="EA21" s="2"/>
      <c r="EB21" s="2"/>
      <c r="EC21" s="3"/>
      <c r="ED21" s="3"/>
      <c r="EE21" s="4"/>
      <c r="EF21" s="1"/>
      <c r="EG21" s="1"/>
      <c r="EH21" s="2"/>
      <c r="EI21" s="2"/>
      <c r="EJ21" s="3"/>
      <c r="EK21" s="3"/>
      <c r="EL21" s="4"/>
      <c r="EM21" s="1"/>
      <c r="EN21" s="1"/>
      <c r="EO21" s="2"/>
      <c r="EP21" s="2"/>
      <c r="EQ21" s="3"/>
      <c r="ER21" s="3"/>
      <c r="ES21" s="4"/>
      <c r="ET21" s="1"/>
      <c r="EU21" s="1"/>
      <c r="EV21" s="2"/>
      <c r="EW21" s="2"/>
      <c r="EX21" s="3"/>
      <c r="EY21" s="3"/>
      <c r="EZ21" s="4"/>
      <c r="FA21" s="1"/>
      <c r="FB21" s="1"/>
      <c r="FC21" s="2"/>
      <c r="FD21" s="2"/>
      <c r="FE21" s="3"/>
      <c r="FF21" s="3"/>
      <c r="FG21" s="4"/>
      <c r="FH21" s="1"/>
      <c r="FI21" s="1"/>
      <c r="FJ21" s="2"/>
      <c r="FK21" s="2"/>
      <c r="FL21" s="3"/>
      <c r="FM21" s="3"/>
      <c r="FN21" s="4"/>
      <c r="FO21" s="1"/>
      <c r="FP21" s="1"/>
      <c r="FQ21" s="2"/>
      <c r="FR21" s="2"/>
      <c r="FS21" s="3"/>
      <c r="FT21" s="3"/>
      <c r="FU21" s="4"/>
      <c r="FV21" s="1"/>
      <c r="FW21" s="1"/>
      <c r="FX21" s="2"/>
      <c r="FY21" s="2"/>
      <c r="FZ21" s="3"/>
      <c r="GA21" s="3"/>
      <c r="GB21" s="4"/>
      <c r="GC21" s="1"/>
      <c r="GD21" s="1"/>
      <c r="GE21" s="2"/>
      <c r="GF21" s="2"/>
      <c r="GG21" s="3"/>
      <c r="GH21" s="3"/>
      <c r="GI21" s="4"/>
      <c r="GJ21" s="1"/>
      <c r="GK21" s="1"/>
      <c r="GL21" s="2"/>
      <c r="GM21" s="2"/>
      <c r="GN21" s="3"/>
      <c r="GO21" s="3"/>
      <c r="GP21" s="4"/>
      <c r="GQ21" s="1"/>
      <c r="GR21" s="1"/>
      <c r="GS21" s="2"/>
      <c r="GT21" s="2"/>
      <c r="GU21" s="3"/>
      <c r="GV21" s="3"/>
      <c r="GW21" s="4"/>
      <c r="GX21" s="1"/>
      <c r="GY21" s="1"/>
      <c r="GZ21" s="2"/>
      <c r="HA21" s="2"/>
      <c r="HB21" s="3"/>
      <c r="HC21" s="3"/>
      <c r="HD21" s="4"/>
      <c r="HE21" s="1"/>
      <c r="HF21" s="1"/>
      <c r="HG21" s="2"/>
      <c r="HH21" s="2"/>
      <c r="HI21" s="3"/>
      <c r="HJ21" s="3"/>
      <c r="HK21" s="4"/>
      <c r="HL21" s="1"/>
      <c r="HM21" s="1"/>
      <c r="HN21" s="2"/>
      <c r="HO21" s="2"/>
      <c r="HP21" s="3"/>
      <c r="HQ21" s="3"/>
      <c r="HR21" s="4"/>
      <c r="HS21" s="1"/>
      <c r="HT21" s="1"/>
      <c r="HU21" s="2"/>
      <c r="HV21" s="2"/>
      <c r="HW21" s="3"/>
      <c r="HX21" s="3"/>
      <c r="HY21" s="4"/>
      <c r="HZ21" s="1"/>
      <c r="IA21" s="1"/>
      <c r="IB21" s="2"/>
      <c r="IC21" s="2"/>
      <c r="ID21" s="3"/>
      <c r="IE21" s="3"/>
      <c r="IF21" s="4"/>
      <c r="IG21" s="1"/>
      <c r="IH21" s="1"/>
      <c r="II21" s="2"/>
      <c r="IJ21" s="2"/>
      <c r="IK21" s="3"/>
      <c r="IL21" s="3"/>
      <c r="IM21" s="4"/>
      <c r="IN21" s="1"/>
      <c r="IO21" s="1"/>
      <c r="IP21" s="2"/>
      <c r="IQ21" s="2"/>
      <c r="IR21" s="3"/>
      <c r="IS21" s="3"/>
      <c r="IT21" s="4"/>
      <c r="IU21" s="1"/>
      <c r="IV21" s="1"/>
      <c r="IW21" s="2"/>
      <c r="IX21" s="2"/>
      <c r="IY21" s="3"/>
      <c r="IZ21" s="3"/>
      <c r="JA21" s="4"/>
      <c r="JB21" s="1"/>
      <c r="JC21" s="1"/>
      <c r="JD21" s="2"/>
      <c r="JE21" s="2"/>
      <c r="JF21" s="3"/>
      <c r="JG21" s="3"/>
      <c r="JH21" s="4"/>
      <c r="JI21" s="1"/>
      <c r="JJ21" s="1"/>
      <c r="JK21" s="2"/>
      <c r="JL21" s="2"/>
      <c r="JM21" s="3"/>
      <c r="JN21" s="3"/>
      <c r="JO21" s="4"/>
      <c r="JP21" s="1"/>
      <c r="JQ21" s="1"/>
      <c r="JR21" s="2"/>
      <c r="JS21" s="2"/>
      <c r="JT21" s="3"/>
      <c r="JU21" s="3"/>
      <c r="JV21" s="4"/>
      <c r="JW21" s="1"/>
      <c r="JX21" s="1"/>
      <c r="JY21" s="2"/>
      <c r="JZ21" s="2"/>
      <c r="KA21" s="3"/>
      <c r="KB21" s="3"/>
      <c r="KC21" s="4"/>
      <c r="KD21" s="1"/>
      <c r="KE21" s="1"/>
      <c r="KF21" s="2"/>
      <c r="KG21" s="2"/>
      <c r="KH21" s="3"/>
      <c r="KI21" s="3"/>
      <c r="KJ21" s="4"/>
      <c r="KK21" s="1"/>
      <c r="KL21" s="1"/>
      <c r="KM21" s="2"/>
      <c r="KN21" s="2"/>
      <c r="KO21" s="3"/>
      <c r="KP21" s="3"/>
      <c r="KQ21" s="4"/>
      <c r="KR21" s="1"/>
      <c r="KS21" s="1"/>
      <c r="KT21" s="2"/>
      <c r="KU21" s="2"/>
      <c r="KV21" s="3"/>
      <c r="KW21" s="3"/>
      <c r="KX21" s="4"/>
      <c r="KY21" s="1"/>
      <c r="KZ21" s="1"/>
      <c r="LA21" s="2"/>
      <c r="LB21" s="2"/>
      <c r="LC21" s="3"/>
      <c r="LD21" s="3"/>
      <c r="LE21" s="4"/>
      <c r="LF21" s="1"/>
      <c r="LG21" s="1"/>
      <c r="LH21" s="2"/>
      <c r="LI21" s="2"/>
      <c r="LJ21" s="3"/>
      <c r="LK21" s="3"/>
      <c r="LL21" s="4"/>
      <c r="LM21" s="1"/>
      <c r="LN21" s="1"/>
      <c r="LO21" s="2"/>
      <c r="LP21" s="2"/>
      <c r="LQ21" s="3"/>
      <c r="LR21" s="3"/>
      <c r="LS21" s="4"/>
      <c r="LT21" s="1"/>
      <c r="LU21" s="1"/>
      <c r="LV21" s="2"/>
      <c r="LW21" s="2"/>
      <c r="LX21" s="3"/>
      <c r="LY21" s="3"/>
      <c r="LZ21" s="4"/>
      <c r="MA21" s="1"/>
      <c r="MB21" s="1"/>
      <c r="MC21" s="2"/>
      <c r="MD21" s="2"/>
      <c r="ME21" s="3"/>
      <c r="MF21" s="3"/>
      <c r="MG21" s="4"/>
      <c r="MH21" s="1"/>
      <c r="MI21" s="1"/>
      <c r="MJ21" s="2"/>
      <c r="MK21" s="2"/>
      <c r="ML21" s="3"/>
      <c r="MM21" s="3"/>
      <c r="MN21" s="4"/>
      <c r="MP21" s="20" t="s">
        <v>68</v>
      </c>
      <c r="MQ21" s="23"/>
      <c r="MR21" s="23">
        <f>م.تحميل!$O$164</f>
        <v>0</v>
      </c>
      <c r="MS21" s="20"/>
      <c r="MT21" s="23"/>
      <c r="MU21" s="23"/>
      <c r="MW21" s="22" t="s">
        <v>68</v>
      </c>
      <c r="MX21" s="24"/>
      <c r="MY21" s="24">
        <f>م.مرتجع!$O$164</f>
        <v>0</v>
      </c>
      <c r="MZ21" s="22"/>
      <c r="NA21" s="24"/>
      <c r="NB21" s="24"/>
      <c r="ND21" s="21" t="s">
        <v>68</v>
      </c>
      <c r="NE21" s="25"/>
      <c r="NF21" s="25">
        <f>م.مبيع!$O$164</f>
        <v>0</v>
      </c>
      <c r="NG21" s="25">
        <f>DX35</f>
        <v>0</v>
      </c>
      <c r="NH21" s="21"/>
      <c r="NI21" s="25"/>
      <c r="NJ21" s="25"/>
      <c r="NK21" s="25"/>
    </row>
    <row r="22" spans="1:375" ht="16.5" thickTop="1" thickBot="1" x14ac:dyDescent="0.25">
      <c r="A22" s="14"/>
      <c r="B22" s="16"/>
      <c r="C22" s="1"/>
      <c r="D22" s="1"/>
      <c r="E22" s="2"/>
      <c r="F22" s="2"/>
      <c r="G22" s="3"/>
      <c r="H22" s="3"/>
      <c r="I22" s="4"/>
      <c r="J22" s="1"/>
      <c r="K22" s="1"/>
      <c r="L22" s="2"/>
      <c r="M22" s="2"/>
      <c r="N22" s="3"/>
      <c r="O22" s="3"/>
      <c r="P22" s="4"/>
      <c r="Q22" s="1"/>
      <c r="R22" s="1"/>
      <c r="S22" s="2"/>
      <c r="T22" s="2"/>
      <c r="U22" s="3"/>
      <c r="V22" s="3"/>
      <c r="W22" s="4"/>
      <c r="X22" s="1"/>
      <c r="Y22" s="1"/>
      <c r="Z22" s="2"/>
      <c r="AA22" s="2"/>
      <c r="AB22" s="3"/>
      <c r="AC22" s="3"/>
      <c r="AD22" s="4"/>
      <c r="AE22" s="1"/>
      <c r="AF22" s="1"/>
      <c r="AG22" s="2"/>
      <c r="AH22" s="2"/>
      <c r="AI22" s="3"/>
      <c r="AJ22" s="3"/>
      <c r="AK22" s="4"/>
      <c r="AL22" s="1"/>
      <c r="AM22" s="1"/>
      <c r="AN22" s="2"/>
      <c r="AO22" s="2"/>
      <c r="AP22" s="3"/>
      <c r="AQ22" s="3"/>
      <c r="AR22" s="4"/>
      <c r="AS22" s="1"/>
      <c r="AT22" s="1"/>
      <c r="AU22" s="2"/>
      <c r="AV22" s="2"/>
      <c r="AW22" s="3"/>
      <c r="AX22" s="3"/>
      <c r="AY22" s="4"/>
      <c r="AZ22" s="1"/>
      <c r="BA22" s="1"/>
      <c r="BB22" s="2"/>
      <c r="BC22" s="2"/>
      <c r="BD22" s="3"/>
      <c r="BE22" s="3"/>
      <c r="BF22" s="4"/>
      <c r="BG22" s="1"/>
      <c r="BH22" s="1"/>
      <c r="BI22" s="2"/>
      <c r="BJ22" s="2"/>
      <c r="BK22" s="3"/>
      <c r="BL22" s="3"/>
      <c r="BM22" s="4"/>
      <c r="BN22" s="1"/>
      <c r="BO22" s="1"/>
      <c r="BP22" s="2"/>
      <c r="BQ22" s="2"/>
      <c r="BR22" s="3"/>
      <c r="BS22" s="3"/>
      <c r="BT22" s="4"/>
      <c r="BU22" s="1"/>
      <c r="BV22" s="1"/>
      <c r="BW22" s="2"/>
      <c r="BX22" s="2"/>
      <c r="BY22" s="3"/>
      <c r="BZ22" s="3"/>
      <c r="CA22" s="4"/>
      <c r="CB22" s="1"/>
      <c r="CC22" s="1"/>
      <c r="CD22" s="2"/>
      <c r="CE22" s="2"/>
      <c r="CF22" s="3"/>
      <c r="CG22" s="3"/>
      <c r="CH22" s="4"/>
      <c r="CI22" s="1"/>
      <c r="CJ22" s="1"/>
      <c r="CK22" s="2"/>
      <c r="CL22" s="2"/>
      <c r="CM22" s="3"/>
      <c r="CN22" s="3"/>
      <c r="CO22" s="4"/>
      <c r="CP22" s="1"/>
      <c r="CQ22" s="1"/>
      <c r="CR22" s="2"/>
      <c r="CS22" s="2"/>
      <c r="CT22" s="3"/>
      <c r="CU22" s="3"/>
      <c r="CV22" s="4"/>
      <c r="CW22" s="1"/>
      <c r="CX22" s="1"/>
      <c r="CY22" s="2"/>
      <c r="CZ22" s="2"/>
      <c r="DA22" s="3"/>
      <c r="DB22" s="3"/>
      <c r="DC22" s="4"/>
      <c r="DD22" s="1"/>
      <c r="DE22" s="1"/>
      <c r="DF22" s="2"/>
      <c r="DG22" s="2"/>
      <c r="DH22" s="3"/>
      <c r="DI22" s="3"/>
      <c r="DJ22" s="4"/>
      <c r="DK22" s="1"/>
      <c r="DL22" s="1"/>
      <c r="DM22" s="2"/>
      <c r="DN22" s="2"/>
      <c r="DO22" s="3"/>
      <c r="DP22" s="3"/>
      <c r="DQ22" s="4"/>
      <c r="DR22" s="1"/>
      <c r="DS22" s="1"/>
      <c r="DT22" s="2"/>
      <c r="DU22" s="2"/>
      <c r="DV22" s="3"/>
      <c r="DW22" s="3"/>
      <c r="DX22" s="4"/>
      <c r="DY22" s="1"/>
      <c r="DZ22" s="1"/>
      <c r="EA22" s="2"/>
      <c r="EB22" s="2"/>
      <c r="EC22" s="3"/>
      <c r="ED22" s="3"/>
      <c r="EE22" s="4"/>
      <c r="EF22" s="1"/>
      <c r="EG22" s="1"/>
      <c r="EH22" s="2"/>
      <c r="EI22" s="2"/>
      <c r="EJ22" s="3"/>
      <c r="EK22" s="3"/>
      <c r="EL22" s="4"/>
      <c r="EM22" s="1"/>
      <c r="EN22" s="1"/>
      <c r="EO22" s="2"/>
      <c r="EP22" s="2"/>
      <c r="EQ22" s="3"/>
      <c r="ER22" s="3"/>
      <c r="ES22" s="4"/>
      <c r="ET22" s="1"/>
      <c r="EU22" s="1"/>
      <c r="EV22" s="2"/>
      <c r="EW22" s="2"/>
      <c r="EX22" s="3"/>
      <c r="EY22" s="3"/>
      <c r="EZ22" s="4"/>
      <c r="FA22" s="1"/>
      <c r="FB22" s="1"/>
      <c r="FC22" s="2"/>
      <c r="FD22" s="2"/>
      <c r="FE22" s="3"/>
      <c r="FF22" s="3"/>
      <c r="FG22" s="4"/>
      <c r="FH22" s="1"/>
      <c r="FI22" s="1"/>
      <c r="FJ22" s="2"/>
      <c r="FK22" s="2"/>
      <c r="FL22" s="3"/>
      <c r="FM22" s="3"/>
      <c r="FN22" s="4"/>
      <c r="FO22" s="1"/>
      <c r="FP22" s="1"/>
      <c r="FQ22" s="2"/>
      <c r="FR22" s="2"/>
      <c r="FS22" s="3"/>
      <c r="FT22" s="3"/>
      <c r="FU22" s="4"/>
      <c r="FV22" s="1"/>
      <c r="FW22" s="1"/>
      <c r="FX22" s="2"/>
      <c r="FY22" s="2"/>
      <c r="FZ22" s="3"/>
      <c r="GA22" s="3"/>
      <c r="GB22" s="4"/>
      <c r="GC22" s="1"/>
      <c r="GD22" s="1"/>
      <c r="GE22" s="2"/>
      <c r="GF22" s="2"/>
      <c r="GG22" s="3"/>
      <c r="GH22" s="3"/>
      <c r="GI22" s="4"/>
      <c r="GJ22" s="1"/>
      <c r="GK22" s="1"/>
      <c r="GL22" s="2"/>
      <c r="GM22" s="2"/>
      <c r="GN22" s="3"/>
      <c r="GO22" s="3"/>
      <c r="GP22" s="4"/>
      <c r="GQ22" s="1"/>
      <c r="GR22" s="1"/>
      <c r="GS22" s="2"/>
      <c r="GT22" s="2"/>
      <c r="GU22" s="3"/>
      <c r="GV22" s="3"/>
      <c r="GW22" s="4"/>
      <c r="GX22" s="1"/>
      <c r="GY22" s="1"/>
      <c r="GZ22" s="2"/>
      <c r="HA22" s="2"/>
      <c r="HB22" s="3"/>
      <c r="HC22" s="3"/>
      <c r="HD22" s="4"/>
      <c r="HE22" s="1"/>
      <c r="HF22" s="1"/>
      <c r="HG22" s="2"/>
      <c r="HH22" s="2"/>
      <c r="HI22" s="3"/>
      <c r="HJ22" s="3"/>
      <c r="HK22" s="4"/>
      <c r="HL22" s="1"/>
      <c r="HM22" s="1"/>
      <c r="HN22" s="2"/>
      <c r="HO22" s="2"/>
      <c r="HP22" s="3"/>
      <c r="HQ22" s="3"/>
      <c r="HR22" s="4"/>
      <c r="HS22" s="1"/>
      <c r="HT22" s="1"/>
      <c r="HU22" s="2"/>
      <c r="HV22" s="2"/>
      <c r="HW22" s="3"/>
      <c r="HX22" s="3"/>
      <c r="HY22" s="4"/>
      <c r="HZ22" s="1"/>
      <c r="IA22" s="1"/>
      <c r="IB22" s="2"/>
      <c r="IC22" s="2"/>
      <c r="ID22" s="3"/>
      <c r="IE22" s="3"/>
      <c r="IF22" s="4"/>
      <c r="IG22" s="1"/>
      <c r="IH22" s="1"/>
      <c r="II22" s="2"/>
      <c r="IJ22" s="2"/>
      <c r="IK22" s="3"/>
      <c r="IL22" s="3"/>
      <c r="IM22" s="4"/>
      <c r="IN22" s="1"/>
      <c r="IO22" s="1"/>
      <c r="IP22" s="2"/>
      <c r="IQ22" s="2"/>
      <c r="IR22" s="3"/>
      <c r="IS22" s="3"/>
      <c r="IT22" s="4"/>
      <c r="IU22" s="1"/>
      <c r="IV22" s="1"/>
      <c r="IW22" s="2"/>
      <c r="IX22" s="2"/>
      <c r="IY22" s="3"/>
      <c r="IZ22" s="3"/>
      <c r="JA22" s="4"/>
      <c r="JB22" s="1"/>
      <c r="JC22" s="1"/>
      <c r="JD22" s="2"/>
      <c r="JE22" s="2"/>
      <c r="JF22" s="3"/>
      <c r="JG22" s="3"/>
      <c r="JH22" s="4"/>
      <c r="JI22" s="1"/>
      <c r="JJ22" s="1"/>
      <c r="JK22" s="2"/>
      <c r="JL22" s="2"/>
      <c r="JM22" s="3"/>
      <c r="JN22" s="3"/>
      <c r="JO22" s="4"/>
      <c r="JP22" s="1"/>
      <c r="JQ22" s="1"/>
      <c r="JR22" s="2"/>
      <c r="JS22" s="2"/>
      <c r="JT22" s="3"/>
      <c r="JU22" s="3"/>
      <c r="JV22" s="4"/>
      <c r="JW22" s="1"/>
      <c r="JX22" s="1"/>
      <c r="JY22" s="2"/>
      <c r="JZ22" s="2"/>
      <c r="KA22" s="3"/>
      <c r="KB22" s="3"/>
      <c r="KC22" s="4"/>
      <c r="KD22" s="1"/>
      <c r="KE22" s="1"/>
      <c r="KF22" s="2"/>
      <c r="KG22" s="2"/>
      <c r="KH22" s="3"/>
      <c r="KI22" s="3"/>
      <c r="KJ22" s="4"/>
      <c r="KK22" s="1"/>
      <c r="KL22" s="1"/>
      <c r="KM22" s="2"/>
      <c r="KN22" s="2"/>
      <c r="KO22" s="3"/>
      <c r="KP22" s="3"/>
      <c r="KQ22" s="4"/>
      <c r="KR22" s="1"/>
      <c r="KS22" s="1"/>
      <c r="KT22" s="2"/>
      <c r="KU22" s="2"/>
      <c r="KV22" s="3"/>
      <c r="KW22" s="3"/>
      <c r="KX22" s="4"/>
      <c r="KY22" s="1"/>
      <c r="KZ22" s="1"/>
      <c r="LA22" s="2"/>
      <c r="LB22" s="2"/>
      <c r="LC22" s="3"/>
      <c r="LD22" s="3"/>
      <c r="LE22" s="4"/>
      <c r="LF22" s="1"/>
      <c r="LG22" s="1"/>
      <c r="LH22" s="2"/>
      <c r="LI22" s="2"/>
      <c r="LJ22" s="3"/>
      <c r="LK22" s="3"/>
      <c r="LL22" s="4"/>
      <c r="LM22" s="1"/>
      <c r="LN22" s="1"/>
      <c r="LO22" s="2"/>
      <c r="LP22" s="2"/>
      <c r="LQ22" s="3"/>
      <c r="LR22" s="3"/>
      <c r="LS22" s="4"/>
      <c r="LT22" s="1"/>
      <c r="LU22" s="1"/>
      <c r="LV22" s="2"/>
      <c r="LW22" s="2"/>
      <c r="LX22" s="3"/>
      <c r="LY22" s="3"/>
      <c r="LZ22" s="4"/>
      <c r="MA22" s="1"/>
      <c r="MB22" s="1"/>
      <c r="MC22" s="2"/>
      <c r="MD22" s="2"/>
      <c r="ME22" s="3"/>
      <c r="MF22" s="3"/>
      <c r="MG22" s="4"/>
      <c r="MH22" s="1"/>
      <c r="MI22" s="1"/>
      <c r="MJ22" s="2"/>
      <c r="MK22" s="2"/>
      <c r="ML22" s="3"/>
      <c r="MM22" s="3"/>
      <c r="MN22" s="4"/>
      <c r="MP22" s="46" t="s">
        <v>69</v>
      </c>
      <c r="MQ22" s="47"/>
      <c r="MR22" s="48"/>
      <c r="MS22" s="20"/>
      <c r="MT22" s="23"/>
      <c r="MU22" s="23"/>
      <c r="MW22" s="49" t="s">
        <v>69</v>
      </c>
      <c r="MX22" s="24"/>
      <c r="MY22" s="24"/>
      <c r="MZ22" s="22"/>
      <c r="NA22" s="24"/>
      <c r="NB22" s="24"/>
      <c r="ND22" s="21" t="s">
        <v>69</v>
      </c>
      <c r="NE22" s="25"/>
      <c r="NF22" s="25"/>
      <c r="NG22" s="25"/>
      <c r="NH22" s="21"/>
      <c r="NI22" s="25"/>
      <c r="NJ22" s="25"/>
      <c r="NK22" s="25"/>
    </row>
    <row r="23" spans="1:375" ht="16.5" thickTop="1" thickBot="1" x14ac:dyDescent="0.25">
      <c r="A23" s="14"/>
      <c r="B23" s="16"/>
      <c r="C23" s="1"/>
      <c r="D23" s="1"/>
      <c r="E23" s="2"/>
      <c r="F23" s="2"/>
      <c r="G23" s="3"/>
      <c r="H23" s="3"/>
      <c r="I23" s="4"/>
      <c r="J23" s="1"/>
      <c r="K23" s="1"/>
      <c r="L23" s="2"/>
      <c r="M23" s="2"/>
      <c r="N23" s="3"/>
      <c r="O23" s="3"/>
      <c r="P23" s="4"/>
      <c r="Q23" s="1"/>
      <c r="R23" s="1"/>
      <c r="S23" s="2"/>
      <c r="T23" s="2"/>
      <c r="U23" s="3"/>
      <c r="V23" s="3"/>
      <c r="W23" s="4"/>
      <c r="X23" s="1"/>
      <c r="Y23" s="1"/>
      <c r="Z23" s="2"/>
      <c r="AA23" s="2"/>
      <c r="AB23" s="3"/>
      <c r="AC23" s="3"/>
      <c r="AD23" s="4"/>
      <c r="AE23" s="1"/>
      <c r="AF23" s="1"/>
      <c r="AG23" s="2"/>
      <c r="AH23" s="2"/>
      <c r="AI23" s="3"/>
      <c r="AJ23" s="3"/>
      <c r="AK23" s="4"/>
      <c r="AL23" s="1"/>
      <c r="AM23" s="1"/>
      <c r="AN23" s="2"/>
      <c r="AO23" s="2"/>
      <c r="AP23" s="3"/>
      <c r="AQ23" s="3"/>
      <c r="AR23" s="4"/>
      <c r="AS23" s="1"/>
      <c r="AT23" s="1"/>
      <c r="AU23" s="2"/>
      <c r="AV23" s="2"/>
      <c r="AW23" s="3"/>
      <c r="AX23" s="3"/>
      <c r="AY23" s="4"/>
      <c r="AZ23" s="1"/>
      <c r="BA23" s="1"/>
      <c r="BB23" s="2"/>
      <c r="BC23" s="2"/>
      <c r="BD23" s="3"/>
      <c r="BE23" s="3"/>
      <c r="BF23" s="4"/>
      <c r="BG23" s="1"/>
      <c r="BH23" s="1"/>
      <c r="BI23" s="2"/>
      <c r="BJ23" s="2"/>
      <c r="BK23" s="3"/>
      <c r="BL23" s="3"/>
      <c r="BM23" s="4"/>
      <c r="BN23" s="1"/>
      <c r="BO23" s="1"/>
      <c r="BP23" s="2"/>
      <c r="BQ23" s="2"/>
      <c r="BR23" s="3"/>
      <c r="BS23" s="3"/>
      <c r="BT23" s="4"/>
      <c r="BU23" s="1"/>
      <c r="BV23" s="1"/>
      <c r="BW23" s="2"/>
      <c r="BX23" s="2"/>
      <c r="BY23" s="3"/>
      <c r="BZ23" s="3"/>
      <c r="CA23" s="4"/>
      <c r="CB23" s="1"/>
      <c r="CC23" s="1"/>
      <c r="CD23" s="2"/>
      <c r="CE23" s="2"/>
      <c r="CF23" s="3"/>
      <c r="CG23" s="3"/>
      <c r="CH23" s="4"/>
      <c r="CI23" s="1"/>
      <c r="CJ23" s="1"/>
      <c r="CK23" s="2"/>
      <c r="CL23" s="2"/>
      <c r="CM23" s="3"/>
      <c r="CN23" s="3"/>
      <c r="CO23" s="4"/>
      <c r="CP23" s="1"/>
      <c r="CQ23" s="1"/>
      <c r="CR23" s="2"/>
      <c r="CS23" s="2"/>
      <c r="CT23" s="3"/>
      <c r="CU23" s="3"/>
      <c r="CV23" s="4"/>
      <c r="CW23" s="1"/>
      <c r="CX23" s="1"/>
      <c r="CY23" s="2"/>
      <c r="CZ23" s="2"/>
      <c r="DA23" s="3"/>
      <c r="DB23" s="3"/>
      <c r="DC23" s="4"/>
      <c r="DD23" s="1"/>
      <c r="DE23" s="1"/>
      <c r="DF23" s="2"/>
      <c r="DG23" s="2"/>
      <c r="DH23" s="3"/>
      <c r="DI23" s="3"/>
      <c r="DJ23" s="4"/>
      <c r="DK23" s="1"/>
      <c r="DL23" s="1"/>
      <c r="DM23" s="2"/>
      <c r="DN23" s="2"/>
      <c r="DO23" s="3"/>
      <c r="DP23" s="3"/>
      <c r="DQ23" s="4"/>
      <c r="DR23" s="1"/>
      <c r="DS23" s="1"/>
      <c r="DT23" s="2"/>
      <c r="DU23" s="2"/>
      <c r="DV23" s="3"/>
      <c r="DW23" s="3"/>
      <c r="DX23" s="4"/>
      <c r="DY23" s="1"/>
      <c r="DZ23" s="1"/>
      <c r="EA23" s="2"/>
      <c r="EB23" s="2"/>
      <c r="EC23" s="3"/>
      <c r="ED23" s="3"/>
      <c r="EE23" s="4"/>
      <c r="EF23" s="1"/>
      <c r="EG23" s="1"/>
      <c r="EH23" s="2"/>
      <c r="EI23" s="2"/>
      <c r="EJ23" s="3"/>
      <c r="EK23" s="3"/>
      <c r="EL23" s="4"/>
      <c r="EM23" s="1"/>
      <c r="EN23" s="1"/>
      <c r="EO23" s="2"/>
      <c r="EP23" s="2"/>
      <c r="EQ23" s="3"/>
      <c r="ER23" s="3"/>
      <c r="ES23" s="4"/>
      <c r="ET23" s="1"/>
      <c r="EU23" s="1"/>
      <c r="EV23" s="2"/>
      <c r="EW23" s="2"/>
      <c r="EX23" s="3"/>
      <c r="EY23" s="3"/>
      <c r="EZ23" s="4"/>
      <c r="FA23" s="1"/>
      <c r="FB23" s="1"/>
      <c r="FC23" s="2"/>
      <c r="FD23" s="2"/>
      <c r="FE23" s="3"/>
      <c r="FF23" s="3"/>
      <c r="FG23" s="4"/>
      <c r="FH23" s="1"/>
      <c r="FI23" s="1"/>
      <c r="FJ23" s="2"/>
      <c r="FK23" s="2"/>
      <c r="FL23" s="3"/>
      <c r="FM23" s="3"/>
      <c r="FN23" s="4"/>
      <c r="FO23" s="1"/>
      <c r="FP23" s="1"/>
      <c r="FQ23" s="2"/>
      <c r="FR23" s="2"/>
      <c r="FS23" s="3"/>
      <c r="FT23" s="3"/>
      <c r="FU23" s="4"/>
      <c r="FV23" s="1"/>
      <c r="FW23" s="1"/>
      <c r="FX23" s="2"/>
      <c r="FY23" s="2"/>
      <c r="FZ23" s="3"/>
      <c r="GA23" s="3"/>
      <c r="GB23" s="4"/>
      <c r="GC23" s="1"/>
      <c r="GD23" s="1"/>
      <c r="GE23" s="2"/>
      <c r="GF23" s="2"/>
      <c r="GG23" s="3"/>
      <c r="GH23" s="3"/>
      <c r="GI23" s="4"/>
      <c r="GJ23" s="1"/>
      <c r="GK23" s="1"/>
      <c r="GL23" s="2"/>
      <c r="GM23" s="2"/>
      <c r="GN23" s="3"/>
      <c r="GO23" s="3"/>
      <c r="GP23" s="4"/>
      <c r="GQ23" s="1"/>
      <c r="GR23" s="1"/>
      <c r="GS23" s="2"/>
      <c r="GT23" s="2"/>
      <c r="GU23" s="3"/>
      <c r="GV23" s="3"/>
      <c r="GW23" s="4"/>
      <c r="GX23" s="1"/>
      <c r="GY23" s="1"/>
      <c r="GZ23" s="2"/>
      <c r="HA23" s="2"/>
      <c r="HB23" s="3"/>
      <c r="HC23" s="3"/>
      <c r="HD23" s="4"/>
      <c r="HE23" s="1"/>
      <c r="HF23" s="1"/>
      <c r="HG23" s="2"/>
      <c r="HH23" s="2"/>
      <c r="HI23" s="3"/>
      <c r="HJ23" s="3"/>
      <c r="HK23" s="4"/>
      <c r="HL23" s="1"/>
      <c r="HM23" s="1"/>
      <c r="HN23" s="2"/>
      <c r="HO23" s="2"/>
      <c r="HP23" s="3"/>
      <c r="HQ23" s="3"/>
      <c r="HR23" s="4"/>
      <c r="HS23" s="1"/>
      <c r="HT23" s="1"/>
      <c r="HU23" s="2"/>
      <c r="HV23" s="2"/>
      <c r="HW23" s="3"/>
      <c r="HX23" s="3"/>
      <c r="HY23" s="4"/>
      <c r="HZ23" s="1"/>
      <c r="IA23" s="1"/>
      <c r="IB23" s="2"/>
      <c r="IC23" s="2"/>
      <c r="ID23" s="3"/>
      <c r="IE23" s="3"/>
      <c r="IF23" s="4"/>
      <c r="IG23" s="1"/>
      <c r="IH23" s="1"/>
      <c r="II23" s="2"/>
      <c r="IJ23" s="2"/>
      <c r="IK23" s="3"/>
      <c r="IL23" s="3"/>
      <c r="IM23" s="4"/>
      <c r="IN23" s="1"/>
      <c r="IO23" s="1"/>
      <c r="IP23" s="2"/>
      <c r="IQ23" s="2"/>
      <c r="IR23" s="3"/>
      <c r="IS23" s="3"/>
      <c r="IT23" s="4"/>
      <c r="IU23" s="1"/>
      <c r="IV23" s="1"/>
      <c r="IW23" s="2"/>
      <c r="IX23" s="2"/>
      <c r="IY23" s="3"/>
      <c r="IZ23" s="3"/>
      <c r="JA23" s="4"/>
      <c r="JB23" s="1"/>
      <c r="JC23" s="1"/>
      <c r="JD23" s="2"/>
      <c r="JE23" s="2"/>
      <c r="JF23" s="3"/>
      <c r="JG23" s="3"/>
      <c r="JH23" s="4"/>
      <c r="JI23" s="1"/>
      <c r="JJ23" s="1"/>
      <c r="JK23" s="2"/>
      <c r="JL23" s="2"/>
      <c r="JM23" s="3"/>
      <c r="JN23" s="3"/>
      <c r="JO23" s="4"/>
      <c r="JP23" s="1"/>
      <c r="JQ23" s="1"/>
      <c r="JR23" s="2"/>
      <c r="JS23" s="2"/>
      <c r="JT23" s="3"/>
      <c r="JU23" s="3"/>
      <c r="JV23" s="4"/>
      <c r="JW23" s="1"/>
      <c r="JX23" s="1"/>
      <c r="JY23" s="2"/>
      <c r="JZ23" s="2"/>
      <c r="KA23" s="3"/>
      <c r="KB23" s="3"/>
      <c r="KC23" s="4"/>
      <c r="KD23" s="1"/>
      <c r="KE23" s="1"/>
      <c r="KF23" s="2"/>
      <c r="KG23" s="2"/>
      <c r="KH23" s="3"/>
      <c r="KI23" s="3"/>
      <c r="KJ23" s="4"/>
      <c r="KK23" s="1"/>
      <c r="KL23" s="1"/>
      <c r="KM23" s="2"/>
      <c r="KN23" s="2"/>
      <c r="KO23" s="3"/>
      <c r="KP23" s="3"/>
      <c r="KQ23" s="4"/>
      <c r="KR23" s="1"/>
      <c r="KS23" s="1"/>
      <c r="KT23" s="2"/>
      <c r="KU23" s="2"/>
      <c r="KV23" s="3"/>
      <c r="KW23" s="3"/>
      <c r="KX23" s="4"/>
      <c r="KY23" s="1"/>
      <c r="KZ23" s="1"/>
      <c r="LA23" s="2"/>
      <c r="LB23" s="2"/>
      <c r="LC23" s="3"/>
      <c r="LD23" s="3"/>
      <c r="LE23" s="4"/>
      <c r="LF23" s="1"/>
      <c r="LG23" s="1"/>
      <c r="LH23" s="2"/>
      <c r="LI23" s="2"/>
      <c r="LJ23" s="3"/>
      <c r="LK23" s="3"/>
      <c r="LL23" s="4"/>
      <c r="LM23" s="1"/>
      <c r="LN23" s="1"/>
      <c r="LO23" s="2"/>
      <c r="LP23" s="2"/>
      <c r="LQ23" s="3"/>
      <c r="LR23" s="3"/>
      <c r="LS23" s="4"/>
      <c r="LT23" s="1"/>
      <c r="LU23" s="1"/>
      <c r="LV23" s="2"/>
      <c r="LW23" s="2"/>
      <c r="LX23" s="3"/>
      <c r="LY23" s="3"/>
      <c r="LZ23" s="4"/>
      <c r="MA23" s="1"/>
      <c r="MB23" s="1"/>
      <c r="MC23" s="2"/>
      <c r="MD23" s="2"/>
      <c r="ME23" s="3"/>
      <c r="MF23" s="3"/>
      <c r="MG23" s="4"/>
      <c r="MH23" s="1"/>
      <c r="MI23" s="1"/>
      <c r="MJ23" s="2"/>
      <c r="MK23" s="2"/>
      <c r="ML23" s="3"/>
      <c r="MM23" s="3"/>
      <c r="MN23" s="4"/>
      <c r="MP23" s="20" t="s">
        <v>70</v>
      </c>
      <c r="MQ23" s="23"/>
      <c r="MR23" s="23">
        <f>م.تحميل!$O$56</f>
        <v>0</v>
      </c>
      <c r="MS23" s="20"/>
      <c r="MT23" s="23"/>
      <c r="MU23" s="23"/>
      <c r="MW23" s="22" t="s">
        <v>70</v>
      </c>
      <c r="MX23" s="24"/>
      <c r="MY23" s="24">
        <f>م.مرتجع!$O$56</f>
        <v>0</v>
      </c>
      <c r="MZ23" s="22"/>
      <c r="NA23" s="24"/>
      <c r="NB23" s="24"/>
      <c r="ND23" s="21" t="s">
        <v>70</v>
      </c>
      <c r="NE23" s="25"/>
      <c r="NF23" s="25">
        <f>م.مبيع!$O$56</f>
        <v>0</v>
      </c>
      <c r="NG23" s="25">
        <f>EE35</f>
        <v>0</v>
      </c>
      <c r="NH23" s="21"/>
      <c r="NI23" s="25"/>
      <c r="NJ23" s="25"/>
      <c r="NK23" s="25"/>
    </row>
    <row r="24" spans="1:375" ht="16.5" thickTop="1" thickBot="1" x14ac:dyDescent="0.25">
      <c r="A24" s="14"/>
      <c r="B24" s="16"/>
      <c r="C24" s="1"/>
      <c r="D24" s="1"/>
      <c r="E24" s="2"/>
      <c r="F24" s="2"/>
      <c r="G24" s="3"/>
      <c r="H24" s="3"/>
      <c r="I24" s="4"/>
      <c r="J24" s="1"/>
      <c r="K24" s="1"/>
      <c r="L24" s="2"/>
      <c r="M24" s="2"/>
      <c r="N24" s="3"/>
      <c r="O24" s="3"/>
      <c r="P24" s="4"/>
      <c r="Q24" s="1"/>
      <c r="R24" s="1"/>
      <c r="S24" s="2"/>
      <c r="T24" s="2"/>
      <c r="U24" s="3"/>
      <c r="V24" s="3"/>
      <c r="W24" s="4"/>
      <c r="X24" s="1"/>
      <c r="Y24" s="1"/>
      <c r="Z24" s="2"/>
      <c r="AA24" s="2"/>
      <c r="AB24" s="3"/>
      <c r="AC24" s="3"/>
      <c r="AD24" s="4"/>
      <c r="AE24" s="1"/>
      <c r="AF24" s="1"/>
      <c r="AG24" s="2"/>
      <c r="AH24" s="2"/>
      <c r="AI24" s="3"/>
      <c r="AJ24" s="3"/>
      <c r="AK24" s="4"/>
      <c r="AL24" s="1"/>
      <c r="AM24" s="1"/>
      <c r="AN24" s="2"/>
      <c r="AO24" s="2"/>
      <c r="AP24" s="3"/>
      <c r="AQ24" s="3"/>
      <c r="AR24" s="4"/>
      <c r="AS24" s="1"/>
      <c r="AT24" s="1"/>
      <c r="AU24" s="2"/>
      <c r="AV24" s="2"/>
      <c r="AW24" s="3"/>
      <c r="AX24" s="3"/>
      <c r="AY24" s="4"/>
      <c r="AZ24" s="1"/>
      <c r="BA24" s="1"/>
      <c r="BB24" s="2"/>
      <c r="BC24" s="2"/>
      <c r="BD24" s="3"/>
      <c r="BE24" s="3"/>
      <c r="BF24" s="4"/>
      <c r="BG24" s="1"/>
      <c r="BH24" s="1"/>
      <c r="BI24" s="2"/>
      <c r="BJ24" s="2"/>
      <c r="BK24" s="3"/>
      <c r="BL24" s="3"/>
      <c r="BM24" s="4"/>
      <c r="BN24" s="1"/>
      <c r="BO24" s="1"/>
      <c r="BP24" s="2"/>
      <c r="BQ24" s="2"/>
      <c r="BR24" s="3"/>
      <c r="BS24" s="3"/>
      <c r="BT24" s="4"/>
      <c r="BU24" s="1"/>
      <c r="BV24" s="1"/>
      <c r="BW24" s="2"/>
      <c r="BX24" s="2"/>
      <c r="BY24" s="3"/>
      <c r="BZ24" s="3"/>
      <c r="CA24" s="4"/>
      <c r="CB24" s="1"/>
      <c r="CC24" s="1"/>
      <c r="CD24" s="2"/>
      <c r="CE24" s="2"/>
      <c r="CF24" s="3"/>
      <c r="CG24" s="3"/>
      <c r="CH24" s="4"/>
      <c r="CI24" s="1"/>
      <c r="CJ24" s="1"/>
      <c r="CK24" s="2"/>
      <c r="CL24" s="2"/>
      <c r="CM24" s="3"/>
      <c r="CN24" s="3"/>
      <c r="CO24" s="4"/>
      <c r="CP24" s="1"/>
      <c r="CQ24" s="1"/>
      <c r="CR24" s="2"/>
      <c r="CS24" s="2"/>
      <c r="CT24" s="3"/>
      <c r="CU24" s="3"/>
      <c r="CV24" s="4"/>
      <c r="CW24" s="1"/>
      <c r="CX24" s="1"/>
      <c r="CY24" s="2"/>
      <c r="CZ24" s="2"/>
      <c r="DA24" s="3"/>
      <c r="DB24" s="3"/>
      <c r="DC24" s="4"/>
      <c r="DD24" s="1"/>
      <c r="DE24" s="1"/>
      <c r="DF24" s="2"/>
      <c r="DG24" s="2"/>
      <c r="DH24" s="3"/>
      <c r="DI24" s="3"/>
      <c r="DJ24" s="4"/>
      <c r="DK24" s="1"/>
      <c r="DL24" s="1"/>
      <c r="DM24" s="2"/>
      <c r="DN24" s="2"/>
      <c r="DO24" s="3"/>
      <c r="DP24" s="3"/>
      <c r="DQ24" s="4"/>
      <c r="DR24" s="1"/>
      <c r="DS24" s="1"/>
      <c r="DT24" s="2"/>
      <c r="DU24" s="2"/>
      <c r="DV24" s="3"/>
      <c r="DW24" s="3"/>
      <c r="DX24" s="4"/>
      <c r="DY24" s="1"/>
      <c r="DZ24" s="1"/>
      <c r="EA24" s="2"/>
      <c r="EB24" s="2"/>
      <c r="EC24" s="3"/>
      <c r="ED24" s="3"/>
      <c r="EE24" s="4"/>
      <c r="EF24" s="1"/>
      <c r="EG24" s="1"/>
      <c r="EH24" s="2"/>
      <c r="EI24" s="2"/>
      <c r="EJ24" s="3"/>
      <c r="EK24" s="3"/>
      <c r="EL24" s="4"/>
      <c r="EM24" s="1"/>
      <c r="EN24" s="1"/>
      <c r="EO24" s="2"/>
      <c r="EP24" s="2"/>
      <c r="EQ24" s="3"/>
      <c r="ER24" s="3"/>
      <c r="ES24" s="4"/>
      <c r="ET24" s="1"/>
      <c r="EU24" s="1"/>
      <c r="EV24" s="2"/>
      <c r="EW24" s="2"/>
      <c r="EX24" s="3"/>
      <c r="EY24" s="3"/>
      <c r="EZ24" s="4"/>
      <c r="FA24" s="1"/>
      <c r="FB24" s="1"/>
      <c r="FC24" s="2"/>
      <c r="FD24" s="2"/>
      <c r="FE24" s="3"/>
      <c r="FF24" s="3"/>
      <c r="FG24" s="4"/>
      <c r="FH24" s="1"/>
      <c r="FI24" s="1"/>
      <c r="FJ24" s="2"/>
      <c r="FK24" s="2"/>
      <c r="FL24" s="3"/>
      <c r="FM24" s="3"/>
      <c r="FN24" s="4"/>
      <c r="FO24" s="1"/>
      <c r="FP24" s="1"/>
      <c r="FQ24" s="2"/>
      <c r="FR24" s="2"/>
      <c r="FS24" s="3"/>
      <c r="FT24" s="3"/>
      <c r="FU24" s="4"/>
      <c r="FV24" s="1"/>
      <c r="FW24" s="1"/>
      <c r="FX24" s="2"/>
      <c r="FY24" s="2"/>
      <c r="FZ24" s="3"/>
      <c r="GA24" s="3"/>
      <c r="GB24" s="4"/>
      <c r="GC24" s="1"/>
      <c r="GD24" s="1"/>
      <c r="GE24" s="2"/>
      <c r="GF24" s="2"/>
      <c r="GG24" s="3"/>
      <c r="GH24" s="3"/>
      <c r="GI24" s="4"/>
      <c r="GJ24" s="1"/>
      <c r="GK24" s="1"/>
      <c r="GL24" s="2"/>
      <c r="GM24" s="2"/>
      <c r="GN24" s="3"/>
      <c r="GO24" s="3"/>
      <c r="GP24" s="4"/>
      <c r="GQ24" s="1"/>
      <c r="GR24" s="1"/>
      <c r="GS24" s="2"/>
      <c r="GT24" s="2"/>
      <c r="GU24" s="3"/>
      <c r="GV24" s="3"/>
      <c r="GW24" s="4"/>
      <c r="GX24" s="1"/>
      <c r="GY24" s="1"/>
      <c r="GZ24" s="2"/>
      <c r="HA24" s="2"/>
      <c r="HB24" s="3"/>
      <c r="HC24" s="3"/>
      <c r="HD24" s="4"/>
      <c r="HE24" s="1"/>
      <c r="HF24" s="1"/>
      <c r="HG24" s="2"/>
      <c r="HH24" s="2"/>
      <c r="HI24" s="3"/>
      <c r="HJ24" s="3"/>
      <c r="HK24" s="4"/>
      <c r="HL24" s="1"/>
      <c r="HM24" s="1"/>
      <c r="HN24" s="2"/>
      <c r="HO24" s="2"/>
      <c r="HP24" s="3"/>
      <c r="HQ24" s="3"/>
      <c r="HR24" s="4"/>
      <c r="HS24" s="1"/>
      <c r="HT24" s="1"/>
      <c r="HU24" s="2"/>
      <c r="HV24" s="2"/>
      <c r="HW24" s="3"/>
      <c r="HX24" s="3"/>
      <c r="HY24" s="4"/>
      <c r="HZ24" s="1"/>
      <c r="IA24" s="1"/>
      <c r="IB24" s="2"/>
      <c r="IC24" s="2"/>
      <c r="ID24" s="3"/>
      <c r="IE24" s="3"/>
      <c r="IF24" s="4"/>
      <c r="IG24" s="1"/>
      <c r="IH24" s="1"/>
      <c r="II24" s="2"/>
      <c r="IJ24" s="2"/>
      <c r="IK24" s="3"/>
      <c r="IL24" s="3"/>
      <c r="IM24" s="4"/>
      <c r="IN24" s="1"/>
      <c r="IO24" s="1"/>
      <c r="IP24" s="2"/>
      <c r="IQ24" s="2"/>
      <c r="IR24" s="3"/>
      <c r="IS24" s="3"/>
      <c r="IT24" s="4"/>
      <c r="IU24" s="1"/>
      <c r="IV24" s="1"/>
      <c r="IW24" s="2"/>
      <c r="IX24" s="2"/>
      <c r="IY24" s="3"/>
      <c r="IZ24" s="3"/>
      <c r="JA24" s="4"/>
      <c r="JB24" s="1"/>
      <c r="JC24" s="1"/>
      <c r="JD24" s="2"/>
      <c r="JE24" s="2"/>
      <c r="JF24" s="3"/>
      <c r="JG24" s="3"/>
      <c r="JH24" s="4"/>
      <c r="JI24" s="1"/>
      <c r="JJ24" s="1"/>
      <c r="JK24" s="2"/>
      <c r="JL24" s="2"/>
      <c r="JM24" s="3"/>
      <c r="JN24" s="3"/>
      <c r="JO24" s="4"/>
      <c r="JP24" s="1"/>
      <c r="JQ24" s="1"/>
      <c r="JR24" s="2"/>
      <c r="JS24" s="2"/>
      <c r="JT24" s="3"/>
      <c r="JU24" s="3"/>
      <c r="JV24" s="4"/>
      <c r="JW24" s="1"/>
      <c r="JX24" s="1"/>
      <c r="JY24" s="2"/>
      <c r="JZ24" s="2"/>
      <c r="KA24" s="3"/>
      <c r="KB24" s="3"/>
      <c r="KC24" s="4"/>
      <c r="KD24" s="1"/>
      <c r="KE24" s="1"/>
      <c r="KF24" s="2"/>
      <c r="KG24" s="2"/>
      <c r="KH24" s="3"/>
      <c r="KI24" s="3"/>
      <c r="KJ24" s="4"/>
      <c r="KK24" s="1"/>
      <c r="KL24" s="1"/>
      <c r="KM24" s="2"/>
      <c r="KN24" s="2"/>
      <c r="KO24" s="3"/>
      <c r="KP24" s="3"/>
      <c r="KQ24" s="4"/>
      <c r="KR24" s="1"/>
      <c r="KS24" s="1"/>
      <c r="KT24" s="2"/>
      <c r="KU24" s="2"/>
      <c r="KV24" s="3"/>
      <c r="KW24" s="3"/>
      <c r="KX24" s="4"/>
      <c r="KY24" s="1"/>
      <c r="KZ24" s="1"/>
      <c r="LA24" s="2"/>
      <c r="LB24" s="2"/>
      <c r="LC24" s="3"/>
      <c r="LD24" s="3"/>
      <c r="LE24" s="4"/>
      <c r="LF24" s="1"/>
      <c r="LG24" s="1"/>
      <c r="LH24" s="2"/>
      <c r="LI24" s="2"/>
      <c r="LJ24" s="3"/>
      <c r="LK24" s="3"/>
      <c r="LL24" s="4"/>
      <c r="LM24" s="1"/>
      <c r="LN24" s="1"/>
      <c r="LO24" s="2"/>
      <c r="LP24" s="2"/>
      <c r="LQ24" s="3"/>
      <c r="LR24" s="3"/>
      <c r="LS24" s="4"/>
      <c r="LT24" s="1"/>
      <c r="LU24" s="1"/>
      <c r="LV24" s="2"/>
      <c r="LW24" s="2"/>
      <c r="LX24" s="3"/>
      <c r="LY24" s="3"/>
      <c r="LZ24" s="4"/>
      <c r="MA24" s="1"/>
      <c r="MB24" s="1"/>
      <c r="MC24" s="2"/>
      <c r="MD24" s="2"/>
      <c r="ME24" s="3"/>
      <c r="MF24" s="3"/>
      <c r="MG24" s="4"/>
      <c r="MH24" s="1"/>
      <c r="MI24" s="1"/>
      <c r="MJ24" s="2"/>
      <c r="MK24" s="2"/>
      <c r="ML24" s="3"/>
      <c r="MM24" s="3"/>
      <c r="MN24" s="4"/>
      <c r="MP24" s="20" t="s">
        <v>71</v>
      </c>
      <c r="MQ24" s="23"/>
      <c r="MR24" s="23">
        <f>م.تحميل!$O$65</f>
        <v>0</v>
      </c>
      <c r="MS24" s="20"/>
      <c r="MT24" s="23"/>
      <c r="MU24" s="23"/>
      <c r="MW24" s="22" t="s">
        <v>71</v>
      </c>
      <c r="MX24" s="24"/>
      <c r="MY24" s="24">
        <f>م.مرتجع!$O$65</f>
        <v>0</v>
      </c>
      <c r="MZ24" s="22"/>
      <c r="NA24" s="24"/>
      <c r="NB24" s="24"/>
      <c r="ND24" s="21" t="s">
        <v>71</v>
      </c>
      <c r="NE24" s="25"/>
      <c r="NF24" s="25">
        <f>م.مبيع!$O$65</f>
        <v>0</v>
      </c>
      <c r="NG24" s="25">
        <f>EL35</f>
        <v>0</v>
      </c>
      <c r="NH24" s="21"/>
      <c r="NI24" s="25"/>
      <c r="NJ24" s="25"/>
      <c r="NK24" s="25"/>
    </row>
    <row r="25" spans="1:375" ht="16.5" thickTop="1" thickBot="1" x14ac:dyDescent="0.25">
      <c r="A25" s="14"/>
      <c r="B25" s="16"/>
      <c r="C25" s="1"/>
      <c r="D25" s="1"/>
      <c r="E25" s="2"/>
      <c r="F25" s="2"/>
      <c r="G25" s="3"/>
      <c r="H25" s="3"/>
      <c r="I25" s="4"/>
      <c r="J25" s="1"/>
      <c r="K25" s="1"/>
      <c r="L25" s="2"/>
      <c r="M25" s="2"/>
      <c r="N25" s="3"/>
      <c r="O25" s="3"/>
      <c r="P25" s="4"/>
      <c r="Q25" s="1"/>
      <c r="R25" s="1"/>
      <c r="S25" s="2"/>
      <c r="T25" s="2"/>
      <c r="U25" s="3"/>
      <c r="V25" s="3"/>
      <c r="W25" s="4"/>
      <c r="X25" s="1"/>
      <c r="Y25" s="1"/>
      <c r="Z25" s="2"/>
      <c r="AA25" s="2"/>
      <c r="AB25" s="3"/>
      <c r="AC25" s="3"/>
      <c r="AD25" s="4"/>
      <c r="AE25" s="1"/>
      <c r="AF25" s="1"/>
      <c r="AG25" s="2"/>
      <c r="AH25" s="2"/>
      <c r="AI25" s="3"/>
      <c r="AJ25" s="3"/>
      <c r="AK25" s="4"/>
      <c r="AL25" s="1"/>
      <c r="AM25" s="1"/>
      <c r="AN25" s="2"/>
      <c r="AO25" s="2"/>
      <c r="AP25" s="3"/>
      <c r="AQ25" s="3"/>
      <c r="AR25" s="4"/>
      <c r="AS25" s="1"/>
      <c r="AT25" s="1"/>
      <c r="AU25" s="2"/>
      <c r="AV25" s="2"/>
      <c r="AW25" s="3"/>
      <c r="AX25" s="3"/>
      <c r="AY25" s="4"/>
      <c r="AZ25" s="1"/>
      <c r="BA25" s="1"/>
      <c r="BB25" s="2"/>
      <c r="BC25" s="2"/>
      <c r="BD25" s="3"/>
      <c r="BE25" s="3"/>
      <c r="BF25" s="4"/>
      <c r="BG25" s="1"/>
      <c r="BH25" s="1"/>
      <c r="BI25" s="2"/>
      <c r="BJ25" s="2"/>
      <c r="BK25" s="3"/>
      <c r="BL25" s="3"/>
      <c r="BM25" s="4"/>
      <c r="BN25" s="1"/>
      <c r="BO25" s="1"/>
      <c r="BP25" s="2"/>
      <c r="BQ25" s="2"/>
      <c r="BR25" s="3"/>
      <c r="BS25" s="3"/>
      <c r="BT25" s="4"/>
      <c r="BU25" s="1"/>
      <c r="BV25" s="1"/>
      <c r="BW25" s="2"/>
      <c r="BX25" s="2"/>
      <c r="BY25" s="3"/>
      <c r="BZ25" s="3"/>
      <c r="CA25" s="4"/>
      <c r="CB25" s="1"/>
      <c r="CC25" s="1"/>
      <c r="CD25" s="2"/>
      <c r="CE25" s="2"/>
      <c r="CF25" s="3"/>
      <c r="CG25" s="3"/>
      <c r="CH25" s="4"/>
      <c r="CI25" s="1"/>
      <c r="CJ25" s="1"/>
      <c r="CK25" s="2"/>
      <c r="CL25" s="2"/>
      <c r="CM25" s="3"/>
      <c r="CN25" s="3"/>
      <c r="CO25" s="4"/>
      <c r="CP25" s="1"/>
      <c r="CQ25" s="1"/>
      <c r="CR25" s="2"/>
      <c r="CS25" s="2"/>
      <c r="CT25" s="3"/>
      <c r="CU25" s="3"/>
      <c r="CV25" s="4"/>
      <c r="CW25" s="1"/>
      <c r="CX25" s="1"/>
      <c r="CY25" s="2"/>
      <c r="CZ25" s="2"/>
      <c r="DA25" s="3"/>
      <c r="DB25" s="3"/>
      <c r="DC25" s="4"/>
      <c r="DD25" s="1"/>
      <c r="DE25" s="1"/>
      <c r="DF25" s="2"/>
      <c r="DG25" s="2"/>
      <c r="DH25" s="3"/>
      <c r="DI25" s="3"/>
      <c r="DJ25" s="4"/>
      <c r="DK25" s="1"/>
      <c r="DL25" s="1"/>
      <c r="DM25" s="2"/>
      <c r="DN25" s="2"/>
      <c r="DO25" s="3"/>
      <c r="DP25" s="3"/>
      <c r="DQ25" s="4"/>
      <c r="DR25" s="1"/>
      <c r="DS25" s="1"/>
      <c r="DT25" s="2"/>
      <c r="DU25" s="2"/>
      <c r="DV25" s="3"/>
      <c r="DW25" s="3"/>
      <c r="DX25" s="4"/>
      <c r="DY25" s="1"/>
      <c r="DZ25" s="1"/>
      <c r="EA25" s="2"/>
      <c r="EB25" s="2"/>
      <c r="EC25" s="3"/>
      <c r="ED25" s="3"/>
      <c r="EE25" s="4"/>
      <c r="EF25" s="1"/>
      <c r="EG25" s="1"/>
      <c r="EH25" s="2"/>
      <c r="EI25" s="2"/>
      <c r="EJ25" s="3"/>
      <c r="EK25" s="3"/>
      <c r="EL25" s="4"/>
      <c r="EM25" s="1"/>
      <c r="EN25" s="1"/>
      <c r="EO25" s="2"/>
      <c r="EP25" s="2"/>
      <c r="EQ25" s="3"/>
      <c r="ER25" s="3"/>
      <c r="ES25" s="4"/>
      <c r="ET25" s="1"/>
      <c r="EU25" s="1"/>
      <c r="EV25" s="2"/>
      <c r="EW25" s="2"/>
      <c r="EX25" s="3"/>
      <c r="EY25" s="3"/>
      <c r="EZ25" s="4"/>
      <c r="FA25" s="1"/>
      <c r="FB25" s="1"/>
      <c r="FC25" s="2"/>
      <c r="FD25" s="2"/>
      <c r="FE25" s="3"/>
      <c r="FF25" s="3"/>
      <c r="FG25" s="4"/>
      <c r="FH25" s="1"/>
      <c r="FI25" s="1"/>
      <c r="FJ25" s="2"/>
      <c r="FK25" s="2"/>
      <c r="FL25" s="3"/>
      <c r="FM25" s="3"/>
      <c r="FN25" s="4"/>
      <c r="FO25" s="1"/>
      <c r="FP25" s="1"/>
      <c r="FQ25" s="2"/>
      <c r="FR25" s="2"/>
      <c r="FS25" s="3"/>
      <c r="FT25" s="3"/>
      <c r="FU25" s="4"/>
      <c r="FV25" s="1"/>
      <c r="FW25" s="1"/>
      <c r="FX25" s="2"/>
      <c r="FY25" s="2"/>
      <c r="FZ25" s="3"/>
      <c r="GA25" s="3"/>
      <c r="GB25" s="4"/>
      <c r="GC25" s="1"/>
      <c r="GD25" s="1"/>
      <c r="GE25" s="2"/>
      <c r="GF25" s="2"/>
      <c r="GG25" s="3"/>
      <c r="GH25" s="3"/>
      <c r="GI25" s="4"/>
      <c r="GJ25" s="1"/>
      <c r="GK25" s="1"/>
      <c r="GL25" s="2"/>
      <c r="GM25" s="2"/>
      <c r="GN25" s="3"/>
      <c r="GO25" s="3"/>
      <c r="GP25" s="4"/>
      <c r="GQ25" s="1"/>
      <c r="GR25" s="1"/>
      <c r="GS25" s="2"/>
      <c r="GT25" s="2"/>
      <c r="GU25" s="3"/>
      <c r="GV25" s="3"/>
      <c r="GW25" s="4"/>
      <c r="GX25" s="1"/>
      <c r="GY25" s="1"/>
      <c r="GZ25" s="2"/>
      <c r="HA25" s="2"/>
      <c r="HB25" s="3"/>
      <c r="HC25" s="3"/>
      <c r="HD25" s="4"/>
      <c r="HE25" s="1"/>
      <c r="HF25" s="1"/>
      <c r="HG25" s="2"/>
      <c r="HH25" s="2"/>
      <c r="HI25" s="3"/>
      <c r="HJ25" s="3"/>
      <c r="HK25" s="4"/>
      <c r="HL25" s="1"/>
      <c r="HM25" s="1"/>
      <c r="HN25" s="2"/>
      <c r="HO25" s="2"/>
      <c r="HP25" s="3"/>
      <c r="HQ25" s="3"/>
      <c r="HR25" s="4"/>
      <c r="HS25" s="1"/>
      <c r="HT25" s="1"/>
      <c r="HU25" s="2"/>
      <c r="HV25" s="2"/>
      <c r="HW25" s="3"/>
      <c r="HX25" s="3"/>
      <c r="HY25" s="4"/>
      <c r="HZ25" s="1"/>
      <c r="IA25" s="1"/>
      <c r="IB25" s="2"/>
      <c r="IC25" s="2"/>
      <c r="ID25" s="3"/>
      <c r="IE25" s="3"/>
      <c r="IF25" s="4"/>
      <c r="IG25" s="1"/>
      <c r="IH25" s="1"/>
      <c r="II25" s="2"/>
      <c r="IJ25" s="2"/>
      <c r="IK25" s="3"/>
      <c r="IL25" s="3"/>
      <c r="IM25" s="4"/>
      <c r="IN25" s="1"/>
      <c r="IO25" s="1"/>
      <c r="IP25" s="2"/>
      <c r="IQ25" s="2"/>
      <c r="IR25" s="3"/>
      <c r="IS25" s="3"/>
      <c r="IT25" s="4"/>
      <c r="IU25" s="1"/>
      <c r="IV25" s="1"/>
      <c r="IW25" s="2"/>
      <c r="IX25" s="2"/>
      <c r="IY25" s="3"/>
      <c r="IZ25" s="3"/>
      <c r="JA25" s="4"/>
      <c r="JB25" s="1"/>
      <c r="JC25" s="1"/>
      <c r="JD25" s="2"/>
      <c r="JE25" s="2"/>
      <c r="JF25" s="3"/>
      <c r="JG25" s="3"/>
      <c r="JH25" s="4"/>
      <c r="JI25" s="1"/>
      <c r="JJ25" s="1"/>
      <c r="JK25" s="2"/>
      <c r="JL25" s="2"/>
      <c r="JM25" s="3"/>
      <c r="JN25" s="3"/>
      <c r="JO25" s="4"/>
      <c r="JP25" s="1"/>
      <c r="JQ25" s="1"/>
      <c r="JR25" s="2"/>
      <c r="JS25" s="2"/>
      <c r="JT25" s="3"/>
      <c r="JU25" s="3"/>
      <c r="JV25" s="4"/>
      <c r="JW25" s="1"/>
      <c r="JX25" s="1"/>
      <c r="JY25" s="2"/>
      <c r="JZ25" s="2"/>
      <c r="KA25" s="3"/>
      <c r="KB25" s="3"/>
      <c r="KC25" s="4"/>
      <c r="KD25" s="1"/>
      <c r="KE25" s="1"/>
      <c r="KF25" s="2"/>
      <c r="KG25" s="2"/>
      <c r="KH25" s="3"/>
      <c r="KI25" s="3"/>
      <c r="KJ25" s="4"/>
      <c r="KK25" s="1"/>
      <c r="KL25" s="1"/>
      <c r="KM25" s="2"/>
      <c r="KN25" s="2"/>
      <c r="KO25" s="3"/>
      <c r="KP25" s="3"/>
      <c r="KQ25" s="4"/>
      <c r="KR25" s="1"/>
      <c r="KS25" s="1"/>
      <c r="KT25" s="2"/>
      <c r="KU25" s="2"/>
      <c r="KV25" s="3"/>
      <c r="KW25" s="3"/>
      <c r="KX25" s="4"/>
      <c r="KY25" s="1"/>
      <c r="KZ25" s="1"/>
      <c r="LA25" s="2"/>
      <c r="LB25" s="2"/>
      <c r="LC25" s="3"/>
      <c r="LD25" s="3"/>
      <c r="LE25" s="4"/>
      <c r="LF25" s="1"/>
      <c r="LG25" s="1"/>
      <c r="LH25" s="2"/>
      <c r="LI25" s="2"/>
      <c r="LJ25" s="3"/>
      <c r="LK25" s="3"/>
      <c r="LL25" s="4"/>
      <c r="LM25" s="1"/>
      <c r="LN25" s="1"/>
      <c r="LO25" s="2"/>
      <c r="LP25" s="2"/>
      <c r="LQ25" s="3"/>
      <c r="LR25" s="3"/>
      <c r="LS25" s="4"/>
      <c r="LT25" s="1"/>
      <c r="LU25" s="1"/>
      <c r="LV25" s="2"/>
      <c r="LW25" s="2"/>
      <c r="LX25" s="3"/>
      <c r="LY25" s="3"/>
      <c r="LZ25" s="4"/>
      <c r="MA25" s="1"/>
      <c r="MB25" s="1"/>
      <c r="MC25" s="2"/>
      <c r="MD25" s="2"/>
      <c r="ME25" s="3"/>
      <c r="MF25" s="3"/>
      <c r="MG25" s="4"/>
      <c r="MH25" s="1"/>
      <c r="MI25" s="1"/>
      <c r="MJ25" s="2"/>
      <c r="MK25" s="2"/>
      <c r="ML25" s="3"/>
      <c r="MM25" s="3"/>
      <c r="MN25" s="4"/>
      <c r="MP25" s="20" t="s">
        <v>72</v>
      </c>
      <c r="MQ25" s="23">
        <f>م.تحميل!$N$88</f>
        <v>0</v>
      </c>
      <c r="MR25" s="23">
        <f>م.تحميل!$O$88</f>
        <v>0</v>
      </c>
      <c r="MS25" s="20"/>
      <c r="MT25" s="23"/>
      <c r="MU25" s="23"/>
      <c r="MW25" s="22" t="s">
        <v>72</v>
      </c>
      <c r="MX25" s="24">
        <f>م.مرتجع!$N$88</f>
        <v>0</v>
      </c>
      <c r="MY25" s="24">
        <f>م.مرتجع!$O$88</f>
        <v>0</v>
      </c>
      <c r="MZ25" s="22"/>
      <c r="NA25" s="24"/>
      <c r="NB25" s="24"/>
      <c r="ND25" s="21" t="s">
        <v>72</v>
      </c>
      <c r="NE25" s="25">
        <f>م.مبيع!$N$88</f>
        <v>0</v>
      </c>
      <c r="NF25" s="25">
        <f>م.مبيع!$O$88</f>
        <v>0</v>
      </c>
      <c r="NG25" s="25">
        <f>ES35</f>
        <v>0</v>
      </c>
      <c r="NH25" s="21"/>
      <c r="NI25" s="25"/>
      <c r="NJ25" s="25"/>
      <c r="NK25" s="25"/>
    </row>
    <row r="26" spans="1:375" ht="16.5" thickTop="1" thickBot="1" x14ac:dyDescent="0.25">
      <c r="A26" s="14"/>
      <c r="B26" s="16"/>
      <c r="C26" s="1"/>
      <c r="D26" s="1"/>
      <c r="E26" s="2"/>
      <c r="F26" s="2"/>
      <c r="G26" s="3"/>
      <c r="H26" s="3"/>
      <c r="I26" s="4"/>
      <c r="J26" s="1"/>
      <c r="K26" s="1"/>
      <c r="L26" s="2"/>
      <c r="M26" s="2"/>
      <c r="N26" s="3"/>
      <c r="O26" s="3"/>
      <c r="P26" s="4"/>
      <c r="Q26" s="1"/>
      <c r="R26" s="1"/>
      <c r="S26" s="2"/>
      <c r="T26" s="2"/>
      <c r="U26" s="3"/>
      <c r="V26" s="3"/>
      <c r="W26" s="4"/>
      <c r="X26" s="1"/>
      <c r="Y26" s="1"/>
      <c r="Z26" s="2"/>
      <c r="AA26" s="2"/>
      <c r="AB26" s="3"/>
      <c r="AC26" s="3"/>
      <c r="AD26" s="4"/>
      <c r="AE26" s="1"/>
      <c r="AF26" s="1"/>
      <c r="AG26" s="2"/>
      <c r="AH26" s="2"/>
      <c r="AI26" s="3"/>
      <c r="AJ26" s="3"/>
      <c r="AK26" s="4"/>
      <c r="AL26" s="1"/>
      <c r="AM26" s="1"/>
      <c r="AN26" s="2"/>
      <c r="AO26" s="2"/>
      <c r="AP26" s="3"/>
      <c r="AQ26" s="3"/>
      <c r="AR26" s="4"/>
      <c r="AS26" s="1"/>
      <c r="AT26" s="1"/>
      <c r="AU26" s="2"/>
      <c r="AV26" s="2"/>
      <c r="AW26" s="3"/>
      <c r="AX26" s="3"/>
      <c r="AY26" s="4"/>
      <c r="AZ26" s="1"/>
      <c r="BA26" s="1"/>
      <c r="BB26" s="2"/>
      <c r="BC26" s="2"/>
      <c r="BD26" s="3"/>
      <c r="BE26" s="3"/>
      <c r="BF26" s="4"/>
      <c r="BG26" s="1"/>
      <c r="BH26" s="1"/>
      <c r="BI26" s="2"/>
      <c r="BJ26" s="2"/>
      <c r="BK26" s="3"/>
      <c r="BL26" s="3"/>
      <c r="BM26" s="4"/>
      <c r="BN26" s="1"/>
      <c r="BO26" s="1"/>
      <c r="BP26" s="2"/>
      <c r="BQ26" s="2"/>
      <c r="BR26" s="3"/>
      <c r="BS26" s="3"/>
      <c r="BT26" s="4"/>
      <c r="BU26" s="1"/>
      <c r="BV26" s="1"/>
      <c r="BW26" s="2"/>
      <c r="BX26" s="2"/>
      <c r="BY26" s="3"/>
      <c r="BZ26" s="3"/>
      <c r="CA26" s="4"/>
      <c r="CB26" s="1"/>
      <c r="CC26" s="1"/>
      <c r="CD26" s="2"/>
      <c r="CE26" s="2"/>
      <c r="CF26" s="3"/>
      <c r="CG26" s="3"/>
      <c r="CH26" s="4"/>
      <c r="CI26" s="1"/>
      <c r="CJ26" s="1"/>
      <c r="CK26" s="2"/>
      <c r="CL26" s="2"/>
      <c r="CM26" s="3"/>
      <c r="CN26" s="3"/>
      <c r="CO26" s="4"/>
      <c r="CP26" s="1"/>
      <c r="CQ26" s="1"/>
      <c r="CR26" s="2"/>
      <c r="CS26" s="2"/>
      <c r="CT26" s="3"/>
      <c r="CU26" s="3"/>
      <c r="CV26" s="4"/>
      <c r="CW26" s="1"/>
      <c r="CX26" s="1"/>
      <c r="CY26" s="2"/>
      <c r="CZ26" s="2"/>
      <c r="DA26" s="3"/>
      <c r="DB26" s="3"/>
      <c r="DC26" s="4"/>
      <c r="DD26" s="1"/>
      <c r="DE26" s="1"/>
      <c r="DF26" s="2"/>
      <c r="DG26" s="2"/>
      <c r="DH26" s="3"/>
      <c r="DI26" s="3"/>
      <c r="DJ26" s="4"/>
      <c r="DK26" s="1"/>
      <c r="DL26" s="1"/>
      <c r="DM26" s="2"/>
      <c r="DN26" s="2"/>
      <c r="DO26" s="3"/>
      <c r="DP26" s="3"/>
      <c r="DQ26" s="4"/>
      <c r="DR26" s="1"/>
      <c r="DS26" s="1"/>
      <c r="DT26" s="2"/>
      <c r="DU26" s="2"/>
      <c r="DV26" s="3"/>
      <c r="DW26" s="3"/>
      <c r="DX26" s="4"/>
      <c r="DY26" s="1"/>
      <c r="DZ26" s="1"/>
      <c r="EA26" s="2"/>
      <c r="EB26" s="2"/>
      <c r="EC26" s="3"/>
      <c r="ED26" s="3"/>
      <c r="EE26" s="4"/>
      <c r="EF26" s="1"/>
      <c r="EG26" s="1"/>
      <c r="EH26" s="2"/>
      <c r="EI26" s="2"/>
      <c r="EJ26" s="3"/>
      <c r="EK26" s="3"/>
      <c r="EL26" s="4"/>
      <c r="EM26" s="1"/>
      <c r="EN26" s="1"/>
      <c r="EO26" s="2"/>
      <c r="EP26" s="2"/>
      <c r="EQ26" s="3"/>
      <c r="ER26" s="3"/>
      <c r="ES26" s="4"/>
      <c r="ET26" s="1"/>
      <c r="EU26" s="1"/>
      <c r="EV26" s="2"/>
      <c r="EW26" s="2"/>
      <c r="EX26" s="3"/>
      <c r="EY26" s="3"/>
      <c r="EZ26" s="4"/>
      <c r="FA26" s="1"/>
      <c r="FB26" s="1"/>
      <c r="FC26" s="2"/>
      <c r="FD26" s="2"/>
      <c r="FE26" s="3"/>
      <c r="FF26" s="3"/>
      <c r="FG26" s="4"/>
      <c r="FH26" s="1"/>
      <c r="FI26" s="1"/>
      <c r="FJ26" s="2"/>
      <c r="FK26" s="2"/>
      <c r="FL26" s="3"/>
      <c r="FM26" s="3"/>
      <c r="FN26" s="4"/>
      <c r="FO26" s="1"/>
      <c r="FP26" s="1"/>
      <c r="FQ26" s="2"/>
      <c r="FR26" s="2"/>
      <c r="FS26" s="3"/>
      <c r="FT26" s="3"/>
      <c r="FU26" s="4"/>
      <c r="FV26" s="1"/>
      <c r="FW26" s="1"/>
      <c r="FX26" s="2"/>
      <c r="FY26" s="2"/>
      <c r="FZ26" s="3"/>
      <c r="GA26" s="3"/>
      <c r="GB26" s="4"/>
      <c r="GC26" s="1"/>
      <c r="GD26" s="1"/>
      <c r="GE26" s="2"/>
      <c r="GF26" s="2"/>
      <c r="GG26" s="3"/>
      <c r="GH26" s="3"/>
      <c r="GI26" s="4"/>
      <c r="GJ26" s="1"/>
      <c r="GK26" s="1"/>
      <c r="GL26" s="2"/>
      <c r="GM26" s="2"/>
      <c r="GN26" s="3"/>
      <c r="GO26" s="3"/>
      <c r="GP26" s="4"/>
      <c r="GQ26" s="1"/>
      <c r="GR26" s="1"/>
      <c r="GS26" s="2"/>
      <c r="GT26" s="2"/>
      <c r="GU26" s="3"/>
      <c r="GV26" s="3"/>
      <c r="GW26" s="4"/>
      <c r="GX26" s="1"/>
      <c r="GY26" s="1"/>
      <c r="GZ26" s="2"/>
      <c r="HA26" s="2"/>
      <c r="HB26" s="3"/>
      <c r="HC26" s="3"/>
      <c r="HD26" s="4"/>
      <c r="HE26" s="1"/>
      <c r="HF26" s="1"/>
      <c r="HG26" s="2"/>
      <c r="HH26" s="2"/>
      <c r="HI26" s="3"/>
      <c r="HJ26" s="3"/>
      <c r="HK26" s="4"/>
      <c r="HL26" s="1"/>
      <c r="HM26" s="1"/>
      <c r="HN26" s="2"/>
      <c r="HO26" s="2"/>
      <c r="HP26" s="3"/>
      <c r="HQ26" s="3"/>
      <c r="HR26" s="4"/>
      <c r="HS26" s="1"/>
      <c r="HT26" s="1"/>
      <c r="HU26" s="2"/>
      <c r="HV26" s="2"/>
      <c r="HW26" s="3"/>
      <c r="HX26" s="3"/>
      <c r="HY26" s="4"/>
      <c r="HZ26" s="1"/>
      <c r="IA26" s="1"/>
      <c r="IB26" s="2"/>
      <c r="IC26" s="2"/>
      <c r="ID26" s="3"/>
      <c r="IE26" s="3"/>
      <c r="IF26" s="4"/>
      <c r="IG26" s="1"/>
      <c r="IH26" s="1"/>
      <c r="II26" s="2"/>
      <c r="IJ26" s="2"/>
      <c r="IK26" s="3"/>
      <c r="IL26" s="3"/>
      <c r="IM26" s="4"/>
      <c r="IN26" s="1"/>
      <c r="IO26" s="1"/>
      <c r="IP26" s="2"/>
      <c r="IQ26" s="2"/>
      <c r="IR26" s="3"/>
      <c r="IS26" s="3"/>
      <c r="IT26" s="4"/>
      <c r="IU26" s="1"/>
      <c r="IV26" s="1"/>
      <c r="IW26" s="2"/>
      <c r="IX26" s="2"/>
      <c r="IY26" s="3"/>
      <c r="IZ26" s="3"/>
      <c r="JA26" s="4"/>
      <c r="JB26" s="1"/>
      <c r="JC26" s="1"/>
      <c r="JD26" s="2"/>
      <c r="JE26" s="2"/>
      <c r="JF26" s="3"/>
      <c r="JG26" s="3"/>
      <c r="JH26" s="4"/>
      <c r="JI26" s="1"/>
      <c r="JJ26" s="1"/>
      <c r="JK26" s="2"/>
      <c r="JL26" s="2"/>
      <c r="JM26" s="3"/>
      <c r="JN26" s="3"/>
      <c r="JO26" s="4"/>
      <c r="JP26" s="1"/>
      <c r="JQ26" s="1"/>
      <c r="JR26" s="2"/>
      <c r="JS26" s="2"/>
      <c r="JT26" s="3"/>
      <c r="JU26" s="3"/>
      <c r="JV26" s="4"/>
      <c r="JW26" s="1"/>
      <c r="JX26" s="1"/>
      <c r="JY26" s="2"/>
      <c r="JZ26" s="2"/>
      <c r="KA26" s="3"/>
      <c r="KB26" s="3"/>
      <c r="KC26" s="4"/>
      <c r="KD26" s="1"/>
      <c r="KE26" s="1"/>
      <c r="KF26" s="2"/>
      <c r="KG26" s="2"/>
      <c r="KH26" s="3"/>
      <c r="KI26" s="3"/>
      <c r="KJ26" s="4"/>
      <c r="KK26" s="1"/>
      <c r="KL26" s="1"/>
      <c r="KM26" s="2"/>
      <c r="KN26" s="2"/>
      <c r="KO26" s="3"/>
      <c r="KP26" s="3"/>
      <c r="KQ26" s="4"/>
      <c r="KR26" s="1"/>
      <c r="KS26" s="1"/>
      <c r="KT26" s="2"/>
      <c r="KU26" s="2"/>
      <c r="KV26" s="3"/>
      <c r="KW26" s="3"/>
      <c r="KX26" s="4"/>
      <c r="KY26" s="1"/>
      <c r="KZ26" s="1"/>
      <c r="LA26" s="2"/>
      <c r="LB26" s="2"/>
      <c r="LC26" s="3"/>
      <c r="LD26" s="3"/>
      <c r="LE26" s="4"/>
      <c r="LF26" s="1"/>
      <c r="LG26" s="1"/>
      <c r="LH26" s="2"/>
      <c r="LI26" s="2"/>
      <c r="LJ26" s="3"/>
      <c r="LK26" s="3"/>
      <c r="LL26" s="4"/>
      <c r="LM26" s="1"/>
      <c r="LN26" s="1"/>
      <c r="LO26" s="2"/>
      <c r="LP26" s="2"/>
      <c r="LQ26" s="3"/>
      <c r="LR26" s="3"/>
      <c r="LS26" s="4"/>
      <c r="LT26" s="1"/>
      <c r="LU26" s="1"/>
      <c r="LV26" s="2"/>
      <c r="LW26" s="2"/>
      <c r="LX26" s="3"/>
      <c r="LY26" s="3"/>
      <c r="LZ26" s="4"/>
      <c r="MA26" s="1"/>
      <c r="MB26" s="1"/>
      <c r="MC26" s="2"/>
      <c r="MD26" s="2"/>
      <c r="ME26" s="3"/>
      <c r="MF26" s="3"/>
      <c r="MG26" s="4"/>
      <c r="MH26" s="1"/>
      <c r="MI26" s="1"/>
      <c r="MJ26" s="2"/>
      <c r="MK26" s="2"/>
      <c r="ML26" s="3"/>
      <c r="MM26" s="3"/>
      <c r="MN26" s="4"/>
      <c r="MP26" s="20" t="s">
        <v>73</v>
      </c>
      <c r="MQ26" s="23">
        <f>م.تحميل!$N$92</f>
        <v>0</v>
      </c>
      <c r="MR26" s="23">
        <f>م.تحميل!$O$92</f>
        <v>0</v>
      </c>
      <c r="MS26" s="20"/>
      <c r="MT26" s="23"/>
      <c r="MU26" s="23"/>
      <c r="MW26" s="22" t="s">
        <v>73</v>
      </c>
      <c r="MX26" s="24">
        <f>م.مرتجع!$N$92</f>
        <v>0</v>
      </c>
      <c r="MY26" s="24">
        <f>م.مرتجع!$O$92</f>
        <v>0</v>
      </c>
      <c r="MZ26" s="22"/>
      <c r="NA26" s="24"/>
      <c r="NB26" s="24"/>
      <c r="ND26" s="21" t="s">
        <v>73</v>
      </c>
      <c r="NE26" s="25">
        <f>م.مبيع!$N$92</f>
        <v>0</v>
      </c>
      <c r="NF26" s="25">
        <f>م.مبيع!$O$92</f>
        <v>0</v>
      </c>
      <c r="NG26" s="25">
        <f>EZ35</f>
        <v>0</v>
      </c>
      <c r="NH26" s="21"/>
      <c r="NI26" s="25"/>
      <c r="NJ26" s="25"/>
      <c r="NK26" s="25"/>
    </row>
    <row r="27" spans="1:375" ht="16.5" thickTop="1" thickBot="1" x14ac:dyDescent="0.25">
      <c r="A27" s="14"/>
      <c r="B27" s="16"/>
      <c r="C27" s="1"/>
      <c r="D27" s="1"/>
      <c r="E27" s="2"/>
      <c r="F27" s="2"/>
      <c r="G27" s="3"/>
      <c r="H27" s="3"/>
      <c r="I27" s="4"/>
      <c r="J27" s="1"/>
      <c r="K27" s="1"/>
      <c r="L27" s="2"/>
      <c r="M27" s="2"/>
      <c r="N27" s="3"/>
      <c r="O27" s="3"/>
      <c r="P27" s="4"/>
      <c r="Q27" s="1"/>
      <c r="R27" s="1"/>
      <c r="S27" s="2"/>
      <c r="T27" s="2"/>
      <c r="U27" s="3"/>
      <c r="V27" s="3"/>
      <c r="W27" s="4"/>
      <c r="X27" s="1"/>
      <c r="Y27" s="1"/>
      <c r="Z27" s="2"/>
      <c r="AA27" s="2"/>
      <c r="AB27" s="3"/>
      <c r="AC27" s="3"/>
      <c r="AD27" s="4"/>
      <c r="AE27" s="1"/>
      <c r="AF27" s="1"/>
      <c r="AG27" s="2"/>
      <c r="AH27" s="2"/>
      <c r="AI27" s="3"/>
      <c r="AJ27" s="3"/>
      <c r="AK27" s="4"/>
      <c r="AL27" s="1"/>
      <c r="AM27" s="1"/>
      <c r="AN27" s="2"/>
      <c r="AO27" s="2"/>
      <c r="AP27" s="3"/>
      <c r="AQ27" s="3"/>
      <c r="AR27" s="4"/>
      <c r="AS27" s="1"/>
      <c r="AT27" s="1"/>
      <c r="AU27" s="2"/>
      <c r="AV27" s="2"/>
      <c r="AW27" s="3"/>
      <c r="AX27" s="3"/>
      <c r="AY27" s="4"/>
      <c r="AZ27" s="1"/>
      <c r="BA27" s="1"/>
      <c r="BB27" s="2"/>
      <c r="BC27" s="2"/>
      <c r="BD27" s="3"/>
      <c r="BE27" s="3"/>
      <c r="BF27" s="4"/>
      <c r="BG27" s="1"/>
      <c r="BH27" s="1"/>
      <c r="BI27" s="2"/>
      <c r="BJ27" s="2"/>
      <c r="BK27" s="3"/>
      <c r="BL27" s="3"/>
      <c r="BM27" s="4"/>
      <c r="BN27" s="1"/>
      <c r="BO27" s="1"/>
      <c r="BP27" s="2"/>
      <c r="BQ27" s="2"/>
      <c r="BR27" s="3"/>
      <c r="BS27" s="3"/>
      <c r="BT27" s="4"/>
      <c r="BU27" s="1"/>
      <c r="BV27" s="1"/>
      <c r="BW27" s="2"/>
      <c r="BX27" s="2"/>
      <c r="BY27" s="3"/>
      <c r="BZ27" s="3"/>
      <c r="CA27" s="4"/>
      <c r="CB27" s="1"/>
      <c r="CC27" s="1"/>
      <c r="CD27" s="2"/>
      <c r="CE27" s="2"/>
      <c r="CF27" s="3"/>
      <c r="CG27" s="3"/>
      <c r="CH27" s="4"/>
      <c r="CI27" s="1"/>
      <c r="CJ27" s="1"/>
      <c r="CK27" s="2"/>
      <c r="CL27" s="2"/>
      <c r="CM27" s="3"/>
      <c r="CN27" s="3"/>
      <c r="CO27" s="4"/>
      <c r="CP27" s="1"/>
      <c r="CQ27" s="1"/>
      <c r="CR27" s="2"/>
      <c r="CS27" s="2"/>
      <c r="CT27" s="3"/>
      <c r="CU27" s="3"/>
      <c r="CV27" s="4"/>
      <c r="CW27" s="1"/>
      <c r="CX27" s="1"/>
      <c r="CY27" s="2"/>
      <c r="CZ27" s="2"/>
      <c r="DA27" s="3"/>
      <c r="DB27" s="3"/>
      <c r="DC27" s="4"/>
      <c r="DD27" s="1"/>
      <c r="DE27" s="1"/>
      <c r="DF27" s="2"/>
      <c r="DG27" s="2"/>
      <c r="DH27" s="3"/>
      <c r="DI27" s="3"/>
      <c r="DJ27" s="4"/>
      <c r="DK27" s="1"/>
      <c r="DL27" s="1"/>
      <c r="DM27" s="2"/>
      <c r="DN27" s="2"/>
      <c r="DO27" s="3"/>
      <c r="DP27" s="3"/>
      <c r="DQ27" s="4"/>
      <c r="DR27" s="1"/>
      <c r="DS27" s="1"/>
      <c r="DT27" s="2"/>
      <c r="DU27" s="2"/>
      <c r="DV27" s="3"/>
      <c r="DW27" s="3"/>
      <c r="DX27" s="4"/>
      <c r="DY27" s="1"/>
      <c r="DZ27" s="1"/>
      <c r="EA27" s="2"/>
      <c r="EB27" s="2"/>
      <c r="EC27" s="3"/>
      <c r="ED27" s="3"/>
      <c r="EE27" s="4"/>
      <c r="EF27" s="1"/>
      <c r="EG27" s="1"/>
      <c r="EH27" s="2"/>
      <c r="EI27" s="2"/>
      <c r="EJ27" s="3"/>
      <c r="EK27" s="3"/>
      <c r="EL27" s="4"/>
      <c r="EM27" s="1"/>
      <c r="EN27" s="1"/>
      <c r="EO27" s="2"/>
      <c r="EP27" s="2"/>
      <c r="EQ27" s="3"/>
      <c r="ER27" s="3"/>
      <c r="ES27" s="4"/>
      <c r="ET27" s="1"/>
      <c r="EU27" s="1"/>
      <c r="EV27" s="2"/>
      <c r="EW27" s="2"/>
      <c r="EX27" s="3"/>
      <c r="EY27" s="3"/>
      <c r="EZ27" s="4"/>
      <c r="FA27" s="1"/>
      <c r="FB27" s="1"/>
      <c r="FC27" s="2"/>
      <c r="FD27" s="2"/>
      <c r="FE27" s="3"/>
      <c r="FF27" s="3"/>
      <c r="FG27" s="4"/>
      <c r="FH27" s="1"/>
      <c r="FI27" s="1"/>
      <c r="FJ27" s="2"/>
      <c r="FK27" s="2"/>
      <c r="FL27" s="3"/>
      <c r="FM27" s="3"/>
      <c r="FN27" s="4"/>
      <c r="FO27" s="1"/>
      <c r="FP27" s="1"/>
      <c r="FQ27" s="2"/>
      <c r="FR27" s="2"/>
      <c r="FS27" s="3"/>
      <c r="FT27" s="3"/>
      <c r="FU27" s="4"/>
      <c r="FV27" s="1"/>
      <c r="FW27" s="1"/>
      <c r="FX27" s="2"/>
      <c r="FY27" s="2"/>
      <c r="FZ27" s="3"/>
      <c r="GA27" s="3"/>
      <c r="GB27" s="4"/>
      <c r="GC27" s="1"/>
      <c r="GD27" s="1"/>
      <c r="GE27" s="2"/>
      <c r="GF27" s="2"/>
      <c r="GG27" s="3"/>
      <c r="GH27" s="3"/>
      <c r="GI27" s="4"/>
      <c r="GJ27" s="1"/>
      <c r="GK27" s="1"/>
      <c r="GL27" s="2"/>
      <c r="GM27" s="2"/>
      <c r="GN27" s="3"/>
      <c r="GO27" s="3"/>
      <c r="GP27" s="4"/>
      <c r="GQ27" s="1"/>
      <c r="GR27" s="1"/>
      <c r="GS27" s="2"/>
      <c r="GT27" s="2"/>
      <c r="GU27" s="3"/>
      <c r="GV27" s="3"/>
      <c r="GW27" s="4"/>
      <c r="GX27" s="1"/>
      <c r="GY27" s="1"/>
      <c r="GZ27" s="2"/>
      <c r="HA27" s="2"/>
      <c r="HB27" s="3"/>
      <c r="HC27" s="3"/>
      <c r="HD27" s="4"/>
      <c r="HE27" s="1"/>
      <c r="HF27" s="1"/>
      <c r="HG27" s="2"/>
      <c r="HH27" s="2"/>
      <c r="HI27" s="3"/>
      <c r="HJ27" s="3"/>
      <c r="HK27" s="4"/>
      <c r="HL27" s="1"/>
      <c r="HM27" s="1"/>
      <c r="HN27" s="2"/>
      <c r="HO27" s="2"/>
      <c r="HP27" s="3"/>
      <c r="HQ27" s="3"/>
      <c r="HR27" s="4"/>
      <c r="HS27" s="1"/>
      <c r="HT27" s="1"/>
      <c r="HU27" s="2"/>
      <c r="HV27" s="2"/>
      <c r="HW27" s="3"/>
      <c r="HX27" s="3"/>
      <c r="HY27" s="4"/>
      <c r="HZ27" s="1"/>
      <c r="IA27" s="1"/>
      <c r="IB27" s="2"/>
      <c r="IC27" s="2"/>
      <c r="ID27" s="3"/>
      <c r="IE27" s="3"/>
      <c r="IF27" s="4"/>
      <c r="IG27" s="1"/>
      <c r="IH27" s="1"/>
      <c r="II27" s="2"/>
      <c r="IJ27" s="2"/>
      <c r="IK27" s="3"/>
      <c r="IL27" s="3"/>
      <c r="IM27" s="4"/>
      <c r="IN27" s="1"/>
      <c r="IO27" s="1"/>
      <c r="IP27" s="2"/>
      <c r="IQ27" s="2"/>
      <c r="IR27" s="3"/>
      <c r="IS27" s="3"/>
      <c r="IT27" s="4"/>
      <c r="IU27" s="1"/>
      <c r="IV27" s="1"/>
      <c r="IW27" s="2"/>
      <c r="IX27" s="2"/>
      <c r="IY27" s="3"/>
      <c r="IZ27" s="3"/>
      <c r="JA27" s="4"/>
      <c r="JB27" s="1"/>
      <c r="JC27" s="1"/>
      <c r="JD27" s="2"/>
      <c r="JE27" s="2"/>
      <c r="JF27" s="3"/>
      <c r="JG27" s="3"/>
      <c r="JH27" s="4"/>
      <c r="JI27" s="1"/>
      <c r="JJ27" s="1"/>
      <c r="JK27" s="2"/>
      <c r="JL27" s="2"/>
      <c r="JM27" s="3"/>
      <c r="JN27" s="3"/>
      <c r="JO27" s="4"/>
      <c r="JP27" s="1"/>
      <c r="JQ27" s="1"/>
      <c r="JR27" s="2"/>
      <c r="JS27" s="2"/>
      <c r="JT27" s="3"/>
      <c r="JU27" s="3"/>
      <c r="JV27" s="4"/>
      <c r="JW27" s="1"/>
      <c r="JX27" s="1"/>
      <c r="JY27" s="2"/>
      <c r="JZ27" s="2"/>
      <c r="KA27" s="3"/>
      <c r="KB27" s="3"/>
      <c r="KC27" s="4"/>
      <c r="KD27" s="1"/>
      <c r="KE27" s="1"/>
      <c r="KF27" s="2"/>
      <c r="KG27" s="2"/>
      <c r="KH27" s="3"/>
      <c r="KI27" s="3"/>
      <c r="KJ27" s="4"/>
      <c r="KK27" s="1"/>
      <c r="KL27" s="1"/>
      <c r="KM27" s="2"/>
      <c r="KN27" s="2"/>
      <c r="KO27" s="3"/>
      <c r="KP27" s="3"/>
      <c r="KQ27" s="4"/>
      <c r="KR27" s="1"/>
      <c r="KS27" s="1"/>
      <c r="KT27" s="2"/>
      <c r="KU27" s="2"/>
      <c r="KV27" s="3"/>
      <c r="KW27" s="3"/>
      <c r="KX27" s="4"/>
      <c r="KY27" s="1"/>
      <c r="KZ27" s="1"/>
      <c r="LA27" s="2"/>
      <c r="LB27" s="2"/>
      <c r="LC27" s="3"/>
      <c r="LD27" s="3"/>
      <c r="LE27" s="4"/>
      <c r="LF27" s="1"/>
      <c r="LG27" s="1"/>
      <c r="LH27" s="2"/>
      <c r="LI27" s="2"/>
      <c r="LJ27" s="3"/>
      <c r="LK27" s="3"/>
      <c r="LL27" s="4"/>
      <c r="LM27" s="1"/>
      <c r="LN27" s="1"/>
      <c r="LO27" s="2"/>
      <c r="LP27" s="2"/>
      <c r="LQ27" s="3"/>
      <c r="LR27" s="3"/>
      <c r="LS27" s="4"/>
      <c r="LT27" s="1"/>
      <c r="LU27" s="1"/>
      <c r="LV27" s="2"/>
      <c r="LW27" s="2"/>
      <c r="LX27" s="3"/>
      <c r="LY27" s="3"/>
      <c r="LZ27" s="4"/>
      <c r="MA27" s="1"/>
      <c r="MB27" s="1"/>
      <c r="MC27" s="2"/>
      <c r="MD27" s="2"/>
      <c r="ME27" s="3"/>
      <c r="MF27" s="3"/>
      <c r="MG27" s="4"/>
      <c r="MH27" s="1"/>
      <c r="MI27" s="1"/>
      <c r="MJ27" s="2"/>
      <c r="MK27" s="2"/>
      <c r="ML27" s="3"/>
      <c r="MM27" s="3"/>
      <c r="MN27" s="4"/>
      <c r="MP27" s="20" t="s">
        <v>74</v>
      </c>
      <c r="MQ27" s="23">
        <f>م.تحميل!$N$96</f>
        <v>0</v>
      </c>
      <c r="MR27" s="23">
        <f>م.تحميل!$O$96</f>
        <v>0</v>
      </c>
      <c r="MS27" s="20"/>
      <c r="MT27" s="23"/>
      <c r="MU27" s="23"/>
      <c r="MW27" s="22" t="s">
        <v>74</v>
      </c>
      <c r="MX27" s="24">
        <f>م.مرتجع!$N$96</f>
        <v>0</v>
      </c>
      <c r="MY27" s="24">
        <f>م.مرتجع!$O$96</f>
        <v>0</v>
      </c>
      <c r="MZ27" s="22"/>
      <c r="NA27" s="24"/>
      <c r="NB27" s="24"/>
      <c r="ND27" s="21" t="s">
        <v>74</v>
      </c>
      <c r="NE27" s="25">
        <f>م.مبيع!$N$96</f>
        <v>0</v>
      </c>
      <c r="NF27" s="25">
        <f>م.مبيع!$O$96</f>
        <v>0</v>
      </c>
      <c r="NG27" s="25">
        <f>FG35</f>
        <v>0</v>
      </c>
      <c r="NH27" s="21"/>
      <c r="NI27" s="25"/>
      <c r="NJ27" s="25"/>
      <c r="NK27" s="25"/>
    </row>
    <row r="28" spans="1:375" ht="16.5" thickTop="1" thickBot="1" x14ac:dyDescent="0.25">
      <c r="A28" s="14"/>
      <c r="B28" s="16"/>
      <c r="C28" s="1"/>
      <c r="D28" s="1"/>
      <c r="E28" s="2"/>
      <c r="F28" s="2"/>
      <c r="G28" s="3"/>
      <c r="H28" s="3"/>
      <c r="I28" s="4"/>
      <c r="J28" s="1"/>
      <c r="K28" s="1"/>
      <c r="L28" s="2"/>
      <c r="M28" s="2"/>
      <c r="N28" s="3"/>
      <c r="O28" s="3"/>
      <c r="P28" s="4"/>
      <c r="Q28" s="1"/>
      <c r="R28" s="1"/>
      <c r="S28" s="2"/>
      <c r="T28" s="2"/>
      <c r="U28" s="3"/>
      <c r="V28" s="3"/>
      <c r="W28" s="4"/>
      <c r="X28" s="1"/>
      <c r="Y28" s="1"/>
      <c r="Z28" s="2"/>
      <c r="AA28" s="2"/>
      <c r="AB28" s="3"/>
      <c r="AC28" s="3"/>
      <c r="AD28" s="4"/>
      <c r="AE28" s="1"/>
      <c r="AF28" s="1"/>
      <c r="AG28" s="2"/>
      <c r="AH28" s="2"/>
      <c r="AI28" s="3"/>
      <c r="AJ28" s="3"/>
      <c r="AK28" s="4"/>
      <c r="AL28" s="1"/>
      <c r="AM28" s="1"/>
      <c r="AN28" s="2"/>
      <c r="AO28" s="2"/>
      <c r="AP28" s="3"/>
      <c r="AQ28" s="3"/>
      <c r="AR28" s="4"/>
      <c r="AS28" s="1"/>
      <c r="AT28" s="1"/>
      <c r="AU28" s="2"/>
      <c r="AV28" s="2"/>
      <c r="AW28" s="3"/>
      <c r="AX28" s="3"/>
      <c r="AY28" s="4"/>
      <c r="AZ28" s="1"/>
      <c r="BA28" s="1"/>
      <c r="BB28" s="2"/>
      <c r="BC28" s="2"/>
      <c r="BD28" s="3"/>
      <c r="BE28" s="3"/>
      <c r="BF28" s="4"/>
      <c r="BG28" s="1"/>
      <c r="BH28" s="1"/>
      <c r="BI28" s="2"/>
      <c r="BJ28" s="2"/>
      <c r="BK28" s="3"/>
      <c r="BL28" s="3"/>
      <c r="BM28" s="4"/>
      <c r="BN28" s="1"/>
      <c r="BO28" s="1"/>
      <c r="BP28" s="2"/>
      <c r="BQ28" s="2"/>
      <c r="BR28" s="3"/>
      <c r="BS28" s="3"/>
      <c r="BT28" s="4"/>
      <c r="BU28" s="1"/>
      <c r="BV28" s="1"/>
      <c r="BW28" s="2"/>
      <c r="BX28" s="2"/>
      <c r="BY28" s="3"/>
      <c r="BZ28" s="3"/>
      <c r="CA28" s="4"/>
      <c r="CB28" s="1"/>
      <c r="CC28" s="1"/>
      <c r="CD28" s="2"/>
      <c r="CE28" s="2"/>
      <c r="CF28" s="3"/>
      <c r="CG28" s="3"/>
      <c r="CH28" s="4"/>
      <c r="CI28" s="1"/>
      <c r="CJ28" s="1"/>
      <c r="CK28" s="2"/>
      <c r="CL28" s="2"/>
      <c r="CM28" s="3"/>
      <c r="CN28" s="3"/>
      <c r="CO28" s="4"/>
      <c r="CP28" s="1"/>
      <c r="CQ28" s="1"/>
      <c r="CR28" s="2"/>
      <c r="CS28" s="2"/>
      <c r="CT28" s="3"/>
      <c r="CU28" s="3"/>
      <c r="CV28" s="4"/>
      <c r="CW28" s="1"/>
      <c r="CX28" s="1"/>
      <c r="CY28" s="2"/>
      <c r="CZ28" s="2"/>
      <c r="DA28" s="3"/>
      <c r="DB28" s="3"/>
      <c r="DC28" s="4"/>
      <c r="DD28" s="1"/>
      <c r="DE28" s="1"/>
      <c r="DF28" s="2"/>
      <c r="DG28" s="2"/>
      <c r="DH28" s="3"/>
      <c r="DI28" s="3"/>
      <c r="DJ28" s="4"/>
      <c r="DK28" s="1"/>
      <c r="DL28" s="1"/>
      <c r="DM28" s="2"/>
      <c r="DN28" s="2"/>
      <c r="DO28" s="3"/>
      <c r="DP28" s="3"/>
      <c r="DQ28" s="4"/>
      <c r="DR28" s="1"/>
      <c r="DS28" s="1"/>
      <c r="DT28" s="2"/>
      <c r="DU28" s="2"/>
      <c r="DV28" s="3"/>
      <c r="DW28" s="3"/>
      <c r="DX28" s="4"/>
      <c r="DY28" s="1"/>
      <c r="DZ28" s="1"/>
      <c r="EA28" s="2"/>
      <c r="EB28" s="2"/>
      <c r="EC28" s="3"/>
      <c r="ED28" s="3"/>
      <c r="EE28" s="4"/>
      <c r="EF28" s="1"/>
      <c r="EG28" s="1"/>
      <c r="EH28" s="2"/>
      <c r="EI28" s="2"/>
      <c r="EJ28" s="3"/>
      <c r="EK28" s="3"/>
      <c r="EL28" s="4"/>
      <c r="EM28" s="1"/>
      <c r="EN28" s="1"/>
      <c r="EO28" s="2"/>
      <c r="EP28" s="2"/>
      <c r="EQ28" s="3"/>
      <c r="ER28" s="3"/>
      <c r="ES28" s="4"/>
      <c r="ET28" s="1"/>
      <c r="EU28" s="1"/>
      <c r="EV28" s="2"/>
      <c r="EW28" s="2"/>
      <c r="EX28" s="3"/>
      <c r="EY28" s="3"/>
      <c r="EZ28" s="4"/>
      <c r="FA28" s="1"/>
      <c r="FB28" s="1"/>
      <c r="FC28" s="2"/>
      <c r="FD28" s="2"/>
      <c r="FE28" s="3"/>
      <c r="FF28" s="3"/>
      <c r="FG28" s="4"/>
      <c r="FH28" s="1"/>
      <c r="FI28" s="1"/>
      <c r="FJ28" s="2"/>
      <c r="FK28" s="2"/>
      <c r="FL28" s="3"/>
      <c r="FM28" s="3"/>
      <c r="FN28" s="4"/>
      <c r="FO28" s="1"/>
      <c r="FP28" s="1"/>
      <c r="FQ28" s="2"/>
      <c r="FR28" s="2"/>
      <c r="FS28" s="3"/>
      <c r="FT28" s="3"/>
      <c r="FU28" s="4"/>
      <c r="FV28" s="1"/>
      <c r="FW28" s="1"/>
      <c r="FX28" s="2"/>
      <c r="FY28" s="2"/>
      <c r="FZ28" s="3"/>
      <c r="GA28" s="3"/>
      <c r="GB28" s="4"/>
      <c r="GC28" s="1"/>
      <c r="GD28" s="1"/>
      <c r="GE28" s="2"/>
      <c r="GF28" s="2"/>
      <c r="GG28" s="3"/>
      <c r="GH28" s="3"/>
      <c r="GI28" s="4"/>
      <c r="GJ28" s="1"/>
      <c r="GK28" s="1"/>
      <c r="GL28" s="2"/>
      <c r="GM28" s="2"/>
      <c r="GN28" s="3"/>
      <c r="GO28" s="3"/>
      <c r="GP28" s="4"/>
      <c r="GQ28" s="1"/>
      <c r="GR28" s="1"/>
      <c r="GS28" s="2"/>
      <c r="GT28" s="2"/>
      <c r="GU28" s="3"/>
      <c r="GV28" s="3"/>
      <c r="GW28" s="4"/>
      <c r="GX28" s="1"/>
      <c r="GY28" s="1"/>
      <c r="GZ28" s="2"/>
      <c r="HA28" s="2"/>
      <c r="HB28" s="3"/>
      <c r="HC28" s="3"/>
      <c r="HD28" s="4"/>
      <c r="HE28" s="1"/>
      <c r="HF28" s="1"/>
      <c r="HG28" s="2"/>
      <c r="HH28" s="2"/>
      <c r="HI28" s="3"/>
      <c r="HJ28" s="3"/>
      <c r="HK28" s="4"/>
      <c r="HL28" s="1"/>
      <c r="HM28" s="1"/>
      <c r="HN28" s="2"/>
      <c r="HO28" s="2"/>
      <c r="HP28" s="3"/>
      <c r="HQ28" s="3"/>
      <c r="HR28" s="4"/>
      <c r="HS28" s="1"/>
      <c r="HT28" s="1"/>
      <c r="HU28" s="2"/>
      <c r="HV28" s="2"/>
      <c r="HW28" s="3"/>
      <c r="HX28" s="3"/>
      <c r="HY28" s="4"/>
      <c r="HZ28" s="1"/>
      <c r="IA28" s="1"/>
      <c r="IB28" s="2"/>
      <c r="IC28" s="2"/>
      <c r="ID28" s="3"/>
      <c r="IE28" s="3"/>
      <c r="IF28" s="4"/>
      <c r="IG28" s="1"/>
      <c r="IH28" s="1"/>
      <c r="II28" s="2"/>
      <c r="IJ28" s="2"/>
      <c r="IK28" s="3"/>
      <c r="IL28" s="3"/>
      <c r="IM28" s="4"/>
      <c r="IN28" s="1"/>
      <c r="IO28" s="1"/>
      <c r="IP28" s="2"/>
      <c r="IQ28" s="2"/>
      <c r="IR28" s="3"/>
      <c r="IS28" s="3"/>
      <c r="IT28" s="4"/>
      <c r="IU28" s="1"/>
      <c r="IV28" s="1"/>
      <c r="IW28" s="2"/>
      <c r="IX28" s="2"/>
      <c r="IY28" s="3"/>
      <c r="IZ28" s="3"/>
      <c r="JA28" s="4"/>
      <c r="JB28" s="1"/>
      <c r="JC28" s="1"/>
      <c r="JD28" s="2"/>
      <c r="JE28" s="2"/>
      <c r="JF28" s="3"/>
      <c r="JG28" s="3"/>
      <c r="JH28" s="4"/>
      <c r="JI28" s="1"/>
      <c r="JJ28" s="1"/>
      <c r="JK28" s="2"/>
      <c r="JL28" s="2"/>
      <c r="JM28" s="3"/>
      <c r="JN28" s="3"/>
      <c r="JO28" s="4"/>
      <c r="JP28" s="1"/>
      <c r="JQ28" s="1"/>
      <c r="JR28" s="2"/>
      <c r="JS28" s="2"/>
      <c r="JT28" s="3"/>
      <c r="JU28" s="3"/>
      <c r="JV28" s="4"/>
      <c r="JW28" s="1"/>
      <c r="JX28" s="1"/>
      <c r="JY28" s="2"/>
      <c r="JZ28" s="2"/>
      <c r="KA28" s="3"/>
      <c r="KB28" s="3"/>
      <c r="KC28" s="4"/>
      <c r="KD28" s="1"/>
      <c r="KE28" s="1"/>
      <c r="KF28" s="2"/>
      <c r="KG28" s="2"/>
      <c r="KH28" s="3"/>
      <c r="KI28" s="3"/>
      <c r="KJ28" s="4"/>
      <c r="KK28" s="1"/>
      <c r="KL28" s="1"/>
      <c r="KM28" s="2"/>
      <c r="KN28" s="2"/>
      <c r="KO28" s="3"/>
      <c r="KP28" s="3"/>
      <c r="KQ28" s="4"/>
      <c r="KR28" s="1"/>
      <c r="KS28" s="1"/>
      <c r="KT28" s="2"/>
      <c r="KU28" s="2"/>
      <c r="KV28" s="3"/>
      <c r="KW28" s="3"/>
      <c r="KX28" s="4"/>
      <c r="KY28" s="1"/>
      <c r="KZ28" s="1"/>
      <c r="LA28" s="2"/>
      <c r="LB28" s="2"/>
      <c r="LC28" s="3"/>
      <c r="LD28" s="3"/>
      <c r="LE28" s="4"/>
      <c r="LF28" s="1"/>
      <c r="LG28" s="1"/>
      <c r="LH28" s="2"/>
      <c r="LI28" s="2"/>
      <c r="LJ28" s="3"/>
      <c r="LK28" s="3"/>
      <c r="LL28" s="4"/>
      <c r="LM28" s="1"/>
      <c r="LN28" s="1"/>
      <c r="LO28" s="2"/>
      <c r="LP28" s="2"/>
      <c r="LQ28" s="3"/>
      <c r="LR28" s="3"/>
      <c r="LS28" s="4"/>
      <c r="LT28" s="1"/>
      <c r="LU28" s="1"/>
      <c r="LV28" s="2"/>
      <c r="LW28" s="2"/>
      <c r="LX28" s="3"/>
      <c r="LY28" s="3"/>
      <c r="LZ28" s="4"/>
      <c r="MA28" s="1"/>
      <c r="MB28" s="1"/>
      <c r="MC28" s="2"/>
      <c r="MD28" s="2"/>
      <c r="ME28" s="3"/>
      <c r="MF28" s="3"/>
      <c r="MG28" s="4"/>
      <c r="MH28" s="1"/>
      <c r="MI28" s="1"/>
      <c r="MJ28" s="2"/>
      <c r="MK28" s="2"/>
      <c r="ML28" s="3"/>
      <c r="MM28" s="3"/>
      <c r="MN28" s="4"/>
      <c r="MP28" s="20" t="s">
        <v>75</v>
      </c>
      <c r="MQ28" s="23"/>
      <c r="MR28" s="23">
        <f>م.تحميل!$O$100</f>
        <v>0</v>
      </c>
      <c r="MS28" s="20"/>
      <c r="MT28" s="23"/>
      <c r="MU28" s="23"/>
      <c r="MW28" s="22" t="s">
        <v>75</v>
      </c>
      <c r="MX28" s="24"/>
      <c r="MY28" s="24">
        <f>م.مرتجع!$O$100</f>
        <v>0</v>
      </c>
      <c r="MZ28" s="22"/>
      <c r="NA28" s="24"/>
      <c r="NB28" s="24"/>
      <c r="ND28" s="21" t="s">
        <v>75</v>
      </c>
      <c r="NE28" s="25"/>
      <c r="NF28" s="25">
        <f>م.مبيع!$O$100</f>
        <v>0</v>
      </c>
      <c r="NG28" s="25">
        <f>FN35</f>
        <v>0</v>
      </c>
      <c r="NH28" s="21"/>
      <c r="NI28" s="25"/>
      <c r="NJ28" s="25"/>
      <c r="NK28" s="25"/>
    </row>
    <row r="29" spans="1:375" ht="16.5" thickTop="1" thickBot="1" x14ac:dyDescent="0.25">
      <c r="A29" s="14"/>
      <c r="B29" s="17"/>
      <c r="C29" s="1"/>
      <c r="D29" s="1"/>
      <c r="E29" s="2"/>
      <c r="F29" s="2"/>
      <c r="G29" s="3"/>
      <c r="H29" s="3"/>
      <c r="I29" s="4"/>
      <c r="J29" s="1"/>
      <c r="K29" s="1"/>
      <c r="L29" s="2"/>
      <c r="M29" s="2"/>
      <c r="N29" s="3"/>
      <c r="O29" s="3"/>
      <c r="P29" s="4"/>
      <c r="Q29" s="1"/>
      <c r="R29" s="1"/>
      <c r="S29" s="2"/>
      <c r="T29" s="2"/>
      <c r="U29" s="3"/>
      <c r="V29" s="3"/>
      <c r="W29" s="4"/>
      <c r="X29" s="1"/>
      <c r="Y29" s="1"/>
      <c r="Z29" s="2"/>
      <c r="AA29" s="2"/>
      <c r="AB29" s="3"/>
      <c r="AC29" s="3"/>
      <c r="AD29" s="4"/>
      <c r="AE29" s="1"/>
      <c r="AF29" s="1"/>
      <c r="AG29" s="2"/>
      <c r="AH29" s="2"/>
      <c r="AI29" s="3"/>
      <c r="AJ29" s="3"/>
      <c r="AK29" s="4"/>
      <c r="AL29" s="1"/>
      <c r="AM29" s="1"/>
      <c r="AN29" s="2"/>
      <c r="AO29" s="2"/>
      <c r="AP29" s="3"/>
      <c r="AQ29" s="3"/>
      <c r="AR29" s="4"/>
      <c r="AS29" s="1"/>
      <c r="AT29" s="1"/>
      <c r="AU29" s="2"/>
      <c r="AV29" s="2"/>
      <c r="AW29" s="3"/>
      <c r="AX29" s="3"/>
      <c r="AY29" s="4"/>
      <c r="AZ29" s="1"/>
      <c r="BA29" s="1"/>
      <c r="BB29" s="2"/>
      <c r="BC29" s="2"/>
      <c r="BD29" s="3"/>
      <c r="BE29" s="3"/>
      <c r="BF29" s="4"/>
      <c r="BG29" s="1"/>
      <c r="BH29" s="1"/>
      <c r="BI29" s="2"/>
      <c r="BJ29" s="2"/>
      <c r="BK29" s="3"/>
      <c r="BL29" s="3"/>
      <c r="BM29" s="4"/>
      <c r="BN29" s="1"/>
      <c r="BO29" s="1"/>
      <c r="BP29" s="2"/>
      <c r="BQ29" s="2"/>
      <c r="BR29" s="3"/>
      <c r="BS29" s="3"/>
      <c r="BT29" s="4"/>
      <c r="BU29" s="1"/>
      <c r="BV29" s="1"/>
      <c r="BW29" s="2"/>
      <c r="BX29" s="2"/>
      <c r="BY29" s="3"/>
      <c r="BZ29" s="3"/>
      <c r="CA29" s="4"/>
      <c r="CB29" s="1"/>
      <c r="CC29" s="1"/>
      <c r="CD29" s="2"/>
      <c r="CE29" s="2"/>
      <c r="CF29" s="3"/>
      <c r="CG29" s="3"/>
      <c r="CH29" s="4"/>
      <c r="CI29" s="1"/>
      <c r="CJ29" s="1"/>
      <c r="CK29" s="2"/>
      <c r="CL29" s="2"/>
      <c r="CM29" s="3"/>
      <c r="CN29" s="3"/>
      <c r="CO29" s="4"/>
      <c r="CP29" s="1"/>
      <c r="CQ29" s="1"/>
      <c r="CR29" s="2"/>
      <c r="CS29" s="2"/>
      <c r="CT29" s="3"/>
      <c r="CU29" s="3"/>
      <c r="CV29" s="4"/>
      <c r="CW29" s="1"/>
      <c r="CX29" s="1"/>
      <c r="CY29" s="2"/>
      <c r="CZ29" s="2"/>
      <c r="DA29" s="3"/>
      <c r="DB29" s="3"/>
      <c r="DC29" s="4"/>
      <c r="DD29" s="1"/>
      <c r="DE29" s="1"/>
      <c r="DF29" s="2"/>
      <c r="DG29" s="2"/>
      <c r="DH29" s="3"/>
      <c r="DI29" s="3"/>
      <c r="DJ29" s="4"/>
      <c r="DK29" s="1"/>
      <c r="DL29" s="1"/>
      <c r="DM29" s="2"/>
      <c r="DN29" s="2"/>
      <c r="DO29" s="3"/>
      <c r="DP29" s="3"/>
      <c r="DQ29" s="4"/>
      <c r="DR29" s="1"/>
      <c r="DS29" s="1"/>
      <c r="DT29" s="2"/>
      <c r="DU29" s="2"/>
      <c r="DV29" s="3"/>
      <c r="DW29" s="3"/>
      <c r="DX29" s="4"/>
      <c r="DY29" s="1"/>
      <c r="DZ29" s="1"/>
      <c r="EA29" s="2"/>
      <c r="EB29" s="2"/>
      <c r="EC29" s="3"/>
      <c r="ED29" s="3"/>
      <c r="EE29" s="4"/>
      <c r="EF29" s="1"/>
      <c r="EG29" s="1"/>
      <c r="EH29" s="2"/>
      <c r="EI29" s="2"/>
      <c r="EJ29" s="3"/>
      <c r="EK29" s="3"/>
      <c r="EL29" s="4"/>
      <c r="EM29" s="1"/>
      <c r="EN29" s="1"/>
      <c r="EO29" s="2"/>
      <c r="EP29" s="2"/>
      <c r="EQ29" s="3"/>
      <c r="ER29" s="3"/>
      <c r="ES29" s="4"/>
      <c r="ET29" s="1"/>
      <c r="EU29" s="1"/>
      <c r="EV29" s="2"/>
      <c r="EW29" s="2"/>
      <c r="EX29" s="3"/>
      <c r="EY29" s="3"/>
      <c r="EZ29" s="4"/>
      <c r="FA29" s="1"/>
      <c r="FB29" s="1"/>
      <c r="FC29" s="2"/>
      <c r="FD29" s="2"/>
      <c r="FE29" s="3"/>
      <c r="FF29" s="3"/>
      <c r="FG29" s="4"/>
      <c r="FH29" s="1"/>
      <c r="FI29" s="1"/>
      <c r="FJ29" s="2"/>
      <c r="FK29" s="2"/>
      <c r="FL29" s="3"/>
      <c r="FM29" s="3"/>
      <c r="FN29" s="4"/>
      <c r="FO29" s="1"/>
      <c r="FP29" s="1"/>
      <c r="FQ29" s="2"/>
      <c r="FR29" s="2"/>
      <c r="FS29" s="3"/>
      <c r="FT29" s="3"/>
      <c r="FU29" s="4"/>
      <c r="FV29" s="1"/>
      <c r="FW29" s="1"/>
      <c r="FX29" s="2"/>
      <c r="FY29" s="2"/>
      <c r="FZ29" s="3"/>
      <c r="GA29" s="3"/>
      <c r="GB29" s="4"/>
      <c r="GC29" s="1"/>
      <c r="GD29" s="1"/>
      <c r="GE29" s="2"/>
      <c r="GF29" s="2"/>
      <c r="GG29" s="3"/>
      <c r="GH29" s="3"/>
      <c r="GI29" s="4"/>
      <c r="GJ29" s="1"/>
      <c r="GK29" s="1"/>
      <c r="GL29" s="2"/>
      <c r="GM29" s="2"/>
      <c r="GN29" s="3"/>
      <c r="GO29" s="3"/>
      <c r="GP29" s="4"/>
      <c r="GQ29" s="1"/>
      <c r="GR29" s="1"/>
      <c r="GS29" s="2"/>
      <c r="GT29" s="2"/>
      <c r="GU29" s="3"/>
      <c r="GV29" s="3"/>
      <c r="GW29" s="4"/>
      <c r="GX29" s="1"/>
      <c r="GY29" s="1"/>
      <c r="GZ29" s="2"/>
      <c r="HA29" s="2"/>
      <c r="HB29" s="3"/>
      <c r="HC29" s="3"/>
      <c r="HD29" s="4"/>
      <c r="HE29" s="1"/>
      <c r="HF29" s="1"/>
      <c r="HG29" s="2"/>
      <c r="HH29" s="2"/>
      <c r="HI29" s="3"/>
      <c r="HJ29" s="3"/>
      <c r="HK29" s="4"/>
      <c r="HL29" s="1"/>
      <c r="HM29" s="1"/>
      <c r="HN29" s="2"/>
      <c r="HO29" s="2"/>
      <c r="HP29" s="3"/>
      <c r="HQ29" s="3"/>
      <c r="HR29" s="4"/>
      <c r="HS29" s="1"/>
      <c r="HT29" s="1"/>
      <c r="HU29" s="2"/>
      <c r="HV29" s="2"/>
      <c r="HW29" s="3"/>
      <c r="HX29" s="3"/>
      <c r="HY29" s="4"/>
      <c r="HZ29" s="1"/>
      <c r="IA29" s="1"/>
      <c r="IB29" s="2"/>
      <c r="IC29" s="2"/>
      <c r="ID29" s="3"/>
      <c r="IE29" s="3"/>
      <c r="IF29" s="4"/>
      <c r="IG29" s="1"/>
      <c r="IH29" s="1"/>
      <c r="II29" s="2"/>
      <c r="IJ29" s="2"/>
      <c r="IK29" s="3"/>
      <c r="IL29" s="3"/>
      <c r="IM29" s="4"/>
      <c r="IN29" s="1"/>
      <c r="IO29" s="1"/>
      <c r="IP29" s="2"/>
      <c r="IQ29" s="2"/>
      <c r="IR29" s="3"/>
      <c r="IS29" s="3"/>
      <c r="IT29" s="4"/>
      <c r="IU29" s="1"/>
      <c r="IV29" s="1"/>
      <c r="IW29" s="2"/>
      <c r="IX29" s="2"/>
      <c r="IY29" s="3"/>
      <c r="IZ29" s="3"/>
      <c r="JA29" s="4"/>
      <c r="JB29" s="1"/>
      <c r="JC29" s="1"/>
      <c r="JD29" s="2"/>
      <c r="JE29" s="2"/>
      <c r="JF29" s="3"/>
      <c r="JG29" s="3"/>
      <c r="JH29" s="4"/>
      <c r="JI29" s="1"/>
      <c r="JJ29" s="1"/>
      <c r="JK29" s="2"/>
      <c r="JL29" s="2"/>
      <c r="JM29" s="3"/>
      <c r="JN29" s="3"/>
      <c r="JO29" s="4"/>
      <c r="JP29" s="1"/>
      <c r="JQ29" s="1"/>
      <c r="JR29" s="2"/>
      <c r="JS29" s="2"/>
      <c r="JT29" s="3"/>
      <c r="JU29" s="3"/>
      <c r="JV29" s="4"/>
      <c r="JW29" s="1"/>
      <c r="JX29" s="1"/>
      <c r="JY29" s="2"/>
      <c r="JZ29" s="2"/>
      <c r="KA29" s="3"/>
      <c r="KB29" s="3"/>
      <c r="KC29" s="4"/>
      <c r="KD29" s="1"/>
      <c r="KE29" s="1"/>
      <c r="KF29" s="2"/>
      <c r="KG29" s="2"/>
      <c r="KH29" s="3"/>
      <c r="KI29" s="3"/>
      <c r="KJ29" s="4"/>
      <c r="KK29" s="1"/>
      <c r="KL29" s="1"/>
      <c r="KM29" s="2"/>
      <c r="KN29" s="2"/>
      <c r="KO29" s="3"/>
      <c r="KP29" s="3"/>
      <c r="KQ29" s="4"/>
      <c r="KR29" s="1"/>
      <c r="KS29" s="1"/>
      <c r="KT29" s="2"/>
      <c r="KU29" s="2"/>
      <c r="KV29" s="3"/>
      <c r="KW29" s="3"/>
      <c r="KX29" s="4"/>
      <c r="KY29" s="1"/>
      <c r="KZ29" s="1"/>
      <c r="LA29" s="2"/>
      <c r="LB29" s="2"/>
      <c r="LC29" s="3"/>
      <c r="LD29" s="3"/>
      <c r="LE29" s="4"/>
      <c r="LF29" s="1"/>
      <c r="LG29" s="1"/>
      <c r="LH29" s="2"/>
      <c r="LI29" s="2"/>
      <c r="LJ29" s="3"/>
      <c r="LK29" s="3"/>
      <c r="LL29" s="4"/>
      <c r="LM29" s="1"/>
      <c r="LN29" s="1"/>
      <c r="LO29" s="2"/>
      <c r="LP29" s="2"/>
      <c r="LQ29" s="3"/>
      <c r="LR29" s="3"/>
      <c r="LS29" s="4"/>
      <c r="LT29" s="1"/>
      <c r="LU29" s="1"/>
      <c r="LV29" s="2"/>
      <c r="LW29" s="2"/>
      <c r="LX29" s="3"/>
      <c r="LY29" s="3"/>
      <c r="LZ29" s="4"/>
      <c r="MA29" s="1"/>
      <c r="MB29" s="1"/>
      <c r="MC29" s="2"/>
      <c r="MD29" s="2"/>
      <c r="ME29" s="3"/>
      <c r="MF29" s="3"/>
      <c r="MG29" s="4"/>
      <c r="MH29" s="1"/>
      <c r="MI29" s="1"/>
      <c r="MJ29" s="2"/>
      <c r="MK29" s="2"/>
      <c r="ML29" s="3"/>
      <c r="MM29" s="3"/>
      <c r="MN29" s="4"/>
      <c r="MP29" s="20" t="s">
        <v>90</v>
      </c>
      <c r="MQ29" s="23">
        <f>م.تحميل!$N$105</f>
        <v>0</v>
      </c>
      <c r="MR29" s="23">
        <f>م.تحميل!$O$105</f>
        <v>0</v>
      </c>
      <c r="MS29" s="20"/>
      <c r="MT29" s="23"/>
      <c r="MU29" s="23"/>
      <c r="MW29" s="22" t="s">
        <v>90</v>
      </c>
      <c r="MX29" s="24">
        <f>م.مرتجع!$N$105</f>
        <v>0</v>
      </c>
      <c r="MY29" s="24">
        <f>م.مرتجع!$O$105</f>
        <v>0</v>
      </c>
      <c r="MZ29" s="22"/>
      <c r="NA29" s="24"/>
      <c r="NB29" s="24"/>
      <c r="ND29" s="21" t="s">
        <v>90</v>
      </c>
      <c r="NE29" s="25">
        <f>م.مبيع!$N$105</f>
        <v>0</v>
      </c>
      <c r="NF29" s="25">
        <f>م.مبيع!$O$105</f>
        <v>0</v>
      </c>
      <c r="NG29" s="25">
        <f>FU35</f>
        <v>0</v>
      </c>
      <c r="NH29" s="21"/>
      <c r="NI29" s="25"/>
      <c r="NJ29" s="25"/>
      <c r="NK29" s="25"/>
    </row>
    <row r="30" spans="1:375" ht="16.5" thickTop="1" thickBot="1" x14ac:dyDescent="0.3">
      <c r="A30" s="14"/>
      <c r="B30" s="18"/>
      <c r="C30" s="6"/>
      <c r="D30" s="6"/>
      <c r="E30" s="7"/>
      <c r="F30" s="7"/>
      <c r="G30" s="8"/>
      <c r="H30" s="8"/>
      <c r="I30" s="9"/>
      <c r="J30" s="6"/>
      <c r="K30" s="6"/>
      <c r="L30" s="7"/>
      <c r="M30" s="7"/>
      <c r="N30" s="8"/>
      <c r="O30" s="8"/>
      <c r="P30" s="9"/>
      <c r="Q30" s="6"/>
      <c r="R30" s="6"/>
      <c r="S30" s="7"/>
      <c r="T30" s="7"/>
      <c r="U30" s="8"/>
      <c r="V30" s="8"/>
      <c r="W30" s="9"/>
      <c r="X30" s="6"/>
      <c r="Y30" s="6"/>
      <c r="Z30" s="7"/>
      <c r="AA30" s="7"/>
      <c r="AB30" s="8"/>
      <c r="AC30" s="8"/>
      <c r="AD30" s="9"/>
      <c r="AE30" s="6"/>
      <c r="AF30" s="6"/>
      <c r="AG30" s="7"/>
      <c r="AH30" s="7"/>
      <c r="AI30" s="8"/>
      <c r="AJ30" s="8"/>
      <c r="AK30" s="9"/>
      <c r="AL30" s="6"/>
      <c r="AM30" s="6"/>
      <c r="AN30" s="7"/>
      <c r="AO30" s="7"/>
      <c r="AP30" s="8"/>
      <c r="AQ30" s="8"/>
      <c r="AR30" s="9"/>
      <c r="AS30" s="6"/>
      <c r="AT30" s="6"/>
      <c r="AU30" s="7"/>
      <c r="AV30" s="7"/>
      <c r="AW30" s="8"/>
      <c r="AX30" s="8"/>
      <c r="AY30" s="9"/>
      <c r="AZ30" s="6"/>
      <c r="BA30" s="6"/>
      <c r="BB30" s="7"/>
      <c r="BC30" s="7"/>
      <c r="BD30" s="8"/>
      <c r="BE30" s="8"/>
      <c r="BF30" s="9"/>
      <c r="BG30" s="6"/>
      <c r="BH30" s="6"/>
      <c r="BI30" s="7"/>
      <c r="BJ30" s="7"/>
      <c r="BK30" s="8"/>
      <c r="BL30" s="8"/>
      <c r="BM30" s="9"/>
      <c r="BN30" s="6"/>
      <c r="BO30" s="6"/>
      <c r="BP30" s="7"/>
      <c r="BQ30" s="7"/>
      <c r="BR30" s="8"/>
      <c r="BS30" s="8"/>
      <c r="BT30" s="9"/>
      <c r="BU30" s="6"/>
      <c r="BV30" s="6"/>
      <c r="BW30" s="7"/>
      <c r="BX30" s="7"/>
      <c r="BY30" s="8"/>
      <c r="BZ30" s="8"/>
      <c r="CA30" s="9"/>
      <c r="CB30" s="6"/>
      <c r="CC30" s="6"/>
      <c r="CD30" s="7"/>
      <c r="CE30" s="7"/>
      <c r="CF30" s="8"/>
      <c r="CG30" s="8"/>
      <c r="CH30" s="9"/>
      <c r="CI30" s="6"/>
      <c r="CJ30" s="6"/>
      <c r="CK30" s="7"/>
      <c r="CL30" s="7"/>
      <c r="CM30" s="8"/>
      <c r="CN30" s="8"/>
      <c r="CO30" s="9"/>
      <c r="CP30" s="6"/>
      <c r="CQ30" s="6"/>
      <c r="CR30" s="7"/>
      <c r="CS30" s="7"/>
      <c r="CT30" s="8"/>
      <c r="CU30" s="8"/>
      <c r="CV30" s="9"/>
      <c r="CW30" s="6"/>
      <c r="CX30" s="6"/>
      <c r="CY30" s="7"/>
      <c r="CZ30" s="7"/>
      <c r="DA30" s="8"/>
      <c r="DB30" s="8"/>
      <c r="DC30" s="9"/>
      <c r="DD30" s="6"/>
      <c r="DE30" s="6"/>
      <c r="DF30" s="7"/>
      <c r="DG30" s="7"/>
      <c r="DH30" s="8"/>
      <c r="DI30" s="8"/>
      <c r="DJ30" s="9"/>
      <c r="DK30" s="6"/>
      <c r="DL30" s="6"/>
      <c r="DM30" s="7"/>
      <c r="DN30" s="7"/>
      <c r="DO30" s="8"/>
      <c r="DP30" s="8"/>
      <c r="DQ30" s="9"/>
      <c r="DR30" s="6"/>
      <c r="DS30" s="6"/>
      <c r="DT30" s="7"/>
      <c r="DU30" s="7"/>
      <c r="DV30" s="8"/>
      <c r="DW30" s="8"/>
      <c r="DX30" s="9"/>
      <c r="DY30" s="6"/>
      <c r="DZ30" s="6"/>
      <c r="EA30" s="7"/>
      <c r="EB30" s="7"/>
      <c r="EC30" s="8"/>
      <c r="ED30" s="8"/>
      <c r="EE30" s="9"/>
      <c r="EF30" s="6"/>
      <c r="EG30" s="6"/>
      <c r="EH30" s="7"/>
      <c r="EI30" s="7"/>
      <c r="EJ30" s="8"/>
      <c r="EK30" s="8"/>
      <c r="EL30" s="9"/>
      <c r="EM30" s="6"/>
      <c r="EN30" s="6"/>
      <c r="EO30" s="7"/>
      <c r="EP30" s="7"/>
      <c r="EQ30" s="8"/>
      <c r="ER30" s="8"/>
      <c r="ES30" s="9"/>
      <c r="ET30" s="6"/>
      <c r="EU30" s="6"/>
      <c r="EV30" s="7"/>
      <c r="EW30" s="7"/>
      <c r="EX30" s="8"/>
      <c r="EY30" s="8"/>
      <c r="EZ30" s="9"/>
      <c r="FA30" s="6"/>
      <c r="FB30" s="6"/>
      <c r="FC30" s="7"/>
      <c r="FD30" s="7"/>
      <c r="FE30" s="8"/>
      <c r="FF30" s="8"/>
      <c r="FG30" s="9"/>
      <c r="FH30" s="6"/>
      <c r="FI30" s="6"/>
      <c r="FJ30" s="7"/>
      <c r="FK30" s="7"/>
      <c r="FL30" s="8"/>
      <c r="FM30" s="8"/>
      <c r="FN30" s="9"/>
      <c r="FO30" s="6"/>
      <c r="FP30" s="6"/>
      <c r="FQ30" s="7"/>
      <c r="FR30" s="7"/>
      <c r="FS30" s="8"/>
      <c r="FT30" s="8"/>
      <c r="FU30" s="9"/>
      <c r="FV30" s="6"/>
      <c r="FW30" s="6"/>
      <c r="FX30" s="7"/>
      <c r="FY30" s="7"/>
      <c r="FZ30" s="8"/>
      <c r="GA30" s="8"/>
      <c r="GB30" s="9"/>
      <c r="GC30" s="6"/>
      <c r="GD30" s="6"/>
      <c r="GE30" s="7"/>
      <c r="GF30" s="7"/>
      <c r="GG30" s="8"/>
      <c r="GH30" s="8"/>
      <c r="GI30" s="9"/>
      <c r="GJ30" s="6"/>
      <c r="GK30" s="6"/>
      <c r="GL30" s="7"/>
      <c r="GM30" s="7"/>
      <c r="GN30" s="8"/>
      <c r="GO30" s="8"/>
      <c r="GP30" s="9"/>
      <c r="GQ30" s="6"/>
      <c r="GR30" s="6"/>
      <c r="GS30" s="7"/>
      <c r="GT30" s="7"/>
      <c r="GU30" s="8"/>
      <c r="GV30" s="8"/>
      <c r="GW30" s="9"/>
      <c r="GX30" s="6"/>
      <c r="GY30" s="6"/>
      <c r="GZ30" s="7"/>
      <c r="HA30" s="7"/>
      <c r="HB30" s="8"/>
      <c r="HC30" s="8"/>
      <c r="HD30" s="9"/>
      <c r="HE30" s="6"/>
      <c r="HF30" s="6"/>
      <c r="HG30" s="7"/>
      <c r="HH30" s="7"/>
      <c r="HI30" s="8"/>
      <c r="HJ30" s="8"/>
      <c r="HK30" s="9"/>
      <c r="HL30" s="6"/>
      <c r="HM30" s="6"/>
      <c r="HN30" s="7"/>
      <c r="HO30" s="7"/>
      <c r="HP30" s="8"/>
      <c r="HQ30" s="8"/>
      <c r="HR30" s="9"/>
      <c r="HS30" s="6"/>
      <c r="HT30" s="6"/>
      <c r="HU30" s="7"/>
      <c r="HV30" s="7"/>
      <c r="HW30" s="8"/>
      <c r="HX30" s="8"/>
      <c r="HY30" s="9"/>
      <c r="HZ30" s="6"/>
      <c r="IA30" s="6"/>
      <c r="IB30" s="7"/>
      <c r="IC30" s="7"/>
      <c r="ID30" s="8"/>
      <c r="IE30" s="8"/>
      <c r="IF30" s="9"/>
      <c r="IG30" s="6"/>
      <c r="IH30" s="6"/>
      <c r="II30" s="7"/>
      <c r="IJ30" s="7"/>
      <c r="IK30" s="8"/>
      <c r="IL30" s="8"/>
      <c r="IM30" s="9"/>
      <c r="IN30" s="6"/>
      <c r="IO30" s="6"/>
      <c r="IP30" s="7"/>
      <c r="IQ30" s="7"/>
      <c r="IR30" s="8"/>
      <c r="IS30" s="8"/>
      <c r="IT30" s="9"/>
      <c r="IU30" s="6"/>
      <c r="IV30" s="6"/>
      <c r="IW30" s="7"/>
      <c r="IX30" s="7"/>
      <c r="IY30" s="8"/>
      <c r="IZ30" s="8"/>
      <c r="JA30" s="9"/>
      <c r="JB30" s="6"/>
      <c r="JC30" s="6"/>
      <c r="JD30" s="7"/>
      <c r="JE30" s="7"/>
      <c r="JF30" s="8"/>
      <c r="JG30" s="8"/>
      <c r="JH30" s="9"/>
      <c r="JI30" s="6"/>
      <c r="JJ30" s="6"/>
      <c r="JK30" s="7"/>
      <c r="JL30" s="7"/>
      <c r="JM30" s="8"/>
      <c r="JN30" s="8"/>
      <c r="JO30" s="9"/>
      <c r="JP30" s="6"/>
      <c r="JQ30" s="6"/>
      <c r="JR30" s="7"/>
      <c r="JS30" s="7"/>
      <c r="JT30" s="8"/>
      <c r="JU30" s="8"/>
      <c r="JV30" s="9"/>
      <c r="JW30" s="6"/>
      <c r="JX30" s="6"/>
      <c r="JY30" s="7"/>
      <c r="JZ30" s="7"/>
      <c r="KA30" s="8"/>
      <c r="KB30" s="8"/>
      <c r="KC30" s="9"/>
      <c r="KD30" s="6"/>
      <c r="KE30" s="6"/>
      <c r="KF30" s="7"/>
      <c r="KG30" s="7"/>
      <c r="KH30" s="8"/>
      <c r="KI30" s="8"/>
      <c r="KJ30" s="9"/>
      <c r="KK30" s="6"/>
      <c r="KL30" s="6"/>
      <c r="KM30" s="7"/>
      <c r="KN30" s="7"/>
      <c r="KO30" s="8"/>
      <c r="KP30" s="8"/>
      <c r="KQ30" s="9"/>
      <c r="KR30" s="6"/>
      <c r="KS30" s="6"/>
      <c r="KT30" s="7"/>
      <c r="KU30" s="7"/>
      <c r="KV30" s="8"/>
      <c r="KW30" s="8"/>
      <c r="KX30" s="9"/>
      <c r="KY30" s="6"/>
      <c r="KZ30" s="6"/>
      <c r="LA30" s="7"/>
      <c r="LB30" s="7"/>
      <c r="LC30" s="8"/>
      <c r="LD30" s="8"/>
      <c r="LE30" s="9"/>
      <c r="LF30" s="6"/>
      <c r="LG30" s="6"/>
      <c r="LH30" s="7"/>
      <c r="LI30" s="7"/>
      <c r="LJ30" s="8"/>
      <c r="LK30" s="8"/>
      <c r="LL30" s="9"/>
      <c r="LM30" s="6"/>
      <c r="LN30" s="6"/>
      <c r="LO30" s="7"/>
      <c r="LP30" s="7"/>
      <c r="LQ30" s="8"/>
      <c r="LR30" s="8"/>
      <c r="LS30" s="9"/>
      <c r="LT30" s="6"/>
      <c r="LU30" s="6"/>
      <c r="LV30" s="7"/>
      <c r="LW30" s="7"/>
      <c r="LX30" s="8"/>
      <c r="LY30" s="8"/>
      <c r="LZ30" s="9"/>
      <c r="MA30" s="6"/>
      <c r="MB30" s="6"/>
      <c r="MC30" s="7"/>
      <c r="MD30" s="7"/>
      <c r="ME30" s="8"/>
      <c r="MF30" s="8"/>
      <c r="MG30" s="9"/>
      <c r="MH30" s="6"/>
      <c r="MI30" s="6"/>
      <c r="MJ30" s="7"/>
      <c r="MK30" s="7"/>
      <c r="ML30" s="8"/>
      <c r="MM30" s="8"/>
      <c r="MN30" s="9"/>
      <c r="MP30" s="20" t="s">
        <v>76</v>
      </c>
      <c r="MQ30" s="23">
        <f>م.تحميل!$N$109</f>
        <v>0</v>
      </c>
      <c r="MR30" s="23">
        <f>م.تحميل!$O$109</f>
        <v>0</v>
      </c>
      <c r="MS30" s="20"/>
      <c r="MT30" s="23"/>
      <c r="MU30" s="23"/>
      <c r="MW30" s="22" t="s">
        <v>76</v>
      </c>
      <c r="MX30" s="24">
        <f>م.مرتجع!$N$109</f>
        <v>0</v>
      </c>
      <c r="MY30" s="24">
        <f>م.مرتجع!$O$109</f>
        <v>0</v>
      </c>
      <c r="MZ30" s="22"/>
      <c r="NA30" s="24"/>
      <c r="NB30" s="24"/>
      <c r="ND30" s="21" t="s">
        <v>76</v>
      </c>
      <c r="NE30" s="25">
        <f>م.مبيع!$N$109</f>
        <v>0</v>
      </c>
      <c r="NF30" s="25">
        <f>م.مبيع!$O$109</f>
        <v>0</v>
      </c>
      <c r="NG30" s="25">
        <f>GB35</f>
        <v>0</v>
      </c>
      <c r="NH30" s="21"/>
      <c r="NI30" s="25"/>
      <c r="NJ30" s="25"/>
      <c r="NK30" s="25"/>
    </row>
    <row r="31" spans="1:375" ht="16.5" thickTop="1" thickBot="1" x14ac:dyDescent="0.3">
      <c r="A31" s="14"/>
      <c r="B31" s="18"/>
      <c r="C31" s="6"/>
      <c r="D31" s="6"/>
      <c r="E31" s="7"/>
      <c r="F31" s="7"/>
      <c r="G31" s="8"/>
      <c r="H31" s="8"/>
      <c r="I31" s="9"/>
      <c r="J31" s="6"/>
      <c r="K31" s="6"/>
      <c r="L31" s="7"/>
      <c r="M31" s="7"/>
      <c r="N31" s="8"/>
      <c r="O31" s="8"/>
      <c r="P31" s="9"/>
      <c r="Q31" s="6"/>
      <c r="R31" s="6"/>
      <c r="S31" s="7"/>
      <c r="T31" s="7"/>
      <c r="U31" s="8"/>
      <c r="V31" s="8"/>
      <c r="W31" s="9"/>
      <c r="X31" s="6"/>
      <c r="Y31" s="6"/>
      <c r="Z31" s="7"/>
      <c r="AA31" s="7"/>
      <c r="AB31" s="8"/>
      <c r="AC31" s="8"/>
      <c r="AD31" s="9"/>
      <c r="AE31" s="6"/>
      <c r="AF31" s="6"/>
      <c r="AG31" s="7"/>
      <c r="AH31" s="7"/>
      <c r="AI31" s="8"/>
      <c r="AJ31" s="8"/>
      <c r="AK31" s="9"/>
      <c r="AL31" s="6"/>
      <c r="AM31" s="6"/>
      <c r="AN31" s="7"/>
      <c r="AO31" s="7"/>
      <c r="AP31" s="8"/>
      <c r="AQ31" s="8"/>
      <c r="AR31" s="9"/>
      <c r="AS31" s="6"/>
      <c r="AT31" s="6"/>
      <c r="AU31" s="7"/>
      <c r="AV31" s="7"/>
      <c r="AW31" s="8"/>
      <c r="AX31" s="8"/>
      <c r="AY31" s="9"/>
      <c r="AZ31" s="6"/>
      <c r="BA31" s="6"/>
      <c r="BB31" s="7"/>
      <c r="BC31" s="7"/>
      <c r="BD31" s="8"/>
      <c r="BE31" s="8"/>
      <c r="BF31" s="9"/>
      <c r="BG31" s="6"/>
      <c r="BH31" s="6"/>
      <c r="BI31" s="7"/>
      <c r="BJ31" s="7"/>
      <c r="BK31" s="8"/>
      <c r="BL31" s="8"/>
      <c r="BM31" s="9"/>
      <c r="BN31" s="6"/>
      <c r="BO31" s="6"/>
      <c r="BP31" s="7"/>
      <c r="BQ31" s="7"/>
      <c r="BR31" s="8"/>
      <c r="BS31" s="8"/>
      <c r="BT31" s="9"/>
      <c r="BU31" s="6"/>
      <c r="BV31" s="6"/>
      <c r="BW31" s="7"/>
      <c r="BX31" s="7"/>
      <c r="BY31" s="8"/>
      <c r="BZ31" s="8"/>
      <c r="CA31" s="9"/>
      <c r="CB31" s="6"/>
      <c r="CC31" s="6"/>
      <c r="CD31" s="7"/>
      <c r="CE31" s="7"/>
      <c r="CF31" s="8"/>
      <c r="CG31" s="8"/>
      <c r="CH31" s="9"/>
      <c r="CI31" s="6"/>
      <c r="CJ31" s="6"/>
      <c r="CK31" s="7"/>
      <c r="CL31" s="7"/>
      <c r="CM31" s="8"/>
      <c r="CN31" s="8"/>
      <c r="CO31" s="9"/>
      <c r="CP31" s="6"/>
      <c r="CQ31" s="6"/>
      <c r="CR31" s="7"/>
      <c r="CS31" s="7"/>
      <c r="CT31" s="8"/>
      <c r="CU31" s="8"/>
      <c r="CV31" s="9"/>
      <c r="CW31" s="6"/>
      <c r="CX31" s="6"/>
      <c r="CY31" s="7"/>
      <c r="CZ31" s="7"/>
      <c r="DA31" s="8"/>
      <c r="DB31" s="8"/>
      <c r="DC31" s="9"/>
      <c r="DD31" s="6"/>
      <c r="DE31" s="6"/>
      <c r="DF31" s="7"/>
      <c r="DG31" s="7"/>
      <c r="DH31" s="8"/>
      <c r="DI31" s="8"/>
      <c r="DJ31" s="9"/>
      <c r="DK31" s="6"/>
      <c r="DL31" s="6"/>
      <c r="DM31" s="7"/>
      <c r="DN31" s="7"/>
      <c r="DO31" s="8"/>
      <c r="DP31" s="8"/>
      <c r="DQ31" s="9"/>
      <c r="DR31" s="6"/>
      <c r="DS31" s="6"/>
      <c r="DT31" s="7"/>
      <c r="DU31" s="7"/>
      <c r="DV31" s="8"/>
      <c r="DW31" s="8"/>
      <c r="DX31" s="9"/>
      <c r="DY31" s="6"/>
      <c r="DZ31" s="6"/>
      <c r="EA31" s="7"/>
      <c r="EB31" s="7"/>
      <c r="EC31" s="8"/>
      <c r="ED31" s="8"/>
      <c r="EE31" s="9"/>
      <c r="EF31" s="6"/>
      <c r="EG31" s="6"/>
      <c r="EH31" s="7"/>
      <c r="EI31" s="7"/>
      <c r="EJ31" s="8"/>
      <c r="EK31" s="8"/>
      <c r="EL31" s="9"/>
      <c r="EM31" s="6"/>
      <c r="EN31" s="6"/>
      <c r="EO31" s="7"/>
      <c r="EP31" s="7"/>
      <c r="EQ31" s="8"/>
      <c r="ER31" s="8"/>
      <c r="ES31" s="9"/>
      <c r="ET31" s="6"/>
      <c r="EU31" s="6"/>
      <c r="EV31" s="7"/>
      <c r="EW31" s="7"/>
      <c r="EX31" s="8"/>
      <c r="EY31" s="8"/>
      <c r="EZ31" s="9"/>
      <c r="FA31" s="6"/>
      <c r="FB31" s="6"/>
      <c r="FC31" s="7"/>
      <c r="FD31" s="7"/>
      <c r="FE31" s="8"/>
      <c r="FF31" s="8"/>
      <c r="FG31" s="9"/>
      <c r="FH31" s="6"/>
      <c r="FI31" s="6"/>
      <c r="FJ31" s="7"/>
      <c r="FK31" s="7"/>
      <c r="FL31" s="8"/>
      <c r="FM31" s="8"/>
      <c r="FN31" s="9"/>
      <c r="FO31" s="6"/>
      <c r="FP31" s="6"/>
      <c r="FQ31" s="7"/>
      <c r="FR31" s="7"/>
      <c r="FS31" s="8"/>
      <c r="FT31" s="8"/>
      <c r="FU31" s="9"/>
      <c r="FV31" s="6"/>
      <c r="FW31" s="6"/>
      <c r="FX31" s="7"/>
      <c r="FY31" s="7"/>
      <c r="FZ31" s="8"/>
      <c r="GA31" s="8"/>
      <c r="GB31" s="9"/>
      <c r="GC31" s="6"/>
      <c r="GD31" s="6"/>
      <c r="GE31" s="7"/>
      <c r="GF31" s="7"/>
      <c r="GG31" s="8"/>
      <c r="GH31" s="8"/>
      <c r="GI31" s="9"/>
      <c r="GJ31" s="6"/>
      <c r="GK31" s="6"/>
      <c r="GL31" s="7"/>
      <c r="GM31" s="7"/>
      <c r="GN31" s="8"/>
      <c r="GO31" s="8"/>
      <c r="GP31" s="9"/>
      <c r="GQ31" s="6"/>
      <c r="GR31" s="6"/>
      <c r="GS31" s="7"/>
      <c r="GT31" s="7"/>
      <c r="GU31" s="8"/>
      <c r="GV31" s="8"/>
      <c r="GW31" s="9"/>
      <c r="GX31" s="6"/>
      <c r="GY31" s="6"/>
      <c r="GZ31" s="7"/>
      <c r="HA31" s="7"/>
      <c r="HB31" s="8"/>
      <c r="HC31" s="8"/>
      <c r="HD31" s="9"/>
      <c r="HE31" s="6"/>
      <c r="HF31" s="6"/>
      <c r="HG31" s="7"/>
      <c r="HH31" s="7"/>
      <c r="HI31" s="8"/>
      <c r="HJ31" s="8"/>
      <c r="HK31" s="9"/>
      <c r="HL31" s="6"/>
      <c r="HM31" s="6"/>
      <c r="HN31" s="7"/>
      <c r="HO31" s="7"/>
      <c r="HP31" s="8"/>
      <c r="HQ31" s="8"/>
      <c r="HR31" s="9"/>
      <c r="HS31" s="6"/>
      <c r="HT31" s="6"/>
      <c r="HU31" s="7"/>
      <c r="HV31" s="7"/>
      <c r="HW31" s="8"/>
      <c r="HX31" s="8"/>
      <c r="HY31" s="9"/>
      <c r="HZ31" s="6"/>
      <c r="IA31" s="6"/>
      <c r="IB31" s="7"/>
      <c r="IC31" s="7"/>
      <c r="ID31" s="8"/>
      <c r="IE31" s="8"/>
      <c r="IF31" s="9"/>
      <c r="IG31" s="6"/>
      <c r="IH31" s="6"/>
      <c r="II31" s="7"/>
      <c r="IJ31" s="7"/>
      <c r="IK31" s="8"/>
      <c r="IL31" s="8"/>
      <c r="IM31" s="9"/>
      <c r="IN31" s="6"/>
      <c r="IO31" s="6"/>
      <c r="IP31" s="7"/>
      <c r="IQ31" s="7"/>
      <c r="IR31" s="8"/>
      <c r="IS31" s="8"/>
      <c r="IT31" s="9"/>
      <c r="IU31" s="6"/>
      <c r="IV31" s="6"/>
      <c r="IW31" s="7"/>
      <c r="IX31" s="7"/>
      <c r="IY31" s="8"/>
      <c r="IZ31" s="8"/>
      <c r="JA31" s="9"/>
      <c r="JB31" s="6"/>
      <c r="JC31" s="6"/>
      <c r="JD31" s="7"/>
      <c r="JE31" s="7"/>
      <c r="JF31" s="8"/>
      <c r="JG31" s="8"/>
      <c r="JH31" s="9"/>
      <c r="JI31" s="6"/>
      <c r="JJ31" s="6"/>
      <c r="JK31" s="7"/>
      <c r="JL31" s="7"/>
      <c r="JM31" s="8"/>
      <c r="JN31" s="8"/>
      <c r="JO31" s="9"/>
      <c r="JP31" s="6"/>
      <c r="JQ31" s="6"/>
      <c r="JR31" s="7"/>
      <c r="JS31" s="7"/>
      <c r="JT31" s="8"/>
      <c r="JU31" s="8"/>
      <c r="JV31" s="9"/>
      <c r="JW31" s="6"/>
      <c r="JX31" s="6"/>
      <c r="JY31" s="7"/>
      <c r="JZ31" s="7"/>
      <c r="KA31" s="8"/>
      <c r="KB31" s="8"/>
      <c r="KC31" s="9"/>
      <c r="KD31" s="6"/>
      <c r="KE31" s="6"/>
      <c r="KF31" s="7"/>
      <c r="KG31" s="7"/>
      <c r="KH31" s="8"/>
      <c r="KI31" s="8"/>
      <c r="KJ31" s="9"/>
      <c r="KK31" s="6"/>
      <c r="KL31" s="6"/>
      <c r="KM31" s="7"/>
      <c r="KN31" s="7"/>
      <c r="KO31" s="8"/>
      <c r="KP31" s="8"/>
      <c r="KQ31" s="9"/>
      <c r="KR31" s="6"/>
      <c r="KS31" s="6"/>
      <c r="KT31" s="7"/>
      <c r="KU31" s="7"/>
      <c r="KV31" s="8"/>
      <c r="KW31" s="8"/>
      <c r="KX31" s="9"/>
      <c r="KY31" s="6"/>
      <c r="KZ31" s="6"/>
      <c r="LA31" s="7"/>
      <c r="LB31" s="7"/>
      <c r="LC31" s="8"/>
      <c r="LD31" s="8"/>
      <c r="LE31" s="9"/>
      <c r="LF31" s="6"/>
      <c r="LG31" s="6"/>
      <c r="LH31" s="7"/>
      <c r="LI31" s="7"/>
      <c r="LJ31" s="8"/>
      <c r="LK31" s="8"/>
      <c r="LL31" s="9"/>
      <c r="LM31" s="6"/>
      <c r="LN31" s="6"/>
      <c r="LO31" s="7"/>
      <c r="LP31" s="7"/>
      <c r="LQ31" s="8"/>
      <c r="LR31" s="8"/>
      <c r="LS31" s="9"/>
      <c r="LT31" s="6"/>
      <c r="LU31" s="6"/>
      <c r="LV31" s="7"/>
      <c r="LW31" s="7"/>
      <c r="LX31" s="8"/>
      <c r="LY31" s="8"/>
      <c r="LZ31" s="9"/>
      <c r="MA31" s="6"/>
      <c r="MB31" s="6"/>
      <c r="MC31" s="7"/>
      <c r="MD31" s="7"/>
      <c r="ME31" s="8"/>
      <c r="MF31" s="8"/>
      <c r="MG31" s="9"/>
      <c r="MH31" s="6"/>
      <c r="MI31" s="6"/>
      <c r="MJ31" s="7"/>
      <c r="MK31" s="7"/>
      <c r="ML31" s="8"/>
      <c r="MM31" s="8"/>
      <c r="MN31" s="9"/>
      <c r="MP31" s="20" t="s">
        <v>77</v>
      </c>
      <c r="MQ31" s="23">
        <f>م.تحميل!$N$114</f>
        <v>0</v>
      </c>
      <c r="MR31" s="23">
        <f>م.تحميل!$O$114</f>
        <v>0</v>
      </c>
      <c r="MS31" s="20"/>
      <c r="MT31" s="23"/>
      <c r="MU31" s="23"/>
      <c r="MW31" s="22" t="s">
        <v>77</v>
      </c>
      <c r="MX31" s="24">
        <f>م.مرتجع!$N$114</f>
        <v>0</v>
      </c>
      <c r="MY31" s="24">
        <f>م.مرتجع!$O$114</f>
        <v>0</v>
      </c>
      <c r="MZ31" s="22"/>
      <c r="NA31" s="24"/>
      <c r="NB31" s="24"/>
      <c r="ND31" s="21" t="s">
        <v>77</v>
      </c>
      <c r="NE31" s="25">
        <f>م.مبيع!$N$114</f>
        <v>0</v>
      </c>
      <c r="NF31" s="25">
        <f>م.مبيع!$O$114</f>
        <v>0</v>
      </c>
      <c r="NG31" s="25">
        <f>GI35</f>
        <v>0</v>
      </c>
      <c r="NH31" s="21"/>
      <c r="NI31" s="25"/>
      <c r="NJ31" s="25"/>
      <c r="NK31" s="25"/>
    </row>
    <row r="32" spans="1:375" ht="16.5" thickTop="1" thickBot="1" x14ac:dyDescent="0.3">
      <c r="A32" s="14"/>
      <c r="B32" s="18"/>
      <c r="C32" s="6"/>
      <c r="D32" s="6"/>
      <c r="E32" s="7"/>
      <c r="F32" s="7"/>
      <c r="G32" s="8"/>
      <c r="H32" s="8"/>
      <c r="I32" s="9"/>
      <c r="J32" s="6"/>
      <c r="K32" s="6"/>
      <c r="L32" s="7"/>
      <c r="M32" s="7"/>
      <c r="N32" s="8"/>
      <c r="O32" s="8"/>
      <c r="P32" s="9"/>
      <c r="Q32" s="6"/>
      <c r="R32" s="6"/>
      <c r="S32" s="7"/>
      <c r="T32" s="7"/>
      <c r="U32" s="8"/>
      <c r="V32" s="8"/>
      <c r="W32" s="9"/>
      <c r="X32" s="6"/>
      <c r="Y32" s="6"/>
      <c r="Z32" s="7"/>
      <c r="AA32" s="7"/>
      <c r="AB32" s="8"/>
      <c r="AC32" s="8"/>
      <c r="AD32" s="9"/>
      <c r="AE32" s="6"/>
      <c r="AF32" s="6"/>
      <c r="AG32" s="7"/>
      <c r="AH32" s="7"/>
      <c r="AI32" s="8"/>
      <c r="AJ32" s="8"/>
      <c r="AK32" s="9"/>
      <c r="AL32" s="6"/>
      <c r="AM32" s="6"/>
      <c r="AN32" s="7"/>
      <c r="AO32" s="7"/>
      <c r="AP32" s="8"/>
      <c r="AQ32" s="8"/>
      <c r="AR32" s="9"/>
      <c r="AS32" s="6"/>
      <c r="AT32" s="6"/>
      <c r="AU32" s="7"/>
      <c r="AV32" s="7"/>
      <c r="AW32" s="8"/>
      <c r="AX32" s="8"/>
      <c r="AY32" s="9"/>
      <c r="AZ32" s="6"/>
      <c r="BA32" s="6"/>
      <c r="BB32" s="7"/>
      <c r="BC32" s="7"/>
      <c r="BD32" s="8"/>
      <c r="BE32" s="8"/>
      <c r="BF32" s="9"/>
      <c r="BG32" s="6"/>
      <c r="BH32" s="6"/>
      <c r="BI32" s="7"/>
      <c r="BJ32" s="7"/>
      <c r="BK32" s="8"/>
      <c r="BL32" s="8"/>
      <c r="BM32" s="9"/>
      <c r="BN32" s="6"/>
      <c r="BO32" s="6"/>
      <c r="BP32" s="7"/>
      <c r="BQ32" s="7"/>
      <c r="BR32" s="8"/>
      <c r="BS32" s="8"/>
      <c r="BT32" s="9"/>
      <c r="BU32" s="6"/>
      <c r="BV32" s="6"/>
      <c r="BW32" s="7"/>
      <c r="BX32" s="7"/>
      <c r="BY32" s="8"/>
      <c r="BZ32" s="8"/>
      <c r="CA32" s="9"/>
      <c r="CB32" s="6"/>
      <c r="CC32" s="6"/>
      <c r="CD32" s="7"/>
      <c r="CE32" s="7"/>
      <c r="CF32" s="8"/>
      <c r="CG32" s="8"/>
      <c r="CH32" s="9"/>
      <c r="CI32" s="6"/>
      <c r="CJ32" s="6"/>
      <c r="CK32" s="7"/>
      <c r="CL32" s="7"/>
      <c r="CM32" s="8"/>
      <c r="CN32" s="8"/>
      <c r="CO32" s="9"/>
      <c r="CP32" s="6"/>
      <c r="CQ32" s="6"/>
      <c r="CR32" s="7"/>
      <c r="CS32" s="7"/>
      <c r="CT32" s="8"/>
      <c r="CU32" s="8"/>
      <c r="CV32" s="9"/>
      <c r="CW32" s="6"/>
      <c r="CX32" s="6"/>
      <c r="CY32" s="7"/>
      <c r="CZ32" s="7"/>
      <c r="DA32" s="8"/>
      <c r="DB32" s="8"/>
      <c r="DC32" s="9"/>
      <c r="DD32" s="6"/>
      <c r="DE32" s="6"/>
      <c r="DF32" s="7"/>
      <c r="DG32" s="7"/>
      <c r="DH32" s="8"/>
      <c r="DI32" s="8"/>
      <c r="DJ32" s="9"/>
      <c r="DK32" s="6"/>
      <c r="DL32" s="6"/>
      <c r="DM32" s="7"/>
      <c r="DN32" s="7"/>
      <c r="DO32" s="8"/>
      <c r="DP32" s="8"/>
      <c r="DQ32" s="9"/>
      <c r="DR32" s="6"/>
      <c r="DS32" s="6"/>
      <c r="DT32" s="7"/>
      <c r="DU32" s="7"/>
      <c r="DV32" s="8"/>
      <c r="DW32" s="8"/>
      <c r="DX32" s="9"/>
      <c r="DY32" s="6"/>
      <c r="DZ32" s="6"/>
      <c r="EA32" s="7"/>
      <c r="EB32" s="7"/>
      <c r="EC32" s="8"/>
      <c r="ED32" s="8"/>
      <c r="EE32" s="9"/>
      <c r="EF32" s="6"/>
      <c r="EG32" s="6"/>
      <c r="EH32" s="7"/>
      <c r="EI32" s="7"/>
      <c r="EJ32" s="8"/>
      <c r="EK32" s="8"/>
      <c r="EL32" s="9"/>
      <c r="EM32" s="6"/>
      <c r="EN32" s="6"/>
      <c r="EO32" s="7"/>
      <c r="EP32" s="7"/>
      <c r="EQ32" s="8"/>
      <c r="ER32" s="8"/>
      <c r="ES32" s="9"/>
      <c r="ET32" s="6"/>
      <c r="EU32" s="6"/>
      <c r="EV32" s="7"/>
      <c r="EW32" s="7"/>
      <c r="EX32" s="8"/>
      <c r="EY32" s="8"/>
      <c r="EZ32" s="9"/>
      <c r="FA32" s="6"/>
      <c r="FB32" s="6"/>
      <c r="FC32" s="7"/>
      <c r="FD32" s="7"/>
      <c r="FE32" s="8"/>
      <c r="FF32" s="8"/>
      <c r="FG32" s="9"/>
      <c r="FH32" s="6"/>
      <c r="FI32" s="6"/>
      <c r="FJ32" s="7"/>
      <c r="FK32" s="7"/>
      <c r="FL32" s="8"/>
      <c r="FM32" s="8"/>
      <c r="FN32" s="9"/>
      <c r="FO32" s="6"/>
      <c r="FP32" s="6"/>
      <c r="FQ32" s="7"/>
      <c r="FR32" s="7"/>
      <c r="FS32" s="8"/>
      <c r="FT32" s="8"/>
      <c r="FU32" s="9"/>
      <c r="FV32" s="6"/>
      <c r="FW32" s="6"/>
      <c r="FX32" s="7"/>
      <c r="FY32" s="7"/>
      <c r="FZ32" s="8"/>
      <c r="GA32" s="8"/>
      <c r="GB32" s="9"/>
      <c r="GC32" s="6"/>
      <c r="GD32" s="6"/>
      <c r="GE32" s="7"/>
      <c r="GF32" s="7"/>
      <c r="GG32" s="8"/>
      <c r="GH32" s="8"/>
      <c r="GI32" s="9"/>
      <c r="GJ32" s="6"/>
      <c r="GK32" s="6"/>
      <c r="GL32" s="7"/>
      <c r="GM32" s="7"/>
      <c r="GN32" s="8"/>
      <c r="GO32" s="8"/>
      <c r="GP32" s="9"/>
      <c r="GQ32" s="6"/>
      <c r="GR32" s="6"/>
      <c r="GS32" s="7"/>
      <c r="GT32" s="7"/>
      <c r="GU32" s="8"/>
      <c r="GV32" s="8"/>
      <c r="GW32" s="9"/>
      <c r="GX32" s="6"/>
      <c r="GY32" s="6"/>
      <c r="GZ32" s="7"/>
      <c r="HA32" s="7"/>
      <c r="HB32" s="8"/>
      <c r="HC32" s="8"/>
      <c r="HD32" s="9"/>
      <c r="HE32" s="6"/>
      <c r="HF32" s="6"/>
      <c r="HG32" s="7"/>
      <c r="HH32" s="7"/>
      <c r="HI32" s="8"/>
      <c r="HJ32" s="8"/>
      <c r="HK32" s="9"/>
      <c r="HL32" s="6"/>
      <c r="HM32" s="6"/>
      <c r="HN32" s="7"/>
      <c r="HO32" s="7"/>
      <c r="HP32" s="8"/>
      <c r="HQ32" s="8"/>
      <c r="HR32" s="9"/>
      <c r="HS32" s="6"/>
      <c r="HT32" s="6"/>
      <c r="HU32" s="7"/>
      <c r="HV32" s="7"/>
      <c r="HW32" s="8"/>
      <c r="HX32" s="8"/>
      <c r="HY32" s="9"/>
      <c r="HZ32" s="6"/>
      <c r="IA32" s="6"/>
      <c r="IB32" s="7"/>
      <c r="IC32" s="7"/>
      <c r="ID32" s="8"/>
      <c r="IE32" s="8"/>
      <c r="IF32" s="9"/>
      <c r="IG32" s="6"/>
      <c r="IH32" s="6"/>
      <c r="II32" s="7"/>
      <c r="IJ32" s="7"/>
      <c r="IK32" s="8"/>
      <c r="IL32" s="8"/>
      <c r="IM32" s="9"/>
      <c r="IN32" s="6"/>
      <c r="IO32" s="6"/>
      <c r="IP32" s="7"/>
      <c r="IQ32" s="7"/>
      <c r="IR32" s="8"/>
      <c r="IS32" s="8"/>
      <c r="IT32" s="9"/>
      <c r="IU32" s="6"/>
      <c r="IV32" s="6"/>
      <c r="IW32" s="7"/>
      <c r="IX32" s="7"/>
      <c r="IY32" s="8"/>
      <c r="IZ32" s="8"/>
      <c r="JA32" s="9"/>
      <c r="JB32" s="6"/>
      <c r="JC32" s="6"/>
      <c r="JD32" s="7"/>
      <c r="JE32" s="7"/>
      <c r="JF32" s="8"/>
      <c r="JG32" s="8"/>
      <c r="JH32" s="9"/>
      <c r="JI32" s="6"/>
      <c r="JJ32" s="6"/>
      <c r="JK32" s="7"/>
      <c r="JL32" s="7"/>
      <c r="JM32" s="8"/>
      <c r="JN32" s="8"/>
      <c r="JO32" s="9"/>
      <c r="JP32" s="6"/>
      <c r="JQ32" s="6"/>
      <c r="JR32" s="7"/>
      <c r="JS32" s="7"/>
      <c r="JT32" s="8"/>
      <c r="JU32" s="8"/>
      <c r="JV32" s="9"/>
      <c r="JW32" s="6"/>
      <c r="JX32" s="6"/>
      <c r="JY32" s="7"/>
      <c r="JZ32" s="7"/>
      <c r="KA32" s="8"/>
      <c r="KB32" s="8"/>
      <c r="KC32" s="9"/>
      <c r="KD32" s="6"/>
      <c r="KE32" s="6"/>
      <c r="KF32" s="7"/>
      <c r="KG32" s="7"/>
      <c r="KH32" s="8"/>
      <c r="KI32" s="8"/>
      <c r="KJ32" s="9"/>
      <c r="KK32" s="6"/>
      <c r="KL32" s="6"/>
      <c r="KM32" s="7"/>
      <c r="KN32" s="7"/>
      <c r="KO32" s="8"/>
      <c r="KP32" s="8"/>
      <c r="KQ32" s="9"/>
      <c r="KR32" s="6"/>
      <c r="KS32" s="6"/>
      <c r="KT32" s="7"/>
      <c r="KU32" s="7"/>
      <c r="KV32" s="8"/>
      <c r="KW32" s="8"/>
      <c r="KX32" s="9"/>
      <c r="KY32" s="6"/>
      <c r="KZ32" s="6"/>
      <c r="LA32" s="7"/>
      <c r="LB32" s="7"/>
      <c r="LC32" s="8"/>
      <c r="LD32" s="8"/>
      <c r="LE32" s="9"/>
      <c r="LF32" s="6"/>
      <c r="LG32" s="6"/>
      <c r="LH32" s="7"/>
      <c r="LI32" s="7"/>
      <c r="LJ32" s="8"/>
      <c r="LK32" s="8"/>
      <c r="LL32" s="9"/>
      <c r="LM32" s="6"/>
      <c r="LN32" s="6"/>
      <c r="LO32" s="7"/>
      <c r="LP32" s="7"/>
      <c r="LQ32" s="8"/>
      <c r="LR32" s="8"/>
      <c r="LS32" s="9"/>
      <c r="LT32" s="6"/>
      <c r="LU32" s="6"/>
      <c r="LV32" s="7"/>
      <c r="LW32" s="7"/>
      <c r="LX32" s="8"/>
      <c r="LY32" s="8"/>
      <c r="LZ32" s="9"/>
      <c r="MA32" s="6"/>
      <c r="MB32" s="6"/>
      <c r="MC32" s="7"/>
      <c r="MD32" s="7"/>
      <c r="ME32" s="8"/>
      <c r="MF32" s="8"/>
      <c r="MG32" s="9"/>
      <c r="MH32" s="6"/>
      <c r="MI32" s="6"/>
      <c r="MJ32" s="7"/>
      <c r="MK32" s="7"/>
      <c r="ML32" s="8"/>
      <c r="MM32" s="8"/>
      <c r="MN32" s="9"/>
      <c r="MP32" s="20" t="s">
        <v>78</v>
      </c>
      <c r="MQ32" s="23">
        <f>م.تحميل!$N$118</f>
        <v>0</v>
      </c>
      <c r="MR32" s="23">
        <f>م.تحميل!$O$118</f>
        <v>0</v>
      </c>
      <c r="MS32" s="20"/>
      <c r="MT32" s="23"/>
      <c r="MU32" s="23"/>
      <c r="MW32" s="22" t="s">
        <v>78</v>
      </c>
      <c r="MX32" s="24">
        <f>م.مرتجع!$N$118</f>
        <v>0</v>
      </c>
      <c r="MY32" s="24">
        <f>م.مرتجع!$O$118</f>
        <v>0</v>
      </c>
      <c r="MZ32" s="22"/>
      <c r="NA32" s="24"/>
      <c r="NB32" s="24"/>
      <c r="ND32" s="21" t="s">
        <v>78</v>
      </c>
      <c r="NE32" s="25">
        <f>م.مبيع!$N$118</f>
        <v>0</v>
      </c>
      <c r="NF32" s="25">
        <f>م.مبيع!$O$118</f>
        <v>0</v>
      </c>
      <c r="NG32" s="25">
        <f>GP35</f>
        <v>0</v>
      </c>
      <c r="NH32" s="21"/>
      <c r="NI32" s="25"/>
      <c r="NJ32" s="25"/>
      <c r="NK32" s="25"/>
    </row>
    <row r="33" spans="1:375" ht="16.5" thickTop="1" thickBot="1" x14ac:dyDescent="0.3">
      <c r="A33" s="14"/>
      <c r="B33" s="18"/>
      <c r="C33" s="6"/>
      <c r="D33" s="6"/>
      <c r="E33" s="7"/>
      <c r="F33" s="7"/>
      <c r="G33" s="8"/>
      <c r="H33" s="8"/>
      <c r="I33" s="9"/>
      <c r="J33" s="6"/>
      <c r="K33" s="6"/>
      <c r="L33" s="7"/>
      <c r="M33" s="7"/>
      <c r="N33" s="8"/>
      <c r="O33" s="8"/>
      <c r="P33" s="9"/>
      <c r="Q33" s="6"/>
      <c r="R33" s="6"/>
      <c r="S33" s="7"/>
      <c r="T33" s="7"/>
      <c r="U33" s="8"/>
      <c r="V33" s="8"/>
      <c r="W33" s="9"/>
      <c r="X33" s="6"/>
      <c r="Y33" s="6"/>
      <c r="Z33" s="7"/>
      <c r="AA33" s="7"/>
      <c r="AB33" s="8"/>
      <c r="AC33" s="8"/>
      <c r="AD33" s="9"/>
      <c r="AE33" s="6"/>
      <c r="AF33" s="6"/>
      <c r="AG33" s="7"/>
      <c r="AH33" s="7"/>
      <c r="AI33" s="8"/>
      <c r="AJ33" s="8"/>
      <c r="AK33" s="9"/>
      <c r="AL33" s="6"/>
      <c r="AM33" s="6"/>
      <c r="AN33" s="7"/>
      <c r="AO33" s="7"/>
      <c r="AP33" s="8"/>
      <c r="AQ33" s="8"/>
      <c r="AR33" s="9"/>
      <c r="AS33" s="6"/>
      <c r="AT33" s="6"/>
      <c r="AU33" s="7"/>
      <c r="AV33" s="7"/>
      <c r="AW33" s="8"/>
      <c r="AX33" s="8"/>
      <c r="AY33" s="9"/>
      <c r="AZ33" s="6"/>
      <c r="BA33" s="6"/>
      <c r="BB33" s="7"/>
      <c r="BC33" s="7"/>
      <c r="BD33" s="8"/>
      <c r="BE33" s="8"/>
      <c r="BF33" s="9"/>
      <c r="BG33" s="6"/>
      <c r="BH33" s="6"/>
      <c r="BI33" s="7"/>
      <c r="BJ33" s="7"/>
      <c r="BK33" s="8"/>
      <c r="BL33" s="8"/>
      <c r="BM33" s="9"/>
      <c r="BN33" s="6"/>
      <c r="BO33" s="6"/>
      <c r="BP33" s="7"/>
      <c r="BQ33" s="7"/>
      <c r="BR33" s="8"/>
      <c r="BS33" s="8"/>
      <c r="BT33" s="9"/>
      <c r="BU33" s="6"/>
      <c r="BV33" s="6"/>
      <c r="BW33" s="7"/>
      <c r="BX33" s="7"/>
      <c r="BY33" s="8"/>
      <c r="BZ33" s="8"/>
      <c r="CA33" s="9"/>
      <c r="CB33" s="6"/>
      <c r="CC33" s="6"/>
      <c r="CD33" s="7"/>
      <c r="CE33" s="7"/>
      <c r="CF33" s="8"/>
      <c r="CG33" s="8"/>
      <c r="CH33" s="9"/>
      <c r="CI33" s="6"/>
      <c r="CJ33" s="6"/>
      <c r="CK33" s="7"/>
      <c r="CL33" s="7"/>
      <c r="CM33" s="8"/>
      <c r="CN33" s="8"/>
      <c r="CO33" s="9"/>
      <c r="CP33" s="6"/>
      <c r="CQ33" s="6"/>
      <c r="CR33" s="7"/>
      <c r="CS33" s="7"/>
      <c r="CT33" s="8"/>
      <c r="CU33" s="8"/>
      <c r="CV33" s="9"/>
      <c r="CW33" s="6"/>
      <c r="CX33" s="6"/>
      <c r="CY33" s="7"/>
      <c r="CZ33" s="7"/>
      <c r="DA33" s="8"/>
      <c r="DB33" s="8"/>
      <c r="DC33" s="9"/>
      <c r="DD33" s="6"/>
      <c r="DE33" s="6"/>
      <c r="DF33" s="7"/>
      <c r="DG33" s="7"/>
      <c r="DH33" s="8"/>
      <c r="DI33" s="8"/>
      <c r="DJ33" s="9"/>
      <c r="DK33" s="6"/>
      <c r="DL33" s="6"/>
      <c r="DM33" s="7"/>
      <c r="DN33" s="7"/>
      <c r="DO33" s="8"/>
      <c r="DP33" s="8"/>
      <c r="DQ33" s="9"/>
      <c r="DR33" s="6"/>
      <c r="DS33" s="6"/>
      <c r="DT33" s="7"/>
      <c r="DU33" s="7"/>
      <c r="DV33" s="8"/>
      <c r="DW33" s="8"/>
      <c r="DX33" s="9"/>
      <c r="DY33" s="6"/>
      <c r="DZ33" s="6"/>
      <c r="EA33" s="7"/>
      <c r="EB33" s="7"/>
      <c r="EC33" s="8"/>
      <c r="ED33" s="8"/>
      <c r="EE33" s="9"/>
      <c r="EF33" s="6"/>
      <c r="EG33" s="6"/>
      <c r="EH33" s="7"/>
      <c r="EI33" s="7"/>
      <c r="EJ33" s="8"/>
      <c r="EK33" s="8"/>
      <c r="EL33" s="9"/>
      <c r="EM33" s="6"/>
      <c r="EN33" s="6"/>
      <c r="EO33" s="7"/>
      <c r="EP33" s="7"/>
      <c r="EQ33" s="8"/>
      <c r="ER33" s="8"/>
      <c r="ES33" s="9"/>
      <c r="ET33" s="6"/>
      <c r="EU33" s="6"/>
      <c r="EV33" s="7"/>
      <c r="EW33" s="7"/>
      <c r="EX33" s="8"/>
      <c r="EY33" s="8"/>
      <c r="EZ33" s="9"/>
      <c r="FA33" s="6"/>
      <c r="FB33" s="6"/>
      <c r="FC33" s="7"/>
      <c r="FD33" s="7"/>
      <c r="FE33" s="8"/>
      <c r="FF33" s="8"/>
      <c r="FG33" s="9"/>
      <c r="FH33" s="6"/>
      <c r="FI33" s="6"/>
      <c r="FJ33" s="7"/>
      <c r="FK33" s="7"/>
      <c r="FL33" s="8"/>
      <c r="FM33" s="8"/>
      <c r="FN33" s="9"/>
      <c r="FO33" s="6"/>
      <c r="FP33" s="6"/>
      <c r="FQ33" s="7"/>
      <c r="FR33" s="7"/>
      <c r="FS33" s="8"/>
      <c r="FT33" s="8"/>
      <c r="FU33" s="9"/>
      <c r="FV33" s="6"/>
      <c r="FW33" s="6"/>
      <c r="FX33" s="7"/>
      <c r="FY33" s="7"/>
      <c r="FZ33" s="8"/>
      <c r="GA33" s="8"/>
      <c r="GB33" s="9"/>
      <c r="GC33" s="6"/>
      <c r="GD33" s="6"/>
      <c r="GE33" s="7"/>
      <c r="GF33" s="7"/>
      <c r="GG33" s="8"/>
      <c r="GH33" s="8"/>
      <c r="GI33" s="9"/>
      <c r="GJ33" s="6"/>
      <c r="GK33" s="6"/>
      <c r="GL33" s="7"/>
      <c r="GM33" s="7"/>
      <c r="GN33" s="8"/>
      <c r="GO33" s="8"/>
      <c r="GP33" s="9"/>
      <c r="GQ33" s="6"/>
      <c r="GR33" s="6"/>
      <c r="GS33" s="7"/>
      <c r="GT33" s="7"/>
      <c r="GU33" s="8"/>
      <c r="GV33" s="8"/>
      <c r="GW33" s="9"/>
      <c r="GX33" s="6"/>
      <c r="GY33" s="6"/>
      <c r="GZ33" s="7"/>
      <c r="HA33" s="7"/>
      <c r="HB33" s="8"/>
      <c r="HC33" s="8"/>
      <c r="HD33" s="9"/>
      <c r="HE33" s="6"/>
      <c r="HF33" s="6"/>
      <c r="HG33" s="7"/>
      <c r="HH33" s="7"/>
      <c r="HI33" s="8"/>
      <c r="HJ33" s="8"/>
      <c r="HK33" s="9"/>
      <c r="HL33" s="6"/>
      <c r="HM33" s="6"/>
      <c r="HN33" s="7"/>
      <c r="HO33" s="7"/>
      <c r="HP33" s="8"/>
      <c r="HQ33" s="8"/>
      <c r="HR33" s="9"/>
      <c r="HS33" s="6"/>
      <c r="HT33" s="6"/>
      <c r="HU33" s="7"/>
      <c r="HV33" s="7"/>
      <c r="HW33" s="8"/>
      <c r="HX33" s="8"/>
      <c r="HY33" s="9"/>
      <c r="HZ33" s="6"/>
      <c r="IA33" s="6"/>
      <c r="IB33" s="7"/>
      <c r="IC33" s="7"/>
      <c r="ID33" s="8"/>
      <c r="IE33" s="8"/>
      <c r="IF33" s="9"/>
      <c r="IG33" s="6"/>
      <c r="IH33" s="6"/>
      <c r="II33" s="7"/>
      <c r="IJ33" s="7"/>
      <c r="IK33" s="8"/>
      <c r="IL33" s="8"/>
      <c r="IM33" s="9"/>
      <c r="IN33" s="6"/>
      <c r="IO33" s="6"/>
      <c r="IP33" s="7"/>
      <c r="IQ33" s="7"/>
      <c r="IR33" s="8"/>
      <c r="IS33" s="8"/>
      <c r="IT33" s="9"/>
      <c r="IU33" s="6"/>
      <c r="IV33" s="6"/>
      <c r="IW33" s="7"/>
      <c r="IX33" s="7"/>
      <c r="IY33" s="8"/>
      <c r="IZ33" s="8"/>
      <c r="JA33" s="9"/>
      <c r="JB33" s="6"/>
      <c r="JC33" s="6"/>
      <c r="JD33" s="7"/>
      <c r="JE33" s="7"/>
      <c r="JF33" s="8"/>
      <c r="JG33" s="8"/>
      <c r="JH33" s="9"/>
      <c r="JI33" s="6"/>
      <c r="JJ33" s="6"/>
      <c r="JK33" s="7"/>
      <c r="JL33" s="7"/>
      <c r="JM33" s="8"/>
      <c r="JN33" s="8"/>
      <c r="JO33" s="9"/>
      <c r="JP33" s="6"/>
      <c r="JQ33" s="6"/>
      <c r="JR33" s="7"/>
      <c r="JS33" s="7"/>
      <c r="JT33" s="8"/>
      <c r="JU33" s="8"/>
      <c r="JV33" s="9"/>
      <c r="JW33" s="6"/>
      <c r="JX33" s="6"/>
      <c r="JY33" s="7"/>
      <c r="JZ33" s="7"/>
      <c r="KA33" s="8"/>
      <c r="KB33" s="8"/>
      <c r="KC33" s="9"/>
      <c r="KD33" s="6"/>
      <c r="KE33" s="6"/>
      <c r="KF33" s="7"/>
      <c r="KG33" s="7"/>
      <c r="KH33" s="8"/>
      <c r="KI33" s="8"/>
      <c r="KJ33" s="9"/>
      <c r="KK33" s="6"/>
      <c r="KL33" s="6"/>
      <c r="KM33" s="7"/>
      <c r="KN33" s="7"/>
      <c r="KO33" s="8"/>
      <c r="KP33" s="8"/>
      <c r="KQ33" s="9"/>
      <c r="KR33" s="6"/>
      <c r="KS33" s="6"/>
      <c r="KT33" s="7"/>
      <c r="KU33" s="7"/>
      <c r="KV33" s="8"/>
      <c r="KW33" s="8"/>
      <c r="KX33" s="9"/>
      <c r="KY33" s="6"/>
      <c r="KZ33" s="6"/>
      <c r="LA33" s="7"/>
      <c r="LB33" s="7"/>
      <c r="LC33" s="8"/>
      <c r="LD33" s="8"/>
      <c r="LE33" s="9"/>
      <c r="LF33" s="6"/>
      <c r="LG33" s="6"/>
      <c r="LH33" s="7"/>
      <c r="LI33" s="7"/>
      <c r="LJ33" s="8"/>
      <c r="LK33" s="8"/>
      <c r="LL33" s="9"/>
      <c r="LM33" s="6"/>
      <c r="LN33" s="6"/>
      <c r="LO33" s="7"/>
      <c r="LP33" s="7"/>
      <c r="LQ33" s="8"/>
      <c r="LR33" s="8"/>
      <c r="LS33" s="9"/>
      <c r="LT33" s="6"/>
      <c r="LU33" s="6"/>
      <c r="LV33" s="7"/>
      <c r="LW33" s="7"/>
      <c r="LX33" s="8"/>
      <c r="LY33" s="8"/>
      <c r="LZ33" s="9"/>
      <c r="MA33" s="6"/>
      <c r="MB33" s="6"/>
      <c r="MC33" s="7"/>
      <c r="MD33" s="7"/>
      <c r="ME33" s="8"/>
      <c r="MF33" s="8"/>
      <c r="MG33" s="9"/>
      <c r="MH33" s="6"/>
      <c r="MI33" s="6"/>
      <c r="MJ33" s="7"/>
      <c r="MK33" s="7"/>
      <c r="ML33" s="8"/>
      <c r="MM33" s="8"/>
      <c r="MN33" s="9"/>
      <c r="MP33" s="20" t="s">
        <v>79</v>
      </c>
      <c r="MQ33" s="23">
        <f>م.تحميل!$N$122</f>
        <v>0</v>
      </c>
      <c r="MR33" s="23">
        <f>م.تحميل!$O$122</f>
        <v>0</v>
      </c>
      <c r="MS33" s="20"/>
      <c r="MT33" s="23"/>
      <c r="MU33" s="23"/>
      <c r="MW33" s="22" t="s">
        <v>79</v>
      </c>
      <c r="MX33" s="24">
        <f>م.مرتجع!$N$122</f>
        <v>0</v>
      </c>
      <c r="MY33" s="24">
        <f>م.مرتجع!$O$122</f>
        <v>0</v>
      </c>
      <c r="MZ33" s="22"/>
      <c r="NA33" s="24"/>
      <c r="NB33" s="24"/>
      <c r="ND33" s="21" t="s">
        <v>79</v>
      </c>
      <c r="NE33" s="25">
        <f>م.مبيع!$N$122</f>
        <v>0</v>
      </c>
      <c r="NF33" s="25">
        <f>م.مبيع!$O$122</f>
        <v>0</v>
      </c>
      <c r="NG33" s="25">
        <f>GW35</f>
        <v>0</v>
      </c>
      <c r="NH33" s="21"/>
      <c r="NI33" s="25"/>
      <c r="NJ33" s="25"/>
      <c r="NK33" s="25"/>
    </row>
    <row r="34" spans="1:375" ht="16.5" thickTop="1" thickBot="1" x14ac:dyDescent="0.3">
      <c r="A34" s="14"/>
      <c r="B34" s="18"/>
      <c r="C34" s="6"/>
      <c r="D34" s="6"/>
      <c r="E34" s="7"/>
      <c r="F34" s="7"/>
      <c r="G34" s="8"/>
      <c r="H34" s="8"/>
      <c r="I34" s="9"/>
      <c r="J34" s="6"/>
      <c r="K34" s="6"/>
      <c r="L34" s="7"/>
      <c r="M34" s="7"/>
      <c r="N34" s="8"/>
      <c r="O34" s="8"/>
      <c r="P34" s="9"/>
      <c r="Q34" s="6"/>
      <c r="R34" s="6"/>
      <c r="S34" s="7"/>
      <c r="T34" s="7"/>
      <c r="U34" s="8"/>
      <c r="V34" s="8"/>
      <c r="W34" s="9"/>
      <c r="X34" s="6"/>
      <c r="Y34" s="6"/>
      <c r="Z34" s="7"/>
      <c r="AA34" s="7"/>
      <c r="AB34" s="8"/>
      <c r="AC34" s="8"/>
      <c r="AD34" s="9"/>
      <c r="AE34" s="6"/>
      <c r="AF34" s="6"/>
      <c r="AG34" s="7"/>
      <c r="AH34" s="7"/>
      <c r="AI34" s="8"/>
      <c r="AJ34" s="8"/>
      <c r="AK34" s="9"/>
      <c r="AL34" s="6"/>
      <c r="AM34" s="6"/>
      <c r="AN34" s="7"/>
      <c r="AO34" s="7"/>
      <c r="AP34" s="8"/>
      <c r="AQ34" s="8"/>
      <c r="AR34" s="9"/>
      <c r="AS34" s="6"/>
      <c r="AT34" s="6"/>
      <c r="AU34" s="7"/>
      <c r="AV34" s="7"/>
      <c r="AW34" s="8"/>
      <c r="AX34" s="8"/>
      <c r="AY34" s="9"/>
      <c r="AZ34" s="6"/>
      <c r="BA34" s="6"/>
      <c r="BB34" s="7"/>
      <c r="BC34" s="7"/>
      <c r="BD34" s="8"/>
      <c r="BE34" s="8"/>
      <c r="BF34" s="9"/>
      <c r="BG34" s="6"/>
      <c r="BH34" s="6"/>
      <c r="BI34" s="7"/>
      <c r="BJ34" s="7"/>
      <c r="BK34" s="8"/>
      <c r="BL34" s="8"/>
      <c r="BM34" s="9"/>
      <c r="BN34" s="6"/>
      <c r="BO34" s="6"/>
      <c r="BP34" s="7"/>
      <c r="BQ34" s="7"/>
      <c r="BR34" s="8"/>
      <c r="BS34" s="8"/>
      <c r="BT34" s="9"/>
      <c r="BU34" s="6"/>
      <c r="BV34" s="6"/>
      <c r="BW34" s="7"/>
      <c r="BX34" s="7"/>
      <c r="BY34" s="8"/>
      <c r="BZ34" s="8"/>
      <c r="CA34" s="9"/>
      <c r="CB34" s="6"/>
      <c r="CC34" s="6"/>
      <c r="CD34" s="7"/>
      <c r="CE34" s="7"/>
      <c r="CF34" s="8"/>
      <c r="CG34" s="8"/>
      <c r="CH34" s="9"/>
      <c r="CI34" s="6"/>
      <c r="CJ34" s="6"/>
      <c r="CK34" s="7"/>
      <c r="CL34" s="7"/>
      <c r="CM34" s="8"/>
      <c r="CN34" s="8"/>
      <c r="CO34" s="9"/>
      <c r="CP34" s="6"/>
      <c r="CQ34" s="6"/>
      <c r="CR34" s="7"/>
      <c r="CS34" s="7"/>
      <c r="CT34" s="8"/>
      <c r="CU34" s="8"/>
      <c r="CV34" s="9"/>
      <c r="CW34" s="6"/>
      <c r="CX34" s="6"/>
      <c r="CY34" s="7"/>
      <c r="CZ34" s="7"/>
      <c r="DA34" s="8"/>
      <c r="DB34" s="8"/>
      <c r="DC34" s="9"/>
      <c r="DD34" s="6"/>
      <c r="DE34" s="6"/>
      <c r="DF34" s="7"/>
      <c r="DG34" s="7"/>
      <c r="DH34" s="8"/>
      <c r="DI34" s="8"/>
      <c r="DJ34" s="9"/>
      <c r="DK34" s="6"/>
      <c r="DL34" s="6"/>
      <c r="DM34" s="7"/>
      <c r="DN34" s="7"/>
      <c r="DO34" s="8"/>
      <c r="DP34" s="8"/>
      <c r="DQ34" s="9"/>
      <c r="DR34" s="6"/>
      <c r="DS34" s="6"/>
      <c r="DT34" s="7"/>
      <c r="DU34" s="7"/>
      <c r="DV34" s="8"/>
      <c r="DW34" s="8"/>
      <c r="DX34" s="9"/>
      <c r="DY34" s="6"/>
      <c r="DZ34" s="6"/>
      <c r="EA34" s="7"/>
      <c r="EB34" s="7"/>
      <c r="EC34" s="8"/>
      <c r="ED34" s="8"/>
      <c r="EE34" s="9"/>
      <c r="EF34" s="6"/>
      <c r="EG34" s="6"/>
      <c r="EH34" s="7"/>
      <c r="EI34" s="7"/>
      <c r="EJ34" s="8"/>
      <c r="EK34" s="8"/>
      <c r="EL34" s="9"/>
      <c r="EM34" s="6"/>
      <c r="EN34" s="6"/>
      <c r="EO34" s="7"/>
      <c r="EP34" s="7"/>
      <c r="EQ34" s="8"/>
      <c r="ER34" s="8"/>
      <c r="ES34" s="9"/>
      <c r="ET34" s="6"/>
      <c r="EU34" s="6"/>
      <c r="EV34" s="7"/>
      <c r="EW34" s="7"/>
      <c r="EX34" s="8"/>
      <c r="EY34" s="8"/>
      <c r="EZ34" s="9"/>
      <c r="FA34" s="6"/>
      <c r="FB34" s="6"/>
      <c r="FC34" s="7"/>
      <c r="FD34" s="7"/>
      <c r="FE34" s="8"/>
      <c r="FF34" s="8"/>
      <c r="FG34" s="9"/>
      <c r="FH34" s="6"/>
      <c r="FI34" s="6"/>
      <c r="FJ34" s="7"/>
      <c r="FK34" s="7"/>
      <c r="FL34" s="8"/>
      <c r="FM34" s="8"/>
      <c r="FN34" s="9"/>
      <c r="FO34" s="6"/>
      <c r="FP34" s="6"/>
      <c r="FQ34" s="7"/>
      <c r="FR34" s="7"/>
      <c r="FS34" s="8"/>
      <c r="FT34" s="8"/>
      <c r="FU34" s="9"/>
      <c r="FV34" s="6"/>
      <c r="FW34" s="6"/>
      <c r="FX34" s="7"/>
      <c r="FY34" s="7"/>
      <c r="FZ34" s="8"/>
      <c r="GA34" s="8"/>
      <c r="GB34" s="9"/>
      <c r="GC34" s="6"/>
      <c r="GD34" s="6"/>
      <c r="GE34" s="7"/>
      <c r="GF34" s="7"/>
      <c r="GG34" s="8"/>
      <c r="GH34" s="8"/>
      <c r="GI34" s="9"/>
      <c r="GJ34" s="6"/>
      <c r="GK34" s="6"/>
      <c r="GL34" s="7"/>
      <c r="GM34" s="7"/>
      <c r="GN34" s="8"/>
      <c r="GO34" s="8"/>
      <c r="GP34" s="9"/>
      <c r="GQ34" s="6"/>
      <c r="GR34" s="6"/>
      <c r="GS34" s="7"/>
      <c r="GT34" s="7"/>
      <c r="GU34" s="8"/>
      <c r="GV34" s="8"/>
      <c r="GW34" s="9"/>
      <c r="GX34" s="6"/>
      <c r="GY34" s="6"/>
      <c r="GZ34" s="7"/>
      <c r="HA34" s="7"/>
      <c r="HB34" s="8"/>
      <c r="HC34" s="8"/>
      <c r="HD34" s="9"/>
      <c r="HE34" s="6"/>
      <c r="HF34" s="6"/>
      <c r="HG34" s="7"/>
      <c r="HH34" s="7"/>
      <c r="HI34" s="8"/>
      <c r="HJ34" s="8"/>
      <c r="HK34" s="9"/>
      <c r="HL34" s="6"/>
      <c r="HM34" s="6"/>
      <c r="HN34" s="7"/>
      <c r="HO34" s="7"/>
      <c r="HP34" s="8"/>
      <c r="HQ34" s="8"/>
      <c r="HR34" s="9"/>
      <c r="HS34" s="6"/>
      <c r="HT34" s="6"/>
      <c r="HU34" s="7"/>
      <c r="HV34" s="7"/>
      <c r="HW34" s="8"/>
      <c r="HX34" s="8"/>
      <c r="HY34" s="9"/>
      <c r="HZ34" s="6"/>
      <c r="IA34" s="6"/>
      <c r="IB34" s="7"/>
      <c r="IC34" s="7"/>
      <c r="ID34" s="8"/>
      <c r="IE34" s="8"/>
      <c r="IF34" s="9"/>
      <c r="IG34" s="6"/>
      <c r="IH34" s="6"/>
      <c r="II34" s="7"/>
      <c r="IJ34" s="7"/>
      <c r="IK34" s="8"/>
      <c r="IL34" s="8"/>
      <c r="IM34" s="9"/>
      <c r="IN34" s="6"/>
      <c r="IO34" s="6"/>
      <c r="IP34" s="7"/>
      <c r="IQ34" s="7"/>
      <c r="IR34" s="8"/>
      <c r="IS34" s="8"/>
      <c r="IT34" s="9"/>
      <c r="IU34" s="6"/>
      <c r="IV34" s="6"/>
      <c r="IW34" s="7"/>
      <c r="IX34" s="7"/>
      <c r="IY34" s="8"/>
      <c r="IZ34" s="8"/>
      <c r="JA34" s="9"/>
      <c r="JB34" s="6"/>
      <c r="JC34" s="6"/>
      <c r="JD34" s="7"/>
      <c r="JE34" s="7"/>
      <c r="JF34" s="8"/>
      <c r="JG34" s="8"/>
      <c r="JH34" s="9"/>
      <c r="JI34" s="6"/>
      <c r="JJ34" s="6"/>
      <c r="JK34" s="7"/>
      <c r="JL34" s="7"/>
      <c r="JM34" s="8"/>
      <c r="JN34" s="8"/>
      <c r="JO34" s="9"/>
      <c r="JP34" s="6"/>
      <c r="JQ34" s="6"/>
      <c r="JR34" s="7"/>
      <c r="JS34" s="7"/>
      <c r="JT34" s="8"/>
      <c r="JU34" s="8"/>
      <c r="JV34" s="9"/>
      <c r="JW34" s="6"/>
      <c r="JX34" s="6"/>
      <c r="JY34" s="7"/>
      <c r="JZ34" s="7"/>
      <c r="KA34" s="8"/>
      <c r="KB34" s="8"/>
      <c r="KC34" s="9"/>
      <c r="KD34" s="6"/>
      <c r="KE34" s="6"/>
      <c r="KF34" s="7"/>
      <c r="KG34" s="7"/>
      <c r="KH34" s="8"/>
      <c r="KI34" s="8"/>
      <c r="KJ34" s="9"/>
      <c r="KK34" s="6"/>
      <c r="KL34" s="6"/>
      <c r="KM34" s="7"/>
      <c r="KN34" s="7"/>
      <c r="KO34" s="8"/>
      <c r="KP34" s="8"/>
      <c r="KQ34" s="9"/>
      <c r="KR34" s="6"/>
      <c r="KS34" s="6"/>
      <c r="KT34" s="7"/>
      <c r="KU34" s="7"/>
      <c r="KV34" s="8"/>
      <c r="KW34" s="8"/>
      <c r="KX34" s="9"/>
      <c r="KY34" s="6"/>
      <c r="KZ34" s="6"/>
      <c r="LA34" s="7"/>
      <c r="LB34" s="7"/>
      <c r="LC34" s="8"/>
      <c r="LD34" s="8"/>
      <c r="LE34" s="9"/>
      <c r="LF34" s="6"/>
      <c r="LG34" s="6"/>
      <c r="LH34" s="7"/>
      <c r="LI34" s="7"/>
      <c r="LJ34" s="8"/>
      <c r="LK34" s="8"/>
      <c r="LL34" s="9"/>
      <c r="LM34" s="6"/>
      <c r="LN34" s="6"/>
      <c r="LO34" s="7"/>
      <c r="LP34" s="7"/>
      <c r="LQ34" s="8"/>
      <c r="LR34" s="8"/>
      <c r="LS34" s="9"/>
      <c r="LT34" s="6"/>
      <c r="LU34" s="6"/>
      <c r="LV34" s="7"/>
      <c r="LW34" s="7"/>
      <c r="LX34" s="8"/>
      <c r="LY34" s="8"/>
      <c r="LZ34" s="9"/>
      <c r="MA34" s="6"/>
      <c r="MB34" s="6"/>
      <c r="MC34" s="7"/>
      <c r="MD34" s="7"/>
      <c r="ME34" s="8"/>
      <c r="MF34" s="8"/>
      <c r="MG34" s="9"/>
      <c r="MH34" s="6"/>
      <c r="MI34" s="6"/>
      <c r="MJ34" s="7"/>
      <c r="MK34" s="7"/>
      <c r="ML34" s="8"/>
      <c r="MM34" s="8"/>
      <c r="MN34" s="9"/>
      <c r="MP34" s="20" t="s">
        <v>37</v>
      </c>
      <c r="MQ34" s="23"/>
      <c r="MR34" s="23">
        <f>م.تحميل!$O$126</f>
        <v>0</v>
      </c>
      <c r="MS34" s="20"/>
      <c r="MT34" s="23"/>
      <c r="MU34" s="23"/>
      <c r="MW34" s="22" t="s">
        <v>37</v>
      </c>
      <c r="MX34" s="24"/>
      <c r="MY34" s="24">
        <f>م.مرتجع!$O$126</f>
        <v>0</v>
      </c>
      <c r="MZ34" s="22"/>
      <c r="NA34" s="24"/>
      <c r="NB34" s="24"/>
      <c r="ND34" s="21" t="s">
        <v>37</v>
      </c>
      <c r="NE34" s="25"/>
      <c r="NF34" s="25">
        <f>م.مبيع!$O$126</f>
        <v>0</v>
      </c>
      <c r="NG34" s="25">
        <f>HD35</f>
        <v>0</v>
      </c>
      <c r="NH34" s="21"/>
      <c r="NI34" s="25"/>
      <c r="NJ34" s="25"/>
      <c r="NK34" s="25"/>
    </row>
    <row r="35" spans="1:375" ht="16.5" thickTop="1" thickBot="1" x14ac:dyDescent="0.3">
      <c r="A35" s="77" t="s">
        <v>2</v>
      </c>
      <c r="B35" s="78"/>
      <c r="C35" s="6">
        <f>SUM(C4:C34)</f>
        <v>0</v>
      </c>
      <c r="D35" s="6">
        <f t="shared" ref="D35:I35" si="0">SUM(D4:D34)</f>
        <v>0</v>
      </c>
      <c r="E35" s="6">
        <f t="shared" si="0"/>
        <v>0</v>
      </c>
      <c r="F35" s="6">
        <f t="shared" si="0"/>
        <v>0</v>
      </c>
      <c r="G35" s="6">
        <f t="shared" si="0"/>
        <v>0</v>
      </c>
      <c r="H35" s="6">
        <f t="shared" si="0"/>
        <v>0</v>
      </c>
      <c r="I35" s="6">
        <f t="shared" si="0"/>
        <v>0</v>
      </c>
      <c r="J35" s="6">
        <f>SUM(J4:J34)</f>
        <v>0</v>
      </c>
      <c r="K35" s="6">
        <f t="shared" ref="K35:BT35" si="1">SUM(K4:K34)</f>
        <v>0</v>
      </c>
      <c r="L35" s="6">
        <f t="shared" si="1"/>
        <v>0</v>
      </c>
      <c r="M35" s="6">
        <f t="shared" si="1"/>
        <v>0</v>
      </c>
      <c r="N35" s="6">
        <f t="shared" si="1"/>
        <v>0</v>
      </c>
      <c r="O35" s="6">
        <f t="shared" si="1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6">
        <f t="shared" si="1"/>
        <v>0</v>
      </c>
      <c r="T35" s="6">
        <f t="shared" si="1"/>
        <v>0</v>
      </c>
      <c r="U35" s="6">
        <f t="shared" si="1"/>
        <v>0</v>
      </c>
      <c r="V35" s="6">
        <f t="shared" si="1"/>
        <v>0</v>
      </c>
      <c r="W35" s="6">
        <f t="shared" si="1"/>
        <v>0</v>
      </c>
      <c r="X35" s="6">
        <f t="shared" si="1"/>
        <v>0</v>
      </c>
      <c r="Y35" s="6">
        <f t="shared" si="1"/>
        <v>0</v>
      </c>
      <c r="Z35" s="6">
        <f t="shared" si="1"/>
        <v>0</v>
      </c>
      <c r="AA35" s="6">
        <f t="shared" si="1"/>
        <v>0</v>
      </c>
      <c r="AB35" s="6">
        <f t="shared" si="1"/>
        <v>0</v>
      </c>
      <c r="AC35" s="6">
        <f t="shared" si="1"/>
        <v>0</v>
      </c>
      <c r="AD35" s="6">
        <f t="shared" si="1"/>
        <v>0</v>
      </c>
      <c r="AE35" s="6">
        <f t="shared" si="1"/>
        <v>0</v>
      </c>
      <c r="AF35" s="6">
        <f t="shared" si="1"/>
        <v>0</v>
      </c>
      <c r="AG35" s="6">
        <f t="shared" si="1"/>
        <v>0</v>
      </c>
      <c r="AH35" s="6">
        <f t="shared" si="1"/>
        <v>0</v>
      </c>
      <c r="AI35" s="6">
        <f t="shared" si="1"/>
        <v>0</v>
      </c>
      <c r="AJ35" s="6">
        <f t="shared" si="1"/>
        <v>0</v>
      </c>
      <c r="AK35" s="6">
        <f t="shared" si="1"/>
        <v>0</v>
      </c>
      <c r="AL35" s="6">
        <f t="shared" si="1"/>
        <v>0</v>
      </c>
      <c r="AM35" s="6">
        <f t="shared" si="1"/>
        <v>0</v>
      </c>
      <c r="AN35" s="6">
        <f t="shared" si="1"/>
        <v>0</v>
      </c>
      <c r="AO35" s="6">
        <f t="shared" si="1"/>
        <v>0</v>
      </c>
      <c r="AP35" s="6">
        <f t="shared" si="1"/>
        <v>0</v>
      </c>
      <c r="AQ35" s="6">
        <f t="shared" si="1"/>
        <v>0</v>
      </c>
      <c r="AR35" s="6">
        <f t="shared" si="1"/>
        <v>0</v>
      </c>
      <c r="AS35" s="6">
        <f t="shared" si="1"/>
        <v>0</v>
      </c>
      <c r="AT35" s="6">
        <f t="shared" si="1"/>
        <v>0</v>
      </c>
      <c r="AU35" s="6">
        <f t="shared" si="1"/>
        <v>0</v>
      </c>
      <c r="AV35" s="6">
        <f t="shared" si="1"/>
        <v>0</v>
      </c>
      <c r="AW35" s="6">
        <f t="shared" si="1"/>
        <v>0</v>
      </c>
      <c r="AX35" s="6">
        <f t="shared" si="1"/>
        <v>0</v>
      </c>
      <c r="AY35" s="6">
        <f t="shared" si="1"/>
        <v>0</v>
      </c>
      <c r="AZ35" s="6">
        <f t="shared" si="1"/>
        <v>0</v>
      </c>
      <c r="BA35" s="6">
        <f t="shared" si="1"/>
        <v>0</v>
      </c>
      <c r="BB35" s="6">
        <f t="shared" si="1"/>
        <v>0</v>
      </c>
      <c r="BC35" s="6">
        <f t="shared" si="1"/>
        <v>0</v>
      </c>
      <c r="BD35" s="6">
        <f t="shared" si="1"/>
        <v>0</v>
      </c>
      <c r="BE35" s="6">
        <f t="shared" si="1"/>
        <v>0</v>
      </c>
      <c r="BF35" s="6">
        <f t="shared" si="1"/>
        <v>0</v>
      </c>
      <c r="BG35" s="6">
        <f t="shared" si="1"/>
        <v>0</v>
      </c>
      <c r="BH35" s="6">
        <f t="shared" si="1"/>
        <v>0</v>
      </c>
      <c r="BI35" s="6">
        <f t="shared" si="1"/>
        <v>0</v>
      </c>
      <c r="BJ35" s="6">
        <f t="shared" si="1"/>
        <v>0</v>
      </c>
      <c r="BK35" s="6">
        <f t="shared" si="1"/>
        <v>0</v>
      </c>
      <c r="BL35" s="6">
        <f t="shared" si="1"/>
        <v>0</v>
      </c>
      <c r="BM35" s="6">
        <f t="shared" si="1"/>
        <v>0</v>
      </c>
      <c r="BN35" s="6">
        <f t="shared" si="1"/>
        <v>0</v>
      </c>
      <c r="BO35" s="6">
        <f t="shared" si="1"/>
        <v>0</v>
      </c>
      <c r="BP35" s="6">
        <f t="shared" si="1"/>
        <v>0</v>
      </c>
      <c r="BQ35" s="6">
        <f t="shared" si="1"/>
        <v>0</v>
      </c>
      <c r="BR35" s="6">
        <f t="shared" si="1"/>
        <v>0</v>
      </c>
      <c r="BS35" s="6">
        <f t="shared" si="1"/>
        <v>0</v>
      </c>
      <c r="BT35" s="6">
        <f t="shared" si="1"/>
        <v>0</v>
      </c>
      <c r="BU35" s="6">
        <f>SUM(BU4:BU34)</f>
        <v>0</v>
      </c>
      <c r="BV35" s="6">
        <f t="shared" ref="BV35:CA35" si="2">SUM(BV4:BV34)</f>
        <v>0</v>
      </c>
      <c r="BW35" s="6">
        <f t="shared" si="2"/>
        <v>0</v>
      </c>
      <c r="BX35" s="6">
        <f t="shared" si="2"/>
        <v>0</v>
      </c>
      <c r="BY35" s="6">
        <f t="shared" si="2"/>
        <v>0</v>
      </c>
      <c r="BZ35" s="6">
        <f t="shared" si="2"/>
        <v>0</v>
      </c>
      <c r="CA35" s="6">
        <f t="shared" si="2"/>
        <v>0</v>
      </c>
      <c r="CB35" s="6">
        <f>SUM(CB4:CB34)</f>
        <v>0</v>
      </c>
      <c r="CC35" s="6">
        <f t="shared" ref="CC35:EL35" si="3">SUM(CC4:CC34)</f>
        <v>0</v>
      </c>
      <c r="CD35" s="6">
        <f t="shared" si="3"/>
        <v>0</v>
      </c>
      <c r="CE35" s="6">
        <f t="shared" si="3"/>
        <v>0</v>
      </c>
      <c r="CF35" s="6">
        <f t="shared" si="3"/>
        <v>0</v>
      </c>
      <c r="CG35" s="6">
        <f t="shared" si="3"/>
        <v>0</v>
      </c>
      <c r="CH35" s="6">
        <f t="shared" si="3"/>
        <v>0</v>
      </c>
      <c r="CI35" s="6">
        <f t="shared" si="3"/>
        <v>0</v>
      </c>
      <c r="CJ35" s="6">
        <f t="shared" si="3"/>
        <v>0</v>
      </c>
      <c r="CK35" s="6">
        <f t="shared" si="3"/>
        <v>0</v>
      </c>
      <c r="CL35" s="6">
        <f t="shared" si="3"/>
        <v>0</v>
      </c>
      <c r="CM35" s="6">
        <f t="shared" si="3"/>
        <v>0</v>
      </c>
      <c r="CN35" s="6">
        <f t="shared" si="3"/>
        <v>0</v>
      </c>
      <c r="CO35" s="6">
        <f t="shared" si="3"/>
        <v>0</v>
      </c>
      <c r="CP35" s="6">
        <f t="shared" si="3"/>
        <v>0</v>
      </c>
      <c r="CQ35" s="6">
        <f t="shared" si="3"/>
        <v>0</v>
      </c>
      <c r="CR35" s="6">
        <f t="shared" si="3"/>
        <v>0</v>
      </c>
      <c r="CS35" s="6">
        <f t="shared" si="3"/>
        <v>0</v>
      </c>
      <c r="CT35" s="6">
        <f t="shared" si="3"/>
        <v>0</v>
      </c>
      <c r="CU35" s="6">
        <f t="shared" si="3"/>
        <v>0</v>
      </c>
      <c r="CV35" s="6">
        <f t="shared" si="3"/>
        <v>0</v>
      </c>
      <c r="CW35" s="6">
        <f t="shared" si="3"/>
        <v>0</v>
      </c>
      <c r="CX35" s="6">
        <f t="shared" si="3"/>
        <v>0</v>
      </c>
      <c r="CY35" s="6">
        <f t="shared" si="3"/>
        <v>0</v>
      </c>
      <c r="CZ35" s="6">
        <f t="shared" si="3"/>
        <v>0</v>
      </c>
      <c r="DA35" s="6">
        <f t="shared" si="3"/>
        <v>0</v>
      </c>
      <c r="DB35" s="6">
        <f t="shared" si="3"/>
        <v>0</v>
      </c>
      <c r="DC35" s="6">
        <f t="shared" si="3"/>
        <v>0</v>
      </c>
      <c r="DD35" s="6">
        <f t="shared" si="3"/>
        <v>0</v>
      </c>
      <c r="DE35" s="6">
        <f t="shared" si="3"/>
        <v>0</v>
      </c>
      <c r="DF35" s="6">
        <f t="shared" si="3"/>
        <v>0</v>
      </c>
      <c r="DG35" s="6">
        <f t="shared" si="3"/>
        <v>0</v>
      </c>
      <c r="DH35" s="6">
        <f t="shared" si="3"/>
        <v>0</v>
      </c>
      <c r="DI35" s="6">
        <f t="shared" si="3"/>
        <v>0</v>
      </c>
      <c r="DJ35" s="6">
        <f t="shared" si="3"/>
        <v>0</v>
      </c>
      <c r="DK35" s="6">
        <f t="shared" si="3"/>
        <v>0</v>
      </c>
      <c r="DL35" s="6">
        <f t="shared" si="3"/>
        <v>0</v>
      </c>
      <c r="DM35" s="6">
        <f t="shared" si="3"/>
        <v>0</v>
      </c>
      <c r="DN35" s="6">
        <f t="shared" si="3"/>
        <v>0</v>
      </c>
      <c r="DO35" s="6">
        <f t="shared" si="3"/>
        <v>0</v>
      </c>
      <c r="DP35" s="6">
        <f t="shared" si="3"/>
        <v>0</v>
      </c>
      <c r="DQ35" s="6">
        <f t="shared" si="3"/>
        <v>0</v>
      </c>
      <c r="DR35" s="6">
        <f t="shared" si="3"/>
        <v>0</v>
      </c>
      <c r="DS35" s="6">
        <f t="shared" si="3"/>
        <v>0</v>
      </c>
      <c r="DT35" s="6">
        <f t="shared" si="3"/>
        <v>0</v>
      </c>
      <c r="DU35" s="6">
        <f t="shared" si="3"/>
        <v>0</v>
      </c>
      <c r="DV35" s="6">
        <f t="shared" si="3"/>
        <v>0</v>
      </c>
      <c r="DW35" s="6">
        <f t="shared" si="3"/>
        <v>0</v>
      </c>
      <c r="DX35" s="6">
        <f t="shared" si="3"/>
        <v>0</v>
      </c>
      <c r="DY35" s="6">
        <f t="shared" si="3"/>
        <v>0</v>
      </c>
      <c r="DZ35" s="6">
        <f t="shared" si="3"/>
        <v>0</v>
      </c>
      <c r="EA35" s="6">
        <f t="shared" si="3"/>
        <v>0</v>
      </c>
      <c r="EB35" s="6">
        <f t="shared" si="3"/>
        <v>0</v>
      </c>
      <c r="EC35" s="6">
        <f t="shared" si="3"/>
        <v>0</v>
      </c>
      <c r="ED35" s="6">
        <f t="shared" si="3"/>
        <v>0</v>
      </c>
      <c r="EE35" s="6">
        <f t="shared" si="3"/>
        <v>0</v>
      </c>
      <c r="EF35" s="6">
        <f t="shared" si="3"/>
        <v>0</v>
      </c>
      <c r="EG35" s="6">
        <f t="shared" si="3"/>
        <v>0</v>
      </c>
      <c r="EH35" s="6">
        <f t="shared" si="3"/>
        <v>0</v>
      </c>
      <c r="EI35" s="6">
        <f t="shared" si="3"/>
        <v>0</v>
      </c>
      <c r="EJ35" s="6">
        <f t="shared" si="3"/>
        <v>0</v>
      </c>
      <c r="EK35" s="6">
        <f t="shared" si="3"/>
        <v>0</v>
      </c>
      <c r="EL35" s="6">
        <f t="shared" si="3"/>
        <v>0</v>
      </c>
      <c r="EM35" s="6">
        <f>SUM(EM4:EM34)</f>
        <v>0</v>
      </c>
      <c r="EN35" s="6">
        <f t="shared" ref="EN35:ES35" si="4">SUM(EN4:EN34)</f>
        <v>0</v>
      </c>
      <c r="EO35" s="6">
        <f t="shared" si="4"/>
        <v>0</v>
      </c>
      <c r="EP35" s="6">
        <f t="shared" si="4"/>
        <v>0</v>
      </c>
      <c r="EQ35" s="6">
        <f t="shared" si="4"/>
        <v>0</v>
      </c>
      <c r="ER35" s="6">
        <f t="shared" si="4"/>
        <v>0</v>
      </c>
      <c r="ES35" s="6">
        <f t="shared" si="4"/>
        <v>0</v>
      </c>
      <c r="ET35" s="6">
        <f>SUM(ET4:ET34)</f>
        <v>0</v>
      </c>
      <c r="EU35" s="6">
        <f t="shared" ref="EU35:HD35" si="5">SUM(EU4:EU34)</f>
        <v>0</v>
      </c>
      <c r="EV35" s="6">
        <f t="shared" si="5"/>
        <v>0</v>
      </c>
      <c r="EW35" s="6">
        <f t="shared" si="5"/>
        <v>0</v>
      </c>
      <c r="EX35" s="6">
        <f t="shared" si="5"/>
        <v>0</v>
      </c>
      <c r="EY35" s="6">
        <f t="shared" si="5"/>
        <v>0</v>
      </c>
      <c r="EZ35" s="6">
        <f t="shared" si="5"/>
        <v>0</v>
      </c>
      <c r="FA35" s="6">
        <f t="shared" si="5"/>
        <v>0</v>
      </c>
      <c r="FB35" s="6">
        <f t="shared" si="5"/>
        <v>0</v>
      </c>
      <c r="FC35" s="6">
        <f t="shared" si="5"/>
        <v>0</v>
      </c>
      <c r="FD35" s="6">
        <f t="shared" si="5"/>
        <v>0</v>
      </c>
      <c r="FE35" s="6">
        <f t="shared" si="5"/>
        <v>0</v>
      </c>
      <c r="FF35" s="6">
        <f t="shared" si="5"/>
        <v>0</v>
      </c>
      <c r="FG35" s="6">
        <f t="shared" si="5"/>
        <v>0</v>
      </c>
      <c r="FH35" s="6">
        <f t="shared" si="5"/>
        <v>0</v>
      </c>
      <c r="FI35" s="6">
        <f t="shared" si="5"/>
        <v>0</v>
      </c>
      <c r="FJ35" s="6">
        <f t="shared" si="5"/>
        <v>0</v>
      </c>
      <c r="FK35" s="6">
        <f t="shared" si="5"/>
        <v>0</v>
      </c>
      <c r="FL35" s="6">
        <f t="shared" si="5"/>
        <v>0</v>
      </c>
      <c r="FM35" s="6">
        <f t="shared" si="5"/>
        <v>0</v>
      </c>
      <c r="FN35" s="6">
        <f t="shared" si="5"/>
        <v>0</v>
      </c>
      <c r="FO35" s="6">
        <f t="shared" si="5"/>
        <v>0</v>
      </c>
      <c r="FP35" s="6">
        <f t="shared" si="5"/>
        <v>0</v>
      </c>
      <c r="FQ35" s="6">
        <f t="shared" si="5"/>
        <v>0</v>
      </c>
      <c r="FR35" s="6">
        <f t="shared" si="5"/>
        <v>0</v>
      </c>
      <c r="FS35" s="6">
        <f t="shared" si="5"/>
        <v>0</v>
      </c>
      <c r="FT35" s="6">
        <f t="shared" si="5"/>
        <v>0</v>
      </c>
      <c r="FU35" s="6">
        <f t="shared" si="5"/>
        <v>0</v>
      </c>
      <c r="FV35" s="6">
        <f t="shared" si="5"/>
        <v>0</v>
      </c>
      <c r="FW35" s="6">
        <f t="shared" si="5"/>
        <v>0</v>
      </c>
      <c r="FX35" s="6">
        <f t="shared" si="5"/>
        <v>0</v>
      </c>
      <c r="FY35" s="6">
        <f t="shared" si="5"/>
        <v>0</v>
      </c>
      <c r="FZ35" s="6">
        <f t="shared" si="5"/>
        <v>0</v>
      </c>
      <c r="GA35" s="6">
        <f t="shared" si="5"/>
        <v>0</v>
      </c>
      <c r="GB35" s="6">
        <f t="shared" si="5"/>
        <v>0</v>
      </c>
      <c r="GC35" s="6">
        <f t="shared" si="5"/>
        <v>0</v>
      </c>
      <c r="GD35" s="6">
        <f t="shared" si="5"/>
        <v>0</v>
      </c>
      <c r="GE35" s="6">
        <f t="shared" si="5"/>
        <v>0</v>
      </c>
      <c r="GF35" s="6">
        <f t="shared" si="5"/>
        <v>0</v>
      </c>
      <c r="GG35" s="6">
        <f t="shared" si="5"/>
        <v>0</v>
      </c>
      <c r="GH35" s="6">
        <f t="shared" si="5"/>
        <v>0</v>
      </c>
      <c r="GI35" s="6">
        <f t="shared" si="5"/>
        <v>0</v>
      </c>
      <c r="GJ35" s="6">
        <f t="shared" si="5"/>
        <v>0</v>
      </c>
      <c r="GK35" s="6">
        <f t="shared" si="5"/>
        <v>0</v>
      </c>
      <c r="GL35" s="6">
        <f t="shared" si="5"/>
        <v>0</v>
      </c>
      <c r="GM35" s="6">
        <f t="shared" si="5"/>
        <v>0</v>
      </c>
      <c r="GN35" s="6">
        <f t="shared" si="5"/>
        <v>0</v>
      </c>
      <c r="GO35" s="6">
        <f t="shared" si="5"/>
        <v>0</v>
      </c>
      <c r="GP35" s="6">
        <f t="shared" si="5"/>
        <v>0</v>
      </c>
      <c r="GQ35" s="6">
        <f t="shared" si="5"/>
        <v>0</v>
      </c>
      <c r="GR35" s="6">
        <f t="shared" si="5"/>
        <v>0</v>
      </c>
      <c r="GS35" s="6">
        <f t="shared" si="5"/>
        <v>0</v>
      </c>
      <c r="GT35" s="6">
        <f t="shared" si="5"/>
        <v>0</v>
      </c>
      <c r="GU35" s="6">
        <f t="shared" si="5"/>
        <v>0</v>
      </c>
      <c r="GV35" s="6">
        <f t="shared" si="5"/>
        <v>0</v>
      </c>
      <c r="GW35" s="6">
        <f t="shared" si="5"/>
        <v>0</v>
      </c>
      <c r="GX35" s="6">
        <f t="shared" si="5"/>
        <v>0</v>
      </c>
      <c r="GY35" s="6">
        <f t="shared" si="5"/>
        <v>0</v>
      </c>
      <c r="GZ35" s="6">
        <f t="shared" si="5"/>
        <v>0</v>
      </c>
      <c r="HA35" s="6">
        <f t="shared" si="5"/>
        <v>0</v>
      </c>
      <c r="HB35" s="6">
        <f t="shared" si="5"/>
        <v>0</v>
      </c>
      <c r="HC35" s="6">
        <f t="shared" si="5"/>
        <v>0</v>
      </c>
      <c r="HD35" s="6">
        <f t="shared" si="5"/>
        <v>0</v>
      </c>
      <c r="HE35" s="6">
        <f>SUM(HE4:HE34)</f>
        <v>0</v>
      </c>
      <c r="HF35" s="6">
        <f t="shared" ref="HF35:HK35" si="6">SUM(HF4:HF34)</f>
        <v>0</v>
      </c>
      <c r="HG35" s="6">
        <f t="shared" si="6"/>
        <v>0</v>
      </c>
      <c r="HH35" s="6">
        <f t="shared" si="6"/>
        <v>0</v>
      </c>
      <c r="HI35" s="6">
        <f t="shared" si="6"/>
        <v>0</v>
      </c>
      <c r="HJ35" s="6">
        <f t="shared" si="6"/>
        <v>0</v>
      </c>
      <c r="HK35" s="6">
        <f t="shared" si="6"/>
        <v>0</v>
      </c>
      <c r="HL35" s="6">
        <f>SUM(HL4:HL34)</f>
        <v>0</v>
      </c>
      <c r="HM35" s="6">
        <f t="shared" ref="HM35:JV35" si="7">SUM(HM4:HM34)</f>
        <v>0</v>
      </c>
      <c r="HN35" s="6">
        <f t="shared" si="7"/>
        <v>0</v>
      </c>
      <c r="HO35" s="6">
        <f t="shared" si="7"/>
        <v>0</v>
      </c>
      <c r="HP35" s="6">
        <f t="shared" si="7"/>
        <v>0</v>
      </c>
      <c r="HQ35" s="6">
        <f t="shared" si="7"/>
        <v>0</v>
      </c>
      <c r="HR35" s="6">
        <f t="shared" si="7"/>
        <v>0</v>
      </c>
      <c r="HS35" s="6">
        <f t="shared" si="7"/>
        <v>0</v>
      </c>
      <c r="HT35" s="6">
        <f t="shared" si="7"/>
        <v>0</v>
      </c>
      <c r="HU35" s="6">
        <f t="shared" si="7"/>
        <v>0</v>
      </c>
      <c r="HV35" s="6">
        <f t="shared" si="7"/>
        <v>0</v>
      </c>
      <c r="HW35" s="6">
        <f t="shared" si="7"/>
        <v>0</v>
      </c>
      <c r="HX35" s="6">
        <f t="shared" si="7"/>
        <v>0</v>
      </c>
      <c r="HY35" s="6">
        <f t="shared" si="7"/>
        <v>0</v>
      </c>
      <c r="HZ35" s="6">
        <f t="shared" si="7"/>
        <v>0</v>
      </c>
      <c r="IA35" s="6">
        <f t="shared" si="7"/>
        <v>0</v>
      </c>
      <c r="IB35" s="6">
        <f t="shared" si="7"/>
        <v>0</v>
      </c>
      <c r="IC35" s="6">
        <f t="shared" si="7"/>
        <v>0</v>
      </c>
      <c r="ID35" s="6">
        <f t="shared" si="7"/>
        <v>0</v>
      </c>
      <c r="IE35" s="6">
        <f t="shared" si="7"/>
        <v>0</v>
      </c>
      <c r="IF35" s="6">
        <f t="shared" si="7"/>
        <v>0</v>
      </c>
      <c r="IG35" s="6">
        <f t="shared" si="7"/>
        <v>0</v>
      </c>
      <c r="IH35" s="6">
        <f t="shared" si="7"/>
        <v>0</v>
      </c>
      <c r="II35" s="6">
        <f t="shared" si="7"/>
        <v>0</v>
      </c>
      <c r="IJ35" s="6">
        <f t="shared" si="7"/>
        <v>0</v>
      </c>
      <c r="IK35" s="6">
        <f t="shared" si="7"/>
        <v>0</v>
      </c>
      <c r="IL35" s="6">
        <f t="shared" si="7"/>
        <v>0</v>
      </c>
      <c r="IM35" s="6">
        <f t="shared" si="7"/>
        <v>0</v>
      </c>
      <c r="IN35" s="6">
        <f t="shared" si="7"/>
        <v>0</v>
      </c>
      <c r="IO35" s="6">
        <f t="shared" si="7"/>
        <v>0</v>
      </c>
      <c r="IP35" s="6">
        <f t="shared" si="7"/>
        <v>0</v>
      </c>
      <c r="IQ35" s="6">
        <f t="shared" si="7"/>
        <v>0</v>
      </c>
      <c r="IR35" s="6">
        <f t="shared" si="7"/>
        <v>0</v>
      </c>
      <c r="IS35" s="6">
        <f t="shared" si="7"/>
        <v>0</v>
      </c>
      <c r="IT35" s="6">
        <f t="shared" si="7"/>
        <v>0</v>
      </c>
      <c r="IU35" s="6">
        <f t="shared" si="7"/>
        <v>0</v>
      </c>
      <c r="IV35" s="6">
        <f t="shared" si="7"/>
        <v>0</v>
      </c>
      <c r="IW35" s="6">
        <f t="shared" si="7"/>
        <v>0</v>
      </c>
      <c r="IX35" s="6">
        <f t="shared" si="7"/>
        <v>0</v>
      </c>
      <c r="IY35" s="6">
        <f t="shared" si="7"/>
        <v>0</v>
      </c>
      <c r="IZ35" s="6">
        <f t="shared" si="7"/>
        <v>0</v>
      </c>
      <c r="JA35" s="6">
        <f t="shared" si="7"/>
        <v>0</v>
      </c>
      <c r="JB35" s="6">
        <f t="shared" si="7"/>
        <v>0</v>
      </c>
      <c r="JC35" s="6">
        <f t="shared" si="7"/>
        <v>0</v>
      </c>
      <c r="JD35" s="6">
        <f t="shared" si="7"/>
        <v>0</v>
      </c>
      <c r="JE35" s="6">
        <f t="shared" si="7"/>
        <v>0</v>
      </c>
      <c r="JF35" s="6">
        <f t="shared" si="7"/>
        <v>0</v>
      </c>
      <c r="JG35" s="6">
        <f t="shared" si="7"/>
        <v>0</v>
      </c>
      <c r="JH35" s="6">
        <f t="shared" si="7"/>
        <v>0</v>
      </c>
      <c r="JI35" s="6">
        <f t="shared" si="7"/>
        <v>0</v>
      </c>
      <c r="JJ35" s="6">
        <f t="shared" si="7"/>
        <v>0</v>
      </c>
      <c r="JK35" s="6">
        <f t="shared" si="7"/>
        <v>0</v>
      </c>
      <c r="JL35" s="6">
        <f t="shared" si="7"/>
        <v>0</v>
      </c>
      <c r="JM35" s="6">
        <f t="shared" si="7"/>
        <v>0</v>
      </c>
      <c r="JN35" s="6">
        <f t="shared" si="7"/>
        <v>0</v>
      </c>
      <c r="JO35" s="6">
        <f t="shared" si="7"/>
        <v>0</v>
      </c>
      <c r="JP35" s="6">
        <f t="shared" si="7"/>
        <v>0</v>
      </c>
      <c r="JQ35" s="6">
        <f t="shared" si="7"/>
        <v>0</v>
      </c>
      <c r="JR35" s="6">
        <f t="shared" si="7"/>
        <v>0</v>
      </c>
      <c r="JS35" s="6">
        <f t="shared" si="7"/>
        <v>0</v>
      </c>
      <c r="JT35" s="6">
        <f t="shared" si="7"/>
        <v>0</v>
      </c>
      <c r="JU35" s="6">
        <f t="shared" si="7"/>
        <v>0</v>
      </c>
      <c r="JV35" s="6">
        <f t="shared" si="7"/>
        <v>0</v>
      </c>
      <c r="JW35" s="6">
        <f>SUM(JW4:JW34)</f>
        <v>0</v>
      </c>
      <c r="JX35" s="6">
        <f t="shared" ref="JX35:KC35" si="8">SUM(JX4:JX34)</f>
        <v>0</v>
      </c>
      <c r="JY35" s="6">
        <f t="shared" si="8"/>
        <v>0</v>
      </c>
      <c r="JZ35" s="6">
        <f t="shared" si="8"/>
        <v>0</v>
      </c>
      <c r="KA35" s="6">
        <f t="shared" si="8"/>
        <v>0</v>
      </c>
      <c r="KB35" s="6">
        <f t="shared" si="8"/>
        <v>0</v>
      </c>
      <c r="KC35" s="6">
        <f t="shared" si="8"/>
        <v>0</v>
      </c>
      <c r="KD35" s="6">
        <f>SUM(KD4:KD34)</f>
        <v>0</v>
      </c>
      <c r="KE35" s="6">
        <f t="shared" ref="KE35:MN35" si="9">SUM(KE4:KE34)</f>
        <v>0</v>
      </c>
      <c r="KF35" s="6">
        <f t="shared" si="9"/>
        <v>0</v>
      </c>
      <c r="KG35" s="6">
        <f t="shared" si="9"/>
        <v>0</v>
      </c>
      <c r="KH35" s="6">
        <f t="shared" si="9"/>
        <v>0</v>
      </c>
      <c r="KI35" s="6">
        <f t="shared" si="9"/>
        <v>0</v>
      </c>
      <c r="KJ35" s="6">
        <f t="shared" si="9"/>
        <v>0</v>
      </c>
      <c r="KK35" s="6">
        <f t="shared" si="9"/>
        <v>0</v>
      </c>
      <c r="KL35" s="6">
        <f t="shared" si="9"/>
        <v>0</v>
      </c>
      <c r="KM35" s="6">
        <f t="shared" si="9"/>
        <v>0</v>
      </c>
      <c r="KN35" s="6">
        <f t="shared" si="9"/>
        <v>0</v>
      </c>
      <c r="KO35" s="6">
        <f t="shared" si="9"/>
        <v>0</v>
      </c>
      <c r="KP35" s="6">
        <f t="shared" si="9"/>
        <v>0</v>
      </c>
      <c r="KQ35" s="6">
        <f t="shared" si="9"/>
        <v>0</v>
      </c>
      <c r="KR35" s="6">
        <f t="shared" si="9"/>
        <v>0</v>
      </c>
      <c r="KS35" s="6">
        <f t="shared" si="9"/>
        <v>0</v>
      </c>
      <c r="KT35" s="6">
        <f t="shared" si="9"/>
        <v>0</v>
      </c>
      <c r="KU35" s="6">
        <f t="shared" si="9"/>
        <v>0</v>
      </c>
      <c r="KV35" s="6">
        <f t="shared" si="9"/>
        <v>0</v>
      </c>
      <c r="KW35" s="6">
        <f t="shared" si="9"/>
        <v>0</v>
      </c>
      <c r="KX35" s="6">
        <f t="shared" si="9"/>
        <v>0</v>
      </c>
      <c r="KY35" s="6">
        <f t="shared" si="9"/>
        <v>0</v>
      </c>
      <c r="KZ35" s="6">
        <f t="shared" si="9"/>
        <v>0</v>
      </c>
      <c r="LA35" s="6">
        <f t="shared" si="9"/>
        <v>0</v>
      </c>
      <c r="LB35" s="6">
        <f t="shared" si="9"/>
        <v>0</v>
      </c>
      <c r="LC35" s="6">
        <f t="shared" si="9"/>
        <v>0</v>
      </c>
      <c r="LD35" s="6">
        <f t="shared" si="9"/>
        <v>0</v>
      </c>
      <c r="LE35" s="6">
        <f t="shared" si="9"/>
        <v>0</v>
      </c>
      <c r="LF35" s="6">
        <f t="shared" si="9"/>
        <v>0</v>
      </c>
      <c r="LG35" s="6">
        <f t="shared" si="9"/>
        <v>0</v>
      </c>
      <c r="LH35" s="6">
        <f t="shared" si="9"/>
        <v>0</v>
      </c>
      <c r="LI35" s="6">
        <f t="shared" si="9"/>
        <v>0</v>
      </c>
      <c r="LJ35" s="6">
        <f t="shared" si="9"/>
        <v>0</v>
      </c>
      <c r="LK35" s="6">
        <f t="shared" si="9"/>
        <v>0</v>
      </c>
      <c r="LL35" s="6">
        <f t="shared" si="9"/>
        <v>0</v>
      </c>
      <c r="LM35" s="6">
        <f t="shared" si="9"/>
        <v>0</v>
      </c>
      <c r="LN35" s="6">
        <f t="shared" si="9"/>
        <v>0</v>
      </c>
      <c r="LO35" s="6">
        <f t="shared" si="9"/>
        <v>0</v>
      </c>
      <c r="LP35" s="6">
        <f t="shared" si="9"/>
        <v>0</v>
      </c>
      <c r="LQ35" s="6">
        <f t="shared" si="9"/>
        <v>0</v>
      </c>
      <c r="LR35" s="6">
        <f t="shared" si="9"/>
        <v>0</v>
      </c>
      <c r="LS35" s="6">
        <f t="shared" si="9"/>
        <v>0</v>
      </c>
      <c r="LT35" s="6">
        <f t="shared" si="9"/>
        <v>0</v>
      </c>
      <c r="LU35" s="6">
        <f t="shared" si="9"/>
        <v>0</v>
      </c>
      <c r="LV35" s="6">
        <f t="shared" si="9"/>
        <v>0</v>
      </c>
      <c r="LW35" s="6">
        <f t="shared" si="9"/>
        <v>0</v>
      </c>
      <c r="LX35" s="6">
        <f t="shared" si="9"/>
        <v>0</v>
      </c>
      <c r="LY35" s="6">
        <f t="shared" si="9"/>
        <v>0</v>
      </c>
      <c r="LZ35" s="6">
        <f t="shared" si="9"/>
        <v>0</v>
      </c>
      <c r="MA35" s="6">
        <f t="shared" si="9"/>
        <v>0</v>
      </c>
      <c r="MB35" s="6">
        <f t="shared" si="9"/>
        <v>0</v>
      </c>
      <c r="MC35" s="6">
        <f t="shared" si="9"/>
        <v>0</v>
      </c>
      <c r="MD35" s="6">
        <f t="shared" si="9"/>
        <v>0</v>
      </c>
      <c r="ME35" s="6">
        <f t="shared" si="9"/>
        <v>0</v>
      </c>
      <c r="MF35" s="6">
        <f t="shared" si="9"/>
        <v>0</v>
      </c>
      <c r="MG35" s="6">
        <f t="shared" si="9"/>
        <v>0</v>
      </c>
      <c r="MH35" s="6">
        <f t="shared" si="9"/>
        <v>0</v>
      </c>
      <c r="MI35" s="6">
        <f t="shared" si="9"/>
        <v>0</v>
      </c>
      <c r="MJ35" s="6">
        <f t="shared" si="9"/>
        <v>0</v>
      </c>
      <c r="MK35" s="6">
        <f t="shared" si="9"/>
        <v>0</v>
      </c>
      <c r="ML35" s="6">
        <f t="shared" si="9"/>
        <v>0</v>
      </c>
      <c r="MM35" s="6">
        <f t="shared" si="9"/>
        <v>0</v>
      </c>
      <c r="MN35" s="6">
        <f t="shared" si="9"/>
        <v>0</v>
      </c>
    </row>
  </sheetData>
  <mergeCells count="207">
    <mergeCell ref="ND2:NK2"/>
    <mergeCell ref="AE1:AK1"/>
    <mergeCell ref="AL1:AR1"/>
    <mergeCell ref="AS1:AY1"/>
    <mergeCell ref="AZ1:BF1"/>
    <mergeCell ref="BG1:BM1"/>
    <mergeCell ref="BN1:BT1"/>
    <mergeCell ref="A1:A3"/>
    <mergeCell ref="B1:B3"/>
    <mergeCell ref="C1:I1"/>
    <mergeCell ref="J1:P1"/>
    <mergeCell ref="Q1:W1"/>
    <mergeCell ref="X1:AD1"/>
    <mergeCell ref="Q2:R2"/>
    <mergeCell ref="S2:T2"/>
    <mergeCell ref="U2:W2"/>
    <mergeCell ref="X2:Y2"/>
    <mergeCell ref="AN2:AO2"/>
    <mergeCell ref="AP2:AR2"/>
    <mergeCell ref="AS2:AT2"/>
    <mergeCell ref="AU2:AV2"/>
    <mergeCell ref="AW2:AY2"/>
    <mergeCell ref="AZ2:BA2"/>
    <mergeCell ref="Z2:AA2"/>
    <mergeCell ref="AB2:AD2"/>
    <mergeCell ref="DK1:DQ1"/>
    <mergeCell ref="DR1:DX1"/>
    <mergeCell ref="DY1:EE1"/>
    <mergeCell ref="EF1:EL1"/>
    <mergeCell ref="EM1:ES1"/>
    <mergeCell ref="ET1:EZ1"/>
    <mergeCell ref="BU1:CA1"/>
    <mergeCell ref="CB1:CH1"/>
    <mergeCell ref="CI1:CO1"/>
    <mergeCell ref="CP1:CV1"/>
    <mergeCell ref="CW1:DC1"/>
    <mergeCell ref="DD1:DJ1"/>
    <mergeCell ref="AE2:AF2"/>
    <mergeCell ref="AG2:AH2"/>
    <mergeCell ref="AI2:AK2"/>
    <mergeCell ref="AL2:AM2"/>
    <mergeCell ref="BP2:BQ2"/>
    <mergeCell ref="BR2:BT2"/>
    <mergeCell ref="BU2:BV2"/>
    <mergeCell ref="BW2:BX2"/>
    <mergeCell ref="BY2:CA2"/>
    <mergeCell ref="CB2:CC2"/>
    <mergeCell ref="BB2:BC2"/>
    <mergeCell ref="HE1:HK1"/>
    <mergeCell ref="HL1:HR1"/>
    <mergeCell ref="HS1:HY1"/>
    <mergeCell ref="HZ1:IF1"/>
    <mergeCell ref="FA1:FG1"/>
    <mergeCell ref="FH1:FN1"/>
    <mergeCell ref="FO1:FU1"/>
    <mergeCell ref="FV1:GB1"/>
    <mergeCell ref="GC1:GI1"/>
    <mergeCell ref="GJ1:GP1"/>
    <mergeCell ref="LM1:LS1"/>
    <mergeCell ref="LT1:LZ1"/>
    <mergeCell ref="MA1:MG1"/>
    <mergeCell ref="MH1:MN1"/>
    <mergeCell ref="C2:D2"/>
    <mergeCell ref="E2:F2"/>
    <mergeCell ref="G2:I2"/>
    <mergeCell ref="J2:K2"/>
    <mergeCell ref="L2:M2"/>
    <mergeCell ref="N2:P2"/>
    <mergeCell ref="JW1:KC1"/>
    <mergeCell ref="KD1:KJ1"/>
    <mergeCell ref="KK1:KQ1"/>
    <mergeCell ref="KR1:KX1"/>
    <mergeCell ref="KY1:LE1"/>
    <mergeCell ref="LF1:LL1"/>
    <mergeCell ref="IG1:IM1"/>
    <mergeCell ref="IN1:IT1"/>
    <mergeCell ref="IU1:JA1"/>
    <mergeCell ref="JB1:JH1"/>
    <mergeCell ref="JI1:JO1"/>
    <mergeCell ref="JP1:JV1"/>
    <mergeCell ref="GQ1:GW1"/>
    <mergeCell ref="GX1:HD1"/>
    <mergeCell ref="BD2:BF2"/>
    <mergeCell ref="BG2:BH2"/>
    <mergeCell ref="BI2:BJ2"/>
    <mergeCell ref="BK2:BM2"/>
    <mergeCell ref="BN2:BO2"/>
    <mergeCell ref="CR2:CS2"/>
    <mergeCell ref="CT2:CV2"/>
    <mergeCell ref="CW2:CX2"/>
    <mergeCell ref="CY2:CZ2"/>
    <mergeCell ref="DA2:DC2"/>
    <mergeCell ref="DD2:DE2"/>
    <mergeCell ref="CD2:CE2"/>
    <mergeCell ref="CF2:CH2"/>
    <mergeCell ref="CI2:CJ2"/>
    <mergeCell ref="CK2:CL2"/>
    <mergeCell ref="CM2:CO2"/>
    <mergeCell ref="CP2:CQ2"/>
    <mergeCell ref="DT2:DU2"/>
    <mergeCell ref="DV2:DX2"/>
    <mergeCell ref="DY2:DZ2"/>
    <mergeCell ref="EA2:EB2"/>
    <mergeCell ref="EC2:EE2"/>
    <mergeCell ref="EF2:EG2"/>
    <mergeCell ref="DF2:DG2"/>
    <mergeCell ref="DH2:DJ2"/>
    <mergeCell ref="DK2:DL2"/>
    <mergeCell ref="DM2:DN2"/>
    <mergeCell ref="DO2:DQ2"/>
    <mergeCell ref="DR2:DS2"/>
    <mergeCell ref="EV2:EW2"/>
    <mergeCell ref="EX2:EZ2"/>
    <mergeCell ref="FA2:FB2"/>
    <mergeCell ref="FC2:FD2"/>
    <mergeCell ref="FE2:FG2"/>
    <mergeCell ref="FH2:FI2"/>
    <mergeCell ref="EH2:EI2"/>
    <mergeCell ref="EJ2:EL2"/>
    <mergeCell ref="EM2:EN2"/>
    <mergeCell ref="EO2:EP2"/>
    <mergeCell ref="EQ2:ES2"/>
    <mergeCell ref="ET2:EU2"/>
    <mergeCell ref="FX2:FY2"/>
    <mergeCell ref="FZ2:GB2"/>
    <mergeCell ref="GC2:GD2"/>
    <mergeCell ref="GE2:GF2"/>
    <mergeCell ref="GG2:GI2"/>
    <mergeCell ref="GJ2:GK2"/>
    <mergeCell ref="FJ2:FK2"/>
    <mergeCell ref="FL2:FN2"/>
    <mergeCell ref="FO2:FP2"/>
    <mergeCell ref="FQ2:FR2"/>
    <mergeCell ref="FS2:FU2"/>
    <mergeCell ref="FV2:FW2"/>
    <mergeCell ref="GZ2:HA2"/>
    <mergeCell ref="HB2:HD2"/>
    <mergeCell ref="HE2:HF2"/>
    <mergeCell ref="HG2:HH2"/>
    <mergeCell ref="HI2:HK2"/>
    <mergeCell ref="HL2:HM2"/>
    <mergeCell ref="GL2:GM2"/>
    <mergeCell ref="GN2:GP2"/>
    <mergeCell ref="GQ2:GR2"/>
    <mergeCell ref="GS2:GT2"/>
    <mergeCell ref="GU2:GW2"/>
    <mergeCell ref="GX2:GY2"/>
    <mergeCell ref="IB2:IC2"/>
    <mergeCell ref="ID2:IF2"/>
    <mergeCell ref="IG2:IH2"/>
    <mergeCell ref="II2:IJ2"/>
    <mergeCell ref="IK2:IM2"/>
    <mergeCell ref="IN2:IO2"/>
    <mergeCell ref="HN2:HO2"/>
    <mergeCell ref="HP2:HR2"/>
    <mergeCell ref="HS2:HT2"/>
    <mergeCell ref="HU2:HV2"/>
    <mergeCell ref="HW2:HY2"/>
    <mergeCell ref="HZ2:IA2"/>
    <mergeCell ref="JD2:JE2"/>
    <mergeCell ref="JF2:JH2"/>
    <mergeCell ref="JI2:JJ2"/>
    <mergeCell ref="JK2:JL2"/>
    <mergeCell ref="JM2:JO2"/>
    <mergeCell ref="JP2:JQ2"/>
    <mergeCell ref="IP2:IQ2"/>
    <mergeCell ref="IR2:IT2"/>
    <mergeCell ref="IU2:IV2"/>
    <mergeCell ref="IW2:IX2"/>
    <mergeCell ref="IY2:JA2"/>
    <mergeCell ref="JB2:JC2"/>
    <mergeCell ref="KF2:KG2"/>
    <mergeCell ref="KH2:KJ2"/>
    <mergeCell ref="KK2:KL2"/>
    <mergeCell ref="KM2:KN2"/>
    <mergeCell ref="KO2:KQ2"/>
    <mergeCell ref="KR2:KS2"/>
    <mergeCell ref="JR2:JS2"/>
    <mergeCell ref="JT2:JV2"/>
    <mergeCell ref="JW2:JX2"/>
    <mergeCell ref="JY2:JZ2"/>
    <mergeCell ref="KA2:KC2"/>
    <mergeCell ref="KD2:KE2"/>
    <mergeCell ref="MP1:MR1"/>
    <mergeCell ref="A35:B35"/>
    <mergeCell ref="MJ2:MK2"/>
    <mergeCell ref="ML2:MN2"/>
    <mergeCell ref="MP2:MU2"/>
    <mergeCell ref="MW2:NB2"/>
    <mergeCell ref="LV2:LW2"/>
    <mergeCell ref="LX2:LZ2"/>
    <mergeCell ref="MA2:MB2"/>
    <mergeCell ref="MC2:MD2"/>
    <mergeCell ref="ME2:MG2"/>
    <mergeCell ref="MH2:MI2"/>
    <mergeCell ref="LH2:LI2"/>
    <mergeCell ref="LJ2:LL2"/>
    <mergeCell ref="LM2:LN2"/>
    <mergeCell ref="LO2:LP2"/>
    <mergeCell ref="LQ2:LS2"/>
    <mergeCell ref="LT2:LU2"/>
    <mergeCell ref="KT2:KU2"/>
    <mergeCell ref="KV2:KX2"/>
    <mergeCell ref="KY2:KZ2"/>
    <mergeCell ref="LA2:LB2"/>
    <mergeCell ref="LC2:LE2"/>
    <mergeCell ref="LF2:LG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K35"/>
  <sheetViews>
    <sheetView rightToLeft="1" workbookViewId="0">
      <pane xSplit="1" ySplit="3" topLeftCell="MO4" activePane="bottomRight" state="frozen"/>
      <selection pane="topRight" activeCell="B1" sqref="B1"/>
      <selection pane="bottomLeft" activeCell="A4" sqref="A4"/>
      <selection pane="bottomRight" activeCell="MP1" sqref="MP1:MR1"/>
    </sheetView>
  </sheetViews>
  <sheetFormatPr defaultRowHeight="14.25" x14ac:dyDescent="0.2"/>
  <cols>
    <col min="1" max="1" width="11" style="15" bestFit="1" customWidth="1"/>
    <col min="2" max="2" width="9" style="19"/>
    <col min="3" max="3" width="4.625" bestFit="1" customWidth="1"/>
    <col min="4" max="4" width="5.25" bestFit="1" customWidth="1"/>
    <col min="5" max="5" width="4.625" bestFit="1" customWidth="1"/>
    <col min="6" max="6" width="5.25" bestFit="1" customWidth="1"/>
    <col min="7" max="7" width="4.625" bestFit="1" customWidth="1"/>
    <col min="8" max="8" width="5.25" bestFit="1" customWidth="1"/>
    <col min="9" max="9" width="6.625" customWidth="1"/>
    <col min="10" max="10" width="4.625" bestFit="1" customWidth="1"/>
    <col min="11" max="11" width="5.25" bestFit="1" customWidth="1"/>
    <col min="12" max="12" width="4.625" bestFit="1" customWidth="1"/>
    <col min="13" max="13" width="5.25" bestFit="1" customWidth="1"/>
    <col min="14" max="14" width="4.625" bestFit="1" customWidth="1"/>
    <col min="15" max="15" width="5.25" bestFit="1" customWidth="1"/>
    <col min="16" max="16" width="6.625" customWidth="1"/>
    <col min="17" max="17" width="4.625" bestFit="1" customWidth="1"/>
    <col min="18" max="18" width="5.25" bestFit="1" customWidth="1"/>
    <col min="19" max="19" width="4.625" bestFit="1" customWidth="1"/>
    <col min="20" max="20" width="5.25" bestFit="1" customWidth="1"/>
    <col min="21" max="21" width="4.625" bestFit="1" customWidth="1"/>
    <col min="22" max="22" width="5.25" bestFit="1" customWidth="1"/>
    <col min="23" max="23" width="6.625" customWidth="1"/>
    <col min="24" max="24" width="4.625" bestFit="1" customWidth="1"/>
    <col min="25" max="25" width="5.25" bestFit="1" customWidth="1"/>
    <col min="26" max="26" width="4.625" bestFit="1" customWidth="1"/>
    <col min="27" max="27" width="5.25" bestFit="1" customWidth="1"/>
    <col min="28" max="28" width="4.625" bestFit="1" customWidth="1"/>
    <col min="29" max="29" width="5.25" bestFit="1" customWidth="1"/>
    <col min="30" max="30" width="5" bestFit="1" customWidth="1"/>
    <col min="31" max="31" width="4.625" bestFit="1" customWidth="1"/>
    <col min="32" max="32" width="5.25" bestFit="1" customWidth="1"/>
    <col min="33" max="33" width="4.625" bestFit="1" customWidth="1"/>
    <col min="34" max="34" width="5.25" bestFit="1" customWidth="1"/>
    <col min="35" max="35" width="4.625" bestFit="1" customWidth="1"/>
    <col min="36" max="36" width="5.25" bestFit="1" customWidth="1"/>
    <col min="37" max="37" width="6.625" customWidth="1"/>
    <col min="38" max="38" width="4.625" bestFit="1" customWidth="1"/>
    <col min="39" max="39" width="5.25" bestFit="1" customWidth="1"/>
    <col min="40" max="40" width="4.625" bestFit="1" customWidth="1"/>
    <col min="41" max="41" width="5.25" bestFit="1" customWidth="1"/>
    <col min="42" max="42" width="4.625" bestFit="1" customWidth="1"/>
    <col min="43" max="43" width="5.25" bestFit="1" customWidth="1"/>
    <col min="44" max="44" width="6.625" customWidth="1"/>
    <col min="45" max="45" width="4.625" bestFit="1" customWidth="1"/>
    <col min="46" max="46" width="5.25" bestFit="1" customWidth="1"/>
    <col min="47" max="47" width="4.625" bestFit="1" customWidth="1"/>
    <col min="48" max="48" width="5.25" bestFit="1" customWidth="1"/>
    <col min="49" max="49" width="4.625" bestFit="1" customWidth="1"/>
    <col min="50" max="50" width="5.25" bestFit="1" customWidth="1"/>
    <col min="51" max="51" width="6.625" customWidth="1"/>
    <col min="52" max="52" width="4.625" bestFit="1" customWidth="1"/>
    <col min="53" max="53" width="5.25" bestFit="1" customWidth="1"/>
    <col min="54" max="54" width="4.625" bestFit="1" customWidth="1"/>
    <col min="55" max="55" width="5.25" bestFit="1" customWidth="1"/>
    <col min="56" max="56" width="4.625" bestFit="1" customWidth="1"/>
    <col min="57" max="57" width="5.25" bestFit="1" customWidth="1"/>
    <col min="58" max="58" width="6.625" customWidth="1"/>
    <col min="59" max="59" width="4.625" bestFit="1" customWidth="1"/>
    <col min="60" max="60" width="5.25" bestFit="1" customWidth="1"/>
    <col min="61" max="61" width="4.625" bestFit="1" customWidth="1"/>
    <col min="62" max="62" width="5.25" bestFit="1" customWidth="1"/>
    <col min="63" max="63" width="4.625" bestFit="1" customWidth="1"/>
    <col min="64" max="64" width="5.25" bestFit="1" customWidth="1"/>
    <col min="65" max="65" width="6.625" customWidth="1"/>
    <col min="66" max="66" width="4.625" bestFit="1" customWidth="1"/>
    <col min="67" max="67" width="5.25" bestFit="1" customWidth="1"/>
    <col min="68" max="68" width="4.625" bestFit="1" customWidth="1"/>
    <col min="69" max="69" width="5.25" bestFit="1" customWidth="1"/>
    <col min="70" max="70" width="4.625" bestFit="1" customWidth="1"/>
    <col min="71" max="71" width="5.25" bestFit="1" customWidth="1"/>
    <col min="72" max="72" width="6.625" customWidth="1"/>
    <col min="73" max="73" width="4.625" bestFit="1" customWidth="1"/>
    <col min="74" max="74" width="5.25" bestFit="1" customWidth="1"/>
    <col min="75" max="75" width="4.625" bestFit="1" customWidth="1"/>
    <col min="76" max="76" width="5.25" bestFit="1" customWidth="1"/>
    <col min="77" max="77" width="4.625" bestFit="1" customWidth="1"/>
    <col min="78" max="78" width="5.25" bestFit="1" customWidth="1"/>
    <col min="79" max="79" width="6.625" customWidth="1"/>
    <col min="80" max="80" width="4.625" bestFit="1" customWidth="1"/>
    <col min="81" max="81" width="5.25" bestFit="1" customWidth="1"/>
    <col min="82" max="82" width="4.625" bestFit="1" customWidth="1"/>
    <col min="83" max="83" width="5.25" bestFit="1" customWidth="1"/>
    <col min="84" max="84" width="4.625" bestFit="1" customWidth="1"/>
    <col min="85" max="85" width="5.25" bestFit="1" customWidth="1"/>
    <col min="86" max="86" width="6.625" customWidth="1"/>
    <col min="87" max="87" width="4.625" bestFit="1" customWidth="1"/>
    <col min="88" max="88" width="5.25" bestFit="1" customWidth="1"/>
    <col min="89" max="89" width="4.625" bestFit="1" customWidth="1"/>
    <col min="90" max="90" width="5.25" bestFit="1" customWidth="1"/>
    <col min="91" max="91" width="4.625" bestFit="1" customWidth="1"/>
    <col min="92" max="92" width="5.25" bestFit="1" customWidth="1"/>
    <col min="93" max="93" width="6.625" customWidth="1"/>
    <col min="94" max="94" width="4.625" bestFit="1" customWidth="1"/>
    <col min="95" max="95" width="5.25" bestFit="1" customWidth="1"/>
    <col min="96" max="96" width="4.625" bestFit="1" customWidth="1"/>
    <col min="97" max="97" width="5.25" bestFit="1" customWidth="1"/>
    <col min="98" max="98" width="4.625" bestFit="1" customWidth="1"/>
    <col min="99" max="99" width="5.25" bestFit="1" customWidth="1"/>
    <col min="100" max="100" width="5" bestFit="1" customWidth="1"/>
    <col min="101" max="101" width="4.625" bestFit="1" customWidth="1"/>
    <col min="102" max="102" width="5.25" bestFit="1" customWidth="1"/>
    <col min="103" max="103" width="4.625" bestFit="1" customWidth="1"/>
    <col min="104" max="104" width="5.25" bestFit="1" customWidth="1"/>
    <col min="105" max="105" width="4.625" bestFit="1" customWidth="1"/>
    <col min="106" max="106" width="5.25" bestFit="1" customWidth="1"/>
    <col min="107" max="107" width="6.625" customWidth="1"/>
    <col min="108" max="108" width="4.625" bestFit="1" customWidth="1"/>
    <col min="109" max="109" width="5.25" bestFit="1" customWidth="1"/>
    <col min="110" max="110" width="4.625" bestFit="1" customWidth="1"/>
    <col min="111" max="111" width="5.25" bestFit="1" customWidth="1"/>
    <col min="112" max="112" width="4.625" bestFit="1" customWidth="1"/>
    <col min="113" max="113" width="5.25" bestFit="1" customWidth="1"/>
    <col min="114" max="114" width="6.625" customWidth="1"/>
    <col min="115" max="115" width="4.625" bestFit="1" customWidth="1"/>
    <col min="116" max="116" width="5.25" bestFit="1" customWidth="1"/>
    <col min="117" max="117" width="4.625" bestFit="1" customWidth="1"/>
    <col min="118" max="118" width="5.25" bestFit="1" customWidth="1"/>
    <col min="119" max="119" width="4.625" bestFit="1" customWidth="1"/>
    <col min="120" max="120" width="5.25" bestFit="1" customWidth="1"/>
    <col min="121" max="121" width="6.625" customWidth="1"/>
    <col min="122" max="122" width="4.625" bestFit="1" customWidth="1"/>
    <col min="123" max="123" width="5.25" bestFit="1" customWidth="1"/>
    <col min="124" max="124" width="4.625" bestFit="1" customWidth="1"/>
    <col min="125" max="125" width="5.25" bestFit="1" customWidth="1"/>
    <col min="126" max="126" width="4.625" bestFit="1" customWidth="1"/>
    <col min="127" max="127" width="5.25" bestFit="1" customWidth="1"/>
    <col min="128" max="128" width="6.625" customWidth="1"/>
    <col min="129" max="129" width="4.625" bestFit="1" customWidth="1"/>
    <col min="130" max="130" width="5.25" bestFit="1" customWidth="1"/>
    <col min="131" max="131" width="4.625" bestFit="1" customWidth="1"/>
    <col min="132" max="132" width="5.25" bestFit="1" customWidth="1"/>
    <col min="133" max="133" width="4.625" bestFit="1" customWidth="1"/>
    <col min="134" max="134" width="5.25" bestFit="1" customWidth="1"/>
    <col min="135" max="135" width="6.625" customWidth="1"/>
    <col min="136" max="136" width="4.625" bestFit="1" customWidth="1"/>
    <col min="137" max="137" width="5.25" bestFit="1" customWidth="1"/>
    <col min="138" max="138" width="4.625" bestFit="1" customWidth="1"/>
    <col min="139" max="139" width="5.25" bestFit="1" customWidth="1"/>
    <col min="140" max="140" width="4.625" bestFit="1" customWidth="1"/>
    <col min="141" max="141" width="5.25" bestFit="1" customWidth="1"/>
    <col min="142" max="142" width="6.625" customWidth="1"/>
    <col min="143" max="143" width="4.625" bestFit="1" customWidth="1"/>
    <col min="144" max="144" width="5.25" bestFit="1" customWidth="1"/>
    <col min="145" max="145" width="4.625" bestFit="1" customWidth="1"/>
    <col min="146" max="146" width="5.25" bestFit="1" customWidth="1"/>
    <col min="147" max="147" width="4.625" bestFit="1" customWidth="1"/>
    <col min="148" max="148" width="5.25" bestFit="1" customWidth="1"/>
    <col min="149" max="149" width="6.625" customWidth="1"/>
    <col min="150" max="150" width="4.625" bestFit="1" customWidth="1"/>
    <col min="151" max="151" width="5.25" bestFit="1" customWidth="1"/>
    <col min="152" max="152" width="4.625" bestFit="1" customWidth="1"/>
    <col min="153" max="153" width="5.25" bestFit="1" customWidth="1"/>
    <col min="154" max="154" width="4.625" bestFit="1" customWidth="1"/>
    <col min="155" max="155" width="5.25" bestFit="1" customWidth="1"/>
    <col min="156" max="156" width="6.625" customWidth="1"/>
    <col min="157" max="157" width="4.625" bestFit="1" customWidth="1"/>
    <col min="158" max="158" width="5.25" bestFit="1" customWidth="1"/>
    <col min="159" max="159" width="4.625" bestFit="1" customWidth="1"/>
    <col min="160" max="160" width="5.25" bestFit="1" customWidth="1"/>
    <col min="161" max="161" width="4.625" bestFit="1" customWidth="1"/>
    <col min="162" max="162" width="5.25" bestFit="1" customWidth="1"/>
    <col min="163" max="163" width="6.625" customWidth="1"/>
    <col min="164" max="164" width="4.625" bestFit="1" customWidth="1"/>
    <col min="165" max="165" width="5.25" bestFit="1" customWidth="1"/>
    <col min="166" max="166" width="4.625" bestFit="1" customWidth="1"/>
    <col min="167" max="167" width="5.25" bestFit="1" customWidth="1"/>
    <col min="168" max="168" width="4.625" bestFit="1" customWidth="1"/>
    <col min="169" max="169" width="5.25" bestFit="1" customWidth="1"/>
    <col min="170" max="170" width="5" bestFit="1" customWidth="1"/>
    <col min="171" max="171" width="4.625" bestFit="1" customWidth="1"/>
    <col min="172" max="172" width="5.25" bestFit="1" customWidth="1"/>
    <col min="173" max="173" width="4.625" bestFit="1" customWidth="1"/>
    <col min="174" max="174" width="5.25" bestFit="1" customWidth="1"/>
    <col min="175" max="175" width="4.625" bestFit="1" customWidth="1"/>
    <col min="176" max="176" width="5.25" bestFit="1" customWidth="1"/>
    <col min="177" max="177" width="6.625" customWidth="1"/>
    <col min="178" max="178" width="4.625" bestFit="1" customWidth="1"/>
    <col min="179" max="179" width="5.25" bestFit="1" customWidth="1"/>
    <col min="180" max="180" width="4.625" bestFit="1" customWidth="1"/>
    <col min="181" max="181" width="5.25" bestFit="1" customWidth="1"/>
    <col min="182" max="182" width="4.625" bestFit="1" customWidth="1"/>
    <col min="183" max="183" width="5.25" bestFit="1" customWidth="1"/>
    <col min="184" max="184" width="6.625" customWidth="1"/>
    <col min="185" max="185" width="4.625" bestFit="1" customWidth="1"/>
    <col min="186" max="186" width="5.25" bestFit="1" customWidth="1"/>
    <col min="187" max="187" width="4.625" bestFit="1" customWidth="1"/>
    <col min="188" max="188" width="5.25" bestFit="1" customWidth="1"/>
    <col min="189" max="189" width="4.625" bestFit="1" customWidth="1"/>
    <col min="190" max="190" width="5.25" bestFit="1" customWidth="1"/>
    <col min="191" max="191" width="6.625" customWidth="1"/>
    <col min="192" max="192" width="4.625" bestFit="1" customWidth="1"/>
    <col min="193" max="193" width="5.25" bestFit="1" customWidth="1"/>
    <col min="194" max="194" width="4.625" bestFit="1" customWidth="1"/>
    <col min="195" max="195" width="5.25" bestFit="1" customWidth="1"/>
    <col min="196" max="196" width="4.625" bestFit="1" customWidth="1"/>
    <col min="197" max="197" width="5.25" bestFit="1" customWidth="1"/>
    <col min="198" max="198" width="6.625" customWidth="1"/>
    <col min="199" max="199" width="4.625" bestFit="1" customWidth="1"/>
    <col min="200" max="200" width="5.25" bestFit="1" customWidth="1"/>
    <col min="201" max="201" width="4.625" bestFit="1" customWidth="1"/>
    <col min="202" max="202" width="5.25" bestFit="1" customWidth="1"/>
    <col min="203" max="203" width="4.625" bestFit="1" customWidth="1"/>
    <col min="204" max="204" width="5.25" bestFit="1" customWidth="1"/>
    <col min="205" max="205" width="6.625" customWidth="1"/>
    <col min="206" max="206" width="4.625" bestFit="1" customWidth="1"/>
    <col min="207" max="207" width="5.25" bestFit="1" customWidth="1"/>
    <col min="208" max="208" width="4.625" bestFit="1" customWidth="1"/>
    <col min="209" max="209" width="5.25" bestFit="1" customWidth="1"/>
    <col min="210" max="210" width="4.625" bestFit="1" customWidth="1"/>
    <col min="211" max="211" width="5.25" bestFit="1" customWidth="1"/>
    <col min="212" max="212" width="6.625" customWidth="1"/>
    <col min="213" max="213" width="4.625" bestFit="1" customWidth="1"/>
    <col min="214" max="214" width="5.25" bestFit="1" customWidth="1"/>
    <col min="215" max="215" width="4.625" bestFit="1" customWidth="1"/>
    <col min="216" max="216" width="5.25" bestFit="1" customWidth="1"/>
    <col min="217" max="217" width="4.625" bestFit="1" customWidth="1"/>
    <col min="218" max="218" width="5.25" bestFit="1" customWidth="1"/>
    <col min="219" max="219" width="6.625" customWidth="1"/>
    <col min="220" max="220" width="4.625" bestFit="1" customWidth="1"/>
    <col min="221" max="221" width="5.25" bestFit="1" customWidth="1"/>
    <col min="222" max="222" width="4.625" bestFit="1" customWidth="1"/>
    <col min="223" max="223" width="5.25" bestFit="1" customWidth="1"/>
    <col min="224" max="224" width="4.625" bestFit="1" customWidth="1"/>
    <col min="225" max="225" width="5.25" bestFit="1" customWidth="1"/>
    <col min="226" max="226" width="6.625" customWidth="1"/>
    <col min="227" max="227" width="4.625" bestFit="1" customWidth="1"/>
    <col min="228" max="228" width="5.25" bestFit="1" customWidth="1"/>
    <col min="229" max="229" width="4.625" bestFit="1" customWidth="1"/>
    <col min="230" max="230" width="5.25" bestFit="1" customWidth="1"/>
    <col min="231" max="231" width="4.625" bestFit="1" customWidth="1"/>
    <col min="232" max="232" width="5.25" bestFit="1" customWidth="1"/>
    <col min="233" max="233" width="6.625" customWidth="1"/>
    <col min="234" max="234" width="4.625" bestFit="1" customWidth="1"/>
    <col min="235" max="235" width="5.25" bestFit="1" customWidth="1"/>
    <col min="236" max="236" width="4.625" bestFit="1" customWidth="1"/>
    <col min="237" max="237" width="5.25" bestFit="1" customWidth="1"/>
    <col min="238" max="238" width="4.625" bestFit="1" customWidth="1"/>
    <col min="239" max="239" width="5.25" bestFit="1" customWidth="1"/>
    <col min="240" max="240" width="5" bestFit="1" customWidth="1"/>
    <col min="241" max="241" width="4.625" bestFit="1" customWidth="1"/>
    <col min="242" max="242" width="5.25" bestFit="1" customWidth="1"/>
    <col min="243" max="243" width="4.625" bestFit="1" customWidth="1"/>
    <col min="244" max="244" width="5.25" bestFit="1" customWidth="1"/>
    <col min="245" max="245" width="4.625" bestFit="1" customWidth="1"/>
    <col min="246" max="246" width="5.25" bestFit="1" customWidth="1"/>
    <col min="247" max="247" width="6.625" customWidth="1"/>
    <col min="248" max="248" width="4.625" bestFit="1" customWidth="1"/>
    <col min="249" max="249" width="5.25" bestFit="1" customWidth="1"/>
    <col min="250" max="250" width="4.625" bestFit="1" customWidth="1"/>
    <col min="251" max="251" width="5.25" bestFit="1" customWidth="1"/>
    <col min="252" max="252" width="4.625" bestFit="1" customWidth="1"/>
    <col min="253" max="253" width="5.25" bestFit="1" customWidth="1"/>
    <col min="254" max="254" width="6.625" customWidth="1"/>
    <col min="255" max="255" width="4.625" bestFit="1" customWidth="1"/>
    <col min="256" max="256" width="5.25" bestFit="1" customWidth="1"/>
    <col min="257" max="257" width="4.625" bestFit="1" customWidth="1"/>
    <col min="258" max="258" width="5.25" bestFit="1" customWidth="1"/>
    <col min="259" max="259" width="4.625" bestFit="1" customWidth="1"/>
    <col min="260" max="260" width="5.25" bestFit="1" customWidth="1"/>
    <col min="261" max="261" width="6.625" customWidth="1"/>
    <col min="262" max="262" width="4.625" bestFit="1" customWidth="1"/>
    <col min="263" max="263" width="5.25" bestFit="1" customWidth="1"/>
    <col min="264" max="264" width="4.625" bestFit="1" customWidth="1"/>
    <col min="265" max="265" width="5.25" bestFit="1" customWidth="1"/>
    <col min="266" max="266" width="4.625" bestFit="1" customWidth="1"/>
    <col min="267" max="267" width="5.25" bestFit="1" customWidth="1"/>
    <col min="268" max="268" width="6.625" customWidth="1"/>
    <col min="269" max="269" width="4.625" bestFit="1" customWidth="1"/>
    <col min="270" max="270" width="5.25" bestFit="1" customWidth="1"/>
    <col min="271" max="271" width="4.625" bestFit="1" customWidth="1"/>
    <col min="272" max="272" width="5.25" bestFit="1" customWidth="1"/>
    <col min="273" max="273" width="4.625" bestFit="1" customWidth="1"/>
    <col min="274" max="274" width="5.25" bestFit="1" customWidth="1"/>
    <col min="275" max="275" width="6.625" customWidth="1"/>
    <col min="276" max="276" width="4.625" bestFit="1" customWidth="1"/>
    <col min="277" max="277" width="5.25" bestFit="1" customWidth="1"/>
    <col min="278" max="278" width="4.625" bestFit="1" customWidth="1"/>
    <col min="279" max="279" width="5.25" bestFit="1" customWidth="1"/>
    <col min="280" max="280" width="4.625" bestFit="1" customWidth="1"/>
    <col min="281" max="281" width="5.25" bestFit="1" customWidth="1"/>
    <col min="282" max="282" width="6.625" customWidth="1"/>
    <col min="283" max="283" width="4.625" bestFit="1" customWidth="1"/>
    <col min="284" max="284" width="5.25" bestFit="1" customWidth="1"/>
    <col min="285" max="285" width="4.625" bestFit="1" customWidth="1"/>
    <col min="286" max="286" width="5.25" bestFit="1" customWidth="1"/>
    <col min="287" max="287" width="4.625" bestFit="1" customWidth="1"/>
    <col min="288" max="288" width="5.25" bestFit="1" customWidth="1"/>
    <col min="289" max="289" width="6.625" customWidth="1"/>
    <col min="290" max="290" width="4.625" bestFit="1" customWidth="1"/>
    <col min="291" max="291" width="5.25" bestFit="1" customWidth="1"/>
    <col min="292" max="292" width="4.625" bestFit="1" customWidth="1"/>
    <col min="293" max="293" width="5.25" bestFit="1" customWidth="1"/>
    <col min="294" max="294" width="4.625" bestFit="1" customWidth="1"/>
    <col min="295" max="295" width="5.25" bestFit="1" customWidth="1"/>
    <col min="296" max="296" width="6.625" customWidth="1"/>
    <col min="297" max="297" width="4.625" bestFit="1" customWidth="1"/>
    <col min="298" max="298" width="5.25" bestFit="1" customWidth="1"/>
    <col min="299" max="299" width="4.625" bestFit="1" customWidth="1"/>
    <col min="300" max="300" width="5.25" bestFit="1" customWidth="1"/>
    <col min="301" max="301" width="4.625" bestFit="1" customWidth="1"/>
    <col min="302" max="302" width="5.25" bestFit="1" customWidth="1"/>
    <col min="303" max="303" width="6.625" customWidth="1"/>
    <col min="304" max="304" width="4.625" bestFit="1" customWidth="1"/>
    <col min="305" max="305" width="5.25" bestFit="1" customWidth="1"/>
    <col min="306" max="306" width="4.625" bestFit="1" customWidth="1"/>
    <col min="307" max="307" width="5.25" bestFit="1" customWidth="1"/>
    <col min="308" max="308" width="4.625" bestFit="1" customWidth="1"/>
    <col min="309" max="309" width="5.25" bestFit="1" customWidth="1"/>
    <col min="310" max="310" width="5" bestFit="1" customWidth="1"/>
    <col min="311" max="311" width="4.625" bestFit="1" customWidth="1"/>
    <col min="312" max="312" width="5.25" bestFit="1" customWidth="1"/>
    <col min="313" max="313" width="4.625" bestFit="1" customWidth="1"/>
    <col min="314" max="314" width="5.25" bestFit="1" customWidth="1"/>
    <col min="315" max="315" width="4.625" bestFit="1" customWidth="1"/>
    <col min="316" max="316" width="5.25" bestFit="1" customWidth="1"/>
    <col min="317" max="317" width="6.625" customWidth="1"/>
    <col min="318" max="318" width="4.625" bestFit="1" customWidth="1"/>
    <col min="319" max="319" width="5.25" bestFit="1" customWidth="1"/>
    <col min="320" max="320" width="4.625" bestFit="1" customWidth="1"/>
    <col min="321" max="321" width="5.25" bestFit="1" customWidth="1"/>
    <col min="322" max="322" width="4.625" bestFit="1" customWidth="1"/>
    <col min="323" max="323" width="5.25" bestFit="1" customWidth="1"/>
    <col min="324" max="324" width="6.625" customWidth="1"/>
    <col min="325" max="325" width="4.625" bestFit="1" customWidth="1"/>
    <col min="326" max="326" width="5.25" bestFit="1" customWidth="1"/>
    <col min="327" max="327" width="4.625" bestFit="1" customWidth="1"/>
    <col min="328" max="328" width="5.25" bestFit="1" customWidth="1"/>
    <col min="329" max="329" width="4.625" bestFit="1" customWidth="1"/>
    <col min="330" max="330" width="5.25" bestFit="1" customWidth="1"/>
    <col min="331" max="331" width="6.625" customWidth="1"/>
    <col min="332" max="332" width="4.625" bestFit="1" customWidth="1"/>
    <col min="333" max="333" width="5.25" bestFit="1" customWidth="1"/>
    <col min="334" max="334" width="4.625" bestFit="1" customWidth="1"/>
    <col min="335" max="335" width="5.25" bestFit="1" customWidth="1"/>
    <col min="336" max="336" width="4.625" bestFit="1" customWidth="1"/>
    <col min="337" max="337" width="5.25" bestFit="1" customWidth="1"/>
    <col min="338" max="338" width="6.625" customWidth="1"/>
    <col min="339" max="339" width="4.625" bestFit="1" customWidth="1"/>
    <col min="340" max="340" width="5.25" bestFit="1" customWidth="1"/>
    <col min="341" max="341" width="4.625" bestFit="1" customWidth="1"/>
    <col min="342" max="342" width="5.25" bestFit="1" customWidth="1"/>
    <col min="343" max="343" width="4.625" bestFit="1" customWidth="1"/>
    <col min="344" max="344" width="5.25" bestFit="1" customWidth="1"/>
    <col min="345" max="345" width="6.625" customWidth="1"/>
    <col min="346" max="346" width="4.625" bestFit="1" customWidth="1"/>
    <col min="347" max="347" width="5.25" bestFit="1" customWidth="1"/>
    <col min="348" max="348" width="4.625" bestFit="1" customWidth="1"/>
    <col min="349" max="349" width="5.25" bestFit="1" customWidth="1"/>
    <col min="350" max="350" width="4.625" bestFit="1" customWidth="1"/>
    <col min="351" max="351" width="5.25" bestFit="1" customWidth="1"/>
    <col min="352" max="352" width="6.625" customWidth="1"/>
    <col min="354" max="354" width="12.125" bestFit="1" customWidth="1"/>
    <col min="355" max="355" width="4" bestFit="1" customWidth="1"/>
    <col min="356" max="356" width="4.75" bestFit="1" customWidth="1"/>
    <col min="357" max="357" width="11.75" bestFit="1" customWidth="1"/>
    <col min="358" max="358" width="4" bestFit="1" customWidth="1"/>
    <col min="359" max="359" width="4.75" bestFit="1" customWidth="1"/>
    <col min="360" max="360" width="3.625" customWidth="1"/>
    <col min="361" max="361" width="12" bestFit="1" customWidth="1"/>
    <col min="362" max="362" width="4" bestFit="1" customWidth="1"/>
    <col min="363" max="363" width="4.75" bestFit="1" customWidth="1"/>
    <col min="364" max="364" width="13" bestFit="1" customWidth="1"/>
    <col min="365" max="365" width="4" bestFit="1" customWidth="1"/>
    <col min="366" max="366" width="4.75" bestFit="1" customWidth="1"/>
    <col min="367" max="367" width="3.625" customWidth="1"/>
    <col min="368" max="368" width="12" bestFit="1" customWidth="1"/>
    <col min="369" max="369" width="4" bestFit="1" customWidth="1"/>
    <col min="370" max="370" width="4.75" bestFit="1" customWidth="1"/>
    <col min="371" max="371" width="4.625" customWidth="1"/>
    <col min="372" max="372" width="11.75" bestFit="1" customWidth="1"/>
    <col min="373" max="373" width="4.75" bestFit="1" customWidth="1"/>
    <col min="374" max="374" width="4.625" bestFit="1" customWidth="1"/>
    <col min="375" max="375" width="4.625" customWidth="1"/>
  </cols>
  <sheetData>
    <row r="1" spans="1:375" ht="17.25" customHeight="1" thickTop="1" thickBot="1" x14ac:dyDescent="0.3">
      <c r="A1" s="70" t="s">
        <v>49</v>
      </c>
      <c r="B1" s="72" t="s">
        <v>48</v>
      </c>
      <c r="C1" s="159" t="s">
        <v>8</v>
      </c>
      <c r="D1" s="159"/>
      <c r="E1" s="159"/>
      <c r="F1" s="159"/>
      <c r="G1" s="159"/>
      <c r="H1" s="159"/>
      <c r="I1" s="159"/>
      <c r="J1" s="159" t="s">
        <v>9</v>
      </c>
      <c r="K1" s="159"/>
      <c r="L1" s="159"/>
      <c r="M1" s="159"/>
      <c r="N1" s="159"/>
      <c r="O1" s="159"/>
      <c r="P1" s="159"/>
      <c r="Q1" s="159" t="s">
        <v>10</v>
      </c>
      <c r="R1" s="159"/>
      <c r="S1" s="159"/>
      <c r="T1" s="159"/>
      <c r="U1" s="159"/>
      <c r="V1" s="159"/>
      <c r="W1" s="159"/>
      <c r="X1" s="159" t="s">
        <v>11</v>
      </c>
      <c r="Y1" s="159"/>
      <c r="Z1" s="159"/>
      <c r="AA1" s="159"/>
      <c r="AB1" s="159"/>
      <c r="AC1" s="159"/>
      <c r="AD1" s="159"/>
      <c r="AE1" s="159" t="s">
        <v>12</v>
      </c>
      <c r="AF1" s="159"/>
      <c r="AG1" s="159"/>
      <c r="AH1" s="159"/>
      <c r="AI1" s="159"/>
      <c r="AJ1" s="159"/>
      <c r="AK1" s="159"/>
      <c r="AL1" s="159" t="s">
        <v>13</v>
      </c>
      <c r="AM1" s="159"/>
      <c r="AN1" s="159"/>
      <c r="AO1" s="159"/>
      <c r="AP1" s="159"/>
      <c r="AQ1" s="159"/>
      <c r="AR1" s="159"/>
      <c r="AS1" s="159" t="s">
        <v>14</v>
      </c>
      <c r="AT1" s="159"/>
      <c r="AU1" s="159"/>
      <c r="AV1" s="159"/>
      <c r="AW1" s="159"/>
      <c r="AX1" s="159"/>
      <c r="AY1" s="159"/>
      <c r="AZ1" s="159" t="s">
        <v>15</v>
      </c>
      <c r="BA1" s="159"/>
      <c r="BB1" s="159"/>
      <c r="BC1" s="159"/>
      <c r="BD1" s="159"/>
      <c r="BE1" s="159"/>
      <c r="BF1" s="159"/>
      <c r="BG1" s="159" t="s">
        <v>16</v>
      </c>
      <c r="BH1" s="159"/>
      <c r="BI1" s="159"/>
      <c r="BJ1" s="159"/>
      <c r="BK1" s="159"/>
      <c r="BL1" s="159"/>
      <c r="BM1" s="159"/>
      <c r="BN1" s="159" t="s">
        <v>17</v>
      </c>
      <c r="BO1" s="159"/>
      <c r="BP1" s="159"/>
      <c r="BQ1" s="159"/>
      <c r="BR1" s="159"/>
      <c r="BS1" s="159"/>
      <c r="BT1" s="159"/>
      <c r="BU1" s="159" t="s">
        <v>18</v>
      </c>
      <c r="BV1" s="159"/>
      <c r="BW1" s="159"/>
      <c r="BX1" s="159"/>
      <c r="BY1" s="159"/>
      <c r="BZ1" s="159"/>
      <c r="CA1" s="159"/>
      <c r="CB1" s="159" t="s">
        <v>19</v>
      </c>
      <c r="CC1" s="159"/>
      <c r="CD1" s="159"/>
      <c r="CE1" s="159"/>
      <c r="CF1" s="159"/>
      <c r="CG1" s="159"/>
      <c r="CH1" s="159"/>
      <c r="CI1" s="159" t="s">
        <v>20</v>
      </c>
      <c r="CJ1" s="159"/>
      <c r="CK1" s="159"/>
      <c r="CL1" s="159"/>
      <c r="CM1" s="159"/>
      <c r="CN1" s="159"/>
      <c r="CO1" s="159"/>
      <c r="CP1" s="159" t="s">
        <v>21</v>
      </c>
      <c r="CQ1" s="159"/>
      <c r="CR1" s="159"/>
      <c r="CS1" s="159"/>
      <c r="CT1" s="159"/>
      <c r="CU1" s="159"/>
      <c r="CV1" s="159"/>
      <c r="CW1" s="159" t="s">
        <v>22</v>
      </c>
      <c r="CX1" s="159"/>
      <c r="CY1" s="159"/>
      <c r="CZ1" s="159"/>
      <c r="DA1" s="159"/>
      <c r="DB1" s="159"/>
      <c r="DC1" s="159"/>
      <c r="DD1" s="159" t="s">
        <v>23</v>
      </c>
      <c r="DE1" s="159"/>
      <c r="DF1" s="159"/>
      <c r="DG1" s="159"/>
      <c r="DH1" s="159"/>
      <c r="DI1" s="159"/>
      <c r="DJ1" s="159"/>
      <c r="DK1" s="159" t="s">
        <v>24</v>
      </c>
      <c r="DL1" s="159"/>
      <c r="DM1" s="159"/>
      <c r="DN1" s="159"/>
      <c r="DO1" s="159"/>
      <c r="DP1" s="159"/>
      <c r="DQ1" s="159"/>
      <c r="DR1" s="159" t="s">
        <v>25</v>
      </c>
      <c r="DS1" s="159"/>
      <c r="DT1" s="159"/>
      <c r="DU1" s="159"/>
      <c r="DV1" s="159"/>
      <c r="DW1" s="159"/>
      <c r="DX1" s="159"/>
      <c r="DY1" s="159" t="s">
        <v>26</v>
      </c>
      <c r="DZ1" s="159"/>
      <c r="EA1" s="159"/>
      <c r="EB1" s="159"/>
      <c r="EC1" s="159"/>
      <c r="ED1" s="159"/>
      <c r="EE1" s="159"/>
      <c r="EF1" s="159" t="s">
        <v>27</v>
      </c>
      <c r="EG1" s="159"/>
      <c r="EH1" s="159"/>
      <c r="EI1" s="159"/>
      <c r="EJ1" s="159"/>
      <c r="EK1" s="159"/>
      <c r="EL1" s="159"/>
      <c r="EM1" s="162" t="s">
        <v>28</v>
      </c>
      <c r="EN1" s="163"/>
      <c r="EO1" s="163"/>
      <c r="EP1" s="163"/>
      <c r="EQ1" s="163"/>
      <c r="ER1" s="163"/>
      <c r="ES1" s="164"/>
      <c r="ET1" s="162" t="s">
        <v>29</v>
      </c>
      <c r="EU1" s="163"/>
      <c r="EV1" s="163"/>
      <c r="EW1" s="163"/>
      <c r="EX1" s="163"/>
      <c r="EY1" s="163"/>
      <c r="EZ1" s="164"/>
      <c r="FA1" s="162" t="s">
        <v>30</v>
      </c>
      <c r="FB1" s="163"/>
      <c r="FC1" s="163"/>
      <c r="FD1" s="163"/>
      <c r="FE1" s="163"/>
      <c r="FF1" s="163"/>
      <c r="FG1" s="164"/>
      <c r="FH1" s="162" t="s">
        <v>31</v>
      </c>
      <c r="FI1" s="163"/>
      <c r="FJ1" s="163"/>
      <c r="FK1" s="163"/>
      <c r="FL1" s="163"/>
      <c r="FM1" s="163"/>
      <c r="FN1" s="164"/>
      <c r="FO1" s="162" t="s">
        <v>32</v>
      </c>
      <c r="FP1" s="163"/>
      <c r="FQ1" s="163"/>
      <c r="FR1" s="163"/>
      <c r="FS1" s="163"/>
      <c r="FT1" s="163"/>
      <c r="FU1" s="164"/>
      <c r="FV1" s="162" t="s">
        <v>33</v>
      </c>
      <c r="FW1" s="163"/>
      <c r="FX1" s="163"/>
      <c r="FY1" s="163"/>
      <c r="FZ1" s="163"/>
      <c r="GA1" s="163"/>
      <c r="GB1" s="164"/>
      <c r="GC1" s="162" t="s">
        <v>34</v>
      </c>
      <c r="GD1" s="163"/>
      <c r="GE1" s="163"/>
      <c r="GF1" s="163"/>
      <c r="GG1" s="163"/>
      <c r="GH1" s="163"/>
      <c r="GI1" s="164"/>
      <c r="GJ1" s="162" t="s">
        <v>35</v>
      </c>
      <c r="GK1" s="163"/>
      <c r="GL1" s="163"/>
      <c r="GM1" s="163"/>
      <c r="GN1" s="163"/>
      <c r="GO1" s="163"/>
      <c r="GP1" s="164"/>
      <c r="GQ1" s="162" t="s">
        <v>36</v>
      </c>
      <c r="GR1" s="163"/>
      <c r="GS1" s="163"/>
      <c r="GT1" s="163"/>
      <c r="GU1" s="163"/>
      <c r="GV1" s="163"/>
      <c r="GW1" s="164"/>
      <c r="GX1" s="162" t="s">
        <v>37</v>
      </c>
      <c r="GY1" s="163"/>
      <c r="GZ1" s="163"/>
      <c r="HA1" s="163"/>
      <c r="HB1" s="163"/>
      <c r="HC1" s="163"/>
      <c r="HD1" s="164"/>
      <c r="HE1" s="162" t="s">
        <v>38</v>
      </c>
      <c r="HF1" s="163"/>
      <c r="HG1" s="163"/>
      <c r="HH1" s="163"/>
      <c r="HI1" s="163"/>
      <c r="HJ1" s="163"/>
      <c r="HK1" s="164"/>
      <c r="HL1" s="162" t="s">
        <v>39</v>
      </c>
      <c r="HM1" s="163"/>
      <c r="HN1" s="163"/>
      <c r="HO1" s="163"/>
      <c r="HP1" s="163"/>
      <c r="HQ1" s="163"/>
      <c r="HR1" s="164"/>
      <c r="HS1" s="159" t="s">
        <v>40</v>
      </c>
      <c r="HT1" s="159"/>
      <c r="HU1" s="159"/>
      <c r="HV1" s="159"/>
      <c r="HW1" s="159"/>
      <c r="HX1" s="159"/>
      <c r="HY1" s="159"/>
      <c r="HZ1" s="159" t="s">
        <v>41</v>
      </c>
      <c r="IA1" s="159"/>
      <c r="IB1" s="159"/>
      <c r="IC1" s="159"/>
      <c r="ID1" s="159"/>
      <c r="IE1" s="159"/>
      <c r="IF1" s="159"/>
      <c r="IG1" s="159" t="s">
        <v>42</v>
      </c>
      <c r="IH1" s="159"/>
      <c r="II1" s="159"/>
      <c r="IJ1" s="159"/>
      <c r="IK1" s="159"/>
      <c r="IL1" s="159"/>
      <c r="IM1" s="159"/>
      <c r="IN1" s="159" t="s">
        <v>43</v>
      </c>
      <c r="IO1" s="159"/>
      <c r="IP1" s="159"/>
      <c r="IQ1" s="159"/>
      <c r="IR1" s="159"/>
      <c r="IS1" s="159"/>
      <c r="IT1" s="159"/>
      <c r="IU1" s="159" t="s">
        <v>44</v>
      </c>
      <c r="IV1" s="159"/>
      <c r="IW1" s="159"/>
      <c r="IX1" s="159"/>
      <c r="IY1" s="159"/>
      <c r="IZ1" s="159"/>
      <c r="JA1" s="159"/>
      <c r="JB1" s="159" t="s">
        <v>45</v>
      </c>
      <c r="JC1" s="159"/>
      <c r="JD1" s="159"/>
      <c r="JE1" s="159"/>
      <c r="JF1" s="159"/>
      <c r="JG1" s="159"/>
      <c r="JH1" s="159"/>
      <c r="JI1" s="159" t="s">
        <v>46</v>
      </c>
      <c r="JJ1" s="159"/>
      <c r="JK1" s="159"/>
      <c r="JL1" s="159"/>
      <c r="JM1" s="159"/>
      <c r="JN1" s="159"/>
      <c r="JO1" s="159"/>
      <c r="JP1" s="159" t="s">
        <v>47</v>
      </c>
      <c r="JQ1" s="159"/>
      <c r="JR1" s="159"/>
      <c r="JS1" s="159"/>
      <c r="JT1" s="159"/>
      <c r="JU1" s="159"/>
      <c r="JV1" s="159"/>
      <c r="JW1" s="159"/>
      <c r="JX1" s="159"/>
      <c r="JY1" s="159"/>
      <c r="JZ1" s="159"/>
      <c r="KA1" s="159"/>
      <c r="KB1" s="159"/>
      <c r="KC1" s="159"/>
      <c r="KD1" s="159"/>
      <c r="KE1" s="159"/>
      <c r="KF1" s="159"/>
      <c r="KG1" s="159"/>
      <c r="KH1" s="159"/>
      <c r="KI1" s="159"/>
      <c r="KJ1" s="159"/>
      <c r="KK1" s="159"/>
      <c r="KL1" s="159"/>
      <c r="KM1" s="159"/>
      <c r="KN1" s="159"/>
      <c r="KO1" s="159"/>
      <c r="KP1" s="159"/>
      <c r="KQ1" s="159"/>
      <c r="KR1" s="159"/>
      <c r="KS1" s="159"/>
      <c r="KT1" s="159"/>
      <c r="KU1" s="159"/>
      <c r="KV1" s="159"/>
      <c r="KW1" s="159"/>
      <c r="KX1" s="159"/>
      <c r="KY1" s="159"/>
      <c r="KZ1" s="159"/>
      <c r="LA1" s="159"/>
      <c r="LB1" s="159"/>
      <c r="LC1" s="159"/>
      <c r="LD1" s="159"/>
      <c r="LE1" s="159"/>
      <c r="LF1" s="159"/>
      <c r="LG1" s="159"/>
      <c r="LH1" s="159"/>
      <c r="LI1" s="159"/>
      <c r="LJ1" s="159"/>
      <c r="LK1" s="159"/>
      <c r="LL1" s="159"/>
      <c r="LM1" s="159"/>
      <c r="LN1" s="159"/>
      <c r="LO1" s="159"/>
      <c r="LP1" s="159"/>
      <c r="LQ1" s="159"/>
      <c r="LR1" s="159"/>
      <c r="LS1" s="159"/>
      <c r="LT1" s="159"/>
      <c r="LU1" s="159"/>
      <c r="LV1" s="159"/>
      <c r="LW1" s="159"/>
      <c r="LX1" s="159"/>
      <c r="LY1" s="159"/>
      <c r="LZ1" s="159"/>
      <c r="MA1" s="159"/>
      <c r="MB1" s="159"/>
      <c r="MC1" s="159"/>
      <c r="MD1" s="159"/>
      <c r="ME1" s="159"/>
      <c r="MF1" s="159"/>
      <c r="MG1" s="159"/>
      <c r="MH1" s="159"/>
      <c r="MI1" s="159"/>
      <c r="MJ1" s="159"/>
      <c r="MK1" s="159"/>
      <c r="ML1" s="159"/>
      <c r="MM1" s="159"/>
      <c r="MN1" s="159"/>
      <c r="MP1" s="157" t="s">
        <v>170</v>
      </c>
      <c r="MQ1" s="158"/>
      <c r="MR1" s="158"/>
    </row>
    <row r="2" spans="1:375" ht="17.25" thickTop="1" thickBot="1" x14ac:dyDescent="0.3">
      <c r="A2" s="70"/>
      <c r="B2" s="72"/>
      <c r="C2" s="74" t="s">
        <v>3</v>
      </c>
      <c r="D2" s="74"/>
      <c r="E2" s="160" t="s">
        <v>4</v>
      </c>
      <c r="F2" s="160"/>
      <c r="G2" s="161" t="s">
        <v>5</v>
      </c>
      <c r="H2" s="161"/>
      <c r="I2" s="161"/>
      <c r="J2" s="74" t="s">
        <v>3</v>
      </c>
      <c r="K2" s="74"/>
      <c r="L2" s="160" t="s">
        <v>4</v>
      </c>
      <c r="M2" s="160"/>
      <c r="N2" s="161" t="s">
        <v>5</v>
      </c>
      <c r="O2" s="161"/>
      <c r="P2" s="161"/>
      <c r="Q2" s="74" t="s">
        <v>3</v>
      </c>
      <c r="R2" s="74"/>
      <c r="S2" s="160" t="s">
        <v>4</v>
      </c>
      <c r="T2" s="160"/>
      <c r="U2" s="161" t="s">
        <v>5</v>
      </c>
      <c r="V2" s="161"/>
      <c r="W2" s="161"/>
      <c r="X2" s="74" t="s">
        <v>3</v>
      </c>
      <c r="Y2" s="74"/>
      <c r="Z2" s="160" t="s">
        <v>4</v>
      </c>
      <c r="AA2" s="160"/>
      <c r="AB2" s="161" t="s">
        <v>5</v>
      </c>
      <c r="AC2" s="161"/>
      <c r="AD2" s="161"/>
      <c r="AE2" s="74" t="s">
        <v>3</v>
      </c>
      <c r="AF2" s="74"/>
      <c r="AG2" s="160" t="s">
        <v>4</v>
      </c>
      <c r="AH2" s="160"/>
      <c r="AI2" s="161" t="s">
        <v>5</v>
      </c>
      <c r="AJ2" s="161"/>
      <c r="AK2" s="161"/>
      <c r="AL2" s="74" t="s">
        <v>3</v>
      </c>
      <c r="AM2" s="74"/>
      <c r="AN2" s="160" t="s">
        <v>4</v>
      </c>
      <c r="AO2" s="160"/>
      <c r="AP2" s="161" t="s">
        <v>5</v>
      </c>
      <c r="AQ2" s="161"/>
      <c r="AR2" s="161"/>
      <c r="AS2" s="74" t="s">
        <v>3</v>
      </c>
      <c r="AT2" s="74"/>
      <c r="AU2" s="160" t="s">
        <v>4</v>
      </c>
      <c r="AV2" s="160"/>
      <c r="AW2" s="161" t="s">
        <v>5</v>
      </c>
      <c r="AX2" s="161"/>
      <c r="AY2" s="161"/>
      <c r="AZ2" s="74" t="s">
        <v>3</v>
      </c>
      <c r="BA2" s="74"/>
      <c r="BB2" s="160" t="s">
        <v>4</v>
      </c>
      <c r="BC2" s="160"/>
      <c r="BD2" s="161" t="s">
        <v>5</v>
      </c>
      <c r="BE2" s="161"/>
      <c r="BF2" s="161"/>
      <c r="BG2" s="74" t="s">
        <v>3</v>
      </c>
      <c r="BH2" s="74"/>
      <c r="BI2" s="160" t="s">
        <v>4</v>
      </c>
      <c r="BJ2" s="160"/>
      <c r="BK2" s="161" t="s">
        <v>5</v>
      </c>
      <c r="BL2" s="161"/>
      <c r="BM2" s="161"/>
      <c r="BN2" s="74" t="s">
        <v>3</v>
      </c>
      <c r="BO2" s="74"/>
      <c r="BP2" s="160" t="s">
        <v>4</v>
      </c>
      <c r="BQ2" s="160"/>
      <c r="BR2" s="161" t="s">
        <v>5</v>
      </c>
      <c r="BS2" s="161"/>
      <c r="BT2" s="161"/>
      <c r="BU2" s="74" t="s">
        <v>3</v>
      </c>
      <c r="BV2" s="74"/>
      <c r="BW2" s="160" t="s">
        <v>4</v>
      </c>
      <c r="BX2" s="160"/>
      <c r="BY2" s="161" t="s">
        <v>5</v>
      </c>
      <c r="BZ2" s="161"/>
      <c r="CA2" s="161"/>
      <c r="CB2" s="74" t="s">
        <v>3</v>
      </c>
      <c r="CC2" s="74"/>
      <c r="CD2" s="160" t="s">
        <v>4</v>
      </c>
      <c r="CE2" s="160"/>
      <c r="CF2" s="161" t="s">
        <v>5</v>
      </c>
      <c r="CG2" s="161"/>
      <c r="CH2" s="161"/>
      <c r="CI2" s="74" t="s">
        <v>3</v>
      </c>
      <c r="CJ2" s="74"/>
      <c r="CK2" s="160" t="s">
        <v>4</v>
      </c>
      <c r="CL2" s="160"/>
      <c r="CM2" s="161" t="s">
        <v>5</v>
      </c>
      <c r="CN2" s="161"/>
      <c r="CO2" s="161"/>
      <c r="CP2" s="74" t="s">
        <v>3</v>
      </c>
      <c r="CQ2" s="74"/>
      <c r="CR2" s="160" t="s">
        <v>4</v>
      </c>
      <c r="CS2" s="160"/>
      <c r="CT2" s="161" t="s">
        <v>5</v>
      </c>
      <c r="CU2" s="161"/>
      <c r="CV2" s="161"/>
      <c r="CW2" s="74" t="s">
        <v>3</v>
      </c>
      <c r="CX2" s="74"/>
      <c r="CY2" s="160" t="s">
        <v>4</v>
      </c>
      <c r="CZ2" s="160"/>
      <c r="DA2" s="161" t="s">
        <v>5</v>
      </c>
      <c r="DB2" s="161"/>
      <c r="DC2" s="161"/>
      <c r="DD2" s="74" t="s">
        <v>3</v>
      </c>
      <c r="DE2" s="74"/>
      <c r="DF2" s="160" t="s">
        <v>4</v>
      </c>
      <c r="DG2" s="160"/>
      <c r="DH2" s="161" t="s">
        <v>5</v>
      </c>
      <c r="DI2" s="161"/>
      <c r="DJ2" s="161"/>
      <c r="DK2" s="74" t="s">
        <v>3</v>
      </c>
      <c r="DL2" s="74"/>
      <c r="DM2" s="160" t="s">
        <v>4</v>
      </c>
      <c r="DN2" s="160"/>
      <c r="DO2" s="161" t="s">
        <v>5</v>
      </c>
      <c r="DP2" s="161"/>
      <c r="DQ2" s="161"/>
      <c r="DR2" s="74" t="s">
        <v>3</v>
      </c>
      <c r="DS2" s="74"/>
      <c r="DT2" s="160" t="s">
        <v>4</v>
      </c>
      <c r="DU2" s="160"/>
      <c r="DV2" s="161" t="s">
        <v>5</v>
      </c>
      <c r="DW2" s="161"/>
      <c r="DX2" s="161"/>
      <c r="DY2" s="74" t="s">
        <v>3</v>
      </c>
      <c r="DZ2" s="74"/>
      <c r="EA2" s="160" t="s">
        <v>4</v>
      </c>
      <c r="EB2" s="160"/>
      <c r="EC2" s="161" t="s">
        <v>5</v>
      </c>
      <c r="ED2" s="161"/>
      <c r="EE2" s="161"/>
      <c r="EF2" s="74" t="s">
        <v>3</v>
      </c>
      <c r="EG2" s="74"/>
      <c r="EH2" s="160" t="s">
        <v>4</v>
      </c>
      <c r="EI2" s="160"/>
      <c r="EJ2" s="161" t="s">
        <v>5</v>
      </c>
      <c r="EK2" s="161"/>
      <c r="EL2" s="161"/>
      <c r="EM2" s="74" t="s">
        <v>3</v>
      </c>
      <c r="EN2" s="74"/>
      <c r="EO2" s="160" t="s">
        <v>4</v>
      </c>
      <c r="EP2" s="160"/>
      <c r="EQ2" s="161" t="s">
        <v>5</v>
      </c>
      <c r="ER2" s="161"/>
      <c r="ES2" s="161"/>
      <c r="ET2" s="74" t="s">
        <v>3</v>
      </c>
      <c r="EU2" s="74"/>
      <c r="EV2" s="160" t="s">
        <v>4</v>
      </c>
      <c r="EW2" s="160"/>
      <c r="EX2" s="161" t="s">
        <v>5</v>
      </c>
      <c r="EY2" s="161"/>
      <c r="EZ2" s="161"/>
      <c r="FA2" s="74" t="s">
        <v>3</v>
      </c>
      <c r="FB2" s="74"/>
      <c r="FC2" s="160" t="s">
        <v>4</v>
      </c>
      <c r="FD2" s="160"/>
      <c r="FE2" s="161" t="s">
        <v>5</v>
      </c>
      <c r="FF2" s="161"/>
      <c r="FG2" s="161"/>
      <c r="FH2" s="74" t="s">
        <v>3</v>
      </c>
      <c r="FI2" s="74"/>
      <c r="FJ2" s="160" t="s">
        <v>4</v>
      </c>
      <c r="FK2" s="160"/>
      <c r="FL2" s="161" t="s">
        <v>5</v>
      </c>
      <c r="FM2" s="161"/>
      <c r="FN2" s="161"/>
      <c r="FO2" s="74" t="s">
        <v>3</v>
      </c>
      <c r="FP2" s="74"/>
      <c r="FQ2" s="160" t="s">
        <v>4</v>
      </c>
      <c r="FR2" s="160"/>
      <c r="FS2" s="161" t="s">
        <v>5</v>
      </c>
      <c r="FT2" s="161"/>
      <c r="FU2" s="161"/>
      <c r="FV2" s="74" t="s">
        <v>3</v>
      </c>
      <c r="FW2" s="74"/>
      <c r="FX2" s="160" t="s">
        <v>4</v>
      </c>
      <c r="FY2" s="160"/>
      <c r="FZ2" s="161" t="s">
        <v>5</v>
      </c>
      <c r="GA2" s="161"/>
      <c r="GB2" s="161"/>
      <c r="GC2" s="74" t="s">
        <v>3</v>
      </c>
      <c r="GD2" s="74"/>
      <c r="GE2" s="160" t="s">
        <v>4</v>
      </c>
      <c r="GF2" s="160"/>
      <c r="GG2" s="161" t="s">
        <v>5</v>
      </c>
      <c r="GH2" s="161"/>
      <c r="GI2" s="161"/>
      <c r="GJ2" s="74" t="s">
        <v>3</v>
      </c>
      <c r="GK2" s="74"/>
      <c r="GL2" s="160" t="s">
        <v>4</v>
      </c>
      <c r="GM2" s="160"/>
      <c r="GN2" s="161" t="s">
        <v>5</v>
      </c>
      <c r="GO2" s="161"/>
      <c r="GP2" s="161"/>
      <c r="GQ2" s="74" t="s">
        <v>3</v>
      </c>
      <c r="GR2" s="74"/>
      <c r="GS2" s="160" t="s">
        <v>4</v>
      </c>
      <c r="GT2" s="160"/>
      <c r="GU2" s="161" t="s">
        <v>5</v>
      </c>
      <c r="GV2" s="161"/>
      <c r="GW2" s="161"/>
      <c r="GX2" s="74" t="s">
        <v>3</v>
      </c>
      <c r="GY2" s="74"/>
      <c r="GZ2" s="160" t="s">
        <v>4</v>
      </c>
      <c r="HA2" s="160"/>
      <c r="HB2" s="161" t="s">
        <v>5</v>
      </c>
      <c r="HC2" s="161"/>
      <c r="HD2" s="161"/>
      <c r="HE2" s="74" t="s">
        <v>3</v>
      </c>
      <c r="HF2" s="74"/>
      <c r="HG2" s="160" t="s">
        <v>4</v>
      </c>
      <c r="HH2" s="160"/>
      <c r="HI2" s="161" t="s">
        <v>5</v>
      </c>
      <c r="HJ2" s="161"/>
      <c r="HK2" s="161"/>
      <c r="HL2" s="74" t="s">
        <v>3</v>
      </c>
      <c r="HM2" s="74"/>
      <c r="HN2" s="160" t="s">
        <v>4</v>
      </c>
      <c r="HO2" s="160"/>
      <c r="HP2" s="161" t="s">
        <v>5</v>
      </c>
      <c r="HQ2" s="161"/>
      <c r="HR2" s="161"/>
      <c r="HS2" s="74" t="s">
        <v>3</v>
      </c>
      <c r="HT2" s="74"/>
      <c r="HU2" s="160" t="s">
        <v>4</v>
      </c>
      <c r="HV2" s="160"/>
      <c r="HW2" s="161" t="s">
        <v>5</v>
      </c>
      <c r="HX2" s="161"/>
      <c r="HY2" s="161"/>
      <c r="HZ2" s="74" t="s">
        <v>3</v>
      </c>
      <c r="IA2" s="74"/>
      <c r="IB2" s="160" t="s">
        <v>4</v>
      </c>
      <c r="IC2" s="160"/>
      <c r="ID2" s="161" t="s">
        <v>5</v>
      </c>
      <c r="IE2" s="161"/>
      <c r="IF2" s="161"/>
      <c r="IG2" s="74" t="s">
        <v>3</v>
      </c>
      <c r="IH2" s="74"/>
      <c r="II2" s="160" t="s">
        <v>4</v>
      </c>
      <c r="IJ2" s="160"/>
      <c r="IK2" s="161" t="s">
        <v>5</v>
      </c>
      <c r="IL2" s="161"/>
      <c r="IM2" s="161"/>
      <c r="IN2" s="74" t="s">
        <v>3</v>
      </c>
      <c r="IO2" s="74"/>
      <c r="IP2" s="160" t="s">
        <v>4</v>
      </c>
      <c r="IQ2" s="160"/>
      <c r="IR2" s="161" t="s">
        <v>5</v>
      </c>
      <c r="IS2" s="161"/>
      <c r="IT2" s="161"/>
      <c r="IU2" s="74" t="s">
        <v>3</v>
      </c>
      <c r="IV2" s="74"/>
      <c r="IW2" s="160" t="s">
        <v>4</v>
      </c>
      <c r="IX2" s="160"/>
      <c r="IY2" s="161" t="s">
        <v>5</v>
      </c>
      <c r="IZ2" s="161"/>
      <c r="JA2" s="161"/>
      <c r="JB2" s="74" t="s">
        <v>3</v>
      </c>
      <c r="JC2" s="74"/>
      <c r="JD2" s="160" t="s">
        <v>4</v>
      </c>
      <c r="JE2" s="160"/>
      <c r="JF2" s="161" t="s">
        <v>5</v>
      </c>
      <c r="JG2" s="161"/>
      <c r="JH2" s="161"/>
      <c r="JI2" s="74" t="s">
        <v>3</v>
      </c>
      <c r="JJ2" s="74"/>
      <c r="JK2" s="160" t="s">
        <v>4</v>
      </c>
      <c r="JL2" s="160"/>
      <c r="JM2" s="161" t="s">
        <v>5</v>
      </c>
      <c r="JN2" s="161"/>
      <c r="JO2" s="161"/>
      <c r="JP2" s="74" t="s">
        <v>3</v>
      </c>
      <c r="JQ2" s="74"/>
      <c r="JR2" s="160" t="s">
        <v>4</v>
      </c>
      <c r="JS2" s="160"/>
      <c r="JT2" s="161" t="s">
        <v>5</v>
      </c>
      <c r="JU2" s="161"/>
      <c r="JV2" s="161"/>
      <c r="JW2" s="74" t="s">
        <v>3</v>
      </c>
      <c r="JX2" s="74"/>
      <c r="JY2" s="160" t="s">
        <v>4</v>
      </c>
      <c r="JZ2" s="160"/>
      <c r="KA2" s="161" t="s">
        <v>5</v>
      </c>
      <c r="KB2" s="161"/>
      <c r="KC2" s="161"/>
      <c r="KD2" s="74" t="s">
        <v>3</v>
      </c>
      <c r="KE2" s="74"/>
      <c r="KF2" s="160" t="s">
        <v>4</v>
      </c>
      <c r="KG2" s="160"/>
      <c r="KH2" s="161" t="s">
        <v>5</v>
      </c>
      <c r="KI2" s="161"/>
      <c r="KJ2" s="161"/>
      <c r="KK2" s="74" t="s">
        <v>3</v>
      </c>
      <c r="KL2" s="74"/>
      <c r="KM2" s="160" t="s">
        <v>4</v>
      </c>
      <c r="KN2" s="160"/>
      <c r="KO2" s="161" t="s">
        <v>5</v>
      </c>
      <c r="KP2" s="161"/>
      <c r="KQ2" s="161"/>
      <c r="KR2" s="74" t="s">
        <v>3</v>
      </c>
      <c r="KS2" s="74"/>
      <c r="KT2" s="160" t="s">
        <v>4</v>
      </c>
      <c r="KU2" s="160"/>
      <c r="KV2" s="161" t="s">
        <v>5</v>
      </c>
      <c r="KW2" s="161"/>
      <c r="KX2" s="161"/>
      <c r="KY2" s="74" t="s">
        <v>3</v>
      </c>
      <c r="KZ2" s="74"/>
      <c r="LA2" s="160" t="s">
        <v>4</v>
      </c>
      <c r="LB2" s="160"/>
      <c r="LC2" s="161" t="s">
        <v>5</v>
      </c>
      <c r="LD2" s="161"/>
      <c r="LE2" s="161"/>
      <c r="LF2" s="74" t="s">
        <v>3</v>
      </c>
      <c r="LG2" s="74"/>
      <c r="LH2" s="160" t="s">
        <v>4</v>
      </c>
      <c r="LI2" s="160"/>
      <c r="LJ2" s="161" t="s">
        <v>5</v>
      </c>
      <c r="LK2" s="161"/>
      <c r="LL2" s="161"/>
      <c r="LM2" s="74" t="s">
        <v>3</v>
      </c>
      <c r="LN2" s="74"/>
      <c r="LO2" s="160" t="s">
        <v>4</v>
      </c>
      <c r="LP2" s="160"/>
      <c r="LQ2" s="161" t="s">
        <v>5</v>
      </c>
      <c r="LR2" s="161"/>
      <c r="LS2" s="161"/>
      <c r="LT2" s="74" t="s">
        <v>3</v>
      </c>
      <c r="LU2" s="74"/>
      <c r="LV2" s="160" t="s">
        <v>4</v>
      </c>
      <c r="LW2" s="160"/>
      <c r="LX2" s="161" t="s">
        <v>5</v>
      </c>
      <c r="LY2" s="161"/>
      <c r="LZ2" s="161"/>
      <c r="MA2" s="74" t="s">
        <v>3</v>
      </c>
      <c r="MB2" s="74"/>
      <c r="MC2" s="160" t="s">
        <v>4</v>
      </c>
      <c r="MD2" s="160"/>
      <c r="ME2" s="161" t="s">
        <v>5</v>
      </c>
      <c r="MF2" s="161"/>
      <c r="MG2" s="161"/>
      <c r="MH2" s="74" t="s">
        <v>3</v>
      </c>
      <c r="MI2" s="74"/>
      <c r="MJ2" s="160" t="s">
        <v>4</v>
      </c>
      <c r="MK2" s="160"/>
      <c r="ML2" s="161" t="s">
        <v>5</v>
      </c>
      <c r="MM2" s="161"/>
      <c r="MN2" s="161"/>
      <c r="MP2" s="157" t="s">
        <v>50</v>
      </c>
      <c r="MQ2" s="158"/>
      <c r="MR2" s="158"/>
      <c r="MS2" s="158"/>
      <c r="MT2" s="158"/>
      <c r="MU2" s="168"/>
      <c r="MW2" s="169" t="s">
        <v>91</v>
      </c>
      <c r="MX2" s="170"/>
      <c r="MY2" s="170"/>
      <c r="MZ2" s="170"/>
      <c r="NA2" s="170"/>
      <c r="NB2" s="171"/>
      <c r="ND2" s="165" t="s">
        <v>92</v>
      </c>
      <c r="NE2" s="166"/>
      <c r="NF2" s="166"/>
      <c r="NG2" s="166"/>
      <c r="NH2" s="166"/>
      <c r="NI2" s="166"/>
      <c r="NJ2" s="166"/>
      <c r="NK2" s="167"/>
    </row>
    <row r="3" spans="1:375" ht="17.25" thickTop="1" thickBot="1" x14ac:dyDescent="0.25">
      <c r="A3" s="71"/>
      <c r="B3" s="73"/>
      <c r="C3" s="37" t="s">
        <v>6</v>
      </c>
      <c r="D3" s="37" t="s">
        <v>0</v>
      </c>
      <c r="E3" s="38" t="s">
        <v>6</v>
      </c>
      <c r="F3" s="38" t="s">
        <v>0</v>
      </c>
      <c r="G3" s="39" t="s">
        <v>6</v>
      </c>
      <c r="H3" s="39" t="s">
        <v>0</v>
      </c>
      <c r="I3" s="13" t="s">
        <v>1</v>
      </c>
      <c r="J3" s="37" t="s">
        <v>6</v>
      </c>
      <c r="K3" s="37" t="s">
        <v>0</v>
      </c>
      <c r="L3" s="38" t="s">
        <v>6</v>
      </c>
      <c r="M3" s="38" t="s">
        <v>0</v>
      </c>
      <c r="N3" s="39" t="s">
        <v>6</v>
      </c>
      <c r="O3" s="39" t="s">
        <v>0</v>
      </c>
      <c r="P3" s="13" t="s">
        <v>1</v>
      </c>
      <c r="Q3" s="37" t="s">
        <v>6</v>
      </c>
      <c r="R3" s="37" t="s">
        <v>0</v>
      </c>
      <c r="S3" s="38" t="s">
        <v>6</v>
      </c>
      <c r="T3" s="38" t="s">
        <v>0</v>
      </c>
      <c r="U3" s="39" t="s">
        <v>6</v>
      </c>
      <c r="V3" s="39" t="s">
        <v>0</v>
      </c>
      <c r="W3" s="13" t="s">
        <v>1</v>
      </c>
      <c r="X3" s="37" t="s">
        <v>6</v>
      </c>
      <c r="Y3" s="37" t="s">
        <v>0</v>
      </c>
      <c r="Z3" s="38" t="s">
        <v>6</v>
      </c>
      <c r="AA3" s="38" t="s">
        <v>0</v>
      </c>
      <c r="AB3" s="39" t="s">
        <v>6</v>
      </c>
      <c r="AC3" s="39" t="s">
        <v>0</v>
      </c>
      <c r="AD3" s="13" t="s">
        <v>1</v>
      </c>
      <c r="AE3" s="37" t="s">
        <v>6</v>
      </c>
      <c r="AF3" s="37" t="s">
        <v>0</v>
      </c>
      <c r="AG3" s="38" t="s">
        <v>6</v>
      </c>
      <c r="AH3" s="38" t="s">
        <v>0</v>
      </c>
      <c r="AI3" s="39" t="s">
        <v>6</v>
      </c>
      <c r="AJ3" s="39" t="s">
        <v>0</v>
      </c>
      <c r="AK3" s="13" t="s">
        <v>1</v>
      </c>
      <c r="AL3" s="37" t="s">
        <v>6</v>
      </c>
      <c r="AM3" s="37" t="s">
        <v>0</v>
      </c>
      <c r="AN3" s="38" t="s">
        <v>6</v>
      </c>
      <c r="AO3" s="38" t="s">
        <v>0</v>
      </c>
      <c r="AP3" s="39" t="s">
        <v>6</v>
      </c>
      <c r="AQ3" s="39" t="s">
        <v>0</v>
      </c>
      <c r="AR3" s="13" t="s">
        <v>1</v>
      </c>
      <c r="AS3" s="37" t="s">
        <v>6</v>
      </c>
      <c r="AT3" s="37" t="s">
        <v>0</v>
      </c>
      <c r="AU3" s="38" t="s">
        <v>6</v>
      </c>
      <c r="AV3" s="38" t="s">
        <v>0</v>
      </c>
      <c r="AW3" s="39" t="s">
        <v>6</v>
      </c>
      <c r="AX3" s="39" t="s">
        <v>0</v>
      </c>
      <c r="AY3" s="13" t="s">
        <v>1</v>
      </c>
      <c r="AZ3" s="37" t="s">
        <v>6</v>
      </c>
      <c r="BA3" s="37" t="s">
        <v>0</v>
      </c>
      <c r="BB3" s="38" t="s">
        <v>6</v>
      </c>
      <c r="BC3" s="38" t="s">
        <v>0</v>
      </c>
      <c r="BD3" s="39" t="s">
        <v>6</v>
      </c>
      <c r="BE3" s="39" t="s">
        <v>0</v>
      </c>
      <c r="BF3" s="13" t="s">
        <v>1</v>
      </c>
      <c r="BG3" s="37" t="s">
        <v>6</v>
      </c>
      <c r="BH3" s="37" t="s">
        <v>0</v>
      </c>
      <c r="BI3" s="38" t="s">
        <v>6</v>
      </c>
      <c r="BJ3" s="38" t="s">
        <v>0</v>
      </c>
      <c r="BK3" s="39" t="s">
        <v>6</v>
      </c>
      <c r="BL3" s="39" t="s">
        <v>0</v>
      </c>
      <c r="BM3" s="13" t="s">
        <v>1</v>
      </c>
      <c r="BN3" s="37" t="s">
        <v>6</v>
      </c>
      <c r="BO3" s="37" t="s">
        <v>0</v>
      </c>
      <c r="BP3" s="38" t="s">
        <v>6</v>
      </c>
      <c r="BQ3" s="38" t="s">
        <v>0</v>
      </c>
      <c r="BR3" s="39" t="s">
        <v>6</v>
      </c>
      <c r="BS3" s="39" t="s">
        <v>0</v>
      </c>
      <c r="BT3" s="13" t="s">
        <v>1</v>
      </c>
      <c r="BU3" s="37" t="s">
        <v>6</v>
      </c>
      <c r="BV3" s="37" t="s">
        <v>0</v>
      </c>
      <c r="BW3" s="38" t="s">
        <v>6</v>
      </c>
      <c r="BX3" s="38" t="s">
        <v>0</v>
      </c>
      <c r="BY3" s="39" t="s">
        <v>6</v>
      </c>
      <c r="BZ3" s="39" t="s">
        <v>0</v>
      </c>
      <c r="CA3" s="13" t="s">
        <v>1</v>
      </c>
      <c r="CB3" s="37" t="s">
        <v>6</v>
      </c>
      <c r="CC3" s="37" t="s">
        <v>0</v>
      </c>
      <c r="CD3" s="38" t="s">
        <v>6</v>
      </c>
      <c r="CE3" s="38" t="s">
        <v>0</v>
      </c>
      <c r="CF3" s="39" t="s">
        <v>6</v>
      </c>
      <c r="CG3" s="39" t="s">
        <v>0</v>
      </c>
      <c r="CH3" s="13" t="s">
        <v>1</v>
      </c>
      <c r="CI3" s="37" t="s">
        <v>6</v>
      </c>
      <c r="CJ3" s="37" t="s">
        <v>0</v>
      </c>
      <c r="CK3" s="38" t="s">
        <v>6</v>
      </c>
      <c r="CL3" s="38" t="s">
        <v>0</v>
      </c>
      <c r="CM3" s="39" t="s">
        <v>6</v>
      </c>
      <c r="CN3" s="39" t="s">
        <v>0</v>
      </c>
      <c r="CO3" s="13" t="s">
        <v>1</v>
      </c>
      <c r="CP3" s="37" t="s">
        <v>6</v>
      </c>
      <c r="CQ3" s="37" t="s">
        <v>0</v>
      </c>
      <c r="CR3" s="38" t="s">
        <v>6</v>
      </c>
      <c r="CS3" s="38" t="s">
        <v>0</v>
      </c>
      <c r="CT3" s="39" t="s">
        <v>6</v>
      </c>
      <c r="CU3" s="39" t="s">
        <v>0</v>
      </c>
      <c r="CV3" s="13" t="s">
        <v>1</v>
      </c>
      <c r="CW3" s="37" t="s">
        <v>6</v>
      </c>
      <c r="CX3" s="37" t="s">
        <v>0</v>
      </c>
      <c r="CY3" s="38" t="s">
        <v>6</v>
      </c>
      <c r="CZ3" s="38" t="s">
        <v>0</v>
      </c>
      <c r="DA3" s="39" t="s">
        <v>6</v>
      </c>
      <c r="DB3" s="39" t="s">
        <v>0</v>
      </c>
      <c r="DC3" s="13" t="s">
        <v>1</v>
      </c>
      <c r="DD3" s="37" t="s">
        <v>6</v>
      </c>
      <c r="DE3" s="37" t="s">
        <v>0</v>
      </c>
      <c r="DF3" s="38" t="s">
        <v>6</v>
      </c>
      <c r="DG3" s="38" t="s">
        <v>0</v>
      </c>
      <c r="DH3" s="39" t="s">
        <v>6</v>
      </c>
      <c r="DI3" s="39" t="s">
        <v>0</v>
      </c>
      <c r="DJ3" s="13" t="s">
        <v>1</v>
      </c>
      <c r="DK3" s="37" t="s">
        <v>6</v>
      </c>
      <c r="DL3" s="37" t="s">
        <v>0</v>
      </c>
      <c r="DM3" s="38" t="s">
        <v>6</v>
      </c>
      <c r="DN3" s="38" t="s">
        <v>0</v>
      </c>
      <c r="DO3" s="39" t="s">
        <v>6</v>
      </c>
      <c r="DP3" s="39" t="s">
        <v>0</v>
      </c>
      <c r="DQ3" s="13" t="s">
        <v>1</v>
      </c>
      <c r="DR3" s="37" t="s">
        <v>6</v>
      </c>
      <c r="DS3" s="37" t="s">
        <v>0</v>
      </c>
      <c r="DT3" s="38" t="s">
        <v>6</v>
      </c>
      <c r="DU3" s="38" t="s">
        <v>0</v>
      </c>
      <c r="DV3" s="39" t="s">
        <v>6</v>
      </c>
      <c r="DW3" s="39" t="s">
        <v>0</v>
      </c>
      <c r="DX3" s="13" t="s">
        <v>1</v>
      </c>
      <c r="DY3" s="37" t="s">
        <v>6</v>
      </c>
      <c r="DZ3" s="37" t="s">
        <v>0</v>
      </c>
      <c r="EA3" s="38" t="s">
        <v>6</v>
      </c>
      <c r="EB3" s="38" t="s">
        <v>0</v>
      </c>
      <c r="EC3" s="39" t="s">
        <v>6</v>
      </c>
      <c r="ED3" s="39" t="s">
        <v>0</v>
      </c>
      <c r="EE3" s="13" t="s">
        <v>1</v>
      </c>
      <c r="EF3" s="37" t="s">
        <v>6</v>
      </c>
      <c r="EG3" s="37" t="s">
        <v>0</v>
      </c>
      <c r="EH3" s="38" t="s">
        <v>6</v>
      </c>
      <c r="EI3" s="38" t="s">
        <v>0</v>
      </c>
      <c r="EJ3" s="39" t="s">
        <v>6</v>
      </c>
      <c r="EK3" s="39" t="s">
        <v>0</v>
      </c>
      <c r="EL3" s="13" t="s">
        <v>1</v>
      </c>
      <c r="EM3" s="37" t="s">
        <v>6</v>
      </c>
      <c r="EN3" s="37" t="s">
        <v>0</v>
      </c>
      <c r="EO3" s="38" t="s">
        <v>6</v>
      </c>
      <c r="EP3" s="38" t="s">
        <v>0</v>
      </c>
      <c r="EQ3" s="39" t="s">
        <v>6</v>
      </c>
      <c r="ER3" s="39" t="s">
        <v>0</v>
      </c>
      <c r="ES3" s="13" t="s">
        <v>1</v>
      </c>
      <c r="ET3" s="37" t="s">
        <v>6</v>
      </c>
      <c r="EU3" s="37" t="s">
        <v>0</v>
      </c>
      <c r="EV3" s="38" t="s">
        <v>6</v>
      </c>
      <c r="EW3" s="38" t="s">
        <v>0</v>
      </c>
      <c r="EX3" s="39" t="s">
        <v>6</v>
      </c>
      <c r="EY3" s="39" t="s">
        <v>0</v>
      </c>
      <c r="EZ3" s="13" t="s">
        <v>1</v>
      </c>
      <c r="FA3" s="37" t="s">
        <v>6</v>
      </c>
      <c r="FB3" s="37" t="s">
        <v>0</v>
      </c>
      <c r="FC3" s="38" t="s">
        <v>6</v>
      </c>
      <c r="FD3" s="38" t="s">
        <v>0</v>
      </c>
      <c r="FE3" s="39" t="s">
        <v>6</v>
      </c>
      <c r="FF3" s="39" t="s">
        <v>0</v>
      </c>
      <c r="FG3" s="13" t="s">
        <v>1</v>
      </c>
      <c r="FH3" s="37" t="s">
        <v>6</v>
      </c>
      <c r="FI3" s="37" t="s">
        <v>0</v>
      </c>
      <c r="FJ3" s="38" t="s">
        <v>6</v>
      </c>
      <c r="FK3" s="38" t="s">
        <v>0</v>
      </c>
      <c r="FL3" s="39" t="s">
        <v>6</v>
      </c>
      <c r="FM3" s="39" t="s">
        <v>0</v>
      </c>
      <c r="FN3" s="13" t="s">
        <v>1</v>
      </c>
      <c r="FO3" s="37" t="s">
        <v>6</v>
      </c>
      <c r="FP3" s="37" t="s">
        <v>0</v>
      </c>
      <c r="FQ3" s="38" t="s">
        <v>6</v>
      </c>
      <c r="FR3" s="38" t="s">
        <v>0</v>
      </c>
      <c r="FS3" s="39" t="s">
        <v>6</v>
      </c>
      <c r="FT3" s="39" t="s">
        <v>0</v>
      </c>
      <c r="FU3" s="13" t="s">
        <v>1</v>
      </c>
      <c r="FV3" s="37" t="s">
        <v>6</v>
      </c>
      <c r="FW3" s="37" t="s">
        <v>0</v>
      </c>
      <c r="FX3" s="38" t="s">
        <v>6</v>
      </c>
      <c r="FY3" s="38" t="s">
        <v>0</v>
      </c>
      <c r="FZ3" s="39" t="s">
        <v>6</v>
      </c>
      <c r="GA3" s="39" t="s">
        <v>0</v>
      </c>
      <c r="GB3" s="13" t="s">
        <v>1</v>
      </c>
      <c r="GC3" s="37" t="s">
        <v>6</v>
      </c>
      <c r="GD3" s="37" t="s">
        <v>0</v>
      </c>
      <c r="GE3" s="38" t="s">
        <v>6</v>
      </c>
      <c r="GF3" s="38" t="s">
        <v>0</v>
      </c>
      <c r="GG3" s="39" t="s">
        <v>6</v>
      </c>
      <c r="GH3" s="39" t="s">
        <v>0</v>
      </c>
      <c r="GI3" s="13" t="s">
        <v>1</v>
      </c>
      <c r="GJ3" s="37" t="s">
        <v>6</v>
      </c>
      <c r="GK3" s="37" t="s">
        <v>0</v>
      </c>
      <c r="GL3" s="38" t="s">
        <v>6</v>
      </c>
      <c r="GM3" s="38" t="s">
        <v>0</v>
      </c>
      <c r="GN3" s="39" t="s">
        <v>6</v>
      </c>
      <c r="GO3" s="39" t="s">
        <v>0</v>
      </c>
      <c r="GP3" s="13" t="s">
        <v>1</v>
      </c>
      <c r="GQ3" s="37" t="s">
        <v>6</v>
      </c>
      <c r="GR3" s="37" t="s">
        <v>0</v>
      </c>
      <c r="GS3" s="38" t="s">
        <v>6</v>
      </c>
      <c r="GT3" s="38" t="s">
        <v>0</v>
      </c>
      <c r="GU3" s="39" t="s">
        <v>6</v>
      </c>
      <c r="GV3" s="39" t="s">
        <v>0</v>
      </c>
      <c r="GW3" s="13" t="s">
        <v>1</v>
      </c>
      <c r="GX3" s="37" t="s">
        <v>6</v>
      </c>
      <c r="GY3" s="37" t="s">
        <v>0</v>
      </c>
      <c r="GZ3" s="38" t="s">
        <v>6</v>
      </c>
      <c r="HA3" s="38" t="s">
        <v>0</v>
      </c>
      <c r="HB3" s="39" t="s">
        <v>6</v>
      </c>
      <c r="HC3" s="39" t="s">
        <v>0</v>
      </c>
      <c r="HD3" s="13" t="s">
        <v>1</v>
      </c>
      <c r="HE3" s="37" t="s">
        <v>6</v>
      </c>
      <c r="HF3" s="37" t="s">
        <v>0</v>
      </c>
      <c r="HG3" s="38" t="s">
        <v>6</v>
      </c>
      <c r="HH3" s="38" t="s">
        <v>0</v>
      </c>
      <c r="HI3" s="39" t="s">
        <v>6</v>
      </c>
      <c r="HJ3" s="39" t="s">
        <v>0</v>
      </c>
      <c r="HK3" s="13" t="s">
        <v>1</v>
      </c>
      <c r="HL3" s="37" t="s">
        <v>6</v>
      </c>
      <c r="HM3" s="37" t="s">
        <v>0</v>
      </c>
      <c r="HN3" s="38" t="s">
        <v>6</v>
      </c>
      <c r="HO3" s="38" t="s">
        <v>0</v>
      </c>
      <c r="HP3" s="39" t="s">
        <v>6</v>
      </c>
      <c r="HQ3" s="39" t="s">
        <v>0</v>
      </c>
      <c r="HR3" s="13" t="s">
        <v>1</v>
      </c>
      <c r="HS3" s="37" t="s">
        <v>6</v>
      </c>
      <c r="HT3" s="37" t="s">
        <v>0</v>
      </c>
      <c r="HU3" s="38" t="s">
        <v>6</v>
      </c>
      <c r="HV3" s="38" t="s">
        <v>0</v>
      </c>
      <c r="HW3" s="39" t="s">
        <v>6</v>
      </c>
      <c r="HX3" s="39" t="s">
        <v>0</v>
      </c>
      <c r="HY3" s="13" t="s">
        <v>1</v>
      </c>
      <c r="HZ3" s="37" t="s">
        <v>6</v>
      </c>
      <c r="IA3" s="37" t="s">
        <v>0</v>
      </c>
      <c r="IB3" s="38" t="s">
        <v>6</v>
      </c>
      <c r="IC3" s="38" t="s">
        <v>0</v>
      </c>
      <c r="ID3" s="39" t="s">
        <v>6</v>
      </c>
      <c r="IE3" s="39" t="s">
        <v>0</v>
      </c>
      <c r="IF3" s="13" t="s">
        <v>1</v>
      </c>
      <c r="IG3" s="37" t="s">
        <v>6</v>
      </c>
      <c r="IH3" s="37" t="s">
        <v>0</v>
      </c>
      <c r="II3" s="38" t="s">
        <v>6</v>
      </c>
      <c r="IJ3" s="38" t="s">
        <v>0</v>
      </c>
      <c r="IK3" s="39" t="s">
        <v>6</v>
      </c>
      <c r="IL3" s="39" t="s">
        <v>0</v>
      </c>
      <c r="IM3" s="13" t="s">
        <v>1</v>
      </c>
      <c r="IN3" s="37" t="s">
        <v>6</v>
      </c>
      <c r="IO3" s="37" t="s">
        <v>0</v>
      </c>
      <c r="IP3" s="38" t="s">
        <v>6</v>
      </c>
      <c r="IQ3" s="38" t="s">
        <v>0</v>
      </c>
      <c r="IR3" s="39" t="s">
        <v>6</v>
      </c>
      <c r="IS3" s="39" t="s">
        <v>0</v>
      </c>
      <c r="IT3" s="13" t="s">
        <v>1</v>
      </c>
      <c r="IU3" s="37" t="s">
        <v>6</v>
      </c>
      <c r="IV3" s="37" t="s">
        <v>0</v>
      </c>
      <c r="IW3" s="38" t="s">
        <v>6</v>
      </c>
      <c r="IX3" s="38" t="s">
        <v>0</v>
      </c>
      <c r="IY3" s="39" t="s">
        <v>6</v>
      </c>
      <c r="IZ3" s="39" t="s">
        <v>0</v>
      </c>
      <c r="JA3" s="13" t="s">
        <v>1</v>
      </c>
      <c r="JB3" s="37" t="s">
        <v>6</v>
      </c>
      <c r="JC3" s="37" t="s">
        <v>0</v>
      </c>
      <c r="JD3" s="38" t="s">
        <v>6</v>
      </c>
      <c r="JE3" s="38" t="s">
        <v>0</v>
      </c>
      <c r="JF3" s="39" t="s">
        <v>6</v>
      </c>
      <c r="JG3" s="39" t="s">
        <v>0</v>
      </c>
      <c r="JH3" s="13" t="s">
        <v>1</v>
      </c>
      <c r="JI3" s="37" t="s">
        <v>6</v>
      </c>
      <c r="JJ3" s="37" t="s">
        <v>0</v>
      </c>
      <c r="JK3" s="38" t="s">
        <v>6</v>
      </c>
      <c r="JL3" s="38" t="s">
        <v>0</v>
      </c>
      <c r="JM3" s="39" t="s">
        <v>6</v>
      </c>
      <c r="JN3" s="39" t="s">
        <v>0</v>
      </c>
      <c r="JO3" s="13" t="s">
        <v>1</v>
      </c>
      <c r="JP3" s="37" t="s">
        <v>6</v>
      </c>
      <c r="JQ3" s="37" t="s">
        <v>0</v>
      </c>
      <c r="JR3" s="38" t="s">
        <v>6</v>
      </c>
      <c r="JS3" s="38" t="s">
        <v>0</v>
      </c>
      <c r="JT3" s="39" t="s">
        <v>6</v>
      </c>
      <c r="JU3" s="39" t="s">
        <v>0</v>
      </c>
      <c r="JV3" s="13" t="s">
        <v>1</v>
      </c>
      <c r="JW3" s="37" t="s">
        <v>6</v>
      </c>
      <c r="JX3" s="37" t="s">
        <v>0</v>
      </c>
      <c r="JY3" s="38" t="s">
        <v>6</v>
      </c>
      <c r="JZ3" s="38" t="s">
        <v>0</v>
      </c>
      <c r="KA3" s="39" t="s">
        <v>6</v>
      </c>
      <c r="KB3" s="39" t="s">
        <v>0</v>
      </c>
      <c r="KC3" s="13" t="s">
        <v>1</v>
      </c>
      <c r="KD3" s="37" t="s">
        <v>6</v>
      </c>
      <c r="KE3" s="37" t="s">
        <v>0</v>
      </c>
      <c r="KF3" s="38" t="s">
        <v>6</v>
      </c>
      <c r="KG3" s="38" t="s">
        <v>0</v>
      </c>
      <c r="KH3" s="39" t="s">
        <v>6</v>
      </c>
      <c r="KI3" s="39" t="s">
        <v>0</v>
      </c>
      <c r="KJ3" s="13" t="s">
        <v>1</v>
      </c>
      <c r="KK3" s="37" t="s">
        <v>6</v>
      </c>
      <c r="KL3" s="37" t="s">
        <v>0</v>
      </c>
      <c r="KM3" s="38" t="s">
        <v>6</v>
      </c>
      <c r="KN3" s="38" t="s">
        <v>0</v>
      </c>
      <c r="KO3" s="39" t="s">
        <v>6</v>
      </c>
      <c r="KP3" s="39" t="s">
        <v>0</v>
      </c>
      <c r="KQ3" s="13" t="s">
        <v>1</v>
      </c>
      <c r="KR3" s="37" t="s">
        <v>6</v>
      </c>
      <c r="KS3" s="37" t="s">
        <v>0</v>
      </c>
      <c r="KT3" s="38" t="s">
        <v>6</v>
      </c>
      <c r="KU3" s="38" t="s">
        <v>0</v>
      </c>
      <c r="KV3" s="39" t="s">
        <v>6</v>
      </c>
      <c r="KW3" s="39" t="s">
        <v>0</v>
      </c>
      <c r="KX3" s="13" t="s">
        <v>1</v>
      </c>
      <c r="KY3" s="37" t="s">
        <v>6</v>
      </c>
      <c r="KZ3" s="37" t="s">
        <v>0</v>
      </c>
      <c r="LA3" s="38" t="s">
        <v>6</v>
      </c>
      <c r="LB3" s="38" t="s">
        <v>0</v>
      </c>
      <c r="LC3" s="39" t="s">
        <v>6</v>
      </c>
      <c r="LD3" s="39" t="s">
        <v>0</v>
      </c>
      <c r="LE3" s="13" t="s">
        <v>1</v>
      </c>
      <c r="LF3" s="37" t="s">
        <v>6</v>
      </c>
      <c r="LG3" s="37" t="s">
        <v>0</v>
      </c>
      <c r="LH3" s="38" t="s">
        <v>6</v>
      </c>
      <c r="LI3" s="38" t="s">
        <v>0</v>
      </c>
      <c r="LJ3" s="39" t="s">
        <v>6</v>
      </c>
      <c r="LK3" s="39" t="s">
        <v>0</v>
      </c>
      <c r="LL3" s="13" t="s">
        <v>1</v>
      </c>
      <c r="LM3" s="37" t="s">
        <v>6</v>
      </c>
      <c r="LN3" s="37" t="s">
        <v>0</v>
      </c>
      <c r="LO3" s="38" t="s">
        <v>6</v>
      </c>
      <c r="LP3" s="38" t="s">
        <v>0</v>
      </c>
      <c r="LQ3" s="39" t="s">
        <v>6</v>
      </c>
      <c r="LR3" s="39" t="s">
        <v>0</v>
      </c>
      <c r="LS3" s="13" t="s">
        <v>1</v>
      </c>
      <c r="LT3" s="37" t="s">
        <v>6</v>
      </c>
      <c r="LU3" s="37" t="s">
        <v>0</v>
      </c>
      <c r="LV3" s="38" t="s">
        <v>6</v>
      </c>
      <c r="LW3" s="38" t="s">
        <v>0</v>
      </c>
      <c r="LX3" s="39" t="s">
        <v>6</v>
      </c>
      <c r="LY3" s="39" t="s">
        <v>0</v>
      </c>
      <c r="LZ3" s="13" t="s">
        <v>1</v>
      </c>
      <c r="MA3" s="37" t="s">
        <v>6</v>
      </c>
      <c r="MB3" s="37" t="s">
        <v>0</v>
      </c>
      <c r="MC3" s="38" t="s">
        <v>6</v>
      </c>
      <c r="MD3" s="38" t="s">
        <v>0</v>
      </c>
      <c r="ME3" s="39" t="s">
        <v>6</v>
      </c>
      <c r="MF3" s="39" t="s">
        <v>0</v>
      </c>
      <c r="MG3" s="13" t="s">
        <v>1</v>
      </c>
      <c r="MH3" s="37" t="s">
        <v>6</v>
      </c>
      <c r="MI3" s="37" t="s">
        <v>0</v>
      </c>
      <c r="MJ3" s="38" t="s">
        <v>6</v>
      </c>
      <c r="MK3" s="38" t="s">
        <v>0</v>
      </c>
      <c r="ML3" s="39" t="s">
        <v>6</v>
      </c>
      <c r="MM3" s="39" t="s">
        <v>0</v>
      </c>
      <c r="MN3" s="13" t="s">
        <v>1</v>
      </c>
      <c r="MP3" s="1" t="s">
        <v>51</v>
      </c>
      <c r="MQ3" s="1" t="s">
        <v>6</v>
      </c>
      <c r="MR3" s="1" t="s">
        <v>0</v>
      </c>
      <c r="MS3" s="1" t="s">
        <v>51</v>
      </c>
      <c r="MT3" s="1" t="s">
        <v>6</v>
      </c>
      <c r="MU3" s="1" t="s">
        <v>0</v>
      </c>
      <c r="MW3" s="2" t="s">
        <v>51</v>
      </c>
      <c r="MX3" s="2" t="s">
        <v>6</v>
      </c>
      <c r="MY3" s="2" t="s">
        <v>0</v>
      </c>
      <c r="MZ3" s="2" t="s">
        <v>51</v>
      </c>
      <c r="NA3" s="2" t="s">
        <v>6</v>
      </c>
      <c r="NB3" s="2" t="s">
        <v>0</v>
      </c>
      <c r="ND3" s="3" t="s">
        <v>51</v>
      </c>
      <c r="NE3" s="3" t="s">
        <v>6</v>
      </c>
      <c r="NF3" s="3" t="s">
        <v>0</v>
      </c>
      <c r="NG3" s="3" t="s">
        <v>162</v>
      </c>
      <c r="NH3" s="3" t="s">
        <v>51</v>
      </c>
      <c r="NI3" s="3" t="s">
        <v>6</v>
      </c>
      <c r="NJ3" s="3" t="s">
        <v>0</v>
      </c>
      <c r="NK3" s="3" t="s">
        <v>162</v>
      </c>
    </row>
    <row r="4" spans="1:375" ht="16.5" thickTop="1" thickBot="1" x14ac:dyDescent="0.25">
      <c r="A4" s="14"/>
      <c r="B4" s="16"/>
      <c r="C4" s="1"/>
      <c r="D4" s="1"/>
      <c r="E4" s="2"/>
      <c r="F4" s="2"/>
      <c r="G4" s="3"/>
      <c r="H4" s="3"/>
      <c r="I4" s="4"/>
      <c r="J4" s="1"/>
      <c r="K4" s="1"/>
      <c r="L4" s="2"/>
      <c r="M4" s="2"/>
      <c r="N4" s="3"/>
      <c r="O4" s="3"/>
      <c r="P4" s="4"/>
      <c r="Q4" s="1"/>
      <c r="R4" s="1"/>
      <c r="S4" s="2"/>
      <c r="T4" s="2"/>
      <c r="U4" s="3"/>
      <c r="V4" s="3"/>
      <c r="W4" s="4"/>
      <c r="X4" s="1"/>
      <c r="Y4" s="1"/>
      <c r="Z4" s="2"/>
      <c r="AA4" s="2"/>
      <c r="AB4" s="3"/>
      <c r="AC4" s="3"/>
      <c r="AD4" s="4"/>
      <c r="AE4" s="1"/>
      <c r="AF4" s="1"/>
      <c r="AG4" s="2"/>
      <c r="AH4" s="2"/>
      <c r="AI4" s="3"/>
      <c r="AJ4" s="3"/>
      <c r="AK4" s="4"/>
      <c r="AL4" s="1"/>
      <c r="AM4" s="1"/>
      <c r="AN4" s="2"/>
      <c r="AO4" s="2"/>
      <c r="AP4" s="3"/>
      <c r="AQ4" s="3"/>
      <c r="AR4" s="4"/>
      <c r="AS4" s="1"/>
      <c r="AT4" s="1"/>
      <c r="AU4" s="2"/>
      <c r="AV4" s="2"/>
      <c r="AW4" s="3"/>
      <c r="AX4" s="3"/>
      <c r="AY4" s="4"/>
      <c r="AZ4" s="1"/>
      <c r="BA4" s="1"/>
      <c r="BB4" s="2"/>
      <c r="BC4" s="2"/>
      <c r="BD4" s="3"/>
      <c r="BE4" s="3"/>
      <c r="BF4" s="4"/>
      <c r="BG4" s="1"/>
      <c r="BH4" s="1"/>
      <c r="BI4" s="2"/>
      <c r="BJ4" s="2"/>
      <c r="BK4" s="3"/>
      <c r="BL4" s="3"/>
      <c r="BM4" s="4"/>
      <c r="BN4" s="1"/>
      <c r="BO4" s="1"/>
      <c r="BP4" s="2"/>
      <c r="BQ4" s="2"/>
      <c r="BR4" s="3"/>
      <c r="BS4" s="3"/>
      <c r="BT4" s="4"/>
      <c r="BU4" s="1"/>
      <c r="BV4" s="1"/>
      <c r="BW4" s="2"/>
      <c r="BX4" s="2"/>
      <c r="BY4" s="3"/>
      <c r="BZ4" s="3"/>
      <c r="CA4" s="4"/>
      <c r="CB4" s="1"/>
      <c r="CC4" s="1"/>
      <c r="CD4" s="2"/>
      <c r="CE4" s="2"/>
      <c r="CF4" s="3"/>
      <c r="CG4" s="3"/>
      <c r="CH4" s="4"/>
      <c r="CI4" s="1"/>
      <c r="CJ4" s="1"/>
      <c r="CK4" s="2"/>
      <c r="CL4" s="2"/>
      <c r="CM4" s="3"/>
      <c r="CN4" s="3"/>
      <c r="CO4" s="4"/>
      <c r="CP4" s="1"/>
      <c r="CQ4" s="1"/>
      <c r="CR4" s="2"/>
      <c r="CS4" s="2"/>
      <c r="CT4" s="3"/>
      <c r="CU4" s="3"/>
      <c r="CV4" s="4"/>
      <c r="CW4" s="1"/>
      <c r="CX4" s="1"/>
      <c r="CY4" s="2"/>
      <c r="CZ4" s="2"/>
      <c r="DA4" s="3"/>
      <c r="DB4" s="3"/>
      <c r="DC4" s="4"/>
      <c r="DD4" s="1"/>
      <c r="DE4" s="1"/>
      <c r="DF4" s="2"/>
      <c r="DG4" s="2"/>
      <c r="DH4" s="3"/>
      <c r="DI4" s="3"/>
      <c r="DJ4" s="4"/>
      <c r="DK4" s="1"/>
      <c r="DL4" s="1"/>
      <c r="DM4" s="2"/>
      <c r="DN4" s="2"/>
      <c r="DO4" s="3"/>
      <c r="DP4" s="3"/>
      <c r="DQ4" s="4"/>
      <c r="DR4" s="1"/>
      <c r="DS4" s="1"/>
      <c r="DT4" s="2"/>
      <c r="DU4" s="2"/>
      <c r="DV4" s="3"/>
      <c r="DW4" s="3"/>
      <c r="DX4" s="4"/>
      <c r="DY4" s="1"/>
      <c r="DZ4" s="1"/>
      <c r="EA4" s="2"/>
      <c r="EB4" s="2"/>
      <c r="EC4" s="3"/>
      <c r="ED4" s="3"/>
      <c r="EE4" s="4"/>
      <c r="EF4" s="1"/>
      <c r="EG4" s="1"/>
      <c r="EH4" s="2"/>
      <c r="EI4" s="2"/>
      <c r="EJ4" s="3"/>
      <c r="EK4" s="3"/>
      <c r="EL4" s="4"/>
      <c r="EM4" s="1"/>
      <c r="EN4" s="1"/>
      <c r="EO4" s="2"/>
      <c r="EP4" s="2"/>
      <c r="EQ4" s="3"/>
      <c r="ER4" s="3"/>
      <c r="ES4" s="4"/>
      <c r="ET4" s="1"/>
      <c r="EU4" s="1"/>
      <c r="EV4" s="2"/>
      <c r="EW4" s="2"/>
      <c r="EX4" s="3"/>
      <c r="EY4" s="3"/>
      <c r="EZ4" s="4"/>
      <c r="FA4" s="1"/>
      <c r="FB4" s="1"/>
      <c r="FC4" s="2"/>
      <c r="FD4" s="2"/>
      <c r="FE4" s="3"/>
      <c r="FF4" s="3"/>
      <c r="FG4" s="4"/>
      <c r="FH4" s="1"/>
      <c r="FI4" s="1"/>
      <c r="FJ4" s="2"/>
      <c r="FK4" s="2"/>
      <c r="FL4" s="3"/>
      <c r="FM4" s="3"/>
      <c r="FN4" s="4"/>
      <c r="FO4" s="1"/>
      <c r="FP4" s="1"/>
      <c r="FQ4" s="2"/>
      <c r="FR4" s="2"/>
      <c r="FS4" s="3"/>
      <c r="FT4" s="3"/>
      <c r="FU4" s="4"/>
      <c r="FV4" s="1"/>
      <c r="FW4" s="1"/>
      <c r="FX4" s="2"/>
      <c r="FY4" s="2"/>
      <c r="FZ4" s="3"/>
      <c r="GA4" s="3"/>
      <c r="GB4" s="4"/>
      <c r="GC4" s="1"/>
      <c r="GD4" s="1"/>
      <c r="GE4" s="2"/>
      <c r="GF4" s="2"/>
      <c r="GG4" s="3"/>
      <c r="GH4" s="3"/>
      <c r="GI4" s="4"/>
      <c r="GJ4" s="1"/>
      <c r="GK4" s="1"/>
      <c r="GL4" s="2"/>
      <c r="GM4" s="2"/>
      <c r="GN4" s="3"/>
      <c r="GO4" s="3"/>
      <c r="GP4" s="4"/>
      <c r="GQ4" s="1"/>
      <c r="GR4" s="1"/>
      <c r="GS4" s="2"/>
      <c r="GT4" s="2"/>
      <c r="GU4" s="3"/>
      <c r="GV4" s="3"/>
      <c r="GW4" s="4"/>
      <c r="GX4" s="1"/>
      <c r="GY4" s="1"/>
      <c r="GZ4" s="2"/>
      <c r="HA4" s="2"/>
      <c r="HB4" s="3"/>
      <c r="HC4" s="3"/>
      <c r="HD4" s="4"/>
      <c r="HE4" s="1"/>
      <c r="HF4" s="1"/>
      <c r="HG4" s="2"/>
      <c r="HH4" s="2"/>
      <c r="HI4" s="3"/>
      <c r="HJ4" s="3"/>
      <c r="HK4" s="4"/>
      <c r="HL4" s="1"/>
      <c r="HM4" s="1"/>
      <c r="HN4" s="2"/>
      <c r="HO4" s="2"/>
      <c r="HP4" s="3"/>
      <c r="HQ4" s="3"/>
      <c r="HR4" s="4"/>
      <c r="HS4" s="1"/>
      <c r="HT4" s="1"/>
      <c r="HU4" s="2"/>
      <c r="HV4" s="2"/>
      <c r="HW4" s="3"/>
      <c r="HX4" s="3"/>
      <c r="HY4" s="4"/>
      <c r="HZ4" s="1"/>
      <c r="IA4" s="1"/>
      <c r="IB4" s="2"/>
      <c r="IC4" s="2"/>
      <c r="ID4" s="3"/>
      <c r="IE4" s="3"/>
      <c r="IF4" s="4"/>
      <c r="IG4" s="1"/>
      <c r="IH4" s="1"/>
      <c r="II4" s="2"/>
      <c r="IJ4" s="2"/>
      <c r="IK4" s="3"/>
      <c r="IL4" s="3"/>
      <c r="IM4" s="4"/>
      <c r="IN4" s="1"/>
      <c r="IO4" s="1"/>
      <c r="IP4" s="2"/>
      <c r="IQ4" s="2"/>
      <c r="IR4" s="3"/>
      <c r="IS4" s="3"/>
      <c r="IT4" s="4"/>
      <c r="IU4" s="1"/>
      <c r="IV4" s="1"/>
      <c r="IW4" s="2"/>
      <c r="IX4" s="2"/>
      <c r="IY4" s="3"/>
      <c r="IZ4" s="3"/>
      <c r="JA4" s="4"/>
      <c r="JB4" s="1"/>
      <c r="JC4" s="1"/>
      <c r="JD4" s="2"/>
      <c r="JE4" s="2"/>
      <c r="JF4" s="3"/>
      <c r="JG4" s="3"/>
      <c r="JH4" s="4"/>
      <c r="JI4" s="1"/>
      <c r="JJ4" s="1"/>
      <c r="JK4" s="2"/>
      <c r="JL4" s="2"/>
      <c r="JM4" s="3"/>
      <c r="JN4" s="3"/>
      <c r="JO4" s="4"/>
      <c r="JP4" s="1"/>
      <c r="JQ4" s="1"/>
      <c r="JR4" s="2"/>
      <c r="JS4" s="2"/>
      <c r="JT4" s="3"/>
      <c r="JU4" s="3"/>
      <c r="JV4" s="4"/>
      <c r="JW4" s="1"/>
      <c r="JX4" s="1"/>
      <c r="JY4" s="2"/>
      <c r="JZ4" s="2"/>
      <c r="KA4" s="3"/>
      <c r="KB4" s="3"/>
      <c r="KC4" s="4"/>
      <c r="KD4" s="1"/>
      <c r="KE4" s="1"/>
      <c r="KF4" s="2"/>
      <c r="KG4" s="2"/>
      <c r="KH4" s="3"/>
      <c r="KI4" s="3"/>
      <c r="KJ4" s="4"/>
      <c r="KK4" s="1"/>
      <c r="KL4" s="1"/>
      <c r="KM4" s="2"/>
      <c r="KN4" s="2"/>
      <c r="KO4" s="3"/>
      <c r="KP4" s="3"/>
      <c r="KQ4" s="4"/>
      <c r="KR4" s="1"/>
      <c r="KS4" s="1"/>
      <c r="KT4" s="2"/>
      <c r="KU4" s="2"/>
      <c r="KV4" s="3"/>
      <c r="KW4" s="3"/>
      <c r="KX4" s="4"/>
      <c r="KY4" s="1"/>
      <c r="KZ4" s="1"/>
      <c r="LA4" s="2"/>
      <c r="LB4" s="2"/>
      <c r="LC4" s="3"/>
      <c r="LD4" s="3"/>
      <c r="LE4" s="4"/>
      <c r="LF4" s="1"/>
      <c r="LG4" s="1"/>
      <c r="LH4" s="2"/>
      <c r="LI4" s="2"/>
      <c r="LJ4" s="3"/>
      <c r="LK4" s="3"/>
      <c r="LL4" s="4"/>
      <c r="LM4" s="1"/>
      <c r="LN4" s="1"/>
      <c r="LO4" s="2"/>
      <c r="LP4" s="2"/>
      <c r="LQ4" s="3"/>
      <c r="LR4" s="3"/>
      <c r="LS4" s="4"/>
      <c r="LT4" s="1"/>
      <c r="LU4" s="1"/>
      <c r="LV4" s="2"/>
      <c r="LW4" s="2"/>
      <c r="LX4" s="3"/>
      <c r="LY4" s="3"/>
      <c r="LZ4" s="4"/>
      <c r="MA4" s="1"/>
      <c r="MB4" s="1"/>
      <c r="MC4" s="2"/>
      <c r="MD4" s="2"/>
      <c r="ME4" s="3"/>
      <c r="MF4" s="3"/>
      <c r="MG4" s="4"/>
      <c r="MH4" s="1"/>
      <c r="MI4" s="1"/>
      <c r="MJ4" s="2"/>
      <c r="MK4" s="2"/>
      <c r="ML4" s="3"/>
      <c r="MM4" s="3"/>
      <c r="MN4" s="4"/>
      <c r="MP4" s="20" t="s">
        <v>52</v>
      </c>
      <c r="MQ4" s="23">
        <f>م.تحميل!$R$7</f>
        <v>0</v>
      </c>
      <c r="MR4" s="23">
        <f>م.تحميل!$S$7</f>
        <v>0</v>
      </c>
      <c r="MS4" s="20" t="s">
        <v>80</v>
      </c>
      <c r="MT4" s="23"/>
      <c r="MU4" s="23">
        <f>م.تحميل!$S$169</f>
        <v>0</v>
      </c>
      <c r="MW4" s="22" t="s">
        <v>52</v>
      </c>
      <c r="MX4" s="24">
        <f>م.مرتجع!$R$7</f>
        <v>0</v>
      </c>
      <c r="MY4" s="24">
        <f>م.مرتجع!$S$7</f>
        <v>0</v>
      </c>
      <c r="MZ4" s="22" t="s">
        <v>80</v>
      </c>
      <c r="NA4" s="24"/>
      <c r="NB4" s="24">
        <f>م.مرتجع!$S$169</f>
        <v>0</v>
      </c>
      <c r="ND4" s="21" t="s">
        <v>52</v>
      </c>
      <c r="NE4" s="25">
        <f>م.مبيع!$R$7</f>
        <v>0</v>
      </c>
      <c r="NF4" s="25">
        <f>م.مبيع!$S$7</f>
        <v>0</v>
      </c>
      <c r="NG4" s="25">
        <f>I35</f>
        <v>0</v>
      </c>
      <c r="NH4" s="21" t="s">
        <v>80</v>
      </c>
      <c r="NI4" s="25"/>
      <c r="NJ4" s="25">
        <f>م.مبيع!$S$169</f>
        <v>0</v>
      </c>
      <c r="NK4" s="25">
        <f>HK35</f>
        <v>0</v>
      </c>
    </row>
    <row r="5" spans="1:375" ht="16.5" thickTop="1" thickBot="1" x14ac:dyDescent="0.25">
      <c r="A5" s="14"/>
      <c r="B5" s="16"/>
      <c r="C5" s="1"/>
      <c r="D5" s="1"/>
      <c r="E5" s="2"/>
      <c r="F5" s="2"/>
      <c r="G5" s="3"/>
      <c r="H5" s="3"/>
      <c r="I5" s="4"/>
      <c r="J5" s="1"/>
      <c r="K5" s="1"/>
      <c r="L5" s="2"/>
      <c r="M5" s="2"/>
      <c r="N5" s="3"/>
      <c r="O5" s="3"/>
      <c r="P5" s="4"/>
      <c r="Q5" s="1"/>
      <c r="R5" s="1"/>
      <c r="S5" s="2"/>
      <c r="T5" s="2"/>
      <c r="U5" s="3"/>
      <c r="V5" s="3"/>
      <c r="W5" s="4"/>
      <c r="X5" s="1"/>
      <c r="Y5" s="1"/>
      <c r="Z5" s="2"/>
      <c r="AA5" s="2"/>
      <c r="AB5" s="3"/>
      <c r="AC5" s="3"/>
      <c r="AD5" s="4"/>
      <c r="AE5" s="1"/>
      <c r="AF5" s="1"/>
      <c r="AG5" s="2"/>
      <c r="AH5" s="2"/>
      <c r="AI5" s="3"/>
      <c r="AJ5" s="3"/>
      <c r="AK5" s="4"/>
      <c r="AL5" s="1"/>
      <c r="AM5" s="1"/>
      <c r="AN5" s="2"/>
      <c r="AO5" s="2"/>
      <c r="AP5" s="3"/>
      <c r="AQ5" s="3"/>
      <c r="AR5" s="4"/>
      <c r="AS5" s="1"/>
      <c r="AT5" s="1"/>
      <c r="AU5" s="2"/>
      <c r="AV5" s="2"/>
      <c r="AW5" s="3"/>
      <c r="AX5" s="3"/>
      <c r="AY5" s="4"/>
      <c r="AZ5" s="1"/>
      <c r="BA5" s="1"/>
      <c r="BB5" s="2"/>
      <c r="BC5" s="2"/>
      <c r="BD5" s="3"/>
      <c r="BE5" s="3"/>
      <c r="BF5" s="4"/>
      <c r="BG5" s="1"/>
      <c r="BH5" s="1"/>
      <c r="BI5" s="2"/>
      <c r="BJ5" s="2"/>
      <c r="BK5" s="3"/>
      <c r="BL5" s="3"/>
      <c r="BM5" s="4"/>
      <c r="BN5" s="1"/>
      <c r="BO5" s="1"/>
      <c r="BP5" s="2"/>
      <c r="BQ5" s="2"/>
      <c r="BR5" s="3"/>
      <c r="BS5" s="3"/>
      <c r="BT5" s="4"/>
      <c r="BU5" s="1"/>
      <c r="BV5" s="1"/>
      <c r="BW5" s="2"/>
      <c r="BX5" s="2"/>
      <c r="BY5" s="3"/>
      <c r="BZ5" s="3"/>
      <c r="CA5" s="4"/>
      <c r="CB5" s="1"/>
      <c r="CC5" s="1"/>
      <c r="CD5" s="2"/>
      <c r="CE5" s="2"/>
      <c r="CF5" s="3"/>
      <c r="CG5" s="3"/>
      <c r="CH5" s="4"/>
      <c r="CI5" s="1"/>
      <c r="CJ5" s="1"/>
      <c r="CK5" s="2"/>
      <c r="CL5" s="2"/>
      <c r="CM5" s="3"/>
      <c r="CN5" s="3"/>
      <c r="CO5" s="4"/>
      <c r="CP5" s="1"/>
      <c r="CQ5" s="1"/>
      <c r="CR5" s="2"/>
      <c r="CS5" s="2"/>
      <c r="CT5" s="3"/>
      <c r="CU5" s="3"/>
      <c r="CV5" s="4"/>
      <c r="CW5" s="1"/>
      <c r="CX5" s="1"/>
      <c r="CY5" s="2"/>
      <c r="CZ5" s="2"/>
      <c r="DA5" s="3"/>
      <c r="DB5" s="3"/>
      <c r="DC5" s="4"/>
      <c r="DD5" s="1"/>
      <c r="DE5" s="1"/>
      <c r="DF5" s="2"/>
      <c r="DG5" s="2"/>
      <c r="DH5" s="3"/>
      <c r="DI5" s="3"/>
      <c r="DJ5" s="4"/>
      <c r="DK5" s="1"/>
      <c r="DL5" s="1"/>
      <c r="DM5" s="2"/>
      <c r="DN5" s="2"/>
      <c r="DO5" s="3"/>
      <c r="DP5" s="3"/>
      <c r="DQ5" s="4"/>
      <c r="DR5" s="1"/>
      <c r="DS5" s="1"/>
      <c r="DT5" s="2"/>
      <c r="DU5" s="2"/>
      <c r="DV5" s="3"/>
      <c r="DW5" s="3"/>
      <c r="DX5" s="4"/>
      <c r="DY5" s="1"/>
      <c r="DZ5" s="1"/>
      <c r="EA5" s="2"/>
      <c r="EB5" s="2"/>
      <c r="EC5" s="3"/>
      <c r="ED5" s="3"/>
      <c r="EE5" s="4"/>
      <c r="EF5" s="1"/>
      <c r="EG5" s="1"/>
      <c r="EH5" s="2"/>
      <c r="EI5" s="2"/>
      <c r="EJ5" s="3"/>
      <c r="EK5" s="3"/>
      <c r="EL5" s="4"/>
      <c r="EM5" s="1"/>
      <c r="EN5" s="1"/>
      <c r="EO5" s="2"/>
      <c r="EP5" s="2"/>
      <c r="EQ5" s="3"/>
      <c r="ER5" s="3"/>
      <c r="ES5" s="4"/>
      <c r="ET5" s="1"/>
      <c r="EU5" s="1"/>
      <c r="EV5" s="2"/>
      <c r="EW5" s="2"/>
      <c r="EX5" s="3"/>
      <c r="EY5" s="3"/>
      <c r="EZ5" s="4"/>
      <c r="FA5" s="1"/>
      <c r="FB5" s="1"/>
      <c r="FC5" s="2"/>
      <c r="FD5" s="2"/>
      <c r="FE5" s="3"/>
      <c r="FF5" s="3"/>
      <c r="FG5" s="4"/>
      <c r="FH5" s="1"/>
      <c r="FI5" s="1"/>
      <c r="FJ5" s="2"/>
      <c r="FK5" s="2"/>
      <c r="FL5" s="3"/>
      <c r="FM5" s="3"/>
      <c r="FN5" s="4"/>
      <c r="FO5" s="1"/>
      <c r="FP5" s="1"/>
      <c r="FQ5" s="2"/>
      <c r="FR5" s="2"/>
      <c r="FS5" s="3"/>
      <c r="FT5" s="3"/>
      <c r="FU5" s="4"/>
      <c r="FV5" s="1"/>
      <c r="FW5" s="1"/>
      <c r="FX5" s="2"/>
      <c r="FY5" s="2"/>
      <c r="FZ5" s="3"/>
      <c r="GA5" s="3"/>
      <c r="GB5" s="4"/>
      <c r="GC5" s="1"/>
      <c r="GD5" s="1"/>
      <c r="GE5" s="2"/>
      <c r="GF5" s="2"/>
      <c r="GG5" s="3"/>
      <c r="GH5" s="3"/>
      <c r="GI5" s="4"/>
      <c r="GJ5" s="1"/>
      <c r="GK5" s="1"/>
      <c r="GL5" s="2"/>
      <c r="GM5" s="2"/>
      <c r="GN5" s="3"/>
      <c r="GO5" s="3"/>
      <c r="GP5" s="4"/>
      <c r="GQ5" s="1"/>
      <c r="GR5" s="1"/>
      <c r="GS5" s="2"/>
      <c r="GT5" s="2"/>
      <c r="GU5" s="3"/>
      <c r="GV5" s="3"/>
      <c r="GW5" s="4"/>
      <c r="GX5" s="1"/>
      <c r="GY5" s="1"/>
      <c r="GZ5" s="2"/>
      <c r="HA5" s="2"/>
      <c r="HB5" s="3"/>
      <c r="HC5" s="3"/>
      <c r="HD5" s="4"/>
      <c r="HE5" s="1"/>
      <c r="HF5" s="1"/>
      <c r="HG5" s="2"/>
      <c r="HH5" s="2"/>
      <c r="HI5" s="3"/>
      <c r="HJ5" s="3"/>
      <c r="HK5" s="4"/>
      <c r="HL5" s="1"/>
      <c r="HM5" s="1"/>
      <c r="HN5" s="2"/>
      <c r="HO5" s="2"/>
      <c r="HP5" s="3"/>
      <c r="HQ5" s="3"/>
      <c r="HR5" s="4"/>
      <c r="HS5" s="1"/>
      <c r="HT5" s="1"/>
      <c r="HU5" s="2"/>
      <c r="HV5" s="2"/>
      <c r="HW5" s="3"/>
      <c r="HX5" s="3"/>
      <c r="HY5" s="4"/>
      <c r="HZ5" s="1"/>
      <c r="IA5" s="1"/>
      <c r="IB5" s="2"/>
      <c r="IC5" s="2"/>
      <c r="ID5" s="3"/>
      <c r="IE5" s="3"/>
      <c r="IF5" s="4"/>
      <c r="IG5" s="1"/>
      <c r="IH5" s="1"/>
      <c r="II5" s="2"/>
      <c r="IJ5" s="2"/>
      <c r="IK5" s="3"/>
      <c r="IL5" s="3"/>
      <c r="IM5" s="4"/>
      <c r="IN5" s="1"/>
      <c r="IO5" s="1"/>
      <c r="IP5" s="2"/>
      <c r="IQ5" s="2"/>
      <c r="IR5" s="3"/>
      <c r="IS5" s="3"/>
      <c r="IT5" s="4"/>
      <c r="IU5" s="1"/>
      <c r="IV5" s="1"/>
      <c r="IW5" s="2"/>
      <c r="IX5" s="2"/>
      <c r="IY5" s="3"/>
      <c r="IZ5" s="3"/>
      <c r="JA5" s="4"/>
      <c r="JB5" s="1"/>
      <c r="JC5" s="1"/>
      <c r="JD5" s="2"/>
      <c r="JE5" s="2"/>
      <c r="JF5" s="3"/>
      <c r="JG5" s="3"/>
      <c r="JH5" s="4"/>
      <c r="JI5" s="1"/>
      <c r="JJ5" s="1"/>
      <c r="JK5" s="2"/>
      <c r="JL5" s="2"/>
      <c r="JM5" s="3"/>
      <c r="JN5" s="3"/>
      <c r="JO5" s="4"/>
      <c r="JP5" s="1"/>
      <c r="JQ5" s="1"/>
      <c r="JR5" s="2"/>
      <c r="JS5" s="2"/>
      <c r="JT5" s="3"/>
      <c r="JU5" s="3"/>
      <c r="JV5" s="4"/>
      <c r="JW5" s="1"/>
      <c r="JX5" s="1"/>
      <c r="JY5" s="2"/>
      <c r="JZ5" s="2"/>
      <c r="KA5" s="3"/>
      <c r="KB5" s="3"/>
      <c r="KC5" s="4"/>
      <c r="KD5" s="1"/>
      <c r="KE5" s="1"/>
      <c r="KF5" s="2"/>
      <c r="KG5" s="2"/>
      <c r="KH5" s="3"/>
      <c r="KI5" s="3"/>
      <c r="KJ5" s="4"/>
      <c r="KK5" s="1"/>
      <c r="KL5" s="1"/>
      <c r="KM5" s="2"/>
      <c r="KN5" s="2"/>
      <c r="KO5" s="3"/>
      <c r="KP5" s="3"/>
      <c r="KQ5" s="4"/>
      <c r="KR5" s="1"/>
      <c r="KS5" s="1"/>
      <c r="KT5" s="2"/>
      <c r="KU5" s="2"/>
      <c r="KV5" s="3"/>
      <c r="KW5" s="3"/>
      <c r="KX5" s="4"/>
      <c r="KY5" s="1"/>
      <c r="KZ5" s="1"/>
      <c r="LA5" s="2"/>
      <c r="LB5" s="2"/>
      <c r="LC5" s="3"/>
      <c r="LD5" s="3"/>
      <c r="LE5" s="4"/>
      <c r="LF5" s="1"/>
      <c r="LG5" s="1"/>
      <c r="LH5" s="2"/>
      <c r="LI5" s="2"/>
      <c r="LJ5" s="3"/>
      <c r="LK5" s="3"/>
      <c r="LL5" s="4"/>
      <c r="LM5" s="1"/>
      <c r="LN5" s="1"/>
      <c r="LO5" s="2"/>
      <c r="LP5" s="2"/>
      <c r="LQ5" s="3"/>
      <c r="LR5" s="3"/>
      <c r="LS5" s="4"/>
      <c r="LT5" s="1"/>
      <c r="LU5" s="1"/>
      <c r="LV5" s="2"/>
      <c r="LW5" s="2"/>
      <c r="LX5" s="3"/>
      <c r="LY5" s="3"/>
      <c r="LZ5" s="4"/>
      <c r="MA5" s="1"/>
      <c r="MB5" s="1"/>
      <c r="MC5" s="2"/>
      <c r="MD5" s="2"/>
      <c r="ME5" s="3"/>
      <c r="MF5" s="3"/>
      <c r="MG5" s="4"/>
      <c r="MH5" s="1"/>
      <c r="MI5" s="1"/>
      <c r="MJ5" s="2"/>
      <c r="MK5" s="2"/>
      <c r="ML5" s="3"/>
      <c r="MM5" s="3"/>
      <c r="MN5" s="4"/>
      <c r="MP5" s="20" t="s">
        <v>58</v>
      </c>
      <c r="MQ5" s="23">
        <f>م.تحميل!$R$11</f>
        <v>0</v>
      </c>
      <c r="MR5" s="23">
        <f>م.تحميل!$S$11</f>
        <v>0</v>
      </c>
      <c r="MS5" s="20" t="s">
        <v>81</v>
      </c>
      <c r="MT5" s="23"/>
      <c r="MU5" s="23">
        <f>م.تحميل!$S$173</f>
        <v>0</v>
      </c>
      <c r="MW5" s="22" t="s">
        <v>58</v>
      </c>
      <c r="MX5" s="24">
        <f>م.مرتجع!$R$11</f>
        <v>0</v>
      </c>
      <c r="MY5" s="24">
        <f>م.مرتجع!$S$11</f>
        <v>0</v>
      </c>
      <c r="MZ5" s="22" t="s">
        <v>81</v>
      </c>
      <c r="NA5" s="24"/>
      <c r="NB5" s="24">
        <f>م.مرتجع!$S$173</f>
        <v>0</v>
      </c>
      <c r="ND5" s="21" t="s">
        <v>58</v>
      </c>
      <c r="NE5" s="25">
        <f>م.مبيع!$R$11</f>
        <v>0</v>
      </c>
      <c r="NF5" s="25">
        <f>م.مبيع!$S$11</f>
        <v>0</v>
      </c>
      <c r="NG5" s="25">
        <f>P35</f>
        <v>0</v>
      </c>
      <c r="NH5" s="21" t="s">
        <v>81</v>
      </c>
      <c r="NI5" s="25"/>
      <c r="NJ5" s="25">
        <f>م.مبيع!$S$173</f>
        <v>0</v>
      </c>
      <c r="NK5" s="25">
        <f>HR35</f>
        <v>0</v>
      </c>
    </row>
    <row r="6" spans="1:375" ht="16.5" thickTop="1" thickBot="1" x14ac:dyDescent="0.25">
      <c r="A6" s="14"/>
      <c r="B6" s="16"/>
      <c r="C6" s="1"/>
      <c r="D6" s="1"/>
      <c r="E6" s="2"/>
      <c r="F6" s="2"/>
      <c r="G6" s="3"/>
      <c r="H6" s="3"/>
      <c r="I6" s="4"/>
      <c r="J6" s="1"/>
      <c r="K6" s="1"/>
      <c r="L6" s="2"/>
      <c r="M6" s="2"/>
      <c r="N6" s="3"/>
      <c r="O6" s="3"/>
      <c r="P6" s="4"/>
      <c r="Q6" s="1"/>
      <c r="R6" s="1"/>
      <c r="S6" s="2"/>
      <c r="T6" s="2"/>
      <c r="U6" s="3"/>
      <c r="V6" s="3"/>
      <c r="W6" s="4"/>
      <c r="X6" s="1"/>
      <c r="Y6" s="1"/>
      <c r="Z6" s="2"/>
      <c r="AA6" s="2"/>
      <c r="AB6" s="3"/>
      <c r="AC6" s="3"/>
      <c r="AD6" s="4"/>
      <c r="AE6" s="1"/>
      <c r="AF6" s="1"/>
      <c r="AG6" s="2"/>
      <c r="AH6" s="2"/>
      <c r="AI6" s="3"/>
      <c r="AJ6" s="3"/>
      <c r="AK6" s="4"/>
      <c r="AL6" s="1"/>
      <c r="AM6" s="1"/>
      <c r="AN6" s="2"/>
      <c r="AO6" s="2"/>
      <c r="AP6" s="3"/>
      <c r="AQ6" s="3"/>
      <c r="AR6" s="4"/>
      <c r="AS6" s="1"/>
      <c r="AT6" s="1"/>
      <c r="AU6" s="2"/>
      <c r="AV6" s="2"/>
      <c r="AW6" s="3"/>
      <c r="AX6" s="3"/>
      <c r="AY6" s="4"/>
      <c r="AZ6" s="1"/>
      <c r="BA6" s="1"/>
      <c r="BB6" s="2"/>
      <c r="BC6" s="2"/>
      <c r="BD6" s="3"/>
      <c r="BE6" s="3"/>
      <c r="BF6" s="4"/>
      <c r="BG6" s="1"/>
      <c r="BH6" s="1"/>
      <c r="BI6" s="2"/>
      <c r="BJ6" s="2"/>
      <c r="BK6" s="3"/>
      <c r="BL6" s="3"/>
      <c r="BM6" s="4"/>
      <c r="BN6" s="1"/>
      <c r="BO6" s="1"/>
      <c r="BP6" s="2"/>
      <c r="BQ6" s="2"/>
      <c r="BR6" s="3"/>
      <c r="BS6" s="3"/>
      <c r="BT6" s="4"/>
      <c r="BU6" s="1"/>
      <c r="BV6" s="1"/>
      <c r="BW6" s="2"/>
      <c r="BX6" s="2"/>
      <c r="BY6" s="3"/>
      <c r="BZ6" s="3"/>
      <c r="CA6" s="4"/>
      <c r="CB6" s="1"/>
      <c r="CC6" s="1"/>
      <c r="CD6" s="2"/>
      <c r="CE6" s="2"/>
      <c r="CF6" s="3"/>
      <c r="CG6" s="3"/>
      <c r="CH6" s="4"/>
      <c r="CI6" s="1"/>
      <c r="CJ6" s="1"/>
      <c r="CK6" s="2"/>
      <c r="CL6" s="2"/>
      <c r="CM6" s="3"/>
      <c r="CN6" s="3"/>
      <c r="CO6" s="4"/>
      <c r="CP6" s="1"/>
      <c r="CQ6" s="1"/>
      <c r="CR6" s="2"/>
      <c r="CS6" s="2"/>
      <c r="CT6" s="3"/>
      <c r="CU6" s="3"/>
      <c r="CV6" s="4"/>
      <c r="CW6" s="1"/>
      <c r="CX6" s="1"/>
      <c r="CY6" s="2"/>
      <c r="CZ6" s="2"/>
      <c r="DA6" s="3"/>
      <c r="DB6" s="3"/>
      <c r="DC6" s="4"/>
      <c r="DD6" s="1"/>
      <c r="DE6" s="1"/>
      <c r="DF6" s="2"/>
      <c r="DG6" s="2"/>
      <c r="DH6" s="3"/>
      <c r="DI6" s="3"/>
      <c r="DJ6" s="4"/>
      <c r="DK6" s="1"/>
      <c r="DL6" s="1"/>
      <c r="DM6" s="2"/>
      <c r="DN6" s="2"/>
      <c r="DO6" s="3"/>
      <c r="DP6" s="3"/>
      <c r="DQ6" s="4"/>
      <c r="DR6" s="1"/>
      <c r="DS6" s="1"/>
      <c r="DT6" s="2"/>
      <c r="DU6" s="2"/>
      <c r="DV6" s="3"/>
      <c r="DW6" s="3"/>
      <c r="DX6" s="4"/>
      <c r="DY6" s="1"/>
      <c r="DZ6" s="1"/>
      <c r="EA6" s="2"/>
      <c r="EB6" s="2"/>
      <c r="EC6" s="3"/>
      <c r="ED6" s="3"/>
      <c r="EE6" s="4"/>
      <c r="EF6" s="1"/>
      <c r="EG6" s="1"/>
      <c r="EH6" s="2"/>
      <c r="EI6" s="2"/>
      <c r="EJ6" s="3"/>
      <c r="EK6" s="3"/>
      <c r="EL6" s="4"/>
      <c r="EM6" s="1"/>
      <c r="EN6" s="1"/>
      <c r="EO6" s="2"/>
      <c r="EP6" s="2"/>
      <c r="EQ6" s="3"/>
      <c r="ER6" s="3"/>
      <c r="ES6" s="4"/>
      <c r="ET6" s="1"/>
      <c r="EU6" s="1"/>
      <c r="EV6" s="2"/>
      <c r="EW6" s="2"/>
      <c r="EX6" s="3"/>
      <c r="EY6" s="3"/>
      <c r="EZ6" s="4"/>
      <c r="FA6" s="1"/>
      <c r="FB6" s="1"/>
      <c r="FC6" s="2"/>
      <c r="FD6" s="2"/>
      <c r="FE6" s="3"/>
      <c r="FF6" s="3"/>
      <c r="FG6" s="4"/>
      <c r="FH6" s="1"/>
      <c r="FI6" s="1"/>
      <c r="FJ6" s="2"/>
      <c r="FK6" s="2"/>
      <c r="FL6" s="3"/>
      <c r="FM6" s="3"/>
      <c r="FN6" s="4"/>
      <c r="FO6" s="1"/>
      <c r="FP6" s="1"/>
      <c r="FQ6" s="2"/>
      <c r="FR6" s="2"/>
      <c r="FS6" s="3"/>
      <c r="FT6" s="3"/>
      <c r="FU6" s="4"/>
      <c r="FV6" s="1"/>
      <c r="FW6" s="1"/>
      <c r="FX6" s="2"/>
      <c r="FY6" s="2"/>
      <c r="FZ6" s="3"/>
      <c r="GA6" s="3"/>
      <c r="GB6" s="4"/>
      <c r="GC6" s="1"/>
      <c r="GD6" s="1"/>
      <c r="GE6" s="2"/>
      <c r="GF6" s="2"/>
      <c r="GG6" s="3"/>
      <c r="GH6" s="3"/>
      <c r="GI6" s="4"/>
      <c r="GJ6" s="1"/>
      <c r="GK6" s="1"/>
      <c r="GL6" s="2"/>
      <c r="GM6" s="2"/>
      <c r="GN6" s="3"/>
      <c r="GO6" s="3"/>
      <c r="GP6" s="4"/>
      <c r="GQ6" s="1"/>
      <c r="GR6" s="1"/>
      <c r="GS6" s="2"/>
      <c r="GT6" s="2"/>
      <c r="GU6" s="3"/>
      <c r="GV6" s="3"/>
      <c r="GW6" s="4"/>
      <c r="GX6" s="1"/>
      <c r="GY6" s="1"/>
      <c r="GZ6" s="2"/>
      <c r="HA6" s="2"/>
      <c r="HB6" s="3"/>
      <c r="HC6" s="3"/>
      <c r="HD6" s="4"/>
      <c r="HE6" s="1"/>
      <c r="HF6" s="1"/>
      <c r="HG6" s="2"/>
      <c r="HH6" s="2"/>
      <c r="HI6" s="3"/>
      <c r="HJ6" s="3"/>
      <c r="HK6" s="4"/>
      <c r="HL6" s="1"/>
      <c r="HM6" s="1"/>
      <c r="HN6" s="2"/>
      <c r="HO6" s="2"/>
      <c r="HP6" s="3"/>
      <c r="HQ6" s="3"/>
      <c r="HR6" s="4"/>
      <c r="HS6" s="1"/>
      <c r="HT6" s="1"/>
      <c r="HU6" s="2"/>
      <c r="HV6" s="2"/>
      <c r="HW6" s="3"/>
      <c r="HX6" s="3"/>
      <c r="HY6" s="4"/>
      <c r="HZ6" s="1"/>
      <c r="IA6" s="1"/>
      <c r="IB6" s="2"/>
      <c r="IC6" s="2"/>
      <c r="ID6" s="3"/>
      <c r="IE6" s="3"/>
      <c r="IF6" s="4"/>
      <c r="IG6" s="1"/>
      <c r="IH6" s="1"/>
      <c r="II6" s="2"/>
      <c r="IJ6" s="2"/>
      <c r="IK6" s="3"/>
      <c r="IL6" s="3"/>
      <c r="IM6" s="4"/>
      <c r="IN6" s="1"/>
      <c r="IO6" s="1"/>
      <c r="IP6" s="2"/>
      <c r="IQ6" s="2"/>
      <c r="IR6" s="3"/>
      <c r="IS6" s="3"/>
      <c r="IT6" s="4"/>
      <c r="IU6" s="1"/>
      <c r="IV6" s="1"/>
      <c r="IW6" s="2"/>
      <c r="IX6" s="2"/>
      <c r="IY6" s="3"/>
      <c r="IZ6" s="3"/>
      <c r="JA6" s="4"/>
      <c r="JB6" s="1"/>
      <c r="JC6" s="1"/>
      <c r="JD6" s="2"/>
      <c r="JE6" s="2"/>
      <c r="JF6" s="3"/>
      <c r="JG6" s="3"/>
      <c r="JH6" s="4"/>
      <c r="JI6" s="1"/>
      <c r="JJ6" s="1"/>
      <c r="JK6" s="2"/>
      <c r="JL6" s="2"/>
      <c r="JM6" s="3"/>
      <c r="JN6" s="3"/>
      <c r="JO6" s="4"/>
      <c r="JP6" s="1"/>
      <c r="JQ6" s="1"/>
      <c r="JR6" s="2"/>
      <c r="JS6" s="2"/>
      <c r="JT6" s="3"/>
      <c r="JU6" s="3"/>
      <c r="JV6" s="4"/>
      <c r="JW6" s="1"/>
      <c r="JX6" s="1"/>
      <c r="JY6" s="2"/>
      <c r="JZ6" s="2"/>
      <c r="KA6" s="3"/>
      <c r="KB6" s="3"/>
      <c r="KC6" s="4"/>
      <c r="KD6" s="1"/>
      <c r="KE6" s="1"/>
      <c r="KF6" s="2"/>
      <c r="KG6" s="2"/>
      <c r="KH6" s="3"/>
      <c r="KI6" s="3"/>
      <c r="KJ6" s="4"/>
      <c r="KK6" s="1"/>
      <c r="KL6" s="1"/>
      <c r="KM6" s="2"/>
      <c r="KN6" s="2"/>
      <c r="KO6" s="3"/>
      <c r="KP6" s="3"/>
      <c r="KQ6" s="4"/>
      <c r="KR6" s="1"/>
      <c r="KS6" s="1"/>
      <c r="KT6" s="2"/>
      <c r="KU6" s="2"/>
      <c r="KV6" s="3"/>
      <c r="KW6" s="3"/>
      <c r="KX6" s="4"/>
      <c r="KY6" s="1"/>
      <c r="KZ6" s="1"/>
      <c r="LA6" s="2"/>
      <c r="LB6" s="2"/>
      <c r="LC6" s="3"/>
      <c r="LD6" s="3"/>
      <c r="LE6" s="4"/>
      <c r="LF6" s="1"/>
      <c r="LG6" s="1"/>
      <c r="LH6" s="2"/>
      <c r="LI6" s="2"/>
      <c r="LJ6" s="3"/>
      <c r="LK6" s="3"/>
      <c r="LL6" s="4"/>
      <c r="LM6" s="1"/>
      <c r="LN6" s="1"/>
      <c r="LO6" s="2"/>
      <c r="LP6" s="2"/>
      <c r="LQ6" s="3"/>
      <c r="LR6" s="3"/>
      <c r="LS6" s="4"/>
      <c r="LT6" s="1"/>
      <c r="LU6" s="1"/>
      <c r="LV6" s="2"/>
      <c r="LW6" s="2"/>
      <c r="LX6" s="3"/>
      <c r="LY6" s="3"/>
      <c r="LZ6" s="4"/>
      <c r="MA6" s="1"/>
      <c r="MB6" s="1"/>
      <c r="MC6" s="2"/>
      <c r="MD6" s="2"/>
      <c r="ME6" s="3"/>
      <c r="MF6" s="3"/>
      <c r="MG6" s="4"/>
      <c r="MH6" s="1"/>
      <c r="MI6" s="1"/>
      <c r="MJ6" s="2"/>
      <c r="MK6" s="2"/>
      <c r="ML6" s="3"/>
      <c r="MM6" s="3"/>
      <c r="MN6" s="4"/>
      <c r="MP6" s="20" t="s">
        <v>59</v>
      </c>
      <c r="MQ6" s="23">
        <f>م.تحميل!$R$15</f>
        <v>0</v>
      </c>
      <c r="MR6" s="23">
        <f>م.تحميل!$S$15</f>
        <v>0</v>
      </c>
      <c r="MS6" s="20" t="s">
        <v>82</v>
      </c>
      <c r="MT6" s="23">
        <f>م.تحميل!$R$131</f>
        <v>0</v>
      </c>
      <c r="MU6" s="23">
        <f>م.تحميل!$S$131</f>
        <v>0</v>
      </c>
      <c r="MW6" s="22" t="s">
        <v>59</v>
      </c>
      <c r="MX6" s="24">
        <f>م.مرتجع!$R$15</f>
        <v>0</v>
      </c>
      <c r="MY6" s="24">
        <f>م.مرتجع!$S$15</f>
        <v>0</v>
      </c>
      <c r="MZ6" s="22" t="s">
        <v>82</v>
      </c>
      <c r="NA6" s="24">
        <f>م.مرتجع!$R$131</f>
        <v>0</v>
      </c>
      <c r="NB6" s="24">
        <f>م.مرتجع!$S$131</f>
        <v>0</v>
      </c>
      <c r="ND6" s="21" t="s">
        <v>59</v>
      </c>
      <c r="NE6" s="25">
        <f>م.مبيع!$R$15</f>
        <v>0</v>
      </c>
      <c r="NF6" s="25">
        <f>م.مبيع!$S$15</f>
        <v>0</v>
      </c>
      <c r="NG6" s="25">
        <f>W35</f>
        <v>0</v>
      </c>
      <c r="NH6" s="21" t="s">
        <v>82</v>
      </c>
      <c r="NI6" s="25">
        <f>م.مبيع!$R$131</f>
        <v>0</v>
      </c>
      <c r="NJ6" s="25">
        <f>م.مبيع!$S$131</f>
        <v>0</v>
      </c>
      <c r="NK6" s="25">
        <f>HY35</f>
        <v>0</v>
      </c>
    </row>
    <row r="7" spans="1:375" ht="16.5" thickTop="1" thickBot="1" x14ac:dyDescent="0.25">
      <c r="A7" s="14"/>
      <c r="B7" s="16"/>
      <c r="C7" s="1"/>
      <c r="D7" s="1"/>
      <c r="E7" s="2"/>
      <c r="F7" s="2"/>
      <c r="G7" s="3"/>
      <c r="H7" s="3"/>
      <c r="I7" s="4"/>
      <c r="J7" s="1"/>
      <c r="K7" s="1"/>
      <c r="L7" s="2"/>
      <c r="M7" s="2"/>
      <c r="N7" s="3"/>
      <c r="O7" s="3"/>
      <c r="P7" s="4"/>
      <c r="Q7" s="1"/>
      <c r="R7" s="1"/>
      <c r="S7" s="2"/>
      <c r="T7" s="2"/>
      <c r="U7" s="3"/>
      <c r="V7" s="3"/>
      <c r="W7" s="4"/>
      <c r="X7" s="1"/>
      <c r="Y7" s="1"/>
      <c r="Z7" s="2"/>
      <c r="AA7" s="2"/>
      <c r="AB7" s="3"/>
      <c r="AC7" s="3"/>
      <c r="AD7" s="4"/>
      <c r="AE7" s="1"/>
      <c r="AF7" s="1"/>
      <c r="AG7" s="2"/>
      <c r="AH7" s="2"/>
      <c r="AI7" s="3"/>
      <c r="AJ7" s="3"/>
      <c r="AK7" s="4"/>
      <c r="AL7" s="1"/>
      <c r="AM7" s="1"/>
      <c r="AN7" s="2"/>
      <c r="AO7" s="2"/>
      <c r="AP7" s="3"/>
      <c r="AQ7" s="3"/>
      <c r="AR7" s="4"/>
      <c r="AS7" s="1"/>
      <c r="AT7" s="1"/>
      <c r="AU7" s="2"/>
      <c r="AV7" s="2"/>
      <c r="AW7" s="3"/>
      <c r="AX7" s="3"/>
      <c r="AY7" s="4"/>
      <c r="AZ7" s="1"/>
      <c r="BA7" s="1"/>
      <c r="BB7" s="2"/>
      <c r="BC7" s="2"/>
      <c r="BD7" s="3"/>
      <c r="BE7" s="3"/>
      <c r="BF7" s="4"/>
      <c r="BG7" s="1"/>
      <c r="BH7" s="1"/>
      <c r="BI7" s="2"/>
      <c r="BJ7" s="2"/>
      <c r="BK7" s="3"/>
      <c r="BL7" s="3"/>
      <c r="BM7" s="4"/>
      <c r="BN7" s="1"/>
      <c r="BO7" s="1"/>
      <c r="BP7" s="2"/>
      <c r="BQ7" s="2"/>
      <c r="BR7" s="3"/>
      <c r="BS7" s="3"/>
      <c r="BT7" s="4"/>
      <c r="BU7" s="1"/>
      <c r="BV7" s="1"/>
      <c r="BW7" s="2"/>
      <c r="BX7" s="2"/>
      <c r="BY7" s="3"/>
      <c r="BZ7" s="3"/>
      <c r="CA7" s="4"/>
      <c r="CB7" s="1"/>
      <c r="CC7" s="1"/>
      <c r="CD7" s="2"/>
      <c r="CE7" s="2"/>
      <c r="CF7" s="3"/>
      <c r="CG7" s="3"/>
      <c r="CH7" s="4"/>
      <c r="CI7" s="1"/>
      <c r="CJ7" s="1"/>
      <c r="CK7" s="2"/>
      <c r="CL7" s="2"/>
      <c r="CM7" s="3"/>
      <c r="CN7" s="3"/>
      <c r="CO7" s="4"/>
      <c r="CP7" s="1"/>
      <c r="CQ7" s="1"/>
      <c r="CR7" s="2"/>
      <c r="CS7" s="2"/>
      <c r="CT7" s="3"/>
      <c r="CU7" s="3"/>
      <c r="CV7" s="4"/>
      <c r="CW7" s="1"/>
      <c r="CX7" s="1"/>
      <c r="CY7" s="2"/>
      <c r="CZ7" s="2"/>
      <c r="DA7" s="3"/>
      <c r="DB7" s="3"/>
      <c r="DC7" s="4"/>
      <c r="DD7" s="1"/>
      <c r="DE7" s="1"/>
      <c r="DF7" s="2"/>
      <c r="DG7" s="2"/>
      <c r="DH7" s="3"/>
      <c r="DI7" s="3"/>
      <c r="DJ7" s="4"/>
      <c r="DK7" s="1"/>
      <c r="DL7" s="1"/>
      <c r="DM7" s="2"/>
      <c r="DN7" s="2"/>
      <c r="DO7" s="3"/>
      <c r="DP7" s="3"/>
      <c r="DQ7" s="4"/>
      <c r="DR7" s="1"/>
      <c r="DS7" s="1"/>
      <c r="DT7" s="2"/>
      <c r="DU7" s="2"/>
      <c r="DV7" s="3"/>
      <c r="DW7" s="3"/>
      <c r="DX7" s="4"/>
      <c r="DY7" s="1"/>
      <c r="DZ7" s="1"/>
      <c r="EA7" s="2"/>
      <c r="EB7" s="2"/>
      <c r="EC7" s="3"/>
      <c r="ED7" s="3"/>
      <c r="EE7" s="4"/>
      <c r="EF7" s="1"/>
      <c r="EG7" s="1"/>
      <c r="EH7" s="2"/>
      <c r="EI7" s="2"/>
      <c r="EJ7" s="3"/>
      <c r="EK7" s="3"/>
      <c r="EL7" s="4"/>
      <c r="EM7" s="1"/>
      <c r="EN7" s="1"/>
      <c r="EO7" s="2"/>
      <c r="EP7" s="2"/>
      <c r="EQ7" s="3"/>
      <c r="ER7" s="3"/>
      <c r="ES7" s="4"/>
      <c r="ET7" s="1"/>
      <c r="EU7" s="1"/>
      <c r="EV7" s="2"/>
      <c r="EW7" s="2"/>
      <c r="EX7" s="3"/>
      <c r="EY7" s="3"/>
      <c r="EZ7" s="4"/>
      <c r="FA7" s="1"/>
      <c r="FB7" s="1"/>
      <c r="FC7" s="2"/>
      <c r="FD7" s="2"/>
      <c r="FE7" s="3"/>
      <c r="FF7" s="3"/>
      <c r="FG7" s="4"/>
      <c r="FH7" s="1"/>
      <c r="FI7" s="1"/>
      <c r="FJ7" s="2"/>
      <c r="FK7" s="2"/>
      <c r="FL7" s="3"/>
      <c r="FM7" s="3"/>
      <c r="FN7" s="4"/>
      <c r="FO7" s="1"/>
      <c r="FP7" s="1"/>
      <c r="FQ7" s="2"/>
      <c r="FR7" s="2"/>
      <c r="FS7" s="3"/>
      <c r="FT7" s="3"/>
      <c r="FU7" s="4"/>
      <c r="FV7" s="1"/>
      <c r="FW7" s="1"/>
      <c r="FX7" s="2"/>
      <c r="FY7" s="2"/>
      <c r="FZ7" s="3"/>
      <c r="GA7" s="3"/>
      <c r="GB7" s="4"/>
      <c r="GC7" s="1"/>
      <c r="GD7" s="1"/>
      <c r="GE7" s="2"/>
      <c r="GF7" s="2"/>
      <c r="GG7" s="3"/>
      <c r="GH7" s="3"/>
      <c r="GI7" s="4"/>
      <c r="GJ7" s="1"/>
      <c r="GK7" s="1"/>
      <c r="GL7" s="2"/>
      <c r="GM7" s="2"/>
      <c r="GN7" s="3"/>
      <c r="GO7" s="3"/>
      <c r="GP7" s="4"/>
      <c r="GQ7" s="1"/>
      <c r="GR7" s="1"/>
      <c r="GS7" s="2"/>
      <c r="GT7" s="2"/>
      <c r="GU7" s="3"/>
      <c r="GV7" s="3"/>
      <c r="GW7" s="4"/>
      <c r="GX7" s="1"/>
      <c r="GY7" s="1"/>
      <c r="GZ7" s="2"/>
      <c r="HA7" s="2"/>
      <c r="HB7" s="3"/>
      <c r="HC7" s="3"/>
      <c r="HD7" s="4"/>
      <c r="HE7" s="1"/>
      <c r="HF7" s="1"/>
      <c r="HG7" s="2"/>
      <c r="HH7" s="2"/>
      <c r="HI7" s="3"/>
      <c r="HJ7" s="3"/>
      <c r="HK7" s="4"/>
      <c r="HL7" s="1"/>
      <c r="HM7" s="1"/>
      <c r="HN7" s="2"/>
      <c r="HO7" s="2"/>
      <c r="HP7" s="3"/>
      <c r="HQ7" s="3"/>
      <c r="HR7" s="4"/>
      <c r="HS7" s="1"/>
      <c r="HT7" s="1"/>
      <c r="HU7" s="2"/>
      <c r="HV7" s="2"/>
      <c r="HW7" s="3"/>
      <c r="HX7" s="3"/>
      <c r="HY7" s="4"/>
      <c r="HZ7" s="1"/>
      <c r="IA7" s="1"/>
      <c r="IB7" s="2"/>
      <c r="IC7" s="2"/>
      <c r="ID7" s="3"/>
      <c r="IE7" s="3"/>
      <c r="IF7" s="4"/>
      <c r="IG7" s="1"/>
      <c r="IH7" s="1"/>
      <c r="II7" s="2"/>
      <c r="IJ7" s="2"/>
      <c r="IK7" s="3"/>
      <c r="IL7" s="3"/>
      <c r="IM7" s="4"/>
      <c r="IN7" s="1"/>
      <c r="IO7" s="1"/>
      <c r="IP7" s="2"/>
      <c r="IQ7" s="2"/>
      <c r="IR7" s="3"/>
      <c r="IS7" s="3"/>
      <c r="IT7" s="4"/>
      <c r="IU7" s="1"/>
      <c r="IV7" s="1"/>
      <c r="IW7" s="2"/>
      <c r="IX7" s="2"/>
      <c r="IY7" s="3"/>
      <c r="IZ7" s="3"/>
      <c r="JA7" s="4"/>
      <c r="JB7" s="1"/>
      <c r="JC7" s="1"/>
      <c r="JD7" s="2"/>
      <c r="JE7" s="2"/>
      <c r="JF7" s="3"/>
      <c r="JG7" s="3"/>
      <c r="JH7" s="4"/>
      <c r="JI7" s="1"/>
      <c r="JJ7" s="1"/>
      <c r="JK7" s="2"/>
      <c r="JL7" s="2"/>
      <c r="JM7" s="3"/>
      <c r="JN7" s="3"/>
      <c r="JO7" s="4"/>
      <c r="JP7" s="1"/>
      <c r="JQ7" s="1"/>
      <c r="JR7" s="2"/>
      <c r="JS7" s="2"/>
      <c r="JT7" s="3"/>
      <c r="JU7" s="3"/>
      <c r="JV7" s="4"/>
      <c r="JW7" s="1"/>
      <c r="JX7" s="1"/>
      <c r="JY7" s="2"/>
      <c r="JZ7" s="2"/>
      <c r="KA7" s="3"/>
      <c r="KB7" s="3"/>
      <c r="KC7" s="4"/>
      <c r="KD7" s="1"/>
      <c r="KE7" s="1"/>
      <c r="KF7" s="2"/>
      <c r="KG7" s="2"/>
      <c r="KH7" s="3"/>
      <c r="KI7" s="3"/>
      <c r="KJ7" s="4"/>
      <c r="KK7" s="1"/>
      <c r="KL7" s="1"/>
      <c r="KM7" s="2"/>
      <c r="KN7" s="2"/>
      <c r="KO7" s="3"/>
      <c r="KP7" s="3"/>
      <c r="KQ7" s="4"/>
      <c r="KR7" s="1"/>
      <c r="KS7" s="1"/>
      <c r="KT7" s="2"/>
      <c r="KU7" s="2"/>
      <c r="KV7" s="3"/>
      <c r="KW7" s="3"/>
      <c r="KX7" s="4"/>
      <c r="KY7" s="1"/>
      <c r="KZ7" s="1"/>
      <c r="LA7" s="2"/>
      <c r="LB7" s="2"/>
      <c r="LC7" s="3"/>
      <c r="LD7" s="3"/>
      <c r="LE7" s="4"/>
      <c r="LF7" s="1"/>
      <c r="LG7" s="1"/>
      <c r="LH7" s="2"/>
      <c r="LI7" s="2"/>
      <c r="LJ7" s="3"/>
      <c r="LK7" s="3"/>
      <c r="LL7" s="4"/>
      <c r="LM7" s="1"/>
      <c r="LN7" s="1"/>
      <c r="LO7" s="2"/>
      <c r="LP7" s="2"/>
      <c r="LQ7" s="3"/>
      <c r="LR7" s="3"/>
      <c r="LS7" s="4"/>
      <c r="LT7" s="1"/>
      <c r="LU7" s="1"/>
      <c r="LV7" s="2"/>
      <c r="LW7" s="2"/>
      <c r="LX7" s="3"/>
      <c r="LY7" s="3"/>
      <c r="LZ7" s="4"/>
      <c r="MA7" s="1"/>
      <c r="MB7" s="1"/>
      <c r="MC7" s="2"/>
      <c r="MD7" s="2"/>
      <c r="ME7" s="3"/>
      <c r="MF7" s="3"/>
      <c r="MG7" s="4"/>
      <c r="MH7" s="1"/>
      <c r="MI7" s="1"/>
      <c r="MJ7" s="2"/>
      <c r="MK7" s="2"/>
      <c r="ML7" s="3"/>
      <c r="MM7" s="3"/>
      <c r="MN7" s="4"/>
      <c r="MP7" s="20" t="s">
        <v>60</v>
      </c>
      <c r="MQ7" s="23">
        <f>م.تحميل!$R$19</f>
        <v>0</v>
      </c>
      <c r="MR7" s="23">
        <f>م.تحميل!$S$19</f>
        <v>0</v>
      </c>
      <c r="MS7" s="20" t="s">
        <v>83</v>
      </c>
      <c r="MT7" s="23">
        <f>م.تحميل!$R$135</f>
        <v>0</v>
      </c>
      <c r="MU7" s="23">
        <f>م.تحميل!$S$135</f>
        <v>0</v>
      </c>
      <c r="MW7" s="22" t="s">
        <v>60</v>
      </c>
      <c r="MX7" s="24">
        <f>م.مرتجع!$R$19</f>
        <v>0</v>
      </c>
      <c r="MY7" s="24">
        <f>م.مرتجع!$S$19</f>
        <v>0</v>
      </c>
      <c r="MZ7" s="22" t="s">
        <v>83</v>
      </c>
      <c r="NA7" s="24">
        <f>م.مرتجع!$R$135</f>
        <v>0</v>
      </c>
      <c r="NB7" s="24">
        <f>م.مرتجع!$S$135</f>
        <v>0</v>
      </c>
      <c r="ND7" s="21" t="s">
        <v>60</v>
      </c>
      <c r="NE7" s="25">
        <f>م.مبيع!$R$19</f>
        <v>0</v>
      </c>
      <c r="NF7" s="25">
        <f>م.مبيع!$S$19</f>
        <v>0</v>
      </c>
      <c r="NG7" s="25">
        <f>AD35</f>
        <v>0</v>
      </c>
      <c r="NH7" s="21" t="s">
        <v>83</v>
      </c>
      <c r="NI7" s="25">
        <f>م.مبيع!$R$135</f>
        <v>0</v>
      </c>
      <c r="NJ7" s="25">
        <f>م.مبيع!$S$135</f>
        <v>0</v>
      </c>
      <c r="NK7" s="25">
        <f>IF35</f>
        <v>0</v>
      </c>
    </row>
    <row r="8" spans="1:375" ht="16.5" thickTop="1" thickBot="1" x14ac:dyDescent="0.25">
      <c r="A8" s="14"/>
      <c r="B8" s="16"/>
      <c r="C8" s="1"/>
      <c r="D8" s="5"/>
      <c r="E8" s="2"/>
      <c r="F8" s="2"/>
      <c r="G8" s="3"/>
      <c r="H8" s="3"/>
      <c r="I8" s="4"/>
      <c r="J8" s="1"/>
      <c r="K8" s="5"/>
      <c r="L8" s="2"/>
      <c r="M8" s="2"/>
      <c r="N8" s="3"/>
      <c r="O8" s="3"/>
      <c r="P8" s="4"/>
      <c r="Q8" s="1"/>
      <c r="R8" s="5"/>
      <c r="S8" s="2"/>
      <c r="T8" s="2"/>
      <c r="U8" s="3"/>
      <c r="V8" s="3"/>
      <c r="W8" s="4"/>
      <c r="X8" s="1"/>
      <c r="Y8" s="5"/>
      <c r="Z8" s="2"/>
      <c r="AA8" s="2"/>
      <c r="AB8" s="3"/>
      <c r="AC8" s="3"/>
      <c r="AD8" s="4"/>
      <c r="AE8" s="1"/>
      <c r="AF8" s="5"/>
      <c r="AG8" s="2"/>
      <c r="AH8" s="2"/>
      <c r="AI8" s="3"/>
      <c r="AJ8" s="3"/>
      <c r="AK8" s="4"/>
      <c r="AL8" s="1"/>
      <c r="AM8" s="5"/>
      <c r="AN8" s="2"/>
      <c r="AO8" s="2"/>
      <c r="AP8" s="3"/>
      <c r="AQ8" s="3"/>
      <c r="AR8" s="4"/>
      <c r="AS8" s="1"/>
      <c r="AT8" s="5"/>
      <c r="AU8" s="2"/>
      <c r="AV8" s="2"/>
      <c r="AW8" s="3"/>
      <c r="AX8" s="3"/>
      <c r="AY8" s="4"/>
      <c r="AZ8" s="1"/>
      <c r="BA8" s="5"/>
      <c r="BB8" s="2"/>
      <c r="BC8" s="2"/>
      <c r="BD8" s="3"/>
      <c r="BE8" s="3"/>
      <c r="BF8" s="4"/>
      <c r="BG8" s="1"/>
      <c r="BH8" s="5"/>
      <c r="BI8" s="2"/>
      <c r="BJ8" s="2"/>
      <c r="BK8" s="3"/>
      <c r="BL8" s="3"/>
      <c r="BM8" s="4"/>
      <c r="BN8" s="1"/>
      <c r="BO8" s="5"/>
      <c r="BP8" s="2"/>
      <c r="BQ8" s="2"/>
      <c r="BR8" s="3"/>
      <c r="BS8" s="3"/>
      <c r="BT8" s="4"/>
      <c r="BU8" s="1"/>
      <c r="BV8" s="5"/>
      <c r="BW8" s="2"/>
      <c r="BX8" s="2"/>
      <c r="BY8" s="3"/>
      <c r="BZ8" s="3"/>
      <c r="CA8" s="4"/>
      <c r="CB8" s="1"/>
      <c r="CC8" s="5"/>
      <c r="CD8" s="2"/>
      <c r="CE8" s="2"/>
      <c r="CF8" s="3"/>
      <c r="CG8" s="3"/>
      <c r="CH8" s="4"/>
      <c r="CI8" s="1"/>
      <c r="CJ8" s="5"/>
      <c r="CK8" s="2"/>
      <c r="CL8" s="2"/>
      <c r="CM8" s="3"/>
      <c r="CN8" s="3"/>
      <c r="CO8" s="4"/>
      <c r="CP8" s="1"/>
      <c r="CQ8" s="5"/>
      <c r="CR8" s="2"/>
      <c r="CS8" s="2"/>
      <c r="CT8" s="3"/>
      <c r="CU8" s="3"/>
      <c r="CV8" s="4"/>
      <c r="CW8" s="1"/>
      <c r="CX8" s="5"/>
      <c r="CY8" s="2"/>
      <c r="CZ8" s="2"/>
      <c r="DA8" s="3"/>
      <c r="DB8" s="3"/>
      <c r="DC8" s="4"/>
      <c r="DD8" s="1"/>
      <c r="DE8" s="5"/>
      <c r="DF8" s="2"/>
      <c r="DG8" s="2"/>
      <c r="DH8" s="3"/>
      <c r="DI8" s="3"/>
      <c r="DJ8" s="4"/>
      <c r="DK8" s="1"/>
      <c r="DL8" s="5"/>
      <c r="DM8" s="2"/>
      <c r="DN8" s="2"/>
      <c r="DO8" s="3"/>
      <c r="DP8" s="3"/>
      <c r="DQ8" s="4"/>
      <c r="DR8" s="1"/>
      <c r="DS8" s="5"/>
      <c r="DT8" s="2"/>
      <c r="DU8" s="2"/>
      <c r="DV8" s="3"/>
      <c r="DW8" s="3"/>
      <c r="DX8" s="4"/>
      <c r="DY8" s="1"/>
      <c r="DZ8" s="5"/>
      <c r="EA8" s="2"/>
      <c r="EB8" s="2"/>
      <c r="EC8" s="3"/>
      <c r="ED8" s="3"/>
      <c r="EE8" s="4"/>
      <c r="EF8" s="1"/>
      <c r="EG8" s="5"/>
      <c r="EH8" s="2"/>
      <c r="EI8" s="2"/>
      <c r="EJ8" s="3"/>
      <c r="EK8" s="3"/>
      <c r="EL8" s="4"/>
      <c r="EM8" s="1"/>
      <c r="EN8" s="5"/>
      <c r="EO8" s="2"/>
      <c r="EP8" s="2"/>
      <c r="EQ8" s="3"/>
      <c r="ER8" s="3"/>
      <c r="ES8" s="4"/>
      <c r="ET8" s="1"/>
      <c r="EU8" s="5"/>
      <c r="EV8" s="2"/>
      <c r="EW8" s="2"/>
      <c r="EX8" s="3"/>
      <c r="EY8" s="3"/>
      <c r="EZ8" s="4"/>
      <c r="FA8" s="1"/>
      <c r="FB8" s="5"/>
      <c r="FC8" s="2"/>
      <c r="FD8" s="2"/>
      <c r="FE8" s="3"/>
      <c r="FF8" s="3"/>
      <c r="FG8" s="4"/>
      <c r="FH8" s="1"/>
      <c r="FI8" s="5"/>
      <c r="FJ8" s="2"/>
      <c r="FK8" s="2"/>
      <c r="FL8" s="3"/>
      <c r="FM8" s="3"/>
      <c r="FN8" s="4"/>
      <c r="FO8" s="1"/>
      <c r="FP8" s="5"/>
      <c r="FQ8" s="2"/>
      <c r="FR8" s="2"/>
      <c r="FS8" s="3"/>
      <c r="FT8" s="3"/>
      <c r="FU8" s="4"/>
      <c r="FV8" s="1"/>
      <c r="FW8" s="5"/>
      <c r="FX8" s="2"/>
      <c r="FY8" s="2"/>
      <c r="FZ8" s="3"/>
      <c r="GA8" s="3"/>
      <c r="GB8" s="4"/>
      <c r="GC8" s="1"/>
      <c r="GD8" s="5"/>
      <c r="GE8" s="2"/>
      <c r="GF8" s="2"/>
      <c r="GG8" s="3"/>
      <c r="GH8" s="3"/>
      <c r="GI8" s="4"/>
      <c r="GJ8" s="1"/>
      <c r="GK8" s="5"/>
      <c r="GL8" s="2"/>
      <c r="GM8" s="2"/>
      <c r="GN8" s="3"/>
      <c r="GO8" s="3"/>
      <c r="GP8" s="4"/>
      <c r="GQ8" s="1"/>
      <c r="GR8" s="5"/>
      <c r="GS8" s="2"/>
      <c r="GT8" s="2"/>
      <c r="GU8" s="3"/>
      <c r="GV8" s="3"/>
      <c r="GW8" s="4"/>
      <c r="GX8" s="1"/>
      <c r="GY8" s="5"/>
      <c r="GZ8" s="2"/>
      <c r="HA8" s="2"/>
      <c r="HB8" s="3"/>
      <c r="HC8" s="3"/>
      <c r="HD8" s="4"/>
      <c r="HE8" s="1"/>
      <c r="HF8" s="5"/>
      <c r="HG8" s="2"/>
      <c r="HH8" s="2"/>
      <c r="HI8" s="3"/>
      <c r="HJ8" s="3"/>
      <c r="HK8" s="4"/>
      <c r="HL8" s="1"/>
      <c r="HM8" s="5"/>
      <c r="HN8" s="2"/>
      <c r="HO8" s="2"/>
      <c r="HP8" s="3"/>
      <c r="HQ8" s="3"/>
      <c r="HR8" s="4"/>
      <c r="HS8" s="1"/>
      <c r="HT8" s="5"/>
      <c r="HU8" s="2"/>
      <c r="HV8" s="2"/>
      <c r="HW8" s="3"/>
      <c r="HX8" s="3"/>
      <c r="HY8" s="4"/>
      <c r="HZ8" s="1"/>
      <c r="IA8" s="5"/>
      <c r="IB8" s="2"/>
      <c r="IC8" s="2"/>
      <c r="ID8" s="3"/>
      <c r="IE8" s="3"/>
      <c r="IF8" s="4"/>
      <c r="IG8" s="1"/>
      <c r="IH8" s="5"/>
      <c r="II8" s="2"/>
      <c r="IJ8" s="2"/>
      <c r="IK8" s="3"/>
      <c r="IL8" s="3"/>
      <c r="IM8" s="4"/>
      <c r="IN8" s="1"/>
      <c r="IO8" s="5"/>
      <c r="IP8" s="2"/>
      <c r="IQ8" s="2"/>
      <c r="IR8" s="3"/>
      <c r="IS8" s="3"/>
      <c r="IT8" s="4"/>
      <c r="IU8" s="1"/>
      <c r="IV8" s="5"/>
      <c r="IW8" s="2"/>
      <c r="IX8" s="2"/>
      <c r="IY8" s="3"/>
      <c r="IZ8" s="3"/>
      <c r="JA8" s="4"/>
      <c r="JB8" s="1"/>
      <c r="JC8" s="5"/>
      <c r="JD8" s="2"/>
      <c r="JE8" s="2"/>
      <c r="JF8" s="3"/>
      <c r="JG8" s="3"/>
      <c r="JH8" s="4"/>
      <c r="JI8" s="1"/>
      <c r="JJ8" s="5"/>
      <c r="JK8" s="2"/>
      <c r="JL8" s="2"/>
      <c r="JM8" s="3"/>
      <c r="JN8" s="3"/>
      <c r="JO8" s="4"/>
      <c r="JP8" s="1"/>
      <c r="JQ8" s="5"/>
      <c r="JR8" s="2"/>
      <c r="JS8" s="2"/>
      <c r="JT8" s="3"/>
      <c r="JU8" s="3"/>
      <c r="JV8" s="4"/>
      <c r="JW8" s="1"/>
      <c r="JX8" s="5"/>
      <c r="JY8" s="2"/>
      <c r="JZ8" s="2"/>
      <c r="KA8" s="3"/>
      <c r="KB8" s="3"/>
      <c r="KC8" s="4"/>
      <c r="KD8" s="1"/>
      <c r="KE8" s="5"/>
      <c r="KF8" s="2"/>
      <c r="KG8" s="2"/>
      <c r="KH8" s="3"/>
      <c r="KI8" s="3"/>
      <c r="KJ8" s="4"/>
      <c r="KK8" s="1"/>
      <c r="KL8" s="5"/>
      <c r="KM8" s="2"/>
      <c r="KN8" s="2"/>
      <c r="KO8" s="3"/>
      <c r="KP8" s="3"/>
      <c r="KQ8" s="4"/>
      <c r="KR8" s="1"/>
      <c r="KS8" s="5"/>
      <c r="KT8" s="2"/>
      <c r="KU8" s="2"/>
      <c r="KV8" s="3"/>
      <c r="KW8" s="3"/>
      <c r="KX8" s="4"/>
      <c r="KY8" s="1"/>
      <c r="KZ8" s="5"/>
      <c r="LA8" s="2"/>
      <c r="LB8" s="2"/>
      <c r="LC8" s="3"/>
      <c r="LD8" s="3"/>
      <c r="LE8" s="4"/>
      <c r="LF8" s="1"/>
      <c r="LG8" s="5"/>
      <c r="LH8" s="2"/>
      <c r="LI8" s="2"/>
      <c r="LJ8" s="3"/>
      <c r="LK8" s="3"/>
      <c r="LL8" s="4"/>
      <c r="LM8" s="1"/>
      <c r="LN8" s="5"/>
      <c r="LO8" s="2"/>
      <c r="LP8" s="2"/>
      <c r="LQ8" s="3"/>
      <c r="LR8" s="3"/>
      <c r="LS8" s="4"/>
      <c r="LT8" s="1"/>
      <c r="LU8" s="5"/>
      <c r="LV8" s="2"/>
      <c r="LW8" s="2"/>
      <c r="LX8" s="3"/>
      <c r="LY8" s="3"/>
      <c r="LZ8" s="4"/>
      <c r="MA8" s="1"/>
      <c r="MB8" s="5"/>
      <c r="MC8" s="2"/>
      <c r="MD8" s="2"/>
      <c r="ME8" s="3"/>
      <c r="MF8" s="3"/>
      <c r="MG8" s="4"/>
      <c r="MH8" s="1"/>
      <c r="MI8" s="5"/>
      <c r="MJ8" s="2"/>
      <c r="MK8" s="2"/>
      <c r="ML8" s="3"/>
      <c r="MM8" s="3"/>
      <c r="MN8" s="4"/>
      <c r="MP8" s="20" t="s">
        <v>61</v>
      </c>
      <c r="MQ8" s="23">
        <f>م.تحميل!$R$23</f>
        <v>0</v>
      </c>
      <c r="MR8" s="23">
        <f>م.تحميل!$S$23</f>
        <v>0</v>
      </c>
      <c r="MS8" s="20" t="s">
        <v>84</v>
      </c>
      <c r="MT8" s="23">
        <f>م.تحميل!$R$139</f>
        <v>0</v>
      </c>
      <c r="MU8" s="23">
        <f>م.تحميل!$S$139</f>
        <v>0</v>
      </c>
      <c r="MW8" s="22" t="s">
        <v>61</v>
      </c>
      <c r="MX8" s="24">
        <f>م.مرتجع!$R$23</f>
        <v>0</v>
      </c>
      <c r="MY8" s="24">
        <f>م.مرتجع!$S$23</f>
        <v>0</v>
      </c>
      <c r="MZ8" s="22" t="s">
        <v>84</v>
      </c>
      <c r="NA8" s="24">
        <f>م.مرتجع!$R$139</f>
        <v>0</v>
      </c>
      <c r="NB8" s="24">
        <f>م.مرتجع!$S$139</f>
        <v>0</v>
      </c>
      <c r="ND8" s="21" t="s">
        <v>61</v>
      </c>
      <c r="NE8" s="25">
        <f>م.مبيع!$R$23</f>
        <v>0</v>
      </c>
      <c r="NF8" s="25">
        <f>م.مبيع!$S$23</f>
        <v>0</v>
      </c>
      <c r="NG8" s="25">
        <f>AK35</f>
        <v>0</v>
      </c>
      <c r="NH8" s="21" t="s">
        <v>84</v>
      </c>
      <c r="NI8" s="25">
        <f>م.مبيع!$R$139</f>
        <v>0</v>
      </c>
      <c r="NJ8" s="25">
        <f>م.مبيع!$S$139</f>
        <v>0</v>
      </c>
      <c r="NK8" s="25">
        <f>IM35</f>
        <v>0</v>
      </c>
    </row>
    <row r="9" spans="1:375" ht="16.5" thickTop="1" thickBot="1" x14ac:dyDescent="0.25">
      <c r="A9" s="14"/>
      <c r="B9" s="16"/>
      <c r="C9" s="1"/>
      <c r="D9" s="1"/>
      <c r="E9" s="2"/>
      <c r="F9" s="2"/>
      <c r="G9" s="3"/>
      <c r="H9" s="3"/>
      <c r="I9" s="4"/>
      <c r="J9" s="1"/>
      <c r="K9" s="1"/>
      <c r="L9" s="2"/>
      <c r="M9" s="2"/>
      <c r="N9" s="3"/>
      <c r="O9" s="3"/>
      <c r="P9" s="4"/>
      <c r="Q9" s="1"/>
      <c r="R9" s="1"/>
      <c r="S9" s="2"/>
      <c r="T9" s="2"/>
      <c r="U9" s="3"/>
      <c r="V9" s="3"/>
      <c r="W9" s="4"/>
      <c r="X9" s="1"/>
      <c r="Y9" s="1"/>
      <c r="Z9" s="2"/>
      <c r="AA9" s="2"/>
      <c r="AB9" s="3"/>
      <c r="AC9" s="3"/>
      <c r="AD9" s="4"/>
      <c r="AE9" s="1"/>
      <c r="AF9" s="1"/>
      <c r="AG9" s="2"/>
      <c r="AH9" s="2"/>
      <c r="AI9" s="3"/>
      <c r="AJ9" s="3"/>
      <c r="AK9" s="4"/>
      <c r="AL9" s="1"/>
      <c r="AM9" s="1"/>
      <c r="AN9" s="2"/>
      <c r="AO9" s="2"/>
      <c r="AP9" s="3"/>
      <c r="AQ9" s="3"/>
      <c r="AR9" s="4"/>
      <c r="AS9" s="1"/>
      <c r="AT9" s="1"/>
      <c r="AU9" s="2"/>
      <c r="AV9" s="2"/>
      <c r="AW9" s="3"/>
      <c r="AX9" s="3"/>
      <c r="AY9" s="4"/>
      <c r="AZ9" s="1"/>
      <c r="BA9" s="1"/>
      <c r="BB9" s="2"/>
      <c r="BC9" s="2"/>
      <c r="BD9" s="3"/>
      <c r="BE9" s="3"/>
      <c r="BF9" s="4"/>
      <c r="BG9" s="1"/>
      <c r="BH9" s="1"/>
      <c r="BI9" s="2"/>
      <c r="BJ9" s="2"/>
      <c r="BK9" s="3"/>
      <c r="BL9" s="3"/>
      <c r="BM9" s="4"/>
      <c r="BN9" s="1"/>
      <c r="BO9" s="1"/>
      <c r="BP9" s="2"/>
      <c r="BQ9" s="2"/>
      <c r="BR9" s="3"/>
      <c r="BS9" s="3"/>
      <c r="BT9" s="4"/>
      <c r="BU9" s="1"/>
      <c r="BV9" s="1"/>
      <c r="BW9" s="2"/>
      <c r="BX9" s="2"/>
      <c r="BY9" s="3"/>
      <c r="BZ9" s="3"/>
      <c r="CA9" s="4"/>
      <c r="CB9" s="1"/>
      <c r="CC9" s="1"/>
      <c r="CD9" s="2"/>
      <c r="CE9" s="2"/>
      <c r="CF9" s="3"/>
      <c r="CG9" s="3"/>
      <c r="CH9" s="4"/>
      <c r="CI9" s="1"/>
      <c r="CJ9" s="1"/>
      <c r="CK9" s="2"/>
      <c r="CL9" s="2"/>
      <c r="CM9" s="3"/>
      <c r="CN9" s="3"/>
      <c r="CO9" s="4"/>
      <c r="CP9" s="1"/>
      <c r="CQ9" s="1"/>
      <c r="CR9" s="2"/>
      <c r="CS9" s="2"/>
      <c r="CT9" s="3"/>
      <c r="CU9" s="3"/>
      <c r="CV9" s="4"/>
      <c r="CW9" s="1"/>
      <c r="CX9" s="1"/>
      <c r="CY9" s="2"/>
      <c r="CZ9" s="2"/>
      <c r="DA9" s="3"/>
      <c r="DB9" s="3"/>
      <c r="DC9" s="4"/>
      <c r="DD9" s="1"/>
      <c r="DE9" s="1"/>
      <c r="DF9" s="2"/>
      <c r="DG9" s="2"/>
      <c r="DH9" s="3"/>
      <c r="DI9" s="3"/>
      <c r="DJ9" s="4"/>
      <c r="DK9" s="1"/>
      <c r="DL9" s="1"/>
      <c r="DM9" s="2"/>
      <c r="DN9" s="2"/>
      <c r="DO9" s="3"/>
      <c r="DP9" s="3"/>
      <c r="DQ9" s="4"/>
      <c r="DR9" s="1"/>
      <c r="DS9" s="1"/>
      <c r="DT9" s="2"/>
      <c r="DU9" s="2"/>
      <c r="DV9" s="3"/>
      <c r="DW9" s="3"/>
      <c r="DX9" s="4"/>
      <c r="DY9" s="1"/>
      <c r="DZ9" s="1"/>
      <c r="EA9" s="2"/>
      <c r="EB9" s="2"/>
      <c r="EC9" s="3"/>
      <c r="ED9" s="3"/>
      <c r="EE9" s="4"/>
      <c r="EF9" s="1"/>
      <c r="EG9" s="1"/>
      <c r="EH9" s="2"/>
      <c r="EI9" s="2"/>
      <c r="EJ9" s="3"/>
      <c r="EK9" s="3"/>
      <c r="EL9" s="4"/>
      <c r="EM9" s="1"/>
      <c r="EN9" s="1"/>
      <c r="EO9" s="2"/>
      <c r="EP9" s="2"/>
      <c r="EQ9" s="3"/>
      <c r="ER9" s="3"/>
      <c r="ES9" s="4"/>
      <c r="ET9" s="1"/>
      <c r="EU9" s="1"/>
      <c r="EV9" s="2"/>
      <c r="EW9" s="2"/>
      <c r="EX9" s="3"/>
      <c r="EY9" s="3"/>
      <c r="EZ9" s="4"/>
      <c r="FA9" s="1"/>
      <c r="FB9" s="1"/>
      <c r="FC9" s="2"/>
      <c r="FD9" s="2"/>
      <c r="FE9" s="3"/>
      <c r="FF9" s="3"/>
      <c r="FG9" s="4"/>
      <c r="FH9" s="1"/>
      <c r="FI9" s="1"/>
      <c r="FJ9" s="2"/>
      <c r="FK9" s="2"/>
      <c r="FL9" s="3"/>
      <c r="FM9" s="3"/>
      <c r="FN9" s="4"/>
      <c r="FO9" s="1"/>
      <c r="FP9" s="1"/>
      <c r="FQ9" s="2"/>
      <c r="FR9" s="2"/>
      <c r="FS9" s="3"/>
      <c r="FT9" s="3"/>
      <c r="FU9" s="4"/>
      <c r="FV9" s="1"/>
      <c r="FW9" s="1"/>
      <c r="FX9" s="2"/>
      <c r="FY9" s="2"/>
      <c r="FZ9" s="3"/>
      <c r="GA9" s="3"/>
      <c r="GB9" s="4"/>
      <c r="GC9" s="1"/>
      <c r="GD9" s="1"/>
      <c r="GE9" s="2"/>
      <c r="GF9" s="2"/>
      <c r="GG9" s="3"/>
      <c r="GH9" s="3"/>
      <c r="GI9" s="4"/>
      <c r="GJ9" s="1"/>
      <c r="GK9" s="1"/>
      <c r="GL9" s="2"/>
      <c r="GM9" s="2"/>
      <c r="GN9" s="3"/>
      <c r="GO9" s="3"/>
      <c r="GP9" s="4"/>
      <c r="GQ9" s="1"/>
      <c r="GR9" s="1"/>
      <c r="GS9" s="2"/>
      <c r="GT9" s="2"/>
      <c r="GU9" s="3"/>
      <c r="GV9" s="3"/>
      <c r="GW9" s="4"/>
      <c r="GX9" s="1"/>
      <c r="GY9" s="1"/>
      <c r="GZ9" s="2"/>
      <c r="HA9" s="2"/>
      <c r="HB9" s="3"/>
      <c r="HC9" s="3"/>
      <c r="HD9" s="4"/>
      <c r="HE9" s="1"/>
      <c r="HF9" s="1"/>
      <c r="HG9" s="2"/>
      <c r="HH9" s="2"/>
      <c r="HI9" s="3"/>
      <c r="HJ9" s="3"/>
      <c r="HK9" s="4"/>
      <c r="HL9" s="1"/>
      <c r="HM9" s="1"/>
      <c r="HN9" s="2"/>
      <c r="HO9" s="2"/>
      <c r="HP9" s="3"/>
      <c r="HQ9" s="3"/>
      <c r="HR9" s="4"/>
      <c r="HS9" s="1"/>
      <c r="HT9" s="1"/>
      <c r="HU9" s="2"/>
      <c r="HV9" s="2"/>
      <c r="HW9" s="3"/>
      <c r="HX9" s="3"/>
      <c r="HY9" s="4"/>
      <c r="HZ9" s="1"/>
      <c r="IA9" s="1"/>
      <c r="IB9" s="2"/>
      <c r="IC9" s="2"/>
      <c r="ID9" s="3"/>
      <c r="IE9" s="3"/>
      <c r="IF9" s="4"/>
      <c r="IG9" s="1"/>
      <c r="IH9" s="1"/>
      <c r="II9" s="2"/>
      <c r="IJ9" s="2"/>
      <c r="IK9" s="3"/>
      <c r="IL9" s="3"/>
      <c r="IM9" s="4"/>
      <c r="IN9" s="1"/>
      <c r="IO9" s="1"/>
      <c r="IP9" s="2"/>
      <c r="IQ9" s="2"/>
      <c r="IR9" s="3"/>
      <c r="IS9" s="3"/>
      <c r="IT9" s="4"/>
      <c r="IU9" s="1"/>
      <c r="IV9" s="1"/>
      <c r="IW9" s="2"/>
      <c r="IX9" s="2"/>
      <c r="IY9" s="3"/>
      <c r="IZ9" s="3"/>
      <c r="JA9" s="4"/>
      <c r="JB9" s="1"/>
      <c r="JC9" s="1"/>
      <c r="JD9" s="2"/>
      <c r="JE9" s="2"/>
      <c r="JF9" s="3"/>
      <c r="JG9" s="3"/>
      <c r="JH9" s="4"/>
      <c r="JI9" s="1"/>
      <c r="JJ9" s="1"/>
      <c r="JK9" s="2"/>
      <c r="JL9" s="2"/>
      <c r="JM9" s="3"/>
      <c r="JN9" s="3"/>
      <c r="JO9" s="4"/>
      <c r="JP9" s="1"/>
      <c r="JQ9" s="1"/>
      <c r="JR9" s="2"/>
      <c r="JS9" s="2"/>
      <c r="JT9" s="3"/>
      <c r="JU9" s="3"/>
      <c r="JV9" s="4"/>
      <c r="JW9" s="1"/>
      <c r="JX9" s="1"/>
      <c r="JY9" s="2"/>
      <c r="JZ9" s="2"/>
      <c r="KA9" s="3"/>
      <c r="KB9" s="3"/>
      <c r="KC9" s="4"/>
      <c r="KD9" s="1"/>
      <c r="KE9" s="1"/>
      <c r="KF9" s="2"/>
      <c r="KG9" s="2"/>
      <c r="KH9" s="3"/>
      <c r="KI9" s="3"/>
      <c r="KJ9" s="4"/>
      <c r="KK9" s="1"/>
      <c r="KL9" s="1"/>
      <c r="KM9" s="2"/>
      <c r="KN9" s="2"/>
      <c r="KO9" s="3"/>
      <c r="KP9" s="3"/>
      <c r="KQ9" s="4"/>
      <c r="KR9" s="1"/>
      <c r="KS9" s="1"/>
      <c r="KT9" s="2"/>
      <c r="KU9" s="2"/>
      <c r="KV9" s="3"/>
      <c r="KW9" s="3"/>
      <c r="KX9" s="4"/>
      <c r="KY9" s="1"/>
      <c r="KZ9" s="1"/>
      <c r="LA9" s="2"/>
      <c r="LB9" s="2"/>
      <c r="LC9" s="3"/>
      <c r="LD9" s="3"/>
      <c r="LE9" s="4"/>
      <c r="LF9" s="1"/>
      <c r="LG9" s="1"/>
      <c r="LH9" s="2"/>
      <c r="LI9" s="2"/>
      <c r="LJ9" s="3"/>
      <c r="LK9" s="3"/>
      <c r="LL9" s="4"/>
      <c r="LM9" s="1"/>
      <c r="LN9" s="1"/>
      <c r="LO9" s="2"/>
      <c r="LP9" s="2"/>
      <c r="LQ9" s="3"/>
      <c r="LR9" s="3"/>
      <c r="LS9" s="4"/>
      <c r="LT9" s="1"/>
      <c r="LU9" s="1"/>
      <c r="LV9" s="2"/>
      <c r="LW9" s="2"/>
      <c r="LX9" s="3"/>
      <c r="LY9" s="3"/>
      <c r="LZ9" s="4"/>
      <c r="MA9" s="1"/>
      <c r="MB9" s="1"/>
      <c r="MC9" s="2"/>
      <c r="MD9" s="2"/>
      <c r="ME9" s="3"/>
      <c r="MF9" s="3"/>
      <c r="MG9" s="4"/>
      <c r="MH9" s="1"/>
      <c r="MI9" s="1"/>
      <c r="MJ9" s="2"/>
      <c r="MK9" s="2"/>
      <c r="ML9" s="3"/>
      <c r="MM9" s="3"/>
      <c r="MN9" s="4"/>
      <c r="MP9" s="20" t="s">
        <v>62</v>
      </c>
      <c r="MQ9" s="23">
        <f>م.تحميل!$R$27</f>
        <v>0</v>
      </c>
      <c r="MR9" s="23">
        <f>م.تحميل!$S$27</f>
        <v>0</v>
      </c>
      <c r="MS9" s="20" t="s">
        <v>85</v>
      </c>
      <c r="MT9" s="23">
        <f>م.تحميل!$R$143</f>
        <v>0</v>
      </c>
      <c r="MU9" s="23">
        <f>م.تحميل!$S$143</f>
        <v>0</v>
      </c>
      <c r="MW9" s="22" t="s">
        <v>62</v>
      </c>
      <c r="MX9" s="24">
        <f>م.مرتجع!$R$27</f>
        <v>0</v>
      </c>
      <c r="MY9" s="24">
        <f>م.مرتجع!$S$27</f>
        <v>0</v>
      </c>
      <c r="MZ9" s="22" t="s">
        <v>85</v>
      </c>
      <c r="NA9" s="24">
        <f>م.مرتجع!$R$143</f>
        <v>0</v>
      </c>
      <c r="NB9" s="24">
        <f>م.مرتجع!$S$143</f>
        <v>0</v>
      </c>
      <c r="ND9" s="21" t="s">
        <v>62</v>
      </c>
      <c r="NE9" s="25">
        <f>م.مبيع!$R$27</f>
        <v>0</v>
      </c>
      <c r="NF9" s="25">
        <f>م.مبيع!$S$27</f>
        <v>0</v>
      </c>
      <c r="NG9" s="25">
        <f>AR35</f>
        <v>0</v>
      </c>
      <c r="NH9" s="21" t="s">
        <v>85</v>
      </c>
      <c r="NI9" s="25">
        <f>م.مبيع!$R$143</f>
        <v>0</v>
      </c>
      <c r="NJ9" s="25">
        <f>م.مبيع!$S$143</f>
        <v>0</v>
      </c>
      <c r="NK9" s="25">
        <f>IT35</f>
        <v>0</v>
      </c>
    </row>
    <row r="10" spans="1:375" ht="16.5" thickTop="1" thickBot="1" x14ac:dyDescent="0.25">
      <c r="A10" s="14"/>
      <c r="B10" s="16"/>
      <c r="C10" s="1"/>
      <c r="D10" s="1"/>
      <c r="E10" s="2"/>
      <c r="F10" s="2"/>
      <c r="G10" s="3"/>
      <c r="H10" s="3"/>
      <c r="I10" s="4"/>
      <c r="J10" s="1"/>
      <c r="K10" s="1"/>
      <c r="L10" s="2"/>
      <c r="M10" s="2"/>
      <c r="N10" s="3"/>
      <c r="O10" s="3"/>
      <c r="P10" s="4"/>
      <c r="Q10" s="1"/>
      <c r="R10" s="1"/>
      <c r="S10" s="2"/>
      <c r="T10" s="2"/>
      <c r="U10" s="3"/>
      <c r="V10" s="3"/>
      <c r="W10" s="4"/>
      <c r="X10" s="1"/>
      <c r="Y10" s="1"/>
      <c r="Z10" s="2"/>
      <c r="AA10" s="2"/>
      <c r="AB10" s="3"/>
      <c r="AC10" s="3"/>
      <c r="AD10" s="4"/>
      <c r="AE10" s="1"/>
      <c r="AF10" s="1"/>
      <c r="AG10" s="2"/>
      <c r="AH10" s="2"/>
      <c r="AI10" s="3"/>
      <c r="AJ10" s="3"/>
      <c r="AK10" s="4"/>
      <c r="AL10" s="1"/>
      <c r="AM10" s="1"/>
      <c r="AN10" s="2"/>
      <c r="AO10" s="2"/>
      <c r="AP10" s="3"/>
      <c r="AQ10" s="3"/>
      <c r="AR10" s="4"/>
      <c r="AS10" s="1"/>
      <c r="AT10" s="1"/>
      <c r="AU10" s="2"/>
      <c r="AV10" s="2"/>
      <c r="AW10" s="3"/>
      <c r="AX10" s="3"/>
      <c r="AY10" s="4"/>
      <c r="AZ10" s="1"/>
      <c r="BA10" s="1"/>
      <c r="BB10" s="2"/>
      <c r="BC10" s="2"/>
      <c r="BD10" s="3"/>
      <c r="BE10" s="3"/>
      <c r="BF10" s="4"/>
      <c r="BG10" s="1"/>
      <c r="BH10" s="1"/>
      <c r="BI10" s="2"/>
      <c r="BJ10" s="2"/>
      <c r="BK10" s="3"/>
      <c r="BL10" s="3"/>
      <c r="BM10" s="4"/>
      <c r="BN10" s="1"/>
      <c r="BO10" s="1"/>
      <c r="BP10" s="2"/>
      <c r="BQ10" s="2"/>
      <c r="BR10" s="3"/>
      <c r="BS10" s="3"/>
      <c r="BT10" s="4"/>
      <c r="BU10" s="1"/>
      <c r="BV10" s="1"/>
      <c r="BW10" s="2"/>
      <c r="BX10" s="2"/>
      <c r="BY10" s="3"/>
      <c r="BZ10" s="3"/>
      <c r="CA10" s="4"/>
      <c r="CB10" s="1"/>
      <c r="CC10" s="1"/>
      <c r="CD10" s="2"/>
      <c r="CE10" s="2"/>
      <c r="CF10" s="3"/>
      <c r="CG10" s="3"/>
      <c r="CH10" s="4"/>
      <c r="CI10" s="1"/>
      <c r="CJ10" s="1"/>
      <c r="CK10" s="2"/>
      <c r="CL10" s="2"/>
      <c r="CM10" s="3"/>
      <c r="CN10" s="3"/>
      <c r="CO10" s="4"/>
      <c r="CP10" s="1"/>
      <c r="CQ10" s="1"/>
      <c r="CR10" s="2"/>
      <c r="CS10" s="2"/>
      <c r="CT10" s="3"/>
      <c r="CU10" s="3"/>
      <c r="CV10" s="4"/>
      <c r="CW10" s="1"/>
      <c r="CX10" s="1"/>
      <c r="CY10" s="2"/>
      <c r="CZ10" s="2"/>
      <c r="DA10" s="3"/>
      <c r="DB10" s="3"/>
      <c r="DC10" s="4"/>
      <c r="DD10" s="1"/>
      <c r="DE10" s="1"/>
      <c r="DF10" s="2"/>
      <c r="DG10" s="2"/>
      <c r="DH10" s="3"/>
      <c r="DI10" s="3"/>
      <c r="DJ10" s="4"/>
      <c r="DK10" s="1"/>
      <c r="DL10" s="1"/>
      <c r="DM10" s="2"/>
      <c r="DN10" s="2"/>
      <c r="DO10" s="3"/>
      <c r="DP10" s="3"/>
      <c r="DQ10" s="4"/>
      <c r="DR10" s="1"/>
      <c r="DS10" s="1"/>
      <c r="DT10" s="2"/>
      <c r="DU10" s="2"/>
      <c r="DV10" s="3"/>
      <c r="DW10" s="3"/>
      <c r="DX10" s="4"/>
      <c r="DY10" s="1"/>
      <c r="DZ10" s="1"/>
      <c r="EA10" s="2"/>
      <c r="EB10" s="2"/>
      <c r="EC10" s="3"/>
      <c r="ED10" s="3"/>
      <c r="EE10" s="4"/>
      <c r="EF10" s="1"/>
      <c r="EG10" s="1"/>
      <c r="EH10" s="2"/>
      <c r="EI10" s="2"/>
      <c r="EJ10" s="3"/>
      <c r="EK10" s="3"/>
      <c r="EL10" s="4"/>
      <c r="EM10" s="1"/>
      <c r="EN10" s="1"/>
      <c r="EO10" s="2"/>
      <c r="EP10" s="2"/>
      <c r="EQ10" s="3"/>
      <c r="ER10" s="3"/>
      <c r="ES10" s="4"/>
      <c r="ET10" s="1"/>
      <c r="EU10" s="1"/>
      <c r="EV10" s="2"/>
      <c r="EW10" s="2"/>
      <c r="EX10" s="3"/>
      <c r="EY10" s="3"/>
      <c r="EZ10" s="4"/>
      <c r="FA10" s="1"/>
      <c r="FB10" s="1"/>
      <c r="FC10" s="2"/>
      <c r="FD10" s="2"/>
      <c r="FE10" s="3"/>
      <c r="FF10" s="3"/>
      <c r="FG10" s="4"/>
      <c r="FH10" s="1"/>
      <c r="FI10" s="1"/>
      <c r="FJ10" s="2"/>
      <c r="FK10" s="2"/>
      <c r="FL10" s="3"/>
      <c r="FM10" s="3"/>
      <c r="FN10" s="4"/>
      <c r="FO10" s="1"/>
      <c r="FP10" s="1"/>
      <c r="FQ10" s="2"/>
      <c r="FR10" s="2"/>
      <c r="FS10" s="3"/>
      <c r="FT10" s="3"/>
      <c r="FU10" s="4"/>
      <c r="FV10" s="1"/>
      <c r="FW10" s="1"/>
      <c r="FX10" s="2"/>
      <c r="FY10" s="2"/>
      <c r="FZ10" s="3"/>
      <c r="GA10" s="3"/>
      <c r="GB10" s="4"/>
      <c r="GC10" s="1"/>
      <c r="GD10" s="1"/>
      <c r="GE10" s="2"/>
      <c r="GF10" s="2"/>
      <c r="GG10" s="3"/>
      <c r="GH10" s="3"/>
      <c r="GI10" s="4"/>
      <c r="GJ10" s="1"/>
      <c r="GK10" s="1"/>
      <c r="GL10" s="2"/>
      <c r="GM10" s="2"/>
      <c r="GN10" s="3"/>
      <c r="GO10" s="3"/>
      <c r="GP10" s="4"/>
      <c r="GQ10" s="1"/>
      <c r="GR10" s="1"/>
      <c r="GS10" s="2"/>
      <c r="GT10" s="2"/>
      <c r="GU10" s="3"/>
      <c r="GV10" s="3"/>
      <c r="GW10" s="4"/>
      <c r="GX10" s="1"/>
      <c r="GY10" s="1"/>
      <c r="GZ10" s="2"/>
      <c r="HA10" s="2"/>
      <c r="HB10" s="3"/>
      <c r="HC10" s="3"/>
      <c r="HD10" s="4"/>
      <c r="HE10" s="1"/>
      <c r="HF10" s="1"/>
      <c r="HG10" s="2"/>
      <c r="HH10" s="2"/>
      <c r="HI10" s="3"/>
      <c r="HJ10" s="3"/>
      <c r="HK10" s="4"/>
      <c r="HL10" s="1"/>
      <c r="HM10" s="1"/>
      <c r="HN10" s="2"/>
      <c r="HO10" s="2"/>
      <c r="HP10" s="3"/>
      <c r="HQ10" s="3"/>
      <c r="HR10" s="4"/>
      <c r="HS10" s="1"/>
      <c r="HT10" s="1"/>
      <c r="HU10" s="2"/>
      <c r="HV10" s="2"/>
      <c r="HW10" s="3"/>
      <c r="HX10" s="3"/>
      <c r="HY10" s="4"/>
      <c r="HZ10" s="1"/>
      <c r="IA10" s="1"/>
      <c r="IB10" s="2"/>
      <c r="IC10" s="2"/>
      <c r="ID10" s="3"/>
      <c r="IE10" s="3"/>
      <c r="IF10" s="4"/>
      <c r="IG10" s="1"/>
      <c r="IH10" s="1"/>
      <c r="II10" s="2"/>
      <c r="IJ10" s="2"/>
      <c r="IK10" s="3"/>
      <c r="IL10" s="3"/>
      <c r="IM10" s="4"/>
      <c r="IN10" s="1"/>
      <c r="IO10" s="1"/>
      <c r="IP10" s="2"/>
      <c r="IQ10" s="2"/>
      <c r="IR10" s="3"/>
      <c r="IS10" s="3"/>
      <c r="IT10" s="4"/>
      <c r="IU10" s="1"/>
      <c r="IV10" s="1"/>
      <c r="IW10" s="2"/>
      <c r="IX10" s="2"/>
      <c r="IY10" s="3"/>
      <c r="IZ10" s="3"/>
      <c r="JA10" s="4"/>
      <c r="JB10" s="1"/>
      <c r="JC10" s="1"/>
      <c r="JD10" s="2"/>
      <c r="JE10" s="2"/>
      <c r="JF10" s="3"/>
      <c r="JG10" s="3"/>
      <c r="JH10" s="4"/>
      <c r="JI10" s="1"/>
      <c r="JJ10" s="1"/>
      <c r="JK10" s="2"/>
      <c r="JL10" s="2"/>
      <c r="JM10" s="3"/>
      <c r="JN10" s="3"/>
      <c r="JO10" s="4"/>
      <c r="JP10" s="1"/>
      <c r="JQ10" s="1"/>
      <c r="JR10" s="2"/>
      <c r="JS10" s="2"/>
      <c r="JT10" s="3"/>
      <c r="JU10" s="3"/>
      <c r="JV10" s="4"/>
      <c r="JW10" s="1"/>
      <c r="JX10" s="1"/>
      <c r="JY10" s="2"/>
      <c r="JZ10" s="2"/>
      <c r="KA10" s="3"/>
      <c r="KB10" s="3"/>
      <c r="KC10" s="4"/>
      <c r="KD10" s="1"/>
      <c r="KE10" s="1"/>
      <c r="KF10" s="2"/>
      <c r="KG10" s="2"/>
      <c r="KH10" s="3"/>
      <c r="KI10" s="3"/>
      <c r="KJ10" s="4"/>
      <c r="KK10" s="1"/>
      <c r="KL10" s="1"/>
      <c r="KM10" s="2"/>
      <c r="KN10" s="2"/>
      <c r="KO10" s="3"/>
      <c r="KP10" s="3"/>
      <c r="KQ10" s="4"/>
      <c r="KR10" s="1"/>
      <c r="KS10" s="1"/>
      <c r="KT10" s="2"/>
      <c r="KU10" s="2"/>
      <c r="KV10" s="3"/>
      <c r="KW10" s="3"/>
      <c r="KX10" s="4"/>
      <c r="KY10" s="1"/>
      <c r="KZ10" s="1"/>
      <c r="LA10" s="2"/>
      <c r="LB10" s="2"/>
      <c r="LC10" s="3"/>
      <c r="LD10" s="3"/>
      <c r="LE10" s="4"/>
      <c r="LF10" s="1"/>
      <c r="LG10" s="1"/>
      <c r="LH10" s="2"/>
      <c r="LI10" s="2"/>
      <c r="LJ10" s="3"/>
      <c r="LK10" s="3"/>
      <c r="LL10" s="4"/>
      <c r="LM10" s="1"/>
      <c r="LN10" s="1"/>
      <c r="LO10" s="2"/>
      <c r="LP10" s="2"/>
      <c r="LQ10" s="3"/>
      <c r="LR10" s="3"/>
      <c r="LS10" s="4"/>
      <c r="LT10" s="1"/>
      <c r="LU10" s="1"/>
      <c r="LV10" s="2"/>
      <c r="LW10" s="2"/>
      <c r="LX10" s="3"/>
      <c r="LY10" s="3"/>
      <c r="LZ10" s="4"/>
      <c r="MA10" s="1"/>
      <c r="MB10" s="1"/>
      <c r="MC10" s="2"/>
      <c r="MD10" s="2"/>
      <c r="ME10" s="3"/>
      <c r="MF10" s="3"/>
      <c r="MG10" s="4"/>
      <c r="MH10" s="1"/>
      <c r="MI10" s="1"/>
      <c r="MJ10" s="2"/>
      <c r="MK10" s="2"/>
      <c r="ML10" s="3"/>
      <c r="MM10" s="3"/>
      <c r="MN10" s="4"/>
      <c r="MP10" s="20" t="s">
        <v>63</v>
      </c>
      <c r="MQ10" s="23">
        <f>م.تحميل!$R$31</f>
        <v>0</v>
      </c>
      <c r="MR10" s="23">
        <f>م.تحميل!$S$31</f>
        <v>0</v>
      </c>
      <c r="MS10" s="20" t="s">
        <v>86</v>
      </c>
      <c r="MT10" s="23">
        <f>م.تحميل!$R$147</f>
        <v>0</v>
      </c>
      <c r="MU10" s="23">
        <f>م.تحميل!$S$147</f>
        <v>0</v>
      </c>
      <c r="MW10" s="22" t="s">
        <v>63</v>
      </c>
      <c r="MX10" s="24">
        <f>م.مرتجع!$R$31</f>
        <v>0</v>
      </c>
      <c r="MY10" s="24">
        <f>م.مرتجع!$S$31</f>
        <v>0</v>
      </c>
      <c r="MZ10" s="22" t="s">
        <v>86</v>
      </c>
      <c r="NA10" s="24">
        <f>م.مرتجع!$R$147</f>
        <v>0</v>
      </c>
      <c r="NB10" s="24">
        <f>م.مرتجع!$S$147</f>
        <v>0</v>
      </c>
      <c r="ND10" s="21" t="s">
        <v>63</v>
      </c>
      <c r="NE10" s="25">
        <f>م.مبيع!$R$31</f>
        <v>0</v>
      </c>
      <c r="NF10" s="25">
        <f>م.مبيع!$S$31</f>
        <v>0</v>
      </c>
      <c r="NG10" s="25">
        <f>AY35</f>
        <v>0</v>
      </c>
      <c r="NH10" s="21" t="s">
        <v>86</v>
      </c>
      <c r="NI10" s="25">
        <f>م.مبيع!$R$147</f>
        <v>0</v>
      </c>
      <c r="NJ10" s="25">
        <f>م.مبيع!$S$147</f>
        <v>0</v>
      </c>
      <c r="NK10" s="25">
        <f>JA35</f>
        <v>0</v>
      </c>
    </row>
    <row r="11" spans="1:375" ht="16.5" thickTop="1" thickBot="1" x14ac:dyDescent="0.25">
      <c r="A11" s="14"/>
      <c r="B11" s="16"/>
      <c r="C11" s="1"/>
      <c r="D11" s="1"/>
      <c r="E11" s="2"/>
      <c r="F11" s="2"/>
      <c r="G11" s="3"/>
      <c r="H11" s="3"/>
      <c r="I11" s="4"/>
      <c r="J11" s="1"/>
      <c r="K11" s="1"/>
      <c r="L11" s="2"/>
      <c r="M11" s="2"/>
      <c r="N11" s="3"/>
      <c r="O11" s="3"/>
      <c r="P11" s="4"/>
      <c r="Q11" s="1"/>
      <c r="R11" s="1"/>
      <c r="S11" s="2"/>
      <c r="T11" s="2"/>
      <c r="U11" s="3"/>
      <c r="V11" s="3"/>
      <c r="W11" s="4"/>
      <c r="X11" s="1"/>
      <c r="Y11" s="1"/>
      <c r="Z11" s="2"/>
      <c r="AA11" s="2"/>
      <c r="AB11" s="3"/>
      <c r="AC11" s="3"/>
      <c r="AD11" s="4"/>
      <c r="AE11" s="1"/>
      <c r="AF11" s="1"/>
      <c r="AG11" s="2"/>
      <c r="AH11" s="2"/>
      <c r="AI11" s="3"/>
      <c r="AJ11" s="3"/>
      <c r="AK11" s="4"/>
      <c r="AL11" s="1"/>
      <c r="AM11" s="1"/>
      <c r="AN11" s="2"/>
      <c r="AO11" s="2"/>
      <c r="AP11" s="3"/>
      <c r="AQ11" s="3"/>
      <c r="AR11" s="4"/>
      <c r="AS11" s="1"/>
      <c r="AT11" s="1"/>
      <c r="AU11" s="2"/>
      <c r="AV11" s="2"/>
      <c r="AW11" s="3"/>
      <c r="AX11" s="3"/>
      <c r="AY11" s="4"/>
      <c r="AZ11" s="1"/>
      <c r="BA11" s="1"/>
      <c r="BB11" s="2"/>
      <c r="BC11" s="2"/>
      <c r="BD11" s="3"/>
      <c r="BE11" s="3"/>
      <c r="BF11" s="4"/>
      <c r="BG11" s="1"/>
      <c r="BH11" s="1"/>
      <c r="BI11" s="2"/>
      <c r="BJ11" s="2"/>
      <c r="BK11" s="3"/>
      <c r="BL11" s="3"/>
      <c r="BM11" s="4"/>
      <c r="BN11" s="1"/>
      <c r="BO11" s="1"/>
      <c r="BP11" s="2"/>
      <c r="BQ11" s="2"/>
      <c r="BR11" s="3"/>
      <c r="BS11" s="3"/>
      <c r="BT11" s="4"/>
      <c r="BU11" s="1"/>
      <c r="BV11" s="1"/>
      <c r="BW11" s="2"/>
      <c r="BX11" s="2"/>
      <c r="BY11" s="3"/>
      <c r="BZ11" s="3"/>
      <c r="CA11" s="4"/>
      <c r="CB11" s="1"/>
      <c r="CC11" s="1"/>
      <c r="CD11" s="2"/>
      <c r="CE11" s="2"/>
      <c r="CF11" s="3"/>
      <c r="CG11" s="3"/>
      <c r="CH11" s="4"/>
      <c r="CI11" s="1"/>
      <c r="CJ11" s="1"/>
      <c r="CK11" s="2"/>
      <c r="CL11" s="2"/>
      <c r="CM11" s="3"/>
      <c r="CN11" s="3"/>
      <c r="CO11" s="4"/>
      <c r="CP11" s="1"/>
      <c r="CQ11" s="1"/>
      <c r="CR11" s="2"/>
      <c r="CS11" s="2"/>
      <c r="CT11" s="3"/>
      <c r="CU11" s="3"/>
      <c r="CV11" s="4"/>
      <c r="CW11" s="1"/>
      <c r="CX11" s="1"/>
      <c r="CY11" s="2"/>
      <c r="CZ11" s="2"/>
      <c r="DA11" s="3"/>
      <c r="DB11" s="3"/>
      <c r="DC11" s="4"/>
      <c r="DD11" s="1"/>
      <c r="DE11" s="1"/>
      <c r="DF11" s="2"/>
      <c r="DG11" s="2"/>
      <c r="DH11" s="3"/>
      <c r="DI11" s="3"/>
      <c r="DJ11" s="4"/>
      <c r="DK11" s="1"/>
      <c r="DL11" s="1"/>
      <c r="DM11" s="2"/>
      <c r="DN11" s="2"/>
      <c r="DO11" s="3"/>
      <c r="DP11" s="3"/>
      <c r="DQ11" s="4"/>
      <c r="DR11" s="1"/>
      <c r="DS11" s="1"/>
      <c r="DT11" s="2"/>
      <c r="DU11" s="2"/>
      <c r="DV11" s="3"/>
      <c r="DW11" s="3"/>
      <c r="DX11" s="4"/>
      <c r="DY11" s="1"/>
      <c r="DZ11" s="1"/>
      <c r="EA11" s="2"/>
      <c r="EB11" s="2"/>
      <c r="EC11" s="3"/>
      <c r="ED11" s="3"/>
      <c r="EE11" s="4"/>
      <c r="EF11" s="1"/>
      <c r="EG11" s="1"/>
      <c r="EH11" s="2"/>
      <c r="EI11" s="2"/>
      <c r="EJ11" s="3"/>
      <c r="EK11" s="3"/>
      <c r="EL11" s="4"/>
      <c r="EM11" s="1"/>
      <c r="EN11" s="1"/>
      <c r="EO11" s="2"/>
      <c r="EP11" s="2"/>
      <c r="EQ11" s="3"/>
      <c r="ER11" s="3"/>
      <c r="ES11" s="4"/>
      <c r="ET11" s="1"/>
      <c r="EU11" s="1"/>
      <c r="EV11" s="2"/>
      <c r="EW11" s="2"/>
      <c r="EX11" s="3"/>
      <c r="EY11" s="3"/>
      <c r="EZ11" s="4"/>
      <c r="FA11" s="1"/>
      <c r="FB11" s="1"/>
      <c r="FC11" s="2"/>
      <c r="FD11" s="2"/>
      <c r="FE11" s="3"/>
      <c r="FF11" s="3"/>
      <c r="FG11" s="4"/>
      <c r="FH11" s="1"/>
      <c r="FI11" s="1"/>
      <c r="FJ11" s="2"/>
      <c r="FK11" s="2"/>
      <c r="FL11" s="3"/>
      <c r="FM11" s="3"/>
      <c r="FN11" s="4"/>
      <c r="FO11" s="1"/>
      <c r="FP11" s="1"/>
      <c r="FQ11" s="2"/>
      <c r="FR11" s="2"/>
      <c r="FS11" s="3"/>
      <c r="FT11" s="3"/>
      <c r="FU11" s="4"/>
      <c r="FV11" s="1"/>
      <c r="FW11" s="1"/>
      <c r="FX11" s="2"/>
      <c r="FY11" s="2"/>
      <c r="FZ11" s="3"/>
      <c r="GA11" s="3"/>
      <c r="GB11" s="4"/>
      <c r="GC11" s="1"/>
      <c r="GD11" s="1"/>
      <c r="GE11" s="2"/>
      <c r="GF11" s="2"/>
      <c r="GG11" s="3"/>
      <c r="GH11" s="3"/>
      <c r="GI11" s="4"/>
      <c r="GJ11" s="1"/>
      <c r="GK11" s="1"/>
      <c r="GL11" s="2"/>
      <c r="GM11" s="2"/>
      <c r="GN11" s="3"/>
      <c r="GO11" s="3"/>
      <c r="GP11" s="4"/>
      <c r="GQ11" s="1"/>
      <c r="GR11" s="1"/>
      <c r="GS11" s="2"/>
      <c r="GT11" s="2"/>
      <c r="GU11" s="3"/>
      <c r="GV11" s="3"/>
      <c r="GW11" s="4"/>
      <c r="GX11" s="1"/>
      <c r="GY11" s="1"/>
      <c r="GZ11" s="2"/>
      <c r="HA11" s="2"/>
      <c r="HB11" s="3"/>
      <c r="HC11" s="3"/>
      <c r="HD11" s="4"/>
      <c r="HE11" s="1"/>
      <c r="HF11" s="1"/>
      <c r="HG11" s="2"/>
      <c r="HH11" s="2"/>
      <c r="HI11" s="3"/>
      <c r="HJ11" s="3"/>
      <c r="HK11" s="4"/>
      <c r="HL11" s="1"/>
      <c r="HM11" s="1"/>
      <c r="HN11" s="2"/>
      <c r="HO11" s="2"/>
      <c r="HP11" s="3"/>
      <c r="HQ11" s="3"/>
      <c r="HR11" s="4"/>
      <c r="HS11" s="1"/>
      <c r="HT11" s="1"/>
      <c r="HU11" s="2"/>
      <c r="HV11" s="2"/>
      <c r="HW11" s="3"/>
      <c r="HX11" s="3"/>
      <c r="HY11" s="4"/>
      <c r="HZ11" s="1"/>
      <c r="IA11" s="1"/>
      <c r="IB11" s="2"/>
      <c r="IC11" s="2"/>
      <c r="ID11" s="3"/>
      <c r="IE11" s="3"/>
      <c r="IF11" s="4"/>
      <c r="IG11" s="1"/>
      <c r="IH11" s="1"/>
      <c r="II11" s="2"/>
      <c r="IJ11" s="2"/>
      <c r="IK11" s="3"/>
      <c r="IL11" s="3"/>
      <c r="IM11" s="4"/>
      <c r="IN11" s="1"/>
      <c r="IO11" s="1"/>
      <c r="IP11" s="2"/>
      <c r="IQ11" s="2"/>
      <c r="IR11" s="3"/>
      <c r="IS11" s="3"/>
      <c r="IT11" s="4"/>
      <c r="IU11" s="1"/>
      <c r="IV11" s="1"/>
      <c r="IW11" s="2"/>
      <c r="IX11" s="2"/>
      <c r="IY11" s="3"/>
      <c r="IZ11" s="3"/>
      <c r="JA11" s="4"/>
      <c r="JB11" s="1"/>
      <c r="JC11" s="1"/>
      <c r="JD11" s="2"/>
      <c r="JE11" s="2"/>
      <c r="JF11" s="3"/>
      <c r="JG11" s="3"/>
      <c r="JH11" s="4"/>
      <c r="JI11" s="1"/>
      <c r="JJ11" s="1"/>
      <c r="JK11" s="2"/>
      <c r="JL11" s="2"/>
      <c r="JM11" s="3"/>
      <c r="JN11" s="3"/>
      <c r="JO11" s="4"/>
      <c r="JP11" s="1"/>
      <c r="JQ11" s="1"/>
      <c r="JR11" s="2"/>
      <c r="JS11" s="2"/>
      <c r="JT11" s="3"/>
      <c r="JU11" s="3"/>
      <c r="JV11" s="4"/>
      <c r="JW11" s="1"/>
      <c r="JX11" s="1"/>
      <c r="JY11" s="2"/>
      <c r="JZ11" s="2"/>
      <c r="KA11" s="3"/>
      <c r="KB11" s="3"/>
      <c r="KC11" s="4"/>
      <c r="KD11" s="1"/>
      <c r="KE11" s="1"/>
      <c r="KF11" s="2"/>
      <c r="KG11" s="2"/>
      <c r="KH11" s="3"/>
      <c r="KI11" s="3"/>
      <c r="KJ11" s="4"/>
      <c r="KK11" s="1"/>
      <c r="KL11" s="1"/>
      <c r="KM11" s="2"/>
      <c r="KN11" s="2"/>
      <c r="KO11" s="3"/>
      <c r="KP11" s="3"/>
      <c r="KQ11" s="4"/>
      <c r="KR11" s="1"/>
      <c r="KS11" s="1"/>
      <c r="KT11" s="2"/>
      <c r="KU11" s="2"/>
      <c r="KV11" s="3"/>
      <c r="KW11" s="3"/>
      <c r="KX11" s="4"/>
      <c r="KY11" s="1"/>
      <c r="KZ11" s="1"/>
      <c r="LA11" s="2"/>
      <c r="LB11" s="2"/>
      <c r="LC11" s="3"/>
      <c r="LD11" s="3"/>
      <c r="LE11" s="4"/>
      <c r="LF11" s="1"/>
      <c r="LG11" s="1"/>
      <c r="LH11" s="2"/>
      <c r="LI11" s="2"/>
      <c r="LJ11" s="3"/>
      <c r="LK11" s="3"/>
      <c r="LL11" s="4"/>
      <c r="LM11" s="1"/>
      <c r="LN11" s="1"/>
      <c r="LO11" s="2"/>
      <c r="LP11" s="2"/>
      <c r="LQ11" s="3"/>
      <c r="LR11" s="3"/>
      <c r="LS11" s="4"/>
      <c r="LT11" s="1"/>
      <c r="LU11" s="1"/>
      <c r="LV11" s="2"/>
      <c r="LW11" s="2"/>
      <c r="LX11" s="3"/>
      <c r="LY11" s="3"/>
      <c r="LZ11" s="4"/>
      <c r="MA11" s="1"/>
      <c r="MB11" s="1"/>
      <c r="MC11" s="2"/>
      <c r="MD11" s="2"/>
      <c r="ME11" s="3"/>
      <c r="MF11" s="3"/>
      <c r="MG11" s="4"/>
      <c r="MH11" s="1"/>
      <c r="MI11" s="1"/>
      <c r="MJ11" s="2"/>
      <c r="MK11" s="2"/>
      <c r="ML11" s="3"/>
      <c r="MM11" s="3"/>
      <c r="MN11" s="4"/>
      <c r="MP11" s="20" t="s">
        <v>53</v>
      </c>
      <c r="MQ11" s="23">
        <f>م.تحميل!$R$40</f>
        <v>0</v>
      </c>
      <c r="MR11" s="23">
        <f>م.تحميل!$S$40</f>
        <v>0</v>
      </c>
      <c r="MS11" s="20" t="s">
        <v>89</v>
      </c>
      <c r="MT11" s="23">
        <f>م.تحميل!$R$151</f>
        <v>0</v>
      </c>
      <c r="MU11" s="23">
        <f>م.تحميل!$S$151</f>
        <v>0</v>
      </c>
      <c r="MW11" s="22" t="s">
        <v>53</v>
      </c>
      <c r="MX11" s="24">
        <f>م.مرتجع!$R$40</f>
        <v>0</v>
      </c>
      <c r="MY11" s="24">
        <f>م.مرتجع!$S$40</f>
        <v>0</v>
      </c>
      <c r="MZ11" s="22" t="s">
        <v>89</v>
      </c>
      <c r="NA11" s="24">
        <f>م.مرتجع!$R$151</f>
        <v>0</v>
      </c>
      <c r="NB11" s="24">
        <f>م.مرتجع!$S$151</f>
        <v>0</v>
      </c>
      <c r="ND11" s="21" t="s">
        <v>53</v>
      </c>
      <c r="NE11" s="25">
        <f>م.مبيع!$R$40</f>
        <v>0</v>
      </c>
      <c r="NF11" s="25">
        <f>م.مبيع!$S$40</f>
        <v>0</v>
      </c>
      <c r="NG11" s="25">
        <f>BF35</f>
        <v>0</v>
      </c>
      <c r="NH11" s="21" t="s">
        <v>89</v>
      </c>
      <c r="NI11" s="25">
        <f>م.مبيع!$R$151</f>
        <v>0</v>
      </c>
      <c r="NJ11" s="25">
        <f>م.مبيع!$S$151</f>
        <v>0</v>
      </c>
      <c r="NK11" s="25">
        <f>JH35</f>
        <v>0</v>
      </c>
    </row>
    <row r="12" spans="1:375" ht="16.5" thickTop="1" thickBot="1" x14ac:dyDescent="0.25">
      <c r="A12" s="14"/>
      <c r="B12" s="16"/>
      <c r="C12" s="1"/>
      <c r="D12" s="1"/>
      <c r="E12" s="2"/>
      <c r="F12" s="2"/>
      <c r="G12" s="3"/>
      <c r="H12" s="3"/>
      <c r="I12" s="4"/>
      <c r="J12" s="1"/>
      <c r="K12" s="1"/>
      <c r="L12" s="2"/>
      <c r="M12" s="2"/>
      <c r="N12" s="3"/>
      <c r="O12" s="3"/>
      <c r="P12" s="4"/>
      <c r="Q12" s="1"/>
      <c r="R12" s="1"/>
      <c r="S12" s="2"/>
      <c r="T12" s="2"/>
      <c r="U12" s="3"/>
      <c r="V12" s="3"/>
      <c r="W12" s="4"/>
      <c r="X12" s="1"/>
      <c r="Y12" s="1"/>
      <c r="Z12" s="2"/>
      <c r="AA12" s="2"/>
      <c r="AB12" s="3"/>
      <c r="AC12" s="3"/>
      <c r="AD12" s="4"/>
      <c r="AE12" s="1"/>
      <c r="AF12" s="1"/>
      <c r="AG12" s="2"/>
      <c r="AH12" s="2"/>
      <c r="AI12" s="3"/>
      <c r="AJ12" s="3"/>
      <c r="AK12" s="4"/>
      <c r="AL12" s="1"/>
      <c r="AM12" s="1"/>
      <c r="AN12" s="2"/>
      <c r="AO12" s="2"/>
      <c r="AP12" s="3"/>
      <c r="AQ12" s="3"/>
      <c r="AR12" s="4"/>
      <c r="AS12" s="1"/>
      <c r="AT12" s="1"/>
      <c r="AU12" s="2"/>
      <c r="AV12" s="2"/>
      <c r="AW12" s="3"/>
      <c r="AX12" s="3"/>
      <c r="AY12" s="4"/>
      <c r="AZ12" s="1"/>
      <c r="BA12" s="1"/>
      <c r="BB12" s="2"/>
      <c r="BC12" s="2"/>
      <c r="BD12" s="3"/>
      <c r="BE12" s="3"/>
      <c r="BF12" s="4"/>
      <c r="BG12" s="1"/>
      <c r="BH12" s="1"/>
      <c r="BI12" s="2"/>
      <c r="BJ12" s="2"/>
      <c r="BK12" s="3"/>
      <c r="BL12" s="3"/>
      <c r="BM12" s="4"/>
      <c r="BN12" s="1"/>
      <c r="BO12" s="1"/>
      <c r="BP12" s="2"/>
      <c r="BQ12" s="2"/>
      <c r="BR12" s="3"/>
      <c r="BS12" s="3"/>
      <c r="BT12" s="4"/>
      <c r="BU12" s="1"/>
      <c r="BV12" s="1"/>
      <c r="BW12" s="2"/>
      <c r="BX12" s="2"/>
      <c r="BY12" s="3"/>
      <c r="BZ12" s="3"/>
      <c r="CA12" s="4"/>
      <c r="CB12" s="1"/>
      <c r="CC12" s="1"/>
      <c r="CD12" s="2"/>
      <c r="CE12" s="2"/>
      <c r="CF12" s="3"/>
      <c r="CG12" s="3"/>
      <c r="CH12" s="4"/>
      <c r="CI12" s="1"/>
      <c r="CJ12" s="1"/>
      <c r="CK12" s="2"/>
      <c r="CL12" s="2"/>
      <c r="CM12" s="3"/>
      <c r="CN12" s="3"/>
      <c r="CO12" s="4"/>
      <c r="CP12" s="1"/>
      <c r="CQ12" s="1"/>
      <c r="CR12" s="2"/>
      <c r="CS12" s="2"/>
      <c r="CT12" s="3"/>
      <c r="CU12" s="3"/>
      <c r="CV12" s="4"/>
      <c r="CW12" s="1"/>
      <c r="CX12" s="1"/>
      <c r="CY12" s="2"/>
      <c r="CZ12" s="2"/>
      <c r="DA12" s="3"/>
      <c r="DB12" s="3"/>
      <c r="DC12" s="4"/>
      <c r="DD12" s="1"/>
      <c r="DE12" s="1"/>
      <c r="DF12" s="2"/>
      <c r="DG12" s="2"/>
      <c r="DH12" s="3"/>
      <c r="DI12" s="3"/>
      <c r="DJ12" s="4"/>
      <c r="DK12" s="1"/>
      <c r="DL12" s="1"/>
      <c r="DM12" s="2"/>
      <c r="DN12" s="2"/>
      <c r="DO12" s="3"/>
      <c r="DP12" s="3"/>
      <c r="DQ12" s="4"/>
      <c r="DR12" s="1"/>
      <c r="DS12" s="1"/>
      <c r="DT12" s="2"/>
      <c r="DU12" s="2"/>
      <c r="DV12" s="3"/>
      <c r="DW12" s="3"/>
      <c r="DX12" s="4"/>
      <c r="DY12" s="1"/>
      <c r="DZ12" s="1"/>
      <c r="EA12" s="2"/>
      <c r="EB12" s="2"/>
      <c r="EC12" s="3"/>
      <c r="ED12" s="3"/>
      <c r="EE12" s="4"/>
      <c r="EF12" s="1"/>
      <c r="EG12" s="1"/>
      <c r="EH12" s="2"/>
      <c r="EI12" s="2"/>
      <c r="EJ12" s="3"/>
      <c r="EK12" s="3"/>
      <c r="EL12" s="4"/>
      <c r="EM12" s="1"/>
      <c r="EN12" s="1"/>
      <c r="EO12" s="2"/>
      <c r="EP12" s="2"/>
      <c r="EQ12" s="3"/>
      <c r="ER12" s="3"/>
      <c r="ES12" s="4"/>
      <c r="ET12" s="1"/>
      <c r="EU12" s="1"/>
      <c r="EV12" s="2"/>
      <c r="EW12" s="2"/>
      <c r="EX12" s="3"/>
      <c r="EY12" s="3"/>
      <c r="EZ12" s="4"/>
      <c r="FA12" s="1"/>
      <c r="FB12" s="1"/>
      <c r="FC12" s="2"/>
      <c r="FD12" s="2"/>
      <c r="FE12" s="3"/>
      <c r="FF12" s="3"/>
      <c r="FG12" s="4"/>
      <c r="FH12" s="1"/>
      <c r="FI12" s="1"/>
      <c r="FJ12" s="2"/>
      <c r="FK12" s="2"/>
      <c r="FL12" s="3"/>
      <c r="FM12" s="3"/>
      <c r="FN12" s="4"/>
      <c r="FO12" s="1"/>
      <c r="FP12" s="1"/>
      <c r="FQ12" s="2"/>
      <c r="FR12" s="2"/>
      <c r="FS12" s="3"/>
      <c r="FT12" s="3"/>
      <c r="FU12" s="4"/>
      <c r="FV12" s="1"/>
      <c r="FW12" s="1"/>
      <c r="FX12" s="2"/>
      <c r="FY12" s="2"/>
      <c r="FZ12" s="3"/>
      <c r="GA12" s="3"/>
      <c r="GB12" s="4"/>
      <c r="GC12" s="1"/>
      <c r="GD12" s="1"/>
      <c r="GE12" s="2"/>
      <c r="GF12" s="2"/>
      <c r="GG12" s="3"/>
      <c r="GH12" s="3"/>
      <c r="GI12" s="4"/>
      <c r="GJ12" s="1"/>
      <c r="GK12" s="1"/>
      <c r="GL12" s="2"/>
      <c r="GM12" s="2"/>
      <c r="GN12" s="3"/>
      <c r="GO12" s="3"/>
      <c r="GP12" s="4"/>
      <c r="GQ12" s="1"/>
      <c r="GR12" s="1"/>
      <c r="GS12" s="2"/>
      <c r="GT12" s="2"/>
      <c r="GU12" s="3"/>
      <c r="GV12" s="3"/>
      <c r="GW12" s="4"/>
      <c r="GX12" s="1"/>
      <c r="GY12" s="1"/>
      <c r="GZ12" s="2"/>
      <c r="HA12" s="2"/>
      <c r="HB12" s="3"/>
      <c r="HC12" s="3"/>
      <c r="HD12" s="4"/>
      <c r="HE12" s="1"/>
      <c r="HF12" s="1"/>
      <c r="HG12" s="2"/>
      <c r="HH12" s="2"/>
      <c r="HI12" s="3"/>
      <c r="HJ12" s="3"/>
      <c r="HK12" s="4"/>
      <c r="HL12" s="1"/>
      <c r="HM12" s="1"/>
      <c r="HN12" s="2"/>
      <c r="HO12" s="2"/>
      <c r="HP12" s="3"/>
      <c r="HQ12" s="3"/>
      <c r="HR12" s="4"/>
      <c r="HS12" s="1"/>
      <c r="HT12" s="1"/>
      <c r="HU12" s="2"/>
      <c r="HV12" s="2"/>
      <c r="HW12" s="3"/>
      <c r="HX12" s="3"/>
      <c r="HY12" s="4"/>
      <c r="HZ12" s="1"/>
      <c r="IA12" s="1"/>
      <c r="IB12" s="2"/>
      <c r="IC12" s="2"/>
      <c r="ID12" s="3"/>
      <c r="IE12" s="3"/>
      <c r="IF12" s="4"/>
      <c r="IG12" s="1"/>
      <c r="IH12" s="1"/>
      <c r="II12" s="2"/>
      <c r="IJ12" s="2"/>
      <c r="IK12" s="3"/>
      <c r="IL12" s="3"/>
      <c r="IM12" s="4"/>
      <c r="IN12" s="1"/>
      <c r="IO12" s="1"/>
      <c r="IP12" s="2"/>
      <c r="IQ12" s="2"/>
      <c r="IR12" s="3"/>
      <c r="IS12" s="3"/>
      <c r="IT12" s="4"/>
      <c r="IU12" s="1"/>
      <c r="IV12" s="1"/>
      <c r="IW12" s="2"/>
      <c r="IX12" s="2"/>
      <c r="IY12" s="3"/>
      <c r="IZ12" s="3"/>
      <c r="JA12" s="4"/>
      <c r="JB12" s="1"/>
      <c r="JC12" s="1"/>
      <c r="JD12" s="2"/>
      <c r="JE12" s="2"/>
      <c r="JF12" s="3"/>
      <c r="JG12" s="3"/>
      <c r="JH12" s="4"/>
      <c r="JI12" s="1"/>
      <c r="JJ12" s="1"/>
      <c r="JK12" s="2"/>
      <c r="JL12" s="2"/>
      <c r="JM12" s="3"/>
      <c r="JN12" s="3"/>
      <c r="JO12" s="4"/>
      <c r="JP12" s="1"/>
      <c r="JQ12" s="1"/>
      <c r="JR12" s="2"/>
      <c r="JS12" s="2"/>
      <c r="JT12" s="3"/>
      <c r="JU12" s="3"/>
      <c r="JV12" s="4"/>
      <c r="JW12" s="1"/>
      <c r="JX12" s="1"/>
      <c r="JY12" s="2"/>
      <c r="JZ12" s="2"/>
      <c r="KA12" s="3"/>
      <c r="KB12" s="3"/>
      <c r="KC12" s="4"/>
      <c r="KD12" s="1"/>
      <c r="KE12" s="1"/>
      <c r="KF12" s="2"/>
      <c r="KG12" s="2"/>
      <c r="KH12" s="3"/>
      <c r="KI12" s="3"/>
      <c r="KJ12" s="4"/>
      <c r="KK12" s="1"/>
      <c r="KL12" s="1"/>
      <c r="KM12" s="2"/>
      <c r="KN12" s="2"/>
      <c r="KO12" s="3"/>
      <c r="KP12" s="3"/>
      <c r="KQ12" s="4"/>
      <c r="KR12" s="1"/>
      <c r="KS12" s="1"/>
      <c r="KT12" s="2"/>
      <c r="KU12" s="2"/>
      <c r="KV12" s="3"/>
      <c r="KW12" s="3"/>
      <c r="KX12" s="4"/>
      <c r="KY12" s="1"/>
      <c r="KZ12" s="1"/>
      <c r="LA12" s="2"/>
      <c r="LB12" s="2"/>
      <c r="LC12" s="3"/>
      <c r="LD12" s="3"/>
      <c r="LE12" s="4"/>
      <c r="LF12" s="1"/>
      <c r="LG12" s="1"/>
      <c r="LH12" s="2"/>
      <c r="LI12" s="2"/>
      <c r="LJ12" s="3"/>
      <c r="LK12" s="3"/>
      <c r="LL12" s="4"/>
      <c r="LM12" s="1"/>
      <c r="LN12" s="1"/>
      <c r="LO12" s="2"/>
      <c r="LP12" s="2"/>
      <c r="LQ12" s="3"/>
      <c r="LR12" s="3"/>
      <c r="LS12" s="4"/>
      <c r="LT12" s="1"/>
      <c r="LU12" s="1"/>
      <c r="LV12" s="2"/>
      <c r="LW12" s="2"/>
      <c r="LX12" s="3"/>
      <c r="LY12" s="3"/>
      <c r="LZ12" s="4"/>
      <c r="MA12" s="1"/>
      <c r="MB12" s="1"/>
      <c r="MC12" s="2"/>
      <c r="MD12" s="2"/>
      <c r="ME12" s="3"/>
      <c r="MF12" s="3"/>
      <c r="MG12" s="4"/>
      <c r="MH12" s="1"/>
      <c r="MI12" s="1"/>
      <c r="MJ12" s="2"/>
      <c r="MK12" s="2"/>
      <c r="ML12" s="3"/>
      <c r="MM12" s="3"/>
      <c r="MN12" s="4"/>
      <c r="MP12" s="20" t="s">
        <v>54</v>
      </c>
      <c r="MQ12" s="23">
        <f>م.تحميل!$R$44</f>
        <v>0</v>
      </c>
      <c r="MR12" s="23">
        <f>م.تحميل!$S$44</f>
        <v>0</v>
      </c>
      <c r="MS12" s="20" t="s">
        <v>87</v>
      </c>
      <c r="MT12" s="23">
        <f>م.تحميل!$R$155</f>
        <v>0</v>
      </c>
      <c r="MU12" s="23">
        <f>م.تحميل!$S$155</f>
        <v>0</v>
      </c>
      <c r="MW12" s="22" t="s">
        <v>54</v>
      </c>
      <c r="MX12" s="24">
        <f>م.مرتجع!$R$44</f>
        <v>0</v>
      </c>
      <c r="MY12" s="24">
        <f>م.مرتجع!$S$44</f>
        <v>0</v>
      </c>
      <c r="MZ12" s="22" t="s">
        <v>87</v>
      </c>
      <c r="NA12" s="24">
        <f>م.مرتجع!$R$155</f>
        <v>0</v>
      </c>
      <c r="NB12" s="24">
        <f>م.مرتجع!$S$155</f>
        <v>0</v>
      </c>
      <c r="ND12" s="21" t="s">
        <v>54</v>
      </c>
      <c r="NE12" s="25">
        <f>م.مبيع!$R$44</f>
        <v>0</v>
      </c>
      <c r="NF12" s="25">
        <f>م.مبيع!$S$44</f>
        <v>0</v>
      </c>
      <c r="NG12" s="25">
        <f>BM35</f>
        <v>0</v>
      </c>
      <c r="NH12" s="21" t="s">
        <v>87</v>
      </c>
      <c r="NI12" s="25">
        <f>م.مبيع!$R$155</f>
        <v>0</v>
      </c>
      <c r="NJ12" s="25">
        <f>م.مبيع!$S$155</f>
        <v>0</v>
      </c>
      <c r="NK12" s="25">
        <f>JO35</f>
        <v>0</v>
      </c>
    </row>
    <row r="13" spans="1:375" ht="16.5" thickTop="1" thickBot="1" x14ac:dyDescent="0.25">
      <c r="A13" s="14"/>
      <c r="B13" s="16"/>
      <c r="C13" s="1"/>
      <c r="D13" s="1"/>
      <c r="E13" s="2"/>
      <c r="F13" s="2"/>
      <c r="G13" s="3"/>
      <c r="H13" s="3"/>
      <c r="I13" s="4"/>
      <c r="J13" s="1"/>
      <c r="K13" s="1"/>
      <c r="L13" s="2"/>
      <c r="M13" s="2"/>
      <c r="N13" s="3"/>
      <c r="O13" s="3"/>
      <c r="P13" s="4"/>
      <c r="Q13" s="1"/>
      <c r="R13" s="1"/>
      <c r="S13" s="2"/>
      <c r="T13" s="2"/>
      <c r="U13" s="3"/>
      <c r="V13" s="3"/>
      <c r="W13" s="4"/>
      <c r="X13" s="1"/>
      <c r="Y13" s="1"/>
      <c r="Z13" s="2"/>
      <c r="AA13" s="2"/>
      <c r="AB13" s="3"/>
      <c r="AC13" s="3"/>
      <c r="AD13" s="4"/>
      <c r="AE13" s="1"/>
      <c r="AF13" s="1"/>
      <c r="AG13" s="2"/>
      <c r="AH13" s="2"/>
      <c r="AI13" s="3"/>
      <c r="AJ13" s="3"/>
      <c r="AK13" s="4"/>
      <c r="AL13" s="1"/>
      <c r="AM13" s="1"/>
      <c r="AN13" s="2"/>
      <c r="AO13" s="2"/>
      <c r="AP13" s="3"/>
      <c r="AQ13" s="3"/>
      <c r="AR13" s="4"/>
      <c r="AS13" s="1"/>
      <c r="AT13" s="1"/>
      <c r="AU13" s="2"/>
      <c r="AV13" s="2"/>
      <c r="AW13" s="3"/>
      <c r="AX13" s="3"/>
      <c r="AY13" s="4"/>
      <c r="AZ13" s="1"/>
      <c r="BA13" s="1"/>
      <c r="BB13" s="2"/>
      <c r="BC13" s="2"/>
      <c r="BD13" s="3"/>
      <c r="BE13" s="3"/>
      <c r="BF13" s="4"/>
      <c r="BG13" s="1"/>
      <c r="BH13" s="1"/>
      <c r="BI13" s="2"/>
      <c r="BJ13" s="2"/>
      <c r="BK13" s="3"/>
      <c r="BL13" s="3"/>
      <c r="BM13" s="4"/>
      <c r="BN13" s="1"/>
      <c r="BO13" s="1"/>
      <c r="BP13" s="2"/>
      <c r="BQ13" s="2"/>
      <c r="BR13" s="3"/>
      <c r="BS13" s="3"/>
      <c r="BT13" s="4"/>
      <c r="BU13" s="1"/>
      <c r="BV13" s="1"/>
      <c r="BW13" s="2"/>
      <c r="BX13" s="2"/>
      <c r="BY13" s="3"/>
      <c r="BZ13" s="3"/>
      <c r="CA13" s="4"/>
      <c r="CB13" s="1"/>
      <c r="CC13" s="1"/>
      <c r="CD13" s="2"/>
      <c r="CE13" s="2"/>
      <c r="CF13" s="3"/>
      <c r="CG13" s="3"/>
      <c r="CH13" s="4"/>
      <c r="CI13" s="1"/>
      <c r="CJ13" s="1"/>
      <c r="CK13" s="2"/>
      <c r="CL13" s="2"/>
      <c r="CM13" s="3"/>
      <c r="CN13" s="3"/>
      <c r="CO13" s="4"/>
      <c r="CP13" s="1"/>
      <c r="CQ13" s="1"/>
      <c r="CR13" s="2"/>
      <c r="CS13" s="2"/>
      <c r="CT13" s="3"/>
      <c r="CU13" s="3"/>
      <c r="CV13" s="4"/>
      <c r="CW13" s="1"/>
      <c r="CX13" s="1"/>
      <c r="CY13" s="2"/>
      <c r="CZ13" s="2"/>
      <c r="DA13" s="3"/>
      <c r="DB13" s="3"/>
      <c r="DC13" s="4"/>
      <c r="DD13" s="1"/>
      <c r="DE13" s="1"/>
      <c r="DF13" s="2"/>
      <c r="DG13" s="2"/>
      <c r="DH13" s="3"/>
      <c r="DI13" s="3"/>
      <c r="DJ13" s="4"/>
      <c r="DK13" s="1"/>
      <c r="DL13" s="1"/>
      <c r="DM13" s="2"/>
      <c r="DN13" s="2"/>
      <c r="DO13" s="3"/>
      <c r="DP13" s="3"/>
      <c r="DQ13" s="4"/>
      <c r="DR13" s="1"/>
      <c r="DS13" s="1"/>
      <c r="DT13" s="2"/>
      <c r="DU13" s="2"/>
      <c r="DV13" s="3"/>
      <c r="DW13" s="3"/>
      <c r="DX13" s="4"/>
      <c r="DY13" s="1"/>
      <c r="DZ13" s="1"/>
      <c r="EA13" s="2"/>
      <c r="EB13" s="2"/>
      <c r="EC13" s="3"/>
      <c r="ED13" s="3"/>
      <c r="EE13" s="4"/>
      <c r="EF13" s="1"/>
      <c r="EG13" s="1"/>
      <c r="EH13" s="2"/>
      <c r="EI13" s="2"/>
      <c r="EJ13" s="3"/>
      <c r="EK13" s="3"/>
      <c r="EL13" s="4"/>
      <c r="EM13" s="1"/>
      <c r="EN13" s="1"/>
      <c r="EO13" s="2"/>
      <c r="EP13" s="2"/>
      <c r="EQ13" s="3"/>
      <c r="ER13" s="3"/>
      <c r="ES13" s="4"/>
      <c r="ET13" s="1"/>
      <c r="EU13" s="1"/>
      <c r="EV13" s="2"/>
      <c r="EW13" s="2"/>
      <c r="EX13" s="3"/>
      <c r="EY13" s="3"/>
      <c r="EZ13" s="4"/>
      <c r="FA13" s="1"/>
      <c r="FB13" s="1"/>
      <c r="FC13" s="2"/>
      <c r="FD13" s="2"/>
      <c r="FE13" s="3"/>
      <c r="FF13" s="3"/>
      <c r="FG13" s="4"/>
      <c r="FH13" s="1"/>
      <c r="FI13" s="1"/>
      <c r="FJ13" s="2"/>
      <c r="FK13" s="2"/>
      <c r="FL13" s="3"/>
      <c r="FM13" s="3"/>
      <c r="FN13" s="4"/>
      <c r="FO13" s="1"/>
      <c r="FP13" s="1"/>
      <c r="FQ13" s="2"/>
      <c r="FR13" s="2"/>
      <c r="FS13" s="3"/>
      <c r="FT13" s="3"/>
      <c r="FU13" s="4"/>
      <c r="FV13" s="1"/>
      <c r="FW13" s="1"/>
      <c r="FX13" s="2"/>
      <c r="FY13" s="2"/>
      <c r="FZ13" s="3"/>
      <c r="GA13" s="3"/>
      <c r="GB13" s="4"/>
      <c r="GC13" s="1"/>
      <c r="GD13" s="1"/>
      <c r="GE13" s="2"/>
      <c r="GF13" s="2"/>
      <c r="GG13" s="3"/>
      <c r="GH13" s="3"/>
      <c r="GI13" s="4"/>
      <c r="GJ13" s="1"/>
      <c r="GK13" s="1"/>
      <c r="GL13" s="2"/>
      <c r="GM13" s="2"/>
      <c r="GN13" s="3"/>
      <c r="GO13" s="3"/>
      <c r="GP13" s="4"/>
      <c r="GQ13" s="1"/>
      <c r="GR13" s="1"/>
      <c r="GS13" s="2"/>
      <c r="GT13" s="2"/>
      <c r="GU13" s="3"/>
      <c r="GV13" s="3"/>
      <c r="GW13" s="4"/>
      <c r="GX13" s="1"/>
      <c r="GY13" s="1"/>
      <c r="GZ13" s="2"/>
      <c r="HA13" s="2"/>
      <c r="HB13" s="3"/>
      <c r="HC13" s="3"/>
      <c r="HD13" s="4"/>
      <c r="HE13" s="1"/>
      <c r="HF13" s="1"/>
      <c r="HG13" s="2"/>
      <c r="HH13" s="2"/>
      <c r="HI13" s="3"/>
      <c r="HJ13" s="3"/>
      <c r="HK13" s="4"/>
      <c r="HL13" s="1"/>
      <c r="HM13" s="1"/>
      <c r="HN13" s="2"/>
      <c r="HO13" s="2"/>
      <c r="HP13" s="3"/>
      <c r="HQ13" s="3"/>
      <c r="HR13" s="4"/>
      <c r="HS13" s="1"/>
      <c r="HT13" s="1"/>
      <c r="HU13" s="2"/>
      <c r="HV13" s="2"/>
      <c r="HW13" s="3"/>
      <c r="HX13" s="3"/>
      <c r="HY13" s="4"/>
      <c r="HZ13" s="1"/>
      <c r="IA13" s="1"/>
      <c r="IB13" s="2"/>
      <c r="IC13" s="2"/>
      <c r="ID13" s="3"/>
      <c r="IE13" s="3"/>
      <c r="IF13" s="4"/>
      <c r="IG13" s="1"/>
      <c r="IH13" s="1"/>
      <c r="II13" s="2"/>
      <c r="IJ13" s="2"/>
      <c r="IK13" s="3"/>
      <c r="IL13" s="3"/>
      <c r="IM13" s="4"/>
      <c r="IN13" s="1"/>
      <c r="IO13" s="1"/>
      <c r="IP13" s="2"/>
      <c r="IQ13" s="2"/>
      <c r="IR13" s="3"/>
      <c r="IS13" s="3"/>
      <c r="IT13" s="4"/>
      <c r="IU13" s="1"/>
      <c r="IV13" s="1"/>
      <c r="IW13" s="2"/>
      <c r="IX13" s="2"/>
      <c r="IY13" s="3"/>
      <c r="IZ13" s="3"/>
      <c r="JA13" s="4"/>
      <c r="JB13" s="1"/>
      <c r="JC13" s="1"/>
      <c r="JD13" s="2"/>
      <c r="JE13" s="2"/>
      <c r="JF13" s="3"/>
      <c r="JG13" s="3"/>
      <c r="JH13" s="4"/>
      <c r="JI13" s="1"/>
      <c r="JJ13" s="1"/>
      <c r="JK13" s="2"/>
      <c r="JL13" s="2"/>
      <c r="JM13" s="3"/>
      <c r="JN13" s="3"/>
      <c r="JO13" s="4"/>
      <c r="JP13" s="1"/>
      <c r="JQ13" s="1"/>
      <c r="JR13" s="2"/>
      <c r="JS13" s="2"/>
      <c r="JT13" s="3"/>
      <c r="JU13" s="3"/>
      <c r="JV13" s="4"/>
      <c r="JW13" s="1"/>
      <c r="JX13" s="1"/>
      <c r="JY13" s="2"/>
      <c r="JZ13" s="2"/>
      <c r="KA13" s="3"/>
      <c r="KB13" s="3"/>
      <c r="KC13" s="4"/>
      <c r="KD13" s="1"/>
      <c r="KE13" s="1"/>
      <c r="KF13" s="2"/>
      <c r="KG13" s="2"/>
      <c r="KH13" s="3"/>
      <c r="KI13" s="3"/>
      <c r="KJ13" s="4"/>
      <c r="KK13" s="1"/>
      <c r="KL13" s="1"/>
      <c r="KM13" s="2"/>
      <c r="KN13" s="2"/>
      <c r="KO13" s="3"/>
      <c r="KP13" s="3"/>
      <c r="KQ13" s="4"/>
      <c r="KR13" s="1"/>
      <c r="KS13" s="1"/>
      <c r="KT13" s="2"/>
      <c r="KU13" s="2"/>
      <c r="KV13" s="3"/>
      <c r="KW13" s="3"/>
      <c r="KX13" s="4"/>
      <c r="KY13" s="1"/>
      <c r="KZ13" s="1"/>
      <c r="LA13" s="2"/>
      <c r="LB13" s="2"/>
      <c r="LC13" s="3"/>
      <c r="LD13" s="3"/>
      <c r="LE13" s="4"/>
      <c r="LF13" s="1"/>
      <c r="LG13" s="1"/>
      <c r="LH13" s="2"/>
      <c r="LI13" s="2"/>
      <c r="LJ13" s="3"/>
      <c r="LK13" s="3"/>
      <c r="LL13" s="4"/>
      <c r="LM13" s="1"/>
      <c r="LN13" s="1"/>
      <c r="LO13" s="2"/>
      <c r="LP13" s="2"/>
      <c r="LQ13" s="3"/>
      <c r="LR13" s="3"/>
      <c r="LS13" s="4"/>
      <c r="LT13" s="1"/>
      <c r="LU13" s="1"/>
      <c r="LV13" s="2"/>
      <c r="LW13" s="2"/>
      <c r="LX13" s="3"/>
      <c r="LY13" s="3"/>
      <c r="LZ13" s="4"/>
      <c r="MA13" s="1"/>
      <c r="MB13" s="1"/>
      <c r="MC13" s="2"/>
      <c r="MD13" s="2"/>
      <c r="ME13" s="3"/>
      <c r="MF13" s="3"/>
      <c r="MG13" s="4"/>
      <c r="MH13" s="1"/>
      <c r="MI13" s="1"/>
      <c r="MJ13" s="2"/>
      <c r="MK13" s="2"/>
      <c r="ML13" s="3"/>
      <c r="MM13" s="3"/>
      <c r="MN13" s="4"/>
      <c r="MP13" s="20" t="s">
        <v>7</v>
      </c>
      <c r="MQ13" s="23"/>
      <c r="MR13" s="23">
        <f>م.تحميل!$S$48</f>
        <v>0</v>
      </c>
      <c r="MS13" s="20" t="s">
        <v>88</v>
      </c>
      <c r="MT13" s="23"/>
      <c r="MU13" s="23">
        <f>م.تحميل!$S$159</f>
        <v>0</v>
      </c>
      <c r="MW13" s="22" t="s">
        <v>7</v>
      </c>
      <c r="MX13" s="24"/>
      <c r="MY13" s="24">
        <f>م.مرتجع!$S$48</f>
        <v>0</v>
      </c>
      <c r="MZ13" s="22" t="s">
        <v>88</v>
      </c>
      <c r="NA13" s="24"/>
      <c r="NB13" s="24">
        <f>م.مرتجع!$S$159</f>
        <v>0</v>
      </c>
      <c r="ND13" s="21" t="s">
        <v>7</v>
      </c>
      <c r="NE13" s="25"/>
      <c r="NF13" s="25">
        <f>م.مبيع!$S$48</f>
        <v>0</v>
      </c>
      <c r="NG13" s="25">
        <f>BT35</f>
        <v>0</v>
      </c>
      <c r="NH13" s="21" t="s">
        <v>88</v>
      </c>
      <c r="NI13" s="25"/>
      <c r="NJ13" s="25">
        <f>م.مبيع!$S$159</f>
        <v>0</v>
      </c>
      <c r="NK13" s="25">
        <f>JV35</f>
        <v>0</v>
      </c>
    </row>
    <row r="14" spans="1:375" ht="16.5" thickTop="1" thickBot="1" x14ac:dyDescent="0.25">
      <c r="A14" s="14"/>
      <c r="B14" s="16"/>
      <c r="C14" s="1"/>
      <c r="D14" s="1"/>
      <c r="E14" s="2"/>
      <c r="F14" s="2"/>
      <c r="G14" s="3"/>
      <c r="H14" s="3"/>
      <c r="I14" s="4"/>
      <c r="J14" s="1"/>
      <c r="K14" s="1"/>
      <c r="L14" s="2"/>
      <c r="M14" s="2"/>
      <c r="N14" s="3"/>
      <c r="O14" s="3"/>
      <c r="P14" s="4"/>
      <c r="Q14" s="1"/>
      <c r="R14" s="1"/>
      <c r="S14" s="2"/>
      <c r="T14" s="2"/>
      <c r="U14" s="3"/>
      <c r="V14" s="3"/>
      <c r="W14" s="4"/>
      <c r="X14" s="1"/>
      <c r="Y14" s="1"/>
      <c r="Z14" s="2"/>
      <c r="AA14" s="2"/>
      <c r="AB14" s="3"/>
      <c r="AC14" s="3"/>
      <c r="AD14" s="4"/>
      <c r="AE14" s="1"/>
      <c r="AF14" s="1"/>
      <c r="AG14" s="2"/>
      <c r="AH14" s="2"/>
      <c r="AI14" s="3"/>
      <c r="AJ14" s="3"/>
      <c r="AK14" s="4"/>
      <c r="AL14" s="1"/>
      <c r="AM14" s="1"/>
      <c r="AN14" s="2"/>
      <c r="AO14" s="2"/>
      <c r="AP14" s="3"/>
      <c r="AQ14" s="3"/>
      <c r="AR14" s="4"/>
      <c r="AS14" s="1"/>
      <c r="AT14" s="1"/>
      <c r="AU14" s="2"/>
      <c r="AV14" s="2"/>
      <c r="AW14" s="3"/>
      <c r="AX14" s="3"/>
      <c r="AY14" s="4"/>
      <c r="AZ14" s="1"/>
      <c r="BA14" s="1"/>
      <c r="BB14" s="2"/>
      <c r="BC14" s="2"/>
      <c r="BD14" s="3"/>
      <c r="BE14" s="3"/>
      <c r="BF14" s="4"/>
      <c r="BG14" s="1"/>
      <c r="BH14" s="1"/>
      <c r="BI14" s="2"/>
      <c r="BJ14" s="2"/>
      <c r="BK14" s="3"/>
      <c r="BL14" s="3"/>
      <c r="BM14" s="4"/>
      <c r="BN14" s="1"/>
      <c r="BO14" s="1"/>
      <c r="BP14" s="2"/>
      <c r="BQ14" s="2"/>
      <c r="BR14" s="3"/>
      <c r="BS14" s="3"/>
      <c r="BT14" s="4"/>
      <c r="BU14" s="1"/>
      <c r="BV14" s="1"/>
      <c r="BW14" s="2"/>
      <c r="BX14" s="2"/>
      <c r="BY14" s="3"/>
      <c r="BZ14" s="3"/>
      <c r="CA14" s="4"/>
      <c r="CB14" s="1"/>
      <c r="CC14" s="1"/>
      <c r="CD14" s="2"/>
      <c r="CE14" s="2"/>
      <c r="CF14" s="3"/>
      <c r="CG14" s="3"/>
      <c r="CH14" s="4"/>
      <c r="CI14" s="1"/>
      <c r="CJ14" s="1"/>
      <c r="CK14" s="2"/>
      <c r="CL14" s="2"/>
      <c r="CM14" s="3"/>
      <c r="CN14" s="3"/>
      <c r="CO14" s="4"/>
      <c r="CP14" s="1"/>
      <c r="CQ14" s="1"/>
      <c r="CR14" s="2"/>
      <c r="CS14" s="2"/>
      <c r="CT14" s="3"/>
      <c r="CU14" s="3"/>
      <c r="CV14" s="4"/>
      <c r="CW14" s="1"/>
      <c r="CX14" s="1"/>
      <c r="CY14" s="2"/>
      <c r="CZ14" s="2"/>
      <c r="DA14" s="3"/>
      <c r="DB14" s="3"/>
      <c r="DC14" s="4"/>
      <c r="DD14" s="1"/>
      <c r="DE14" s="1"/>
      <c r="DF14" s="2"/>
      <c r="DG14" s="2"/>
      <c r="DH14" s="3"/>
      <c r="DI14" s="3"/>
      <c r="DJ14" s="4"/>
      <c r="DK14" s="1"/>
      <c r="DL14" s="1"/>
      <c r="DM14" s="2"/>
      <c r="DN14" s="2"/>
      <c r="DO14" s="3"/>
      <c r="DP14" s="3"/>
      <c r="DQ14" s="4"/>
      <c r="DR14" s="1"/>
      <c r="DS14" s="1"/>
      <c r="DT14" s="2"/>
      <c r="DU14" s="2"/>
      <c r="DV14" s="3"/>
      <c r="DW14" s="3"/>
      <c r="DX14" s="4"/>
      <c r="DY14" s="1"/>
      <c r="DZ14" s="1"/>
      <c r="EA14" s="2"/>
      <c r="EB14" s="2"/>
      <c r="EC14" s="3"/>
      <c r="ED14" s="3"/>
      <c r="EE14" s="4"/>
      <c r="EF14" s="1"/>
      <c r="EG14" s="1"/>
      <c r="EH14" s="2"/>
      <c r="EI14" s="2"/>
      <c r="EJ14" s="3"/>
      <c r="EK14" s="3"/>
      <c r="EL14" s="4"/>
      <c r="EM14" s="1"/>
      <c r="EN14" s="1"/>
      <c r="EO14" s="2"/>
      <c r="EP14" s="2"/>
      <c r="EQ14" s="3"/>
      <c r="ER14" s="3"/>
      <c r="ES14" s="4"/>
      <c r="ET14" s="1"/>
      <c r="EU14" s="1"/>
      <c r="EV14" s="2"/>
      <c r="EW14" s="2"/>
      <c r="EX14" s="3"/>
      <c r="EY14" s="3"/>
      <c r="EZ14" s="4"/>
      <c r="FA14" s="1"/>
      <c r="FB14" s="1"/>
      <c r="FC14" s="2"/>
      <c r="FD14" s="2"/>
      <c r="FE14" s="3"/>
      <c r="FF14" s="3"/>
      <c r="FG14" s="4"/>
      <c r="FH14" s="1"/>
      <c r="FI14" s="1"/>
      <c r="FJ14" s="2"/>
      <c r="FK14" s="2"/>
      <c r="FL14" s="3"/>
      <c r="FM14" s="3"/>
      <c r="FN14" s="4"/>
      <c r="FO14" s="1"/>
      <c r="FP14" s="1"/>
      <c r="FQ14" s="2"/>
      <c r="FR14" s="2"/>
      <c r="FS14" s="3"/>
      <c r="FT14" s="3"/>
      <c r="FU14" s="4"/>
      <c r="FV14" s="1"/>
      <c r="FW14" s="1"/>
      <c r="FX14" s="2"/>
      <c r="FY14" s="2"/>
      <c r="FZ14" s="3"/>
      <c r="GA14" s="3"/>
      <c r="GB14" s="4"/>
      <c r="GC14" s="1"/>
      <c r="GD14" s="1"/>
      <c r="GE14" s="2"/>
      <c r="GF14" s="2"/>
      <c r="GG14" s="3"/>
      <c r="GH14" s="3"/>
      <c r="GI14" s="4"/>
      <c r="GJ14" s="1"/>
      <c r="GK14" s="1"/>
      <c r="GL14" s="2"/>
      <c r="GM14" s="2"/>
      <c r="GN14" s="3"/>
      <c r="GO14" s="3"/>
      <c r="GP14" s="4"/>
      <c r="GQ14" s="1"/>
      <c r="GR14" s="1"/>
      <c r="GS14" s="2"/>
      <c r="GT14" s="2"/>
      <c r="GU14" s="3"/>
      <c r="GV14" s="3"/>
      <c r="GW14" s="4"/>
      <c r="GX14" s="1"/>
      <c r="GY14" s="1"/>
      <c r="GZ14" s="2"/>
      <c r="HA14" s="2"/>
      <c r="HB14" s="3"/>
      <c r="HC14" s="3"/>
      <c r="HD14" s="4"/>
      <c r="HE14" s="1"/>
      <c r="HF14" s="1"/>
      <c r="HG14" s="2"/>
      <c r="HH14" s="2"/>
      <c r="HI14" s="3"/>
      <c r="HJ14" s="3"/>
      <c r="HK14" s="4"/>
      <c r="HL14" s="1"/>
      <c r="HM14" s="1"/>
      <c r="HN14" s="2"/>
      <c r="HO14" s="2"/>
      <c r="HP14" s="3"/>
      <c r="HQ14" s="3"/>
      <c r="HR14" s="4"/>
      <c r="HS14" s="1"/>
      <c r="HT14" s="1"/>
      <c r="HU14" s="2"/>
      <c r="HV14" s="2"/>
      <c r="HW14" s="3"/>
      <c r="HX14" s="3"/>
      <c r="HY14" s="4"/>
      <c r="HZ14" s="1"/>
      <c r="IA14" s="1"/>
      <c r="IB14" s="2"/>
      <c r="IC14" s="2"/>
      <c r="ID14" s="3"/>
      <c r="IE14" s="3"/>
      <c r="IF14" s="4"/>
      <c r="IG14" s="1"/>
      <c r="IH14" s="1"/>
      <c r="II14" s="2"/>
      <c r="IJ14" s="2"/>
      <c r="IK14" s="3"/>
      <c r="IL14" s="3"/>
      <c r="IM14" s="4"/>
      <c r="IN14" s="1"/>
      <c r="IO14" s="1"/>
      <c r="IP14" s="2"/>
      <c r="IQ14" s="2"/>
      <c r="IR14" s="3"/>
      <c r="IS14" s="3"/>
      <c r="IT14" s="4"/>
      <c r="IU14" s="1"/>
      <c r="IV14" s="1"/>
      <c r="IW14" s="2"/>
      <c r="IX14" s="2"/>
      <c r="IY14" s="3"/>
      <c r="IZ14" s="3"/>
      <c r="JA14" s="4"/>
      <c r="JB14" s="1"/>
      <c r="JC14" s="1"/>
      <c r="JD14" s="2"/>
      <c r="JE14" s="2"/>
      <c r="JF14" s="3"/>
      <c r="JG14" s="3"/>
      <c r="JH14" s="4"/>
      <c r="JI14" s="1"/>
      <c r="JJ14" s="1"/>
      <c r="JK14" s="2"/>
      <c r="JL14" s="2"/>
      <c r="JM14" s="3"/>
      <c r="JN14" s="3"/>
      <c r="JO14" s="4"/>
      <c r="JP14" s="1"/>
      <c r="JQ14" s="1"/>
      <c r="JR14" s="2"/>
      <c r="JS14" s="2"/>
      <c r="JT14" s="3"/>
      <c r="JU14" s="3"/>
      <c r="JV14" s="4"/>
      <c r="JW14" s="1"/>
      <c r="JX14" s="1"/>
      <c r="JY14" s="2"/>
      <c r="JZ14" s="2"/>
      <c r="KA14" s="3"/>
      <c r="KB14" s="3"/>
      <c r="KC14" s="4"/>
      <c r="KD14" s="1"/>
      <c r="KE14" s="1"/>
      <c r="KF14" s="2"/>
      <c r="KG14" s="2"/>
      <c r="KH14" s="3"/>
      <c r="KI14" s="3"/>
      <c r="KJ14" s="4"/>
      <c r="KK14" s="1"/>
      <c r="KL14" s="1"/>
      <c r="KM14" s="2"/>
      <c r="KN14" s="2"/>
      <c r="KO14" s="3"/>
      <c r="KP14" s="3"/>
      <c r="KQ14" s="4"/>
      <c r="KR14" s="1"/>
      <c r="KS14" s="1"/>
      <c r="KT14" s="2"/>
      <c r="KU14" s="2"/>
      <c r="KV14" s="3"/>
      <c r="KW14" s="3"/>
      <c r="KX14" s="4"/>
      <c r="KY14" s="1"/>
      <c r="KZ14" s="1"/>
      <c r="LA14" s="2"/>
      <c r="LB14" s="2"/>
      <c r="LC14" s="3"/>
      <c r="LD14" s="3"/>
      <c r="LE14" s="4"/>
      <c r="LF14" s="1"/>
      <c r="LG14" s="1"/>
      <c r="LH14" s="2"/>
      <c r="LI14" s="2"/>
      <c r="LJ14" s="3"/>
      <c r="LK14" s="3"/>
      <c r="LL14" s="4"/>
      <c r="LM14" s="1"/>
      <c r="LN14" s="1"/>
      <c r="LO14" s="2"/>
      <c r="LP14" s="2"/>
      <c r="LQ14" s="3"/>
      <c r="LR14" s="3"/>
      <c r="LS14" s="4"/>
      <c r="LT14" s="1"/>
      <c r="LU14" s="1"/>
      <c r="LV14" s="2"/>
      <c r="LW14" s="2"/>
      <c r="LX14" s="3"/>
      <c r="LY14" s="3"/>
      <c r="LZ14" s="4"/>
      <c r="MA14" s="1"/>
      <c r="MB14" s="1"/>
      <c r="MC14" s="2"/>
      <c r="MD14" s="2"/>
      <c r="ME14" s="3"/>
      <c r="MF14" s="3"/>
      <c r="MG14" s="4"/>
      <c r="MH14" s="1"/>
      <c r="MI14" s="1"/>
      <c r="MJ14" s="2"/>
      <c r="MK14" s="2"/>
      <c r="ML14" s="3"/>
      <c r="MM14" s="3"/>
      <c r="MN14" s="4"/>
      <c r="MP14" s="20" t="s">
        <v>55</v>
      </c>
      <c r="MQ14" s="23"/>
      <c r="MR14" s="23">
        <f>م.تحميل!$S$52</f>
        <v>0</v>
      </c>
      <c r="MS14" s="20"/>
      <c r="MT14" s="23"/>
      <c r="MU14" s="23"/>
      <c r="MW14" s="22" t="s">
        <v>55</v>
      </c>
      <c r="MX14" s="24"/>
      <c r="MY14" s="24">
        <f>م.مرتجع!$S$52</f>
        <v>0</v>
      </c>
      <c r="MZ14" s="22"/>
      <c r="NA14" s="24"/>
      <c r="NB14" s="24"/>
      <c r="ND14" s="21" t="s">
        <v>55</v>
      </c>
      <c r="NE14" s="25"/>
      <c r="NF14" s="25">
        <f>م.مبيع!$S$52</f>
        <v>0</v>
      </c>
      <c r="NG14" s="25">
        <f>CA35</f>
        <v>0</v>
      </c>
      <c r="NH14" s="21"/>
      <c r="NI14" s="25"/>
      <c r="NJ14" s="25"/>
      <c r="NK14" s="25"/>
    </row>
    <row r="15" spans="1:375" ht="16.5" thickTop="1" thickBot="1" x14ac:dyDescent="0.25">
      <c r="A15" s="14"/>
      <c r="B15" s="16"/>
      <c r="C15" s="1"/>
      <c r="D15" s="1"/>
      <c r="E15" s="2"/>
      <c r="F15" s="2"/>
      <c r="G15" s="3"/>
      <c r="H15" s="3"/>
      <c r="I15" s="4"/>
      <c r="J15" s="1"/>
      <c r="K15" s="1"/>
      <c r="L15" s="2"/>
      <c r="M15" s="2"/>
      <c r="N15" s="3"/>
      <c r="O15" s="3"/>
      <c r="P15" s="4"/>
      <c r="Q15" s="1"/>
      <c r="R15" s="1"/>
      <c r="S15" s="2"/>
      <c r="T15" s="2"/>
      <c r="U15" s="3"/>
      <c r="V15" s="3"/>
      <c r="W15" s="4"/>
      <c r="X15" s="1"/>
      <c r="Y15" s="1"/>
      <c r="Z15" s="2"/>
      <c r="AA15" s="2"/>
      <c r="AB15" s="3"/>
      <c r="AC15" s="3"/>
      <c r="AD15" s="4"/>
      <c r="AE15" s="1"/>
      <c r="AF15" s="1"/>
      <c r="AG15" s="2"/>
      <c r="AH15" s="2"/>
      <c r="AI15" s="3"/>
      <c r="AJ15" s="3"/>
      <c r="AK15" s="4"/>
      <c r="AL15" s="1"/>
      <c r="AM15" s="1"/>
      <c r="AN15" s="2"/>
      <c r="AO15" s="2"/>
      <c r="AP15" s="3"/>
      <c r="AQ15" s="3"/>
      <c r="AR15" s="4"/>
      <c r="AS15" s="1"/>
      <c r="AT15" s="1"/>
      <c r="AU15" s="2"/>
      <c r="AV15" s="2"/>
      <c r="AW15" s="3"/>
      <c r="AX15" s="3"/>
      <c r="AY15" s="4"/>
      <c r="AZ15" s="1"/>
      <c r="BA15" s="1"/>
      <c r="BB15" s="2"/>
      <c r="BC15" s="2"/>
      <c r="BD15" s="3"/>
      <c r="BE15" s="3"/>
      <c r="BF15" s="4"/>
      <c r="BG15" s="1"/>
      <c r="BH15" s="1"/>
      <c r="BI15" s="2"/>
      <c r="BJ15" s="2"/>
      <c r="BK15" s="3"/>
      <c r="BL15" s="3"/>
      <c r="BM15" s="4"/>
      <c r="BN15" s="1"/>
      <c r="BO15" s="1"/>
      <c r="BP15" s="2"/>
      <c r="BQ15" s="2"/>
      <c r="BR15" s="3"/>
      <c r="BS15" s="3"/>
      <c r="BT15" s="4"/>
      <c r="BU15" s="1"/>
      <c r="BV15" s="1"/>
      <c r="BW15" s="2"/>
      <c r="BX15" s="2"/>
      <c r="BY15" s="3"/>
      <c r="BZ15" s="3"/>
      <c r="CA15" s="4"/>
      <c r="CB15" s="1"/>
      <c r="CC15" s="1"/>
      <c r="CD15" s="2"/>
      <c r="CE15" s="2"/>
      <c r="CF15" s="3"/>
      <c r="CG15" s="3"/>
      <c r="CH15" s="4"/>
      <c r="CI15" s="1"/>
      <c r="CJ15" s="1"/>
      <c r="CK15" s="2"/>
      <c r="CL15" s="2"/>
      <c r="CM15" s="3"/>
      <c r="CN15" s="3"/>
      <c r="CO15" s="4"/>
      <c r="CP15" s="1"/>
      <c r="CQ15" s="1"/>
      <c r="CR15" s="2"/>
      <c r="CS15" s="2"/>
      <c r="CT15" s="3"/>
      <c r="CU15" s="3"/>
      <c r="CV15" s="4"/>
      <c r="CW15" s="1"/>
      <c r="CX15" s="1"/>
      <c r="CY15" s="2"/>
      <c r="CZ15" s="2"/>
      <c r="DA15" s="3"/>
      <c r="DB15" s="3"/>
      <c r="DC15" s="4"/>
      <c r="DD15" s="1"/>
      <c r="DE15" s="1"/>
      <c r="DF15" s="2"/>
      <c r="DG15" s="2"/>
      <c r="DH15" s="3"/>
      <c r="DI15" s="3"/>
      <c r="DJ15" s="4"/>
      <c r="DK15" s="1"/>
      <c r="DL15" s="1"/>
      <c r="DM15" s="2"/>
      <c r="DN15" s="2"/>
      <c r="DO15" s="3"/>
      <c r="DP15" s="3"/>
      <c r="DQ15" s="4"/>
      <c r="DR15" s="1"/>
      <c r="DS15" s="1"/>
      <c r="DT15" s="2"/>
      <c r="DU15" s="2"/>
      <c r="DV15" s="3"/>
      <c r="DW15" s="3"/>
      <c r="DX15" s="4"/>
      <c r="DY15" s="1"/>
      <c r="DZ15" s="1"/>
      <c r="EA15" s="2"/>
      <c r="EB15" s="2"/>
      <c r="EC15" s="3"/>
      <c r="ED15" s="3"/>
      <c r="EE15" s="4"/>
      <c r="EF15" s="1"/>
      <c r="EG15" s="1"/>
      <c r="EH15" s="2"/>
      <c r="EI15" s="2"/>
      <c r="EJ15" s="3"/>
      <c r="EK15" s="3"/>
      <c r="EL15" s="4"/>
      <c r="EM15" s="1"/>
      <c r="EN15" s="1"/>
      <c r="EO15" s="2"/>
      <c r="EP15" s="2"/>
      <c r="EQ15" s="3"/>
      <c r="ER15" s="3"/>
      <c r="ES15" s="4"/>
      <c r="ET15" s="1"/>
      <c r="EU15" s="1"/>
      <c r="EV15" s="2"/>
      <c r="EW15" s="2"/>
      <c r="EX15" s="3"/>
      <c r="EY15" s="3"/>
      <c r="EZ15" s="4"/>
      <c r="FA15" s="1"/>
      <c r="FB15" s="1"/>
      <c r="FC15" s="2"/>
      <c r="FD15" s="2"/>
      <c r="FE15" s="3"/>
      <c r="FF15" s="3"/>
      <c r="FG15" s="4"/>
      <c r="FH15" s="1"/>
      <c r="FI15" s="1"/>
      <c r="FJ15" s="2"/>
      <c r="FK15" s="2"/>
      <c r="FL15" s="3"/>
      <c r="FM15" s="3"/>
      <c r="FN15" s="4"/>
      <c r="FO15" s="1"/>
      <c r="FP15" s="1"/>
      <c r="FQ15" s="2"/>
      <c r="FR15" s="2"/>
      <c r="FS15" s="3"/>
      <c r="FT15" s="3"/>
      <c r="FU15" s="4"/>
      <c r="FV15" s="1"/>
      <c r="FW15" s="1"/>
      <c r="FX15" s="2"/>
      <c r="FY15" s="2"/>
      <c r="FZ15" s="3"/>
      <c r="GA15" s="3"/>
      <c r="GB15" s="4"/>
      <c r="GC15" s="1"/>
      <c r="GD15" s="1"/>
      <c r="GE15" s="2"/>
      <c r="GF15" s="2"/>
      <c r="GG15" s="3"/>
      <c r="GH15" s="3"/>
      <c r="GI15" s="4"/>
      <c r="GJ15" s="1"/>
      <c r="GK15" s="1"/>
      <c r="GL15" s="2"/>
      <c r="GM15" s="2"/>
      <c r="GN15" s="3"/>
      <c r="GO15" s="3"/>
      <c r="GP15" s="4"/>
      <c r="GQ15" s="1"/>
      <c r="GR15" s="1"/>
      <c r="GS15" s="2"/>
      <c r="GT15" s="2"/>
      <c r="GU15" s="3"/>
      <c r="GV15" s="3"/>
      <c r="GW15" s="4"/>
      <c r="GX15" s="1"/>
      <c r="GY15" s="1"/>
      <c r="GZ15" s="2"/>
      <c r="HA15" s="2"/>
      <c r="HB15" s="3"/>
      <c r="HC15" s="3"/>
      <c r="HD15" s="4"/>
      <c r="HE15" s="1"/>
      <c r="HF15" s="1"/>
      <c r="HG15" s="2"/>
      <c r="HH15" s="2"/>
      <c r="HI15" s="3"/>
      <c r="HJ15" s="3"/>
      <c r="HK15" s="4"/>
      <c r="HL15" s="1"/>
      <c r="HM15" s="1"/>
      <c r="HN15" s="2"/>
      <c r="HO15" s="2"/>
      <c r="HP15" s="3"/>
      <c r="HQ15" s="3"/>
      <c r="HR15" s="4"/>
      <c r="HS15" s="1"/>
      <c r="HT15" s="1"/>
      <c r="HU15" s="2"/>
      <c r="HV15" s="2"/>
      <c r="HW15" s="3"/>
      <c r="HX15" s="3"/>
      <c r="HY15" s="4"/>
      <c r="HZ15" s="1"/>
      <c r="IA15" s="1"/>
      <c r="IB15" s="2"/>
      <c r="IC15" s="2"/>
      <c r="ID15" s="3"/>
      <c r="IE15" s="3"/>
      <c r="IF15" s="4"/>
      <c r="IG15" s="1"/>
      <c r="IH15" s="1"/>
      <c r="II15" s="2"/>
      <c r="IJ15" s="2"/>
      <c r="IK15" s="3"/>
      <c r="IL15" s="3"/>
      <c r="IM15" s="4"/>
      <c r="IN15" s="1"/>
      <c r="IO15" s="1"/>
      <c r="IP15" s="2"/>
      <c r="IQ15" s="2"/>
      <c r="IR15" s="3"/>
      <c r="IS15" s="3"/>
      <c r="IT15" s="4"/>
      <c r="IU15" s="1"/>
      <c r="IV15" s="1"/>
      <c r="IW15" s="2"/>
      <c r="IX15" s="2"/>
      <c r="IY15" s="3"/>
      <c r="IZ15" s="3"/>
      <c r="JA15" s="4"/>
      <c r="JB15" s="1"/>
      <c r="JC15" s="1"/>
      <c r="JD15" s="2"/>
      <c r="JE15" s="2"/>
      <c r="JF15" s="3"/>
      <c r="JG15" s="3"/>
      <c r="JH15" s="4"/>
      <c r="JI15" s="1"/>
      <c r="JJ15" s="1"/>
      <c r="JK15" s="2"/>
      <c r="JL15" s="2"/>
      <c r="JM15" s="3"/>
      <c r="JN15" s="3"/>
      <c r="JO15" s="4"/>
      <c r="JP15" s="1"/>
      <c r="JQ15" s="1"/>
      <c r="JR15" s="2"/>
      <c r="JS15" s="2"/>
      <c r="JT15" s="3"/>
      <c r="JU15" s="3"/>
      <c r="JV15" s="4"/>
      <c r="JW15" s="1"/>
      <c r="JX15" s="1"/>
      <c r="JY15" s="2"/>
      <c r="JZ15" s="2"/>
      <c r="KA15" s="3"/>
      <c r="KB15" s="3"/>
      <c r="KC15" s="4"/>
      <c r="KD15" s="1"/>
      <c r="KE15" s="1"/>
      <c r="KF15" s="2"/>
      <c r="KG15" s="2"/>
      <c r="KH15" s="3"/>
      <c r="KI15" s="3"/>
      <c r="KJ15" s="4"/>
      <c r="KK15" s="1"/>
      <c r="KL15" s="1"/>
      <c r="KM15" s="2"/>
      <c r="KN15" s="2"/>
      <c r="KO15" s="3"/>
      <c r="KP15" s="3"/>
      <c r="KQ15" s="4"/>
      <c r="KR15" s="1"/>
      <c r="KS15" s="1"/>
      <c r="KT15" s="2"/>
      <c r="KU15" s="2"/>
      <c r="KV15" s="3"/>
      <c r="KW15" s="3"/>
      <c r="KX15" s="4"/>
      <c r="KY15" s="1"/>
      <c r="KZ15" s="1"/>
      <c r="LA15" s="2"/>
      <c r="LB15" s="2"/>
      <c r="LC15" s="3"/>
      <c r="LD15" s="3"/>
      <c r="LE15" s="4"/>
      <c r="LF15" s="1"/>
      <c r="LG15" s="1"/>
      <c r="LH15" s="2"/>
      <c r="LI15" s="2"/>
      <c r="LJ15" s="3"/>
      <c r="LK15" s="3"/>
      <c r="LL15" s="4"/>
      <c r="LM15" s="1"/>
      <c r="LN15" s="1"/>
      <c r="LO15" s="2"/>
      <c r="LP15" s="2"/>
      <c r="LQ15" s="3"/>
      <c r="LR15" s="3"/>
      <c r="LS15" s="4"/>
      <c r="LT15" s="1"/>
      <c r="LU15" s="1"/>
      <c r="LV15" s="2"/>
      <c r="LW15" s="2"/>
      <c r="LX15" s="3"/>
      <c r="LY15" s="3"/>
      <c r="LZ15" s="4"/>
      <c r="MA15" s="1"/>
      <c r="MB15" s="1"/>
      <c r="MC15" s="2"/>
      <c r="MD15" s="2"/>
      <c r="ME15" s="3"/>
      <c r="MF15" s="3"/>
      <c r="MG15" s="4"/>
      <c r="MH15" s="1"/>
      <c r="MI15" s="1"/>
      <c r="MJ15" s="2"/>
      <c r="MK15" s="2"/>
      <c r="ML15" s="3"/>
      <c r="MM15" s="3"/>
      <c r="MN15" s="4"/>
      <c r="MP15" s="20" t="s">
        <v>56</v>
      </c>
      <c r="MQ15" s="23">
        <f>م.تحميل!$R$61</f>
        <v>0</v>
      </c>
      <c r="MR15" s="23">
        <f>م.تحميل!$S$61</f>
        <v>0</v>
      </c>
      <c r="MS15" s="20"/>
      <c r="MT15" s="23"/>
      <c r="MU15" s="23"/>
      <c r="MW15" s="22" t="s">
        <v>56</v>
      </c>
      <c r="MX15" s="24">
        <f>م.مرتجع!$R$61</f>
        <v>0</v>
      </c>
      <c r="MY15" s="24">
        <f>م.مرتجع!$S$61</f>
        <v>0</v>
      </c>
      <c r="MZ15" s="22"/>
      <c r="NA15" s="24"/>
      <c r="NB15" s="24"/>
      <c r="ND15" s="21" t="s">
        <v>56</v>
      </c>
      <c r="NE15" s="25">
        <f>م.مبيع!$R$61</f>
        <v>0</v>
      </c>
      <c r="NF15" s="25">
        <f>م.مبيع!$S$61</f>
        <v>0</v>
      </c>
      <c r="NG15" s="25">
        <f>CH35</f>
        <v>0</v>
      </c>
      <c r="NH15" s="21"/>
      <c r="NI15" s="25"/>
      <c r="NJ15" s="25"/>
      <c r="NK15" s="25"/>
    </row>
    <row r="16" spans="1:375" ht="16.5" thickTop="1" thickBot="1" x14ac:dyDescent="0.25">
      <c r="A16" s="14"/>
      <c r="B16" s="16"/>
      <c r="C16" s="1"/>
      <c r="D16" s="1"/>
      <c r="E16" s="2"/>
      <c r="F16" s="2"/>
      <c r="G16" s="3"/>
      <c r="H16" s="3"/>
      <c r="I16" s="4"/>
      <c r="J16" s="1"/>
      <c r="K16" s="1"/>
      <c r="L16" s="2"/>
      <c r="M16" s="2"/>
      <c r="N16" s="3"/>
      <c r="O16" s="3"/>
      <c r="P16" s="4"/>
      <c r="Q16" s="1"/>
      <c r="R16" s="1"/>
      <c r="S16" s="2"/>
      <c r="T16" s="2"/>
      <c r="U16" s="3"/>
      <c r="V16" s="3"/>
      <c r="W16" s="4"/>
      <c r="X16" s="1"/>
      <c r="Y16" s="1"/>
      <c r="Z16" s="2"/>
      <c r="AA16" s="2"/>
      <c r="AB16" s="3"/>
      <c r="AC16" s="3"/>
      <c r="AD16" s="4"/>
      <c r="AE16" s="1"/>
      <c r="AF16" s="1"/>
      <c r="AG16" s="2"/>
      <c r="AH16" s="2"/>
      <c r="AI16" s="3"/>
      <c r="AJ16" s="3"/>
      <c r="AK16" s="4"/>
      <c r="AL16" s="1"/>
      <c r="AM16" s="1"/>
      <c r="AN16" s="2"/>
      <c r="AO16" s="2"/>
      <c r="AP16" s="3"/>
      <c r="AQ16" s="3"/>
      <c r="AR16" s="4"/>
      <c r="AS16" s="1"/>
      <c r="AT16" s="1"/>
      <c r="AU16" s="2"/>
      <c r="AV16" s="2"/>
      <c r="AW16" s="3"/>
      <c r="AX16" s="3"/>
      <c r="AY16" s="4"/>
      <c r="AZ16" s="1"/>
      <c r="BA16" s="1"/>
      <c r="BB16" s="2"/>
      <c r="BC16" s="2"/>
      <c r="BD16" s="3"/>
      <c r="BE16" s="3"/>
      <c r="BF16" s="4"/>
      <c r="BG16" s="1"/>
      <c r="BH16" s="1"/>
      <c r="BI16" s="2"/>
      <c r="BJ16" s="2"/>
      <c r="BK16" s="3"/>
      <c r="BL16" s="3"/>
      <c r="BM16" s="4"/>
      <c r="BN16" s="1"/>
      <c r="BO16" s="1"/>
      <c r="BP16" s="2"/>
      <c r="BQ16" s="2"/>
      <c r="BR16" s="3"/>
      <c r="BS16" s="3"/>
      <c r="BT16" s="4"/>
      <c r="BU16" s="1"/>
      <c r="BV16" s="1"/>
      <c r="BW16" s="2"/>
      <c r="BX16" s="2"/>
      <c r="BY16" s="3"/>
      <c r="BZ16" s="3"/>
      <c r="CA16" s="4"/>
      <c r="CB16" s="1"/>
      <c r="CC16" s="1"/>
      <c r="CD16" s="2"/>
      <c r="CE16" s="2"/>
      <c r="CF16" s="3"/>
      <c r="CG16" s="3"/>
      <c r="CH16" s="4"/>
      <c r="CI16" s="1"/>
      <c r="CJ16" s="1"/>
      <c r="CK16" s="2"/>
      <c r="CL16" s="2"/>
      <c r="CM16" s="3"/>
      <c r="CN16" s="3"/>
      <c r="CO16" s="4"/>
      <c r="CP16" s="1"/>
      <c r="CQ16" s="1"/>
      <c r="CR16" s="2"/>
      <c r="CS16" s="2"/>
      <c r="CT16" s="3"/>
      <c r="CU16" s="3"/>
      <c r="CV16" s="4"/>
      <c r="CW16" s="1"/>
      <c r="CX16" s="1"/>
      <c r="CY16" s="2"/>
      <c r="CZ16" s="2"/>
      <c r="DA16" s="3"/>
      <c r="DB16" s="3"/>
      <c r="DC16" s="4"/>
      <c r="DD16" s="1"/>
      <c r="DE16" s="1"/>
      <c r="DF16" s="2"/>
      <c r="DG16" s="2"/>
      <c r="DH16" s="3"/>
      <c r="DI16" s="3"/>
      <c r="DJ16" s="4"/>
      <c r="DK16" s="1"/>
      <c r="DL16" s="1"/>
      <c r="DM16" s="2"/>
      <c r="DN16" s="2"/>
      <c r="DO16" s="3"/>
      <c r="DP16" s="3"/>
      <c r="DQ16" s="4"/>
      <c r="DR16" s="1"/>
      <c r="DS16" s="1"/>
      <c r="DT16" s="2"/>
      <c r="DU16" s="2"/>
      <c r="DV16" s="3"/>
      <c r="DW16" s="3"/>
      <c r="DX16" s="4"/>
      <c r="DY16" s="1"/>
      <c r="DZ16" s="1"/>
      <c r="EA16" s="2"/>
      <c r="EB16" s="2"/>
      <c r="EC16" s="3"/>
      <c r="ED16" s="3"/>
      <c r="EE16" s="4"/>
      <c r="EF16" s="1"/>
      <c r="EG16" s="1"/>
      <c r="EH16" s="2"/>
      <c r="EI16" s="2"/>
      <c r="EJ16" s="3"/>
      <c r="EK16" s="3"/>
      <c r="EL16" s="4"/>
      <c r="EM16" s="1"/>
      <c r="EN16" s="1"/>
      <c r="EO16" s="2"/>
      <c r="EP16" s="2"/>
      <c r="EQ16" s="3"/>
      <c r="ER16" s="3"/>
      <c r="ES16" s="4"/>
      <c r="ET16" s="1"/>
      <c r="EU16" s="1"/>
      <c r="EV16" s="2"/>
      <c r="EW16" s="2"/>
      <c r="EX16" s="3"/>
      <c r="EY16" s="3"/>
      <c r="EZ16" s="4"/>
      <c r="FA16" s="1"/>
      <c r="FB16" s="1"/>
      <c r="FC16" s="2"/>
      <c r="FD16" s="2"/>
      <c r="FE16" s="3"/>
      <c r="FF16" s="3"/>
      <c r="FG16" s="4"/>
      <c r="FH16" s="1"/>
      <c r="FI16" s="1"/>
      <c r="FJ16" s="2"/>
      <c r="FK16" s="2"/>
      <c r="FL16" s="3"/>
      <c r="FM16" s="3"/>
      <c r="FN16" s="4"/>
      <c r="FO16" s="1"/>
      <c r="FP16" s="1"/>
      <c r="FQ16" s="2"/>
      <c r="FR16" s="2"/>
      <c r="FS16" s="3"/>
      <c r="FT16" s="3"/>
      <c r="FU16" s="4"/>
      <c r="FV16" s="1"/>
      <c r="FW16" s="1"/>
      <c r="FX16" s="2"/>
      <c r="FY16" s="2"/>
      <c r="FZ16" s="3"/>
      <c r="GA16" s="3"/>
      <c r="GB16" s="4"/>
      <c r="GC16" s="1"/>
      <c r="GD16" s="1"/>
      <c r="GE16" s="2"/>
      <c r="GF16" s="2"/>
      <c r="GG16" s="3"/>
      <c r="GH16" s="3"/>
      <c r="GI16" s="4"/>
      <c r="GJ16" s="1"/>
      <c r="GK16" s="1"/>
      <c r="GL16" s="2"/>
      <c r="GM16" s="2"/>
      <c r="GN16" s="3"/>
      <c r="GO16" s="3"/>
      <c r="GP16" s="4"/>
      <c r="GQ16" s="1"/>
      <c r="GR16" s="1"/>
      <c r="GS16" s="2"/>
      <c r="GT16" s="2"/>
      <c r="GU16" s="3"/>
      <c r="GV16" s="3"/>
      <c r="GW16" s="4"/>
      <c r="GX16" s="1"/>
      <c r="GY16" s="1"/>
      <c r="GZ16" s="2"/>
      <c r="HA16" s="2"/>
      <c r="HB16" s="3"/>
      <c r="HC16" s="3"/>
      <c r="HD16" s="4"/>
      <c r="HE16" s="1"/>
      <c r="HF16" s="1"/>
      <c r="HG16" s="2"/>
      <c r="HH16" s="2"/>
      <c r="HI16" s="3"/>
      <c r="HJ16" s="3"/>
      <c r="HK16" s="4"/>
      <c r="HL16" s="1"/>
      <c r="HM16" s="1"/>
      <c r="HN16" s="2"/>
      <c r="HO16" s="2"/>
      <c r="HP16" s="3"/>
      <c r="HQ16" s="3"/>
      <c r="HR16" s="4"/>
      <c r="HS16" s="1"/>
      <c r="HT16" s="1"/>
      <c r="HU16" s="2"/>
      <c r="HV16" s="2"/>
      <c r="HW16" s="3"/>
      <c r="HX16" s="3"/>
      <c r="HY16" s="4"/>
      <c r="HZ16" s="1"/>
      <c r="IA16" s="1"/>
      <c r="IB16" s="2"/>
      <c r="IC16" s="2"/>
      <c r="ID16" s="3"/>
      <c r="IE16" s="3"/>
      <c r="IF16" s="4"/>
      <c r="IG16" s="1"/>
      <c r="IH16" s="1"/>
      <c r="II16" s="2"/>
      <c r="IJ16" s="2"/>
      <c r="IK16" s="3"/>
      <c r="IL16" s="3"/>
      <c r="IM16" s="4"/>
      <c r="IN16" s="1"/>
      <c r="IO16" s="1"/>
      <c r="IP16" s="2"/>
      <c r="IQ16" s="2"/>
      <c r="IR16" s="3"/>
      <c r="IS16" s="3"/>
      <c r="IT16" s="4"/>
      <c r="IU16" s="1"/>
      <c r="IV16" s="1"/>
      <c r="IW16" s="2"/>
      <c r="IX16" s="2"/>
      <c r="IY16" s="3"/>
      <c r="IZ16" s="3"/>
      <c r="JA16" s="4"/>
      <c r="JB16" s="1"/>
      <c r="JC16" s="1"/>
      <c r="JD16" s="2"/>
      <c r="JE16" s="2"/>
      <c r="JF16" s="3"/>
      <c r="JG16" s="3"/>
      <c r="JH16" s="4"/>
      <c r="JI16" s="1"/>
      <c r="JJ16" s="1"/>
      <c r="JK16" s="2"/>
      <c r="JL16" s="2"/>
      <c r="JM16" s="3"/>
      <c r="JN16" s="3"/>
      <c r="JO16" s="4"/>
      <c r="JP16" s="1"/>
      <c r="JQ16" s="1"/>
      <c r="JR16" s="2"/>
      <c r="JS16" s="2"/>
      <c r="JT16" s="3"/>
      <c r="JU16" s="3"/>
      <c r="JV16" s="4"/>
      <c r="JW16" s="1"/>
      <c r="JX16" s="1"/>
      <c r="JY16" s="2"/>
      <c r="JZ16" s="2"/>
      <c r="KA16" s="3"/>
      <c r="KB16" s="3"/>
      <c r="KC16" s="4"/>
      <c r="KD16" s="1"/>
      <c r="KE16" s="1"/>
      <c r="KF16" s="2"/>
      <c r="KG16" s="2"/>
      <c r="KH16" s="3"/>
      <c r="KI16" s="3"/>
      <c r="KJ16" s="4"/>
      <c r="KK16" s="1"/>
      <c r="KL16" s="1"/>
      <c r="KM16" s="2"/>
      <c r="KN16" s="2"/>
      <c r="KO16" s="3"/>
      <c r="KP16" s="3"/>
      <c r="KQ16" s="4"/>
      <c r="KR16" s="1"/>
      <c r="KS16" s="1"/>
      <c r="KT16" s="2"/>
      <c r="KU16" s="2"/>
      <c r="KV16" s="3"/>
      <c r="KW16" s="3"/>
      <c r="KX16" s="4"/>
      <c r="KY16" s="1"/>
      <c r="KZ16" s="1"/>
      <c r="LA16" s="2"/>
      <c r="LB16" s="2"/>
      <c r="LC16" s="3"/>
      <c r="LD16" s="3"/>
      <c r="LE16" s="4"/>
      <c r="LF16" s="1"/>
      <c r="LG16" s="1"/>
      <c r="LH16" s="2"/>
      <c r="LI16" s="2"/>
      <c r="LJ16" s="3"/>
      <c r="LK16" s="3"/>
      <c r="LL16" s="4"/>
      <c r="LM16" s="1"/>
      <c r="LN16" s="1"/>
      <c r="LO16" s="2"/>
      <c r="LP16" s="2"/>
      <c r="LQ16" s="3"/>
      <c r="LR16" s="3"/>
      <c r="LS16" s="4"/>
      <c r="LT16" s="1"/>
      <c r="LU16" s="1"/>
      <c r="LV16" s="2"/>
      <c r="LW16" s="2"/>
      <c r="LX16" s="3"/>
      <c r="LY16" s="3"/>
      <c r="LZ16" s="4"/>
      <c r="MA16" s="1"/>
      <c r="MB16" s="1"/>
      <c r="MC16" s="2"/>
      <c r="MD16" s="2"/>
      <c r="ME16" s="3"/>
      <c r="MF16" s="3"/>
      <c r="MG16" s="4"/>
      <c r="MH16" s="1"/>
      <c r="MI16" s="1"/>
      <c r="MJ16" s="2"/>
      <c r="MK16" s="2"/>
      <c r="ML16" s="3"/>
      <c r="MM16" s="3"/>
      <c r="MN16" s="4"/>
      <c r="MP16" s="20" t="s">
        <v>57</v>
      </c>
      <c r="MQ16" s="23">
        <f>م.تحميل!$R$70</f>
        <v>0</v>
      </c>
      <c r="MR16" s="23">
        <f>م.تحميل!$S$70</f>
        <v>0</v>
      </c>
      <c r="MS16" s="20"/>
      <c r="MT16" s="23"/>
      <c r="MU16" s="23"/>
      <c r="MW16" s="22" t="s">
        <v>57</v>
      </c>
      <c r="MX16" s="24">
        <f>م.مرتجع!$R$70</f>
        <v>0</v>
      </c>
      <c r="MY16" s="24">
        <f>م.مرتجع!$S$70</f>
        <v>0</v>
      </c>
      <c r="MZ16" s="22"/>
      <c r="NA16" s="24"/>
      <c r="NB16" s="24"/>
      <c r="ND16" s="21" t="s">
        <v>57</v>
      </c>
      <c r="NE16" s="25">
        <f>م.مبيع!$R$70</f>
        <v>0</v>
      </c>
      <c r="NF16" s="25">
        <f>م.مبيع!$S$70</f>
        <v>0</v>
      </c>
      <c r="NG16" s="25">
        <f>CO35</f>
        <v>0</v>
      </c>
      <c r="NH16" s="21"/>
      <c r="NI16" s="25"/>
      <c r="NJ16" s="25"/>
      <c r="NK16" s="25"/>
    </row>
    <row r="17" spans="1:375" ht="16.5" thickTop="1" thickBot="1" x14ac:dyDescent="0.25">
      <c r="A17" s="14"/>
      <c r="B17" s="16"/>
      <c r="C17" s="1"/>
      <c r="D17" s="1"/>
      <c r="E17" s="2"/>
      <c r="F17" s="2"/>
      <c r="G17" s="3"/>
      <c r="H17" s="3"/>
      <c r="I17" s="4"/>
      <c r="J17" s="1"/>
      <c r="K17" s="1"/>
      <c r="L17" s="2"/>
      <c r="M17" s="2"/>
      <c r="N17" s="3"/>
      <c r="O17" s="3"/>
      <c r="P17" s="4"/>
      <c r="Q17" s="1"/>
      <c r="R17" s="1"/>
      <c r="S17" s="2"/>
      <c r="T17" s="2"/>
      <c r="U17" s="3"/>
      <c r="V17" s="3"/>
      <c r="W17" s="4"/>
      <c r="X17" s="1"/>
      <c r="Y17" s="1"/>
      <c r="Z17" s="2"/>
      <c r="AA17" s="2"/>
      <c r="AB17" s="3"/>
      <c r="AC17" s="3"/>
      <c r="AD17" s="4"/>
      <c r="AE17" s="1"/>
      <c r="AF17" s="1"/>
      <c r="AG17" s="2"/>
      <c r="AH17" s="2"/>
      <c r="AI17" s="3"/>
      <c r="AJ17" s="3"/>
      <c r="AK17" s="4"/>
      <c r="AL17" s="1"/>
      <c r="AM17" s="1"/>
      <c r="AN17" s="2"/>
      <c r="AO17" s="2"/>
      <c r="AP17" s="3"/>
      <c r="AQ17" s="3"/>
      <c r="AR17" s="4"/>
      <c r="AS17" s="1"/>
      <c r="AT17" s="1"/>
      <c r="AU17" s="2"/>
      <c r="AV17" s="2"/>
      <c r="AW17" s="3"/>
      <c r="AX17" s="3"/>
      <c r="AY17" s="4"/>
      <c r="AZ17" s="1"/>
      <c r="BA17" s="1"/>
      <c r="BB17" s="2"/>
      <c r="BC17" s="2"/>
      <c r="BD17" s="3"/>
      <c r="BE17" s="3"/>
      <c r="BF17" s="4"/>
      <c r="BG17" s="1"/>
      <c r="BH17" s="1"/>
      <c r="BI17" s="2"/>
      <c r="BJ17" s="2"/>
      <c r="BK17" s="3"/>
      <c r="BL17" s="3"/>
      <c r="BM17" s="4"/>
      <c r="BN17" s="1"/>
      <c r="BO17" s="1"/>
      <c r="BP17" s="2"/>
      <c r="BQ17" s="2"/>
      <c r="BR17" s="3"/>
      <c r="BS17" s="3"/>
      <c r="BT17" s="4"/>
      <c r="BU17" s="1"/>
      <c r="BV17" s="1"/>
      <c r="BW17" s="2"/>
      <c r="BX17" s="2"/>
      <c r="BY17" s="3"/>
      <c r="BZ17" s="3"/>
      <c r="CA17" s="4"/>
      <c r="CB17" s="1"/>
      <c r="CC17" s="1"/>
      <c r="CD17" s="2"/>
      <c r="CE17" s="2"/>
      <c r="CF17" s="3"/>
      <c r="CG17" s="3"/>
      <c r="CH17" s="4"/>
      <c r="CI17" s="1"/>
      <c r="CJ17" s="1"/>
      <c r="CK17" s="2"/>
      <c r="CL17" s="2"/>
      <c r="CM17" s="3"/>
      <c r="CN17" s="3"/>
      <c r="CO17" s="4"/>
      <c r="CP17" s="1"/>
      <c r="CQ17" s="1"/>
      <c r="CR17" s="2"/>
      <c r="CS17" s="2"/>
      <c r="CT17" s="3"/>
      <c r="CU17" s="3"/>
      <c r="CV17" s="4"/>
      <c r="CW17" s="1"/>
      <c r="CX17" s="1"/>
      <c r="CY17" s="2"/>
      <c r="CZ17" s="2"/>
      <c r="DA17" s="3"/>
      <c r="DB17" s="3"/>
      <c r="DC17" s="4"/>
      <c r="DD17" s="1"/>
      <c r="DE17" s="1"/>
      <c r="DF17" s="2"/>
      <c r="DG17" s="2"/>
      <c r="DH17" s="3"/>
      <c r="DI17" s="3"/>
      <c r="DJ17" s="4"/>
      <c r="DK17" s="1"/>
      <c r="DL17" s="1"/>
      <c r="DM17" s="2"/>
      <c r="DN17" s="2"/>
      <c r="DO17" s="3"/>
      <c r="DP17" s="3"/>
      <c r="DQ17" s="4"/>
      <c r="DR17" s="1"/>
      <c r="DS17" s="1"/>
      <c r="DT17" s="2"/>
      <c r="DU17" s="2"/>
      <c r="DV17" s="3"/>
      <c r="DW17" s="3"/>
      <c r="DX17" s="4"/>
      <c r="DY17" s="1"/>
      <c r="DZ17" s="1"/>
      <c r="EA17" s="2"/>
      <c r="EB17" s="2"/>
      <c r="EC17" s="3"/>
      <c r="ED17" s="3"/>
      <c r="EE17" s="4"/>
      <c r="EF17" s="1"/>
      <c r="EG17" s="1"/>
      <c r="EH17" s="2"/>
      <c r="EI17" s="2"/>
      <c r="EJ17" s="3"/>
      <c r="EK17" s="3"/>
      <c r="EL17" s="4"/>
      <c r="EM17" s="1"/>
      <c r="EN17" s="1"/>
      <c r="EO17" s="2"/>
      <c r="EP17" s="2"/>
      <c r="EQ17" s="3"/>
      <c r="ER17" s="3"/>
      <c r="ES17" s="4"/>
      <c r="ET17" s="1"/>
      <c r="EU17" s="1"/>
      <c r="EV17" s="2"/>
      <c r="EW17" s="2"/>
      <c r="EX17" s="3"/>
      <c r="EY17" s="3"/>
      <c r="EZ17" s="4"/>
      <c r="FA17" s="1"/>
      <c r="FB17" s="1"/>
      <c r="FC17" s="2"/>
      <c r="FD17" s="2"/>
      <c r="FE17" s="3"/>
      <c r="FF17" s="3"/>
      <c r="FG17" s="4"/>
      <c r="FH17" s="1"/>
      <c r="FI17" s="1"/>
      <c r="FJ17" s="2"/>
      <c r="FK17" s="2"/>
      <c r="FL17" s="3"/>
      <c r="FM17" s="3"/>
      <c r="FN17" s="4"/>
      <c r="FO17" s="1"/>
      <c r="FP17" s="1"/>
      <c r="FQ17" s="2"/>
      <c r="FR17" s="2"/>
      <c r="FS17" s="3"/>
      <c r="FT17" s="3"/>
      <c r="FU17" s="4"/>
      <c r="FV17" s="1"/>
      <c r="FW17" s="1"/>
      <c r="FX17" s="2"/>
      <c r="FY17" s="2"/>
      <c r="FZ17" s="3"/>
      <c r="GA17" s="3"/>
      <c r="GB17" s="4"/>
      <c r="GC17" s="1"/>
      <c r="GD17" s="1"/>
      <c r="GE17" s="2"/>
      <c r="GF17" s="2"/>
      <c r="GG17" s="3"/>
      <c r="GH17" s="3"/>
      <c r="GI17" s="4"/>
      <c r="GJ17" s="1"/>
      <c r="GK17" s="1"/>
      <c r="GL17" s="2"/>
      <c r="GM17" s="2"/>
      <c r="GN17" s="3"/>
      <c r="GO17" s="3"/>
      <c r="GP17" s="4"/>
      <c r="GQ17" s="1"/>
      <c r="GR17" s="1"/>
      <c r="GS17" s="2"/>
      <c r="GT17" s="2"/>
      <c r="GU17" s="3"/>
      <c r="GV17" s="3"/>
      <c r="GW17" s="4"/>
      <c r="GX17" s="1"/>
      <c r="GY17" s="1"/>
      <c r="GZ17" s="2"/>
      <c r="HA17" s="2"/>
      <c r="HB17" s="3"/>
      <c r="HC17" s="3"/>
      <c r="HD17" s="4"/>
      <c r="HE17" s="1"/>
      <c r="HF17" s="1"/>
      <c r="HG17" s="2"/>
      <c r="HH17" s="2"/>
      <c r="HI17" s="3"/>
      <c r="HJ17" s="3"/>
      <c r="HK17" s="4"/>
      <c r="HL17" s="1"/>
      <c r="HM17" s="1"/>
      <c r="HN17" s="2"/>
      <c r="HO17" s="2"/>
      <c r="HP17" s="3"/>
      <c r="HQ17" s="3"/>
      <c r="HR17" s="4"/>
      <c r="HS17" s="1"/>
      <c r="HT17" s="1"/>
      <c r="HU17" s="2"/>
      <c r="HV17" s="2"/>
      <c r="HW17" s="3"/>
      <c r="HX17" s="3"/>
      <c r="HY17" s="4"/>
      <c r="HZ17" s="1"/>
      <c r="IA17" s="1"/>
      <c r="IB17" s="2"/>
      <c r="IC17" s="2"/>
      <c r="ID17" s="3"/>
      <c r="IE17" s="3"/>
      <c r="IF17" s="4"/>
      <c r="IG17" s="1"/>
      <c r="IH17" s="1"/>
      <c r="II17" s="2"/>
      <c r="IJ17" s="2"/>
      <c r="IK17" s="3"/>
      <c r="IL17" s="3"/>
      <c r="IM17" s="4"/>
      <c r="IN17" s="1"/>
      <c r="IO17" s="1"/>
      <c r="IP17" s="2"/>
      <c r="IQ17" s="2"/>
      <c r="IR17" s="3"/>
      <c r="IS17" s="3"/>
      <c r="IT17" s="4"/>
      <c r="IU17" s="1"/>
      <c r="IV17" s="1"/>
      <c r="IW17" s="2"/>
      <c r="IX17" s="2"/>
      <c r="IY17" s="3"/>
      <c r="IZ17" s="3"/>
      <c r="JA17" s="4"/>
      <c r="JB17" s="1"/>
      <c r="JC17" s="1"/>
      <c r="JD17" s="2"/>
      <c r="JE17" s="2"/>
      <c r="JF17" s="3"/>
      <c r="JG17" s="3"/>
      <c r="JH17" s="4"/>
      <c r="JI17" s="1"/>
      <c r="JJ17" s="1"/>
      <c r="JK17" s="2"/>
      <c r="JL17" s="2"/>
      <c r="JM17" s="3"/>
      <c r="JN17" s="3"/>
      <c r="JO17" s="4"/>
      <c r="JP17" s="1"/>
      <c r="JQ17" s="1"/>
      <c r="JR17" s="2"/>
      <c r="JS17" s="2"/>
      <c r="JT17" s="3"/>
      <c r="JU17" s="3"/>
      <c r="JV17" s="4"/>
      <c r="JW17" s="1"/>
      <c r="JX17" s="1"/>
      <c r="JY17" s="2"/>
      <c r="JZ17" s="2"/>
      <c r="KA17" s="3"/>
      <c r="KB17" s="3"/>
      <c r="KC17" s="4"/>
      <c r="KD17" s="1"/>
      <c r="KE17" s="1"/>
      <c r="KF17" s="2"/>
      <c r="KG17" s="2"/>
      <c r="KH17" s="3"/>
      <c r="KI17" s="3"/>
      <c r="KJ17" s="4"/>
      <c r="KK17" s="1"/>
      <c r="KL17" s="1"/>
      <c r="KM17" s="2"/>
      <c r="KN17" s="2"/>
      <c r="KO17" s="3"/>
      <c r="KP17" s="3"/>
      <c r="KQ17" s="4"/>
      <c r="KR17" s="1"/>
      <c r="KS17" s="1"/>
      <c r="KT17" s="2"/>
      <c r="KU17" s="2"/>
      <c r="KV17" s="3"/>
      <c r="KW17" s="3"/>
      <c r="KX17" s="4"/>
      <c r="KY17" s="1"/>
      <c r="KZ17" s="1"/>
      <c r="LA17" s="2"/>
      <c r="LB17" s="2"/>
      <c r="LC17" s="3"/>
      <c r="LD17" s="3"/>
      <c r="LE17" s="4"/>
      <c r="LF17" s="1"/>
      <c r="LG17" s="1"/>
      <c r="LH17" s="2"/>
      <c r="LI17" s="2"/>
      <c r="LJ17" s="3"/>
      <c r="LK17" s="3"/>
      <c r="LL17" s="4"/>
      <c r="LM17" s="1"/>
      <c r="LN17" s="1"/>
      <c r="LO17" s="2"/>
      <c r="LP17" s="2"/>
      <c r="LQ17" s="3"/>
      <c r="LR17" s="3"/>
      <c r="LS17" s="4"/>
      <c r="LT17" s="1"/>
      <c r="LU17" s="1"/>
      <c r="LV17" s="2"/>
      <c r="LW17" s="2"/>
      <c r="LX17" s="3"/>
      <c r="LY17" s="3"/>
      <c r="LZ17" s="4"/>
      <c r="MA17" s="1"/>
      <c r="MB17" s="1"/>
      <c r="MC17" s="2"/>
      <c r="MD17" s="2"/>
      <c r="ME17" s="3"/>
      <c r="MF17" s="3"/>
      <c r="MG17" s="4"/>
      <c r="MH17" s="1"/>
      <c r="MI17" s="1"/>
      <c r="MJ17" s="2"/>
      <c r="MK17" s="2"/>
      <c r="ML17" s="3"/>
      <c r="MM17" s="3"/>
      <c r="MN17" s="4"/>
      <c r="MP17" s="20" t="s">
        <v>64</v>
      </c>
      <c r="MQ17" s="23">
        <f>م.تحميل!$R$74</f>
        <v>0</v>
      </c>
      <c r="MR17" s="23">
        <f>م.تحميل!$S$74</f>
        <v>0</v>
      </c>
      <c r="MS17" s="20"/>
      <c r="MT17" s="23"/>
      <c r="MU17" s="23"/>
      <c r="MW17" s="22" t="s">
        <v>64</v>
      </c>
      <c r="MX17" s="24">
        <f>م.مرتجع!$R$74</f>
        <v>0</v>
      </c>
      <c r="MY17" s="24">
        <f>م.مرتجع!$S$74</f>
        <v>0</v>
      </c>
      <c r="MZ17" s="22"/>
      <c r="NA17" s="24"/>
      <c r="NB17" s="24"/>
      <c r="ND17" s="21" t="s">
        <v>64</v>
      </c>
      <c r="NE17" s="25">
        <f>م.مبيع!$R$74</f>
        <v>0</v>
      </c>
      <c r="NF17" s="25">
        <f>م.مبيع!$S$74</f>
        <v>0</v>
      </c>
      <c r="NG17" s="25">
        <f>CV35</f>
        <v>0</v>
      </c>
      <c r="NH17" s="21"/>
      <c r="NI17" s="25"/>
      <c r="NJ17" s="25"/>
      <c r="NK17" s="25"/>
    </row>
    <row r="18" spans="1:375" ht="16.5" thickTop="1" thickBot="1" x14ac:dyDescent="0.25">
      <c r="A18" s="14"/>
      <c r="B18" s="16"/>
      <c r="C18" s="1"/>
      <c r="D18" s="1"/>
      <c r="E18" s="2"/>
      <c r="F18" s="2"/>
      <c r="G18" s="3"/>
      <c r="H18" s="3"/>
      <c r="I18" s="4"/>
      <c r="J18" s="1"/>
      <c r="K18" s="1"/>
      <c r="L18" s="2"/>
      <c r="M18" s="2"/>
      <c r="N18" s="3"/>
      <c r="O18" s="3"/>
      <c r="P18" s="4"/>
      <c r="Q18" s="1"/>
      <c r="R18" s="1"/>
      <c r="S18" s="2"/>
      <c r="T18" s="2"/>
      <c r="U18" s="3"/>
      <c r="V18" s="3"/>
      <c r="W18" s="4"/>
      <c r="X18" s="1"/>
      <c r="Y18" s="1"/>
      <c r="Z18" s="2"/>
      <c r="AA18" s="2"/>
      <c r="AB18" s="3"/>
      <c r="AC18" s="3"/>
      <c r="AD18" s="4"/>
      <c r="AE18" s="1"/>
      <c r="AF18" s="1"/>
      <c r="AG18" s="2"/>
      <c r="AH18" s="2"/>
      <c r="AI18" s="3"/>
      <c r="AJ18" s="3"/>
      <c r="AK18" s="4"/>
      <c r="AL18" s="1"/>
      <c r="AM18" s="1"/>
      <c r="AN18" s="2"/>
      <c r="AO18" s="2"/>
      <c r="AP18" s="3"/>
      <c r="AQ18" s="3"/>
      <c r="AR18" s="4"/>
      <c r="AS18" s="1"/>
      <c r="AT18" s="1"/>
      <c r="AU18" s="2"/>
      <c r="AV18" s="2"/>
      <c r="AW18" s="3"/>
      <c r="AX18" s="3"/>
      <c r="AY18" s="4"/>
      <c r="AZ18" s="1"/>
      <c r="BA18" s="1"/>
      <c r="BB18" s="2"/>
      <c r="BC18" s="2"/>
      <c r="BD18" s="3"/>
      <c r="BE18" s="3"/>
      <c r="BF18" s="4"/>
      <c r="BG18" s="1"/>
      <c r="BH18" s="1"/>
      <c r="BI18" s="2"/>
      <c r="BJ18" s="2"/>
      <c r="BK18" s="3"/>
      <c r="BL18" s="3"/>
      <c r="BM18" s="4"/>
      <c r="BN18" s="1"/>
      <c r="BO18" s="1"/>
      <c r="BP18" s="2"/>
      <c r="BQ18" s="2"/>
      <c r="BR18" s="3"/>
      <c r="BS18" s="3"/>
      <c r="BT18" s="4"/>
      <c r="BU18" s="1"/>
      <c r="BV18" s="1"/>
      <c r="BW18" s="2"/>
      <c r="BX18" s="2"/>
      <c r="BY18" s="3"/>
      <c r="BZ18" s="3"/>
      <c r="CA18" s="4"/>
      <c r="CB18" s="1"/>
      <c r="CC18" s="1"/>
      <c r="CD18" s="2"/>
      <c r="CE18" s="2"/>
      <c r="CF18" s="3"/>
      <c r="CG18" s="3"/>
      <c r="CH18" s="4"/>
      <c r="CI18" s="1"/>
      <c r="CJ18" s="1"/>
      <c r="CK18" s="2"/>
      <c r="CL18" s="2"/>
      <c r="CM18" s="3"/>
      <c r="CN18" s="3"/>
      <c r="CO18" s="4"/>
      <c r="CP18" s="1"/>
      <c r="CQ18" s="1"/>
      <c r="CR18" s="2"/>
      <c r="CS18" s="2"/>
      <c r="CT18" s="3"/>
      <c r="CU18" s="3"/>
      <c r="CV18" s="4"/>
      <c r="CW18" s="1"/>
      <c r="CX18" s="1"/>
      <c r="CY18" s="2"/>
      <c r="CZ18" s="2"/>
      <c r="DA18" s="3"/>
      <c r="DB18" s="3"/>
      <c r="DC18" s="4"/>
      <c r="DD18" s="1"/>
      <c r="DE18" s="1"/>
      <c r="DF18" s="2"/>
      <c r="DG18" s="2"/>
      <c r="DH18" s="3"/>
      <c r="DI18" s="3"/>
      <c r="DJ18" s="4"/>
      <c r="DK18" s="1"/>
      <c r="DL18" s="1"/>
      <c r="DM18" s="2"/>
      <c r="DN18" s="2"/>
      <c r="DO18" s="3"/>
      <c r="DP18" s="3"/>
      <c r="DQ18" s="4"/>
      <c r="DR18" s="1"/>
      <c r="DS18" s="1"/>
      <c r="DT18" s="2"/>
      <c r="DU18" s="2"/>
      <c r="DV18" s="3"/>
      <c r="DW18" s="3"/>
      <c r="DX18" s="4"/>
      <c r="DY18" s="1"/>
      <c r="DZ18" s="1"/>
      <c r="EA18" s="2"/>
      <c r="EB18" s="2"/>
      <c r="EC18" s="3"/>
      <c r="ED18" s="3"/>
      <c r="EE18" s="4"/>
      <c r="EF18" s="1"/>
      <c r="EG18" s="1"/>
      <c r="EH18" s="2"/>
      <c r="EI18" s="2"/>
      <c r="EJ18" s="3"/>
      <c r="EK18" s="3"/>
      <c r="EL18" s="4"/>
      <c r="EM18" s="1"/>
      <c r="EN18" s="1"/>
      <c r="EO18" s="2"/>
      <c r="EP18" s="2"/>
      <c r="EQ18" s="3"/>
      <c r="ER18" s="3"/>
      <c r="ES18" s="4"/>
      <c r="ET18" s="1"/>
      <c r="EU18" s="1"/>
      <c r="EV18" s="2"/>
      <c r="EW18" s="2"/>
      <c r="EX18" s="3"/>
      <c r="EY18" s="3"/>
      <c r="EZ18" s="4"/>
      <c r="FA18" s="1"/>
      <c r="FB18" s="1"/>
      <c r="FC18" s="2"/>
      <c r="FD18" s="2"/>
      <c r="FE18" s="3"/>
      <c r="FF18" s="3"/>
      <c r="FG18" s="4"/>
      <c r="FH18" s="1"/>
      <c r="FI18" s="1"/>
      <c r="FJ18" s="2"/>
      <c r="FK18" s="2"/>
      <c r="FL18" s="3"/>
      <c r="FM18" s="3"/>
      <c r="FN18" s="4"/>
      <c r="FO18" s="1"/>
      <c r="FP18" s="1"/>
      <c r="FQ18" s="2"/>
      <c r="FR18" s="2"/>
      <c r="FS18" s="3"/>
      <c r="FT18" s="3"/>
      <c r="FU18" s="4"/>
      <c r="FV18" s="1"/>
      <c r="FW18" s="1"/>
      <c r="FX18" s="2"/>
      <c r="FY18" s="2"/>
      <c r="FZ18" s="3"/>
      <c r="GA18" s="3"/>
      <c r="GB18" s="4"/>
      <c r="GC18" s="1"/>
      <c r="GD18" s="1"/>
      <c r="GE18" s="2"/>
      <c r="GF18" s="2"/>
      <c r="GG18" s="3"/>
      <c r="GH18" s="3"/>
      <c r="GI18" s="4"/>
      <c r="GJ18" s="1"/>
      <c r="GK18" s="1"/>
      <c r="GL18" s="2"/>
      <c r="GM18" s="2"/>
      <c r="GN18" s="3"/>
      <c r="GO18" s="3"/>
      <c r="GP18" s="4"/>
      <c r="GQ18" s="1"/>
      <c r="GR18" s="1"/>
      <c r="GS18" s="2"/>
      <c r="GT18" s="2"/>
      <c r="GU18" s="3"/>
      <c r="GV18" s="3"/>
      <c r="GW18" s="4"/>
      <c r="GX18" s="1"/>
      <c r="GY18" s="1"/>
      <c r="GZ18" s="2"/>
      <c r="HA18" s="2"/>
      <c r="HB18" s="3"/>
      <c r="HC18" s="3"/>
      <c r="HD18" s="4"/>
      <c r="HE18" s="1"/>
      <c r="HF18" s="1"/>
      <c r="HG18" s="2"/>
      <c r="HH18" s="2"/>
      <c r="HI18" s="3"/>
      <c r="HJ18" s="3"/>
      <c r="HK18" s="4"/>
      <c r="HL18" s="1"/>
      <c r="HM18" s="1"/>
      <c r="HN18" s="2"/>
      <c r="HO18" s="2"/>
      <c r="HP18" s="3"/>
      <c r="HQ18" s="3"/>
      <c r="HR18" s="4"/>
      <c r="HS18" s="1"/>
      <c r="HT18" s="1"/>
      <c r="HU18" s="2"/>
      <c r="HV18" s="2"/>
      <c r="HW18" s="3"/>
      <c r="HX18" s="3"/>
      <c r="HY18" s="4"/>
      <c r="HZ18" s="1"/>
      <c r="IA18" s="1"/>
      <c r="IB18" s="2"/>
      <c r="IC18" s="2"/>
      <c r="ID18" s="3"/>
      <c r="IE18" s="3"/>
      <c r="IF18" s="4"/>
      <c r="IG18" s="1"/>
      <c r="IH18" s="1"/>
      <c r="II18" s="2"/>
      <c r="IJ18" s="2"/>
      <c r="IK18" s="3"/>
      <c r="IL18" s="3"/>
      <c r="IM18" s="4"/>
      <c r="IN18" s="1"/>
      <c r="IO18" s="1"/>
      <c r="IP18" s="2"/>
      <c r="IQ18" s="2"/>
      <c r="IR18" s="3"/>
      <c r="IS18" s="3"/>
      <c r="IT18" s="4"/>
      <c r="IU18" s="1"/>
      <c r="IV18" s="1"/>
      <c r="IW18" s="2"/>
      <c r="IX18" s="2"/>
      <c r="IY18" s="3"/>
      <c r="IZ18" s="3"/>
      <c r="JA18" s="4"/>
      <c r="JB18" s="1"/>
      <c r="JC18" s="1"/>
      <c r="JD18" s="2"/>
      <c r="JE18" s="2"/>
      <c r="JF18" s="3"/>
      <c r="JG18" s="3"/>
      <c r="JH18" s="4"/>
      <c r="JI18" s="1"/>
      <c r="JJ18" s="1"/>
      <c r="JK18" s="2"/>
      <c r="JL18" s="2"/>
      <c r="JM18" s="3"/>
      <c r="JN18" s="3"/>
      <c r="JO18" s="4"/>
      <c r="JP18" s="1"/>
      <c r="JQ18" s="1"/>
      <c r="JR18" s="2"/>
      <c r="JS18" s="2"/>
      <c r="JT18" s="3"/>
      <c r="JU18" s="3"/>
      <c r="JV18" s="4"/>
      <c r="JW18" s="1"/>
      <c r="JX18" s="1"/>
      <c r="JY18" s="2"/>
      <c r="JZ18" s="2"/>
      <c r="KA18" s="3"/>
      <c r="KB18" s="3"/>
      <c r="KC18" s="4"/>
      <c r="KD18" s="1"/>
      <c r="KE18" s="1"/>
      <c r="KF18" s="2"/>
      <c r="KG18" s="2"/>
      <c r="KH18" s="3"/>
      <c r="KI18" s="3"/>
      <c r="KJ18" s="4"/>
      <c r="KK18" s="1"/>
      <c r="KL18" s="1"/>
      <c r="KM18" s="2"/>
      <c r="KN18" s="2"/>
      <c r="KO18" s="3"/>
      <c r="KP18" s="3"/>
      <c r="KQ18" s="4"/>
      <c r="KR18" s="1"/>
      <c r="KS18" s="1"/>
      <c r="KT18" s="2"/>
      <c r="KU18" s="2"/>
      <c r="KV18" s="3"/>
      <c r="KW18" s="3"/>
      <c r="KX18" s="4"/>
      <c r="KY18" s="1"/>
      <c r="KZ18" s="1"/>
      <c r="LA18" s="2"/>
      <c r="LB18" s="2"/>
      <c r="LC18" s="3"/>
      <c r="LD18" s="3"/>
      <c r="LE18" s="4"/>
      <c r="LF18" s="1"/>
      <c r="LG18" s="1"/>
      <c r="LH18" s="2"/>
      <c r="LI18" s="2"/>
      <c r="LJ18" s="3"/>
      <c r="LK18" s="3"/>
      <c r="LL18" s="4"/>
      <c r="LM18" s="1"/>
      <c r="LN18" s="1"/>
      <c r="LO18" s="2"/>
      <c r="LP18" s="2"/>
      <c r="LQ18" s="3"/>
      <c r="LR18" s="3"/>
      <c r="LS18" s="4"/>
      <c r="LT18" s="1"/>
      <c r="LU18" s="1"/>
      <c r="LV18" s="2"/>
      <c r="LW18" s="2"/>
      <c r="LX18" s="3"/>
      <c r="LY18" s="3"/>
      <c r="LZ18" s="4"/>
      <c r="MA18" s="1"/>
      <c r="MB18" s="1"/>
      <c r="MC18" s="2"/>
      <c r="MD18" s="2"/>
      <c r="ME18" s="3"/>
      <c r="MF18" s="3"/>
      <c r="MG18" s="4"/>
      <c r="MH18" s="1"/>
      <c r="MI18" s="1"/>
      <c r="MJ18" s="2"/>
      <c r="MK18" s="2"/>
      <c r="ML18" s="3"/>
      <c r="MM18" s="3"/>
      <c r="MN18" s="4"/>
      <c r="MP18" s="20" t="s">
        <v>65</v>
      </c>
      <c r="MQ18" s="23">
        <f>م.تحميل!$R$78</f>
        <v>0</v>
      </c>
      <c r="MR18" s="23">
        <f>م.تحميل!$S$78</f>
        <v>0</v>
      </c>
      <c r="MS18" s="20"/>
      <c r="MT18" s="23"/>
      <c r="MU18" s="23"/>
      <c r="MW18" s="22" t="s">
        <v>65</v>
      </c>
      <c r="MX18" s="24">
        <f>م.مرتجع!$R$78</f>
        <v>0</v>
      </c>
      <c r="MY18" s="24">
        <f>م.مرتجع!$S$78</f>
        <v>0</v>
      </c>
      <c r="MZ18" s="22"/>
      <c r="NA18" s="24"/>
      <c r="NB18" s="24"/>
      <c r="ND18" s="21" t="s">
        <v>65</v>
      </c>
      <c r="NE18" s="25">
        <f>م.مبيع!$R$78</f>
        <v>0</v>
      </c>
      <c r="NF18" s="25">
        <f>م.مبيع!$S$78</f>
        <v>0</v>
      </c>
      <c r="NG18" s="25">
        <f>DC35</f>
        <v>0</v>
      </c>
      <c r="NH18" s="21"/>
      <c r="NI18" s="25"/>
      <c r="NJ18" s="25"/>
      <c r="NK18" s="25"/>
    </row>
    <row r="19" spans="1:375" ht="16.5" thickTop="1" thickBot="1" x14ac:dyDescent="0.25">
      <c r="A19" s="14"/>
      <c r="B19" s="16"/>
      <c r="C19" s="1"/>
      <c r="D19" s="1"/>
      <c r="E19" s="2"/>
      <c r="F19" s="2"/>
      <c r="G19" s="3"/>
      <c r="H19" s="3"/>
      <c r="I19" s="4"/>
      <c r="J19" s="1"/>
      <c r="K19" s="1"/>
      <c r="L19" s="2"/>
      <c r="M19" s="2"/>
      <c r="N19" s="3"/>
      <c r="O19" s="3"/>
      <c r="P19" s="4"/>
      <c r="Q19" s="1"/>
      <c r="R19" s="1"/>
      <c r="S19" s="2"/>
      <c r="T19" s="2"/>
      <c r="U19" s="3"/>
      <c r="V19" s="3"/>
      <c r="W19" s="4"/>
      <c r="X19" s="1"/>
      <c r="Y19" s="1"/>
      <c r="Z19" s="2"/>
      <c r="AA19" s="2"/>
      <c r="AB19" s="3"/>
      <c r="AC19" s="3"/>
      <c r="AD19" s="4"/>
      <c r="AE19" s="1"/>
      <c r="AF19" s="1"/>
      <c r="AG19" s="2"/>
      <c r="AH19" s="2"/>
      <c r="AI19" s="3"/>
      <c r="AJ19" s="3"/>
      <c r="AK19" s="4"/>
      <c r="AL19" s="1"/>
      <c r="AM19" s="1"/>
      <c r="AN19" s="2"/>
      <c r="AO19" s="2"/>
      <c r="AP19" s="3"/>
      <c r="AQ19" s="3"/>
      <c r="AR19" s="4"/>
      <c r="AS19" s="1"/>
      <c r="AT19" s="1"/>
      <c r="AU19" s="2"/>
      <c r="AV19" s="2"/>
      <c r="AW19" s="3"/>
      <c r="AX19" s="3"/>
      <c r="AY19" s="4"/>
      <c r="AZ19" s="1"/>
      <c r="BA19" s="1"/>
      <c r="BB19" s="2"/>
      <c r="BC19" s="2"/>
      <c r="BD19" s="3"/>
      <c r="BE19" s="3"/>
      <c r="BF19" s="4"/>
      <c r="BG19" s="1"/>
      <c r="BH19" s="1"/>
      <c r="BI19" s="2"/>
      <c r="BJ19" s="2"/>
      <c r="BK19" s="3"/>
      <c r="BL19" s="3"/>
      <c r="BM19" s="4"/>
      <c r="BN19" s="1"/>
      <c r="BO19" s="1"/>
      <c r="BP19" s="2"/>
      <c r="BQ19" s="2"/>
      <c r="BR19" s="3"/>
      <c r="BS19" s="3"/>
      <c r="BT19" s="4"/>
      <c r="BU19" s="1"/>
      <c r="BV19" s="1"/>
      <c r="BW19" s="2"/>
      <c r="BX19" s="2"/>
      <c r="BY19" s="3"/>
      <c r="BZ19" s="3"/>
      <c r="CA19" s="4"/>
      <c r="CB19" s="1"/>
      <c r="CC19" s="1"/>
      <c r="CD19" s="2"/>
      <c r="CE19" s="2"/>
      <c r="CF19" s="3"/>
      <c r="CG19" s="3"/>
      <c r="CH19" s="4"/>
      <c r="CI19" s="1"/>
      <c r="CJ19" s="1"/>
      <c r="CK19" s="2"/>
      <c r="CL19" s="2"/>
      <c r="CM19" s="3"/>
      <c r="CN19" s="3"/>
      <c r="CO19" s="4"/>
      <c r="CP19" s="1"/>
      <c r="CQ19" s="1"/>
      <c r="CR19" s="2"/>
      <c r="CS19" s="2"/>
      <c r="CT19" s="3"/>
      <c r="CU19" s="3"/>
      <c r="CV19" s="4"/>
      <c r="CW19" s="1"/>
      <c r="CX19" s="1"/>
      <c r="CY19" s="2"/>
      <c r="CZ19" s="2"/>
      <c r="DA19" s="3"/>
      <c r="DB19" s="3"/>
      <c r="DC19" s="4"/>
      <c r="DD19" s="1"/>
      <c r="DE19" s="1"/>
      <c r="DF19" s="2"/>
      <c r="DG19" s="2"/>
      <c r="DH19" s="3"/>
      <c r="DI19" s="3"/>
      <c r="DJ19" s="4"/>
      <c r="DK19" s="1"/>
      <c r="DL19" s="1"/>
      <c r="DM19" s="2"/>
      <c r="DN19" s="2"/>
      <c r="DO19" s="3"/>
      <c r="DP19" s="3"/>
      <c r="DQ19" s="4"/>
      <c r="DR19" s="1"/>
      <c r="DS19" s="1"/>
      <c r="DT19" s="2"/>
      <c r="DU19" s="2"/>
      <c r="DV19" s="3"/>
      <c r="DW19" s="3"/>
      <c r="DX19" s="4"/>
      <c r="DY19" s="1"/>
      <c r="DZ19" s="1"/>
      <c r="EA19" s="2"/>
      <c r="EB19" s="2"/>
      <c r="EC19" s="3"/>
      <c r="ED19" s="3"/>
      <c r="EE19" s="4"/>
      <c r="EF19" s="1"/>
      <c r="EG19" s="1"/>
      <c r="EH19" s="2"/>
      <c r="EI19" s="2"/>
      <c r="EJ19" s="3"/>
      <c r="EK19" s="3"/>
      <c r="EL19" s="4"/>
      <c r="EM19" s="1"/>
      <c r="EN19" s="1"/>
      <c r="EO19" s="2"/>
      <c r="EP19" s="2"/>
      <c r="EQ19" s="3"/>
      <c r="ER19" s="3"/>
      <c r="ES19" s="4"/>
      <c r="ET19" s="1"/>
      <c r="EU19" s="1"/>
      <c r="EV19" s="2"/>
      <c r="EW19" s="2"/>
      <c r="EX19" s="3"/>
      <c r="EY19" s="3"/>
      <c r="EZ19" s="4"/>
      <c r="FA19" s="1"/>
      <c r="FB19" s="1"/>
      <c r="FC19" s="2"/>
      <c r="FD19" s="2"/>
      <c r="FE19" s="3"/>
      <c r="FF19" s="3"/>
      <c r="FG19" s="4"/>
      <c r="FH19" s="1"/>
      <c r="FI19" s="1"/>
      <c r="FJ19" s="2"/>
      <c r="FK19" s="2"/>
      <c r="FL19" s="3"/>
      <c r="FM19" s="3"/>
      <c r="FN19" s="4"/>
      <c r="FO19" s="1"/>
      <c r="FP19" s="1"/>
      <c r="FQ19" s="2"/>
      <c r="FR19" s="2"/>
      <c r="FS19" s="3"/>
      <c r="FT19" s="3"/>
      <c r="FU19" s="4"/>
      <c r="FV19" s="1"/>
      <c r="FW19" s="1"/>
      <c r="FX19" s="2"/>
      <c r="FY19" s="2"/>
      <c r="FZ19" s="3"/>
      <c r="GA19" s="3"/>
      <c r="GB19" s="4"/>
      <c r="GC19" s="1"/>
      <c r="GD19" s="1"/>
      <c r="GE19" s="2"/>
      <c r="GF19" s="2"/>
      <c r="GG19" s="3"/>
      <c r="GH19" s="3"/>
      <c r="GI19" s="4"/>
      <c r="GJ19" s="1"/>
      <c r="GK19" s="1"/>
      <c r="GL19" s="2"/>
      <c r="GM19" s="2"/>
      <c r="GN19" s="3"/>
      <c r="GO19" s="3"/>
      <c r="GP19" s="4"/>
      <c r="GQ19" s="1"/>
      <c r="GR19" s="1"/>
      <c r="GS19" s="2"/>
      <c r="GT19" s="2"/>
      <c r="GU19" s="3"/>
      <c r="GV19" s="3"/>
      <c r="GW19" s="4"/>
      <c r="GX19" s="1"/>
      <c r="GY19" s="1"/>
      <c r="GZ19" s="2"/>
      <c r="HA19" s="2"/>
      <c r="HB19" s="3"/>
      <c r="HC19" s="3"/>
      <c r="HD19" s="4"/>
      <c r="HE19" s="1"/>
      <c r="HF19" s="1"/>
      <c r="HG19" s="2"/>
      <c r="HH19" s="2"/>
      <c r="HI19" s="3"/>
      <c r="HJ19" s="3"/>
      <c r="HK19" s="4"/>
      <c r="HL19" s="1"/>
      <c r="HM19" s="1"/>
      <c r="HN19" s="2"/>
      <c r="HO19" s="2"/>
      <c r="HP19" s="3"/>
      <c r="HQ19" s="3"/>
      <c r="HR19" s="4"/>
      <c r="HS19" s="1"/>
      <c r="HT19" s="1"/>
      <c r="HU19" s="2"/>
      <c r="HV19" s="2"/>
      <c r="HW19" s="3"/>
      <c r="HX19" s="3"/>
      <c r="HY19" s="4"/>
      <c r="HZ19" s="1"/>
      <c r="IA19" s="1"/>
      <c r="IB19" s="2"/>
      <c r="IC19" s="2"/>
      <c r="ID19" s="3"/>
      <c r="IE19" s="3"/>
      <c r="IF19" s="4"/>
      <c r="IG19" s="1"/>
      <c r="IH19" s="1"/>
      <c r="II19" s="2"/>
      <c r="IJ19" s="2"/>
      <c r="IK19" s="3"/>
      <c r="IL19" s="3"/>
      <c r="IM19" s="4"/>
      <c r="IN19" s="1"/>
      <c r="IO19" s="1"/>
      <c r="IP19" s="2"/>
      <c r="IQ19" s="2"/>
      <c r="IR19" s="3"/>
      <c r="IS19" s="3"/>
      <c r="IT19" s="4"/>
      <c r="IU19" s="1"/>
      <c r="IV19" s="1"/>
      <c r="IW19" s="2"/>
      <c r="IX19" s="2"/>
      <c r="IY19" s="3"/>
      <c r="IZ19" s="3"/>
      <c r="JA19" s="4"/>
      <c r="JB19" s="1"/>
      <c r="JC19" s="1"/>
      <c r="JD19" s="2"/>
      <c r="JE19" s="2"/>
      <c r="JF19" s="3"/>
      <c r="JG19" s="3"/>
      <c r="JH19" s="4"/>
      <c r="JI19" s="1"/>
      <c r="JJ19" s="1"/>
      <c r="JK19" s="2"/>
      <c r="JL19" s="2"/>
      <c r="JM19" s="3"/>
      <c r="JN19" s="3"/>
      <c r="JO19" s="4"/>
      <c r="JP19" s="1"/>
      <c r="JQ19" s="1"/>
      <c r="JR19" s="2"/>
      <c r="JS19" s="2"/>
      <c r="JT19" s="3"/>
      <c r="JU19" s="3"/>
      <c r="JV19" s="4"/>
      <c r="JW19" s="1"/>
      <c r="JX19" s="1"/>
      <c r="JY19" s="2"/>
      <c r="JZ19" s="2"/>
      <c r="KA19" s="3"/>
      <c r="KB19" s="3"/>
      <c r="KC19" s="4"/>
      <c r="KD19" s="1"/>
      <c r="KE19" s="1"/>
      <c r="KF19" s="2"/>
      <c r="KG19" s="2"/>
      <c r="KH19" s="3"/>
      <c r="KI19" s="3"/>
      <c r="KJ19" s="4"/>
      <c r="KK19" s="1"/>
      <c r="KL19" s="1"/>
      <c r="KM19" s="2"/>
      <c r="KN19" s="2"/>
      <c r="KO19" s="3"/>
      <c r="KP19" s="3"/>
      <c r="KQ19" s="4"/>
      <c r="KR19" s="1"/>
      <c r="KS19" s="1"/>
      <c r="KT19" s="2"/>
      <c r="KU19" s="2"/>
      <c r="KV19" s="3"/>
      <c r="KW19" s="3"/>
      <c r="KX19" s="4"/>
      <c r="KY19" s="1"/>
      <c r="KZ19" s="1"/>
      <c r="LA19" s="2"/>
      <c r="LB19" s="2"/>
      <c r="LC19" s="3"/>
      <c r="LD19" s="3"/>
      <c r="LE19" s="4"/>
      <c r="LF19" s="1"/>
      <c r="LG19" s="1"/>
      <c r="LH19" s="2"/>
      <c r="LI19" s="2"/>
      <c r="LJ19" s="3"/>
      <c r="LK19" s="3"/>
      <c r="LL19" s="4"/>
      <c r="LM19" s="1"/>
      <c r="LN19" s="1"/>
      <c r="LO19" s="2"/>
      <c r="LP19" s="2"/>
      <c r="LQ19" s="3"/>
      <c r="LR19" s="3"/>
      <c r="LS19" s="4"/>
      <c r="LT19" s="1"/>
      <c r="LU19" s="1"/>
      <c r="LV19" s="2"/>
      <c r="LW19" s="2"/>
      <c r="LX19" s="3"/>
      <c r="LY19" s="3"/>
      <c r="LZ19" s="4"/>
      <c r="MA19" s="1"/>
      <c r="MB19" s="1"/>
      <c r="MC19" s="2"/>
      <c r="MD19" s="2"/>
      <c r="ME19" s="3"/>
      <c r="MF19" s="3"/>
      <c r="MG19" s="4"/>
      <c r="MH19" s="1"/>
      <c r="MI19" s="1"/>
      <c r="MJ19" s="2"/>
      <c r="MK19" s="2"/>
      <c r="ML19" s="3"/>
      <c r="MM19" s="3"/>
      <c r="MN19" s="4"/>
      <c r="MP19" s="20" t="s">
        <v>66</v>
      </c>
      <c r="MQ19" s="23"/>
      <c r="MR19" s="23">
        <f>م.تحميل!$S$83</f>
        <v>0</v>
      </c>
      <c r="MS19" s="20"/>
      <c r="MT19" s="23"/>
      <c r="MU19" s="23"/>
      <c r="MW19" s="22" t="s">
        <v>66</v>
      </c>
      <c r="MX19" s="24"/>
      <c r="MY19" s="24">
        <f>م.مرتجع!$S$83</f>
        <v>0</v>
      </c>
      <c r="MZ19" s="22"/>
      <c r="NA19" s="24"/>
      <c r="NB19" s="24"/>
      <c r="ND19" s="21" t="s">
        <v>66</v>
      </c>
      <c r="NE19" s="25"/>
      <c r="NF19" s="25">
        <f>م.مبيع!$S$83</f>
        <v>0</v>
      </c>
      <c r="NG19" s="25">
        <f>DJ35</f>
        <v>0</v>
      </c>
      <c r="NH19" s="21"/>
      <c r="NI19" s="25"/>
      <c r="NJ19" s="25"/>
      <c r="NK19" s="25"/>
    </row>
    <row r="20" spans="1:375" ht="16.5" thickTop="1" thickBot="1" x14ac:dyDescent="0.25">
      <c r="A20" s="14"/>
      <c r="B20" s="16"/>
      <c r="C20" s="1"/>
      <c r="D20" s="1"/>
      <c r="E20" s="2"/>
      <c r="F20" s="2"/>
      <c r="G20" s="3"/>
      <c r="H20" s="3"/>
      <c r="I20" s="4"/>
      <c r="J20" s="1"/>
      <c r="K20" s="1"/>
      <c r="L20" s="2"/>
      <c r="M20" s="2"/>
      <c r="N20" s="3"/>
      <c r="O20" s="3"/>
      <c r="P20" s="4"/>
      <c r="Q20" s="1"/>
      <c r="R20" s="1"/>
      <c r="S20" s="2"/>
      <c r="T20" s="2"/>
      <c r="U20" s="3"/>
      <c r="V20" s="3"/>
      <c r="W20" s="4"/>
      <c r="X20" s="1"/>
      <c r="Y20" s="1"/>
      <c r="Z20" s="2"/>
      <c r="AA20" s="2"/>
      <c r="AB20" s="3"/>
      <c r="AC20" s="3"/>
      <c r="AD20" s="4"/>
      <c r="AE20" s="1"/>
      <c r="AF20" s="1"/>
      <c r="AG20" s="2"/>
      <c r="AH20" s="2"/>
      <c r="AI20" s="3"/>
      <c r="AJ20" s="3"/>
      <c r="AK20" s="4"/>
      <c r="AL20" s="1"/>
      <c r="AM20" s="1"/>
      <c r="AN20" s="2"/>
      <c r="AO20" s="2"/>
      <c r="AP20" s="3"/>
      <c r="AQ20" s="3"/>
      <c r="AR20" s="4"/>
      <c r="AS20" s="1"/>
      <c r="AT20" s="1"/>
      <c r="AU20" s="2"/>
      <c r="AV20" s="2"/>
      <c r="AW20" s="3"/>
      <c r="AX20" s="3"/>
      <c r="AY20" s="4"/>
      <c r="AZ20" s="1"/>
      <c r="BA20" s="1"/>
      <c r="BB20" s="2"/>
      <c r="BC20" s="2"/>
      <c r="BD20" s="3"/>
      <c r="BE20" s="3"/>
      <c r="BF20" s="4"/>
      <c r="BG20" s="1"/>
      <c r="BH20" s="1"/>
      <c r="BI20" s="2"/>
      <c r="BJ20" s="2"/>
      <c r="BK20" s="3"/>
      <c r="BL20" s="3"/>
      <c r="BM20" s="4"/>
      <c r="BN20" s="1"/>
      <c r="BO20" s="1"/>
      <c r="BP20" s="2"/>
      <c r="BQ20" s="2"/>
      <c r="BR20" s="3"/>
      <c r="BS20" s="3"/>
      <c r="BT20" s="4"/>
      <c r="BU20" s="1"/>
      <c r="BV20" s="1"/>
      <c r="BW20" s="2"/>
      <c r="BX20" s="2"/>
      <c r="BY20" s="3"/>
      <c r="BZ20" s="3"/>
      <c r="CA20" s="4"/>
      <c r="CB20" s="1"/>
      <c r="CC20" s="1"/>
      <c r="CD20" s="2"/>
      <c r="CE20" s="2"/>
      <c r="CF20" s="3"/>
      <c r="CG20" s="3"/>
      <c r="CH20" s="4"/>
      <c r="CI20" s="1"/>
      <c r="CJ20" s="1"/>
      <c r="CK20" s="2"/>
      <c r="CL20" s="2"/>
      <c r="CM20" s="3"/>
      <c r="CN20" s="3"/>
      <c r="CO20" s="4"/>
      <c r="CP20" s="1"/>
      <c r="CQ20" s="1"/>
      <c r="CR20" s="2"/>
      <c r="CS20" s="2"/>
      <c r="CT20" s="3"/>
      <c r="CU20" s="3"/>
      <c r="CV20" s="4"/>
      <c r="CW20" s="1"/>
      <c r="CX20" s="1"/>
      <c r="CY20" s="2"/>
      <c r="CZ20" s="2"/>
      <c r="DA20" s="3"/>
      <c r="DB20" s="3"/>
      <c r="DC20" s="4"/>
      <c r="DD20" s="1"/>
      <c r="DE20" s="1"/>
      <c r="DF20" s="2"/>
      <c r="DG20" s="2"/>
      <c r="DH20" s="3"/>
      <c r="DI20" s="3"/>
      <c r="DJ20" s="4"/>
      <c r="DK20" s="1"/>
      <c r="DL20" s="1"/>
      <c r="DM20" s="2"/>
      <c r="DN20" s="2"/>
      <c r="DO20" s="3"/>
      <c r="DP20" s="3"/>
      <c r="DQ20" s="4"/>
      <c r="DR20" s="1"/>
      <c r="DS20" s="1"/>
      <c r="DT20" s="2"/>
      <c r="DU20" s="2"/>
      <c r="DV20" s="3"/>
      <c r="DW20" s="3"/>
      <c r="DX20" s="4"/>
      <c r="DY20" s="1"/>
      <c r="DZ20" s="1"/>
      <c r="EA20" s="2"/>
      <c r="EB20" s="2"/>
      <c r="EC20" s="3"/>
      <c r="ED20" s="3"/>
      <c r="EE20" s="4"/>
      <c r="EF20" s="1"/>
      <c r="EG20" s="1"/>
      <c r="EH20" s="2"/>
      <c r="EI20" s="2"/>
      <c r="EJ20" s="3"/>
      <c r="EK20" s="3"/>
      <c r="EL20" s="4"/>
      <c r="EM20" s="1"/>
      <c r="EN20" s="1"/>
      <c r="EO20" s="2"/>
      <c r="EP20" s="2"/>
      <c r="EQ20" s="3"/>
      <c r="ER20" s="3"/>
      <c r="ES20" s="4"/>
      <c r="ET20" s="1"/>
      <c r="EU20" s="1"/>
      <c r="EV20" s="2"/>
      <c r="EW20" s="2"/>
      <c r="EX20" s="3"/>
      <c r="EY20" s="3"/>
      <c r="EZ20" s="4"/>
      <c r="FA20" s="1"/>
      <c r="FB20" s="1"/>
      <c r="FC20" s="2"/>
      <c r="FD20" s="2"/>
      <c r="FE20" s="3"/>
      <c r="FF20" s="3"/>
      <c r="FG20" s="4"/>
      <c r="FH20" s="1"/>
      <c r="FI20" s="1"/>
      <c r="FJ20" s="2"/>
      <c r="FK20" s="2"/>
      <c r="FL20" s="3"/>
      <c r="FM20" s="3"/>
      <c r="FN20" s="4"/>
      <c r="FO20" s="1"/>
      <c r="FP20" s="1"/>
      <c r="FQ20" s="2"/>
      <c r="FR20" s="2"/>
      <c r="FS20" s="3"/>
      <c r="FT20" s="3"/>
      <c r="FU20" s="4"/>
      <c r="FV20" s="1"/>
      <c r="FW20" s="1"/>
      <c r="FX20" s="2"/>
      <c r="FY20" s="2"/>
      <c r="FZ20" s="3"/>
      <c r="GA20" s="3"/>
      <c r="GB20" s="4"/>
      <c r="GC20" s="1"/>
      <c r="GD20" s="1"/>
      <c r="GE20" s="2"/>
      <c r="GF20" s="2"/>
      <c r="GG20" s="3"/>
      <c r="GH20" s="3"/>
      <c r="GI20" s="4"/>
      <c r="GJ20" s="1"/>
      <c r="GK20" s="1"/>
      <c r="GL20" s="2"/>
      <c r="GM20" s="2"/>
      <c r="GN20" s="3"/>
      <c r="GO20" s="3"/>
      <c r="GP20" s="4"/>
      <c r="GQ20" s="1"/>
      <c r="GR20" s="1"/>
      <c r="GS20" s="2"/>
      <c r="GT20" s="2"/>
      <c r="GU20" s="3"/>
      <c r="GV20" s="3"/>
      <c r="GW20" s="4"/>
      <c r="GX20" s="1"/>
      <c r="GY20" s="1"/>
      <c r="GZ20" s="2"/>
      <c r="HA20" s="2"/>
      <c r="HB20" s="3"/>
      <c r="HC20" s="3"/>
      <c r="HD20" s="4"/>
      <c r="HE20" s="1"/>
      <c r="HF20" s="1"/>
      <c r="HG20" s="2"/>
      <c r="HH20" s="2"/>
      <c r="HI20" s="3"/>
      <c r="HJ20" s="3"/>
      <c r="HK20" s="4"/>
      <c r="HL20" s="1"/>
      <c r="HM20" s="1"/>
      <c r="HN20" s="2"/>
      <c r="HO20" s="2"/>
      <c r="HP20" s="3"/>
      <c r="HQ20" s="3"/>
      <c r="HR20" s="4"/>
      <c r="HS20" s="1"/>
      <c r="HT20" s="1"/>
      <c r="HU20" s="2"/>
      <c r="HV20" s="2"/>
      <c r="HW20" s="3"/>
      <c r="HX20" s="3"/>
      <c r="HY20" s="4"/>
      <c r="HZ20" s="1"/>
      <c r="IA20" s="1"/>
      <c r="IB20" s="2"/>
      <c r="IC20" s="2"/>
      <c r="ID20" s="3"/>
      <c r="IE20" s="3"/>
      <c r="IF20" s="4"/>
      <c r="IG20" s="1"/>
      <c r="IH20" s="1"/>
      <c r="II20" s="2"/>
      <c r="IJ20" s="2"/>
      <c r="IK20" s="3"/>
      <c r="IL20" s="3"/>
      <c r="IM20" s="4"/>
      <c r="IN20" s="1"/>
      <c r="IO20" s="1"/>
      <c r="IP20" s="2"/>
      <c r="IQ20" s="2"/>
      <c r="IR20" s="3"/>
      <c r="IS20" s="3"/>
      <c r="IT20" s="4"/>
      <c r="IU20" s="1"/>
      <c r="IV20" s="1"/>
      <c r="IW20" s="2"/>
      <c r="IX20" s="2"/>
      <c r="IY20" s="3"/>
      <c r="IZ20" s="3"/>
      <c r="JA20" s="4"/>
      <c r="JB20" s="1"/>
      <c r="JC20" s="1"/>
      <c r="JD20" s="2"/>
      <c r="JE20" s="2"/>
      <c r="JF20" s="3"/>
      <c r="JG20" s="3"/>
      <c r="JH20" s="4"/>
      <c r="JI20" s="1"/>
      <c r="JJ20" s="1"/>
      <c r="JK20" s="2"/>
      <c r="JL20" s="2"/>
      <c r="JM20" s="3"/>
      <c r="JN20" s="3"/>
      <c r="JO20" s="4"/>
      <c r="JP20" s="1"/>
      <c r="JQ20" s="1"/>
      <c r="JR20" s="2"/>
      <c r="JS20" s="2"/>
      <c r="JT20" s="3"/>
      <c r="JU20" s="3"/>
      <c r="JV20" s="4"/>
      <c r="JW20" s="1"/>
      <c r="JX20" s="1"/>
      <c r="JY20" s="2"/>
      <c r="JZ20" s="2"/>
      <c r="KA20" s="3"/>
      <c r="KB20" s="3"/>
      <c r="KC20" s="4"/>
      <c r="KD20" s="1"/>
      <c r="KE20" s="1"/>
      <c r="KF20" s="2"/>
      <c r="KG20" s="2"/>
      <c r="KH20" s="3"/>
      <c r="KI20" s="3"/>
      <c r="KJ20" s="4"/>
      <c r="KK20" s="1"/>
      <c r="KL20" s="1"/>
      <c r="KM20" s="2"/>
      <c r="KN20" s="2"/>
      <c r="KO20" s="3"/>
      <c r="KP20" s="3"/>
      <c r="KQ20" s="4"/>
      <c r="KR20" s="1"/>
      <c r="KS20" s="1"/>
      <c r="KT20" s="2"/>
      <c r="KU20" s="2"/>
      <c r="KV20" s="3"/>
      <c r="KW20" s="3"/>
      <c r="KX20" s="4"/>
      <c r="KY20" s="1"/>
      <c r="KZ20" s="1"/>
      <c r="LA20" s="2"/>
      <c r="LB20" s="2"/>
      <c r="LC20" s="3"/>
      <c r="LD20" s="3"/>
      <c r="LE20" s="4"/>
      <c r="LF20" s="1"/>
      <c r="LG20" s="1"/>
      <c r="LH20" s="2"/>
      <c r="LI20" s="2"/>
      <c r="LJ20" s="3"/>
      <c r="LK20" s="3"/>
      <c r="LL20" s="4"/>
      <c r="LM20" s="1"/>
      <c r="LN20" s="1"/>
      <c r="LO20" s="2"/>
      <c r="LP20" s="2"/>
      <c r="LQ20" s="3"/>
      <c r="LR20" s="3"/>
      <c r="LS20" s="4"/>
      <c r="LT20" s="1"/>
      <c r="LU20" s="1"/>
      <c r="LV20" s="2"/>
      <c r="LW20" s="2"/>
      <c r="LX20" s="3"/>
      <c r="LY20" s="3"/>
      <c r="LZ20" s="4"/>
      <c r="MA20" s="1"/>
      <c r="MB20" s="1"/>
      <c r="MC20" s="2"/>
      <c r="MD20" s="2"/>
      <c r="ME20" s="3"/>
      <c r="MF20" s="3"/>
      <c r="MG20" s="4"/>
      <c r="MH20" s="1"/>
      <c r="MI20" s="1"/>
      <c r="MJ20" s="2"/>
      <c r="MK20" s="2"/>
      <c r="ML20" s="3"/>
      <c r="MM20" s="3"/>
      <c r="MN20" s="4"/>
      <c r="MP20" s="20" t="s">
        <v>67</v>
      </c>
      <c r="MQ20" s="23"/>
      <c r="MR20" s="23">
        <f>م.تحميل!$S$35</f>
        <v>0</v>
      </c>
      <c r="MS20" s="20"/>
      <c r="MT20" s="23"/>
      <c r="MU20" s="23"/>
      <c r="MW20" s="22" t="s">
        <v>67</v>
      </c>
      <c r="MX20" s="24"/>
      <c r="MY20" s="24">
        <f>م.مرتجع!$S$35</f>
        <v>0</v>
      </c>
      <c r="MZ20" s="22"/>
      <c r="NA20" s="24"/>
      <c r="NB20" s="24"/>
      <c r="ND20" s="21" t="s">
        <v>67</v>
      </c>
      <c r="NE20" s="25"/>
      <c r="NF20" s="25">
        <f>م.مبيع!$S$35</f>
        <v>0</v>
      </c>
      <c r="NG20" s="25">
        <f>DQ35</f>
        <v>0</v>
      </c>
      <c r="NH20" s="21"/>
      <c r="NI20" s="25"/>
      <c r="NJ20" s="25"/>
      <c r="NK20" s="25"/>
    </row>
    <row r="21" spans="1:375" ht="16.5" thickTop="1" thickBot="1" x14ac:dyDescent="0.25">
      <c r="A21" s="14"/>
      <c r="B21" s="16"/>
      <c r="C21" s="1"/>
      <c r="D21" s="1"/>
      <c r="E21" s="2"/>
      <c r="F21" s="2"/>
      <c r="G21" s="3"/>
      <c r="H21" s="3"/>
      <c r="I21" s="4"/>
      <c r="J21" s="1"/>
      <c r="K21" s="1"/>
      <c r="L21" s="2"/>
      <c r="M21" s="2"/>
      <c r="N21" s="3"/>
      <c r="O21" s="3"/>
      <c r="P21" s="4"/>
      <c r="Q21" s="1"/>
      <c r="R21" s="1"/>
      <c r="S21" s="2"/>
      <c r="T21" s="2"/>
      <c r="U21" s="3"/>
      <c r="V21" s="3"/>
      <c r="W21" s="4"/>
      <c r="X21" s="1"/>
      <c r="Y21" s="1"/>
      <c r="Z21" s="2"/>
      <c r="AA21" s="2"/>
      <c r="AB21" s="3"/>
      <c r="AC21" s="3"/>
      <c r="AD21" s="4"/>
      <c r="AE21" s="1"/>
      <c r="AF21" s="1"/>
      <c r="AG21" s="2"/>
      <c r="AH21" s="2"/>
      <c r="AI21" s="3"/>
      <c r="AJ21" s="3"/>
      <c r="AK21" s="4"/>
      <c r="AL21" s="1"/>
      <c r="AM21" s="1"/>
      <c r="AN21" s="2"/>
      <c r="AO21" s="2"/>
      <c r="AP21" s="3"/>
      <c r="AQ21" s="3"/>
      <c r="AR21" s="4"/>
      <c r="AS21" s="1"/>
      <c r="AT21" s="1"/>
      <c r="AU21" s="2"/>
      <c r="AV21" s="2"/>
      <c r="AW21" s="3"/>
      <c r="AX21" s="3"/>
      <c r="AY21" s="4"/>
      <c r="AZ21" s="1"/>
      <c r="BA21" s="1"/>
      <c r="BB21" s="2"/>
      <c r="BC21" s="2"/>
      <c r="BD21" s="3"/>
      <c r="BE21" s="3"/>
      <c r="BF21" s="4"/>
      <c r="BG21" s="1"/>
      <c r="BH21" s="1"/>
      <c r="BI21" s="2"/>
      <c r="BJ21" s="2"/>
      <c r="BK21" s="3"/>
      <c r="BL21" s="3"/>
      <c r="BM21" s="4"/>
      <c r="BN21" s="1"/>
      <c r="BO21" s="1"/>
      <c r="BP21" s="2"/>
      <c r="BQ21" s="2"/>
      <c r="BR21" s="3"/>
      <c r="BS21" s="3"/>
      <c r="BT21" s="4"/>
      <c r="BU21" s="1"/>
      <c r="BV21" s="1"/>
      <c r="BW21" s="2"/>
      <c r="BX21" s="2"/>
      <c r="BY21" s="3"/>
      <c r="BZ21" s="3"/>
      <c r="CA21" s="4"/>
      <c r="CB21" s="1"/>
      <c r="CC21" s="1"/>
      <c r="CD21" s="2"/>
      <c r="CE21" s="2"/>
      <c r="CF21" s="3"/>
      <c r="CG21" s="3"/>
      <c r="CH21" s="4"/>
      <c r="CI21" s="1"/>
      <c r="CJ21" s="1"/>
      <c r="CK21" s="2"/>
      <c r="CL21" s="2"/>
      <c r="CM21" s="3"/>
      <c r="CN21" s="3"/>
      <c r="CO21" s="4"/>
      <c r="CP21" s="1"/>
      <c r="CQ21" s="1"/>
      <c r="CR21" s="2"/>
      <c r="CS21" s="2"/>
      <c r="CT21" s="3"/>
      <c r="CU21" s="3"/>
      <c r="CV21" s="4"/>
      <c r="CW21" s="1"/>
      <c r="CX21" s="1"/>
      <c r="CY21" s="2"/>
      <c r="CZ21" s="2"/>
      <c r="DA21" s="3"/>
      <c r="DB21" s="3"/>
      <c r="DC21" s="4"/>
      <c r="DD21" s="1"/>
      <c r="DE21" s="1"/>
      <c r="DF21" s="2"/>
      <c r="DG21" s="2"/>
      <c r="DH21" s="3"/>
      <c r="DI21" s="3"/>
      <c r="DJ21" s="4"/>
      <c r="DK21" s="1"/>
      <c r="DL21" s="1"/>
      <c r="DM21" s="2"/>
      <c r="DN21" s="2"/>
      <c r="DO21" s="3"/>
      <c r="DP21" s="3"/>
      <c r="DQ21" s="4"/>
      <c r="DR21" s="1"/>
      <c r="DS21" s="1"/>
      <c r="DT21" s="2"/>
      <c r="DU21" s="2"/>
      <c r="DV21" s="3"/>
      <c r="DW21" s="3"/>
      <c r="DX21" s="4"/>
      <c r="DY21" s="1"/>
      <c r="DZ21" s="1"/>
      <c r="EA21" s="2"/>
      <c r="EB21" s="2"/>
      <c r="EC21" s="3"/>
      <c r="ED21" s="3"/>
      <c r="EE21" s="4"/>
      <c r="EF21" s="1"/>
      <c r="EG21" s="1"/>
      <c r="EH21" s="2"/>
      <c r="EI21" s="2"/>
      <c r="EJ21" s="3"/>
      <c r="EK21" s="3"/>
      <c r="EL21" s="4"/>
      <c r="EM21" s="1"/>
      <c r="EN21" s="1"/>
      <c r="EO21" s="2"/>
      <c r="EP21" s="2"/>
      <c r="EQ21" s="3"/>
      <c r="ER21" s="3"/>
      <c r="ES21" s="4"/>
      <c r="ET21" s="1"/>
      <c r="EU21" s="1"/>
      <c r="EV21" s="2"/>
      <c r="EW21" s="2"/>
      <c r="EX21" s="3"/>
      <c r="EY21" s="3"/>
      <c r="EZ21" s="4"/>
      <c r="FA21" s="1"/>
      <c r="FB21" s="1"/>
      <c r="FC21" s="2"/>
      <c r="FD21" s="2"/>
      <c r="FE21" s="3"/>
      <c r="FF21" s="3"/>
      <c r="FG21" s="4"/>
      <c r="FH21" s="1"/>
      <c r="FI21" s="1"/>
      <c r="FJ21" s="2"/>
      <c r="FK21" s="2"/>
      <c r="FL21" s="3"/>
      <c r="FM21" s="3"/>
      <c r="FN21" s="4"/>
      <c r="FO21" s="1"/>
      <c r="FP21" s="1"/>
      <c r="FQ21" s="2"/>
      <c r="FR21" s="2"/>
      <c r="FS21" s="3"/>
      <c r="FT21" s="3"/>
      <c r="FU21" s="4"/>
      <c r="FV21" s="1"/>
      <c r="FW21" s="1"/>
      <c r="FX21" s="2"/>
      <c r="FY21" s="2"/>
      <c r="FZ21" s="3"/>
      <c r="GA21" s="3"/>
      <c r="GB21" s="4"/>
      <c r="GC21" s="1"/>
      <c r="GD21" s="1"/>
      <c r="GE21" s="2"/>
      <c r="GF21" s="2"/>
      <c r="GG21" s="3"/>
      <c r="GH21" s="3"/>
      <c r="GI21" s="4"/>
      <c r="GJ21" s="1"/>
      <c r="GK21" s="1"/>
      <c r="GL21" s="2"/>
      <c r="GM21" s="2"/>
      <c r="GN21" s="3"/>
      <c r="GO21" s="3"/>
      <c r="GP21" s="4"/>
      <c r="GQ21" s="1"/>
      <c r="GR21" s="1"/>
      <c r="GS21" s="2"/>
      <c r="GT21" s="2"/>
      <c r="GU21" s="3"/>
      <c r="GV21" s="3"/>
      <c r="GW21" s="4"/>
      <c r="GX21" s="1"/>
      <c r="GY21" s="1"/>
      <c r="GZ21" s="2"/>
      <c r="HA21" s="2"/>
      <c r="HB21" s="3"/>
      <c r="HC21" s="3"/>
      <c r="HD21" s="4"/>
      <c r="HE21" s="1"/>
      <c r="HF21" s="1"/>
      <c r="HG21" s="2"/>
      <c r="HH21" s="2"/>
      <c r="HI21" s="3"/>
      <c r="HJ21" s="3"/>
      <c r="HK21" s="4"/>
      <c r="HL21" s="1"/>
      <c r="HM21" s="1"/>
      <c r="HN21" s="2"/>
      <c r="HO21" s="2"/>
      <c r="HP21" s="3"/>
      <c r="HQ21" s="3"/>
      <c r="HR21" s="4"/>
      <c r="HS21" s="1"/>
      <c r="HT21" s="1"/>
      <c r="HU21" s="2"/>
      <c r="HV21" s="2"/>
      <c r="HW21" s="3"/>
      <c r="HX21" s="3"/>
      <c r="HY21" s="4"/>
      <c r="HZ21" s="1"/>
      <c r="IA21" s="1"/>
      <c r="IB21" s="2"/>
      <c r="IC21" s="2"/>
      <c r="ID21" s="3"/>
      <c r="IE21" s="3"/>
      <c r="IF21" s="4"/>
      <c r="IG21" s="1"/>
      <c r="IH21" s="1"/>
      <c r="II21" s="2"/>
      <c r="IJ21" s="2"/>
      <c r="IK21" s="3"/>
      <c r="IL21" s="3"/>
      <c r="IM21" s="4"/>
      <c r="IN21" s="1"/>
      <c r="IO21" s="1"/>
      <c r="IP21" s="2"/>
      <c r="IQ21" s="2"/>
      <c r="IR21" s="3"/>
      <c r="IS21" s="3"/>
      <c r="IT21" s="4"/>
      <c r="IU21" s="1"/>
      <c r="IV21" s="1"/>
      <c r="IW21" s="2"/>
      <c r="IX21" s="2"/>
      <c r="IY21" s="3"/>
      <c r="IZ21" s="3"/>
      <c r="JA21" s="4"/>
      <c r="JB21" s="1"/>
      <c r="JC21" s="1"/>
      <c r="JD21" s="2"/>
      <c r="JE21" s="2"/>
      <c r="JF21" s="3"/>
      <c r="JG21" s="3"/>
      <c r="JH21" s="4"/>
      <c r="JI21" s="1"/>
      <c r="JJ21" s="1"/>
      <c r="JK21" s="2"/>
      <c r="JL21" s="2"/>
      <c r="JM21" s="3"/>
      <c r="JN21" s="3"/>
      <c r="JO21" s="4"/>
      <c r="JP21" s="1"/>
      <c r="JQ21" s="1"/>
      <c r="JR21" s="2"/>
      <c r="JS21" s="2"/>
      <c r="JT21" s="3"/>
      <c r="JU21" s="3"/>
      <c r="JV21" s="4"/>
      <c r="JW21" s="1"/>
      <c r="JX21" s="1"/>
      <c r="JY21" s="2"/>
      <c r="JZ21" s="2"/>
      <c r="KA21" s="3"/>
      <c r="KB21" s="3"/>
      <c r="KC21" s="4"/>
      <c r="KD21" s="1"/>
      <c r="KE21" s="1"/>
      <c r="KF21" s="2"/>
      <c r="KG21" s="2"/>
      <c r="KH21" s="3"/>
      <c r="KI21" s="3"/>
      <c r="KJ21" s="4"/>
      <c r="KK21" s="1"/>
      <c r="KL21" s="1"/>
      <c r="KM21" s="2"/>
      <c r="KN21" s="2"/>
      <c r="KO21" s="3"/>
      <c r="KP21" s="3"/>
      <c r="KQ21" s="4"/>
      <c r="KR21" s="1"/>
      <c r="KS21" s="1"/>
      <c r="KT21" s="2"/>
      <c r="KU21" s="2"/>
      <c r="KV21" s="3"/>
      <c r="KW21" s="3"/>
      <c r="KX21" s="4"/>
      <c r="KY21" s="1"/>
      <c r="KZ21" s="1"/>
      <c r="LA21" s="2"/>
      <c r="LB21" s="2"/>
      <c r="LC21" s="3"/>
      <c r="LD21" s="3"/>
      <c r="LE21" s="4"/>
      <c r="LF21" s="1"/>
      <c r="LG21" s="1"/>
      <c r="LH21" s="2"/>
      <c r="LI21" s="2"/>
      <c r="LJ21" s="3"/>
      <c r="LK21" s="3"/>
      <c r="LL21" s="4"/>
      <c r="LM21" s="1"/>
      <c r="LN21" s="1"/>
      <c r="LO21" s="2"/>
      <c r="LP21" s="2"/>
      <c r="LQ21" s="3"/>
      <c r="LR21" s="3"/>
      <c r="LS21" s="4"/>
      <c r="LT21" s="1"/>
      <c r="LU21" s="1"/>
      <c r="LV21" s="2"/>
      <c r="LW21" s="2"/>
      <c r="LX21" s="3"/>
      <c r="LY21" s="3"/>
      <c r="LZ21" s="4"/>
      <c r="MA21" s="1"/>
      <c r="MB21" s="1"/>
      <c r="MC21" s="2"/>
      <c r="MD21" s="2"/>
      <c r="ME21" s="3"/>
      <c r="MF21" s="3"/>
      <c r="MG21" s="4"/>
      <c r="MH21" s="1"/>
      <c r="MI21" s="1"/>
      <c r="MJ21" s="2"/>
      <c r="MK21" s="2"/>
      <c r="ML21" s="3"/>
      <c r="MM21" s="3"/>
      <c r="MN21" s="4"/>
      <c r="MP21" s="20" t="s">
        <v>68</v>
      </c>
      <c r="MQ21" s="23"/>
      <c r="MR21" s="23">
        <f>م.تحميل!$S$164</f>
        <v>0</v>
      </c>
      <c r="MS21" s="20"/>
      <c r="MT21" s="23"/>
      <c r="MU21" s="23"/>
      <c r="MW21" s="22" t="s">
        <v>68</v>
      </c>
      <c r="MX21" s="24"/>
      <c r="MY21" s="24">
        <f>م.مرتجع!$S$164</f>
        <v>0</v>
      </c>
      <c r="MZ21" s="22"/>
      <c r="NA21" s="24"/>
      <c r="NB21" s="24"/>
      <c r="ND21" s="21" t="s">
        <v>68</v>
      </c>
      <c r="NE21" s="25"/>
      <c r="NF21" s="25">
        <f>م.مبيع!$S$164</f>
        <v>0</v>
      </c>
      <c r="NG21" s="25">
        <f>DX35</f>
        <v>0</v>
      </c>
      <c r="NH21" s="21"/>
      <c r="NI21" s="25"/>
      <c r="NJ21" s="25"/>
      <c r="NK21" s="25"/>
    </row>
    <row r="22" spans="1:375" ht="16.5" thickTop="1" thickBot="1" x14ac:dyDescent="0.25">
      <c r="A22" s="14"/>
      <c r="B22" s="16"/>
      <c r="C22" s="1"/>
      <c r="D22" s="1"/>
      <c r="E22" s="2"/>
      <c r="F22" s="2"/>
      <c r="G22" s="3"/>
      <c r="H22" s="3"/>
      <c r="I22" s="4"/>
      <c r="J22" s="1"/>
      <c r="K22" s="1"/>
      <c r="L22" s="2"/>
      <c r="M22" s="2"/>
      <c r="N22" s="3"/>
      <c r="O22" s="3"/>
      <c r="P22" s="4"/>
      <c r="Q22" s="1"/>
      <c r="R22" s="1"/>
      <c r="S22" s="2"/>
      <c r="T22" s="2"/>
      <c r="U22" s="3"/>
      <c r="V22" s="3"/>
      <c r="W22" s="4"/>
      <c r="X22" s="1"/>
      <c r="Y22" s="1"/>
      <c r="Z22" s="2"/>
      <c r="AA22" s="2"/>
      <c r="AB22" s="3"/>
      <c r="AC22" s="3"/>
      <c r="AD22" s="4"/>
      <c r="AE22" s="1"/>
      <c r="AF22" s="1"/>
      <c r="AG22" s="2"/>
      <c r="AH22" s="2"/>
      <c r="AI22" s="3"/>
      <c r="AJ22" s="3"/>
      <c r="AK22" s="4"/>
      <c r="AL22" s="1"/>
      <c r="AM22" s="1"/>
      <c r="AN22" s="2"/>
      <c r="AO22" s="2"/>
      <c r="AP22" s="3"/>
      <c r="AQ22" s="3"/>
      <c r="AR22" s="4"/>
      <c r="AS22" s="1"/>
      <c r="AT22" s="1"/>
      <c r="AU22" s="2"/>
      <c r="AV22" s="2"/>
      <c r="AW22" s="3"/>
      <c r="AX22" s="3"/>
      <c r="AY22" s="4"/>
      <c r="AZ22" s="1"/>
      <c r="BA22" s="1"/>
      <c r="BB22" s="2"/>
      <c r="BC22" s="2"/>
      <c r="BD22" s="3"/>
      <c r="BE22" s="3"/>
      <c r="BF22" s="4"/>
      <c r="BG22" s="1"/>
      <c r="BH22" s="1"/>
      <c r="BI22" s="2"/>
      <c r="BJ22" s="2"/>
      <c r="BK22" s="3"/>
      <c r="BL22" s="3"/>
      <c r="BM22" s="4"/>
      <c r="BN22" s="1"/>
      <c r="BO22" s="1"/>
      <c r="BP22" s="2"/>
      <c r="BQ22" s="2"/>
      <c r="BR22" s="3"/>
      <c r="BS22" s="3"/>
      <c r="BT22" s="4"/>
      <c r="BU22" s="1"/>
      <c r="BV22" s="1"/>
      <c r="BW22" s="2"/>
      <c r="BX22" s="2"/>
      <c r="BY22" s="3"/>
      <c r="BZ22" s="3"/>
      <c r="CA22" s="4"/>
      <c r="CB22" s="1"/>
      <c r="CC22" s="1"/>
      <c r="CD22" s="2"/>
      <c r="CE22" s="2"/>
      <c r="CF22" s="3"/>
      <c r="CG22" s="3"/>
      <c r="CH22" s="4"/>
      <c r="CI22" s="1"/>
      <c r="CJ22" s="1"/>
      <c r="CK22" s="2"/>
      <c r="CL22" s="2"/>
      <c r="CM22" s="3"/>
      <c r="CN22" s="3"/>
      <c r="CO22" s="4"/>
      <c r="CP22" s="1"/>
      <c r="CQ22" s="1"/>
      <c r="CR22" s="2"/>
      <c r="CS22" s="2"/>
      <c r="CT22" s="3"/>
      <c r="CU22" s="3"/>
      <c r="CV22" s="4"/>
      <c r="CW22" s="1"/>
      <c r="CX22" s="1"/>
      <c r="CY22" s="2"/>
      <c r="CZ22" s="2"/>
      <c r="DA22" s="3"/>
      <c r="DB22" s="3"/>
      <c r="DC22" s="4"/>
      <c r="DD22" s="1"/>
      <c r="DE22" s="1"/>
      <c r="DF22" s="2"/>
      <c r="DG22" s="2"/>
      <c r="DH22" s="3"/>
      <c r="DI22" s="3"/>
      <c r="DJ22" s="4"/>
      <c r="DK22" s="1"/>
      <c r="DL22" s="1"/>
      <c r="DM22" s="2"/>
      <c r="DN22" s="2"/>
      <c r="DO22" s="3"/>
      <c r="DP22" s="3"/>
      <c r="DQ22" s="4"/>
      <c r="DR22" s="1"/>
      <c r="DS22" s="1"/>
      <c r="DT22" s="2"/>
      <c r="DU22" s="2"/>
      <c r="DV22" s="3"/>
      <c r="DW22" s="3"/>
      <c r="DX22" s="4"/>
      <c r="DY22" s="1"/>
      <c r="DZ22" s="1"/>
      <c r="EA22" s="2"/>
      <c r="EB22" s="2"/>
      <c r="EC22" s="3"/>
      <c r="ED22" s="3"/>
      <c r="EE22" s="4"/>
      <c r="EF22" s="1"/>
      <c r="EG22" s="1"/>
      <c r="EH22" s="2"/>
      <c r="EI22" s="2"/>
      <c r="EJ22" s="3"/>
      <c r="EK22" s="3"/>
      <c r="EL22" s="4"/>
      <c r="EM22" s="1"/>
      <c r="EN22" s="1"/>
      <c r="EO22" s="2"/>
      <c r="EP22" s="2"/>
      <c r="EQ22" s="3"/>
      <c r="ER22" s="3"/>
      <c r="ES22" s="4"/>
      <c r="ET22" s="1"/>
      <c r="EU22" s="1"/>
      <c r="EV22" s="2"/>
      <c r="EW22" s="2"/>
      <c r="EX22" s="3"/>
      <c r="EY22" s="3"/>
      <c r="EZ22" s="4"/>
      <c r="FA22" s="1"/>
      <c r="FB22" s="1"/>
      <c r="FC22" s="2"/>
      <c r="FD22" s="2"/>
      <c r="FE22" s="3"/>
      <c r="FF22" s="3"/>
      <c r="FG22" s="4"/>
      <c r="FH22" s="1"/>
      <c r="FI22" s="1"/>
      <c r="FJ22" s="2"/>
      <c r="FK22" s="2"/>
      <c r="FL22" s="3"/>
      <c r="FM22" s="3"/>
      <c r="FN22" s="4"/>
      <c r="FO22" s="1"/>
      <c r="FP22" s="1"/>
      <c r="FQ22" s="2"/>
      <c r="FR22" s="2"/>
      <c r="FS22" s="3"/>
      <c r="FT22" s="3"/>
      <c r="FU22" s="4"/>
      <c r="FV22" s="1"/>
      <c r="FW22" s="1"/>
      <c r="FX22" s="2"/>
      <c r="FY22" s="2"/>
      <c r="FZ22" s="3"/>
      <c r="GA22" s="3"/>
      <c r="GB22" s="4"/>
      <c r="GC22" s="1"/>
      <c r="GD22" s="1"/>
      <c r="GE22" s="2"/>
      <c r="GF22" s="2"/>
      <c r="GG22" s="3"/>
      <c r="GH22" s="3"/>
      <c r="GI22" s="4"/>
      <c r="GJ22" s="1"/>
      <c r="GK22" s="1"/>
      <c r="GL22" s="2"/>
      <c r="GM22" s="2"/>
      <c r="GN22" s="3"/>
      <c r="GO22" s="3"/>
      <c r="GP22" s="4"/>
      <c r="GQ22" s="1"/>
      <c r="GR22" s="1"/>
      <c r="GS22" s="2"/>
      <c r="GT22" s="2"/>
      <c r="GU22" s="3"/>
      <c r="GV22" s="3"/>
      <c r="GW22" s="4"/>
      <c r="GX22" s="1"/>
      <c r="GY22" s="1"/>
      <c r="GZ22" s="2"/>
      <c r="HA22" s="2"/>
      <c r="HB22" s="3"/>
      <c r="HC22" s="3"/>
      <c r="HD22" s="4"/>
      <c r="HE22" s="1"/>
      <c r="HF22" s="1"/>
      <c r="HG22" s="2"/>
      <c r="HH22" s="2"/>
      <c r="HI22" s="3"/>
      <c r="HJ22" s="3"/>
      <c r="HK22" s="4"/>
      <c r="HL22" s="1"/>
      <c r="HM22" s="1"/>
      <c r="HN22" s="2"/>
      <c r="HO22" s="2"/>
      <c r="HP22" s="3"/>
      <c r="HQ22" s="3"/>
      <c r="HR22" s="4"/>
      <c r="HS22" s="1"/>
      <c r="HT22" s="1"/>
      <c r="HU22" s="2"/>
      <c r="HV22" s="2"/>
      <c r="HW22" s="3"/>
      <c r="HX22" s="3"/>
      <c r="HY22" s="4"/>
      <c r="HZ22" s="1"/>
      <c r="IA22" s="1"/>
      <c r="IB22" s="2"/>
      <c r="IC22" s="2"/>
      <c r="ID22" s="3"/>
      <c r="IE22" s="3"/>
      <c r="IF22" s="4"/>
      <c r="IG22" s="1"/>
      <c r="IH22" s="1"/>
      <c r="II22" s="2"/>
      <c r="IJ22" s="2"/>
      <c r="IK22" s="3"/>
      <c r="IL22" s="3"/>
      <c r="IM22" s="4"/>
      <c r="IN22" s="1"/>
      <c r="IO22" s="1"/>
      <c r="IP22" s="2"/>
      <c r="IQ22" s="2"/>
      <c r="IR22" s="3"/>
      <c r="IS22" s="3"/>
      <c r="IT22" s="4"/>
      <c r="IU22" s="1"/>
      <c r="IV22" s="1"/>
      <c r="IW22" s="2"/>
      <c r="IX22" s="2"/>
      <c r="IY22" s="3"/>
      <c r="IZ22" s="3"/>
      <c r="JA22" s="4"/>
      <c r="JB22" s="1"/>
      <c r="JC22" s="1"/>
      <c r="JD22" s="2"/>
      <c r="JE22" s="2"/>
      <c r="JF22" s="3"/>
      <c r="JG22" s="3"/>
      <c r="JH22" s="4"/>
      <c r="JI22" s="1"/>
      <c r="JJ22" s="1"/>
      <c r="JK22" s="2"/>
      <c r="JL22" s="2"/>
      <c r="JM22" s="3"/>
      <c r="JN22" s="3"/>
      <c r="JO22" s="4"/>
      <c r="JP22" s="1"/>
      <c r="JQ22" s="1"/>
      <c r="JR22" s="2"/>
      <c r="JS22" s="2"/>
      <c r="JT22" s="3"/>
      <c r="JU22" s="3"/>
      <c r="JV22" s="4"/>
      <c r="JW22" s="1"/>
      <c r="JX22" s="1"/>
      <c r="JY22" s="2"/>
      <c r="JZ22" s="2"/>
      <c r="KA22" s="3"/>
      <c r="KB22" s="3"/>
      <c r="KC22" s="4"/>
      <c r="KD22" s="1"/>
      <c r="KE22" s="1"/>
      <c r="KF22" s="2"/>
      <c r="KG22" s="2"/>
      <c r="KH22" s="3"/>
      <c r="KI22" s="3"/>
      <c r="KJ22" s="4"/>
      <c r="KK22" s="1"/>
      <c r="KL22" s="1"/>
      <c r="KM22" s="2"/>
      <c r="KN22" s="2"/>
      <c r="KO22" s="3"/>
      <c r="KP22" s="3"/>
      <c r="KQ22" s="4"/>
      <c r="KR22" s="1"/>
      <c r="KS22" s="1"/>
      <c r="KT22" s="2"/>
      <c r="KU22" s="2"/>
      <c r="KV22" s="3"/>
      <c r="KW22" s="3"/>
      <c r="KX22" s="4"/>
      <c r="KY22" s="1"/>
      <c r="KZ22" s="1"/>
      <c r="LA22" s="2"/>
      <c r="LB22" s="2"/>
      <c r="LC22" s="3"/>
      <c r="LD22" s="3"/>
      <c r="LE22" s="4"/>
      <c r="LF22" s="1"/>
      <c r="LG22" s="1"/>
      <c r="LH22" s="2"/>
      <c r="LI22" s="2"/>
      <c r="LJ22" s="3"/>
      <c r="LK22" s="3"/>
      <c r="LL22" s="4"/>
      <c r="LM22" s="1"/>
      <c r="LN22" s="1"/>
      <c r="LO22" s="2"/>
      <c r="LP22" s="2"/>
      <c r="LQ22" s="3"/>
      <c r="LR22" s="3"/>
      <c r="LS22" s="4"/>
      <c r="LT22" s="1"/>
      <c r="LU22" s="1"/>
      <c r="LV22" s="2"/>
      <c r="LW22" s="2"/>
      <c r="LX22" s="3"/>
      <c r="LY22" s="3"/>
      <c r="LZ22" s="4"/>
      <c r="MA22" s="1"/>
      <c r="MB22" s="1"/>
      <c r="MC22" s="2"/>
      <c r="MD22" s="2"/>
      <c r="ME22" s="3"/>
      <c r="MF22" s="3"/>
      <c r="MG22" s="4"/>
      <c r="MH22" s="1"/>
      <c r="MI22" s="1"/>
      <c r="MJ22" s="2"/>
      <c r="MK22" s="2"/>
      <c r="ML22" s="3"/>
      <c r="MM22" s="3"/>
      <c r="MN22" s="4"/>
      <c r="MP22" s="46" t="s">
        <v>69</v>
      </c>
      <c r="MQ22" s="47"/>
      <c r="MR22" s="48"/>
      <c r="MS22" s="20"/>
      <c r="MT22" s="23"/>
      <c r="MU22" s="23"/>
      <c r="MW22" s="49" t="s">
        <v>69</v>
      </c>
      <c r="MX22" s="24"/>
      <c r="MY22" s="24"/>
      <c r="MZ22" s="22"/>
      <c r="NA22" s="24"/>
      <c r="NB22" s="24"/>
      <c r="ND22" s="21" t="s">
        <v>69</v>
      </c>
      <c r="NE22" s="25"/>
      <c r="NF22" s="25"/>
      <c r="NG22" s="25"/>
      <c r="NH22" s="21"/>
      <c r="NI22" s="25"/>
      <c r="NJ22" s="25"/>
      <c r="NK22" s="25"/>
    </row>
    <row r="23" spans="1:375" ht="16.5" thickTop="1" thickBot="1" x14ac:dyDescent="0.25">
      <c r="A23" s="14"/>
      <c r="B23" s="16"/>
      <c r="C23" s="1"/>
      <c r="D23" s="1"/>
      <c r="E23" s="2"/>
      <c r="F23" s="2"/>
      <c r="G23" s="3"/>
      <c r="H23" s="3"/>
      <c r="I23" s="4"/>
      <c r="J23" s="1"/>
      <c r="K23" s="1"/>
      <c r="L23" s="2"/>
      <c r="M23" s="2"/>
      <c r="N23" s="3"/>
      <c r="O23" s="3"/>
      <c r="P23" s="4"/>
      <c r="Q23" s="1"/>
      <c r="R23" s="1"/>
      <c r="S23" s="2"/>
      <c r="T23" s="2"/>
      <c r="U23" s="3"/>
      <c r="V23" s="3"/>
      <c r="W23" s="4"/>
      <c r="X23" s="1"/>
      <c r="Y23" s="1"/>
      <c r="Z23" s="2"/>
      <c r="AA23" s="2"/>
      <c r="AB23" s="3"/>
      <c r="AC23" s="3"/>
      <c r="AD23" s="4"/>
      <c r="AE23" s="1"/>
      <c r="AF23" s="1"/>
      <c r="AG23" s="2"/>
      <c r="AH23" s="2"/>
      <c r="AI23" s="3"/>
      <c r="AJ23" s="3"/>
      <c r="AK23" s="4"/>
      <c r="AL23" s="1"/>
      <c r="AM23" s="1"/>
      <c r="AN23" s="2"/>
      <c r="AO23" s="2"/>
      <c r="AP23" s="3"/>
      <c r="AQ23" s="3"/>
      <c r="AR23" s="4"/>
      <c r="AS23" s="1"/>
      <c r="AT23" s="1"/>
      <c r="AU23" s="2"/>
      <c r="AV23" s="2"/>
      <c r="AW23" s="3"/>
      <c r="AX23" s="3"/>
      <c r="AY23" s="4"/>
      <c r="AZ23" s="1"/>
      <c r="BA23" s="1"/>
      <c r="BB23" s="2"/>
      <c r="BC23" s="2"/>
      <c r="BD23" s="3"/>
      <c r="BE23" s="3"/>
      <c r="BF23" s="4"/>
      <c r="BG23" s="1"/>
      <c r="BH23" s="1"/>
      <c r="BI23" s="2"/>
      <c r="BJ23" s="2"/>
      <c r="BK23" s="3"/>
      <c r="BL23" s="3"/>
      <c r="BM23" s="4"/>
      <c r="BN23" s="1"/>
      <c r="BO23" s="1"/>
      <c r="BP23" s="2"/>
      <c r="BQ23" s="2"/>
      <c r="BR23" s="3"/>
      <c r="BS23" s="3"/>
      <c r="BT23" s="4"/>
      <c r="BU23" s="1"/>
      <c r="BV23" s="1"/>
      <c r="BW23" s="2"/>
      <c r="BX23" s="2"/>
      <c r="BY23" s="3"/>
      <c r="BZ23" s="3"/>
      <c r="CA23" s="4"/>
      <c r="CB23" s="1"/>
      <c r="CC23" s="1"/>
      <c r="CD23" s="2"/>
      <c r="CE23" s="2"/>
      <c r="CF23" s="3"/>
      <c r="CG23" s="3"/>
      <c r="CH23" s="4"/>
      <c r="CI23" s="1"/>
      <c r="CJ23" s="1"/>
      <c r="CK23" s="2"/>
      <c r="CL23" s="2"/>
      <c r="CM23" s="3"/>
      <c r="CN23" s="3"/>
      <c r="CO23" s="4"/>
      <c r="CP23" s="1"/>
      <c r="CQ23" s="1"/>
      <c r="CR23" s="2"/>
      <c r="CS23" s="2"/>
      <c r="CT23" s="3"/>
      <c r="CU23" s="3"/>
      <c r="CV23" s="4"/>
      <c r="CW23" s="1"/>
      <c r="CX23" s="1"/>
      <c r="CY23" s="2"/>
      <c r="CZ23" s="2"/>
      <c r="DA23" s="3"/>
      <c r="DB23" s="3"/>
      <c r="DC23" s="4"/>
      <c r="DD23" s="1"/>
      <c r="DE23" s="1"/>
      <c r="DF23" s="2"/>
      <c r="DG23" s="2"/>
      <c r="DH23" s="3"/>
      <c r="DI23" s="3"/>
      <c r="DJ23" s="4"/>
      <c r="DK23" s="1"/>
      <c r="DL23" s="1"/>
      <c r="DM23" s="2"/>
      <c r="DN23" s="2"/>
      <c r="DO23" s="3"/>
      <c r="DP23" s="3"/>
      <c r="DQ23" s="4"/>
      <c r="DR23" s="1"/>
      <c r="DS23" s="1"/>
      <c r="DT23" s="2"/>
      <c r="DU23" s="2"/>
      <c r="DV23" s="3"/>
      <c r="DW23" s="3"/>
      <c r="DX23" s="4"/>
      <c r="DY23" s="1"/>
      <c r="DZ23" s="1"/>
      <c r="EA23" s="2"/>
      <c r="EB23" s="2"/>
      <c r="EC23" s="3"/>
      <c r="ED23" s="3"/>
      <c r="EE23" s="4"/>
      <c r="EF23" s="1"/>
      <c r="EG23" s="1"/>
      <c r="EH23" s="2"/>
      <c r="EI23" s="2"/>
      <c r="EJ23" s="3"/>
      <c r="EK23" s="3"/>
      <c r="EL23" s="4"/>
      <c r="EM23" s="1"/>
      <c r="EN23" s="1"/>
      <c r="EO23" s="2"/>
      <c r="EP23" s="2"/>
      <c r="EQ23" s="3"/>
      <c r="ER23" s="3"/>
      <c r="ES23" s="4"/>
      <c r="ET23" s="1"/>
      <c r="EU23" s="1"/>
      <c r="EV23" s="2"/>
      <c r="EW23" s="2"/>
      <c r="EX23" s="3"/>
      <c r="EY23" s="3"/>
      <c r="EZ23" s="4"/>
      <c r="FA23" s="1"/>
      <c r="FB23" s="1"/>
      <c r="FC23" s="2"/>
      <c r="FD23" s="2"/>
      <c r="FE23" s="3"/>
      <c r="FF23" s="3"/>
      <c r="FG23" s="4"/>
      <c r="FH23" s="1"/>
      <c r="FI23" s="1"/>
      <c r="FJ23" s="2"/>
      <c r="FK23" s="2"/>
      <c r="FL23" s="3"/>
      <c r="FM23" s="3"/>
      <c r="FN23" s="4"/>
      <c r="FO23" s="1"/>
      <c r="FP23" s="1"/>
      <c r="FQ23" s="2"/>
      <c r="FR23" s="2"/>
      <c r="FS23" s="3"/>
      <c r="FT23" s="3"/>
      <c r="FU23" s="4"/>
      <c r="FV23" s="1"/>
      <c r="FW23" s="1"/>
      <c r="FX23" s="2"/>
      <c r="FY23" s="2"/>
      <c r="FZ23" s="3"/>
      <c r="GA23" s="3"/>
      <c r="GB23" s="4"/>
      <c r="GC23" s="1"/>
      <c r="GD23" s="1"/>
      <c r="GE23" s="2"/>
      <c r="GF23" s="2"/>
      <c r="GG23" s="3"/>
      <c r="GH23" s="3"/>
      <c r="GI23" s="4"/>
      <c r="GJ23" s="1"/>
      <c r="GK23" s="1"/>
      <c r="GL23" s="2"/>
      <c r="GM23" s="2"/>
      <c r="GN23" s="3"/>
      <c r="GO23" s="3"/>
      <c r="GP23" s="4"/>
      <c r="GQ23" s="1"/>
      <c r="GR23" s="1"/>
      <c r="GS23" s="2"/>
      <c r="GT23" s="2"/>
      <c r="GU23" s="3"/>
      <c r="GV23" s="3"/>
      <c r="GW23" s="4"/>
      <c r="GX23" s="1"/>
      <c r="GY23" s="1"/>
      <c r="GZ23" s="2"/>
      <c r="HA23" s="2"/>
      <c r="HB23" s="3"/>
      <c r="HC23" s="3"/>
      <c r="HD23" s="4"/>
      <c r="HE23" s="1"/>
      <c r="HF23" s="1"/>
      <c r="HG23" s="2"/>
      <c r="HH23" s="2"/>
      <c r="HI23" s="3"/>
      <c r="HJ23" s="3"/>
      <c r="HK23" s="4"/>
      <c r="HL23" s="1"/>
      <c r="HM23" s="1"/>
      <c r="HN23" s="2"/>
      <c r="HO23" s="2"/>
      <c r="HP23" s="3"/>
      <c r="HQ23" s="3"/>
      <c r="HR23" s="4"/>
      <c r="HS23" s="1"/>
      <c r="HT23" s="1"/>
      <c r="HU23" s="2"/>
      <c r="HV23" s="2"/>
      <c r="HW23" s="3"/>
      <c r="HX23" s="3"/>
      <c r="HY23" s="4"/>
      <c r="HZ23" s="1"/>
      <c r="IA23" s="1"/>
      <c r="IB23" s="2"/>
      <c r="IC23" s="2"/>
      <c r="ID23" s="3"/>
      <c r="IE23" s="3"/>
      <c r="IF23" s="4"/>
      <c r="IG23" s="1"/>
      <c r="IH23" s="1"/>
      <c r="II23" s="2"/>
      <c r="IJ23" s="2"/>
      <c r="IK23" s="3"/>
      <c r="IL23" s="3"/>
      <c r="IM23" s="4"/>
      <c r="IN23" s="1"/>
      <c r="IO23" s="1"/>
      <c r="IP23" s="2"/>
      <c r="IQ23" s="2"/>
      <c r="IR23" s="3"/>
      <c r="IS23" s="3"/>
      <c r="IT23" s="4"/>
      <c r="IU23" s="1"/>
      <c r="IV23" s="1"/>
      <c r="IW23" s="2"/>
      <c r="IX23" s="2"/>
      <c r="IY23" s="3"/>
      <c r="IZ23" s="3"/>
      <c r="JA23" s="4"/>
      <c r="JB23" s="1"/>
      <c r="JC23" s="1"/>
      <c r="JD23" s="2"/>
      <c r="JE23" s="2"/>
      <c r="JF23" s="3"/>
      <c r="JG23" s="3"/>
      <c r="JH23" s="4"/>
      <c r="JI23" s="1"/>
      <c r="JJ23" s="1"/>
      <c r="JK23" s="2"/>
      <c r="JL23" s="2"/>
      <c r="JM23" s="3"/>
      <c r="JN23" s="3"/>
      <c r="JO23" s="4"/>
      <c r="JP23" s="1"/>
      <c r="JQ23" s="1"/>
      <c r="JR23" s="2"/>
      <c r="JS23" s="2"/>
      <c r="JT23" s="3"/>
      <c r="JU23" s="3"/>
      <c r="JV23" s="4"/>
      <c r="JW23" s="1"/>
      <c r="JX23" s="1"/>
      <c r="JY23" s="2"/>
      <c r="JZ23" s="2"/>
      <c r="KA23" s="3"/>
      <c r="KB23" s="3"/>
      <c r="KC23" s="4"/>
      <c r="KD23" s="1"/>
      <c r="KE23" s="1"/>
      <c r="KF23" s="2"/>
      <c r="KG23" s="2"/>
      <c r="KH23" s="3"/>
      <c r="KI23" s="3"/>
      <c r="KJ23" s="4"/>
      <c r="KK23" s="1"/>
      <c r="KL23" s="1"/>
      <c r="KM23" s="2"/>
      <c r="KN23" s="2"/>
      <c r="KO23" s="3"/>
      <c r="KP23" s="3"/>
      <c r="KQ23" s="4"/>
      <c r="KR23" s="1"/>
      <c r="KS23" s="1"/>
      <c r="KT23" s="2"/>
      <c r="KU23" s="2"/>
      <c r="KV23" s="3"/>
      <c r="KW23" s="3"/>
      <c r="KX23" s="4"/>
      <c r="KY23" s="1"/>
      <c r="KZ23" s="1"/>
      <c r="LA23" s="2"/>
      <c r="LB23" s="2"/>
      <c r="LC23" s="3"/>
      <c r="LD23" s="3"/>
      <c r="LE23" s="4"/>
      <c r="LF23" s="1"/>
      <c r="LG23" s="1"/>
      <c r="LH23" s="2"/>
      <c r="LI23" s="2"/>
      <c r="LJ23" s="3"/>
      <c r="LK23" s="3"/>
      <c r="LL23" s="4"/>
      <c r="LM23" s="1"/>
      <c r="LN23" s="1"/>
      <c r="LO23" s="2"/>
      <c r="LP23" s="2"/>
      <c r="LQ23" s="3"/>
      <c r="LR23" s="3"/>
      <c r="LS23" s="4"/>
      <c r="LT23" s="1"/>
      <c r="LU23" s="1"/>
      <c r="LV23" s="2"/>
      <c r="LW23" s="2"/>
      <c r="LX23" s="3"/>
      <c r="LY23" s="3"/>
      <c r="LZ23" s="4"/>
      <c r="MA23" s="1"/>
      <c r="MB23" s="1"/>
      <c r="MC23" s="2"/>
      <c r="MD23" s="2"/>
      <c r="ME23" s="3"/>
      <c r="MF23" s="3"/>
      <c r="MG23" s="4"/>
      <c r="MH23" s="1"/>
      <c r="MI23" s="1"/>
      <c r="MJ23" s="2"/>
      <c r="MK23" s="2"/>
      <c r="ML23" s="3"/>
      <c r="MM23" s="3"/>
      <c r="MN23" s="4"/>
      <c r="MP23" s="20" t="s">
        <v>70</v>
      </c>
      <c r="MQ23" s="23"/>
      <c r="MR23" s="23">
        <f>م.تحميل!$S$56</f>
        <v>0</v>
      </c>
      <c r="MS23" s="20"/>
      <c r="MT23" s="23"/>
      <c r="MU23" s="23"/>
      <c r="MW23" s="22" t="s">
        <v>70</v>
      </c>
      <c r="MX23" s="24"/>
      <c r="MY23" s="24">
        <f>م.مرتجع!$S$56</f>
        <v>0</v>
      </c>
      <c r="MZ23" s="22"/>
      <c r="NA23" s="24"/>
      <c r="NB23" s="24"/>
      <c r="ND23" s="21" t="s">
        <v>70</v>
      </c>
      <c r="NE23" s="25"/>
      <c r="NF23" s="25">
        <f>م.مبيع!$S$56</f>
        <v>0</v>
      </c>
      <c r="NG23" s="25">
        <f>EE35</f>
        <v>0</v>
      </c>
      <c r="NH23" s="21"/>
      <c r="NI23" s="25"/>
      <c r="NJ23" s="25"/>
      <c r="NK23" s="25"/>
    </row>
    <row r="24" spans="1:375" ht="16.5" thickTop="1" thickBot="1" x14ac:dyDescent="0.25">
      <c r="A24" s="14"/>
      <c r="B24" s="16"/>
      <c r="C24" s="1"/>
      <c r="D24" s="1"/>
      <c r="E24" s="2"/>
      <c r="F24" s="2"/>
      <c r="G24" s="3"/>
      <c r="H24" s="3"/>
      <c r="I24" s="4"/>
      <c r="J24" s="1"/>
      <c r="K24" s="1"/>
      <c r="L24" s="2"/>
      <c r="M24" s="2"/>
      <c r="N24" s="3"/>
      <c r="O24" s="3"/>
      <c r="P24" s="4"/>
      <c r="Q24" s="1"/>
      <c r="R24" s="1"/>
      <c r="S24" s="2"/>
      <c r="T24" s="2"/>
      <c r="U24" s="3"/>
      <c r="V24" s="3"/>
      <c r="W24" s="4"/>
      <c r="X24" s="1"/>
      <c r="Y24" s="1"/>
      <c r="Z24" s="2"/>
      <c r="AA24" s="2"/>
      <c r="AB24" s="3"/>
      <c r="AC24" s="3"/>
      <c r="AD24" s="4"/>
      <c r="AE24" s="1"/>
      <c r="AF24" s="1"/>
      <c r="AG24" s="2"/>
      <c r="AH24" s="2"/>
      <c r="AI24" s="3"/>
      <c r="AJ24" s="3"/>
      <c r="AK24" s="4"/>
      <c r="AL24" s="1"/>
      <c r="AM24" s="1"/>
      <c r="AN24" s="2"/>
      <c r="AO24" s="2"/>
      <c r="AP24" s="3"/>
      <c r="AQ24" s="3"/>
      <c r="AR24" s="4"/>
      <c r="AS24" s="1"/>
      <c r="AT24" s="1"/>
      <c r="AU24" s="2"/>
      <c r="AV24" s="2"/>
      <c r="AW24" s="3"/>
      <c r="AX24" s="3"/>
      <c r="AY24" s="4"/>
      <c r="AZ24" s="1"/>
      <c r="BA24" s="1"/>
      <c r="BB24" s="2"/>
      <c r="BC24" s="2"/>
      <c r="BD24" s="3"/>
      <c r="BE24" s="3"/>
      <c r="BF24" s="4"/>
      <c r="BG24" s="1"/>
      <c r="BH24" s="1"/>
      <c r="BI24" s="2"/>
      <c r="BJ24" s="2"/>
      <c r="BK24" s="3"/>
      <c r="BL24" s="3"/>
      <c r="BM24" s="4"/>
      <c r="BN24" s="1"/>
      <c r="BO24" s="1"/>
      <c r="BP24" s="2"/>
      <c r="BQ24" s="2"/>
      <c r="BR24" s="3"/>
      <c r="BS24" s="3"/>
      <c r="BT24" s="4"/>
      <c r="BU24" s="1"/>
      <c r="BV24" s="1"/>
      <c r="BW24" s="2"/>
      <c r="BX24" s="2"/>
      <c r="BY24" s="3"/>
      <c r="BZ24" s="3"/>
      <c r="CA24" s="4"/>
      <c r="CB24" s="1"/>
      <c r="CC24" s="1"/>
      <c r="CD24" s="2"/>
      <c r="CE24" s="2"/>
      <c r="CF24" s="3"/>
      <c r="CG24" s="3"/>
      <c r="CH24" s="4"/>
      <c r="CI24" s="1"/>
      <c r="CJ24" s="1"/>
      <c r="CK24" s="2"/>
      <c r="CL24" s="2"/>
      <c r="CM24" s="3"/>
      <c r="CN24" s="3"/>
      <c r="CO24" s="4"/>
      <c r="CP24" s="1"/>
      <c r="CQ24" s="1"/>
      <c r="CR24" s="2"/>
      <c r="CS24" s="2"/>
      <c r="CT24" s="3"/>
      <c r="CU24" s="3"/>
      <c r="CV24" s="4"/>
      <c r="CW24" s="1"/>
      <c r="CX24" s="1"/>
      <c r="CY24" s="2"/>
      <c r="CZ24" s="2"/>
      <c r="DA24" s="3"/>
      <c r="DB24" s="3"/>
      <c r="DC24" s="4"/>
      <c r="DD24" s="1"/>
      <c r="DE24" s="1"/>
      <c r="DF24" s="2"/>
      <c r="DG24" s="2"/>
      <c r="DH24" s="3"/>
      <c r="DI24" s="3"/>
      <c r="DJ24" s="4"/>
      <c r="DK24" s="1"/>
      <c r="DL24" s="1"/>
      <c r="DM24" s="2"/>
      <c r="DN24" s="2"/>
      <c r="DO24" s="3"/>
      <c r="DP24" s="3"/>
      <c r="DQ24" s="4"/>
      <c r="DR24" s="1"/>
      <c r="DS24" s="1"/>
      <c r="DT24" s="2"/>
      <c r="DU24" s="2"/>
      <c r="DV24" s="3"/>
      <c r="DW24" s="3"/>
      <c r="DX24" s="4"/>
      <c r="DY24" s="1"/>
      <c r="DZ24" s="1"/>
      <c r="EA24" s="2"/>
      <c r="EB24" s="2"/>
      <c r="EC24" s="3"/>
      <c r="ED24" s="3"/>
      <c r="EE24" s="4"/>
      <c r="EF24" s="1"/>
      <c r="EG24" s="1"/>
      <c r="EH24" s="2"/>
      <c r="EI24" s="2"/>
      <c r="EJ24" s="3"/>
      <c r="EK24" s="3"/>
      <c r="EL24" s="4"/>
      <c r="EM24" s="1"/>
      <c r="EN24" s="1"/>
      <c r="EO24" s="2"/>
      <c r="EP24" s="2"/>
      <c r="EQ24" s="3"/>
      <c r="ER24" s="3"/>
      <c r="ES24" s="4"/>
      <c r="ET24" s="1"/>
      <c r="EU24" s="1"/>
      <c r="EV24" s="2"/>
      <c r="EW24" s="2"/>
      <c r="EX24" s="3"/>
      <c r="EY24" s="3"/>
      <c r="EZ24" s="4"/>
      <c r="FA24" s="1"/>
      <c r="FB24" s="1"/>
      <c r="FC24" s="2"/>
      <c r="FD24" s="2"/>
      <c r="FE24" s="3"/>
      <c r="FF24" s="3"/>
      <c r="FG24" s="4"/>
      <c r="FH24" s="1"/>
      <c r="FI24" s="1"/>
      <c r="FJ24" s="2"/>
      <c r="FK24" s="2"/>
      <c r="FL24" s="3"/>
      <c r="FM24" s="3"/>
      <c r="FN24" s="4"/>
      <c r="FO24" s="1"/>
      <c r="FP24" s="1"/>
      <c r="FQ24" s="2"/>
      <c r="FR24" s="2"/>
      <c r="FS24" s="3"/>
      <c r="FT24" s="3"/>
      <c r="FU24" s="4"/>
      <c r="FV24" s="1"/>
      <c r="FW24" s="1"/>
      <c r="FX24" s="2"/>
      <c r="FY24" s="2"/>
      <c r="FZ24" s="3"/>
      <c r="GA24" s="3"/>
      <c r="GB24" s="4"/>
      <c r="GC24" s="1"/>
      <c r="GD24" s="1"/>
      <c r="GE24" s="2"/>
      <c r="GF24" s="2"/>
      <c r="GG24" s="3"/>
      <c r="GH24" s="3"/>
      <c r="GI24" s="4"/>
      <c r="GJ24" s="1"/>
      <c r="GK24" s="1"/>
      <c r="GL24" s="2"/>
      <c r="GM24" s="2"/>
      <c r="GN24" s="3"/>
      <c r="GO24" s="3"/>
      <c r="GP24" s="4"/>
      <c r="GQ24" s="1"/>
      <c r="GR24" s="1"/>
      <c r="GS24" s="2"/>
      <c r="GT24" s="2"/>
      <c r="GU24" s="3"/>
      <c r="GV24" s="3"/>
      <c r="GW24" s="4"/>
      <c r="GX24" s="1"/>
      <c r="GY24" s="1"/>
      <c r="GZ24" s="2"/>
      <c r="HA24" s="2"/>
      <c r="HB24" s="3"/>
      <c r="HC24" s="3"/>
      <c r="HD24" s="4"/>
      <c r="HE24" s="1"/>
      <c r="HF24" s="1"/>
      <c r="HG24" s="2"/>
      <c r="HH24" s="2"/>
      <c r="HI24" s="3"/>
      <c r="HJ24" s="3"/>
      <c r="HK24" s="4"/>
      <c r="HL24" s="1"/>
      <c r="HM24" s="1"/>
      <c r="HN24" s="2"/>
      <c r="HO24" s="2"/>
      <c r="HP24" s="3"/>
      <c r="HQ24" s="3"/>
      <c r="HR24" s="4"/>
      <c r="HS24" s="1"/>
      <c r="HT24" s="1"/>
      <c r="HU24" s="2"/>
      <c r="HV24" s="2"/>
      <c r="HW24" s="3"/>
      <c r="HX24" s="3"/>
      <c r="HY24" s="4"/>
      <c r="HZ24" s="1"/>
      <c r="IA24" s="1"/>
      <c r="IB24" s="2"/>
      <c r="IC24" s="2"/>
      <c r="ID24" s="3"/>
      <c r="IE24" s="3"/>
      <c r="IF24" s="4"/>
      <c r="IG24" s="1"/>
      <c r="IH24" s="1"/>
      <c r="II24" s="2"/>
      <c r="IJ24" s="2"/>
      <c r="IK24" s="3"/>
      <c r="IL24" s="3"/>
      <c r="IM24" s="4"/>
      <c r="IN24" s="1"/>
      <c r="IO24" s="1"/>
      <c r="IP24" s="2"/>
      <c r="IQ24" s="2"/>
      <c r="IR24" s="3"/>
      <c r="IS24" s="3"/>
      <c r="IT24" s="4"/>
      <c r="IU24" s="1"/>
      <c r="IV24" s="1"/>
      <c r="IW24" s="2"/>
      <c r="IX24" s="2"/>
      <c r="IY24" s="3"/>
      <c r="IZ24" s="3"/>
      <c r="JA24" s="4"/>
      <c r="JB24" s="1"/>
      <c r="JC24" s="1"/>
      <c r="JD24" s="2"/>
      <c r="JE24" s="2"/>
      <c r="JF24" s="3"/>
      <c r="JG24" s="3"/>
      <c r="JH24" s="4"/>
      <c r="JI24" s="1"/>
      <c r="JJ24" s="1"/>
      <c r="JK24" s="2"/>
      <c r="JL24" s="2"/>
      <c r="JM24" s="3"/>
      <c r="JN24" s="3"/>
      <c r="JO24" s="4"/>
      <c r="JP24" s="1"/>
      <c r="JQ24" s="1"/>
      <c r="JR24" s="2"/>
      <c r="JS24" s="2"/>
      <c r="JT24" s="3"/>
      <c r="JU24" s="3"/>
      <c r="JV24" s="4"/>
      <c r="JW24" s="1"/>
      <c r="JX24" s="1"/>
      <c r="JY24" s="2"/>
      <c r="JZ24" s="2"/>
      <c r="KA24" s="3"/>
      <c r="KB24" s="3"/>
      <c r="KC24" s="4"/>
      <c r="KD24" s="1"/>
      <c r="KE24" s="1"/>
      <c r="KF24" s="2"/>
      <c r="KG24" s="2"/>
      <c r="KH24" s="3"/>
      <c r="KI24" s="3"/>
      <c r="KJ24" s="4"/>
      <c r="KK24" s="1"/>
      <c r="KL24" s="1"/>
      <c r="KM24" s="2"/>
      <c r="KN24" s="2"/>
      <c r="KO24" s="3"/>
      <c r="KP24" s="3"/>
      <c r="KQ24" s="4"/>
      <c r="KR24" s="1"/>
      <c r="KS24" s="1"/>
      <c r="KT24" s="2"/>
      <c r="KU24" s="2"/>
      <c r="KV24" s="3"/>
      <c r="KW24" s="3"/>
      <c r="KX24" s="4"/>
      <c r="KY24" s="1"/>
      <c r="KZ24" s="1"/>
      <c r="LA24" s="2"/>
      <c r="LB24" s="2"/>
      <c r="LC24" s="3"/>
      <c r="LD24" s="3"/>
      <c r="LE24" s="4"/>
      <c r="LF24" s="1"/>
      <c r="LG24" s="1"/>
      <c r="LH24" s="2"/>
      <c r="LI24" s="2"/>
      <c r="LJ24" s="3"/>
      <c r="LK24" s="3"/>
      <c r="LL24" s="4"/>
      <c r="LM24" s="1"/>
      <c r="LN24" s="1"/>
      <c r="LO24" s="2"/>
      <c r="LP24" s="2"/>
      <c r="LQ24" s="3"/>
      <c r="LR24" s="3"/>
      <c r="LS24" s="4"/>
      <c r="LT24" s="1"/>
      <c r="LU24" s="1"/>
      <c r="LV24" s="2"/>
      <c r="LW24" s="2"/>
      <c r="LX24" s="3"/>
      <c r="LY24" s="3"/>
      <c r="LZ24" s="4"/>
      <c r="MA24" s="1"/>
      <c r="MB24" s="1"/>
      <c r="MC24" s="2"/>
      <c r="MD24" s="2"/>
      <c r="ME24" s="3"/>
      <c r="MF24" s="3"/>
      <c r="MG24" s="4"/>
      <c r="MH24" s="1"/>
      <c r="MI24" s="1"/>
      <c r="MJ24" s="2"/>
      <c r="MK24" s="2"/>
      <c r="ML24" s="3"/>
      <c r="MM24" s="3"/>
      <c r="MN24" s="4"/>
      <c r="MP24" s="20" t="s">
        <v>71</v>
      </c>
      <c r="MQ24" s="23"/>
      <c r="MR24" s="23">
        <f>م.تحميل!$S$65</f>
        <v>0</v>
      </c>
      <c r="MS24" s="20"/>
      <c r="MT24" s="23"/>
      <c r="MU24" s="23"/>
      <c r="MW24" s="22" t="s">
        <v>71</v>
      </c>
      <c r="MX24" s="24"/>
      <c r="MY24" s="24">
        <f>م.مرتجع!$S$65</f>
        <v>0</v>
      </c>
      <c r="MZ24" s="22"/>
      <c r="NA24" s="24"/>
      <c r="NB24" s="24"/>
      <c r="ND24" s="21" t="s">
        <v>71</v>
      </c>
      <c r="NE24" s="25"/>
      <c r="NF24" s="25">
        <f>م.مبيع!$S$65</f>
        <v>0</v>
      </c>
      <c r="NG24" s="25">
        <f>EL35</f>
        <v>0</v>
      </c>
      <c r="NH24" s="21"/>
      <c r="NI24" s="25"/>
      <c r="NJ24" s="25"/>
      <c r="NK24" s="25"/>
    </row>
    <row r="25" spans="1:375" ht="16.5" thickTop="1" thickBot="1" x14ac:dyDescent="0.25">
      <c r="A25" s="14"/>
      <c r="B25" s="16"/>
      <c r="C25" s="1"/>
      <c r="D25" s="1"/>
      <c r="E25" s="2"/>
      <c r="F25" s="2"/>
      <c r="G25" s="3"/>
      <c r="H25" s="3"/>
      <c r="I25" s="4"/>
      <c r="J25" s="1"/>
      <c r="K25" s="1"/>
      <c r="L25" s="2"/>
      <c r="M25" s="2"/>
      <c r="N25" s="3"/>
      <c r="O25" s="3"/>
      <c r="P25" s="4"/>
      <c r="Q25" s="1"/>
      <c r="R25" s="1"/>
      <c r="S25" s="2"/>
      <c r="T25" s="2"/>
      <c r="U25" s="3"/>
      <c r="V25" s="3"/>
      <c r="W25" s="4"/>
      <c r="X25" s="1"/>
      <c r="Y25" s="1"/>
      <c r="Z25" s="2"/>
      <c r="AA25" s="2"/>
      <c r="AB25" s="3"/>
      <c r="AC25" s="3"/>
      <c r="AD25" s="4"/>
      <c r="AE25" s="1"/>
      <c r="AF25" s="1"/>
      <c r="AG25" s="2"/>
      <c r="AH25" s="2"/>
      <c r="AI25" s="3"/>
      <c r="AJ25" s="3"/>
      <c r="AK25" s="4"/>
      <c r="AL25" s="1"/>
      <c r="AM25" s="1"/>
      <c r="AN25" s="2"/>
      <c r="AO25" s="2"/>
      <c r="AP25" s="3"/>
      <c r="AQ25" s="3"/>
      <c r="AR25" s="4"/>
      <c r="AS25" s="1"/>
      <c r="AT25" s="1"/>
      <c r="AU25" s="2"/>
      <c r="AV25" s="2"/>
      <c r="AW25" s="3"/>
      <c r="AX25" s="3"/>
      <c r="AY25" s="4"/>
      <c r="AZ25" s="1"/>
      <c r="BA25" s="1"/>
      <c r="BB25" s="2"/>
      <c r="BC25" s="2"/>
      <c r="BD25" s="3"/>
      <c r="BE25" s="3"/>
      <c r="BF25" s="4"/>
      <c r="BG25" s="1"/>
      <c r="BH25" s="1"/>
      <c r="BI25" s="2"/>
      <c r="BJ25" s="2"/>
      <c r="BK25" s="3"/>
      <c r="BL25" s="3"/>
      <c r="BM25" s="4"/>
      <c r="BN25" s="1"/>
      <c r="BO25" s="1"/>
      <c r="BP25" s="2"/>
      <c r="BQ25" s="2"/>
      <c r="BR25" s="3"/>
      <c r="BS25" s="3"/>
      <c r="BT25" s="4"/>
      <c r="BU25" s="1"/>
      <c r="BV25" s="1"/>
      <c r="BW25" s="2"/>
      <c r="BX25" s="2"/>
      <c r="BY25" s="3"/>
      <c r="BZ25" s="3"/>
      <c r="CA25" s="4"/>
      <c r="CB25" s="1"/>
      <c r="CC25" s="1"/>
      <c r="CD25" s="2"/>
      <c r="CE25" s="2"/>
      <c r="CF25" s="3"/>
      <c r="CG25" s="3"/>
      <c r="CH25" s="4"/>
      <c r="CI25" s="1"/>
      <c r="CJ25" s="1"/>
      <c r="CK25" s="2"/>
      <c r="CL25" s="2"/>
      <c r="CM25" s="3"/>
      <c r="CN25" s="3"/>
      <c r="CO25" s="4"/>
      <c r="CP25" s="1"/>
      <c r="CQ25" s="1"/>
      <c r="CR25" s="2"/>
      <c r="CS25" s="2"/>
      <c r="CT25" s="3"/>
      <c r="CU25" s="3"/>
      <c r="CV25" s="4"/>
      <c r="CW25" s="1"/>
      <c r="CX25" s="1"/>
      <c r="CY25" s="2"/>
      <c r="CZ25" s="2"/>
      <c r="DA25" s="3"/>
      <c r="DB25" s="3"/>
      <c r="DC25" s="4"/>
      <c r="DD25" s="1"/>
      <c r="DE25" s="1"/>
      <c r="DF25" s="2"/>
      <c r="DG25" s="2"/>
      <c r="DH25" s="3"/>
      <c r="DI25" s="3"/>
      <c r="DJ25" s="4"/>
      <c r="DK25" s="1"/>
      <c r="DL25" s="1"/>
      <c r="DM25" s="2"/>
      <c r="DN25" s="2"/>
      <c r="DO25" s="3"/>
      <c r="DP25" s="3"/>
      <c r="DQ25" s="4"/>
      <c r="DR25" s="1"/>
      <c r="DS25" s="1"/>
      <c r="DT25" s="2"/>
      <c r="DU25" s="2"/>
      <c r="DV25" s="3"/>
      <c r="DW25" s="3"/>
      <c r="DX25" s="4"/>
      <c r="DY25" s="1"/>
      <c r="DZ25" s="1"/>
      <c r="EA25" s="2"/>
      <c r="EB25" s="2"/>
      <c r="EC25" s="3"/>
      <c r="ED25" s="3"/>
      <c r="EE25" s="4"/>
      <c r="EF25" s="1"/>
      <c r="EG25" s="1"/>
      <c r="EH25" s="2"/>
      <c r="EI25" s="2"/>
      <c r="EJ25" s="3"/>
      <c r="EK25" s="3"/>
      <c r="EL25" s="4"/>
      <c r="EM25" s="1"/>
      <c r="EN25" s="1"/>
      <c r="EO25" s="2"/>
      <c r="EP25" s="2"/>
      <c r="EQ25" s="3"/>
      <c r="ER25" s="3"/>
      <c r="ES25" s="4"/>
      <c r="ET25" s="1"/>
      <c r="EU25" s="1"/>
      <c r="EV25" s="2"/>
      <c r="EW25" s="2"/>
      <c r="EX25" s="3"/>
      <c r="EY25" s="3"/>
      <c r="EZ25" s="4"/>
      <c r="FA25" s="1"/>
      <c r="FB25" s="1"/>
      <c r="FC25" s="2"/>
      <c r="FD25" s="2"/>
      <c r="FE25" s="3"/>
      <c r="FF25" s="3"/>
      <c r="FG25" s="4"/>
      <c r="FH25" s="1"/>
      <c r="FI25" s="1"/>
      <c r="FJ25" s="2"/>
      <c r="FK25" s="2"/>
      <c r="FL25" s="3"/>
      <c r="FM25" s="3"/>
      <c r="FN25" s="4"/>
      <c r="FO25" s="1"/>
      <c r="FP25" s="1"/>
      <c r="FQ25" s="2"/>
      <c r="FR25" s="2"/>
      <c r="FS25" s="3"/>
      <c r="FT25" s="3"/>
      <c r="FU25" s="4"/>
      <c r="FV25" s="1"/>
      <c r="FW25" s="1"/>
      <c r="FX25" s="2"/>
      <c r="FY25" s="2"/>
      <c r="FZ25" s="3"/>
      <c r="GA25" s="3"/>
      <c r="GB25" s="4"/>
      <c r="GC25" s="1"/>
      <c r="GD25" s="1"/>
      <c r="GE25" s="2"/>
      <c r="GF25" s="2"/>
      <c r="GG25" s="3"/>
      <c r="GH25" s="3"/>
      <c r="GI25" s="4"/>
      <c r="GJ25" s="1"/>
      <c r="GK25" s="1"/>
      <c r="GL25" s="2"/>
      <c r="GM25" s="2"/>
      <c r="GN25" s="3"/>
      <c r="GO25" s="3"/>
      <c r="GP25" s="4"/>
      <c r="GQ25" s="1"/>
      <c r="GR25" s="1"/>
      <c r="GS25" s="2"/>
      <c r="GT25" s="2"/>
      <c r="GU25" s="3"/>
      <c r="GV25" s="3"/>
      <c r="GW25" s="4"/>
      <c r="GX25" s="1"/>
      <c r="GY25" s="1"/>
      <c r="GZ25" s="2"/>
      <c r="HA25" s="2"/>
      <c r="HB25" s="3"/>
      <c r="HC25" s="3"/>
      <c r="HD25" s="4"/>
      <c r="HE25" s="1"/>
      <c r="HF25" s="1"/>
      <c r="HG25" s="2"/>
      <c r="HH25" s="2"/>
      <c r="HI25" s="3"/>
      <c r="HJ25" s="3"/>
      <c r="HK25" s="4"/>
      <c r="HL25" s="1"/>
      <c r="HM25" s="1"/>
      <c r="HN25" s="2"/>
      <c r="HO25" s="2"/>
      <c r="HP25" s="3"/>
      <c r="HQ25" s="3"/>
      <c r="HR25" s="4"/>
      <c r="HS25" s="1"/>
      <c r="HT25" s="1"/>
      <c r="HU25" s="2"/>
      <c r="HV25" s="2"/>
      <c r="HW25" s="3"/>
      <c r="HX25" s="3"/>
      <c r="HY25" s="4"/>
      <c r="HZ25" s="1"/>
      <c r="IA25" s="1"/>
      <c r="IB25" s="2"/>
      <c r="IC25" s="2"/>
      <c r="ID25" s="3"/>
      <c r="IE25" s="3"/>
      <c r="IF25" s="4"/>
      <c r="IG25" s="1"/>
      <c r="IH25" s="1"/>
      <c r="II25" s="2"/>
      <c r="IJ25" s="2"/>
      <c r="IK25" s="3"/>
      <c r="IL25" s="3"/>
      <c r="IM25" s="4"/>
      <c r="IN25" s="1"/>
      <c r="IO25" s="1"/>
      <c r="IP25" s="2"/>
      <c r="IQ25" s="2"/>
      <c r="IR25" s="3"/>
      <c r="IS25" s="3"/>
      <c r="IT25" s="4"/>
      <c r="IU25" s="1"/>
      <c r="IV25" s="1"/>
      <c r="IW25" s="2"/>
      <c r="IX25" s="2"/>
      <c r="IY25" s="3"/>
      <c r="IZ25" s="3"/>
      <c r="JA25" s="4"/>
      <c r="JB25" s="1"/>
      <c r="JC25" s="1"/>
      <c r="JD25" s="2"/>
      <c r="JE25" s="2"/>
      <c r="JF25" s="3"/>
      <c r="JG25" s="3"/>
      <c r="JH25" s="4"/>
      <c r="JI25" s="1"/>
      <c r="JJ25" s="1"/>
      <c r="JK25" s="2"/>
      <c r="JL25" s="2"/>
      <c r="JM25" s="3"/>
      <c r="JN25" s="3"/>
      <c r="JO25" s="4"/>
      <c r="JP25" s="1"/>
      <c r="JQ25" s="1"/>
      <c r="JR25" s="2"/>
      <c r="JS25" s="2"/>
      <c r="JT25" s="3"/>
      <c r="JU25" s="3"/>
      <c r="JV25" s="4"/>
      <c r="JW25" s="1"/>
      <c r="JX25" s="1"/>
      <c r="JY25" s="2"/>
      <c r="JZ25" s="2"/>
      <c r="KA25" s="3"/>
      <c r="KB25" s="3"/>
      <c r="KC25" s="4"/>
      <c r="KD25" s="1"/>
      <c r="KE25" s="1"/>
      <c r="KF25" s="2"/>
      <c r="KG25" s="2"/>
      <c r="KH25" s="3"/>
      <c r="KI25" s="3"/>
      <c r="KJ25" s="4"/>
      <c r="KK25" s="1"/>
      <c r="KL25" s="1"/>
      <c r="KM25" s="2"/>
      <c r="KN25" s="2"/>
      <c r="KO25" s="3"/>
      <c r="KP25" s="3"/>
      <c r="KQ25" s="4"/>
      <c r="KR25" s="1"/>
      <c r="KS25" s="1"/>
      <c r="KT25" s="2"/>
      <c r="KU25" s="2"/>
      <c r="KV25" s="3"/>
      <c r="KW25" s="3"/>
      <c r="KX25" s="4"/>
      <c r="KY25" s="1"/>
      <c r="KZ25" s="1"/>
      <c r="LA25" s="2"/>
      <c r="LB25" s="2"/>
      <c r="LC25" s="3"/>
      <c r="LD25" s="3"/>
      <c r="LE25" s="4"/>
      <c r="LF25" s="1"/>
      <c r="LG25" s="1"/>
      <c r="LH25" s="2"/>
      <c r="LI25" s="2"/>
      <c r="LJ25" s="3"/>
      <c r="LK25" s="3"/>
      <c r="LL25" s="4"/>
      <c r="LM25" s="1"/>
      <c r="LN25" s="1"/>
      <c r="LO25" s="2"/>
      <c r="LP25" s="2"/>
      <c r="LQ25" s="3"/>
      <c r="LR25" s="3"/>
      <c r="LS25" s="4"/>
      <c r="LT25" s="1"/>
      <c r="LU25" s="1"/>
      <c r="LV25" s="2"/>
      <c r="LW25" s="2"/>
      <c r="LX25" s="3"/>
      <c r="LY25" s="3"/>
      <c r="LZ25" s="4"/>
      <c r="MA25" s="1"/>
      <c r="MB25" s="1"/>
      <c r="MC25" s="2"/>
      <c r="MD25" s="2"/>
      <c r="ME25" s="3"/>
      <c r="MF25" s="3"/>
      <c r="MG25" s="4"/>
      <c r="MH25" s="1"/>
      <c r="MI25" s="1"/>
      <c r="MJ25" s="2"/>
      <c r="MK25" s="2"/>
      <c r="ML25" s="3"/>
      <c r="MM25" s="3"/>
      <c r="MN25" s="4"/>
      <c r="MP25" s="20" t="s">
        <v>72</v>
      </c>
      <c r="MQ25" s="23">
        <f>م.تحميل!$R$88</f>
        <v>0</v>
      </c>
      <c r="MR25" s="23">
        <f>م.تحميل!$S$88</f>
        <v>0</v>
      </c>
      <c r="MS25" s="20"/>
      <c r="MT25" s="23"/>
      <c r="MU25" s="23"/>
      <c r="MW25" s="22" t="s">
        <v>72</v>
      </c>
      <c r="MX25" s="24">
        <f>م.مرتجع!$R$88</f>
        <v>0</v>
      </c>
      <c r="MY25" s="24">
        <f>م.مرتجع!$S$88</f>
        <v>0</v>
      </c>
      <c r="MZ25" s="22"/>
      <c r="NA25" s="24"/>
      <c r="NB25" s="24"/>
      <c r="ND25" s="21" t="s">
        <v>72</v>
      </c>
      <c r="NE25" s="25">
        <f>م.مبيع!$R$88</f>
        <v>0</v>
      </c>
      <c r="NF25" s="25">
        <f>م.مبيع!$S$88</f>
        <v>0</v>
      </c>
      <c r="NG25" s="25">
        <f>ES35</f>
        <v>0</v>
      </c>
      <c r="NH25" s="21"/>
      <c r="NI25" s="25"/>
      <c r="NJ25" s="25"/>
      <c r="NK25" s="25"/>
    </row>
    <row r="26" spans="1:375" ht="16.5" thickTop="1" thickBot="1" x14ac:dyDescent="0.25">
      <c r="A26" s="14"/>
      <c r="B26" s="16"/>
      <c r="C26" s="1"/>
      <c r="D26" s="1"/>
      <c r="E26" s="2"/>
      <c r="F26" s="2"/>
      <c r="G26" s="3"/>
      <c r="H26" s="3"/>
      <c r="I26" s="4"/>
      <c r="J26" s="1"/>
      <c r="K26" s="1"/>
      <c r="L26" s="2"/>
      <c r="M26" s="2"/>
      <c r="N26" s="3"/>
      <c r="O26" s="3"/>
      <c r="P26" s="4"/>
      <c r="Q26" s="1"/>
      <c r="R26" s="1"/>
      <c r="S26" s="2"/>
      <c r="T26" s="2"/>
      <c r="U26" s="3"/>
      <c r="V26" s="3"/>
      <c r="W26" s="4"/>
      <c r="X26" s="1"/>
      <c r="Y26" s="1"/>
      <c r="Z26" s="2"/>
      <c r="AA26" s="2"/>
      <c r="AB26" s="3"/>
      <c r="AC26" s="3"/>
      <c r="AD26" s="4"/>
      <c r="AE26" s="1"/>
      <c r="AF26" s="1"/>
      <c r="AG26" s="2"/>
      <c r="AH26" s="2"/>
      <c r="AI26" s="3"/>
      <c r="AJ26" s="3"/>
      <c r="AK26" s="4"/>
      <c r="AL26" s="1"/>
      <c r="AM26" s="1"/>
      <c r="AN26" s="2"/>
      <c r="AO26" s="2"/>
      <c r="AP26" s="3"/>
      <c r="AQ26" s="3"/>
      <c r="AR26" s="4"/>
      <c r="AS26" s="1"/>
      <c r="AT26" s="1"/>
      <c r="AU26" s="2"/>
      <c r="AV26" s="2"/>
      <c r="AW26" s="3"/>
      <c r="AX26" s="3"/>
      <c r="AY26" s="4"/>
      <c r="AZ26" s="1"/>
      <c r="BA26" s="1"/>
      <c r="BB26" s="2"/>
      <c r="BC26" s="2"/>
      <c r="BD26" s="3"/>
      <c r="BE26" s="3"/>
      <c r="BF26" s="4"/>
      <c r="BG26" s="1"/>
      <c r="BH26" s="1"/>
      <c r="BI26" s="2"/>
      <c r="BJ26" s="2"/>
      <c r="BK26" s="3"/>
      <c r="BL26" s="3"/>
      <c r="BM26" s="4"/>
      <c r="BN26" s="1"/>
      <c r="BO26" s="1"/>
      <c r="BP26" s="2"/>
      <c r="BQ26" s="2"/>
      <c r="BR26" s="3"/>
      <c r="BS26" s="3"/>
      <c r="BT26" s="4"/>
      <c r="BU26" s="1"/>
      <c r="BV26" s="1"/>
      <c r="BW26" s="2"/>
      <c r="BX26" s="2"/>
      <c r="BY26" s="3"/>
      <c r="BZ26" s="3"/>
      <c r="CA26" s="4"/>
      <c r="CB26" s="1"/>
      <c r="CC26" s="1"/>
      <c r="CD26" s="2"/>
      <c r="CE26" s="2"/>
      <c r="CF26" s="3"/>
      <c r="CG26" s="3"/>
      <c r="CH26" s="4"/>
      <c r="CI26" s="1"/>
      <c r="CJ26" s="1"/>
      <c r="CK26" s="2"/>
      <c r="CL26" s="2"/>
      <c r="CM26" s="3"/>
      <c r="CN26" s="3"/>
      <c r="CO26" s="4"/>
      <c r="CP26" s="1"/>
      <c r="CQ26" s="1"/>
      <c r="CR26" s="2"/>
      <c r="CS26" s="2"/>
      <c r="CT26" s="3"/>
      <c r="CU26" s="3"/>
      <c r="CV26" s="4"/>
      <c r="CW26" s="1"/>
      <c r="CX26" s="1"/>
      <c r="CY26" s="2"/>
      <c r="CZ26" s="2"/>
      <c r="DA26" s="3"/>
      <c r="DB26" s="3"/>
      <c r="DC26" s="4"/>
      <c r="DD26" s="1"/>
      <c r="DE26" s="1"/>
      <c r="DF26" s="2"/>
      <c r="DG26" s="2"/>
      <c r="DH26" s="3"/>
      <c r="DI26" s="3"/>
      <c r="DJ26" s="4"/>
      <c r="DK26" s="1"/>
      <c r="DL26" s="1"/>
      <c r="DM26" s="2"/>
      <c r="DN26" s="2"/>
      <c r="DO26" s="3"/>
      <c r="DP26" s="3"/>
      <c r="DQ26" s="4"/>
      <c r="DR26" s="1"/>
      <c r="DS26" s="1"/>
      <c r="DT26" s="2"/>
      <c r="DU26" s="2"/>
      <c r="DV26" s="3"/>
      <c r="DW26" s="3"/>
      <c r="DX26" s="4"/>
      <c r="DY26" s="1"/>
      <c r="DZ26" s="1"/>
      <c r="EA26" s="2"/>
      <c r="EB26" s="2"/>
      <c r="EC26" s="3"/>
      <c r="ED26" s="3"/>
      <c r="EE26" s="4"/>
      <c r="EF26" s="1"/>
      <c r="EG26" s="1"/>
      <c r="EH26" s="2"/>
      <c r="EI26" s="2"/>
      <c r="EJ26" s="3"/>
      <c r="EK26" s="3"/>
      <c r="EL26" s="4"/>
      <c r="EM26" s="1"/>
      <c r="EN26" s="1"/>
      <c r="EO26" s="2"/>
      <c r="EP26" s="2"/>
      <c r="EQ26" s="3"/>
      <c r="ER26" s="3"/>
      <c r="ES26" s="4"/>
      <c r="ET26" s="1"/>
      <c r="EU26" s="1"/>
      <c r="EV26" s="2"/>
      <c r="EW26" s="2"/>
      <c r="EX26" s="3"/>
      <c r="EY26" s="3"/>
      <c r="EZ26" s="4"/>
      <c r="FA26" s="1"/>
      <c r="FB26" s="1"/>
      <c r="FC26" s="2"/>
      <c r="FD26" s="2"/>
      <c r="FE26" s="3"/>
      <c r="FF26" s="3"/>
      <c r="FG26" s="4"/>
      <c r="FH26" s="1"/>
      <c r="FI26" s="1"/>
      <c r="FJ26" s="2"/>
      <c r="FK26" s="2"/>
      <c r="FL26" s="3"/>
      <c r="FM26" s="3"/>
      <c r="FN26" s="4"/>
      <c r="FO26" s="1"/>
      <c r="FP26" s="1"/>
      <c r="FQ26" s="2"/>
      <c r="FR26" s="2"/>
      <c r="FS26" s="3"/>
      <c r="FT26" s="3"/>
      <c r="FU26" s="4"/>
      <c r="FV26" s="1"/>
      <c r="FW26" s="1"/>
      <c r="FX26" s="2"/>
      <c r="FY26" s="2"/>
      <c r="FZ26" s="3"/>
      <c r="GA26" s="3"/>
      <c r="GB26" s="4"/>
      <c r="GC26" s="1"/>
      <c r="GD26" s="1"/>
      <c r="GE26" s="2"/>
      <c r="GF26" s="2"/>
      <c r="GG26" s="3"/>
      <c r="GH26" s="3"/>
      <c r="GI26" s="4"/>
      <c r="GJ26" s="1"/>
      <c r="GK26" s="1"/>
      <c r="GL26" s="2"/>
      <c r="GM26" s="2"/>
      <c r="GN26" s="3"/>
      <c r="GO26" s="3"/>
      <c r="GP26" s="4"/>
      <c r="GQ26" s="1"/>
      <c r="GR26" s="1"/>
      <c r="GS26" s="2"/>
      <c r="GT26" s="2"/>
      <c r="GU26" s="3"/>
      <c r="GV26" s="3"/>
      <c r="GW26" s="4"/>
      <c r="GX26" s="1"/>
      <c r="GY26" s="1"/>
      <c r="GZ26" s="2"/>
      <c r="HA26" s="2"/>
      <c r="HB26" s="3"/>
      <c r="HC26" s="3"/>
      <c r="HD26" s="4"/>
      <c r="HE26" s="1"/>
      <c r="HF26" s="1"/>
      <c r="HG26" s="2"/>
      <c r="HH26" s="2"/>
      <c r="HI26" s="3"/>
      <c r="HJ26" s="3"/>
      <c r="HK26" s="4"/>
      <c r="HL26" s="1"/>
      <c r="HM26" s="1"/>
      <c r="HN26" s="2"/>
      <c r="HO26" s="2"/>
      <c r="HP26" s="3"/>
      <c r="HQ26" s="3"/>
      <c r="HR26" s="4"/>
      <c r="HS26" s="1"/>
      <c r="HT26" s="1"/>
      <c r="HU26" s="2"/>
      <c r="HV26" s="2"/>
      <c r="HW26" s="3"/>
      <c r="HX26" s="3"/>
      <c r="HY26" s="4"/>
      <c r="HZ26" s="1"/>
      <c r="IA26" s="1"/>
      <c r="IB26" s="2"/>
      <c r="IC26" s="2"/>
      <c r="ID26" s="3"/>
      <c r="IE26" s="3"/>
      <c r="IF26" s="4"/>
      <c r="IG26" s="1"/>
      <c r="IH26" s="1"/>
      <c r="II26" s="2"/>
      <c r="IJ26" s="2"/>
      <c r="IK26" s="3"/>
      <c r="IL26" s="3"/>
      <c r="IM26" s="4"/>
      <c r="IN26" s="1"/>
      <c r="IO26" s="1"/>
      <c r="IP26" s="2"/>
      <c r="IQ26" s="2"/>
      <c r="IR26" s="3"/>
      <c r="IS26" s="3"/>
      <c r="IT26" s="4"/>
      <c r="IU26" s="1"/>
      <c r="IV26" s="1"/>
      <c r="IW26" s="2"/>
      <c r="IX26" s="2"/>
      <c r="IY26" s="3"/>
      <c r="IZ26" s="3"/>
      <c r="JA26" s="4"/>
      <c r="JB26" s="1"/>
      <c r="JC26" s="1"/>
      <c r="JD26" s="2"/>
      <c r="JE26" s="2"/>
      <c r="JF26" s="3"/>
      <c r="JG26" s="3"/>
      <c r="JH26" s="4"/>
      <c r="JI26" s="1"/>
      <c r="JJ26" s="1"/>
      <c r="JK26" s="2"/>
      <c r="JL26" s="2"/>
      <c r="JM26" s="3"/>
      <c r="JN26" s="3"/>
      <c r="JO26" s="4"/>
      <c r="JP26" s="1"/>
      <c r="JQ26" s="1"/>
      <c r="JR26" s="2"/>
      <c r="JS26" s="2"/>
      <c r="JT26" s="3"/>
      <c r="JU26" s="3"/>
      <c r="JV26" s="4"/>
      <c r="JW26" s="1"/>
      <c r="JX26" s="1"/>
      <c r="JY26" s="2"/>
      <c r="JZ26" s="2"/>
      <c r="KA26" s="3"/>
      <c r="KB26" s="3"/>
      <c r="KC26" s="4"/>
      <c r="KD26" s="1"/>
      <c r="KE26" s="1"/>
      <c r="KF26" s="2"/>
      <c r="KG26" s="2"/>
      <c r="KH26" s="3"/>
      <c r="KI26" s="3"/>
      <c r="KJ26" s="4"/>
      <c r="KK26" s="1"/>
      <c r="KL26" s="1"/>
      <c r="KM26" s="2"/>
      <c r="KN26" s="2"/>
      <c r="KO26" s="3"/>
      <c r="KP26" s="3"/>
      <c r="KQ26" s="4"/>
      <c r="KR26" s="1"/>
      <c r="KS26" s="1"/>
      <c r="KT26" s="2"/>
      <c r="KU26" s="2"/>
      <c r="KV26" s="3"/>
      <c r="KW26" s="3"/>
      <c r="KX26" s="4"/>
      <c r="KY26" s="1"/>
      <c r="KZ26" s="1"/>
      <c r="LA26" s="2"/>
      <c r="LB26" s="2"/>
      <c r="LC26" s="3"/>
      <c r="LD26" s="3"/>
      <c r="LE26" s="4"/>
      <c r="LF26" s="1"/>
      <c r="LG26" s="1"/>
      <c r="LH26" s="2"/>
      <c r="LI26" s="2"/>
      <c r="LJ26" s="3"/>
      <c r="LK26" s="3"/>
      <c r="LL26" s="4"/>
      <c r="LM26" s="1"/>
      <c r="LN26" s="1"/>
      <c r="LO26" s="2"/>
      <c r="LP26" s="2"/>
      <c r="LQ26" s="3"/>
      <c r="LR26" s="3"/>
      <c r="LS26" s="4"/>
      <c r="LT26" s="1"/>
      <c r="LU26" s="1"/>
      <c r="LV26" s="2"/>
      <c r="LW26" s="2"/>
      <c r="LX26" s="3"/>
      <c r="LY26" s="3"/>
      <c r="LZ26" s="4"/>
      <c r="MA26" s="1"/>
      <c r="MB26" s="1"/>
      <c r="MC26" s="2"/>
      <c r="MD26" s="2"/>
      <c r="ME26" s="3"/>
      <c r="MF26" s="3"/>
      <c r="MG26" s="4"/>
      <c r="MH26" s="1"/>
      <c r="MI26" s="1"/>
      <c r="MJ26" s="2"/>
      <c r="MK26" s="2"/>
      <c r="ML26" s="3"/>
      <c r="MM26" s="3"/>
      <c r="MN26" s="4"/>
      <c r="MP26" s="20" t="s">
        <v>73</v>
      </c>
      <c r="MQ26" s="23">
        <f>م.تحميل!$R$92</f>
        <v>0</v>
      </c>
      <c r="MR26" s="23">
        <f>م.تحميل!$S$92</f>
        <v>0</v>
      </c>
      <c r="MS26" s="20"/>
      <c r="MT26" s="23"/>
      <c r="MU26" s="23"/>
      <c r="MW26" s="22" t="s">
        <v>73</v>
      </c>
      <c r="MX26" s="24">
        <f>م.مرتجع!$R$92</f>
        <v>0</v>
      </c>
      <c r="MY26" s="24">
        <f>م.مرتجع!$S$92</f>
        <v>0</v>
      </c>
      <c r="MZ26" s="22"/>
      <c r="NA26" s="24"/>
      <c r="NB26" s="24"/>
      <c r="ND26" s="21" t="s">
        <v>73</v>
      </c>
      <c r="NE26" s="25">
        <f>م.مبيع!$R$92</f>
        <v>0</v>
      </c>
      <c r="NF26" s="25">
        <f>م.مبيع!$S$92</f>
        <v>0</v>
      </c>
      <c r="NG26" s="25">
        <f>EZ35</f>
        <v>0</v>
      </c>
      <c r="NH26" s="21"/>
      <c r="NI26" s="25"/>
      <c r="NJ26" s="25"/>
      <c r="NK26" s="25"/>
    </row>
    <row r="27" spans="1:375" ht="16.5" thickTop="1" thickBot="1" x14ac:dyDescent="0.25">
      <c r="A27" s="14"/>
      <c r="B27" s="16"/>
      <c r="C27" s="1"/>
      <c r="D27" s="1"/>
      <c r="E27" s="2"/>
      <c r="F27" s="2"/>
      <c r="G27" s="3"/>
      <c r="H27" s="3"/>
      <c r="I27" s="4"/>
      <c r="J27" s="1"/>
      <c r="K27" s="1"/>
      <c r="L27" s="2"/>
      <c r="M27" s="2"/>
      <c r="N27" s="3"/>
      <c r="O27" s="3"/>
      <c r="P27" s="4"/>
      <c r="Q27" s="1"/>
      <c r="R27" s="1"/>
      <c r="S27" s="2"/>
      <c r="T27" s="2"/>
      <c r="U27" s="3"/>
      <c r="V27" s="3"/>
      <c r="W27" s="4"/>
      <c r="X27" s="1"/>
      <c r="Y27" s="1"/>
      <c r="Z27" s="2"/>
      <c r="AA27" s="2"/>
      <c r="AB27" s="3"/>
      <c r="AC27" s="3"/>
      <c r="AD27" s="4"/>
      <c r="AE27" s="1"/>
      <c r="AF27" s="1"/>
      <c r="AG27" s="2"/>
      <c r="AH27" s="2"/>
      <c r="AI27" s="3"/>
      <c r="AJ27" s="3"/>
      <c r="AK27" s="4"/>
      <c r="AL27" s="1"/>
      <c r="AM27" s="1"/>
      <c r="AN27" s="2"/>
      <c r="AO27" s="2"/>
      <c r="AP27" s="3"/>
      <c r="AQ27" s="3"/>
      <c r="AR27" s="4"/>
      <c r="AS27" s="1"/>
      <c r="AT27" s="1"/>
      <c r="AU27" s="2"/>
      <c r="AV27" s="2"/>
      <c r="AW27" s="3"/>
      <c r="AX27" s="3"/>
      <c r="AY27" s="4"/>
      <c r="AZ27" s="1"/>
      <c r="BA27" s="1"/>
      <c r="BB27" s="2"/>
      <c r="BC27" s="2"/>
      <c r="BD27" s="3"/>
      <c r="BE27" s="3"/>
      <c r="BF27" s="4"/>
      <c r="BG27" s="1"/>
      <c r="BH27" s="1"/>
      <c r="BI27" s="2"/>
      <c r="BJ27" s="2"/>
      <c r="BK27" s="3"/>
      <c r="BL27" s="3"/>
      <c r="BM27" s="4"/>
      <c r="BN27" s="1"/>
      <c r="BO27" s="1"/>
      <c r="BP27" s="2"/>
      <c r="BQ27" s="2"/>
      <c r="BR27" s="3"/>
      <c r="BS27" s="3"/>
      <c r="BT27" s="4"/>
      <c r="BU27" s="1"/>
      <c r="BV27" s="1"/>
      <c r="BW27" s="2"/>
      <c r="BX27" s="2"/>
      <c r="BY27" s="3"/>
      <c r="BZ27" s="3"/>
      <c r="CA27" s="4"/>
      <c r="CB27" s="1"/>
      <c r="CC27" s="1"/>
      <c r="CD27" s="2"/>
      <c r="CE27" s="2"/>
      <c r="CF27" s="3"/>
      <c r="CG27" s="3"/>
      <c r="CH27" s="4"/>
      <c r="CI27" s="1"/>
      <c r="CJ27" s="1"/>
      <c r="CK27" s="2"/>
      <c r="CL27" s="2"/>
      <c r="CM27" s="3"/>
      <c r="CN27" s="3"/>
      <c r="CO27" s="4"/>
      <c r="CP27" s="1"/>
      <c r="CQ27" s="1"/>
      <c r="CR27" s="2"/>
      <c r="CS27" s="2"/>
      <c r="CT27" s="3"/>
      <c r="CU27" s="3"/>
      <c r="CV27" s="4"/>
      <c r="CW27" s="1"/>
      <c r="CX27" s="1"/>
      <c r="CY27" s="2"/>
      <c r="CZ27" s="2"/>
      <c r="DA27" s="3"/>
      <c r="DB27" s="3"/>
      <c r="DC27" s="4"/>
      <c r="DD27" s="1"/>
      <c r="DE27" s="1"/>
      <c r="DF27" s="2"/>
      <c r="DG27" s="2"/>
      <c r="DH27" s="3"/>
      <c r="DI27" s="3"/>
      <c r="DJ27" s="4"/>
      <c r="DK27" s="1"/>
      <c r="DL27" s="1"/>
      <c r="DM27" s="2"/>
      <c r="DN27" s="2"/>
      <c r="DO27" s="3"/>
      <c r="DP27" s="3"/>
      <c r="DQ27" s="4"/>
      <c r="DR27" s="1"/>
      <c r="DS27" s="1"/>
      <c r="DT27" s="2"/>
      <c r="DU27" s="2"/>
      <c r="DV27" s="3"/>
      <c r="DW27" s="3"/>
      <c r="DX27" s="4"/>
      <c r="DY27" s="1"/>
      <c r="DZ27" s="1"/>
      <c r="EA27" s="2"/>
      <c r="EB27" s="2"/>
      <c r="EC27" s="3"/>
      <c r="ED27" s="3"/>
      <c r="EE27" s="4"/>
      <c r="EF27" s="1"/>
      <c r="EG27" s="1"/>
      <c r="EH27" s="2"/>
      <c r="EI27" s="2"/>
      <c r="EJ27" s="3"/>
      <c r="EK27" s="3"/>
      <c r="EL27" s="4"/>
      <c r="EM27" s="1"/>
      <c r="EN27" s="1"/>
      <c r="EO27" s="2"/>
      <c r="EP27" s="2"/>
      <c r="EQ27" s="3"/>
      <c r="ER27" s="3"/>
      <c r="ES27" s="4"/>
      <c r="ET27" s="1"/>
      <c r="EU27" s="1"/>
      <c r="EV27" s="2"/>
      <c r="EW27" s="2"/>
      <c r="EX27" s="3"/>
      <c r="EY27" s="3"/>
      <c r="EZ27" s="4"/>
      <c r="FA27" s="1"/>
      <c r="FB27" s="1"/>
      <c r="FC27" s="2"/>
      <c r="FD27" s="2"/>
      <c r="FE27" s="3"/>
      <c r="FF27" s="3"/>
      <c r="FG27" s="4"/>
      <c r="FH27" s="1"/>
      <c r="FI27" s="1"/>
      <c r="FJ27" s="2"/>
      <c r="FK27" s="2"/>
      <c r="FL27" s="3"/>
      <c r="FM27" s="3"/>
      <c r="FN27" s="4"/>
      <c r="FO27" s="1"/>
      <c r="FP27" s="1"/>
      <c r="FQ27" s="2"/>
      <c r="FR27" s="2"/>
      <c r="FS27" s="3"/>
      <c r="FT27" s="3"/>
      <c r="FU27" s="4"/>
      <c r="FV27" s="1"/>
      <c r="FW27" s="1"/>
      <c r="FX27" s="2"/>
      <c r="FY27" s="2"/>
      <c r="FZ27" s="3"/>
      <c r="GA27" s="3"/>
      <c r="GB27" s="4"/>
      <c r="GC27" s="1"/>
      <c r="GD27" s="1"/>
      <c r="GE27" s="2"/>
      <c r="GF27" s="2"/>
      <c r="GG27" s="3"/>
      <c r="GH27" s="3"/>
      <c r="GI27" s="4"/>
      <c r="GJ27" s="1"/>
      <c r="GK27" s="1"/>
      <c r="GL27" s="2"/>
      <c r="GM27" s="2"/>
      <c r="GN27" s="3"/>
      <c r="GO27" s="3"/>
      <c r="GP27" s="4"/>
      <c r="GQ27" s="1"/>
      <c r="GR27" s="1"/>
      <c r="GS27" s="2"/>
      <c r="GT27" s="2"/>
      <c r="GU27" s="3"/>
      <c r="GV27" s="3"/>
      <c r="GW27" s="4"/>
      <c r="GX27" s="1"/>
      <c r="GY27" s="1"/>
      <c r="GZ27" s="2"/>
      <c r="HA27" s="2"/>
      <c r="HB27" s="3"/>
      <c r="HC27" s="3"/>
      <c r="HD27" s="4"/>
      <c r="HE27" s="1"/>
      <c r="HF27" s="1"/>
      <c r="HG27" s="2"/>
      <c r="HH27" s="2"/>
      <c r="HI27" s="3"/>
      <c r="HJ27" s="3"/>
      <c r="HK27" s="4"/>
      <c r="HL27" s="1"/>
      <c r="HM27" s="1"/>
      <c r="HN27" s="2"/>
      <c r="HO27" s="2"/>
      <c r="HP27" s="3"/>
      <c r="HQ27" s="3"/>
      <c r="HR27" s="4"/>
      <c r="HS27" s="1"/>
      <c r="HT27" s="1"/>
      <c r="HU27" s="2"/>
      <c r="HV27" s="2"/>
      <c r="HW27" s="3"/>
      <c r="HX27" s="3"/>
      <c r="HY27" s="4"/>
      <c r="HZ27" s="1"/>
      <c r="IA27" s="1"/>
      <c r="IB27" s="2"/>
      <c r="IC27" s="2"/>
      <c r="ID27" s="3"/>
      <c r="IE27" s="3"/>
      <c r="IF27" s="4"/>
      <c r="IG27" s="1"/>
      <c r="IH27" s="1"/>
      <c r="II27" s="2"/>
      <c r="IJ27" s="2"/>
      <c r="IK27" s="3"/>
      <c r="IL27" s="3"/>
      <c r="IM27" s="4"/>
      <c r="IN27" s="1"/>
      <c r="IO27" s="1"/>
      <c r="IP27" s="2"/>
      <c r="IQ27" s="2"/>
      <c r="IR27" s="3"/>
      <c r="IS27" s="3"/>
      <c r="IT27" s="4"/>
      <c r="IU27" s="1"/>
      <c r="IV27" s="1"/>
      <c r="IW27" s="2"/>
      <c r="IX27" s="2"/>
      <c r="IY27" s="3"/>
      <c r="IZ27" s="3"/>
      <c r="JA27" s="4"/>
      <c r="JB27" s="1"/>
      <c r="JC27" s="1"/>
      <c r="JD27" s="2"/>
      <c r="JE27" s="2"/>
      <c r="JF27" s="3"/>
      <c r="JG27" s="3"/>
      <c r="JH27" s="4"/>
      <c r="JI27" s="1"/>
      <c r="JJ27" s="1"/>
      <c r="JK27" s="2"/>
      <c r="JL27" s="2"/>
      <c r="JM27" s="3"/>
      <c r="JN27" s="3"/>
      <c r="JO27" s="4"/>
      <c r="JP27" s="1"/>
      <c r="JQ27" s="1"/>
      <c r="JR27" s="2"/>
      <c r="JS27" s="2"/>
      <c r="JT27" s="3"/>
      <c r="JU27" s="3"/>
      <c r="JV27" s="4"/>
      <c r="JW27" s="1"/>
      <c r="JX27" s="1"/>
      <c r="JY27" s="2"/>
      <c r="JZ27" s="2"/>
      <c r="KA27" s="3"/>
      <c r="KB27" s="3"/>
      <c r="KC27" s="4"/>
      <c r="KD27" s="1"/>
      <c r="KE27" s="1"/>
      <c r="KF27" s="2"/>
      <c r="KG27" s="2"/>
      <c r="KH27" s="3"/>
      <c r="KI27" s="3"/>
      <c r="KJ27" s="4"/>
      <c r="KK27" s="1"/>
      <c r="KL27" s="1"/>
      <c r="KM27" s="2"/>
      <c r="KN27" s="2"/>
      <c r="KO27" s="3"/>
      <c r="KP27" s="3"/>
      <c r="KQ27" s="4"/>
      <c r="KR27" s="1"/>
      <c r="KS27" s="1"/>
      <c r="KT27" s="2"/>
      <c r="KU27" s="2"/>
      <c r="KV27" s="3"/>
      <c r="KW27" s="3"/>
      <c r="KX27" s="4"/>
      <c r="KY27" s="1"/>
      <c r="KZ27" s="1"/>
      <c r="LA27" s="2"/>
      <c r="LB27" s="2"/>
      <c r="LC27" s="3"/>
      <c r="LD27" s="3"/>
      <c r="LE27" s="4"/>
      <c r="LF27" s="1"/>
      <c r="LG27" s="1"/>
      <c r="LH27" s="2"/>
      <c r="LI27" s="2"/>
      <c r="LJ27" s="3"/>
      <c r="LK27" s="3"/>
      <c r="LL27" s="4"/>
      <c r="LM27" s="1"/>
      <c r="LN27" s="1"/>
      <c r="LO27" s="2"/>
      <c r="LP27" s="2"/>
      <c r="LQ27" s="3"/>
      <c r="LR27" s="3"/>
      <c r="LS27" s="4"/>
      <c r="LT27" s="1"/>
      <c r="LU27" s="1"/>
      <c r="LV27" s="2"/>
      <c r="LW27" s="2"/>
      <c r="LX27" s="3"/>
      <c r="LY27" s="3"/>
      <c r="LZ27" s="4"/>
      <c r="MA27" s="1"/>
      <c r="MB27" s="1"/>
      <c r="MC27" s="2"/>
      <c r="MD27" s="2"/>
      <c r="ME27" s="3"/>
      <c r="MF27" s="3"/>
      <c r="MG27" s="4"/>
      <c r="MH27" s="1"/>
      <c r="MI27" s="1"/>
      <c r="MJ27" s="2"/>
      <c r="MK27" s="2"/>
      <c r="ML27" s="3"/>
      <c r="MM27" s="3"/>
      <c r="MN27" s="4"/>
      <c r="MP27" s="20" t="s">
        <v>74</v>
      </c>
      <c r="MQ27" s="23">
        <f>م.تحميل!$R$96</f>
        <v>0</v>
      </c>
      <c r="MR27" s="23">
        <f>م.تحميل!$S$96</f>
        <v>0</v>
      </c>
      <c r="MS27" s="20"/>
      <c r="MT27" s="23"/>
      <c r="MU27" s="23"/>
      <c r="MW27" s="22" t="s">
        <v>74</v>
      </c>
      <c r="MX27" s="24">
        <f>م.مرتجع!$R$96</f>
        <v>0</v>
      </c>
      <c r="MY27" s="24">
        <f>م.مرتجع!$S$96</f>
        <v>0</v>
      </c>
      <c r="MZ27" s="22"/>
      <c r="NA27" s="24"/>
      <c r="NB27" s="24"/>
      <c r="ND27" s="21" t="s">
        <v>74</v>
      </c>
      <c r="NE27" s="25">
        <f>م.مبيع!$R$96</f>
        <v>0</v>
      </c>
      <c r="NF27" s="25">
        <f>م.مبيع!$S$96</f>
        <v>0</v>
      </c>
      <c r="NG27" s="25">
        <f>FG35</f>
        <v>0</v>
      </c>
      <c r="NH27" s="21"/>
      <c r="NI27" s="25"/>
      <c r="NJ27" s="25"/>
      <c r="NK27" s="25"/>
    </row>
    <row r="28" spans="1:375" ht="16.5" thickTop="1" thickBot="1" x14ac:dyDescent="0.25">
      <c r="A28" s="14"/>
      <c r="B28" s="16"/>
      <c r="C28" s="1"/>
      <c r="D28" s="1"/>
      <c r="E28" s="2"/>
      <c r="F28" s="2"/>
      <c r="G28" s="3"/>
      <c r="H28" s="3"/>
      <c r="I28" s="4"/>
      <c r="J28" s="1"/>
      <c r="K28" s="1"/>
      <c r="L28" s="2"/>
      <c r="M28" s="2"/>
      <c r="N28" s="3"/>
      <c r="O28" s="3"/>
      <c r="P28" s="4"/>
      <c r="Q28" s="1"/>
      <c r="R28" s="1"/>
      <c r="S28" s="2"/>
      <c r="T28" s="2"/>
      <c r="U28" s="3"/>
      <c r="V28" s="3"/>
      <c r="W28" s="4"/>
      <c r="X28" s="1"/>
      <c r="Y28" s="1"/>
      <c r="Z28" s="2"/>
      <c r="AA28" s="2"/>
      <c r="AB28" s="3"/>
      <c r="AC28" s="3"/>
      <c r="AD28" s="4"/>
      <c r="AE28" s="1"/>
      <c r="AF28" s="1"/>
      <c r="AG28" s="2"/>
      <c r="AH28" s="2"/>
      <c r="AI28" s="3"/>
      <c r="AJ28" s="3"/>
      <c r="AK28" s="4"/>
      <c r="AL28" s="1"/>
      <c r="AM28" s="1"/>
      <c r="AN28" s="2"/>
      <c r="AO28" s="2"/>
      <c r="AP28" s="3"/>
      <c r="AQ28" s="3"/>
      <c r="AR28" s="4"/>
      <c r="AS28" s="1"/>
      <c r="AT28" s="1"/>
      <c r="AU28" s="2"/>
      <c r="AV28" s="2"/>
      <c r="AW28" s="3"/>
      <c r="AX28" s="3"/>
      <c r="AY28" s="4"/>
      <c r="AZ28" s="1"/>
      <c r="BA28" s="1"/>
      <c r="BB28" s="2"/>
      <c r="BC28" s="2"/>
      <c r="BD28" s="3"/>
      <c r="BE28" s="3"/>
      <c r="BF28" s="4"/>
      <c r="BG28" s="1"/>
      <c r="BH28" s="1"/>
      <c r="BI28" s="2"/>
      <c r="BJ28" s="2"/>
      <c r="BK28" s="3"/>
      <c r="BL28" s="3"/>
      <c r="BM28" s="4"/>
      <c r="BN28" s="1"/>
      <c r="BO28" s="1"/>
      <c r="BP28" s="2"/>
      <c r="BQ28" s="2"/>
      <c r="BR28" s="3"/>
      <c r="BS28" s="3"/>
      <c r="BT28" s="4"/>
      <c r="BU28" s="1"/>
      <c r="BV28" s="1"/>
      <c r="BW28" s="2"/>
      <c r="BX28" s="2"/>
      <c r="BY28" s="3"/>
      <c r="BZ28" s="3"/>
      <c r="CA28" s="4"/>
      <c r="CB28" s="1"/>
      <c r="CC28" s="1"/>
      <c r="CD28" s="2"/>
      <c r="CE28" s="2"/>
      <c r="CF28" s="3"/>
      <c r="CG28" s="3"/>
      <c r="CH28" s="4"/>
      <c r="CI28" s="1"/>
      <c r="CJ28" s="1"/>
      <c r="CK28" s="2"/>
      <c r="CL28" s="2"/>
      <c r="CM28" s="3"/>
      <c r="CN28" s="3"/>
      <c r="CO28" s="4"/>
      <c r="CP28" s="1"/>
      <c r="CQ28" s="1"/>
      <c r="CR28" s="2"/>
      <c r="CS28" s="2"/>
      <c r="CT28" s="3"/>
      <c r="CU28" s="3"/>
      <c r="CV28" s="4"/>
      <c r="CW28" s="1"/>
      <c r="CX28" s="1"/>
      <c r="CY28" s="2"/>
      <c r="CZ28" s="2"/>
      <c r="DA28" s="3"/>
      <c r="DB28" s="3"/>
      <c r="DC28" s="4"/>
      <c r="DD28" s="1"/>
      <c r="DE28" s="1"/>
      <c r="DF28" s="2"/>
      <c r="DG28" s="2"/>
      <c r="DH28" s="3"/>
      <c r="DI28" s="3"/>
      <c r="DJ28" s="4"/>
      <c r="DK28" s="1"/>
      <c r="DL28" s="1"/>
      <c r="DM28" s="2"/>
      <c r="DN28" s="2"/>
      <c r="DO28" s="3"/>
      <c r="DP28" s="3"/>
      <c r="DQ28" s="4"/>
      <c r="DR28" s="1"/>
      <c r="DS28" s="1"/>
      <c r="DT28" s="2"/>
      <c r="DU28" s="2"/>
      <c r="DV28" s="3"/>
      <c r="DW28" s="3"/>
      <c r="DX28" s="4"/>
      <c r="DY28" s="1"/>
      <c r="DZ28" s="1"/>
      <c r="EA28" s="2"/>
      <c r="EB28" s="2"/>
      <c r="EC28" s="3"/>
      <c r="ED28" s="3"/>
      <c r="EE28" s="4"/>
      <c r="EF28" s="1"/>
      <c r="EG28" s="1"/>
      <c r="EH28" s="2"/>
      <c r="EI28" s="2"/>
      <c r="EJ28" s="3"/>
      <c r="EK28" s="3"/>
      <c r="EL28" s="4"/>
      <c r="EM28" s="1"/>
      <c r="EN28" s="1"/>
      <c r="EO28" s="2"/>
      <c r="EP28" s="2"/>
      <c r="EQ28" s="3"/>
      <c r="ER28" s="3"/>
      <c r="ES28" s="4"/>
      <c r="ET28" s="1"/>
      <c r="EU28" s="1"/>
      <c r="EV28" s="2"/>
      <c r="EW28" s="2"/>
      <c r="EX28" s="3"/>
      <c r="EY28" s="3"/>
      <c r="EZ28" s="4"/>
      <c r="FA28" s="1"/>
      <c r="FB28" s="1"/>
      <c r="FC28" s="2"/>
      <c r="FD28" s="2"/>
      <c r="FE28" s="3"/>
      <c r="FF28" s="3"/>
      <c r="FG28" s="4"/>
      <c r="FH28" s="1"/>
      <c r="FI28" s="1"/>
      <c r="FJ28" s="2"/>
      <c r="FK28" s="2"/>
      <c r="FL28" s="3"/>
      <c r="FM28" s="3"/>
      <c r="FN28" s="4"/>
      <c r="FO28" s="1"/>
      <c r="FP28" s="1"/>
      <c r="FQ28" s="2"/>
      <c r="FR28" s="2"/>
      <c r="FS28" s="3"/>
      <c r="FT28" s="3"/>
      <c r="FU28" s="4"/>
      <c r="FV28" s="1"/>
      <c r="FW28" s="1"/>
      <c r="FX28" s="2"/>
      <c r="FY28" s="2"/>
      <c r="FZ28" s="3"/>
      <c r="GA28" s="3"/>
      <c r="GB28" s="4"/>
      <c r="GC28" s="1"/>
      <c r="GD28" s="1"/>
      <c r="GE28" s="2"/>
      <c r="GF28" s="2"/>
      <c r="GG28" s="3"/>
      <c r="GH28" s="3"/>
      <c r="GI28" s="4"/>
      <c r="GJ28" s="1"/>
      <c r="GK28" s="1"/>
      <c r="GL28" s="2"/>
      <c r="GM28" s="2"/>
      <c r="GN28" s="3"/>
      <c r="GO28" s="3"/>
      <c r="GP28" s="4"/>
      <c r="GQ28" s="1"/>
      <c r="GR28" s="1"/>
      <c r="GS28" s="2"/>
      <c r="GT28" s="2"/>
      <c r="GU28" s="3"/>
      <c r="GV28" s="3"/>
      <c r="GW28" s="4"/>
      <c r="GX28" s="1"/>
      <c r="GY28" s="1"/>
      <c r="GZ28" s="2"/>
      <c r="HA28" s="2"/>
      <c r="HB28" s="3"/>
      <c r="HC28" s="3"/>
      <c r="HD28" s="4"/>
      <c r="HE28" s="1"/>
      <c r="HF28" s="1"/>
      <c r="HG28" s="2"/>
      <c r="HH28" s="2"/>
      <c r="HI28" s="3"/>
      <c r="HJ28" s="3"/>
      <c r="HK28" s="4"/>
      <c r="HL28" s="1"/>
      <c r="HM28" s="1"/>
      <c r="HN28" s="2"/>
      <c r="HO28" s="2"/>
      <c r="HP28" s="3"/>
      <c r="HQ28" s="3"/>
      <c r="HR28" s="4"/>
      <c r="HS28" s="1"/>
      <c r="HT28" s="1"/>
      <c r="HU28" s="2"/>
      <c r="HV28" s="2"/>
      <c r="HW28" s="3"/>
      <c r="HX28" s="3"/>
      <c r="HY28" s="4"/>
      <c r="HZ28" s="1"/>
      <c r="IA28" s="1"/>
      <c r="IB28" s="2"/>
      <c r="IC28" s="2"/>
      <c r="ID28" s="3"/>
      <c r="IE28" s="3"/>
      <c r="IF28" s="4"/>
      <c r="IG28" s="1"/>
      <c r="IH28" s="1"/>
      <c r="II28" s="2"/>
      <c r="IJ28" s="2"/>
      <c r="IK28" s="3"/>
      <c r="IL28" s="3"/>
      <c r="IM28" s="4"/>
      <c r="IN28" s="1"/>
      <c r="IO28" s="1"/>
      <c r="IP28" s="2"/>
      <c r="IQ28" s="2"/>
      <c r="IR28" s="3"/>
      <c r="IS28" s="3"/>
      <c r="IT28" s="4"/>
      <c r="IU28" s="1"/>
      <c r="IV28" s="1"/>
      <c r="IW28" s="2"/>
      <c r="IX28" s="2"/>
      <c r="IY28" s="3"/>
      <c r="IZ28" s="3"/>
      <c r="JA28" s="4"/>
      <c r="JB28" s="1"/>
      <c r="JC28" s="1"/>
      <c r="JD28" s="2"/>
      <c r="JE28" s="2"/>
      <c r="JF28" s="3"/>
      <c r="JG28" s="3"/>
      <c r="JH28" s="4"/>
      <c r="JI28" s="1"/>
      <c r="JJ28" s="1"/>
      <c r="JK28" s="2"/>
      <c r="JL28" s="2"/>
      <c r="JM28" s="3"/>
      <c r="JN28" s="3"/>
      <c r="JO28" s="4"/>
      <c r="JP28" s="1"/>
      <c r="JQ28" s="1"/>
      <c r="JR28" s="2"/>
      <c r="JS28" s="2"/>
      <c r="JT28" s="3"/>
      <c r="JU28" s="3"/>
      <c r="JV28" s="4"/>
      <c r="JW28" s="1"/>
      <c r="JX28" s="1"/>
      <c r="JY28" s="2"/>
      <c r="JZ28" s="2"/>
      <c r="KA28" s="3"/>
      <c r="KB28" s="3"/>
      <c r="KC28" s="4"/>
      <c r="KD28" s="1"/>
      <c r="KE28" s="1"/>
      <c r="KF28" s="2"/>
      <c r="KG28" s="2"/>
      <c r="KH28" s="3"/>
      <c r="KI28" s="3"/>
      <c r="KJ28" s="4"/>
      <c r="KK28" s="1"/>
      <c r="KL28" s="1"/>
      <c r="KM28" s="2"/>
      <c r="KN28" s="2"/>
      <c r="KO28" s="3"/>
      <c r="KP28" s="3"/>
      <c r="KQ28" s="4"/>
      <c r="KR28" s="1"/>
      <c r="KS28" s="1"/>
      <c r="KT28" s="2"/>
      <c r="KU28" s="2"/>
      <c r="KV28" s="3"/>
      <c r="KW28" s="3"/>
      <c r="KX28" s="4"/>
      <c r="KY28" s="1"/>
      <c r="KZ28" s="1"/>
      <c r="LA28" s="2"/>
      <c r="LB28" s="2"/>
      <c r="LC28" s="3"/>
      <c r="LD28" s="3"/>
      <c r="LE28" s="4"/>
      <c r="LF28" s="1"/>
      <c r="LG28" s="1"/>
      <c r="LH28" s="2"/>
      <c r="LI28" s="2"/>
      <c r="LJ28" s="3"/>
      <c r="LK28" s="3"/>
      <c r="LL28" s="4"/>
      <c r="LM28" s="1"/>
      <c r="LN28" s="1"/>
      <c r="LO28" s="2"/>
      <c r="LP28" s="2"/>
      <c r="LQ28" s="3"/>
      <c r="LR28" s="3"/>
      <c r="LS28" s="4"/>
      <c r="LT28" s="1"/>
      <c r="LU28" s="1"/>
      <c r="LV28" s="2"/>
      <c r="LW28" s="2"/>
      <c r="LX28" s="3"/>
      <c r="LY28" s="3"/>
      <c r="LZ28" s="4"/>
      <c r="MA28" s="1"/>
      <c r="MB28" s="1"/>
      <c r="MC28" s="2"/>
      <c r="MD28" s="2"/>
      <c r="ME28" s="3"/>
      <c r="MF28" s="3"/>
      <c r="MG28" s="4"/>
      <c r="MH28" s="1"/>
      <c r="MI28" s="1"/>
      <c r="MJ28" s="2"/>
      <c r="MK28" s="2"/>
      <c r="ML28" s="3"/>
      <c r="MM28" s="3"/>
      <c r="MN28" s="4"/>
      <c r="MP28" s="20" t="s">
        <v>75</v>
      </c>
      <c r="MQ28" s="23"/>
      <c r="MR28" s="23">
        <f>م.تحميل!$S$100</f>
        <v>0</v>
      </c>
      <c r="MS28" s="20"/>
      <c r="MT28" s="23"/>
      <c r="MU28" s="23"/>
      <c r="MW28" s="22" t="s">
        <v>75</v>
      </c>
      <c r="MX28" s="24"/>
      <c r="MY28" s="24">
        <f>م.مرتجع!$S$100</f>
        <v>0</v>
      </c>
      <c r="MZ28" s="22"/>
      <c r="NA28" s="24"/>
      <c r="NB28" s="24"/>
      <c r="ND28" s="21" t="s">
        <v>75</v>
      </c>
      <c r="NE28" s="25"/>
      <c r="NF28" s="25">
        <f>م.مبيع!$S$100</f>
        <v>0</v>
      </c>
      <c r="NG28" s="25">
        <f>FN35</f>
        <v>0</v>
      </c>
      <c r="NH28" s="21"/>
      <c r="NI28" s="25"/>
      <c r="NJ28" s="25"/>
      <c r="NK28" s="25"/>
    </row>
    <row r="29" spans="1:375" ht="16.5" thickTop="1" thickBot="1" x14ac:dyDescent="0.25">
      <c r="A29" s="14"/>
      <c r="B29" s="17"/>
      <c r="C29" s="1"/>
      <c r="D29" s="1"/>
      <c r="E29" s="2"/>
      <c r="F29" s="2"/>
      <c r="G29" s="3"/>
      <c r="H29" s="3"/>
      <c r="I29" s="4"/>
      <c r="J29" s="1"/>
      <c r="K29" s="1"/>
      <c r="L29" s="2"/>
      <c r="M29" s="2"/>
      <c r="N29" s="3"/>
      <c r="O29" s="3"/>
      <c r="P29" s="4"/>
      <c r="Q29" s="1"/>
      <c r="R29" s="1"/>
      <c r="S29" s="2"/>
      <c r="T29" s="2"/>
      <c r="U29" s="3"/>
      <c r="V29" s="3"/>
      <c r="W29" s="4"/>
      <c r="X29" s="1"/>
      <c r="Y29" s="1"/>
      <c r="Z29" s="2"/>
      <c r="AA29" s="2"/>
      <c r="AB29" s="3"/>
      <c r="AC29" s="3"/>
      <c r="AD29" s="4"/>
      <c r="AE29" s="1"/>
      <c r="AF29" s="1"/>
      <c r="AG29" s="2"/>
      <c r="AH29" s="2"/>
      <c r="AI29" s="3"/>
      <c r="AJ29" s="3"/>
      <c r="AK29" s="4"/>
      <c r="AL29" s="1"/>
      <c r="AM29" s="1"/>
      <c r="AN29" s="2"/>
      <c r="AO29" s="2"/>
      <c r="AP29" s="3"/>
      <c r="AQ29" s="3"/>
      <c r="AR29" s="4"/>
      <c r="AS29" s="1"/>
      <c r="AT29" s="1"/>
      <c r="AU29" s="2"/>
      <c r="AV29" s="2"/>
      <c r="AW29" s="3"/>
      <c r="AX29" s="3"/>
      <c r="AY29" s="4"/>
      <c r="AZ29" s="1"/>
      <c r="BA29" s="1"/>
      <c r="BB29" s="2"/>
      <c r="BC29" s="2"/>
      <c r="BD29" s="3"/>
      <c r="BE29" s="3"/>
      <c r="BF29" s="4"/>
      <c r="BG29" s="1"/>
      <c r="BH29" s="1"/>
      <c r="BI29" s="2"/>
      <c r="BJ29" s="2"/>
      <c r="BK29" s="3"/>
      <c r="BL29" s="3"/>
      <c r="BM29" s="4"/>
      <c r="BN29" s="1"/>
      <c r="BO29" s="1"/>
      <c r="BP29" s="2"/>
      <c r="BQ29" s="2"/>
      <c r="BR29" s="3"/>
      <c r="BS29" s="3"/>
      <c r="BT29" s="4"/>
      <c r="BU29" s="1"/>
      <c r="BV29" s="1"/>
      <c r="BW29" s="2"/>
      <c r="BX29" s="2"/>
      <c r="BY29" s="3"/>
      <c r="BZ29" s="3"/>
      <c r="CA29" s="4"/>
      <c r="CB29" s="1"/>
      <c r="CC29" s="1"/>
      <c r="CD29" s="2"/>
      <c r="CE29" s="2"/>
      <c r="CF29" s="3"/>
      <c r="CG29" s="3"/>
      <c r="CH29" s="4"/>
      <c r="CI29" s="1"/>
      <c r="CJ29" s="1"/>
      <c r="CK29" s="2"/>
      <c r="CL29" s="2"/>
      <c r="CM29" s="3"/>
      <c r="CN29" s="3"/>
      <c r="CO29" s="4"/>
      <c r="CP29" s="1"/>
      <c r="CQ29" s="1"/>
      <c r="CR29" s="2"/>
      <c r="CS29" s="2"/>
      <c r="CT29" s="3"/>
      <c r="CU29" s="3"/>
      <c r="CV29" s="4"/>
      <c r="CW29" s="1"/>
      <c r="CX29" s="1"/>
      <c r="CY29" s="2"/>
      <c r="CZ29" s="2"/>
      <c r="DA29" s="3"/>
      <c r="DB29" s="3"/>
      <c r="DC29" s="4"/>
      <c r="DD29" s="1"/>
      <c r="DE29" s="1"/>
      <c r="DF29" s="2"/>
      <c r="DG29" s="2"/>
      <c r="DH29" s="3"/>
      <c r="DI29" s="3"/>
      <c r="DJ29" s="4"/>
      <c r="DK29" s="1"/>
      <c r="DL29" s="1"/>
      <c r="DM29" s="2"/>
      <c r="DN29" s="2"/>
      <c r="DO29" s="3"/>
      <c r="DP29" s="3"/>
      <c r="DQ29" s="4"/>
      <c r="DR29" s="1"/>
      <c r="DS29" s="1"/>
      <c r="DT29" s="2"/>
      <c r="DU29" s="2"/>
      <c r="DV29" s="3"/>
      <c r="DW29" s="3"/>
      <c r="DX29" s="4"/>
      <c r="DY29" s="1"/>
      <c r="DZ29" s="1"/>
      <c r="EA29" s="2"/>
      <c r="EB29" s="2"/>
      <c r="EC29" s="3"/>
      <c r="ED29" s="3"/>
      <c r="EE29" s="4"/>
      <c r="EF29" s="1"/>
      <c r="EG29" s="1"/>
      <c r="EH29" s="2"/>
      <c r="EI29" s="2"/>
      <c r="EJ29" s="3"/>
      <c r="EK29" s="3"/>
      <c r="EL29" s="4"/>
      <c r="EM29" s="1"/>
      <c r="EN29" s="1"/>
      <c r="EO29" s="2"/>
      <c r="EP29" s="2"/>
      <c r="EQ29" s="3"/>
      <c r="ER29" s="3"/>
      <c r="ES29" s="4"/>
      <c r="ET29" s="1"/>
      <c r="EU29" s="1"/>
      <c r="EV29" s="2"/>
      <c r="EW29" s="2"/>
      <c r="EX29" s="3"/>
      <c r="EY29" s="3"/>
      <c r="EZ29" s="4"/>
      <c r="FA29" s="1"/>
      <c r="FB29" s="1"/>
      <c r="FC29" s="2"/>
      <c r="FD29" s="2"/>
      <c r="FE29" s="3"/>
      <c r="FF29" s="3"/>
      <c r="FG29" s="4"/>
      <c r="FH29" s="1"/>
      <c r="FI29" s="1"/>
      <c r="FJ29" s="2"/>
      <c r="FK29" s="2"/>
      <c r="FL29" s="3"/>
      <c r="FM29" s="3"/>
      <c r="FN29" s="4"/>
      <c r="FO29" s="1"/>
      <c r="FP29" s="1"/>
      <c r="FQ29" s="2"/>
      <c r="FR29" s="2"/>
      <c r="FS29" s="3"/>
      <c r="FT29" s="3"/>
      <c r="FU29" s="4"/>
      <c r="FV29" s="1"/>
      <c r="FW29" s="1"/>
      <c r="FX29" s="2"/>
      <c r="FY29" s="2"/>
      <c r="FZ29" s="3"/>
      <c r="GA29" s="3"/>
      <c r="GB29" s="4"/>
      <c r="GC29" s="1"/>
      <c r="GD29" s="1"/>
      <c r="GE29" s="2"/>
      <c r="GF29" s="2"/>
      <c r="GG29" s="3"/>
      <c r="GH29" s="3"/>
      <c r="GI29" s="4"/>
      <c r="GJ29" s="1"/>
      <c r="GK29" s="1"/>
      <c r="GL29" s="2"/>
      <c r="GM29" s="2"/>
      <c r="GN29" s="3"/>
      <c r="GO29" s="3"/>
      <c r="GP29" s="4"/>
      <c r="GQ29" s="1"/>
      <c r="GR29" s="1"/>
      <c r="GS29" s="2"/>
      <c r="GT29" s="2"/>
      <c r="GU29" s="3"/>
      <c r="GV29" s="3"/>
      <c r="GW29" s="4"/>
      <c r="GX29" s="1"/>
      <c r="GY29" s="1"/>
      <c r="GZ29" s="2"/>
      <c r="HA29" s="2"/>
      <c r="HB29" s="3"/>
      <c r="HC29" s="3"/>
      <c r="HD29" s="4"/>
      <c r="HE29" s="1"/>
      <c r="HF29" s="1"/>
      <c r="HG29" s="2"/>
      <c r="HH29" s="2"/>
      <c r="HI29" s="3"/>
      <c r="HJ29" s="3"/>
      <c r="HK29" s="4"/>
      <c r="HL29" s="1"/>
      <c r="HM29" s="1"/>
      <c r="HN29" s="2"/>
      <c r="HO29" s="2"/>
      <c r="HP29" s="3"/>
      <c r="HQ29" s="3"/>
      <c r="HR29" s="4"/>
      <c r="HS29" s="1"/>
      <c r="HT29" s="1"/>
      <c r="HU29" s="2"/>
      <c r="HV29" s="2"/>
      <c r="HW29" s="3"/>
      <c r="HX29" s="3"/>
      <c r="HY29" s="4"/>
      <c r="HZ29" s="1"/>
      <c r="IA29" s="1"/>
      <c r="IB29" s="2"/>
      <c r="IC29" s="2"/>
      <c r="ID29" s="3"/>
      <c r="IE29" s="3"/>
      <c r="IF29" s="4"/>
      <c r="IG29" s="1"/>
      <c r="IH29" s="1"/>
      <c r="II29" s="2"/>
      <c r="IJ29" s="2"/>
      <c r="IK29" s="3"/>
      <c r="IL29" s="3"/>
      <c r="IM29" s="4"/>
      <c r="IN29" s="1"/>
      <c r="IO29" s="1"/>
      <c r="IP29" s="2"/>
      <c r="IQ29" s="2"/>
      <c r="IR29" s="3"/>
      <c r="IS29" s="3"/>
      <c r="IT29" s="4"/>
      <c r="IU29" s="1"/>
      <c r="IV29" s="1"/>
      <c r="IW29" s="2"/>
      <c r="IX29" s="2"/>
      <c r="IY29" s="3"/>
      <c r="IZ29" s="3"/>
      <c r="JA29" s="4"/>
      <c r="JB29" s="1"/>
      <c r="JC29" s="1"/>
      <c r="JD29" s="2"/>
      <c r="JE29" s="2"/>
      <c r="JF29" s="3"/>
      <c r="JG29" s="3"/>
      <c r="JH29" s="4"/>
      <c r="JI29" s="1"/>
      <c r="JJ29" s="1"/>
      <c r="JK29" s="2"/>
      <c r="JL29" s="2"/>
      <c r="JM29" s="3"/>
      <c r="JN29" s="3"/>
      <c r="JO29" s="4"/>
      <c r="JP29" s="1"/>
      <c r="JQ29" s="1"/>
      <c r="JR29" s="2"/>
      <c r="JS29" s="2"/>
      <c r="JT29" s="3"/>
      <c r="JU29" s="3"/>
      <c r="JV29" s="4"/>
      <c r="JW29" s="1"/>
      <c r="JX29" s="1"/>
      <c r="JY29" s="2"/>
      <c r="JZ29" s="2"/>
      <c r="KA29" s="3"/>
      <c r="KB29" s="3"/>
      <c r="KC29" s="4"/>
      <c r="KD29" s="1"/>
      <c r="KE29" s="1"/>
      <c r="KF29" s="2"/>
      <c r="KG29" s="2"/>
      <c r="KH29" s="3"/>
      <c r="KI29" s="3"/>
      <c r="KJ29" s="4"/>
      <c r="KK29" s="1"/>
      <c r="KL29" s="1"/>
      <c r="KM29" s="2"/>
      <c r="KN29" s="2"/>
      <c r="KO29" s="3"/>
      <c r="KP29" s="3"/>
      <c r="KQ29" s="4"/>
      <c r="KR29" s="1"/>
      <c r="KS29" s="1"/>
      <c r="KT29" s="2"/>
      <c r="KU29" s="2"/>
      <c r="KV29" s="3"/>
      <c r="KW29" s="3"/>
      <c r="KX29" s="4"/>
      <c r="KY29" s="1"/>
      <c r="KZ29" s="1"/>
      <c r="LA29" s="2"/>
      <c r="LB29" s="2"/>
      <c r="LC29" s="3"/>
      <c r="LD29" s="3"/>
      <c r="LE29" s="4"/>
      <c r="LF29" s="1"/>
      <c r="LG29" s="1"/>
      <c r="LH29" s="2"/>
      <c r="LI29" s="2"/>
      <c r="LJ29" s="3"/>
      <c r="LK29" s="3"/>
      <c r="LL29" s="4"/>
      <c r="LM29" s="1"/>
      <c r="LN29" s="1"/>
      <c r="LO29" s="2"/>
      <c r="LP29" s="2"/>
      <c r="LQ29" s="3"/>
      <c r="LR29" s="3"/>
      <c r="LS29" s="4"/>
      <c r="LT29" s="1"/>
      <c r="LU29" s="1"/>
      <c r="LV29" s="2"/>
      <c r="LW29" s="2"/>
      <c r="LX29" s="3"/>
      <c r="LY29" s="3"/>
      <c r="LZ29" s="4"/>
      <c r="MA29" s="1"/>
      <c r="MB29" s="1"/>
      <c r="MC29" s="2"/>
      <c r="MD29" s="2"/>
      <c r="ME29" s="3"/>
      <c r="MF29" s="3"/>
      <c r="MG29" s="4"/>
      <c r="MH29" s="1"/>
      <c r="MI29" s="1"/>
      <c r="MJ29" s="2"/>
      <c r="MK29" s="2"/>
      <c r="ML29" s="3"/>
      <c r="MM29" s="3"/>
      <c r="MN29" s="4"/>
      <c r="MP29" s="20" t="s">
        <v>90</v>
      </c>
      <c r="MQ29" s="23">
        <f>م.تحميل!$R$105</f>
        <v>0</v>
      </c>
      <c r="MR29" s="23">
        <f>م.تحميل!$S$105</f>
        <v>0</v>
      </c>
      <c r="MS29" s="20"/>
      <c r="MT29" s="23"/>
      <c r="MU29" s="23"/>
      <c r="MW29" s="22" t="s">
        <v>90</v>
      </c>
      <c r="MX29" s="24">
        <f>م.مرتجع!$R$105</f>
        <v>0</v>
      </c>
      <c r="MY29" s="24">
        <f>م.مرتجع!$S$105</f>
        <v>0</v>
      </c>
      <c r="MZ29" s="22"/>
      <c r="NA29" s="24"/>
      <c r="NB29" s="24"/>
      <c r="ND29" s="21" t="s">
        <v>90</v>
      </c>
      <c r="NE29" s="25">
        <f>م.مبيع!$R$105</f>
        <v>0</v>
      </c>
      <c r="NF29" s="25">
        <f>م.مبيع!$S$105</f>
        <v>0</v>
      </c>
      <c r="NG29" s="25">
        <f>FU35</f>
        <v>0</v>
      </c>
      <c r="NH29" s="21"/>
      <c r="NI29" s="25"/>
      <c r="NJ29" s="25"/>
      <c r="NK29" s="25"/>
    </row>
    <row r="30" spans="1:375" ht="16.5" thickTop="1" thickBot="1" x14ac:dyDescent="0.3">
      <c r="A30" s="14"/>
      <c r="B30" s="18"/>
      <c r="C30" s="6"/>
      <c r="D30" s="6"/>
      <c r="E30" s="7"/>
      <c r="F30" s="7"/>
      <c r="G30" s="8"/>
      <c r="H30" s="8"/>
      <c r="I30" s="9"/>
      <c r="J30" s="6"/>
      <c r="K30" s="6"/>
      <c r="L30" s="7"/>
      <c r="M30" s="7"/>
      <c r="N30" s="8"/>
      <c r="O30" s="8"/>
      <c r="P30" s="9"/>
      <c r="Q30" s="6"/>
      <c r="R30" s="6"/>
      <c r="S30" s="7"/>
      <c r="T30" s="7"/>
      <c r="U30" s="8"/>
      <c r="V30" s="8"/>
      <c r="W30" s="9"/>
      <c r="X30" s="6"/>
      <c r="Y30" s="6"/>
      <c r="Z30" s="7"/>
      <c r="AA30" s="7"/>
      <c r="AB30" s="8"/>
      <c r="AC30" s="8"/>
      <c r="AD30" s="9"/>
      <c r="AE30" s="6"/>
      <c r="AF30" s="6"/>
      <c r="AG30" s="7"/>
      <c r="AH30" s="7"/>
      <c r="AI30" s="8"/>
      <c r="AJ30" s="8"/>
      <c r="AK30" s="9"/>
      <c r="AL30" s="6"/>
      <c r="AM30" s="6"/>
      <c r="AN30" s="7"/>
      <c r="AO30" s="7"/>
      <c r="AP30" s="8"/>
      <c r="AQ30" s="8"/>
      <c r="AR30" s="9"/>
      <c r="AS30" s="6"/>
      <c r="AT30" s="6"/>
      <c r="AU30" s="7"/>
      <c r="AV30" s="7"/>
      <c r="AW30" s="8"/>
      <c r="AX30" s="8"/>
      <c r="AY30" s="9"/>
      <c r="AZ30" s="6"/>
      <c r="BA30" s="6"/>
      <c r="BB30" s="7"/>
      <c r="BC30" s="7"/>
      <c r="BD30" s="8"/>
      <c r="BE30" s="8"/>
      <c r="BF30" s="9"/>
      <c r="BG30" s="6"/>
      <c r="BH30" s="6"/>
      <c r="BI30" s="7"/>
      <c r="BJ30" s="7"/>
      <c r="BK30" s="8"/>
      <c r="BL30" s="8"/>
      <c r="BM30" s="9"/>
      <c r="BN30" s="6"/>
      <c r="BO30" s="6"/>
      <c r="BP30" s="7"/>
      <c r="BQ30" s="7"/>
      <c r="BR30" s="8"/>
      <c r="BS30" s="8"/>
      <c r="BT30" s="9"/>
      <c r="BU30" s="6"/>
      <c r="BV30" s="6"/>
      <c r="BW30" s="7"/>
      <c r="BX30" s="7"/>
      <c r="BY30" s="8"/>
      <c r="BZ30" s="8"/>
      <c r="CA30" s="9"/>
      <c r="CB30" s="6"/>
      <c r="CC30" s="6"/>
      <c r="CD30" s="7"/>
      <c r="CE30" s="7"/>
      <c r="CF30" s="8"/>
      <c r="CG30" s="8"/>
      <c r="CH30" s="9"/>
      <c r="CI30" s="6"/>
      <c r="CJ30" s="6"/>
      <c r="CK30" s="7"/>
      <c r="CL30" s="7"/>
      <c r="CM30" s="8"/>
      <c r="CN30" s="8"/>
      <c r="CO30" s="9"/>
      <c r="CP30" s="6"/>
      <c r="CQ30" s="6"/>
      <c r="CR30" s="7"/>
      <c r="CS30" s="7"/>
      <c r="CT30" s="8"/>
      <c r="CU30" s="8"/>
      <c r="CV30" s="9"/>
      <c r="CW30" s="6"/>
      <c r="CX30" s="6"/>
      <c r="CY30" s="7"/>
      <c r="CZ30" s="7"/>
      <c r="DA30" s="8"/>
      <c r="DB30" s="8"/>
      <c r="DC30" s="9"/>
      <c r="DD30" s="6"/>
      <c r="DE30" s="6"/>
      <c r="DF30" s="7"/>
      <c r="DG30" s="7"/>
      <c r="DH30" s="8"/>
      <c r="DI30" s="8"/>
      <c r="DJ30" s="9"/>
      <c r="DK30" s="6"/>
      <c r="DL30" s="6"/>
      <c r="DM30" s="7"/>
      <c r="DN30" s="7"/>
      <c r="DO30" s="8"/>
      <c r="DP30" s="8"/>
      <c r="DQ30" s="9"/>
      <c r="DR30" s="6"/>
      <c r="DS30" s="6"/>
      <c r="DT30" s="7"/>
      <c r="DU30" s="7"/>
      <c r="DV30" s="8"/>
      <c r="DW30" s="8"/>
      <c r="DX30" s="9"/>
      <c r="DY30" s="6"/>
      <c r="DZ30" s="6"/>
      <c r="EA30" s="7"/>
      <c r="EB30" s="7"/>
      <c r="EC30" s="8"/>
      <c r="ED30" s="8"/>
      <c r="EE30" s="9"/>
      <c r="EF30" s="6"/>
      <c r="EG30" s="6"/>
      <c r="EH30" s="7"/>
      <c r="EI30" s="7"/>
      <c r="EJ30" s="8"/>
      <c r="EK30" s="8"/>
      <c r="EL30" s="9"/>
      <c r="EM30" s="6"/>
      <c r="EN30" s="6"/>
      <c r="EO30" s="7"/>
      <c r="EP30" s="7"/>
      <c r="EQ30" s="8"/>
      <c r="ER30" s="8"/>
      <c r="ES30" s="9"/>
      <c r="ET30" s="6"/>
      <c r="EU30" s="6"/>
      <c r="EV30" s="7"/>
      <c r="EW30" s="7"/>
      <c r="EX30" s="8"/>
      <c r="EY30" s="8"/>
      <c r="EZ30" s="9"/>
      <c r="FA30" s="6"/>
      <c r="FB30" s="6"/>
      <c r="FC30" s="7"/>
      <c r="FD30" s="7"/>
      <c r="FE30" s="8"/>
      <c r="FF30" s="8"/>
      <c r="FG30" s="9"/>
      <c r="FH30" s="6"/>
      <c r="FI30" s="6"/>
      <c r="FJ30" s="7"/>
      <c r="FK30" s="7"/>
      <c r="FL30" s="8"/>
      <c r="FM30" s="8"/>
      <c r="FN30" s="9"/>
      <c r="FO30" s="6"/>
      <c r="FP30" s="6"/>
      <c r="FQ30" s="7"/>
      <c r="FR30" s="7"/>
      <c r="FS30" s="8"/>
      <c r="FT30" s="8"/>
      <c r="FU30" s="9"/>
      <c r="FV30" s="6"/>
      <c r="FW30" s="6"/>
      <c r="FX30" s="7"/>
      <c r="FY30" s="7"/>
      <c r="FZ30" s="8"/>
      <c r="GA30" s="8"/>
      <c r="GB30" s="9"/>
      <c r="GC30" s="6"/>
      <c r="GD30" s="6"/>
      <c r="GE30" s="7"/>
      <c r="GF30" s="7"/>
      <c r="GG30" s="8"/>
      <c r="GH30" s="8"/>
      <c r="GI30" s="9"/>
      <c r="GJ30" s="6"/>
      <c r="GK30" s="6"/>
      <c r="GL30" s="7"/>
      <c r="GM30" s="7"/>
      <c r="GN30" s="8"/>
      <c r="GO30" s="8"/>
      <c r="GP30" s="9"/>
      <c r="GQ30" s="6"/>
      <c r="GR30" s="6"/>
      <c r="GS30" s="7"/>
      <c r="GT30" s="7"/>
      <c r="GU30" s="8"/>
      <c r="GV30" s="8"/>
      <c r="GW30" s="9"/>
      <c r="GX30" s="6"/>
      <c r="GY30" s="6"/>
      <c r="GZ30" s="7"/>
      <c r="HA30" s="7"/>
      <c r="HB30" s="8"/>
      <c r="HC30" s="8"/>
      <c r="HD30" s="9"/>
      <c r="HE30" s="6"/>
      <c r="HF30" s="6"/>
      <c r="HG30" s="7"/>
      <c r="HH30" s="7"/>
      <c r="HI30" s="8"/>
      <c r="HJ30" s="8"/>
      <c r="HK30" s="9"/>
      <c r="HL30" s="6"/>
      <c r="HM30" s="6"/>
      <c r="HN30" s="7"/>
      <c r="HO30" s="7"/>
      <c r="HP30" s="8"/>
      <c r="HQ30" s="8"/>
      <c r="HR30" s="9"/>
      <c r="HS30" s="6"/>
      <c r="HT30" s="6"/>
      <c r="HU30" s="7"/>
      <c r="HV30" s="7"/>
      <c r="HW30" s="8"/>
      <c r="HX30" s="8"/>
      <c r="HY30" s="9"/>
      <c r="HZ30" s="6"/>
      <c r="IA30" s="6"/>
      <c r="IB30" s="7"/>
      <c r="IC30" s="7"/>
      <c r="ID30" s="8"/>
      <c r="IE30" s="8"/>
      <c r="IF30" s="9"/>
      <c r="IG30" s="6"/>
      <c r="IH30" s="6"/>
      <c r="II30" s="7"/>
      <c r="IJ30" s="7"/>
      <c r="IK30" s="8"/>
      <c r="IL30" s="8"/>
      <c r="IM30" s="9"/>
      <c r="IN30" s="6"/>
      <c r="IO30" s="6"/>
      <c r="IP30" s="7"/>
      <c r="IQ30" s="7"/>
      <c r="IR30" s="8"/>
      <c r="IS30" s="8"/>
      <c r="IT30" s="9"/>
      <c r="IU30" s="6"/>
      <c r="IV30" s="6"/>
      <c r="IW30" s="7"/>
      <c r="IX30" s="7"/>
      <c r="IY30" s="8"/>
      <c r="IZ30" s="8"/>
      <c r="JA30" s="9"/>
      <c r="JB30" s="6"/>
      <c r="JC30" s="6"/>
      <c r="JD30" s="7"/>
      <c r="JE30" s="7"/>
      <c r="JF30" s="8"/>
      <c r="JG30" s="8"/>
      <c r="JH30" s="9"/>
      <c r="JI30" s="6"/>
      <c r="JJ30" s="6"/>
      <c r="JK30" s="7"/>
      <c r="JL30" s="7"/>
      <c r="JM30" s="8"/>
      <c r="JN30" s="8"/>
      <c r="JO30" s="9"/>
      <c r="JP30" s="6"/>
      <c r="JQ30" s="6"/>
      <c r="JR30" s="7"/>
      <c r="JS30" s="7"/>
      <c r="JT30" s="8"/>
      <c r="JU30" s="8"/>
      <c r="JV30" s="9"/>
      <c r="JW30" s="6"/>
      <c r="JX30" s="6"/>
      <c r="JY30" s="7"/>
      <c r="JZ30" s="7"/>
      <c r="KA30" s="8"/>
      <c r="KB30" s="8"/>
      <c r="KC30" s="9"/>
      <c r="KD30" s="6"/>
      <c r="KE30" s="6"/>
      <c r="KF30" s="7"/>
      <c r="KG30" s="7"/>
      <c r="KH30" s="8"/>
      <c r="KI30" s="8"/>
      <c r="KJ30" s="9"/>
      <c r="KK30" s="6"/>
      <c r="KL30" s="6"/>
      <c r="KM30" s="7"/>
      <c r="KN30" s="7"/>
      <c r="KO30" s="8"/>
      <c r="KP30" s="8"/>
      <c r="KQ30" s="9"/>
      <c r="KR30" s="6"/>
      <c r="KS30" s="6"/>
      <c r="KT30" s="7"/>
      <c r="KU30" s="7"/>
      <c r="KV30" s="8"/>
      <c r="KW30" s="8"/>
      <c r="KX30" s="9"/>
      <c r="KY30" s="6"/>
      <c r="KZ30" s="6"/>
      <c r="LA30" s="7"/>
      <c r="LB30" s="7"/>
      <c r="LC30" s="8"/>
      <c r="LD30" s="8"/>
      <c r="LE30" s="9"/>
      <c r="LF30" s="6"/>
      <c r="LG30" s="6"/>
      <c r="LH30" s="7"/>
      <c r="LI30" s="7"/>
      <c r="LJ30" s="8"/>
      <c r="LK30" s="8"/>
      <c r="LL30" s="9"/>
      <c r="LM30" s="6"/>
      <c r="LN30" s="6"/>
      <c r="LO30" s="7"/>
      <c r="LP30" s="7"/>
      <c r="LQ30" s="8"/>
      <c r="LR30" s="8"/>
      <c r="LS30" s="9"/>
      <c r="LT30" s="6"/>
      <c r="LU30" s="6"/>
      <c r="LV30" s="7"/>
      <c r="LW30" s="7"/>
      <c r="LX30" s="8"/>
      <c r="LY30" s="8"/>
      <c r="LZ30" s="9"/>
      <c r="MA30" s="6"/>
      <c r="MB30" s="6"/>
      <c r="MC30" s="7"/>
      <c r="MD30" s="7"/>
      <c r="ME30" s="8"/>
      <c r="MF30" s="8"/>
      <c r="MG30" s="9"/>
      <c r="MH30" s="6"/>
      <c r="MI30" s="6"/>
      <c r="MJ30" s="7"/>
      <c r="MK30" s="7"/>
      <c r="ML30" s="8"/>
      <c r="MM30" s="8"/>
      <c r="MN30" s="9"/>
      <c r="MP30" s="20" t="s">
        <v>76</v>
      </c>
      <c r="MQ30" s="23">
        <f>م.تحميل!$R$109</f>
        <v>0</v>
      </c>
      <c r="MR30" s="23">
        <f>م.تحميل!$S$109</f>
        <v>0</v>
      </c>
      <c r="MS30" s="20"/>
      <c r="MT30" s="23"/>
      <c r="MU30" s="23"/>
      <c r="MW30" s="22" t="s">
        <v>76</v>
      </c>
      <c r="MX30" s="24">
        <f>م.مرتجع!$R$109</f>
        <v>0</v>
      </c>
      <c r="MY30" s="24">
        <f>م.مرتجع!$S$109</f>
        <v>0</v>
      </c>
      <c r="MZ30" s="22"/>
      <c r="NA30" s="24"/>
      <c r="NB30" s="24"/>
      <c r="ND30" s="21" t="s">
        <v>76</v>
      </c>
      <c r="NE30" s="25">
        <f>م.مبيع!$R$109</f>
        <v>0</v>
      </c>
      <c r="NF30" s="25">
        <f>م.مبيع!$S$109</f>
        <v>0</v>
      </c>
      <c r="NG30" s="25">
        <f>GB35</f>
        <v>0</v>
      </c>
      <c r="NH30" s="21"/>
      <c r="NI30" s="25"/>
      <c r="NJ30" s="25"/>
      <c r="NK30" s="25"/>
    </row>
    <row r="31" spans="1:375" ht="16.5" thickTop="1" thickBot="1" x14ac:dyDescent="0.3">
      <c r="A31" s="14"/>
      <c r="B31" s="18"/>
      <c r="C31" s="6"/>
      <c r="D31" s="6"/>
      <c r="E31" s="7"/>
      <c r="F31" s="7"/>
      <c r="G31" s="8"/>
      <c r="H31" s="8"/>
      <c r="I31" s="9"/>
      <c r="J31" s="6"/>
      <c r="K31" s="6"/>
      <c r="L31" s="7"/>
      <c r="M31" s="7"/>
      <c r="N31" s="8"/>
      <c r="O31" s="8"/>
      <c r="P31" s="9"/>
      <c r="Q31" s="6"/>
      <c r="R31" s="6"/>
      <c r="S31" s="7"/>
      <c r="T31" s="7"/>
      <c r="U31" s="8"/>
      <c r="V31" s="8"/>
      <c r="W31" s="9"/>
      <c r="X31" s="6"/>
      <c r="Y31" s="6"/>
      <c r="Z31" s="7"/>
      <c r="AA31" s="7"/>
      <c r="AB31" s="8"/>
      <c r="AC31" s="8"/>
      <c r="AD31" s="9"/>
      <c r="AE31" s="6"/>
      <c r="AF31" s="6"/>
      <c r="AG31" s="7"/>
      <c r="AH31" s="7"/>
      <c r="AI31" s="8"/>
      <c r="AJ31" s="8"/>
      <c r="AK31" s="9"/>
      <c r="AL31" s="6"/>
      <c r="AM31" s="6"/>
      <c r="AN31" s="7"/>
      <c r="AO31" s="7"/>
      <c r="AP31" s="8"/>
      <c r="AQ31" s="8"/>
      <c r="AR31" s="9"/>
      <c r="AS31" s="6"/>
      <c r="AT31" s="6"/>
      <c r="AU31" s="7"/>
      <c r="AV31" s="7"/>
      <c r="AW31" s="8"/>
      <c r="AX31" s="8"/>
      <c r="AY31" s="9"/>
      <c r="AZ31" s="6"/>
      <c r="BA31" s="6"/>
      <c r="BB31" s="7"/>
      <c r="BC31" s="7"/>
      <c r="BD31" s="8"/>
      <c r="BE31" s="8"/>
      <c r="BF31" s="9"/>
      <c r="BG31" s="6"/>
      <c r="BH31" s="6"/>
      <c r="BI31" s="7"/>
      <c r="BJ31" s="7"/>
      <c r="BK31" s="8"/>
      <c r="BL31" s="8"/>
      <c r="BM31" s="9"/>
      <c r="BN31" s="6"/>
      <c r="BO31" s="6"/>
      <c r="BP31" s="7"/>
      <c r="BQ31" s="7"/>
      <c r="BR31" s="8"/>
      <c r="BS31" s="8"/>
      <c r="BT31" s="9"/>
      <c r="BU31" s="6"/>
      <c r="BV31" s="6"/>
      <c r="BW31" s="7"/>
      <c r="BX31" s="7"/>
      <c r="BY31" s="8"/>
      <c r="BZ31" s="8"/>
      <c r="CA31" s="9"/>
      <c r="CB31" s="6"/>
      <c r="CC31" s="6"/>
      <c r="CD31" s="7"/>
      <c r="CE31" s="7"/>
      <c r="CF31" s="8"/>
      <c r="CG31" s="8"/>
      <c r="CH31" s="9"/>
      <c r="CI31" s="6"/>
      <c r="CJ31" s="6"/>
      <c r="CK31" s="7"/>
      <c r="CL31" s="7"/>
      <c r="CM31" s="8"/>
      <c r="CN31" s="8"/>
      <c r="CO31" s="9"/>
      <c r="CP31" s="6"/>
      <c r="CQ31" s="6"/>
      <c r="CR31" s="7"/>
      <c r="CS31" s="7"/>
      <c r="CT31" s="8"/>
      <c r="CU31" s="8"/>
      <c r="CV31" s="9"/>
      <c r="CW31" s="6"/>
      <c r="CX31" s="6"/>
      <c r="CY31" s="7"/>
      <c r="CZ31" s="7"/>
      <c r="DA31" s="8"/>
      <c r="DB31" s="8"/>
      <c r="DC31" s="9"/>
      <c r="DD31" s="6"/>
      <c r="DE31" s="6"/>
      <c r="DF31" s="7"/>
      <c r="DG31" s="7"/>
      <c r="DH31" s="8"/>
      <c r="DI31" s="8"/>
      <c r="DJ31" s="9"/>
      <c r="DK31" s="6"/>
      <c r="DL31" s="6"/>
      <c r="DM31" s="7"/>
      <c r="DN31" s="7"/>
      <c r="DO31" s="8"/>
      <c r="DP31" s="8"/>
      <c r="DQ31" s="9"/>
      <c r="DR31" s="6"/>
      <c r="DS31" s="6"/>
      <c r="DT31" s="7"/>
      <c r="DU31" s="7"/>
      <c r="DV31" s="8"/>
      <c r="DW31" s="8"/>
      <c r="DX31" s="9"/>
      <c r="DY31" s="6"/>
      <c r="DZ31" s="6"/>
      <c r="EA31" s="7"/>
      <c r="EB31" s="7"/>
      <c r="EC31" s="8"/>
      <c r="ED31" s="8"/>
      <c r="EE31" s="9"/>
      <c r="EF31" s="6"/>
      <c r="EG31" s="6"/>
      <c r="EH31" s="7"/>
      <c r="EI31" s="7"/>
      <c r="EJ31" s="8"/>
      <c r="EK31" s="8"/>
      <c r="EL31" s="9"/>
      <c r="EM31" s="6"/>
      <c r="EN31" s="6"/>
      <c r="EO31" s="7"/>
      <c r="EP31" s="7"/>
      <c r="EQ31" s="8"/>
      <c r="ER31" s="8"/>
      <c r="ES31" s="9"/>
      <c r="ET31" s="6"/>
      <c r="EU31" s="6"/>
      <c r="EV31" s="7"/>
      <c r="EW31" s="7"/>
      <c r="EX31" s="8"/>
      <c r="EY31" s="8"/>
      <c r="EZ31" s="9"/>
      <c r="FA31" s="6"/>
      <c r="FB31" s="6"/>
      <c r="FC31" s="7"/>
      <c r="FD31" s="7"/>
      <c r="FE31" s="8"/>
      <c r="FF31" s="8"/>
      <c r="FG31" s="9"/>
      <c r="FH31" s="6"/>
      <c r="FI31" s="6"/>
      <c r="FJ31" s="7"/>
      <c r="FK31" s="7"/>
      <c r="FL31" s="8"/>
      <c r="FM31" s="8"/>
      <c r="FN31" s="9"/>
      <c r="FO31" s="6"/>
      <c r="FP31" s="6"/>
      <c r="FQ31" s="7"/>
      <c r="FR31" s="7"/>
      <c r="FS31" s="8"/>
      <c r="FT31" s="8"/>
      <c r="FU31" s="9"/>
      <c r="FV31" s="6"/>
      <c r="FW31" s="6"/>
      <c r="FX31" s="7"/>
      <c r="FY31" s="7"/>
      <c r="FZ31" s="8"/>
      <c r="GA31" s="8"/>
      <c r="GB31" s="9"/>
      <c r="GC31" s="6"/>
      <c r="GD31" s="6"/>
      <c r="GE31" s="7"/>
      <c r="GF31" s="7"/>
      <c r="GG31" s="8"/>
      <c r="GH31" s="8"/>
      <c r="GI31" s="9"/>
      <c r="GJ31" s="6"/>
      <c r="GK31" s="6"/>
      <c r="GL31" s="7"/>
      <c r="GM31" s="7"/>
      <c r="GN31" s="8"/>
      <c r="GO31" s="8"/>
      <c r="GP31" s="9"/>
      <c r="GQ31" s="6"/>
      <c r="GR31" s="6"/>
      <c r="GS31" s="7"/>
      <c r="GT31" s="7"/>
      <c r="GU31" s="8"/>
      <c r="GV31" s="8"/>
      <c r="GW31" s="9"/>
      <c r="GX31" s="6"/>
      <c r="GY31" s="6"/>
      <c r="GZ31" s="7"/>
      <c r="HA31" s="7"/>
      <c r="HB31" s="8"/>
      <c r="HC31" s="8"/>
      <c r="HD31" s="9"/>
      <c r="HE31" s="6"/>
      <c r="HF31" s="6"/>
      <c r="HG31" s="7"/>
      <c r="HH31" s="7"/>
      <c r="HI31" s="8"/>
      <c r="HJ31" s="8"/>
      <c r="HK31" s="9"/>
      <c r="HL31" s="6"/>
      <c r="HM31" s="6"/>
      <c r="HN31" s="7"/>
      <c r="HO31" s="7"/>
      <c r="HP31" s="8"/>
      <c r="HQ31" s="8"/>
      <c r="HR31" s="9"/>
      <c r="HS31" s="6"/>
      <c r="HT31" s="6"/>
      <c r="HU31" s="7"/>
      <c r="HV31" s="7"/>
      <c r="HW31" s="8"/>
      <c r="HX31" s="8"/>
      <c r="HY31" s="9"/>
      <c r="HZ31" s="6"/>
      <c r="IA31" s="6"/>
      <c r="IB31" s="7"/>
      <c r="IC31" s="7"/>
      <c r="ID31" s="8"/>
      <c r="IE31" s="8"/>
      <c r="IF31" s="9"/>
      <c r="IG31" s="6"/>
      <c r="IH31" s="6"/>
      <c r="II31" s="7"/>
      <c r="IJ31" s="7"/>
      <c r="IK31" s="8"/>
      <c r="IL31" s="8"/>
      <c r="IM31" s="9"/>
      <c r="IN31" s="6"/>
      <c r="IO31" s="6"/>
      <c r="IP31" s="7"/>
      <c r="IQ31" s="7"/>
      <c r="IR31" s="8"/>
      <c r="IS31" s="8"/>
      <c r="IT31" s="9"/>
      <c r="IU31" s="6"/>
      <c r="IV31" s="6"/>
      <c r="IW31" s="7"/>
      <c r="IX31" s="7"/>
      <c r="IY31" s="8"/>
      <c r="IZ31" s="8"/>
      <c r="JA31" s="9"/>
      <c r="JB31" s="6"/>
      <c r="JC31" s="6"/>
      <c r="JD31" s="7"/>
      <c r="JE31" s="7"/>
      <c r="JF31" s="8"/>
      <c r="JG31" s="8"/>
      <c r="JH31" s="9"/>
      <c r="JI31" s="6"/>
      <c r="JJ31" s="6"/>
      <c r="JK31" s="7"/>
      <c r="JL31" s="7"/>
      <c r="JM31" s="8"/>
      <c r="JN31" s="8"/>
      <c r="JO31" s="9"/>
      <c r="JP31" s="6"/>
      <c r="JQ31" s="6"/>
      <c r="JR31" s="7"/>
      <c r="JS31" s="7"/>
      <c r="JT31" s="8"/>
      <c r="JU31" s="8"/>
      <c r="JV31" s="9"/>
      <c r="JW31" s="6"/>
      <c r="JX31" s="6"/>
      <c r="JY31" s="7"/>
      <c r="JZ31" s="7"/>
      <c r="KA31" s="8"/>
      <c r="KB31" s="8"/>
      <c r="KC31" s="9"/>
      <c r="KD31" s="6"/>
      <c r="KE31" s="6"/>
      <c r="KF31" s="7"/>
      <c r="KG31" s="7"/>
      <c r="KH31" s="8"/>
      <c r="KI31" s="8"/>
      <c r="KJ31" s="9"/>
      <c r="KK31" s="6"/>
      <c r="KL31" s="6"/>
      <c r="KM31" s="7"/>
      <c r="KN31" s="7"/>
      <c r="KO31" s="8"/>
      <c r="KP31" s="8"/>
      <c r="KQ31" s="9"/>
      <c r="KR31" s="6"/>
      <c r="KS31" s="6"/>
      <c r="KT31" s="7"/>
      <c r="KU31" s="7"/>
      <c r="KV31" s="8"/>
      <c r="KW31" s="8"/>
      <c r="KX31" s="9"/>
      <c r="KY31" s="6"/>
      <c r="KZ31" s="6"/>
      <c r="LA31" s="7"/>
      <c r="LB31" s="7"/>
      <c r="LC31" s="8"/>
      <c r="LD31" s="8"/>
      <c r="LE31" s="9"/>
      <c r="LF31" s="6"/>
      <c r="LG31" s="6"/>
      <c r="LH31" s="7"/>
      <c r="LI31" s="7"/>
      <c r="LJ31" s="8"/>
      <c r="LK31" s="8"/>
      <c r="LL31" s="9"/>
      <c r="LM31" s="6"/>
      <c r="LN31" s="6"/>
      <c r="LO31" s="7"/>
      <c r="LP31" s="7"/>
      <c r="LQ31" s="8"/>
      <c r="LR31" s="8"/>
      <c r="LS31" s="9"/>
      <c r="LT31" s="6"/>
      <c r="LU31" s="6"/>
      <c r="LV31" s="7"/>
      <c r="LW31" s="7"/>
      <c r="LX31" s="8"/>
      <c r="LY31" s="8"/>
      <c r="LZ31" s="9"/>
      <c r="MA31" s="6"/>
      <c r="MB31" s="6"/>
      <c r="MC31" s="7"/>
      <c r="MD31" s="7"/>
      <c r="ME31" s="8"/>
      <c r="MF31" s="8"/>
      <c r="MG31" s="9"/>
      <c r="MH31" s="6"/>
      <c r="MI31" s="6"/>
      <c r="MJ31" s="7"/>
      <c r="MK31" s="7"/>
      <c r="ML31" s="8"/>
      <c r="MM31" s="8"/>
      <c r="MN31" s="9"/>
      <c r="MP31" s="20" t="s">
        <v>77</v>
      </c>
      <c r="MQ31" s="23">
        <f>م.تحميل!$R$114</f>
        <v>0</v>
      </c>
      <c r="MR31" s="23">
        <f>م.تحميل!$S$114</f>
        <v>0</v>
      </c>
      <c r="MS31" s="20"/>
      <c r="MT31" s="23"/>
      <c r="MU31" s="23"/>
      <c r="MW31" s="22" t="s">
        <v>77</v>
      </c>
      <c r="MX31" s="24">
        <f>م.مرتجع!$R$114</f>
        <v>0</v>
      </c>
      <c r="MY31" s="24">
        <f>م.مرتجع!$S$114</f>
        <v>0</v>
      </c>
      <c r="MZ31" s="22"/>
      <c r="NA31" s="24"/>
      <c r="NB31" s="24"/>
      <c r="ND31" s="21" t="s">
        <v>77</v>
      </c>
      <c r="NE31" s="25">
        <f>م.مبيع!$R$114</f>
        <v>0</v>
      </c>
      <c r="NF31" s="25">
        <f>م.مبيع!$S$114</f>
        <v>0</v>
      </c>
      <c r="NG31" s="25">
        <f>GI35</f>
        <v>0</v>
      </c>
      <c r="NH31" s="21"/>
      <c r="NI31" s="25"/>
      <c r="NJ31" s="25"/>
      <c r="NK31" s="25"/>
    </row>
    <row r="32" spans="1:375" ht="16.5" thickTop="1" thickBot="1" x14ac:dyDescent="0.3">
      <c r="A32" s="14"/>
      <c r="B32" s="18"/>
      <c r="C32" s="6"/>
      <c r="D32" s="6"/>
      <c r="E32" s="7"/>
      <c r="F32" s="7"/>
      <c r="G32" s="8"/>
      <c r="H32" s="8"/>
      <c r="I32" s="9"/>
      <c r="J32" s="6"/>
      <c r="K32" s="6"/>
      <c r="L32" s="7"/>
      <c r="M32" s="7"/>
      <c r="N32" s="8"/>
      <c r="O32" s="8"/>
      <c r="P32" s="9"/>
      <c r="Q32" s="6"/>
      <c r="R32" s="6"/>
      <c r="S32" s="7"/>
      <c r="T32" s="7"/>
      <c r="U32" s="8"/>
      <c r="V32" s="8"/>
      <c r="W32" s="9"/>
      <c r="X32" s="6"/>
      <c r="Y32" s="6"/>
      <c r="Z32" s="7"/>
      <c r="AA32" s="7"/>
      <c r="AB32" s="8"/>
      <c r="AC32" s="8"/>
      <c r="AD32" s="9"/>
      <c r="AE32" s="6"/>
      <c r="AF32" s="6"/>
      <c r="AG32" s="7"/>
      <c r="AH32" s="7"/>
      <c r="AI32" s="8"/>
      <c r="AJ32" s="8"/>
      <c r="AK32" s="9"/>
      <c r="AL32" s="6"/>
      <c r="AM32" s="6"/>
      <c r="AN32" s="7"/>
      <c r="AO32" s="7"/>
      <c r="AP32" s="8"/>
      <c r="AQ32" s="8"/>
      <c r="AR32" s="9"/>
      <c r="AS32" s="6"/>
      <c r="AT32" s="6"/>
      <c r="AU32" s="7"/>
      <c r="AV32" s="7"/>
      <c r="AW32" s="8"/>
      <c r="AX32" s="8"/>
      <c r="AY32" s="9"/>
      <c r="AZ32" s="6"/>
      <c r="BA32" s="6"/>
      <c r="BB32" s="7"/>
      <c r="BC32" s="7"/>
      <c r="BD32" s="8"/>
      <c r="BE32" s="8"/>
      <c r="BF32" s="9"/>
      <c r="BG32" s="6"/>
      <c r="BH32" s="6"/>
      <c r="BI32" s="7"/>
      <c r="BJ32" s="7"/>
      <c r="BK32" s="8"/>
      <c r="BL32" s="8"/>
      <c r="BM32" s="9"/>
      <c r="BN32" s="6"/>
      <c r="BO32" s="6"/>
      <c r="BP32" s="7"/>
      <c r="BQ32" s="7"/>
      <c r="BR32" s="8"/>
      <c r="BS32" s="8"/>
      <c r="BT32" s="9"/>
      <c r="BU32" s="6"/>
      <c r="BV32" s="6"/>
      <c r="BW32" s="7"/>
      <c r="BX32" s="7"/>
      <c r="BY32" s="8"/>
      <c r="BZ32" s="8"/>
      <c r="CA32" s="9"/>
      <c r="CB32" s="6"/>
      <c r="CC32" s="6"/>
      <c r="CD32" s="7"/>
      <c r="CE32" s="7"/>
      <c r="CF32" s="8"/>
      <c r="CG32" s="8"/>
      <c r="CH32" s="9"/>
      <c r="CI32" s="6"/>
      <c r="CJ32" s="6"/>
      <c r="CK32" s="7"/>
      <c r="CL32" s="7"/>
      <c r="CM32" s="8"/>
      <c r="CN32" s="8"/>
      <c r="CO32" s="9"/>
      <c r="CP32" s="6"/>
      <c r="CQ32" s="6"/>
      <c r="CR32" s="7"/>
      <c r="CS32" s="7"/>
      <c r="CT32" s="8"/>
      <c r="CU32" s="8"/>
      <c r="CV32" s="9"/>
      <c r="CW32" s="6"/>
      <c r="CX32" s="6"/>
      <c r="CY32" s="7"/>
      <c r="CZ32" s="7"/>
      <c r="DA32" s="8"/>
      <c r="DB32" s="8"/>
      <c r="DC32" s="9"/>
      <c r="DD32" s="6"/>
      <c r="DE32" s="6"/>
      <c r="DF32" s="7"/>
      <c r="DG32" s="7"/>
      <c r="DH32" s="8"/>
      <c r="DI32" s="8"/>
      <c r="DJ32" s="9"/>
      <c r="DK32" s="6"/>
      <c r="DL32" s="6"/>
      <c r="DM32" s="7"/>
      <c r="DN32" s="7"/>
      <c r="DO32" s="8"/>
      <c r="DP32" s="8"/>
      <c r="DQ32" s="9"/>
      <c r="DR32" s="6"/>
      <c r="DS32" s="6"/>
      <c r="DT32" s="7"/>
      <c r="DU32" s="7"/>
      <c r="DV32" s="8"/>
      <c r="DW32" s="8"/>
      <c r="DX32" s="9"/>
      <c r="DY32" s="6"/>
      <c r="DZ32" s="6"/>
      <c r="EA32" s="7"/>
      <c r="EB32" s="7"/>
      <c r="EC32" s="8"/>
      <c r="ED32" s="8"/>
      <c r="EE32" s="9"/>
      <c r="EF32" s="6"/>
      <c r="EG32" s="6"/>
      <c r="EH32" s="7"/>
      <c r="EI32" s="7"/>
      <c r="EJ32" s="8"/>
      <c r="EK32" s="8"/>
      <c r="EL32" s="9"/>
      <c r="EM32" s="6"/>
      <c r="EN32" s="6"/>
      <c r="EO32" s="7"/>
      <c r="EP32" s="7"/>
      <c r="EQ32" s="8"/>
      <c r="ER32" s="8"/>
      <c r="ES32" s="9"/>
      <c r="ET32" s="6"/>
      <c r="EU32" s="6"/>
      <c r="EV32" s="7"/>
      <c r="EW32" s="7"/>
      <c r="EX32" s="8"/>
      <c r="EY32" s="8"/>
      <c r="EZ32" s="9"/>
      <c r="FA32" s="6"/>
      <c r="FB32" s="6"/>
      <c r="FC32" s="7"/>
      <c r="FD32" s="7"/>
      <c r="FE32" s="8"/>
      <c r="FF32" s="8"/>
      <c r="FG32" s="9"/>
      <c r="FH32" s="6"/>
      <c r="FI32" s="6"/>
      <c r="FJ32" s="7"/>
      <c r="FK32" s="7"/>
      <c r="FL32" s="8"/>
      <c r="FM32" s="8"/>
      <c r="FN32" s="9"/>
      <c r="FO32" s="6"/>
      <c r="FP32" s="6"/>
      <c r="FQ32" s="7"/>
      <c r="FR32" s="7"/>
      <c r="FS32" s="8"/>
      <c r="FT32" s="8"/>
      <c r="FU32" s="9"/>
      <c r="FV32" s="6"/>
      <c r="FW32" s="6"/>
      <c r="FX32" s="7"/>
      <c r="FY32" s="7"/>
      <c r="FZ32" s="8"/>
      <c r="GA32" s="8"/>
      <c r="GB32" s="9"/>
      <c r="GC32" s="6"/>
      <c r="GD32" s="6"/>
      <c r="GE32" s="7"/>
      <c r="GF32" s="7"/>
      <c r="GG32" s="8"/>
      <c r="GH32" s="8"/>
      <c r="GI32" s="9"/>
      <c r="GJ32" s="6"/>
      <c r="GK32" s="6"/>
      <c r="GL32" s="7"/>
      <c r="GM32" s="7"/>
      <c r="GN32" s="8"/>
      <c r="GO32" s="8"/>
      <c r="GP32" s="9"/>
      <c r="GQ32" s="6"/>
      <c r="GR32" s="6"/>
      <c r="GS32" s="7"/>
      <c r="GT32" s="7"/>
      <c r="GU32" s="8"/>
      <c r="GV32" s="8"/>
      <c r="GW32" s="9"/>
      <c r="GX32" s="6"/>
      <c r="GY32" s="6"/>
      <c r="GZ32" s="7"/>
      <c r="HA32" s="7"/>
      <c r="HB32" s="8"/>
      <c r="HC32" s="8"/>
      <c r="HD32" s="9"/>
      <c r="HE32" s="6"/>
      <c r="HF32" s="6"/>
      <c r="HG32" s="7"/>
      <c r="HH32" s="7"/>
      <c r="HI32" s="8"/>
      <c r="HJ32" s="8"/>
      <c r="HK32" s="9"/>
      <c r="HL32" s="6"/>
      <c r="HM32" s="6"/>
      <c r="HN32" s="7"/>
      <c r="HO32" s="7"/>
      <c r="HP32" s="8"/>
      <c r="HQ32" s="8"/>
      <c r="HR32" s="9"/>
      <c r="HS32" s="6"/>
      <c r="HT32" s="6"/>
      <c r="HU32" s="7"/>
      <c r="HV32" s="7"/>
      <c r="HW32" s="8"/>
      <c r="HX32" s="8"/>
      <c r="HY32" s="9"/>
      <c r="HZ32" s="6"/>
      <c r="IA32" s="6"/>
      <c r="IB32" s="7"/>
      <c r="IC32" s="7"/>
      <c r="ID32" s="8"/>
      <c r="IE32" s="8"/>
      <c r="IF32" s="9"/>
      <c r="IG32" s="6"/>
      <c r="IH32" s="6"/>
      <c r="II32" s="7"/>
      <c r="IJ32" s="7"/>
      <c r="IK32" s="8"/>
      <c r="IL32" s="8"/>
      <c r="IM32" s="9"/>
      <c r="IN32" s="6"/>
      <c r="IO32" s="6"/>
      <c r="IP32" s="7"/>
      <c r="IQ32" s="7"/>
      <c r="IR32" s="8"/>
      <c r="IS32" s="8"/>
      <c r="IT32" s="9"/>
      <c r="IU32" s="6"/>
      <c r="IV32" s="6"/>
      <c r="IW32" s="7"/>
      <c r="IX32" s="7"/>
      <c r="IY32" s="8"/>
      <c r="IZ32" s="8"/>
      <c r="JA32" s="9"/>
      <c r="JB32" s="6"/>
      <c r="JC32" s="6"/>
      <c r="JD32" s="7"/>
      <c r="JE32" s="7"/>
      <c r="JF32" s="8"/>
      <c r="JG32" s="8"/>
      <c r="JH32" s="9"/>
      <c r="JI32" s="6"/>
      <c r="JJ32" s="6"/>
      <c r="JK32" s="7"/>
      <c r="JL32" s="7"/>
      <c r="JM32" s="8"/>
      <c r="JN32" s="8"/>
      <c r="JO32" s="9"/>
      <c r="JP32" s="6"/>
      <c r="JQ32" s="6"/>
      <c r="JR32" s="7"/>
      <c r="JS32" s="7"/>
      <c r="JT32" s="8"/>
      <c r="JU32" s="8"/>
      <c r="JV32" s="9"/>
      <c r="JW32" s="6"/>
      <c r="JX32" s="6"/>
      <c r="JY32" s="7"/>
      <c r="JZ32" s="7"/>
      <c r="KA32" s="8"/>
      <c r="KB32" s="8"/>
      <c r="KC32" s="9"/>
      <c r="KD32" s="6"/>
      <c r="KE32" s="6"/>
      <c r="KF32" s="7"/>
      <c r="KG32" s="7"/>
      <c r="KH32" s="8"/>
      <c r="KI32" s="8"/>
      <c r="KJ32" s="9"/>
      <c r="KK32" s="6"/>
      <c r="KL32" s="6"/>
      <c r="KM32" s="7"/>
      <c r="KN32" s="7"/>
      <c r="KO32" s="8"/>
      <c r="KP32" s="8"/>
      <c r="KQ32" s="9"/>
      <c r="KR32" s="6"/>
      <c r="KS32" s="6"/>
      <c r="KT32" s="7"/>
      <c r="KU32" s="7"/>
      <c r="KV32" s="8"/>
      <c r="KW32" s="8"/>
      <c r="KX32" s="9"/>
      <c r="KY32" s="6"/>
      <c r="KZ32" s="6"/>
      <c r="LA32" s="7"/>
      <c r="LB32" s="7"/>
      <c r="LC32" s="8"/>
      <c r="LD32" s="8"/>
      <c r="LE32" s="9"/>
      <c r="LF32" s="6"/>
      <c r="LG32" s="6"/>
      <c r="LH32" s="7"/>
      <c r="LI32" s="7"/>
      <c r="LJ32" s="8"/>
      <c r="LK32" s="8"/>
      <c r="LL32" s="9"/>
      <c r="LM32" s="6"/>
      <c r="LN32" s="6"/>
      <c r="LO32" s="7"/>
      <c r="LP32" s="7"/>
      <c r="LQ32" s="8"/>
      <c r="LR32" s="8"/>
      <c r="LS32" s="9"/>
      <c r="LT32" s="6"/>
      <c r="LU32" s="6"/>
      <c r="LV32" s="7"/>
      <c r="LW32" s="7"/>
      <c r="LX32" s="8"/>
      <c r="LY32" s="8"/>
      <c r="LZ32" s="9"/>
      <c r="MA32" s="6"/>
      <c r="MB32" s="6"/>
      <c r="MC32" s="7"/>
      <c r="MD32" s="7"/>
      <c r="ME32" s="8"/>
      <c r="MF32" s="8"/>
      <c r="MG32" s="9"/>
      <c r="MH32" s="6"/>
      <c r="MI32" s="6"/>
      <c r="MJ32" s="7"/>
      <c r="MK32" s="7"/>
      <c r="ML32" s="8"/>
      <c r="MM32" s="8"/>
      <c r="MN32" s="9"/>
      <c r="MP32" s="20" t="s">
        <v>78</v>
      </c>
      <c r="MQ32" s="23">
        <f>م.تحميل!$R$118</f>
        <v>0</v>
      </c>
      <c r="MR32" s="23">
        <f>م.تحميل!$S$118</f>
        <v>0</v>
      </c>
      <c r="MS32" s="20"/>
      <c r="MT32" s="23"/>
      <c r="MU32" s="23"/>
      <c r="MW32" s="22" t="s">
        <v>78</v>
      </c>
      <c r="MX32" s="24">
        <f>م.مرتجع!$R$118</f>
        <v>0</v>
      </c>
      <c r="MY32" s="24">
        <f>م.مرتجع!$S$118</f>
        <v>0</v>
      </c>
      <c r="MZ32" s="22"/>
      <c r="NA32" s="24"/>
      <c r="NB32" s="24"/>
      <c r="ND32" s="21" t="s">
        <v>78</v>
      </c>
      <c r="NE32" s="25">
        <f>م.مبيع!$R$118</f>
        <v>0</v>
      </c>
      <c r="NF32" s="25">
        <f>م.مبيع!$S$118</f>
        <v>0</v>
      </c>
      <c r="NG32" s="25">
        <f>GP35</f>
        <v>0</v>
      </c>
      <c r="NH32" s="21"/>
      <c r="NI32" s="25"/>
      <c r="NJ32" s="25"/>
      <c r="NK32" s="25"/>
    </row>
    <row r="33" spans="1:375" ht="16.5" thickTop="1" thickBot="1" x14ac:dyDescent="0.3">
      <c r="A33" s="14"/>
      <c r="B33" s="18"/>
      <c r="C33" s="6"/>
      <c r="D33" s="6"/>
      <c r="E33" s="7"/>
      <c r="F33" s="7"/>
      <c r="G33" s="8"/>
      <c r="H33" s="8"/>
      <c r="I33" s="9"/>
      <c r="J33" s="6"/>
      <c r="K33" s="6"/>
      <c r="L33" s="7"/>
      <c r="M33" s="7"/>
      <c r="N33" s="8"/>
      <c r="O33" s="8"/>
      <c r="P33" s="9"/>
      <c r="Q33" s="6"/>
      <c r="R33" s="6"/>
      <c r="S33" s="7"/>
      <c r="T33" s="7"/>
      <c r="U33" s="8"/>
      <c r="V33" s="8"/>
      <c r="W33" s="9"/>
      <c r="X33" s="6"/>
      <c r="Y33" s="6"/>
      <c r="Z33" s="7"/>
      <c r="AA33" s="7"/>
      <c r="AB33" s="8"/>
      <c r="AC33" s="8"/>
      <c r="AD33" s="9"/>
      <c r="AE33" s="6"/>
      <c r="AF33" s="6"/>
      <c r="AG33" s="7"/>
      <c r="AH33" s="7"/>
      <c r="AI33" s="8"/>
      <c r="AJ33" s="8"/>
      <c r="AK33" s="9"/>
      <c r="AL33" s="6"/>
      <c r="AM33" s="6"/>
      <c r="AN33" s="7"/>
      <c r="AO33" s="7"/>
      <c r="AP33" s="8"/>
      <c r="AQ33" s="8"/>
      <c r="AR33" s="9"/>
      <c r="AS33" s="6"/>
      <c r="AT33" s="6"/>
      <c r="AU33" s="7"/>
      <c r="AV33" s="7"/>
      <c r="AW33" s="8"/>
      <c r="AX33" s="8"/>
      <c r="AY33" s="9"/>
      <c r="AZ33" s="6"/>
      <c r="BA33" s="6"/>
      <c r="BB33" s="7"/>
      <c r="BC33" s="7"/>
      <c r="BD33" s="8"/>
      <c r="BE33" s="8"/>
      <c r="BF33" s="9"/>
      <c r="BG33" s="6"/>
      <c r="BH33" s="6"/>
      <c r="BI33" s="7"/>
      <c r="BJ33" s="7"/>
      <c r="BK33" s="8"/>
      <c r="BL33" s="8"/>
      <c r="BM33" s="9"/>
      <c r="BN33" s="6"/>
      <c r="BO33" s="6"/>
      <c r="BP33" s="7"/>
      <c r="BQ33" s="7"/>
      <c r="BR33" s="8"/>
      <c r="BS33" s="8"/>
      <c r="BT33" s="9"/>
      <c r="BU33" s="6"/>
      <c r="BV33" s="6"/>
      <c r="BW33" s="7"/>
      <c r="BX33" s="7"/>
      <c r="BY33" s="8"/>
      <c r="BZ33" s="8"/>
      <c r="CA33" s="9"/>
      <c r="CB33" s="6"/>
      <c r="CC33" s="6"/>
      <c r="CD33" s="7"/>
      <c r="CE33" s="7"/>
      <c r="CF33" s="8"/>
      <c r="CG33" s="8"/>
      <c r="CH33" s="9"/>
      <c r="CI33" s="6"/>
      <c r="CJ33" s="6"/>
      <c r="CK33" s="7"/>
      <c r="CL33" s="7"/>
      <c r="CM33" s="8"/>
      <c r="CN33" s="8"/>
      <c r="CO33" s="9"/>
      <c r="CP33" s="6"/>
      <c r="CQ33" s="6"/>
      <c r="CR33" s="7"/>
      <c r="CS33" s="7"/>
      <c r="CT33" s="8"/>
      <c r="CU33" s="8"/>
      <c r="CV33" s="9"/>
      <c r="CW33" s="6"/>
      <c r="CX33" s="6"/>
      <c r="CY33" s="7"/>
      <c r="CZ33" s="7"/>
      <c r="DA33" s="8"/>
      <c r="DB33" s="8"/>
      <c r="DC33" s="9"/>
      <c r="DD33" s="6"/>
      <c r="DE33" s="6"/>
      <c r="DF33" s="7"/>
      <c r="DG33" s="7"/>
      <c r="DH33" s="8"/>
      <c r="DI33" s="8"/>
      <c r="DJ33" s="9"/>
      <c r="DK33" s="6"/>
      <c r="DL33" s="6"/>
      <c r="DM33" s="7"/>
      <c r="DN33" s="7"/>
      <c r="DO33" s="8"/>
      <c r="DP33" s="8"/>
      <c r="DQ33" s="9"/>
      <c r="DR33" s="6"/>
      <c r="DS33" s="6"/>
      <c r="DT33" s="7"/>
      <c r="DU33" s="7"/>
      <c r="DV33" s="8"/>
      <c r="DW33" s="8"/>
      <c r="DX33" s="9"/>
      <c r="DY33" s="6"/>
      <c r="DZ33" s="6"/>
      <c r="EA33" s="7"/>
      <c r="EB33" s="7"/>
      <c r="EC33" s="8"/>
      <c r="ED33" s="8"/>
      <c r="EE33" s="9"/>
      <c r="EF33" s="6"/>
      <c r="EG33" s="6"/>
      <c r="EH33" s="7"/>
      <c r="EI33" s="7"/>
      <c r="EJ33" s="8"/>
      <c r="EK33" s="8"/>
      <c r="EL33" s="9"/>
      <c r="EM33" s="6"/>
      <c r="EN33" s="6"/>
      <c r="EO33" s="7"/>
      <c r="EP33" s="7"/>
      <c r="EQ33" s="8"/>
      <c r="ER33" s="8"/>
      <c r="ES33" s="9"/>
      <c r="ET33" s="6"/>
      <c r="EU33" s="6"/>
      <c r="EV33" s="7"/>
      <c r="EW33" s="7"/>
      <c r="EX33" s="8"/>
      <c r="EY33" s="8"/>
      <c r="EZ33" s="9"/>
      <c r="FA33" s="6"/>
      <c r="FB33" s="6"/>
      <c r="FC33" s="7"/>
      <c r="FD33" s="7"/>
      <c r="FE33" s="8"/>
      <c r="FF33" s="8"/>
      <c r="FG33" s="9"/>
      <c r="FH33" s="6"/>
      <c r="FI33" s="6"/>
      <c r="FJ33" s="7"/>
      <c r="FK33" s="7"/>
      <c r="FL33" s="8"/>
      <c r="FM33" s="8"/>
      <c r="FN33" s="9"/>
      <c r="FO33" s="6"/>
      <c r="FP33" s="6"/>
      <c r="FQ33" s="7"/>
      <c r="FR33" s="7"/>
      <c r="FS33" s="8"/>
      <c r="FT33" s="8"/>
      <c r="FU33" s="9"/>
      <c r="FV33" s="6"/>
      <c r="FW33" s="6"/>
      <c r="FX33" s="7"/>
      <c r="FY33" s="7"/>
      <c r="FZ33" s="8"/>
      <c r="GA33" s="8"/>
      <c r="GB33" s="9"/>
      <c r="GC33" s="6"/>
      <c r="GD33" s="6"/>
      <c r="GE33" s="7"/>
      <c r="GF33" s="7"/>
      <c r="GG33" s="8"/>
      <c r="GH33" s="8"/>
      <c r="GI33" s="9"/>
      <c r="GJ33" s="6"/>
      <c r="GK33" s="6"/>
      <c r="GL33" s="7"/>
      <c r="GM33" s="7"/>
      <c r="GN33" s="8"/>
      <c r="GO33" s="8"/>
      <c r="GP33" s="9"/>
      <c r="GQ33" s="6"/>
      <c r="GR33" s="6"/>
      <c r="GS33" s="7"/>
      <c r="GT33" s="7"/>
      <c r="GU33" s="8"/>
      <c r="GV33" s="8"/>
      <c r="GW33" s="9"/>
      <c r="GX33" s="6"/>
      <c r="GY33" s="6"/>
      <c r="GZ33" s="7"/>
      <c r="HA33" s="7"/>
      <c r="HB33" s="8"/>
      <c r="HC33" s="8"/>
      <c r="HD33" s="9"/>
      <c r="HE33" s="6"/>
      <c r="HF33" s="6"/>
      <c r="HG33" s="7"/>
      <c r="HH33" s="7"/>
      <c r="HI33" s="8"/>
      <c r="HJ33" s="8"/>
      <c r="HK33" s="9"/>
      <c r="HL33" s="6"/>
      <c r="HM33" s="6"/>
      <c r="HN33" s="7"/>
      <c r="HO33" s="7"/>
      <c r="HP33" s="8"/>
      <c r="HQ33" s="8"/>
      <c r="HR33" s="9"/>
      <c r="HS33" s="6"/>
      <c r="HT33" s="6"/>
      <c r="HU33" s="7"/>
      <c r="HV33" s="7"/>
      <c r="HW33" s="8"/>
      <c r="HX33" s="8"/>
      <c r="HY33" s="9"/>
      <c r="HZ33" s="6"/>
      <c r="IA33" s="6"/>
      <c r="IB33" s="7"/>
      <c r="IC33" s="7"/>
      <c r="ID33" s="8"/>
      <c r="IE33" s="8"/>
      <c r="IF33" s="9"/>
      <c r="IG33" s="6"/>
      <c r="IH33" s="6"/>
      <c r="II33" s="7"/>
      <c r="IJ33" s="7"/>
      <c r="IK33" s="8"/>
      <c r="IL33" s="8"/>
      <c r="IM33" s="9"/>
      <c r="IN33" s="6"/>
      <c r="IO33" s="6"/>
      <c r="IP33" s="7"/>
      <c r="IQ33" s="7"/>
      <c r="IR33" s="8"/>
      <c r="IS33" s="8"/>
      <c r="IT33" s="9"/>
      <c r="IU33" s="6"/>
      <c r="IV33" s="6"/>
      <c r="IW33" s="7"/>
      <c r="IX33" s="7"/>
      <c r="IY33" s="8"/>
      <c r="IZ33" s="8"/>
      <c r="JA33" s="9"/>
      <c r="JB33" s="6"/>
      <c r="JC33" s="6"/>
      <c r="JD33" s="7"/>
      <c r="JE33" s="7"/>
      <c r="JF33" s="8"/>
      <c r="JG33" s="8"/>
      <c r="JH33" s="9"/>
      <c r="JI33" s="6"/>
      <c r="JJ33" s="6"/>
      <c r="JK33" s="7"/>
      <c r="JL33" s="7"/>
      <c r="JM33" s="8"/>
      <c r="JN33" s="8"/>
      <c r="JO33" s="9"/>
      <c r="JP33" s="6"/>
      <c r="JQ33" s="6"/>
      <c r="JR33" s="7"/>
      <c r="JS33" s="7"/>
      <c r="JT33" s="8"/>
      <c r="JU33" s="8"/>
      <c r="JV33" s="9"/>
      <c r="JW33" s="6"/>
      <c r="JX33" s="6"/>
      <c r="JY33" s="7"/>
      <c r="JZ33" s="7"/>
      <c r="KA33" s="8"/>
      <c r="KB33" s="8"/>
      <c r="KC33" s="9"/>
      <c r="KD33" s="6"/>
      <c r="KE33" s="6"/>
      <c r="KF33" s="7"/>
      <c r="KG33" s="7"/>
      <c r="KH33" s="8"/>
      <c r="KI33" s="8"/>
      <c r="KJ33" s="9"/>
      <c r="KK33" s="6"/>
      <c r="KL33" s="6"/>
      <c r="KM33" s="7"/>
      <c r="KN33" s="7"/>
      <c r="KO33" s="8"/>
      <c r="KP33" s="8"/>
      <c r="KQ33" s="9"/>
      <c r="KR33" s="6"/>
      <c r="KS33" s="6"/>
      <c r="KT33" s="7"/>
      <c r="KU33" s="7"/>
      <c r="KV33" s="8"/>
      <c r="KW33" s="8"/>
      <c r="KX33" s="9"/>
      <c r="KY33" s="6"/>
      <c r="KZ33" s="6"/>
      <c r="LA33" s="7"/>
      <c r="LB33" s="7"/>
      <c r="LC33" s="8"/>
      <c r="LD33" s="8"/>
      <c r="LE33" s="9"/>
      <c r="LF33" s="6"/>
      <c r="LG33" s="6"/>
      <c r="LH33" s="7"/>
      <c r="LI33" s="7"/>
      <c r="LJ33" s="8"/>
      <c r="LK33" s="8"/>
      <c r="LL33" s="9"/>
      <c r="LM33" s="6"/>
      <c r="LN33" s="6"/>
      <c r="LO33" s="7"/>
      <c r="LP33" s="7"/>
      <c r="LQ33" s="8"/>
      <c r="LR33" s="8"/>
      <c r="LS33" s="9"/>
      <c r="LT33" s="6"/>
      <c r="LU33" s="6"/>
      <c r="LV33" s="7"/>
      <c r="LW33" s="7"/>
      <c r="LX33" s="8"/>
      <c r="LY33" s="8"/>
      <c r="LZ33" s="9"/>
      <c r="MA33" s="6"/>
      <c r="MB33" s="6"/>
      <c r="MC33" s="7"/>
      <c r="MD33" s="7"/>
      <c r="ME33" s="8"/>
      <c r="MF33" s="8"/>
      <c r="MG33" s="9"/>
      <c r="MH33" s="6"/>
      <c r="MI33" s="6"/>
      <c r="MJ33" s="7"/>
      <c r="MK33" s="7"/>
      <c r="ML33" s="8"/>
      <c r="MM33" s="8"/>
      <c r="MN33" s="9"/>
      <c r="MP33" s="20" t="s">
        <v>79</v>
      </c>
      <c r="MQ33" s="23">
        <f>م.تحميل!$R$122</f>
        <v>0</v>
      </c>
      <c r="MR33" s="23">
        <f>م.تحميل!$S$122</f>
        <v>0</v>
      </c>
      <c r="MS33" s="20"/>
      <c r="MT33" s="23"/>
      <c r="MU33" s="23"/>
      <c r="MW33" s="22" t="s">
        <v>79</v>
      </c>
      <c r="MX33" s="24">
        <f>م.مرتجع!$R$122</f>
        <v>0</v>
      </c>
      <c r="MY33" s="24">
        <f>م.مرتجع!$S$122</f>
        <v>0</v>
      </c>
      <c r="MZ33" s="22"/>
      <c r="NA33" s="24"/>
      <c r="NB33" s="24"/>
      <c r="ND33" s="21" t="s">
        <v>79</v>
      </c>
      <c r="NE33" s="25">
        <f>م.مبيع!$R$122</f>
        <v>0</v>
      </c>
      <c r="NF33" s="25">
        <f>م.مبيع!$S$122</f>
        <v>0</v>
      </c>
      <c r="NG33" s="25">
        <f>GW35</f>
        <v>0</v>
      </c>
      <c r="NH33" s="21"/>
      <c r="NI33" s="25"/>
      <c r="NJ33" s="25"/>
      <c r="NK33" s="25"/>
    </row>
    <row r="34" spans="1:375" ht="16.5" thickTop="1" thickBot="1" x14ac:dyDescent="0.3">
      <c r="A34" s="14"/>
      <c r="B34" s="18"/>
      <c r="C34" s="6"/>
      <c r="D34" s="6"/>
      <c r="E34" s="7"/>
      <c r="F34" s="7"/>
      <c r="G34" s="8"/>
      <c r="H34" s="8"/>
      <c r="I34" s="9"/>
      <c r="J34" s="6"/>
      <c r="K34" s="6"/>
      <c r="L34" s="7"/>
      <c r="M34" s="7"/>
      <c r="N34" s="8"/>
      <c r="O34" s="8"/>
      <c r="P34" s="9"/>
      <c r="Q34" s="6"/>
      <c r="R34" s="6"/>
      <c r="S34" s="7"/>
      <c r="T34" s="7"/>
      <c r="U34" s="8"/>
      <c r="V34" s="8"/>
      <c r="W34" s="9"/>
      <c r="X34" s="6"/>
      <c r="Y34" s="6"/>
      <c r="Z34" s="7"/>
      <c r="AA34" s="7"/>
      <c r="AB34" s="8"/>
      <c r="AC34" s="8"/>
      <c r="AD34" s="9"/>
      <c r="AE34" s="6"/>
      <c r="AF34" s="6"/>
      <c r="AG34" s="7"/>
      <c r="AH34" s="7"/>
      <c r="AI34" s="8"/>
      <c r="AJ34" s="8"/>
      <c r="AK34" s="9"/>
      <c r="AL34" s="6"/>
      <c r="AM34" s="6"/>
      <c r="AN34" s="7"/>
      <c r="AO34" s="7"/>
      <c r="AP34" s="8"/>
      <c r="AQ34" s="8"/>
      <c r="AR34" s="9"/>
      <c r="AS34" s="6"/>
      <c r="AT34" s="6"/>
      <c r="AU34" s="7"/>
      <c r="AV34" s="7"/>
      <c r="AW34" s="8"/>
      <c r="AX34" s="8"/>
      <c r="AY34" s="9"/>
      <c r="AZ34" s="6"/>
      <c r="BA34" s="6"/>
      <c r="BB34" s="7"/>
      <c r="BC34" s="7"/>
      <c r="BD34" s="8"/>
      <c r="BE34" s="8"/>
      <c r="BF34" s="9"/>
      <c r="BG34" s="6"/>
      <c r="BH34" s="6"/>
      <c r="BI34" s="7"/>
      <c r="BJ34" s="7"/>
      <c r="BK34" s="8"/>
      <c r="BL34" s="8"/>
      <c r="BM34" s="9"/>
      <c r="BN34" s="6"/>
      <c r="BO34" s="6"/>
      <c r="BP34" s="7"/>
      <c r="BQ34" s="7"/>
      <c r="BR34" s="8"/>
      <c r="BS34" s="8"/>
      <c r="BT34" s="9"/>
      <c r="BU34" s="6"/>
      <c r="BV34" s="6"/>
      <c r="BW34" s="7"/>
      <c r="BX34" s="7"/>
      <c r="BY34" s="8"/>
      <c r="BZ34" s="8"/>
      <c r="CA34" s="9"/>
      <c r="CB34" s="6"/>
      <c r="CC34" s="6"/>
      <c r="CD34" s="7"/>
      <c r="CE34" s="7"/>
      <c r="CF34" s="8"/>
      <c r="CG34" s="8"/>
      <c r="CH34" s="9"/>
      <c r="CI34" s="6"/>
      <c r="CJ34" s="6"/>
      <c r="CK34" s="7"/>
      <c r="CL34" s="7"/>
      <c r="CM34" s="8"/>
      <c r="CN34" s="8"/>
      <c r="CO34" s="9"/>
      <c r="CP34" s="6"/>
      <c r="CQ34" s="6"/>
      <c r="CR34" s="7"/>
      <c r="CS34" s="7"/>
      <c r="CT34" s="8"/>
      <c r="CU34" s="8"/>
      <c r="CV34" s="9"/>
      <c r="CW34" s="6"/>
      <c r="CX34" s="6"/>
      <c r="CY34" s="7"/>
      <c r="CZ34" s="7"/>
      <c r="DA34" s="8"/>
      <c r="DB34" s="8"/>
      <c r="DC34" s="9"/>
      <c r="DD34" s="6"/>
      <c r="DE34" s="6"/>
      <c r="DF34" s="7"/>
      <c r="DG34" s="7"/>
      <c r="DH34" s="8"/>
      <c r="DI34" s="8"/>
      <c r="DJ34" s="9"/>
      <c r="DK34" s="6"/>
      <c r="DL34" s="6"/>
      <c r="DM34" s="7"/>
      <c r="DN34" s="7"/>
      <c r="DO34" s="8"/>
      <c r="DP34" s="8"/>
      <c r="DQ34" s="9"/>
      <c r="DR34" s="6"/>
      <c r="DS34" s="6"/>
      <c r="DT34" s="7"/>
      <c r="DU34" s="7"/>
      <c r="DV34" s="8"/>
      <c r="DW34" s="8"/>
      <c r="DX34" s="9"/>
      <c r="DY34" s="6"/>
      <c r="DZ34" s="6"/>
      <c r="EA34" s="7"/>
      <c r="EB34" s="7"/>
      <c r="EC34" s="8"/>
      <c r="ED34" s="8"/>
      <c r="EE34" s="9"/>
      <c r="EF34" s="6"/>
      <c r="EG34" s="6"/>
      <c r="EH34" s="7"/>
      <c r="EI34" s="7"/>
      <c r="EJ34" s="8"/>
      <c r="EK34" s="8"/>
      <c r="EL34" s="9"/>
      <c r="EM34" s="6"/>
      <c r="EN34" s="6"/>
      <c r="EO34" s="7"/>
      <c r="EP34" s="7"/>
      <c r="EQ34" s="8"/>
      <c r="ER34" s="8"/>
      <c r="ES34" s="9"/>
      <c r="ET34" s="6"/>
      <c r="EU34" s="6"/>
      <c r="EV34" s="7"/>
      <c r="EW34" s="7"/>
      <c r="EX34" s="8"/>
      <c r="EY34" s="8"/>
      <c r="EZ34" s="9"/>
      <c r="FA34" s="6"/>
      <c r="FB34" s="6"/>
      <c r="FC34" s="7"/>
      <c r="FD34" s="7"/>
      <c r="FE34" s="8"/>
      <c r="FF34" s="8"/>
      <c r="FG34" s="9"/>
      <c r="FH34" s="6"/>
      <c r="FI34" s="6"/>
      <c r="FJ34" s="7"/>
      <c r="FK34" s="7"/>
      <c r="FL34" s="8"/>
      <c r="FM34" s="8"/>
      <c r="FN34" s="9"/>
      <c r="FO34" s="6"/>
      <c r="FP34" s="6"/>
      <c r="FQ34" s="7"/>
      <c r="FR34" s="7"/>
      <c r="FS34" s="8"/>
      <c r="FT34" s="8"/>
      <c r="FU34" s="9"/>
      <c r="FV34" s="6"/>
      <c r="FW34" s="6"/>
      <c r="FX34" s="7"/>
      <c r="FY34" s="7"/>
      <c r="FZ34" s="8"/>
      <c r="GA34" s="8"/>
      <c r="GB34" s="9"/>
      <c r="GC34" s="6"/>
      <c r="GD34" s="6"/>
      <c r="GE34" s="7"/>
      <c r="GF34" s="7"/>
      <c r="GG34" s="8"/>
      <c r="GH34" s="8"/>
      <c r="GI34" s="9"/>
      <c r="GJ34" s="6"/>
      <c r="GK34" s="6"/>
      <c r="GL34" s="7"/>
      <c r="GM34" s="7"/>
      <c r="GN34" s="8"/>
      <c r="GO34" s="8"/>
      <c r="GP34" s="9"/>
      <c r="GQ34" s="6"/>
      <c r="GR34" s="6"/>
      <c r="GS34" s="7"/>
      <c r="GT34" s="7"/>
      <c r="GU34" s="8"/>
      <c r="GV34" s="8"/>
      <c r="GW34" s="9"/>
      <c r="GX34" s="6"/>
      <c r="GY34" s="6"/>
      <c r="GZ34" s="7"/>
      <c r="HA34" s="7"/>
      <c r="HB34" s="8"/>
      <c r="HC34" s="8"/>
      <c r="HD34" s="9"/>
      <c r="HE34" s="6"/>
      <c r="HF34" s="6"/>
      <c r="HG34" s="7"/>
      <c r="HH34" s="7"/>
      <c r="HI34" s="8"/>
      <c r="HJ34" s="8"/>
      <c r="HK34" s="9"/>
      <c r="HL34" s="6"/>
      <c r="HM34" s="6"/>
      <c r="HN34" s="7"/>
      <c r="HO34" s="7"/>
      <c r="HP34" s="8"/>
      <c r="HQ34" s="8"/>
      <c r="HR34" s="9"/>
      <c r="HS34" s="6"/>
      <c r="HT34" s="6"/>
      <c r="HU34" s="7"/>
      <c r="HV34" s="7"/>
      <c r="HW34" s="8"/>
      <c r="HX34" s="8"/>
      <c r="HY34" s="9"/>
      <c r="HZ34" s="6"/>
      <c r="IA34" s="6"/>
      <c r="IB34" s="7"/>
      <c r="IC34" s="7"/>
      <c r="ID34" s="8"/>
      <c r="IE34" s="8"/>
      <c r="IF34" s="9"/>
      <c r="IG34" s="6"/>
      <c r="IH34" s="6"/>
      <c r="II34" s="7"/>
      <c r="IJ34" s="7"/>
      <c r="IK34" s="8"/>
      <c r="IL34" s="8"/>
      <c r="IM34" s="9"/>
      <c r="IN34" s="6"/>
      <c r="IO34" s="6"/>
      <c r="IP34" s="7"/>
      <c r="IQ34" s="7"/>
      <c r="IR34" s="8"/>
      <c r="IS34" s="8"/>
      <c r="IT34" s="9"/>
      <c r="IU34" s="6"/>
      <c r="IV34" s="6"/>
      <c r="IW34" s="7"/>
      <c r="IX34" s="7"/>
      <c r="IY34" s="8"/>
      <c r="IZ34" s="8"/>
      <c r="JA34" s="9"/>
      <c r="JB34" s="6"/>
      <c r="JC34" s="6"/>
      <c r="JD34" s="7"/>
      <c r="JE34" s="7"/>
      <c r="JF34" s="8"/>
      <c r="JG34" s="8"/>
      <c r="JH34" s="9"/>
      <c r="JI34" s="6"/>
      <c r="JJ34" s="6"/>
      <c r="JK34" s="7"/>
      <c r="JL34" s="7"/>
      <c r="JM34" s="8"/>
      <c r="JN34" s="8"/>
      <c r="JO34" s="9"/>
      <c r="JP34" s="6"/>
      <c r="JQ34" s="6"/>
      <c r="JR34" s="7"/>
      <c r="JS34" s="7"/>
      <c r="JT34" s="8"/>
      <c r="JU34" s="8"/>
      <c r="JV34" s="9"/>
      <c r="JW34" s="6"/>
      <c r="JX34" s="6"/>
      <c r="JY34" s="7"/>
      <c r="JZ34" s="7"/>
      <c r="KA34" s="8"/>
      <c r="KB34" s="8"/>
      <c r="KC34" s="9"/>
      <c r="KD34" s="6"/>
      <c r="KE34" s="6"/>
      <c r="KF34" s="7"/>
      <c r="KG34" s="7"/>
      <c r="KH34" s="8"/>
      <c r="KI34" s="8"/>
      <c r="KJ34" s="9"/>
      <c r="KK34" s="6"/>
      <c r="KL34" s="6"/>
      <c r="KM34" s="7"/>
      <c r="KN34" s="7"/>
      <c r="KO34" s="8"/>
      <c r="KP34" s="8"/>
      <c r="KQ34" s="9"/>
      <c r="KR34" s="6"/>
      <c r="KS34" s="6"/>
      <c r="KT34" s="7"/>
      <c r="KU34" s="7"/>
      <c r="KV34" s="8"/>
      <c r="KW34" s="8"/>
      <c r="KX34" s="9"/>
      <c r="KY34" s="6"/>
      <c r="KZ34" s="6"/>
      <c r="LA34" s="7"/>
      <c r="LB34" s="7"/>
      <c r="LC34" s="8"/>
      <c r="LD34" s="8"/>
      <c r="LE34" s="9"/>
      <c r="LF34" s="6"/>
      <c r="LG34" s="6"/>
      <c r="LH34" s="7"/>
      <c r="LI34" s="7"/>
      <c r="LJ34" s="8"/>
      <c r="LK34" s="8"/>
      <c r="LL34" s="9"/>
      <c r="LM34" s="6"/>
      <c r="LN34" s="6"/>
      <c r="LO34" s="7"/>
      <c r="LP34" s="7"/>
      <c r="LQ34" s="8"/>
      <c r="LR34" s="8"/>
      <c r="LS34" s="9"/>
      <c r="LT34" s="6"/>
      <c r="LU34" s="6"/>
      <c r="LV34" s="7"/>
      <c r="LW34" s="7"/>
      <c r="LX34" s="8"/>
      <c r="LY34" s="8"/>
      <c r="LZ34" s="9"/>
      <c r="MA34" s="6"/>
      <c r="MB34" s="6"/>
      <c r="MC34" s="7"/>
      <c r="MD34" s="7"/>
      <c r="ME34" s="8"/>
      <c r="MF34" s="8"/>
      <c r="MG34" s="9"/>
      <c r="MH34" s="6"/>
      <c r="MI34" s="6"/>
      <c r="MJ34" s="7"/>
      <c r="MK34" s="7"/>
      <c r="ML34" s="8"/>
      <c r="MM34" s="8"/>
      <c r="MN34" s="9"/>
      <c r="MP34" s="20" t="s">
        <v>37</v>
      </c>
      <c r="MQ34" s="23"/>
      <c r="MR34" s="23">
        <f>م.تحميل!$S$126</f>
        <v>0</v>
      </c>
      <c r="MS34" s="20"/>
      <c r="MT34" s="23"/>
      <c r="MU34" s="23"/>
      <c r="MW34" s="22" t="s">
        <v>37</v>
      </c>
      <c r="MX34" s="24"/>
      <c r="MY34" s="24">
        <f>م.مرتجع!$S$126</f>
        <v>0</v>
      </c>
      <c r="MZ34" s="22"/>
      <c r="NA34" s="24"/>
      <c r="NB34" s="24"/>
      <c r="ND34" s="21" t="s">
        <v>37</v>
      </c>
      <c r="NE34" s="25"/>
      <c r="NF34" s="25">
        <f>م.مبيع!$S$126</f>
        <v>0</v>
      </c>
      <c r="NG34" s="25">
        <f>HD35</f>
        <v>0</v>
      </c>
      <c r="NH34" s="21"/>
      <c r="NI34" s="25"/>
      <c r="NJ34" s="25"/>
      <c r="NK34" s="25"/>
    </row>
    <row r="35" spans="1:375" ht="16.5" thickTop="1" thickBot="1" x14ac:dyDescent="0.3">
      <c r="A35" s="77" t="s">
        <v>2</v>
      </c>
      <c r="B35" s="78"/>
      <c r="C35" s="6">
        <f>SUM(C4:C34)</f>
        <v>0</v>
      </c>
      <c r="D35" s="6">
        <f t="shared" ref="D35:I35" si="0">SUM(D4:D34)</f>
        <v>0</v>
      </c>
      <c r="E35" s="6">
        <f t="shared" si="0"/>
        <v>0</v>
      </c>
      <c r="F35" s="6">
        <f t="shared" si="0"/>
        <v>0</v>
      </c>
      <c r="G35" s="6">
        <f t="shared" si="0"/>
        <v>0</v>
      </c>
      <c r="H35" s="6">
        <f t="shared" si="0"/>
        <v>0</v>
      </c>
      <c r="I35" s="6">
        <f t="shared" si="0"/>
        <v>0</v>
      </c>
      <c r="J35" s="6">
        <f>SUM(J4:J34)</f>
        <v>0</v>
      </c>
      <c r="K35" s="6">
        <f t="shared" ref="K35:BT35" si="1">SUM(K4:K34)</f>
        <v>0</v>
      </c>
      <c r="L35" s="6">
        <f t="shared" si="1"/>
        <v>0</v>
      </c>
      <c r="M35" s="6">
        <f t="shared" si="1"/>
        <v>0</v>
      </c>
      <c r="N35" s="6">
        <f t="shared" si="1"/>
        <v>0</v>
      </c>
      <c r="O35" s="6">
        <f t="shared" si="1"/>
        <v>0</v>
      </c>
      <c r="P35" s="6">
        <f t="shared" si="1"/>
        <v>0</v>
      </c>
      <c r="Q35" s="6">
        <f t="shared" si="1"/>
        <v>0</v>
      </c>
      <c r="R35" s="6">
        <f t="shared" si="1"/>
        <v>0</v>
      </c>
      <c r="S35" s="6">
        <f t="shared" si="1"/>
        <v>0</v>
      </c>
      <c r="T35" s="6">
        <f t="shared" si="1"/>
        <v>0</v>
      </c>
      <c r="U35" s="6">
        <f t="shared" si="1"/>
        <v>0</v>
      </c>
      <c r="V35" s="6">
        <f t="shared" si="1"/>
        <v>0</v>
      </c>
      <c r="W35" s="6">
        <f t="shared" si="1"/>
        <v>0</v>
      </c>
      <c r="X35" s="6">
        <f t="shared" si="1"/>
        <v>0</v>
      </c>
      <c r="Y35" s="6">
        <f t="shared" si="1"/>
        <v>0</v>
      </c>
      <c r="Z35" s="6">
        <f t="shared" si="1"/>
        <v>0</v>
      </c>
      <c r="AA35" s="6">
        <f t="shared" si="1"/>
        <v>0</v>
      </c>
      <c r="AB35" s="6">
        <f t="shared" si="1"/>
        <v>0</v>
      </c>
      <c r="AC35" s="6">
        <f t="shared" si="1"/>
        <v>0</v>
      </c>
      <c r="AD35" s="6">
        <f t="shared" si="1"/>
        <v>0</v>
      </c>
      <c r="AE35" s="6">
        <f t="shared" si="1"/>
        <v>0</v>
      </c>
      <c r="AF35" s="6">
        <f t="shared" si="1"/>
        <v>0</v>
      </c>
      <c r="AG35" s="6">
        <f t="shared" si="1"/>
        <v>0</v>
      </c>
      <c r="AH35" s="6">
        <f t="shared" si="1"/>
        <v>0</v>
      </c>
      <c r="AI35" s="6">
        <f t="shared" si="1"/>
        <v>0</v>
      </c>
      <c r="AJ35" s="6">
        <f t="shared" si="1"/>
        <v>0</v>
      </c>
      <c r="AK35" s="6">
        <f t="shared" si="1"/>
        <v>0</v>
      </c>
      <c r="AL35" s="6">
        <f t="shared" si="1"/>
        <v>0</v>
      </c>
      <c r="AM35" s="6">
        <f t="shared" si="1"/>
        <v>0</v>
      </c>
      <c r="AN35" s="6">
        <f t="shared" si="1"/>
        <v>0</v>
      </c>
      <c r="AO35" s="6">
        <f t="shared" si="1"/>
        <v>0</v>
      </c>
      <c r="AP35" s="6">
        <f t="shared" si="1"/>
        <v>0</v>
      </c>
      <c r="AQ35" s="6">
        <f t="shared" si="1"/>
        <v>0</v>
      </c>
      <c r="AR35" s="6">
        <f t="shared" si="1"/>
        <v>0</v>
      </c>
      <c r="AS35" s="6">
        <f t="shared" si="1"/>
        <v>0</v>
      </c>
      <c r="AT35" s="6">
        <f t="shared" si="1"/>
        <v>0</v>
      </c>
      <c r="AU35" s="6">
        <f t="shared" si="1"/>
        <v>0</v>
      </c>
      <c r="AV35" s="6">
        <f t="shared" si="1"/>
        <v>0</v>
      </c>
      <c r="AW35" s="6">
        <f t="shared" si="1"/>
        <v>0</v>
      </c>
      <c r="AX35" s="6">
        <f t="shared" si="1"/>
        <v>0</v>
      </c>
      <c r="AY35" s="6">
        <f t="shared" si="1"/>
        <v>0</v>
      </c>
      <c r="AZ35" s="6">
        <f t="shared" si="1"/>
        <v>0</v>
      </c>
      <c r="BA35" s="6">
        <f t="shared" si="1"/>
        <v>0</v>
      </c>
      <c r="BB35" s="6">
        <f t="shared" si="1"/>
        <v>0</v>
      </c>
      <c r="BC35" s="6">
        <f t="shared" si="1"/>
        <v>0</v>
      </c>
      <c r="BD35" s="6">
        <f t="shared" si="1"/>
        <v>0</v>
      </c>
      <c r="BE35" s="6">
        <f t="shared" si="1"/>
        <v>0</v>
      </c>
      <c r="BF35" s="6">
        <f t="shared" si="1"/>
        <v>0</v>
      </c>
      <c r="BG35" s="6">
        <f t="shared" si="1"/>
        <v>0</v>
      </c>
      <c r="BH35" s="6">
        <f t="shared" si="1"/>
        <v>0</v>
      </c>
      <c r="BI35" s="6">
        <f t="shared" si="1"/>
        <v>0</v>
      </c>
      <c r="BJ35" s="6">
        <f t="shared" si="1"/>
        <v>0</v>
      </c>
      <c r="BK35" s="6">
        <f t="shared" si="1"/>
        <v>0</v>
      </c>
      <c r="BL35" s="6">
        <f t="shared" si="1"/>
        <v>0</v>
      </c>
      <c r="BM35" s="6">
        <f t="shared" si="1"/>
        <v>0</v>
      </c>
      <c r="BN35" s="6">
        <f t="shared" si="1"/>
        <v>0</v>
      </c>
      <c r="BO35" s="6">
        <f t="shared" si="1"/>
        <v>0</v>
      </c>
      <c r="BP35" s="6">
        <f t="shared" si="1"/>
        <v>0</v>
      </c>
      <c r="BQ35" s="6">
        <f t="shared" si="1"/>
        <v>0</v>
      </c>
      <c r="BR35" s="6">
        <f t="shared" si="1"/>
        <v>0</v>
      </c>
      <c r="BS35" s="6">
        <f t="shared" si="1"/>
        <v>0</v>
      </c>
      <c r="BT35" s="6">
        <f t="shared" si="1"/>
        <v>0</v>
      </c>
      <c r="BU35" s="6">
        <f>SUM(BU4:BU34)</f>
        <v>0</v>
      </c>
      <c r="BV35" s="6">
        <f t="shared" ref="BV35:CA35" si="2">SUM(BV4:BV34)</f>
        <v>0</v>
      </c>
      <c r="BW35" s="6">
        <f t="shared" si="2"/>
        <v>0</v>
      </c>
      <c r="BX35" s="6">
        <f t="shared" si="2"/>
        <v>0</v>
      </c>
      <c r="BY35" s="6">
        <f t="shared" si="2"/>
        <v>0</v>
      </c>
      <c r="BZ35" s="6">
        <f t="shared" si="2"/>
        <v>0</v>
      </c>
      <c r="CA35" s="6">
        <f t="shared" si="2"/>
        <v>0</v>
      </c>
      <c r="CB35" s="6">
        <f>SUM(CB4:CB34)</f>
        <v>0</v>
      </c>
      <c r="CC35" s="6">
        <f t="shared" ref="CC35:EL35" si="3">SUM(CC4:CC34)</f>
        <v>0</v>
      </c>
      <c r="CD35" s="6">
        <f t="shared" si="3"/>
        <v>0</v>
      </c>
      <c r="CE35" s="6">
        <f t="shared" si="3"/>
        <v>0</v>
      </c>
      <c r="CF35" s="6">
        <f t="shared" si="3"/>
        <v>0</v>
      </c>
      <c r="CG35" s="6">
        <f t="shared" si="3"/>
        <v>0</v>
      </c>
      <c r="CH35" s="6">
        <f t="shared" si="3"/>
        <v>0</v>
      </c>
      <c r="CI35" s="6">
        <f t="shared" si="3"/>
        <v>0</v>
      </c>
      <c r="CJ35" s="6">
        <f t="shared" si="3"/>
        <v>0</v>
      </c>
      <c r="CK35" s="6">
        <f t="shared" si="3"/>
        <v>0</v>
      </c>
      <c r="CL35" s="6">
        <f t="shared" si="3"/>
        <v>0</v>
      </c>
      <c r="CM35" s="6">
        <f t="shared" si="3"/>
        <v>0</v>
      </c>
      <c r="CN35" s="6">
        <f t="shared" si="3"/>
        <v>0</v>
      </c>
      <c r="CO35" s="6">
        <f t="shared" si="3"/>
        <v>0</v>
      </c>
      <c r="CP35" s="6">
        <f t="shared" si="3"/>
        <v>0</v>
      </c>
      <c r="CQ35" s="6">
        <f t="shared" si="3"/>
        <v>0</v>
      </c>
      <c r="CR35" s="6">
        <f t="shared" si="3"/>
        <v>0</v>
      </c>
      <c r="CS35" s="6">
        <f t="shared" si="3"/>
        <v>0</v>
      </c>
      <c r="CT35" s="6">
        <f t="shared" si="3"/>
        <v>0</v>
      </c>
      <c r="CU35" s="6">
        <f t="shared" si="3"/>
        <v>0</v>
      </c>
      <c r="CV35" s="6">
        <f t="shared" si="3"/>
        <v>0</v>
      </c>
      <c r="CW35" s="6">
        <f t="shared" si="3"/>
        <v>0</v>
      </c>
      <c r="CX35" s="6">
        <f t="shared" si="3"/>
        <v>0</v>
      </c>
      <c r="CY35" s="6">
        <f t="shared" si="3"/>
        <v>0</v>
      </c>
      <c r="CZ35" s="6">
        <f t="shared" si="3"/>
        <v>0</v>
      </c>
      <c r="DA35" s="6">
        <f t="shared" si="3"/>
        <v>0</v>
      </c>
      <c r="DB35" s="6">
        <f t="shared" si="3"/>
        <v>0</v>
      </c>
      <c r="DC35" s="6">
        <f t="shared" si="3"/>
        <v>0</v>
      </c>
      <c r="DD35" s="6">
        <f t="shared" si="3"/>
        <v>0</v>
      </c>
      <c r="DE35" s="6">
        <f t="shared" si="3"/>
        <v>0</v>
      </c>
      <c r="DF35" s="6">
        <f t="shared" si="3"/>
        <v>0</v>
      </c>
      <c r="DG35" s="6">
        <f t="shared" si="3"/>
        <v>0</v>
      </c>
      <c r="DH35" s="6">
        <f t="shared" si="3"/>
        <v>0</v>
      </c>
      <c r="DI35" s="6">
        <f t="shared" si="3"/>
        <v>0</v>
      </c>
      <c r="DJ35" s="6">
        <f t="shared" si="3"/>
        <v>0</v>
      </c>
      <c r="DK35" s="6">
        <f t="shared" si="3"/>
        <v>0</v>
      </c>
      <c r="DL35" s="6">
        <f t="shared" si="3"/>
        <v>0</v>
      </c>
      <c r="DM35" s="6">
        <f t="shared" si="3"/>
        <v>0</v>
      </c>
      <c r="DN35" s="6">
        <f t="shared" si="3"/>
        <v>0</v>
      </c>
      <c r="DO35" s="6">
        <f t="shared" si="3"/>
        <v>0</v>
      </c>
      <c r="DP35" s="6">
        <f t="shared" si="3"/>
        <v>0</v>
      </c>
      <c r="DQ35" s="6">
        <f t="shared" si="3"/>
        <v>0</v>
      </c>
      <c r="DR35" s="6">
        <f t="shared" si="3"/>
        <v>0</v>
      </c>
      <c r="DS35" s="6">
        <f t="shared" si="3"/>
        <v>0</v>
      </c>
      <c r="DT35" s="6">
        <f t="shared" si="3"/>
        <v>0</v>
      </c>
      <c r="DU35" s="6">
        <f t="shared" si="3"/>
        <v>0</v>
      </c>
      <c r="DV35" s="6">
        <f t="shared" si="3"/>
        <v>0</v>
      </c>
      <c r="DW35" s="6">
        <f t="shared" si="3"/>
        <v>0</v>
      </c>
      <c r="DX35" s="6">
        <f t="shared" si="3"/>
        <v>0</v>
      </c>
      <c r="DY35" s="6">
        <f t="shared" si="3"/>
        <v>0</v>
      </c>
      <c r="DZ35" s="6">
        <f t="shared" si="3"/>
        <v>0</v>
      </c>
      <c r="EA35" s="6">
        <f t="shared" si="3"/>
        <v>0</v>
      </c>
      <c r="EB35" s="6">
        <f t="shared" si="3"/>
        <v>0</v>
      </c>
      <c r="EC35" s="6">
        <f t="shared" si="3"/>
        <v>0</v>
      </c>
      <c r="ED35" s="6">
        <f t="shared" si="3"/>
        <v>0</v>
      </c>
      <c r="EE35" s="6">
        <f t="shared" si="3"/>
        <v>0</v>
      </c>
      <c r="EF35" s="6">
        <f t="shared" si="3"/>
        <v>0</v>
      </c>
      <c r="EG35" s="6">
        <f t="shared" si="3"/>
        <v>0</v>
      </c>
      <c r="EH35" s="6">
        <f t="shared" si="3"/>
        <v>0</v>
      </c>
      <c r="EI35" s="6">
        <f t="shared" si="3"/>
        <v>0</v>
      </c>
      <c r="EJ35" s="6">
        <f t="shared" si="3"/>
        <v>0</v>
      </c>
      <c r="EK35" s="6">
        <f t="shared" si="3"/>
        <v>0</v>
      </c>
      <c r="EL35" s="6">
        <f t="shared" si="3"/>
        <v>0</v>
      </c>
      <c r="EM35" s="6">
        <f>SUM(EM4:EM34)</f>
        <v>0</v>
      </c>
      <c r="EN35" s="6">
        <f t="shared" ref="EN35:ES35" si="4">SUM(EN4:EN34)</f>
        <v>0</v>
      </c>
      <c r="EO35" s="6">
        <f t="shared" si="4"/>
        <v>0</v>
      </c>
      <c r="EP35" s="6">
        <f t="shared" si="4"/>
        <v>0</v>
      </c>
      <c r="EQ35" s="6">
        <f t="shared" si="4"/>
        <v>0</v>
      </c>
      <c r="ER35" s="6">
        <f t="shared" si="4"/>
        <v>0</v>
      </c>
      <c r="ES35" s="6">
        <f t="shared" si="4"/>
        <v>0</v>
      </c>
      <c r="ET35" s="6">
        <f>SUM(ET4:ET34)</f>
        <v>0</v>
      </c>
      <c r="EU35" s="6">
        <f t="shared" ref="EU35:HD35" si="5">SUM(EU4:EU34)</f>
        <v>0</v>
      </c>
      <c r="EV35" s="6">
        <f t="shared" si="5"/>
        <v>0</v>
      </c>
      <c r="EW35" s="6">
        <f t="shared" si="5"/>
        <v>0</v>
      </c>
      <c r="EX35" s="6">
        <f t="shared" si="5"/>
        <v>0</v>
      </c>
      <c r="EY35" s="6">
        <f t="shared" si="5"/>
        <v>0</v>
      </c>
      <c r="EZ35" s="6">
        <f t="shared" si="5"/>
        <v>0</v>
      </c>
      <c r="FA35" s="6">
        <f t="shared" si="5"/>
        <v>0</v>
      </c>
      <c r="FB35" s="6">
        <f t="shared" si="5"/>
        <v>0</v>
      </c>
      <c r="FC35" s="6">
        <f t="shared" si="5"/>
        <v>0</v>
      </c>
      <c r="FD35" s="6">
        <f t="shared" si="5"/>
        <v>0</v>
      </c>
      <c r="FE35" s="6">
        <f t="shared" si="5"/>
        <v>0</v>
      </c>
      <c r="FF35" s="6">
        <f t="shared" si="5"/>
        <v>0</v>
      </c>
      <c r="FG35" s="6">
        <f t="shared" si="5"/>
        <v>0</v>
      </c>
      <c r="FH35" s="6">
        <f t="shared" si="5"/>
        <v>0</v>
      </c>
      <c r="FI35" s="6">
        <f t="shared" si="5"/>
        <v>0</v>
      </c>
      <c r="FJ35" s="6">
        <f t="shared" si="5"/>
        <v>0</v>
      </c>
      <c r="FK35" s="6">
        <f t="shared" si="5"/>
        <v>0</v>
      </c>
      <c r="FL35" s="6">
        <f t="shared" si="5"/>
        <v>0</v>
      </c>
      <c r="FM35" s="6">
        <f t="shared" si="5"/>
        <v>0</v>
      </c>
      <c r="FN35" s="6">
        <f t="shared" si="5"/>
        <v>0</v>
      </c>
      <c r="FO35" s="6">
        <f t="shared" si="5"/>
        <v>0</v>
      </c>
      <c r="FP35" s="6">
        <f t="shared" si="5"/>
        <v>0</v>
      </c>
      <c r="FQ35" s="6">
        <f t="shared" si="5"/>
        <v>0</v>
      </c>
      <c r="FR35" s="6">
        <f t="shared" si="5"/>
        <v>0</v>
      </c>
      <c r="FS35" s="6">
        <f t="shared" si="5"/>
        <v>0</v>
      </c>
      <c r="FT35" s="6">
        <f t="shared" si="5"/>
        <v>0</v>
      </c>
      <c r="FU35" s="6">
        <f t="shared" si="5"/>
        <v>0</v>
      </c>
      <c r="FV35" s="6">
        <f t="shared" si="5"/>
        <v>0</v>
      </c>
      <c r="FW35" s="6">
        <f t="shared" si="5"/>
        <v>0</v>
      </c>
      <c r="FX35" s="6">
        <f t="shared" si="5"/>
        <v>0</v>
      </c>
      <c r="FY35" s="6">
        <f t="shared" si="5"/>
        <v>0</v>
      </c>
      <c r="FZ35" s="6">
        <f t="shared" si="5"/>
        <v>0</v>
      </c>
      <c r="GA35" s="6">
        <f t="shared" si="5"/>
        <v>0</v>
      </c>
      <c r="GB35" s="6">
        <f t="shared" si="5"/>
        <v>0</v>
      </c>
      <c r="GC35" s="6">
        <f t="shared" si="5"/>
        <v>0</v>
      </c>
      <c r="GD35" s="6">
        <f t="shared" si="5"/>
        <v>0</v>
      </c>
      <c r="GE35" s="6">
        <f t="shared" si="5"/>
        <v>0</v>
      </c>
      <c r="GF35" s="6">
        <f t="shared" si="5"/>
        <v>0</v>
      </c>
      <c r="GG35" s="6">
        <f t="shared" si="5"/>
        <v>0</v>
      </c>
      <c r="GH35" s="6">
        <f t="shared" si="5"/>
        <v>0</v>
      </c>
      <c r="GI35" s="6">
        <f t="shared" si="5"/>
        <v>0</v>
      </c>
      <c r="GJ35" s="6">
        <f t="shared" si="5"/>
        <v>0</v>
      </c>
      <c r="GK35" s="6">
        <f t="shared" si="5"/>
        <v>0</v>
      </c>
      <c r="GL35" s="6">
        <f t="shared" si="5"/>
        <v>0</v>
      </c>
      <c r="GM35" s="6">
        <f t="shared" si="5"/>
        <v>0</v>
      </c>
      <c r="GN35" s="6">
        <f t="shared" si="5"/>
        <v>0</v>
      </c>
      <c r="GO35" s="6">
        <f t="shared" si="5"/>
        <v>0</v>
      </c>
      <c r="GP35" s="6">
        <f t="shared" si="5"/>
        <v>0</v>
      </c>
      <c r="GQ35" s="6">
        <f t="shared" si="5"/>
        <v>0</v>
      </c>
      <c r="GR35" s="6">
        <f t="shared" si="5"/>
        <v>0</v>
      </c>
      <c r="GS35" s="6">
        <f t="shared" si="5"/>
        <v>0</v>
      </c>
      <c r="GT35" s="6">
        <f t="shared" si="5"/>
        <v>0</v>
      </c>
      <c r="GU35" s="6">
        <f t="shared" si="5"/>
        <v>0</v>
      </c>
      <c r="GV35" s="6">
        <f t="shared" si="5"/>
        <v>0</v>
      </c>
      <c r="GW35" s="6">
        <f t="shared" si="5"/>
        <v>0</v>
      </c>
      <c r="GX35" s="6">
        <f t="shared" si="5"/>
        <v>0</v>
      </c>
      <c r="GY35" s="6">
        <f t="shared" si="5"/>
        <v>0</v>
      </c>
      <c r="GZ35" s="6">
        <f t="shared" si="5"/>
        <v>0</v>
      </c>
      <c r="HA35" s="6">
        <f t="shared" si="5"/>
        <v>0</v>
      </c>
      <c r="HB35" s="6">
        <f t="shared" si="5"/>
        <v>0</v>
      </c>
      <c r="HC35" s="6">
        <f t="shared" si="5"/>
        <v>0</v>
      </c>
      <c r="HD35" s="6">
        <f t="shared" si="5"/>
        <v>0</v>
      </c>
      <c r="HE35" s="6">
        <f>SUM(HE4:HE34)</f>
        <v>0</v>
      </c>
      <c r="HF35" s="6">
        <f t="shared" ref="HF35:HK35" si="6">SUM(HF4:HF34)</f>
        <v>0</v>
      </c>
      <c r="HG35" s="6">
        <f t="shared" si="6"/>
        <v>0</v>
      </c>
      <c r="HH35" s="6">
        <f t="shared" si="6"/>
        <v>0</v>
      </c>
      <c r="HI35" s="6">
        <f t="shared" si="6"/>
        <v>0</v>
      </c>
      <c r="HJ35" s="6">
        <f t="shared" si="6"/>
        <v>0</v>
      </c>
      <c r="HK35" s="6">
        <f t="shared" si="6"/>
        <v>0</v>
      </c>
      <c r="HL35" s="6">
        <f>SUM(HL4:HL34)</f>
        <v>0</v>
      </c>
      <c r="HM35" s="6">
        <f t="shared" ref="HM35:JV35" si="7">SUM(HM4:HM34)</f>
        <v>0</v>
      </c>
      <c r="HN35" s="6">
        <f t="shared" si="7"/>
        <v>0</v>
      </c>
      <c r="HO35" s="6">
        <f t="shared" si="7"/>
        <v>0</v>
      </c>
      <c r="HP35" s="6">
        <f t="shared" si="7"/>
        <v>0</v>
      </c>
      <c r="HQ35" s="6">
        <f t="shared" si="7"/>
        <v>0</v>
      </c>
      <c r="HR35" s="6">
        <f t="shared" si="7"/>
        <v>0</v>
      </c>
      <c r="HS35" s="6">
        <f t="shared" si="7"/>
        <v>0</v>
      </c>
      <c r="HT35" s="6">
        <f t="shared" si="7"/>
        <v>0</v>
      </c>
      <c r="HU35" s="6">
        <f t="shared" si="7"/>
        <v>0</v>
      </c>
      <c r="HV35" s="6">
        <f t="shared" si="7"/>
        <v>0</v>
      </c>
      <c r="HW35" s="6">
        <f t="shared" si="7"/>
        <v>0</v>
      </c>
      <c r="HX35" s="6">
        <f t="shared" si="7"/>
        <v>0</v>
      </c>
      <c r="HY35" s="6">
        <f t="shared" si="7"/>
        <v>0</v>
      </c>
      <c r="HZ35" s="6">
        <f t="shared" si="7"/>
        <v>0</v>
      </c>
      <c r="IA35" s="6">
        <f t="shared" si="7"/>
        <v>0</v>
      </c>
      <c r="IB35" s="6">
        <f t="shared" si="7"/>
        <v>0</v>
      </c>
      <c r="IC35" s="6">
        <f t="shared" si="7"/>
        <v>0</v>
      </c>
      <c r="ID35" s="6">
        <f t="shared" si="7"/>
        <v>0</v>
      </c>
      <c r="IE35" s="6">
        <f t="shared" si="7"/>
        <v>0</v>
      </c>
      <c r="IF35" s="6">
        <f t="shared" si="7"/>
        <v>0</v>
      </c>
      <c r="IG35" s="6">
        <f t="shared" si="7"/>
        <v>0</v>
      </c>
      <c r="IH35" s="6">
        <f t="shared" si="7"/>
        <v>0</v>
      </c>
      <c r="II35" s="6">
        <f t="shared" si="7"/>
        <v>0</v>
      </c>
      <c r="IJ35" s="6">
        <f t="shared" si="7"/>
        <v>0</v>
      </c>
      <c r="IK35" s="6">
        <f t="shared" si="7"/>
        <v>0</v>
      </c>
      <c r="IL35" s="6">
        <f t="shared" si="7"/>
        <v>0</v>
      </c>
      <c r="IM35" s="6">
        <f t="shared" si="7"/>
        <v>0</v>
      </c>
      <c r="IN35" s="6">
        <f t="shared" si="7"/>
        <v>0</v>
      </c>
      <c r="IO35" s="6">
        <f t="shared" si="7"/>
        <v>0</v>
      </c>
      <c r="IP35" s="6">
        <f t="shared" si="7"/>
        <v>0</v>
      </c>
      <c r="IQ35" s="6">
        <f t="shared" si="7"/>
        <v>0</v>
      </c>
      <c r="IR35" s="6">
        <f t="shared" si="7"/>
        <v>0</v>
      </c>
      <c r="IS35" s="6">
        <f t="shared" si="7"/>
        <v>0</v>
      </c>
      <c r="IT35" s="6">
        <f t="shared" si="7"/>
        <v>0</v>
      </c>
      <c r="IU35" s="6">
        <f t="shared" si="7"/>
        <v>0</v>
      </c>
      <c r="IV35" s="6">
        <f t="shared" si="7"/>
        <v>0</v>
      </c>
      <c r="IW35" s="6">
        <f t="shared" si="7"/>
        <v>0</v>
      </c>
      <c r="IX35" s="6">
        <f t="shared" si="7"/>
        <v>0</v>
      </c>
      <c r="IY35" s="6">
        <f t="shared" si="7"/>
        <v>0</v>
      </c>
      <c r="IZ35" s="6">
        <f t="shared" si="7"/>
        <v>0</v>
      </c>
      <c r="JA35" s="6">
        <f t="shared" si="7"/>
        <v>0</v>
      </c>
      <c r="JB35" s="6">
        <f t="shared" si="7"/>
        <v>0</v>
      </c>
      <c r="JC35" s="6">
        <f t="shared" si="7"/>
        <v>0</v>
      </c>
      <c r="JD35" s="6">
        <f t="shared" si="7"/>
        <v>0</v>
      </c>
      <c r="JE35" s="6">
        <f t="shared" si="7"/>
        <v>0</v>
      </c>
      <c r="JF35" s="6">
        <f t="shared" si="7"/>
        <v>0</v>
      </c>
      <c r="JG35" s="6">
        <f t="shared" si="7"/>
        <v>0</v>
      </c>
      <c r="JH35" s="6">
        <f t="shared" si="7"/>
        <v>0</v>
      </c>
      <c r="JI35" s="6">
        <f t="shared" si="7"/>
        <v>0</v>
      </c>
      <c r="JJ35" s="6">
        <f t="shared" si="7"/>
        <v>0</v>
      </c>
      <c r="JK35" s="6">
        <f t="shared" si="7"/>
        <v>0</v>
      </c>
      <c r="JL35" s="6">
        <f t="shared" si="7"/>
        <v>0</v>
      </c>
      <c r="JM35" s="6">
        <f t="shared" si="7"/>
        <v>0</v>
      </c>
      <c r="JN35" s="6">
        <f t="shared" si="7"/>
        <v>0</v>
      </c>
      <c r="JO35" s="6">
        <f t="shared" si="7"/>
        <v>0</v>
      </c>
      <c r="JP35" s="6">
        <f t="shared" si="7"/>
        <v>0</v>
      </c>
      <c r="JQ35" s="6">
        <f t="shared" si="7"/>
        <v>0</v>
      </c>
      <c r="JR35" s="6">
        <f t="shared" si="7"/>
        <v>0</v>
      </c>
      <c r="JS35" s="6">
        <f t="shared" si="7"/>
        <v>0</v>
      </c>
      <c r="JT35" s="6">
        <f t="shared" si="7"/>
        <v>0</v>
      </c>
      <c r="JU35" s="6">
        <f t="shared" si="7"/>
        <v>0</v>
      </c>
      <c r="JV35" s="6">
        <f t="shared" si="7"/>
        <v>0</v>
      </c>
      <c r="JW35" s="6">
        <f>SUM(JW4:JW34)</f>
        <v>0</v>
      </c>
      <c r="JX35" s="6">
        <f t="shared" ref="JX35:KC35" si="8">SUM(JX4:JX34)</f>
        <v>0</v>
      </c>
      <c r="JY35" s="6">
        <f t="shared" si="8"/>
        <v>0</v>
      </c>
      <c r="JZ35" s="6">
        <f t="shared" si="8"/>
        <v>0</v>
      </c>
      <c r="KA35" s="6">
        <f t="shared" si="8"/>
        <v>0</v>
      </c>
      <c r="KB35" s="6">
        <f t="shared" si="8"/>
        <v>0</v>
      </c>
      <c r="KC35" s="6">
        <f t="shared" si="8"/>
        <v>0</v>
      </c>
      <c r="KD35" s="6">
        <f>SUM(KD4:KD34)</f>
        <v>0</v>
      </c>
      <c r="KE35" s="6">
        <f t="shared" ref="KE35:MN35" si="9">SUM(KE4:KE34)</f>
        <v>0</v>
      </c>
      <c r="KF35" s="6">
        <f t="shared" si="9"/>
        <v>0</v>
      </c>
      <c r="KG35" s="6">
        <f t="shared" si="9"/>
        <v>0</v>
      </c>
      <c r="KH35" s="6">
        <f t="shared" si="9"/>
        <v>0</v>
      </c>
      <c r="KI35" s="6">
        <f t="shared" si="9"/>
        <v>0</v>
      </c>
      <c r="KJ35" s="6">
        <f t="shared" si="9"/>
        <v>0</v>
      </c>
      <c r="KK35" s="6">
        <f t="shared" si="9"/>
        <v>0</v>
      </c>
      <c r="KL35" s="6">
        <f t="shared" si="9"/>
        <v>0</v>
      </c>
      <c r="KM35" s="6">
        <f t="shared" si="9"/>
        <v>0</v>
      </c>
      <c r="KN35" s="6">
        <f t="shared" si="9"/>
        <v>0</v>
      </c>
      <c r="KO35" s="6">
        <f t="shared" si="9"/>
        <v>0</v>
      </c>
      <c r="KP35" s="6">
        <f t="shared" si="9"/>
        <v>0</v>
      </c>
      <c r="KQ35" s="6">
        <f t="shared" si="9"/>
        <v>0</v>
      </c>
      <c r="KR35" s="6">
        <f t="shared" si="9"/>
        <v>0</v>
      </c>
      <c r="KS35" s="6">
        <f t="shared" si="9"/>
        <v>0</v>
      </c>
      <c r="KT35" s="6">
        <f t="shared" si="9"/>
        <v>0</v>
      </c>
      <c r="KU35" s="6">
        <f t="shared" si="9"/>
        <v>0</v>
      </c>
      <c r="KV35" s="6">
        <f t="shared" si="9"/>
        <v>0</v>
      </c>
      <c r="KW35" s="6">
        <f t="shared" si="9"/>
        <v>0</v>
      </c>
      <c r="KX35" s="6">
        <f t="shared" si="9"/>
        <v>0</v>
      </c>
      <c r="KY35" s="6">
        <f t="shared" si="9"/>
        <v>0</v>
      </c>
      <c r="KZ35" s="6">
        <f t="shared" si="9"/>
        <v>0</v>
      </c>
      <c r="LA35" s="6">
        <f t="shared" si="9"/>
        <v>0</v>
      </c>
      <c r="LB35" s="6">
        <f t="shared" si="9"/>
        <v>0</v>
      </c>
      <c r="LC35" s="6">
        <f t="shared" si="9"/>
        <v>0</v>
      </c>
      <c r="LD35" s="6">
        <f t="shared" si="9"/>
        <v>0</v>
      </c>
      <c r="LE35" s="6">
        <f t="shared" si="9"/>
        <v>0</v>
      </c>
      <c r="LF35" s="6">
        <f t="shared" si="9"/>
        <v>0</v>
      </c>
      <c r="LG35" s="6">
        <f t="shared" si="9"/>
        <v>0</v>
      </c>
      <c r="LH35" s="6">
        <f t="shared" si="9"/>
        <v>0</v>
      </c>
      <c r="LI35" s="6">
        <f t="shared" si="9"/>
        <v>0</v>
      </c>
      <c r="LJ35" s="6">
        <f t="shared" si="9"/>
        <v>0</v>
      </c>
      <c r="LK35" s="6">
        <f t="shared" si="9"/>
        <v>0</v>
      </c>
      <c r="LL35" s="6">
        <f t="shared" si="9"/>
        <v>0</v>
      </c>
      <c r="LM35" s="6">
        <f t="shared" si="9"/>
        <v>0</v>
      </c>
      <c r="LN35" s="6">
        <f t="shared" si="9"/>
        <v>0</v>
      </c>
      <c r="LO35" s="6">
        <f t="shared" si="9"/>
        <v>0</v>
      </c>
      <c r="LP35" s="6">
        <f t="shared" si="9"/>
        <v>0</v>
      </c>
      <c r="LQ35" s="6">
        <f t="shared" si="9"/>
        <v>0</v>
      </c>
      <c r="LR35" s="6">
        <f t="shared" si="9"/>
        <v>0</v>
      </c>
      <c r="LS35" s="6">
        <f t="shared" si="9"/>
        <v>0</v>
      </c>
      <c r="LT35" s="6">
        <f t="shared" si="9"/>
        <v>0</v>
      </c>
      <c r="LU35" s="6">
        <f t="shared" si="9"/>
        <v>0</v>
      </c>
      <c r="LV35" s="6">
        <f t="shared" si="9"/>
        <v>0</v>
      </c>
      <c r="LW35" s="6">
        <f t="shared" si="9"/>
        <v>0</v>
      </c>
      <c r="LX35" s="6">
        <f t="shared" si="9"/>
        <v>0</v>
      </c>
      <c r="LY35" s="6">
        <f t="shared" si="9"/>
        <v>0</v>
      </c>
      <c r="LZ35" s="6">
        <f t="shared" si="9"/>
        <v>0</v>
      </c>
      <c r="MA35" s="6">
        <f t="shared" si="9"/>
        <v>0</v>
      </c>
      <c r="MB35" s="6">
        <f t="shared" si="9"/>
        <v>0</v>
      </c>
      <c r="MC35" s="6">
        <f t="shared" si="9"/>
        <v>0</v>
      </c>
      <c r="MD35" s="6">
        <f t="shared" si="9"/>
        <v>0</v>
      </c>
      <c r="ME35" s="6">
        <f t="shared" si="9"/>
        <v>0</v>
      </c>
      <c r="MF35" s="6">
        <f t="shared" si="9"/>
        <v>0</v>
      </c>
      <c r="MG35" s="6">
        <f t="shared" si="9"/>
        <v>0</v>
      </c>
      <c r="MH35" s="6">
        <f t="shared" si="9"/>
        <v>0</v>
      </c>
      <c r="MI35" s="6">
        <f t="shared" si="9"/>
        <v>0</v>
      </c>
      <c r="MJ35" s="6">
        <f t="shared" si="9"/>
        <v>0</v>
      </c>
      <c r="MK35" s="6">
        <f t="shared" si="9"/>
        <v>0</v>
      </c>
      <c r="ML35" s="6">
        <f t="shared" si="9"/>
        <v>0</v>
      </c>
      <c r="MM35" s="6">
        <f t="shared" si="9"/>
        <v>0</v>
      </c>
      <c r="MN35" s="6">
        <f t="shared" si="9"/>
        <v>0</v>
      </c>
    </row>
  </sheetData>
  <mergeCells count="207">
    <mergeCell ref="ND2:NK2"/>
    <mergeCell ref="AE1:AK1"/>
    <mergeCell ref="AL1:AR1"/>
    <mergeCell ref="AS1:AY1"/>
    <mergeCell ref="AZ1:BF1"/>
    <mergeCell ref="BG1:BM1"/>
    <mergeCell ref="BN1:BT1"/>
    <mergeCell ref="A1:A3"/>
    <mergeCell ref="B1:B3"/>
    <mergeCell ref="C1:I1"/>
    <mergeCell ref="J1:P1"/>
    <mergeCell ref="Q1:W1"/>
    <mergeCell ref="X1:AD1"/>
    <mergeCell ref="Q2:R2"/>
    <mergeCell ref="S2:T2"/>
    <mergeCell ref="U2:W2"/>
    <mergeCell ref="X2:Y2"/>
    <mergeCell ref="AN2:AO2"/>
    <mergeCell ref="AP2:AR2"/>
    <mergeCell ref="AS2:AT2"/>
    <mergeCell ref="AU2:AV2"/>
    <mergeCell ref="AW2:AY2"/>
    <mergeCell ref="AZ2:BA2"/>
    <mergeCell ref="Z2:AA2"/>
    <mergeCell ref="AB2:AD2"/>
    <mergeCell ref="DK1:DQ1"/>
    <mergeCell ref="DR1:DX1"/>
    <mergeCell ref="DY1:EE1"/>
    <mergeCell ref="EF1:EL1"/>
    <mergeCell ref="EM1:ES1"/>
    <mergeCell ref="ET1:EZ1"/>
    <mergeCell ref="BU1:CA1"/>
    <mergeCell ref="CB1:CH1"/>
    <mergeCell ref="CI1:CO1"/>
    <mergeCell ref="CP1:CV1"/>
    <mergeCell ref="CW1:DC1"/>
    <mergeCell ref="DD1:DJ1"/>
    <mergeCell ref="AE2:AF2"/>
    <mergeCell ref="AG2:AH2"/>
    <mergeCell ref="AI2:AK2"/>
    <mergeCell ref="AL2:AM2"/>
    <mergeCell ref="BP2:BQ2"/>
    <mergeCell ref="BR2:BT2"/>
    <mergeCell ref="BU2:BV2"/>
    <mergeCell ref="BW2:BX2"/>
    <mergeCell ref="BY2:CA2"/>
    <mergeCell ref="CB2:CC2"/>
    <mergeCell ref="BB2:BC2"/>
    <mergeCell ref="HE1:HK1"/>
    <mergeCell ref="HL1:HR1"/>
    <mergeCell ref="HS1:HY1"/>
    <mergeCell ref="HZ1:IF1"/>
    <mergeCell ref="FA1:FG1"/>
    <mergeCell ref="FH1:FN1"/>
    <mergeCell ref="FO1:FU1"/>
    <mergeCell ref="FV1:GB1"/>
    <mergeCell ref="GC1:GI1"/>
    <mergeCell ref="GJ1:GP1"/>
    <mergeCell ref="LM1:LS1"/>
    <mergeCell ref="LT1:LZ1"/>
    <mergeCell ref="MA1:MG1"/>
    <mergeCell ref="MH1:MN1"/>
    <mergeCell ref="C2:D2"/>
    <mergeCell ref="E2:F2"/>
    <mergeCell ref="G2:I2"/>
    <mergeCell ref="J2:K2"/>
    <mergeCell ref="L2:M2"/>
    <mergeCell ref="N2:P2"/>
    <mergeCell ref="JW1:KC1"/>
    <mergeCell ref="KD1:KJ1"/>
    <mergeCell ref="KK1:KQ1"/>
    <mergeCell ref="KR1:KX1"/>
    <mergeCell ref="KY1:LE1"/>
    <mergeCell ref="LF1:LL1"/>
    <mergeCell ref="IG1:IM1"/>
    <mergeCell ref="IN1:IT1"/>
    <mergeCell ref="IU1:JA1"/>
    <mergeCell ref="JB1:JH1"/>
    <mergeCell ref="JI1:JO1"/>
    <mergeCell ref="JP1:JV1"/>
    <mergeCell ref="GQ1:GW1"/>
    <mergeCell ref="GX1:HD1"/>
    <mergeCell ref="BD2:BF2"/>
    <mergeCell ref="BG2:BH2"/>
    <mergeCell ref="BI2:BJ2"/>
    <mergeCell ref="BK2:BM2"/>
    <mergeCell ref="BN2:BO2"/>
    <mergeCell ref="CR2:CS2"/>
    <mergeCell ref="CT2:CV2"/>
    <mergeCell ref="CW2:CX2"/>
    <mergeCell ref="CY2:CZ2"/>
    <mergeCell ref="DA2:DC2"/>
    <mergeCell ref="DD2:DE2"/>
    <mergeCell ref="CD2:CE2"/>
    <mergeCell ref="CF2:CH2"/>
    <mergeCell ref="CI2:CJ2"/>
    <mergeCell ref="CK2:CL2"/>
    <mergeCell ref="CM2:CO2"/>
    <mergeCell ref="CP2:CQ2"/>
    <mergeCell ref="DT2:DU2"/>
    <mergeCell ref="DV2:DX2"/>
    <mergeCell ref="DY2:DZ2"/>
    <mergeCell ref="EA2:EB2"/>
    <mergeCell ref="EC2:EE2"/>
    <mergeCell ref="EF2:EG2"/>
    <mergeCell ref="DF2:DG2"/>
    <mergeCell ref="DH2:DJ2"/>
    <mergeCell ref="DK2:DL2"/>
    <mergeCell ref="DM2:DN2"/>
    <mergeCell ref="DO2:DQ2"/>
    <mergeCell ref="DR2:DS2"/>
    <mergeCell ref="EV2:EW2"/>
    <mergeCell ref="EX2:EZ2"/>
    <mergeCell ref="FA2:FB2"/>
    <mergeCell ref="FC2:FD2"/>
    <mergeCell ref="FE2:FG2"/>
    <mergeCell ref="FH2:FI2"/>
    <mergeCell ref="EH2:EI2"/>
    <mergeCell ref="EJ2:EL2"/>
    <mergeCell ref="EM2:EN2"/>
    <mergeCell ref="EO2:EP2"/>
    <mergeCell ref="EQ2:ES2"/>
    <mergeCell ref="ET2:EU2"/>
    <mergeCell ref="FX2:FY2"/>
    <mergeCell ref="FZ2:GB2"/>
    <mergeCell ref="GC2:GD2"/>
    <mergeCell ref="GE2:GF2"/>
    <mergeCell ref="GG2:GI2"/>
    <mergeCell ref="GJ2:GK2"/>
    <mergeCell ref="FJ2:FK2"/>
    <mergeCell ref="FL2:FN2"/>
    <mergeCell ref="FO2:FP2"/>
    <mergeCell ref="FQ2:FR2"/>
    <mergeCell ref="FS2:FU2"/>
    <mergeCell ref="FV2:FW2"/>
    <mergeCell ref="GZ2:HA2"/>
    <mergeCell ref="HB2:HD2"/>
    <mergeCell ref="HE2:HF2"/>
    <mergeCell ref="HG2:HH2"/>
    <mergeCell ref="HI2:HK2"/>
    <mergeCell ref="HL2:HM2"/>
    <mergeCell ref="GL2:GM2"/>
    <mergeCell ref="GN2:GP2"/>
    <mergeCell ref="GQ2:GR2"/>
    <mergeCell ref="GS2:GT2"/>
    <mergeCell ref="GU2:GW2"/>
    <mergeCell ref="GX2:GY2"/>
    <mergeCell ref="IB2:IC2"/>
    <mergeCell ref="ID2:IF2"/>
    <mergeCell ref="IG2:IH2"/>
    <mergeCell ref="II2:IJ2"/>
    <mergeCell ref="IK2:IM2"/>
    <mergeCell ref="IN2:IO2"/>
    <mergeCell ref="HN2:HO2"/>
    <mergeCell ref="HP2:HR2"/>
    <mergeCell ref="HS2:HT2"/>
    <mergeCell ref="HU2:HV2"/>
    <mergeCell ref="HW2:HY2"/>
    <mergeCell ref="HZ2:IA2"/>
    <mergeCell ref="JD2:JE2"/>
    <mergeCell ref="JF2:JH2"/>
    <mergeCell ref="JI2:JJ2"/>
    <mergeCell ref="JK2:JL2"/>
    <mergeCell ref="JM2:JO2"/>
    <mergeCell ref="JP2:JQ2"/>
    <mergeCell ref="IP2:IQ2"/>
    <mergeCell ref="IR2:IT2"/>
    <mergeCell ref="IU2:IV2"/>
    <mergeCell ref="IW2:IX2"/>
    <mergeCell ref="IY2:JA2"/>
    <mergeCell ref="JB2:JC2"/>
    <mergeCell ref="KF2:KG2"/>
    <mergeCell ref="KH2:KJ2"/>
    <mergeCell ref="KK2:KL2"/>
    <mergeCell ref="KM2:KN2"/>
    <mergeCell ref="KO2:KQ2"/>
    <mergeCell ref="KR2:KS2"/>
    <mergeCell ref="JR2:JS2"/>
    <mergeCell ref="JT2:JV2"/>
    <mergeCell ref="JW2:JX2"/>
    <mergeCell ref="JY2:JZ2"/>
    <mergeCell ref="KA2:KC2"/>
    <mergeCell ref="KD2:KE2"/>
    <mergeCell ref="MP1:MR1"/>
    <mergeCell ref="A35:B35"/>
    <mergeCell ref="MJ2:MK2"/>
    <mergeCell ref="ML2:MN2"/>
    <mergeCell ref="MP2:MU2"/>
    <mergeCell ref="MW2:NB2"/>
    <mergeCell ref="LV2:LW2"/>
    <mergeCell ref="LX2:LZ2"/>
    <mergeCell ref="MA2:MB2"/>
    <mergeCell ref="MC2:MD2"/>
    <mergeCell ref="ME2:MG2"/>
    <mergeCell ref="MH2:MI2"/>
    <mergeCell ref="LH2:LI2"/>
    <mergeCell ref="LJ2:LL2"/>
    <mergeCell ref="LM2:LN2"/>
    <mergeCell ref="LO2:LP2"/>
    <mergeCell ref="LQ2:LS2"/>
    <mergeCell ref="LT2:LU2"/>
    <mergeCell ref="KT2:KU2"/>
    <mergeCell ref="KV2:KX2"/>
    <mergeCell ref="KY2:KZ2"/>
    <mergeCell ref="LA2:LB2"/>
    <mergeCell ref="LC2:LE2"/>
    <mergeCell ref="LF2:L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توريد للمخزن</vt:lpstr>
      <vt:lpstr>م.المخزن</vt:lpstr>
      <vt:lpstr>اجمالى المرتجعات</vt:lpstr>
      <vt:lpstr>المخزن</vt:lpstr>
      <vt:lpstr>الشركة</vt:lpstr>
      <vt:lpstr>احمد شوقي</vt:lpstr>
      <vt:lpstr>محمد ابراهيم</vt:lpstr>
      <vt:lpstr>مصطفى عبدالفتاح</vt:lpstr>
      <vt:lpstr>رامي</vt:lpstr>
      <vt:lpstr>زهران</vt:lpstr>
      <vt:lpstr>اسلام مطيع</vt:lpstr>
      <vt:lpstr>تامر</vt:lpstr>
      <vt:lpstr>محمد نبيه</vt:lpstr>
      <vt:lpstr>م 1</vt:lpstr>
      <vt:lpstr>ورقة1</vt:lpstr>
      <vt:lpstr>م.تحميل</vt:lpstr>
      <vt:lpstr>م.مرتجع</vt:lpstr>
      <vt:lpstr>م.مبيع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2018-10-27T20:32:13Z</dcterms:modified>
</cp:coreProperties>
</file>