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E:\مرتبات 2018\نوفمبر 2018\"/>
    </mc:Choice>
  </mc:AlternateContent>
  <bookViews>
    <workbookView xWindow="0" yWindow="0" windowWidth="15360" windowHeight="5655" tabRatio="599"/>
  </bookViews>
  <sheets>
    <sheet name="الرئيسي" sheetId="19" r:id="rId1"/>
    <sheet name="الاستقطاعات" sheetId="27" r:id="rId2"/>
    <sheet name="تفريغ" sheetId="33" r:id="rId3"/>
    <sheet name="ورقة2" sheetId="25" r:id="rId4"/>
  </sheets>
  <definedNames>
    <definedName name="_xlnm._FilterDatabase" localSheetId="0" hidden="1">الرئيسي!#REF!</definedName>
    <definedName name="_xlnm._FilterDatabase" localSheetId="3" hidden="1">ورقة2!$A$4:$F$104</definedName>
    <definedName name="_xlcn.WorksheetConnection_Table11" hidden="1">Table1[]</definedName>
    <definedName name="_xlnm.Print_Area" localSheetId="1">الاستقطاعات!$A$1:$AZ$43</definedName>
    <definedName name="_xlnm.Print_Area" localSheetId="0">Table1[#All]</definedName>
    <definedName name="_xlnm.Print_Area" localSheetId="2">تفريغ!$A$1:$BB$9</definedName>
    <definedName name="_xlnm.Print_Area" localSheetId="3">ورقة2!$A$1:$F$110</definedName>
  </definedNames>
  <calcPr calcId="152511"/>
  <extLst>
    <ext xmlns:x15="http://schemas.microsoft.com/office/spreadsheetml/2010/11/main" uri="{FCE2AD5D-F65C-4FA6-A056-5C36A1767C68}">
      <x15:dataModel>
        <x15:modelTables>
          <x15:modelTable id="Table1-e8503e8c-33fd-492c-8bcc-172e9a11ccd5" name="Table1" connection="WorksheetConnection_Table1"/>
        </x15:modelTables>
      </x15:dataModel>
    </ext>
  </extLst>
</workbook>
</file>

<file path=xl/calcChain.xml><?xml version="1.0" encoding="utf-8"?>
<calcChain xmlns="http://schemas.openxmlformats.org/spreadsheetml/2006/main">
  <c r="AN19" i="27" l="1"/>
  <c r="AN40" i="27"/>
  <c r="AS19" i="27"/>
  <c r="AS40" i="27"/>
  <c r="AW40" i="27"/>
  <c r="AW19" i="27"/>
  <c r="P21" i="33" l="1"/>
  <c r="P22" i="33" s="1"/>
  <c r="B105" i="25" l="1"/>
  <c r="Q51" i="27" l="1"/>
  <c r="Q105" i="19" l="1"/>
  <c r="R105" i="19"/>
  <c r="S105" i="19"/>
  <c r="T105" i="19"/>
  <c r="U105" i="19"/>
  <c r="V105" i="19"/>
  <c r="W105" i="19"/>
  <c r="X105" i="19"/>
  <c r="Y105" i="19"/>
  <c r="Z105" i="19"/>
  <c r="AA105" i="19"/>
  <c r="AB105" i="19"/>
  <c r="AC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AS105" i="19"/>
  <c r="AT105" i="19"/>
  <c r="AU105" i="19"/>
  <c r="AV105" i="19"/>
  <c r="AW105" i="19"/>
  <c r="B9" i="33" l="1"/>
  <c r="C9" i="33"/>
  <c r="D9" i="33"/>
  <c r="E9" i="33"/>
  <c r="F9" i="33"/>
  <c r="G9" i="33"/>
  <c r="H9" i="33"/>
  <c r="I9" i="33"/>
  <c r="J9" i="33"/>
  <c r="K9" i="33"/>
  <c r="L9" i="33"/>
  <c r="M9" i="33"/>
  <c r="N9" i="33"/>
  <c r="O9" i="33"/>
  <c r="P9" i="33"/>
  <c r="Q9" i="33"/>
  <c r="R9" i="33"/>
  <c r="S9" i="33"/>
  <c r="T9" i="33"/>
  <c r="U9" i="33"/>
  <c r="V9" i="33"/>
  <c r="W9" i="33"/>
  <c r="X9" i="33"/>
  <c r="Y9" i="33"/>
  <c r="Z9" i="33"/>
  <c r="AA9" i="33"/>
  <c r="AB9" i="33"/>
  <c r="AC9" i="33"/>
  <c r="AD9" i="33"/>
  <c r="AE9" i="33"/>
  <c r="AF9" i="33"/>
  <c r="AG9" i="33"/>
  <c r="AH9" i="33"/>
  <c r="AI9" i="33"/>
  <c r="AJ9" i="33"/>
  <c r="AK9" i="33"/>
  <c r="AL9" i="33"/>
  <c r="AM9" i="33"/>
  <c r="AN9" i="33"/>
  <c r="AO9" i="33"/>
  <c r="AP9" i="33"/>
  <c r="AQ9" i="33"/>
  <c r="AR9" i="33"/>
  <c r="AS9" i="33"/>
  <c r="AT9" i="33"/>
  <c r="AU9" i="33"/>
  <c r="P17" i="33" s="1"/>
  <c r="AV9" i="33"/>
  <c r="AW9" i="33"/>
  <c r="AX9" i="33"/>
  <c r="AY9" i="33"/>
  <c r="AZ9" i="33"/>
  <c r="BA9" i="33"/>
  <c r="A9" i="33"/>
  <c r="E105" i="25"/>
  <c r="P16" i="33" l="1"/>
  <c r="M105" i="19" l="1"/>
  <c r="O105" i="19"/>
  <c r="N105" i="19"/>
  <c r="L105" i="19"/>
  <c r="N40" i="27" l="1"/>
  <c r="P18" i="33" l="1"/>
  <c r="P19" i="33" s="1"/>
  <c r="C105" i="25" l="1"/>
  <c r="D105" i="25"/>
  <c r="T4" i="27" l="1"/>
  <c r="AT48" i="27" l="1"/>
  <c r="AG40" i="27"/>
  <c r="Z40" i="27"/>
  <c r="AB7" i="27" s="1"/>
  <c r="AB40" i="27" s="1"/>
  <c r="B40" i="27"/>
  <c r="D7" i="27" s="1"/>
  <c r="D40" i="27" s="1"/>
  <c r="H7" i="27" l="1"/>
  <c r="H40" i="27" s="1"/>
  <c r="J7" i="27" s="1"/>
  <c r="J40" i="27" s="1"/>
  <c r="P7" i="27" s="1"/>
  <c r="P40" i="27" s="1"/>
  <c r="AT50" i="27"/>
  <c r="AT49" i="27"/>
  <c r="T7" i="27" l="1"/>
  <c r="T40" i="27" s="1"/>
  <c r="V7" i="27" s="1"/>
  <c r="V40" i="27" s="1"/>
  <c r="AT51" i="27"/>
  <c r="B105" i="19" l="1"/>
  <c r="D105" i="19" l="1"/>
  <c r="K105" i="19" l="1"/>
  <c r="F105" i="19" l="1"/>
  <c r="C105" i="19" l="1"/>
  <c r="E105" i="19"/>
  <c r="G105" i="19" l="1"/>
  <c r="H105" i="19" l="1"/>
  <c r="J105" i="19"/>
  <c r="I105" i="19"/>
  <c r="P105" i="19" l="1"/>
  <c r="AX105" i="19" l="1"/>
  <c r="AY105" i="19" l="1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Table1" type="102" refreshedVersion="5" minRefreshableVersion="5">
    <extLst>
      <ext xmlns:x15="http://schemas.microsoft.com/office/spreadsheetml/2010/11/main" uri="{DE250136-89BD-433C-8126-D09CA5730AF9}">
        <x15:connection id="Table1-e8503e8c-33fd-492c-8bcc-172e9a11ccd5" autoDelete="1" usedByAddin="1">
          <x15:rangePr sourceName="_xlcn.WorksheetConnection_Table11"/>
        </x15:connection>
      </ext>
    </extLst>
  </connection>
</connections>
</file>

<file path=xl/sharedStrings.xml><?xml version="1.0" encoding="utf-8"?>
<sst xmlns="http://schemas.openxmlformats.org/spreadsheetml/2006/main" count="331" uniqueCount="201">
  <si>
    <t>الاجمالي</t>
  </si>
  <si>
    <t>مدة سابقة</t>
  </si>
  <si>
    <t>مدة اعتبارية</t>
  </si>
  <si>
    <t>رقم الكشف</t>
  </si>
  <si>
    <t>الاســــــــــــــــــــــــــــــــم</t>
  </si>
  <si>
    <t>قسط اعارة خارجية</t>
  </si>
  <si>
    <t>الدمغة</t>
  </si>
  <si>
    <t>جملة الاستحقاقات</t>
  </si>
  <si>
    <t xml:space="preserve">جملة الاستقطاعات </t>
  </si>
  <si>
    <t xml:space="preserve">صافى المستحق </t>
  </si>
  <si>
    <t xml:space="preserve">حصة الحكومة 15 % </t>
  </si>
  <si>
    <t>تأمين شيخوخة 15%</t>
  </si>
  <si>
    <t xml:space="preserve">اصابة العمل 1% </t>
  </si>
  <si>
    <t>15%م</t>
  </si>
  <si>
    <t>1%م</t>
  </si>
  <si>
    <t>15% اساسي</t>
  </si>
  <si>
    <t>1% اساسي</t>
  </si>
  <si>
    <t>2% اساسي</t>
  </si>
  <si>
    <t>10% اساسي</t>
  </si>
  <si>
    <t xml:space="preserve"> 3% اساسي</t>
  </si>
  <si>
    <t>ضريبة كسب العمل</t>
  </si>
  <si>
    <t>جزاءات</t>
  </si>
  <si>
    <t>جمعية محضري المحاكم</t>
  </si>
  <si>
    <t>المبلغ</t>
  </si>
  <si>
    <t>مرتبات</t>
  </si>
  <si>
    <t>رئيس شئون العاملين</t>
  </si>
  <si>
    <t>الاجمالــــــــــــــي</t>
  </si>
  <si>
    <t>عمولة بنك</t>
  </si>
  <si>
    <t>بيان بمفردات الأقساط الخاصة المقتطعة</t>
  </si>
  <si>
    <t xml:space="preserve">الاســــــــــــــــــــــــــــــــم </t>
  </si>
  <si>
    <t>الموظف المختص</t>
  </si>
  <si>
    <t>رئيس الماهيات</t>
  </si>
  <si>
    <t>رئيس مراجعة الماهيات</t>
  </si>
  <si>
    <t>مسلسل</t>
  </si>
  <si>
    <t>يقيد في هذه الخانة الأقساط الخاصة بالإعارة أو الأجازات الدراسية بدون مرتب التي سبق تقديرها بمعرفة الهيئة العامة للتأمين والمعاشات.</t>
  </si>
  <si>
    <t>الاسم</t>
  </si>
  <si>
    <t>ماقبله</t>
  </si>
  <si>
    <t>،،،،،مابعده</t>
  </si>
  <si>
    <t>الاجمالـــــــــــــــــــــــــــــي</t>
  </si>
  <si>
    <t>3% التأمين الصحي</t>
  </si>
  <si>
    <t>1% تأمين صحي</t>
  </si>
  <si>
    <t>3%م</t>
  </si>
  <si>
    <t>حصة 3% م</t>
  </si>
  <si>
    <t>حصة 10%</t>
  </si>
  <si>
    <t>حصة 1% م</t>
  </si>
  <si>
    <t>نفقة</t>
  </si>
  <si>
    <t>غرامة</t>
  </si>
  <si>
    <t>محمد السيد عبد الوارث شبل</t>
  </si>
  <si>
    <t>رقم الحساب</t>
  </si>
  <si>
    <t>00000049680425</t>
  </si>
  <si>
    <t>دمغة</t>
  </si>
  <si>
    <t>ابراهيم معروف عبدالسميع</t>
  </si>
  <si>
    <t>ايقاف</t>
  </si>
  <si>
    <t>اجازة</t>
  </si>
  <si>
    <t>فوائد مدة سابقة</t>
  </si>
  <si>
    <t>Column1</t>
  </si>
  <si>
    <t>Column2</t>
  </si>
  <si>
    <t>2% اساسي3</t>
  </si>
  <si>
    <t>1% اساسي4</t>
  </si>
  <si>
    <t>3% التأمين الصحي5</t>
  </si>
  <si>
    <t>نفقة6</t>
  </si>
  <si>
    <t>هبه</t>
  </si>
  <si>
    <t>احمد</t>
  </si>
  <si>
    <t>بيتر</t>
  </si>
  <si>
    <t>ايناس</t>
  </si>
  <si>
    <t>ايمن</t>
  </si>
  <si>
    <t>سيد</t>
  </si>
  <si>
    <t>حمدي</t>
  </si>
  <si>
    <t>عبدالله</t>
  </si>
  <si>
    <t>ليلى</t>
  </si>
  <si>
    <t>زينب</t>
  </si>
  <si>
    <t>هاني</t>
  </si>
  <si>
    <t>نفين</t>
  </si>
  <si>
    <t>رامز</t>
  </si>
  <si>
    <t>مخلص</t>
  </si>
  <si>
    <t>اسامة</t>
  </si>
  <si>
    <t>مجدي</t>
  </si>
  <si>
    <t>راتب</t>
  </si>
  <si>
    <t>عويس</t>
  </si>
  <si>
    <t>محي</t>
  </si>
  <si>
    <t>ماجدة</t>
  </si>
  <si>
    <t>اميرة</t>
  </si>
  <si>
    <t>كمال</t>
  </si>
  <si>
    <t>مريم</t>
  </si>
  <si>
    <t>حسام</t>
  </si>
  <si>
    <t>اساماعيل</t>
  </si>
  <si>
    <t>نهى</t>
  </si>
  <si>
    <t>معروف</t>
  </si>
  <si>
    <t>سها</t>
  </si>
  <si>
    <t>فايزة</t>
  </si>
  <si>
    <t>محمدين</t>
  </si>
  <si>
    <t>خديجة</t>
  </si>
  <si>
    <t>ايمان</t>
  </si>
  <si>
    <t>جرجس</t>
  </si>
  <si>
    <t>عمار</t>
  </si>
  <si>
    <t>شعبان</t>
  </si>
  <si>
    <t>صلاح</t>
  </si>
  <si>
    <t>رامي</t>
  </si>
  <si>
    <t>عصام</t>
  </si>
  <si>
    <t>نرمين</t>
  </si>
  <si>
    <t>فوزي</t>
  </si>
  <si>
    <t>عبد الخالق</t>
  </si>
  <si>
    <t>شمس</t>
  </si>
  <si>
    <t>ايهاب</t>
  </si>
  <si>
    <t>غادة</t>
  </si>
  <si>
    <t>امل</t>
  </si>
  <si>
    <t>حسن</t>
  </si>
  <si>
    <t>محمود</t>
  </si>
  <si>
    <t>هدير</t>
  </si>
  <si>
    <t>امال</t>
  </si>
  <si>
    <t>نعمة</t>
  </si>
  <si>
    <t>لوسي</t>
  </si>
  <si>
    <t>عماد</t>
  </si>
  <si>
    <t>ريهام</t>
  </si>
  <si>
    <t>هويدا</t>
  </si>
  <si>
    <t>منه</t>
  </si>
  <si>
    <t>سماح</t>
  </si>
  <si>
    <t>سامية</t>
  </si>
  <si>
    <t>رضا</t>
  </si>
  <si>
    <t>وداد</t>
  </si>
  <si>
    <t>نهل</t>
  </si>
  <si>
    <t>هند</t>
  </si>
  <si>
    <t>مصطفى</t>
  </si>
  <si>
    <t>نادر</t>
  </si>
  <si>
    <t>منار</t>
  </si>
  <si>
    <t>عرفة</t>
  </si>
  <si>
    <t>عبير</t>
  </si>
  <si>
    <t>باسم</t>
  </si>
  <si>
    <t>علي</t>
  </si>
  <si>
    <t>منى</t>
  </si>
  <si>
    <t>حسين</t>
  </si>
  <si>
    <t>سلوى</t>
  </si>
  <si>
    <t>نها</t>
  </si>
  <si>
    <t>شادية</t>
  </si>
  <si>
    <t>سناء</t>
  </si>
  <si>
    <t>عاصم</t>
  </si>
  <si>
    <t>مارينا</t>
  </si>
  <si>
    <t>كلثوم</t>
  </si>
  <si>
    <t>عواد</t>
  </si>
  <si>
    <t>اشرف</t>
  </si>
  <si>
    <t>وحيد</t>
  </si>
  <si>
    <t>عمرو</t>
  </si>
  <si>
    <t>رجب</t>
  </si>
  <si>
    <t>عبدالظاهر</t>
  </si>
  <si>
    <t>جاد</t>
  </si>
  <si>
    <t>سليم</t>
  </si>
  <si>
    <t>عباس</t>
  </si>
  <si>
    <t>طه</t>
  </si>
  <si>
    <t>عبدالمجيد</t>
  </si>
  <si>
    <t>عز</t>
  </si>
  <si>
    <t>رياض</t>
  </si>
  <si>
    <t>فتوح</t>
  </si>
  <si>
    <t>سعيد</t>
  </si>
  <si>
    <t>يوسف</t>
  </si>
  <si>
    <t>بهاء</t>
  </si>
  <si>
    <t>عبدالوارث</t>
  </si>
  <si>
    <t>حزين</t>
  </si>
  <si>
    <t>سلام</t>
  </si>
  <si>
    <t>سلامة</t>
  </si>
  <si>
    <t>شادي</t>
  </si>
  <si>
    <t>امين</t>
  </si>
  <si>
    <t>علاء</t>
  </si>
  <si>
    <t>رمضان</t>
  </si>
  <si>
    <t>كشف المبالغ المستقطعةرقم 1</t>
  </si>
  <si>
    <t>كشف المبالغ المستقطعة رقم 1</t>
  </si>
  <si>
    <t>كشف المبالغ المستقطعة 2</t>
  </si>
  <si>
    <t>كشف المبالغ المستقطعة 3</t>
  </si>
  <si>
    <t>كشف المبالغ المستقطعة4</t>
  </si>
  <si>
    <t>كشف المبالغ المستقطعة5</t>
  </si>
  <si>
    <t>كشف المبالغ المستقطعة 6</t>
  </si>
  <si>
    <t>كشف المبالغ المستقطعة7</t>
  </si>
  <si>
    <t>كشف المبالغ المستقطعة8</t>
  </si>
  <si>
    <t>كشف المبالغ المستقطعة 10</t>
  </si>
  <si>
    <t>كشف المبالغ المستقطعة 11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</si>
  <si>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</si>
  <si>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</si>
  <si>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</si>
  <si>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</si>
  <si>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</si>
  <si>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</si>
  <si>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</si>
  <si>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</si>
  <si>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</si>
  <si>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92</t>
  </si>
  <si>
    <t>10</t>
  </si>
  <si>
    <t>رقم الكشف2</t>
  </si>
  <si>
    <t>15</t>
  </si>
  <si>
    <t>Column3</t>
  </si>
  <si>
    <t>Column4</t>
  </si>
  <si>
    <t xml:space="preserve">الاجر الوظيفي </t>
  </si>
  <si>
    <t>حافز</t>
  </si>
  <si>
    <t>بدل 1</t>
  </si>
  <si>
    <t>بدل 2</t>
  </si>
  <si>
    <t>بدل 3</t>
  </si>
  <si>
    <t xml:space="preserve"> بدل 4</t>
  </si>
  <si>
    <t>الاجر</t>
  </si>
  <si>
    <t>Column5</t>
  </si>
  <si>
    <t>مطلوب ترحيل مجموع الاعمدة الخاصة بالكشف رقم 1 فقط الى تفريغ  كل عمود تحت مسماه</t>
  </si>
  <si>
    <t>بمعنى مجموع بدل 1 في الكشف رقم 1 يترحل الى تفريغ في خلية a2 وهكذا مجموع بدل 2 في كشف 1 يترحل الى b2 وهكذا</t>
  </si>
  <si>
    <t>لكل عمود وكل كشف</t>
  </si>
  <si>
    <t xml:space="preserve">مطلوب ترحيل جميع بيانات عمود AS  الى الاستقطاعات في جدول استقطاعات رقم 1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</si>
</sst>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[$-2000000].00"/>
    <numFmt numFmtId="167" formatCode="[$-1010000]yyyy/mm/dd;@"/>
    <numFmt numFmtId="174" formatCode="_-* #,##0_-;_-* #,##0\-;_-* &quot;-&quot;??_-;_-@_-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Arial"/>
      <family val="2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5"/>
      <color theme="1"/>
      <name val="Akhbar MT"/>
      <charset val="178"/>
    </font>
    <font>
      <b/>
      <sz val="21"/>
      <color theme="1"/>
      <name val="Microsoft Uighur"/>
    </font>
    <font>
      <b/>
      <sz val="20"/>
      <color theme="1"/>
      <name val="Microsoft Uighur"/>
    </font>
    <font>
      <b/>
      <sz val="19"/>
      <color theme="1"/>
      <name val="Microsoft Uighur"/>
    </font>
    <font>
      <b/>
      <sz val="19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b/>
      <sz val="18"/>
      <color theme="1"/>
      <name val="Microsoft Uighur"/>
    </font>
    <font>
      <b/>
      <sz val="15"/>
      <color theme="1"/>
      <name val="Calibri"/>
      <family val="2"/>
      <scheme val="minor"/>
    </font>
    <font>
      <b/>
      <sz val="17"/>
      <color theme="1"/>
      <name val="Microsoft Uighur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5" fillId="0" borderId="0" applyFont="0" applyFill="0" applyBorder="0" applyAlignment="0" applyProtection="0"/>
    <xf numFmtId="0" fontId="1" fillId="0" borderId="0"/>
    <xf numFmtId="164" fontId="17" fillId="0" borderId="0" applyFont="0" applyFill="0" applyBorder="0" applyAlignment="0" applyProtection="0"/>
  </cellStyleXfs>
  <cellXfs count="99">
    <xf numFmtId="0" fontId="0" fillId="0" borderId="0" xfId="0"/>
    <xf numFmtId="165" fontId="0" fillId="0" borderId="0" xfId="0" applyNumberFormat="1"/>
    <xf numFmtId="2" fontId="0" fillId="0" borderId="0" xfId="0" applyNumberFormat="1"/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 applyProtection="1">
      <alignment horizontal="center" vertical="center" wrapText="1"/>
      <protection hidden="1"/>
    </xf>
    <xf numFmtId="9" fontId="3" fillId="0" borderId="1" xfId="0" applyNumberFormat="1" applyFont="1" applyBorder="1" applyAlignment="1" applyProtection="1">
      <alignment vertical="center" wrapText="1"/>
      <protection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7" fillId="6" borderId="1" xfId="0" applyFont="1" applyFill="1" applyBorder="1" applyAlignment="1" applyProtection="1">
      <alignment horizontal="center" vertical="center" wrapText="1"/>
      <protection hidden="1"/>
    </xf>
    <xf numFmtId="0" fontId="3" fillId="6" borderId="1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/>
    <xf numFmtId="165" fontId="9" fillId="0" borderId="1" xfId="0" applyNumberFormat="1" applyFont="1" applyBorder="1" applyAlignment="1" applyProtection="1">
      <alignment horizontal="center" vertical="center"/>
      <protection hidden="1"/>
    </xf>
    <xf numFmtId="0" fontId="9" fillId="0" borderId="0" xfId="0" applyNumberFormat="1" applyFont="1" applyAlignment="1" applyProtection="1">
      <alignment horizontal="center" vertical="center"/>
      <protection hidden="1"/>
    </xf>
    <xf numFmtId="165" fontId="9" fillId="0" borderId="0" xfId="0" applyNumberFormat="1" applyFont="1" applyAlignment="1">
      <alignment horizontal="center" vertical="center"/>
    </xf>
    <xf numFmtId="165" fontId="10" fillId="6" borderId="1" xfId="0" applyNumberFormat="1" applyFont="1" applyFill="1" applyBorder="1" applyAlignment="1" applyProtection="1">
      <alignment horizontal="center" vertical="center"/>
      <protection hidden="1"/>
    </xf>
    <xf numFmtId="165" fontId="9" fillId="4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165" fontId="15" fillId="4" borderId="0" xfId="0" applyNumberFormat="1" applyFont="1" applyFill="1" applyBorder="1" applyAlignment="1" applyProtection="1">
      <alignment horizontal="center" vertical="center"/>
      <protection hidden="1"/>
    </xf>
    <xf numFmtId="165" fontId="15" fillId="4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hidden="1"/>
    </xf>
    <xf numFmtId="0" fontId="20" fillId="4" borderId="0" xfId="0" applyFont="1" applyFill="1" applyAlignment="1"/>
    <xf numFmtId="165" fontId="23" fillId="2" borderId="1" xfId="0" applyNumberFormat="1" applyFont="1" applyFill="1" applyBorder="1" applyAlignment="1" applyProtection="1">
      <alignment horizontal="center" vertical="center" wrapText="1" shrinkToFit="1" readingOrder="2"/>
      <protection locked="0"/>
    </xf>
    <xf numFmtId="165" fontId="23" fillId="2" borderId="1" xfId="0" applyNumberFormat="1" applyFont="1" applyFill="1" applyBorder="1" applyAlignment="1" applyProtection="1">
      <alignment horizontal="center" vertical="center" shrinkToFit="1" readingOrder="2"/>
      <protection locked="0"/>
    </xf>
    <xf numFmtId="165" fontId="24" fillId="4" borderId="1" xfId="0" applyNumberFormat="1" applyFont="1" applyFill="1" applyBorder="1" applyAlignment="1" applyProtection="1">
      <alignment horizontal="center" vertical="center" wrapText="1" shrinkToFit="1" readingOrder="2"/>
      <protection locked="0"/>
    </xf>
    <xf numFmtId="165" fontId="24" fillId="4" borderId="1" xfId="0" applyNumberFormat="1" applyFont="1" applyFill="1" applyBorder="1" applyAlignment="1" applyProtection="1">
      <alignment horizontal="center" vertical="center" shrinkToFit="1" readingOrder="2"/>
      <protection locked="0"/>
    </xf>
    <xf numFmtId="165" fontId="11" fillId="0" borderId="1" xfId="0" applyNumberFormat="1" applyFont="1" applyBorder="1" applyAlignment="1">
      <alignment wrapText="1"/>
    </xf>
    <xf numFmtId="165" fontId="10" fillId="4" borderId="5" xfId="0" applyNumberFormat="1" applyFont="1" applyFill="1" applyBorder="1"/>
    <xf numFmtId="165" fontId="11" fillId="4" borderId="1" xfId="0" applyNumberFormat="1" applyFont="1" applyFill="1" applyBorder="1" applyAlignment="1">
      <alignment wrapText="1"/>
    </xf>
    <xf numFmtId="165" fontId="13" fillId="4" borderId="1" xfId="0" applyNumberFormat="1" applyFont="1" applyFill="1" applyBorder="1" applyAlignment="1">
      <alignment wrapText="1"/>
    </xf>
    <xf numFmtId="165" fontId="12" fillId="4" borderId="5" xfId="0" applyNumberFormat="1" applyFont="1" applyFill="1" applyBorder="1"/>
    <xf numFmtId="165" fontId="10" fillId="4" borderId="6" xfId="0" applyNumberFormat="1" applyFont="1" applyFill="1" applyBorder="1"/>
    <xf numFmtId="165" fontId="11" fillId="8" borderId="1" xfId="0" applyNumberFormat="1" applyFont="1" applyFill="1" applyBorder="1" applyAlignment="1">
      <alignment wrapText="1"/>
    </xf>
    <xf numFmtId="164" fontId="16" fillId="9" borderId="9" xfId="3" applyNumberFormat="1" applyFont="1" applyFill="1" applyBorder="1" applyAlignment="1">
      <alignment horizontal="center"/>
    </xf>
    <xf numFmtId="165" fontId="10" fillId="5" borderId="5" xfId="0" applyNumberFormat="1" applyFont="1" applyFill="1" applyBorder="1"/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4" fillId="4" borderId="1" xfId="0" applyFont="1" applyFill="1" applyBorder="1" applyAlignment="1" applyProtection="1">
      <alignment horizontal="center" vertical="center" textRotation="90"/>
      <protection hidden="1"/>
    </xf>
    <xf numFmtId="0" fontId="4" fillId="4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0" xfId="0" applyNumberFormat="1" applyFont="1" applyAlignment="1" applyProtection="1">
      <alignment horizontal="center" vertical="center"/>
      <protection hidden="1"/>
    </xf>
    <xf numFmtId="165" fontId="25" fillId="4" borderId="1" xfId="0" applyNumberFormat="1" applyFont="1" applyFill="1" applyBorder="1" applyAlignment="1" applyProtection="1">
      <alignment horizontal="center" vertical="center"/>
      <protection hidden="1"/>
    </xf>
    <xf numFmtId="165" fontId="27" fillId="0" borderId="1" xfId="0" applyNumberFormat="1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0" fillId="0" borderId="0" xfId="0" applyNumberFormat="1" applyFont="1" applyAlignment="1" applyProtection="1">
      <alignment horizontal="center" vertical="center"/>
      <protection hidden="1"/>
    </xf>
    <xf numFmtId="165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5" fontId="25" fillId="4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NumberFormat="1" applyFont="1" applyBorder="1" applyAlignment="1" applyProtection="1">
      <alignment horizontal="center" vertical="center"/>
      <protection hidden="1"/>
    </xf>
    <xf numFmtId="165" fontId="29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>
      <alignment vertical="center" textRotation="90" wrapText="1"/>
    </xf>
    <xf numFmtId="0" fontId="10" fillId="4" borderId="0" xfId="0" applyFont="1" applyFill="1" applyAlignment="1">
      <alignment horizontal="center"/>
    </xf>
    <xf numFmtId="49" fontId="12" fillId="4" borderId="5" xfId="0" applyNumberFormat="1" applyFont="1" applyFill="1" applyBorder="1"/>
    <xf numFmtId="0" fontId="3" fillId="0" borderId="1" xfId="0" applyFont="1" applyBorder="1" applyAlignment="1" applyProtection="1">
      <alignment horizontal="center" vertical="center" wrapText="1"/>
      <protection hidden="1"/>
    </xf>
    <xf numFmtId="165" fontId="31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 textRotation="90" wrapText="1"/>
      <protection hidden="1"/>
    </xf>
    <xf numFmtId="0" fontId="3" fillId="7" borderId="7" xfId="0" applyFont="1" applyFill="1" applyBorder="1" applyAlignment="1" applyProtection="1">
      <alignment vertical="center" textRotation="90" wrapText="1"/>
      <protection hidden="1"/>
    </xf>
    <xf numFmtId="165" fontId="32" fillId="4" borderId="1" xfId="0" applyNumberFormat="1" applyFont="1" applyFill="1" applyBorder="1" applyAlignment="1" applyProtection="1">
      <alignment horizontal="center" vertical="center"/>
      <protection hidden="1"/>
    </xf>
    <xf numFmtId="165" fontId="27" fillId="7" borderId="1" xfId="0" applyNumberFormat="1" applyFont="1" applyFill="1" applyBorder="1" applyAlignment="1" applyProtection="1">
      <alignment horizontal="center" vertical="center"/>
      <protection hidden="1"/>
    </xf>
    <xf numFmtId="165" fontId="33" fillId="7" borderId="1" xfId="0" applyNumberFormat="1" applyFont="1" applyFill="1" applyBorder="1" applyAlignment="1" applyProtection="1">
      <alignment horizontal="center" vertical="center"/>
      <protection hidden="1"/>
    </xf>
    <xf numFmtId="165" fontId="34" fillId="7" borderId="1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Font="1"/>
    <xf numFmtId="0" fontId="8" fillId="0" borderId="0" xfId="0" applyNumberFormat="1" applyFont="1" applyBorder="1" applyAlignment="1" applyProtection="1">
      <alignment horizontal="center" vertical="center"/>
      <protection hidden="1"/>
    </xf>
    <xf numFmtId="165" fontId="31" fillId="4" borderId="1" xfId="0" applyNumberFormat="1" applyFont="1" applyFill="1" applyBorder="1" applyAlignment="1" applyProtection="1">
      <alignment horizontal="center" vertical="center"/>
      <protection hidden="1"/>
    </xf>
    <xf numFmtId="165" fontId="28" fillId="4" borderId="1" xfId="0" applyNumberFormat="1" applyFont="1" applyFill="1" applyBorder="1" applyAlignment="1" applyProtection="1">
      <alignment horizontal="center" vertical="center"/>
      <protection hidden="1"/>
    </xf>
    <xf numFmtId="165" fontId="27" fillId="4" borderId="1" xfId="0" applyNumberFormat="1" applyFont="1" applyFill="1" applyBorder="1" applyAlignment="1" applyProtection="1">
      <alignment horizontal="center" vertical="center"/>
      <protection hidden="1"/>
    </xf>
    <xf numFmtId="2" fontId="0" fillId="4" borderId="0" xfId="0" applyNumberFormat="1" applyFill="1"/>
    <xf numFmtId="0" fontId="10" fillId="4" borderId="0" xfId="0" applyFont="1" applyFill="1" applyAlignment="1">
      <alignment horizontal="center"/>
    </xf>
    <xf numFmtId="165" fontId="9" fillId="10" borderId="0" xfId="0" applyNumberFormat="1" applyFont="1" applyFill="1" applyAlignment="1">
      <alignment horizontal="center" vertical="center"/>
    </xf>
    <xf numFmtId="165" fontId="10" fillId="6" borderId="2" xfId="0" applyNumberFormat="1" applyFont="1" applyFill="1" applyBorder="1" applyAlignment="1" applyProtection="1">
      <alignment horizontal="center" vertical="center"/>
      <protection hidden="1"/>
    </xf>
    <xf numFmtId="165" fontId="9" fillId="11" borderId="1" xfId="0" applyNumberFormat="1" applyFont="1" applyFill="1" applyBorder="1" applyAlignment="1" applyProtection="1">
      <alignment horizontal="center" vertical="center"/>
      <protection hidden="1"/>
    </xf>
    <xf numFmtId="174" fontId="0" fillId="0" borderId="0" xfId="3" applyNumberFormat="1" applyFont="1"/>
    <xf numFmtId="0" fontId="10" fillId="4" borderId="0" xfId="0" applyFont="1" applyFill="1" applyAlignment="1">
      <alignment horizontal="center"/>
    </xf>
    <xf numFmtId="165" fontId="13" fillId="4" borderId="0" xfId="0" applyNumberFormat="1" applyFont="1" applyFill="1" applyBorder="1" applyAlignment="1">
      <alignment wrapText="1"/>
    </xf>
    <xf numFmtId="165" fontId="12" fillId="4" borderId="0" xfId="0" applyNumberFormat="1" applyFont="1" applyFill="1" applyBorder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textRotation="90"/>
    </xf>
    <xf numFmtId="0" fontId="4" fillId="4" borderId="1" xfId="0" applyNumberFormat="1" applyFont="1" applyFill="1" applyBorder="1" applyAlignment="1" applyProtection="1">
      <alignment horizontal="center" vertical="center" textRotation="90"/>
      <protection hidden="1"/>
    </xf>
    <xf numFmtId="0" fontId="4" fillId="4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32" fillId="4" borderId="1" xfId="0" applyNumberFormat="1" applyFont="1" applyFill="1" applyBorder="1" applyAlignment="1" applyProtection="1">
      <alignment horizontal="center" vertical="center"/>
      <protection hidden="1"/>
    </xf>
    <xf numFmtId="0" fontId="27" fillId="0" borderId="1" xfId="0" applyNumberFormat="1" applyFont="1" applyBorder="1" applyAlignment="1" applyProtection="1">
      <alignment horizontal="center" vertical="center"/>
      <protection hidden="1"/>
    </xf>
    <xf numFmtId="0" fontId="26" fillId="7" borderId="1" xfId="0" applyNumberFormat="1" applyFont="1" applyFill="1" applyBorder="1" applyAlignment="1" applyProtection="1">
      <alignment horizontal="center" vertical="center"/>
      <protection hidden="1"/>
    </xf>
    <xf numFmtId="0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10" fillId="12" borderId="0" xfId="0" applyFont="1" applyFill="1" applyAlignment="1"/>
  </cellXfs>
  <cellStyles count="4">
    <cellStyle name="Comma" xfId="3" builtinId="3"/>
    <cellStyle name="Comma 2" xfId="1"/>
    <cellStyle name="Normal" xfId="0" builtinId="0"/>
    <cellStyle name="Normal 2" xfId="2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65" formatCode="[$-2000000]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1"/>
        <color theme="1"/>
        <name val="Microsoft Uighur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khbar MT"/>
        <scheme val="none"/>
      </font>
      <numFmt numFmtId="165" formatCode="[$-2000000]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1"/>
        <color theme="1"/>
        <name val="Microsoft Uighur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1"/>
        <color theme="1"/>
        <name val="Microsoft Uighur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Microsoft Uighur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border outline="0"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/Relationships>
</file>

<file path=xl/tables/table1.xml><?xml version="1.0" encoding="utf-8"?>
<table xmlns="http://schemas.openxmlformats.org/spreadsheetml/2006/main" id="1" name="Table1" displayName="Table1" ref="A1:BB105" totalsRowShown="0" headerRowDxfId="54" tableBorderDxfId="55">
  <autoFilter ref="A1:BB105"/>
  <tableColumns count="54">
    <tableColumn id="1" name="رقم الكشف" dataDxfId="52"/>
    <tableColumn id="2" name="بدل 1" dataDxfId="51"/>
    <tableColumn id="4" name="بدل 2" dataDxfId="50"/>
    <tableColumn id="5" name="بدل 3" dataDxfId="49"/>
    <tableColumn id="7" name=" بدل 4" dataDxfId="48"/>
    <tableColumn id="9" name="الاجر" dataDxfId="47"/>
    <tableColumn id="10" name="حافز" dataDxfId="46"/>
    <tableColumn id="12" name="15%م" dataDxfId="45"/>
    <tableColumn id="13" name="1%م" dataDxfId="44"/>
    <tableColumn id="14" name="3%م" dataDxfId="43"/>
    <tableColumn id="16" name="الاجر الوظيفي " dataDxfId="42"/>
    <tableColumn id="17" name="15% اساسي" dataDxfId="41"/>
    <tableColumn id="18" name="1% اساسي" dataDxfId="40"/>
    <tableColumn id="19" name="2% اساسي" dataDxfId="39"/>
    <tableColumn id="20" name="3% التأمين الصحي" dataDxfId="38"/>
    <tableColumn id="21" name="جملة الاستحقاقات" dataDxfId="37"/>
    <tableColumn id="22" name="حصة الحكومة 15 % " dataDxfId="36"/>
    <tableColumn id="23" name="10% اساسي" dataDxfId="35"/>
    <tableColumn id="24" name=" 3% اساسي" dataDxfId="34"/>
    <tableColumn id="25" name="2% اساسي3" dataDxfId="33"/>
    <tableColumn id="26" name="1% اساسي4" dataDxfId="32"/>
    <tableColumn id="27" name="3% التأمين الصحي5" dataDxfId="31"/>
    <tableColumn id="28" name="1% تأمين صحي" dataDxfId="30"/>
    <tableColumn id="29" name="تأمين شيخوخة 15%" dataDxfId="29"/>
    <tableColumn id="30" name="اصابة العمل 1% " dataDxfId="28"/>
    <tableColumn id="31" name="حصة 10%" dataDxfId="27"/>
    <tableColumn id="32" name="حصة 3% م" dataDxfId="26"/>
    <tableColumn id="33" name="حصة 1% م" dataDxfId="25"/>
    <tableColumn id="34" name="Column2" dataDxfId="24"/>
    <tableColumn id="35" name="Column3" dataDxfId="23"/>
    <tableColumn id="36" name="Column4" dataDxfId="22"/>
    <tableColumn id="37" name="15" dataDxfId="21"/>
    <tableColumn id="38" name="عمولة بنك" dataDxfId="20"/>
    <tableColumn id="39" name="نفقة" dataDxfId="19"/>
    <tableColumn id="40" name="10" dataDxfId="18"/>
    <tableColumn id="41" name="3" dataDxfId="17"/>
    <tableColumn id="42" name="4" dataDxfId="16"/>
    <tableColumn id="43" name="فوائد مدة سابقة" dataDxfId="15"/>
    <tableColumn id="44" name="92" dataDxfId="14"/>
    <tableColumn id="45" name="5" dataDxfId="13"/>
    <tableColumn id="46" name="6" dataDxfId="12"/>
    <tableColumn id="47" name="7" dataDxfId="11"/>
    <tableColumn id="48" name="8" dataDxfId="10"/>
    <tableColumn id="50" name="9" dataDxfId="9"/>
    <tableColumn id="51" name="1" dataDxfId="8"/>
    <tableColumn id="52" name="2" dataDxfId="7"/>
    <tableColumn id="53" name="Column1" dataDxfId="6"/>
    <tableColumn id="55" name="الدمغة" dataDxfId="5"/>
    <tableColumn id="57" name="ضريبة كسب العمل" dataDxfId="4"/>
    <tableColumn id="58" name="جملة الاستقطاعات " dataDxfId="3"/>
    <tableColumn id="59" name="صافى المستحق " dataDxfId="1"/>
    <tableColumn id="60" name="الاســــــــــــــــــــــــــــــــم " dataDxfId="2"/>
    <tableColumn id="68" name="رقم الكشف2" dataDxfId="53"/>
    <tableColumn id="69" name="Column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106"/>
  <sheetViews>
    <sheetView rightToLeft="1" tabSelected="1" view="pageBreakPreview" topLeftCell="AT1" zoomScale="80" zoomScaleSheetLayoutView="80" workbookViewId="0">
      <pane ySplit="1" topLeftCell="A2" activePane="bottomLeft" state="frozen"/>
      <selection pane="bottomLeft" activeCell="BB9" sqref="BB9"/>
    </sheetView>
  </sheetViews>
  <sheetFormatPr defaultRowHeight="15"/>
  <cols>
    <col min="1" max="1" width="10.7109375" customWidth="1"/>
    <col min="2" max="5" width="14.85546875" customWidth="1"/>
    <col min="6" max="6" width="17" customWidth="1"/>
    <col min="7" max="7" width="14.7109375" customWidth="1"/>
    <col min="8" max="8" width="12.7109375" customWidth="1"/>
    <col min="9" max="9" width="13.140625" customWidth="1"/>
    <col min="10" max="10" width="15.42578125" customWidth="1"/>
    <col min="11" max="11" width="24.42578125" customWidth="1"/>
    <col min="12" max="14" width="13.5703125" customWidth="1"/>
    <col min="15" max="15" width="17" customWidth="1"/>
    <col min="16" max="16" width="16.85546875" customWidth="1"/>
    <col min="17" max="17" width="18.5703125" customWidth="1"/>
    <col min="18" max="18" width="12.7109375" customWidth="1"/>
    <col min="19" max="19" width="13.85546875" customWidth="1"/>
    <col min="20" max="21" width="12.7109375" customWidth="1"/>
    <col min="22" max="22" width="18.28515625" customWidth="1"/>
    <col min="23" max="23" width="14.85546875" customWidth="1"/>
    <col min="24" max="24" width="17.85546875" customWidth="1"/>
    <col min="25" max="25" width="15.42578125" customWidth="1"/>
    <col min="26" max="26" width="14.5703125" customWidth="1"/>
    <col min="27" max="27" width="11.7109375" customWidth="1"/>
    <col min="28" max="28" width="11.42578125" customWidth="1"/>
    <col min="29" max="29" width="10.28515625" customWidth="1"/>
    <col min="30" max="30" width="11.85546875" customWidth="1"/>
    <col min="31" max="31" width="16.28515625" customWidth="1"/>
    <col min="32" max="32" width="19.28515625" customWidth="1"/>
    <col min="33" max="33" width="10.5703125" customWidth="1"/>
    <col min="34" max="34" width="7.140625" customWidth="1"/>
    <col min="35" max="35" width="22" customWidth="1"/>
    <col min="36" max="36" width="18.28515625" customWidth="1"/>
    <col min="37" max="38" width="14" customWidth="1"/>
    <col min="39" max="39" width="12.7109375" customWidth="1"/>
    <col min="40" max="40" width="11.42578125" customWidth="1"/>
    <col min="41" max="41" width="13.5703125" customWidth="1"/>
    <col min="42" max="42" width="10.28515625" customWidth="1"/>
    <col min="43" max="43" width="12.5703125" customWidth="1"/>
    <col min="44" max="44" width="12" customWidth="1"/>
    <col min="45" max="45" width="15.85546875" customWidth="1"/>
    <col min="46" max="46" width="11.140625" customWidth="1"/>
    <col min="47" max="47" width="10" customWidth="1"/>
    <col min="48" max="48" width="11.7109375" customWidth="1"/>
    <col min="49" max="49" width="15.7109375" customWidth="1"/>
    <col min="50" max="50" width="16.5703125" customWidth="1"/>
    <col min="51" max="51" width="16.140625" customWidth="1"/>
    <col min="52" max="52" width="23.7109375" bestFit="1" customWidth="1"/>
    <col min="53" max="53" width="10.7109375" customWidth="1"/>
    <col min="54" max="54" width="109.140625" customWidth="1"/>
    <col min="55" max="55" width="9.7109375" bestFit="1" customWidth="1"/>
  </cols>
  <sheetData>
    <row r="1" spans="1:60" ht="74.25">
      <c r="A1" s="90" t="s">
        <v>3</v>
      </c>
      <c r="B1" s="9" t="s">
        <v>191</v>
      </c>
      <c r="C1" s="9" t="s">
        <v>192</v>
      </c>
      <c r="D1" s="9" t="s">
        <v>193</v>
      </c>
      <c r="E1" s="9" t="s">
        <v>194</v>
      </c>
      <c r="F1" s="10" t="s">
        <v>195</v>
      </c>
      <c r="G1" s="10" t="s">
        <v>190</v>
      </c>
      <c r="H1" s="10" t="s">
        <v>13</v>
      </c>
      <c r="I1" s="10" t="s">
        <v>14</v>
      </c>
      <c r="J1" s="10" t="s">
        <v>41</v>
      </c>
      <c r="K1" s="56" t="s">
        <v>189</v>
      </c>
      <c r="L1" s="7" t="s">
        <v>15</v>
      </c>
      <c r="M1" s="7" t="s">
        <v>16</v>
      </c>
      <c r="N1" s="7" t="s">
        <v>17</v>
      </c>
      <c r="O1" s="7" t="s">
        <v>39</v>
      </c>
      <c r="P1" s="57" t="s">
        <v>7</v>
      </c>
      <c r="Q1" s="6" t="s">
        <v>10</v>
      </c>
      <c r="R1" s="6" t="s">
        <v>18</v>
      </c>
      <c r="S1" s="6" t="s">
        <v>19</v>
      </c>
      <c r="T1" s="6" t="s">
        <v>57</v>
      </c>
      <c r="U1" s="6" t="s">
        <v>58</v>
      </c>
      <c r="V1" s="7" t="s">
        <v>59</v>
      </c>
      <c r="W1" s="6" t="s">
        <v>40</v>
      </c>
      <c r="X1" s="6" t="s">
        <v>11</v>
      </c>
      <c r="Y1" s="6" t="s">
        <v>12</v>
      </c>
      <c r="Z1" s="6" t="s">
        <v>43</v>
      </c>
      <c r="AA1" s="8" t="s">
        <v>42</v>
      </c>
      <c r="AB1" s="8" t="s">
        <v>44</v>
      </c>
      <c r="AC1" s="8" t="s">
        <v>56</v>
      </c>
      <c r="AD1" s="8" t="s">
        <v>187</v>
      </c>
      <c r="AE1" s="8" t="s">
        <v>188</v>
      </c>
      <c r="AF1" s="91" t="s">
        <v>186</v>
      </c>
      <c r="AG1" s="91" t="s">
        <v>27</v>
      </c>
      <c r="AH1" s="91" t="s">
        <v>45</v>
      </c>
      <c r="AI1" s="91" t="s">
        <v>184</v>
      </c>
      <c r="AJ1" s="91" t="s">
        <v>176</v>
      </c>
      <c r="AK1" s="91" t="s">
        <v>177</v>
      </c>
      <c r="AL1" s="92" t="s">
        <v>54</v>
      </c>
      <c r="AM1" s="91" t="s">
        <v>183</v>
      </c>
      <c r="AN1" s="91" t="s">
        <v>178</v>
      </c>
      <c r="AO1" s="91" t="s">
        <v>179</v>
      </c>
      <c r="AP1" s="91" t="s">
        <v>180</v>
      </c>
      <c r="AQ1" s="91" t="s">
        <v>181</v>
      </c>
      <c r="AR1" s="91" t="s">
        <v>182</v>
      </c>
      <c r="AS1" s="91" t="s">
        <v>174</v>
      </c>
      <c r="AT1" s="91" t="s">
        <v>175</v>
      </c>
      <c r="AU1" s="91" t="s">
        <v>55</v>
      </c>
      <c r="AV1" s="91" t="s">
        <v>6</v>
      </c>
      <c r="AW1" s="39" t="s">
        <v>20</v>
      </c>
      <c r="AX1" s="51" t="s">
        <v>8</v>
      </c>
      <c r="AY1" s="51" t="s">
        <v>9</v>
      </c>
      <c r="AZ1" s="44" t="s">
        <v>29</v>
      </c>
      <c r="BA1" s="90" t="s">
        <v>185</v>
      </c>
      <c r="BB1" s="97" t="s">
        <v>196</v>
      </c>
      <c r="BC1" s="5"/>
      <c r="BD1" s="5"/>
      <c r="BE1" s="5"/>
      <c r="BF1" s="5"/>
      <c r="BG1" s="5"/>
      <c r="BH1" s="5"/>
    </row>
    <row r="2" spans="1:60" ht="30.75">
      <c r="A2" s="13">
        <v>5</v>
      </c>
      <c r="B2" s="94">
        <v>1400</v>
      </c>
      <c r="C2" s="94">
        <v>500</v>
      </c>
      <c r="D2" s="94">
        <v>200</v>
      </c>
      <c r="E2" s="94">
        <v>220.82000000000016</v>
      </c>
      <c r="F2" s="94">
        <v>2320.8200000000002</v>
      </c>
      <c r="G2" s="94">
        <v>100.31</v>
      </c>
      <c r="H2" s="94">
        <v>504</v>
      </c>
      <c r="I2" s="94">
        <v>33.6</v>
      </c>
      <c r="J2" s="94">
        <v>100.8</v>
      </c>
      <c r="K2" s="94">
        <v>1572.3</v>
      </c>
      <c r="L2" s="94">
        <v>74.08</v>
      </c>
      <c r="M2" s="94">
        <v>4.9400000000000004</v>
      </c>
      <c r="N2" s="94">
        <v>9.8800000000000008</v>
      </c>
      <c r="O2" s="94">
        <v>14.82</v>
      </c>
      <c r="P2" s="95">
        <v>4735.5499999999993</v>
      </c>
      <c r="Q2" s="94">
        <v>74.08</v>
      </c>
      <c r="R2" s="94">
        <v>49.39</v>
      </c>
      <c r="S2" s="94">
        <v>14.82</v>
      </c>
      <c r="T2" s="94">
        <v>9.8800000000000008</v>
      </c>
      <c r="U2" s="94">
        <v>4.9400000000000004</v>
      </c>
      <c r="V2" s="94">
        <v>14.82</v>
      </c>
      <c r="W2" s="94">
        <v>4.9400000000000004</v>
      </c>
      <c r="X2" s="94">
        <v>504</v>
      </c>
      <c r="Y2" s="94">
        <v>33.6</v>
      </c>
      <c r="Z2" s="94">
        <v>336</v>
      </c>
      <c r="AA2" s="94">
        <v>100.8</v>
      </c>
      <c r="AB2" s="94">
        <v>33.6</v>
      </c>
      <c r="AC2" s="94">
        <v>72</v>
      </c>
      <c r="AD2" s="94">
        <v>0</v>
      </c>
      <c r="AE2" s="94">
        <v>0</v>
      </c>
      <c r="AF2" s="94">
        <v>0</v>
      </c>
      <c r="AG2" s="94">
        <v>0</v>
      </c>
      <c r="AH2" s="94">
        <v>0</v>
      </c>
      <c r="AI2" s="94">
        <v>0</v>
      </c>
      <c r="AJ2" s="94">
        <v>0</v>
      </c>
      <c r="AK2" s="94">
        <v>0</v>
      </c>
      <c r="AL2" s="94">
        <v>0</v>
      </c>
      <c r="AM2" s="94">
        <v>0</v>
      </c>
      <c r="AN2" s="94">
        <v>0</v>
      </c>
      <c r="AO2" s="94">
        <v>0</v>
      </c>
      <c r="AP2" s="94">
        <v>0</v>
      </c>
      <c r="AQ2" s="94">
        <v>0</v>
      </c>
      <c r="AR2" s="94">
        <v>0</v>
      </c>
      <c r="AS2" s="94">
        <v>50</v>
      </c>
      <c r="AT2" s="94">
        <v>31.49</v>
      </c>
      <c r="AU2" s="94"/>
      <c r="AV2" s="94">
        <v>24.650000000000002</v>
      </c>
      <c r="AW2" s="94">
        <v>14.17</v>
      </c>
      <c r="AX2" s="95">
        <v>1373.18</v>
      </c>
      <c r="AY2" s="95">
        <v>3362.369999999999</v>
      </c>
      <c r="AZ2" s="42" t="s">
        <v>61</v>
      </c>
      <c r="BA2" s="13">
        <v>5</v>
      </c>
      <c r="BB2" s="98" t="s">
        <v>197</v>
      </c>
    </row>
    <row r="3" spans="1:60" s="14" customFormat="1" ht="30.75">
      <c r="A3" s="13">
        <v>5</v>
      </c>
      <c r="B3" s="94">
        <v>1400</v>
      </c>
      <c r="C3" s="94">
        <v>500</v>
      </c>
      <c r="D3" s="94">
        <v>200</v>
      </c>
      <c r="E3" s="94">
        <v>74.119999999999891</v>
      </c>
      <c r="F3" s="94">
        <v>2174.12</v>
      </c>
      <c r="G3" s="94">
        <v>100.22</v>
      </c>
      <c r="H3" s="94">
        <v>504</v>
      </c>
      <c r="I3" s="94">
        <v>33.6</v>
      </c>
      <c r="J3" s="94">
        <v>100.8</v>
      </c>
      <c r="K3" s="94">
        <v>1343.86</v>
      </c>
      <c r="L3" s="94">
        <v>59.3</v>
      </c>
      <c r="M3" s="94">
        <v>3.95</v>
      </c>
      <c r="N3" s="94">
        <v>7.91</v>
      </c>
      <c r="O3" s="94">
        <v>11.86</v>
      </c>
      <c r="P3" s="95">
        <v>4339.619999999999</v>
      </c>
      <c r="Q3" s="94">
        <v>59.3</v>
      </c>
      <c r="R3" s="94">
        <v>39.54</v>
      </c>
      <c r="S3" s="94">
        <v>11.86</v>
      </c>
      <c r="T3" s="94">
        <v>7.91</v>
      </c>
      <c r="U3" s="94">
        <v>3.95</v>
      </c>
      <c r="V3" s="94">
        <v>11.86</v>
      </c>
      <c r="W3" s="94">
        <v>3.95</v>
      </c>
      <c r="X3" s="94">
        <v>504</v>
      </c>
      <c r="Y3" s="94">
        <v>33.6</v>
      </c>
      <c r="Z3" s="94">
        <v>336</v>
      </c>
      <c r="AA3" s="94">
        <v>100.8</v>
      </c>
      <c r="AB3" s="94">
        <v>33.6</v>
      </c>
      <c r="AC3" s="94">
        <v>0</v>
      </c>
      <c r="AD3" s="94">
        <v>0</v>
      </c>
      <c r="AE3" s="94">
        <v>0</v>
      </c>
      <c r="AF3" s="94">
        <v>0</v>
      </c>
      <c r="AG3" s="94">
        <v>0</v>
      </c>
      <c r="AH3" s="94">
        <v>0</v>
      </c>
      <c r="AI3" s="94">
        <v>0</v>
      </c>
      <c r="AJ3" s="94">
        <v>0</v>
      </c>
      <c r="AK3" s="94">
        <v>0</v>
      </c>
      <c r="AL3" s="94">
        <v>0</v>
      </c>
      <c r="AM3" s="94">
        <v>0</v>
      </c>
      <c r="AN3" s="94">
        <v>0</v>
      </c>
      <c r="AO3" s="94">
        <v>0</v>
      </c>
      <c r="AP3" s="94">
        <v>0</v>
      </c>
      <c r="AQ3" s="94">
        <v>0</v>
      </c>
      <c r="AR3" s="94">
        <v>0</v>
      </c>
      <c r="AS3" s="94">
        <v>50</v>
      </c>
      <c r="AT3" s="94">
        <v>0</v>
      </c>
      <c r="AU3" s="94"/>
      <c r="AV3" s="94">
        <v>23</v>
      </c>
      <c r="AW3" s="94">
        <v>10.83</v>
      </c>
      <c r="AX3" s="95">
        <v>1230.1999999999998</v>
      </c>
      <c r="AY3" s="95">
        <v>3109.4199999999992</v>
      </c>
      <c r="AZ3" s="42" t="s">
        <v>62</v>
      </c>
      <c r="BA3" s="13">
        <v>5</v>
      </c>
      <c r="BB3" s="98" t="s">
        <v>198</v>
      </c>
    </row>
    <row r="4" spans="1:60" s="1" customFormat="1" ht="30.75">
      <c r="A4" s="13">
        <v>4</v>
      </c>
      <c r="B4" s="94">
        <v>1400</v>
      </c>
      <c r="C4" s="94">
        <v>500</v>
      </c>
      <c r="D4" s="94">
        <v>200</v>
      </c>
      <c r="E4" s="94">
        <v>76.119999999999891</v>
      </c>
      <c r="F4" s="94">
        <v>2176.12</v>
      </c>
      <c r="G4" s="94">
        <v>100.3</v>
      </c>
      <c r="H4" s="94">
        <v>504</v>
      </c>
      <c r="I4" s="94">
        <v>33.6</v>
      </c>
      <c r="J4" s="94">
        <v>100.8</v>
      </c>
      <c r="K4" s="94">
        <v>1343.86</v>
      </c>
      <c r="L4" s="94">
        <v>59.3</v>
      </c>
      <c r="M4" s="94">
        <v>3.95</v>
      </c>
      <c r="N4" s="94">
        <v>7.91</v>
      </c>
      <c r="O4" s="94">
        <v>11.86</v>
      </c>
      <c r="P4" s="95">
        <v>4341.7</v>
      </c>
      <c r="Q4" s="94">
        <v>59.3</v>
      </c>
      <c r="R4" s="94">
        <v>39.54</v>
      </c>
      <c r="S4" s="94">
        <v>11.86</v>
      </c>
      <c r="T4" s="94">
        <v>7.91</v>
      </c>
      <c r="U4" s="94">
        <v>3.95</v>
      </c>
      <c r="V4" s="94">
        <v>11.86</v>
      </c>
      <c r="W4" s="94">
        <v>3.95</v>
      </c>
      <c r="X4" s="94">
        <v>504</v>
      </c>
      <c r="Y4" s="94">
        <v>33.6</v>
      </c>
      <c r="Z4" s="94">
        <v>336</v>
      </c>
      <c r="AA4" s="94">
        <v>100.8</v>
      </c>
      <c r="AB4" s="94">
        <v>33.6</v>
      </c>
      <c r="AC4" s="94">
        <v>0</v>
      </c>
      <c r="AD4" s="94">
        <v>0</v>
      </c>
      <c r="AE4" s="94">
        <v>0</v>
      </c>
      <c r="AF4" s="94">
        <v>0</v>
      </c>
      <c r="AG4" s="94">
        <v>0</v>
      </c>
      <c r="AH4" s="94">
        <v>0</v>
      </c>
      <c r="AI4" s="94">
        <v>0</v>
      </c>
      <c r="AJ4" s="94">
        <v>10</v>
      </c>
      <c r="AK4" s="94">
        <v>0</v>
      </c>
      <c r="AL4" s="94">
        <v>0</v>
      </c>
      <c r="AM4" s="94">
        <v>0</v>
      </c>
      <c r="AN4" s="94">
        <v>0</v>
      </c>
      <c r="AO4" s="94">
        <v>0</v>
      </c>
      <c r="AP4" s="94">
        <v>0</v>
      </c>
      <c r="AQ4" s="94">
        <v>0</v>
      </c>
      <c r="AR4" s="94">
        <v>0</v>
      </c>
      <c r="AS4" s="94">
        <v>50</v>
      </c>
      <c r="AT4" s="94">
        <v>25.21</v>
      </c>
      <c r="AU4" s="94"/>
      <c r="AV4" s="94">
        <v>23</v>
      </c>
      <c r="AW4" s="94">
        <v>10.83</v>
      </c>
      <c r="AX4" s="95">
        <v>1265.4099999999999</v>
      </c>
      <c r="AY4" s="95">
        <v>3076.29</v>
      </c>
      <c r="AZ4" s="42" t="s">
        <v>63</v>
      </c>
      <c r="BA4" s="13">
        <v>4</v>
      </c>
      <c r="BB4" s="98" t="s">
        <v>199</v>
      </c>
    </row>
    <row r="5" spans="1:60" s="14" customFormat="1" ht="30.75">
      <c r="A5" s="13">
        <v>1</v>
      </c>
      <c r="B5" s="94">
        <v>1400</v>
      </c>
      <c r="C5" s="94">
        <v>500</v>
      </c>
      <c r="D5" s="94">
        <v>200</v>
      </c>
      <c r="E5" s="94">
        <v>165.82000000000016</v>
      </c>
      <c r="F5" s="94">
        <v>2265.8200000000002</v>
      </c>
      <c r="G5" s="94">
        <v>107.34</v>
      </c>
      <c r="H5" s="94">
        <v>504</v>
      </c>
      <c r="I5" s="94">
        <v>33.6</v>
      </c>
      <c r="J5" s="94">
        <v>100.8</v>
      </c>
      <c r="K5" s="94">
        <v>1601.1</v>
      </c>
      <c r="L5" s="94">
        <v>72.25</v>
      </c>
      <c r="M5" s="94">
        <v>4.82</v>
      </c>
      <c r="N5" s="94">
        <v>9.6300000000000008</v>
      </c>
      <c r="O5" s="94">
        <v>14.45</v>
      </c>
      <c r="P5" s="95">
        <v>4713.8099999999995</v>
      </c>
      <c r="Q5" s="94">
        <v>72.25</v>
      </c>
      <c r="R5" s="94">
        <v>48.16</v>
      </c>
      <c r="S5" s="94">
        <v>14.45</v>
      </c>
      <c r="T5" s="94">
        <v>9.6300000000000008</v>
      </c>
      <c r="U5" s="94">
        <v>4.82</v>
      </c>
      <c r="V5" s="94">
        <v>14.45</v>
      </c>
      <c r="W5" s="94">
        <v>4.82</v>
      </c>
      <c r="X5" s="94">
        <v>504</v>
      </c>
      <c r="Y5" s="94">
        <v>33.6</v>
      </c>
      <c r="Z5" s="94">
        <v>336</v>
      </c>
      <c r="AA5" s="94">
        <v>100.8</v>
      </c>
      <c r="AB5" s="94">
        <v>33.6</v>
      </c>
      <c r="AC5" s="94">
        <v>0</v>
      </c>
      <c r="AD5" s="94">
        <v>0</v>
      </c>
      <c r="AE5" s="94">
        <v>0</v>
      </c>
      <c r="AF5" s="94">
        <v>0</v>
      </c>
      <c r="AG5" s="94">
        <v>0</v>
      </c>
      <c r="AH5" s="94">
        <v>0</v>
      </c>
      <c r="AI5" s="94">
        <v>0</v>
      </c>
      <c r="AJ5" s="94">
        <v>10</v>
      </c>
      <c r="AK5" s="94">
        <v>0</v>
      </c>
      <c r="AL5" s="94">
        <v>0</v>
      </c>
      <c r="AM5" s="94">
        <v>0</v>
      </c>
      <c r="AN5" s="94">
        <v>0</v>
      </c>
      <c r="AO5" s="94">
        <v>0</v>
      </c>
      <c r="AP5" s="94">
        <v>0</v>
      </c>
      <c r="AQ5" s="94">
        <v>0</v>
      </c>
      <c r="AR5" s="94">
        <v>0</v>
      </c>
      <c r="AS5" s="94">
        <v>50</v>
      </c>
      <c r="AT5" s="94">
        <v>30.71</v>
      </c>
      <c r="AU5" s="94"/>
      <c r="AV5" s="94">
        <v>24.8</v>
      </c>
      <c r="AW5" s="94">
        <v>15</v>
      </c>
      <c r="AX5" s="95">
        <v>1307.0899999999997</v>
      </c>
      <c r="AY5" s="95">
        <v>3406.72</v>
      </c>
      <c r="AZ5" s="42" t="s">
        <v>64</v>
      </c>
      <c r="BA5" s="13">
        <v>1</v>
      </c>
    </row>
    <row r="6" spans="1:60" s="14" customFormat="1" ht="30.75">
      <c r="A6" s="41">
        <v>5</v>
      </c>
      <c r="B6" s="94">
        <v>1400</v>
      </c>
      <c r="C6" s="94">
        <v>500</v>
      </c>
      <c r="D6" s="94">
        <v>200</v>
      </c>
      <c r="E6" s="94">
        <v>150.44000000000005</v>
      </c>
      <c r="F6" s="94">
        <v>2250.44</v>
      </c>
      <c r="G6" s="94">
        <v>105.72</v>
      </c>
      <c r="H6" s="94">
        <v>504</v>
      </c>
      <c r="I6" s="94">
        <v>33.6</v>
      </c>
      <c r="J6" s="94">
        <v>100.8</v>
      </c>
      <c r="K6" s="94">
        <v>1480.47</v>
      </c>
      <c r="L6" s="94">
        <v>69.23</v>
      </c>
      <c r="M6" s="94">
        <v>4.62</v>
      </c>
      <c r="N6" s="94">
        <v>9.23</v>
      </c>
      <c r="O6" s="94">
        <v>13.85</v>
      </c>
      <c r="P6" s="95">
        <v>4571.9599999999991</v>
      </c>
      <c r="Q6" s="94">
        <v>69.23</v>
      </c>
      <c r="R6" s="94">
        <v>46.15</v>
      </c>
      <c r="S6" s="94">
        <v>13.85</v>
      </c>
      <c r="T6" s="94">
        <v>9.23</v>
      </c>
      <c r="U6" s="94">
        <v>4.62</v>
      </c>
      <c r="V6" s="94">
        <v>13.85</v>
      </c>
      <c r="W6" s="94">
        <v>4.62</v>
      </c>
      <c r="X6" s="94">
        <v>504</v>
      </c>
      <c r="Y6" s="94">
        <v>33.6</v>
      </c>
      <c r="Z6" s="94">
        <v>336</v>
      </c>
      <c r="AA6" s="94">
        <v>100.8</v>
      </c>
      <c r="AB6" s="94">
        <v>33.6</v>
      </c>
      <c r="AC6" s="94">
        <v>0</v>
      </c>
      <c r="AD6" s="94">
        <v>0</v>
      </c>
      <c r="AE6" s="94">
        <v>0</v>
      </c>
      <c r="AF6" s="94">
        <v>0</v>
      </c>
      <c r="AG6" s="94">
        <v>0</v>
      </c>
      <c r="AH6" s="94">
        <v>0</v>
      </c>
      <c r="AI6" s="94">
        <v>0</v>
      </c>
      <c r="AJ6" s="94">
        <v>0</v>
      </c>
      <c r="AK6" s="94">
        <v>0</v>
      </c>
      <c r="AL6" s="94">
        <v>0</v>
      </c>
      <c r="AM6" s="94">
        <v>0</v>
      </c>
      <c r="AN6" s="94">
        <v>0</v>
      </c>
      <c r="AO6" s="94">
        <v>0</v>
      </c>
      <c r="AP6" s="94">
        <v>0</v>
      </c>
      <c r="AQ6" s="94">
        <v>0</v>
      </c>
      <c r="AR6" s="94">
        <v>0</v>
      </c>
      <c r="AS6" s="94">
        <v>50</v>
      </c>
      <c r="AT6" s="94">
        <v>29.43</v>
      </c>
      <c r="AU6" s="94"/>
      <c r="AV6" s="94">
        <v>8.5</v>
      </c>
      <c r="AW6" s="94">
        <v>14.17</v>
      </c>
      <c r="AX6" s="95">
        <v>1271.6500000000001</v>
      </c>
      <c r="AY6" s="95">
        <v>3300.309999999999</v>
      </c>
      <c r="AZ6" s="42" t="s">
        <v>65</v>
      </c>
      <c r="BA6" s="41">
        <v>5</v>
      </c>
    </row>
    <row r="7" spans="1:60" s="1" customFormat="1" ht="30.75">
      <c r="A7" s="41">
        <v>6</v>
      </c>
      <c r="B7" s="94">
        <v>1400</v>
      </c>
      <c r="C7" s="94">
        <v>221.63000000000011</v>
      </c>
      <c r="D7" s="94">
        <v>200</v>
      </c>
      <c r="E7" s="94">
        <v>0</v>
      </c>
      <c r="F7" s="94">
        <v>1821.63</v>
      </c>
      <c r="G7" s="94">
        <v>85.72</v>
      </c>
      <c r="H7" s="94">
        <v>473.31</v>
      </c>
      <c r="I7" s="94">
        <v>31.55</v>
      </c>
      <c r="J7" s="94">
        <v>94.66</v>
      </c>
      <c r="K7" s="94">
        <v>1129.8399999999999</v>
      </c>
      <c r="L7" s="94">
        <v>41.6</v>
      </c>
      <c r="M7" s="94">
        <v>2.77</v>
      </c>
      <c r="N7" s="94">
        <v>5.55</v>
      </c>
      <c r="O7" s="94">
        <v>8.32</v>
      </c>
      <c r="P7" s="95">
        <v>3694.9500000000003</v>
      </c>
      <c r="Q7" s="94">
        <v>44.57</v>
      </c>
      <c r="R7" s="94">
        <v>29.71</v>
      </c>
      <c r="S7" s="94">
        <v>8.91</v>
      </c>
      <c r="T7" s="94">
        <v>5.94</v>
      </c>
      <c r="U7" s="94">
        <v>2.97</v>
      </c>
      <c r="V7" s="94">
        <v>8.91</v>
      </c>
      <c r="W7" s="94">
        <v>2.97</v>
      </c>
      <c r="X7" s="94">
        <v>473.31</v>
      </c>
      <c r="Y7" s="94">
        <v>31.55</v>
      </c>
      <c r="Z7" s="94">
        <v>315.5</v>
      </c>
      <c r="AA7" s="94">
        <v>94.66</v>
      </c>
      <c r="AB7" s="94">
        <v>31.55</v>
      </c>
      <c r="AC7" s="94">
        <v>0</v>
      </c>
      <c r="AD7" s="94">
        <v>0</v>
      </c>
      <c r="AE7" s="94">
        <v>0</v>
      </c>
      <c r="AF7" s="94">
        <v>0</v>
      </c>
      <c r="AG7" s="94">
        <v>0</v>
      </c>
      <c r="AH7" s="94">
        <v>0</v>
      </c>
      <c r="AI7" s="94">
        <v>0</v>
      </c>
      <c r="AJ7" s="94">
        <v>0</v>
      </c>
      <c r="AK7" s="94">
        <v>0</v>
      </c>
      <c r="AL7" s="94">
        <v>0</v>
      </c>
      <c r="AM7" s="94">
        <v>0</v>
      </c>
      <c r="AN7" s="94">
        <v>0</v>
      </c>
      <c r="AO7" s="94">
        <v>0</v>
      </c>
      <c r="AP7" s="94">
        <v>0</v>
      </c>
      <c r="AQ7" s="94">
        <v>0</v>
      </c>
      <c r="AR7" s="94">
        <v>0</v>
      </c>
      <c r="AS7" s="94">
        <v>50</v>
      </c>
      <c r="AT7" s="94">
        <v>0</v>
      </c>
      <c r="AU7" s="94"/>
      <c r="AV7" s="94">
        <v>20.100000000000001</v>
      </c>
      <c r="AW7" s="94">
        <v>5</v>
      </c>
      <c r="AX7" s="95">
        <v>1470.8999999999999</v>
      </c>
      <c r="AY7" s="94">
        <v>2224.0500000000002</v>
      </c>
      <c r="AZ7" s="43" t="s">
        <v>66</v>
      </c>
      <c r="BA7" s="41">
        <v>6</v>
      </c>
      <c r="BB7" s="14"/>
    </row>
    <row r="8" spans="1:60" s="69" customFormat="1" ht="30.75">
      <c r="A8" s="13">
        <v>1</v>
      </c>
      <c r="B8" s="94">
        <v>1400</v>
      </c>
      <c r="C8" s="94">
        <v>500</v>
      </c>
      <c r="D8" s="94">
        <v>219.19</v>
      </c>
      <c r="E8" s="94">
        <v>357.57000000000022</v>
      </c>
      <c r="F8" s="94">
        <v>2476.7600000000002</v>
      </c>
      <c r="G8" s="94">
        <v>140.43</v>
      </c>
      <c r="H8" s="94">
        <v>504</v>
      </c>
      <c r="I8" s="94">
        <v>33.6</v>
      </c>
      <c r="J8" s="94">
        <v>100.8</v>
      </c>
      <c r="K8" s="94">
        <v>1796.55</v>
      </c>
      <c r="L8" s="94">
        <v>92.82</v>
      </c>
      <c r="M8" s="94">
        <v>6.19</v>
      </c>
      <c r="N8" s="94">
        <v>12.38</v>
      </c>
      <c r="O8" s="94">
        <v>18.559999999999999</v>
      </c>
      <c r="P8" s="95">
        <v>5182.09</v>
      </c>
      <c r="Q8" s="94">
        <v>92.82</v>
      </c>
      <c r="R8" s="94">
        <v>61.88</v>
      </c>
      <c r="S8" s="94">
        <v>18.559999999999999</v>
      </c>
      <c r="T8" s="94">
        <v>12.38</v>
      </c>
      <c r="U8" s="94">
        <v>6.19</v>
      </c>
      <c r="V8" s="94">
        <v>18.559999999999999</v>
      </c>
      <c r="W8" s="94">
        <v>6.19</v>
      </c>
      <c r="X8" s="94">
        <v>504</v>
      </c>
      <c r="Y8" s="94">
        <v>33.6</v>
      </c>
      <c r="Z8" s="94">
        <v>336</v>
      </c>
      <c r="AA8" s="94">
        <v>100.8</v>
      </c>
      <c r="AB8" s="94">
        <v>33.6</v>
      </c>
      <c r="AC8" s="94">
        <v>0</v>
      </c>
      <c r="AD8" s="94">
        <v>0</v>
      </c>
      <c r="AE8" s="94">
        <v>0</v>
      </c>
      <c r="AF8" s="94">
        <v>0</v>
      </c>
      <c r="AG8" s="94">
        <v>0</v>
      </c>
      <c r="AH8" s="94">
        <v>0</v>
      </c>
      <c r="AI8" s="94">
        <v>0</v>
      </c>
      <c r="AJ8" s="94">
        <v>10</v>
      </c>
      <c r="AK8" s="94">
        <v>2</v>
      </c>
      <c r="AL8" s="94">
        <v>0</v>
      </c>
      <c r="AM8" s="94">
        <v>0</v>
      </c>
      <c r="AN8" s="94">
        <v>0</v>
      </c>
      <c r="AO8" s="94">
        <v>0</v>
      </c>
      <c r="AP8" s="94">
        <v>0</v>
      </c>
      <c r="AQ8" s="94">
        <v>0</v>
      </c>
      <c r="AR8" s="94">
        <v>0</v>
      </c>
      <c r="AS8" s="94">
        <v>50</v>
      </c>
      <c r="AT8" s="94">
        <v>39.450000000000003</v>
      </c>
      <c r="AU8" s="94"/>
      <c r="AV8" s="94">
        <v>28.200000000000003</v>
      </c>
      <c r="AW8" s="94">
        <v>22.5</v>
      </c>
      <c r="AX8" s="95">
        <v>1376.7299999999998</v>
      </c>
      <c r="AY8" s="95">
        <v>3805.3600000000006</v>
      </c>
      <c r="AZ8" s="42" t="s">
        <v>67</v>
      </c>
      <c r="BA8" s="13">
        <v>1</v>
      </c>
      <c r="BB8" s="69" t="s">
        <v>200</v>
      </c>
    </row>
    <row r="9" spans="1:60" s="14" customFormat="1" ht="30.75">
      <c r="A9" s="13">
        <v>4</v>
      </c>
      <c r="B9" s="94">
        <v>1400</v>
      </c>
      <c r="C9" s="94">
        <v>500</v>
      </c>
      <c r="D9" s="94">
        <v>200</v>
      </c>
      <c r="E9" s="94">
        <v>123.32000000000016</v>
      </c>
      <c r="F9" s="94">
        <v>2223.3200000000002</v>
      </c>
      <c r="G9" s="94">
        <v>104.03</v>
      </c>
      <c r="H9" s="94">
        <v>504</v>
      </c>
      <c r="I9" s="94">
        <v>33.6</v>
      </c>
      <c r="J9" s="94">
        <v>100.8</v>
      </c>
      <c r="K9" s="94">
        <v>1444.54</v>
      </c>
      <c r="L9" s="94">
        <v>66.25</v>
      </c>
      <c r="M9" s="94">
        <v>4.42</v>
      </c>
      <c r="N9" s="94">
        <v>8.83</v>
      </c>
      <c r="O9" s="94">
        <v>13.25</v>
      </c>
      <c r="P9" s="95">
        <v>4503.0400000000009</v>
      </c>
      <c r="Q9" s="94">
        <v>66.25</v>
      </c>
      <c r="R9" s="94">
        <v>44.17</v>
      </c>
      <c r="S9" s="94">
        <v>13.25</v>
      </c>
      <c r="T9" s="94">
        <v>8.83</v>
      </c>
      <c r="U9" s="94">
        <v>4.42</v>
      </c>
      <c r="V9" s="94">
        <v>13.25</v>
      </c>
      <c r="W9" s="94">
        <v>4.42</v>
      </c>
      <c r="X9" s="94">
        <v>504</v>
      </c>
      <c r="Y9" s="94">
        <v>33.6</v>
      </c>
      <c r="Z9" s="94">
        <v>336</v>
      </c>
      <c r="AA9" s="94">
        <v>100.8</v>
      </c>
      <c r="AB9" s="94">
        <v>33.6</v>
      </c>
      <c r="AC9" s="94">
        <v>0</v>
      </c>
      <c r="AD9" s="94">
        <v>0</v>
      </c>
      <c r="AE9" s="94">
        <v>0</v>
      </c>
      <c r="AF9" s="94">
        <v>0</v>
      </c>
      <c r="AG9" s="94">
        <v>0</v>
      </c>
      <c r="AH9" s="94">
        <v>0</v>
      </c>
      <c r="AI9" s="94">
        <v>0</v>
      </c>
      <c r="AJ9" s="94">
        <v>10</v>
      </c>
      <c r="AK9" s="94">
        <v>0</v>
      </c>
      <c r="AL9" s="94">
        <v>0</v>
      </c>
      <c r="AM9" s="94">
        <v>0</v>
      </c>
      <c r="AN9" s="94">
        <v>0</v>
      </c>
      <c r="AO9" s="94">
        <v>0</v>
      </c>
      <c r="AP9" s="94">
        <v>0</v>
      </c>
      <c r="AQ9" s="94">
        <v>0</v>
      </c>
      <c r="AR9" s="94"/>
      <c r="AS9" s="94">
        <v>50</v>
      </c>
      <c r="AT9" s="94">
        <v>28.16</v>
      </c>
      <c r="AU9" s="94"/>
      <c r="AV9" s="94">
        <v>23.950000000000003</v>
      </c>
      <c r="AW9" s="94">
        <v>12.5</v>
      </c>
      <c r="AX9" s="95">
        <v>1287.2</v>
      </c>
      <c r="AY9" s="95">
        <v>3215.8400000000011</v>
      </c>
      <c r="AZ9" s="42" t="s">
        <v>68</v>
      </c>
      <c r="BA9" s="13">
        <v>4</v>
      </c>
    </row>
    <row r="10" spans="1:60" s="14" customFormat="1" ht="30.75">
      <c r="A10" s="13">
        <v>1</v>
      </c>
      <c r="B10" s="94">
        <v>1400</v>
      </c>
      <c r="C10" s="94">
        <v>500</v>
      </c>
      <c r="D10" s="94">
        <v>233.72</v>
      </c>
      <c r="E10" s="94">
        <v>442.15999999999963</v>
      </c>
      <c r="F10" s="94">
        <v>2575.8799999999997</v>
      </c>
      <c r="G10" s="94">
        <v>151.34</v>
      </c>
      <c r="H10" s="94">
        <v>504</v>
      </c>
      <c r="I10" s="94">
        <v>33.6</v>
      </c>
      <c r="J10" s="94">
        <v>100.8</v>
      </c>
      <c r="K10" s="94">
        <v>1811.68</v>
      </c>
      <c r="L10" s="94">
        <v>98.97</v>
      </c>
      <c r="M10" s="94">
        <v>6.6</v>
      </c>
      <c r="N10" s="94">
        <v>13.2</v>
      </c>
      <c r="O10" s="94">
        <v>19.79</v>
      </c>
      <c r="P10" s="95">
        <v>5315.8600000000006</v>
      </c>
      <c r="Q10" s="94">
        <v>98.97</v>
      </c>
      <c r="R10" s="94">
        <v>65.98</v>
      </c>
      <c r="S10" s="94">
        <v>19.79</v>
      </c>
      <c r="T10" s="94">
        <v>13.2</v>
      </c>
      <c r="U10" s="94">
        <v>6.6</v>
      </c>
      <c r="V10" s="94">
        <v>19.79</v>
      </c>
      <c r="W10" s="94">
        <v>6.6</v>
      </c>
      <c r="X10" s="94">
        <v>504</v>
      </c>
      <c r="Y10" s="94">
        <v>33.6</v>
      </c>
      <c r="Z10" s="94">
        <v>336</v>
      </c>
      <c r="AA10" s="94">
        <v>100.8</v>
      </c>
      <c r="AB10" s="94">
        <v>33.6</v>
      </c>
      <c r="AC10" s="94">
        <v>0</v>
      </c>
      <c r="AD10" s="94">
        <v>0</v>
      </c>
      <c r="AE10" s="94">
        <v>0</v>
      </c>
      <c r="AF10" s="94">
        <v>0</v>
      </c>
      <c r="AG10" s="94">
        <v>0</v>
      </c>
      <c r="AH10" s="94">
        <v>0</v>
      </c>
      <c r="AI10" s="94">
        <v>0</v>
      </c>
      <c r="AJ10" s="94">
        <v>0</v>
      </c>
      <c r="AK10" s="94">
        <v>0</v>
      </c>
      <c r="AL10" s="94">
        <v>0</v>
      </c>
      <c r="AM10" s="94">
        <v>0</v>
      </c>
      <c r="AN10" s="94">
        <v>0</v>
      </c>
      <c r="AO10" s="94">
        <v>0</v>
      </c>
      <c r="AP10" s="94">
        <v>0</v>
      </c>
      <c r="AQ10" s="94">
        <v>0</v>
      </c>
      <c r="AR10" s="94">
        <v>0</v>
      </c>
      <c r="AS10" s="94">
        <v>50</v>
      </c>
      <c r="AT10" s="94">
        <v>42.07</v>
      </c>
      <c r="AU10" s="94"/>
      <c r="AV10" s="94">
        <v>29.1</v>
      </c>
      <c r="AW10" s="94">
        <v>24.17</v>
      </c>
      <c r="AX10" s="95">
        <v>1384.2699999999998</v>
      </c>
      <c r="AY10" s="95">
        <v>3931.5900000000011</v>
      </c>
      <c r="AZ10" s="42" t="s">
        <v>69</v>
      </c>
      <c r="BA10" s="13">
        <v>1</v>
      </c>
    </row>
    <row r="11" spans="1:60" s="14" customFormat="1" ht="30.75">
      <c r="A11" s="13">
        <v>4</v>
      </c>
      <c r="B11" s="94">
        <v>1400</v>
      </c>
      <c r="C11" s="94">
        <v>500</v>
      </c>
      <c r="D11" s="94">
        <v>200</v>
      </c>
      <c r="E11" s="94">
        <v>100.98999999999978</v>
      </c>
      <c r="F11" s="94">
        <v>2200.9899999999998</v>
      </c>
      <c r="G11" s="94">
        <v>102.29</v>
      </c>
      <c r="H11" s="94">
        <v>504</v>
      </c>
      <c r="I11" s="94">
        <v>33.6</v>
      </c>
      <c r="J11" s="94">
        <v>100.8</v>
      </c>
      <c r="K11" s="94">
        <v>1388.31</v>
      </c>
      <c r="L11" s="94">
        <v>63.1</v>
      </c>
      <c r="M11" s="94">
        <v>4.21</v>
      </c>
      <c r="N11" s="94">
        <v>8.41</v>
      </c>
      <c r="O11" s="94">
        <v>12.62</v>
      </c>
      <c r="P11" s="95">
        <v>4418.33</v>
      </c>
      <c r="Q11" s="94">
        <v>63.1</v>
      </c>
      <c r="R11" s="94">
        <v>42.06</v>
      </c>
      <c r="S11" s="94">
        <v>12.62</v>
      </c>
      <c r="T11" s="94">
        <v>8.41</v>
      </c>
      <c r="U11" s="94">
        <v>4.21</v>
      </c>
      <c r="V11" s="94">
        <v>12.62</v>
      </c>
      <c r="W11" s="94">
        <v>4.21</v>
      </c>
      <c r="X11" s="94">
        <v>504</v>
      </c>
      <c r="Y11" s="94">
        <v>33.6</v>
      </c>
      <c r="Z11" s="94">
        <v>336</v>
      </c>
      <c r="AA11" s="94">
        <v>100.8</v>
      </c>
      <c r="AB11" s="94">
        <v>33.6</v>
      </c>
      <c r="AC11" s="94">
        <v>0</v>
      </c>
      <c r="AD11" s="94">
        <v>0</v>
      </c>
      <c r="AE11" s="94">
        <v>0</v>
      </c>
      <c r="AF11" s="94">
        <v>0</v>
      </c>
      <c r="AG11" s="94">
        <v>0</v>
      </c>
      <c r="AH11" s="94">
        <v>0</v>
      </c>
      <c r="AI11" s="94">
        <v>0</v>
      </c>
      <c r="AJ11" s="94">
        <v>0</v>
      </c>
      <c r="AK11" s="94">
        <v>0</v>
      </c>
      <c r="AL11" s="94">
        <v>0</v>
      </c>
      <c r="AM11" s="94">
        <v>0</v>
      </c>
      <c r="AN11" s="94">
        <v>0</v>
      </c>
      <c r="AO11" s="94">
        <v>0</v>
      </c>
      <c r="AP11" s="94">
        <v>0</v>
      </c>
      <c r="AQ11" s="94">
        <v>0</v>
      </c>
      <c r="AR11" s="94">
        <v>0</v>
      </c>
      <c r="AS11" s="94">
        <v>50</v>
      </c>
      <c r="AT11" s="94">
        <v>26.82</v>
      </c>
      <c r="AU11" s="94"/>
      <c r="AV11" s="94">
        <v>23.450000000000003</v>
      </c>
      <c r="AW11" s="94">
        <v>11.67</v>
      </c>
      <c r="AX11" s="95">
        <v>1267.17</v>
      </c>
      <c r="AY11" s="95">
        <v>3151.16</v>
      </c>
      <c r="AZ11" s="42" t="s">
        <v>70</v>
      </c>
      <c r="BA11" s="13">
        <v>4</v>
      </c>
    </row>
    <row r="12" spans="1:60" s="14" customFormat="1" ht="30.75">
      <c r="A12" s="41">
        <v>6</v>
      </c>
      <c r="B12" s="94">
        <v>1400</v>
      </c>
      <c r="C12" s="94">
        <v>490.17000000000007</v>
      </c>
      <c r="D12" s="94">
        <v>200</v>
      </c>
      <c r="E12" s="94">
        <v>0</v>
      </c>
      <c r="F12" s="94">
        <v>2090.17</v>
      </c>
      <c r="G12" s="94">
        <v>97.09</v>
      </c>
      <c r="H12" s="94">
        <v>504</v>
      </c>
      <c r="I12" s="94">
        <v>33.6</v>
      </c>
      <c r="J12" s="94">
        <v>100.8</v>
      </c>
      <c r="K12" s="94">
        <v>1311.08</v>
      </c>
      <c r="L12" s="94">
        <v>53.52</v>
      </c>
      <c r="M12" s="94">
        <v>3.57</v>
      </c>
      <c r="N12" s="94">
        <v>7.14</v>
      </c>
      <c r="O12" s="94">
        <v>10.7</v>
      </c>
      <c r="P12" s="95">
        <v>4211.67</v>
      </c>
      <c r="Q12" s="94">
        <v>53.52</v>
      </c>
      <c r="R12" s="94">
        <v>35.68</v>
      </c>
      <c r="S12" s="94">
        <v>10.7</v>
      </c>
      <c r="T12" s="94">
        <v>7.14</v>
      </c>
      <c r="U12" s="94">
        <v>3.57</v>
      </c>
      <c r="V12" s="94">
        <v>10.7</v>
      </c>
      <c r="W12" s="94">
        <v>3.57</v>
      </c>
      <c r="X12" s="94">
        <v>504</v>
      </c>
      <c r="Y12" s="94">
        <v>33.6</v>
      </c>
      <c r="Z12" s="94">
        <v>336</v>
      </c>
      <c r="AA12" s="94">
        <v>100.8</v>
      </c>
      <c r="AB12" s="94">
        <v>33.6</v>
      </c>
      <c r="AC12" s="94">
        <v>0</v>
      </c>
      <c r="AD12" s="94">
        <v>0</v>
      </c>
      <c r="AE12" s="94">
        <v>0</v>
      </c>
      <c r="AF12" s="94">
        <v>0</v>
      </c>
      <c r="AG12" s="94">
        <v>0</v>
      </c>
      <c r="AH12" s="94">
        <v>0</v>
      </c>
      <c r="AI12" s="94">
        <v>0</v>
      </c>
      <c r="AJ12" s="94">
        <v>0</v>
      </c>
      <c r="AK12" s="94">
        <v>0</v>
      </c>
      <c r="AL12" s="94">
        <v>0</v>
      </c>
      <c r="AM12" s="94">
        <v>0</v>
      </c>
      <c r="AN12" s="94">
        <v>0</v>
      </c>
      <c r="AO12" s="94">
        <v>0</v>
      </c>
      <c r="AP12" s="94">
        <v>0</v>
      </c>
      <c r="AQ12" s="94">
        <v>0</v>
      </c>
      <c r="AR12" s="94">
        <v>0</v>
      </c>
      <c r="AS12" s="94">
        <v>50</v>
      </c>
      <c r="AT12" s="94">
        <v>0</v>
      </c>
      <c r="AU12" s="94"/>
      <c r="AV12" s="94">
        <v>22.3</v>
      </c>
      <c r="AW12" s="94">
        <v>9.17</v>
      </c>
      <c r="AX12" s="95">
        <v>1214.3499999999999</v>
      </c>
      <c r="AY12" s="95">
        <v>2997.32</v>
      </c>
      <c r="AZ12" s="42" t="s">
        <v>71</v>
      </c>
      <c r="BA12" s="41">
        <v>6</v>
      </c>
    </row>
    <row r="13" spans="1:60" s="14" customFormat="1" ht="30.75">
      <c r="A13" s="13">
        <v>1</v>
      </c>
      <c r="B13" s="94">
        <v>1400</v>
      </c>
      <c r="C13" s="94">
        <v>500</v>
      </c>
      <c r="D13" s="94">
        <v>300.02999999999997</v>
      </c>
      <c r="E13" s="94">
        <v>726.08999999999992</v>
      </c>
      <c r="F13" s="94">
        <v>2926.12</v>
      </c>
      <c r="G13" s="94">
        <v>178.46</v>
      </c>
      <c r="H13" s="94">
        <v>504</v>
      </c>
      <c r="I13" s="94">
        <v>33.6</v>
      </c>
      <c r="J13" s="94">
        <v>100.8</v>
      </c>
      <c r="K13" s="94">
        <v>2224.4699999999998</v>
      </c>
      <c r="L13" s="94">
        <v>127.06</v>
      </c>
      <c r="M13" s="94">
        <v>8.4700000000000006</v>
      </c>
      <c r="N13" s="94">
        <v>16.940000000000001</v>
      </c>
      <c r="O13" s="94">
        <v>25.41</v>
      </c>
      <c r="P13" s="95">
        <v>6145.33</v>
      </c>
      <c r="Q13" s="94">
        <v>127.06</v>
      </c>
      <c r="R13" s="94">
        <v>84.7</v>
      </c>
      <c r="S13" s="94">
        <v>25.41</v>
      </c>
      <c r="T13" s="94">
        <v>16.940000000000001</v>
      </c>
      <c r="U13" s="94">
        <v>8.4700000000000006</v>
      </c>
      <c r="V13" s="94">
        <v>25.41</v>
      </c>
      <c r="W13" s="94">
        <v>8.4700000000000006</v>
      </c>
      <c r="X13" s="94">
        <v>504</v>
      </c>
      <c r="Y13" s="94">
        <v>33.6</v>
      </c>
      <c r="Z13" s="94">
        <v>336</v>
      </c>
      <c r="AA13" s="94">
        <v>100.8</v>
      </c>
      <c r="AB13" s="94">
        <v>33.6</v>
      </c>
      <c r="AC13" s="94">
        <v>0</v>
      </c>
      <c r="AD13" s="94">
        <v>0</v>
      </c>
      <c r="AE13" s="94">
        <v>0</v>
      </c>
      <c r="AF13" s="94">
        <v>0</v>
      </c>
      <c r="AG13" s="94">
        <v>0</v>
      </c>
      <c r="AH13" s="94">
        <v>0</v>
      </c>
      <c r="AI13" s="94">
        <v>0</v>
      </c>
      <c r="AJ13" s="94">
        <v>0</v>
      </c>
      <c r="AK13" s="94">
        <v>2</v>
      </c>
      <c r="AL13" s="94">
        <v>0</v>
      </c>
      <c r="AM13" s="94">
        <v>0</v>
      </c>
      <c r="AN13" s="94">
        <v>0</v>
      </c>
      <c r="AO13" s="94">
        <v>0</v>
      </c>
      <c r="AP13" s="94">
        <v>0</v>
      </c>
      <c r="AQ13" s="94">
        <v>0</v>
      </c>
      <c r="AR13" s="94">
        <v>0</v>
      </c>
      <c r="AS13" s="94">
        <v>53.4</v>
      </c>
      <c r="AT13" s="94">
        <v>54.01</v>
      </c>
      <c r="AU13" s="94"/>
      <c r="AV13" s="94">
        <v>33.700000000000003</v>
      </c>
      <c r="AW13" s="94">
        <v>136.66999999999999</v>
      </c>
      <c r="AX13" s="95">
        <v>1584.24</v>
      </c>
      <c r="AY13" s="95">
        <v>4561.09</v>
      </c>
      <c r="AZ13" s="42" t="s">
        <v>72</v>
      </c>
      <c r="BA13" s="13">
        <v>1</v>
      </c>
    </row>
    <row r="14" spans="1:60" s="14" customFormat="1" ht="30.75">
      <c r="A14" s="13">
        <v>1</v>
      </c>
      <c r="B14" s="94">
        <v>1400</v>
      </c>
      <c r="C14" s="94">
        <v>500</v>
      </c>
      <c r="D14" s="94">
        <v>200</v>
      </c>
      <c r="E14" s="94">
        <v>39</v>
      </c>
      <c r="F14" s="94">
        <v>2139</v>
      </c>
      <c r="G14" s="94">
        <v>95.14</v>
      </c>
      <c r="H14" s="94">
        <v>504</v>
      </c>
      <c r="I14" s="94">
        <v>33.6</v>
      </c>
      <c r="J14" s="94">
        <v>100.8</v>
      </c>
      <c r="K14" s="94">
        <v>1293.2</v>
      </c>
      <c r="L14" s="94">
        <v>53.78</v>
      </c>
      <c r="M14" s="94">
        <v>3.59</v>
      </c>
      <c r="N14" s="94">
        <v>7.17</v>
      </c>
      <c r="O14" s="94">
        <v>10.76</v>
      </c>
      <c r="P14" s="95">
        <v>4241.04</v>
      </c>
      <c r="Q14" s="94">
        <v>53.78</v>
      </c>
      <c r="R14" s="94">
        <v>35.85</v>
      </c>
      <c r="S14" s="94">
        <v>10.76</v>
      </c>
      <c r="T14" s="94">
        <v>7.17</v>
      </c>
      <c r="U14" s="94">
        <v>3.59</v>
      </c>
      <c r="V14" s="94">
        <v>10.76</v>
      </c>
      <c r="W14" s="94">
        <v>3.59</v>
      </c>
      <c r="X14" s="94">
        <v>504</v>
      </c>
      <c r="Y14" s="94">
        <v>33.6</v>
      </c>
      <c r="Z14" s="94">
        <v>336</v>
      </c>
      <c r="AA14" s="94">
        <v>100.8</v>
      </c>
      <c r="AB14" s="94">
        <v>33.6</v>
      </c>
      <c r="AC14" s="94">
        <v>34</v>
      </c>
      <c r="AD14" s="94">
        <v>0</v>
      </c>
      <c r="AE14" s="94">
        <v>0</v>
      </c>
      <c r="AF14" s="94">
        <v>0</v>
      </c>
      <c r="AG14" s="94">
        <v>0</v>
      </c>
      <c r="AH14" s="94">
        <v>0</v>
      </c>
      <c r="AI14" s="94">
        <v>0</v>
      </c>
      <c r="AJ14" s="94">
        <v>0</v>
      </c>
      <c r="AK14" s="94">
        <v>0</v>
      </c>
      <c r="AL14" s="94">
        <v>0.26</v>
      </c>
      <c r="AM14" s="94">
        <v>0</v>
      </c>
      <c r="AN14" s="94">
        <v>0</v>
      </c>
      <c r="AO14" s="94">
        <v>0</v>
      </c>
      <c r="AP14" s="94">
        <v>0</v>
      </c>
      <c r="AQ14" s="94">
        <v>0</v>
      </c>
      <c r="AR14" s="94">
        <v>0</v>
      </c>
      <c r="AS14" s="94">
        <v>50</v>
      </c>
      <c r="AT14" s="94">
        <v>22.86</v>
      </c>
      <c r="AU14" s="94"/>
      <c r="AV14" s="94">
        <v>21.85</v>
      </c>
      <c r="AW14" s="94">
        <v>7.5</v>
      </c>
      <c r="AX14" s="95">
        <v>1269.9699999999998</v>
      </c>
      <c r="AY14" s="95">
        <v>2971.07</v>
      </c>
      <c r="AZ14" s="42" t="s">
        <v>73</v>
      </c>
      <c r="BA14" s="13">
        <v>1</v>
      </c>
    </row>
    <row r="15" spans="1:60" s="14" customFormat="1" ht="30.75">
      <c r="A15" s="13">
        <v>1</v>
      </c>
      <c r="B15" s="94">
        <v>1400</v>
      </c>
      <c r="C15" s="94">
        <v>500</v>
      </c>
      <c r="D15" s="94">
        <v>240.72</v>
      </c>
      <c r="E15" s="94">
        <v>467.14999999999986</v>
      </c>
      <c r="F15" s="94">
        <v>2607.87</v>
      </c>
      <c r="G15" s="94">
        <v>154.74</v>
      </c>
      <c r="H15" s="94">
        <v>504</v>
      </c>
      <c r="I15" s="94">
        <v>33.6</v>
      </c>
      <c r="J15" s="94">
        <v>100.8</v>
      </c>
      <c r="K15" s="94">
        <v>1856.71</v>
      </c>
      <c r="L15" s="94">
        <v>101.94</v>
      </c>
      <c r="M15" s="94">
        <v>6.8</v>
      </c>
      <c r="N15" s="94">
        <v>13.59</v>
      </c>
      <c r="O15" s="94">
        <v>20.39</v>
      </c>
      <c r="P15" s="95">
        <v>5400.44</v>
      </c>
      <c r="Q15" s="94">
        <v>101.94</v>
      </c>
      <c r="R15" s="94">
        <v>67.959999999999994</v>
      </c>
      <c r="S15" s="94">
        <v>20.39</v>
      </c>
      <c r="T15" s="94">
        <v>13.59</v>
      </c>
      <c r="U15" s="94">
        <v>6.8</v>
      </c>
      <c r="V15" s="94">
        <v>20.39</v>
      </c>
      <c r="W15" s="94">
        <v>6.8</v>
      </c>
      <c r="X15" s="94">
        <v>504</v>
      </c>
      <c r="Y15" s="94">
        <v>33.6</v>
      </c>
      <c r="Z15" s="94">
        <v>336</v>
      </c>
      <c r="AA15" s="94">
        <v>100.8</v>
      </c>
      <c r="AB15" s="94">
        <v>33.6</v>
      </c>
      <c r="AC15" s="94">
        <v>0</v>
      </c>
      <c r="AD15" s="94">
        <v>0</v>
      </c>
      <c r="AE15" s="94">
        <v>0</v>
      </c>
      <c r="AF15" s="94">
        <v>0</v>
      </c>
      <c r="AG15" s="94">
        <v>0</v>
      </c>
      <c r="AH15" s="94">
        <v>0</v>
      </c>
      <c r="AI15" s="94">
        <v>0</v>
      </c>
      <c r="AJ15" s="94">
        <v>0</v>
      </c>
      <c r="AK15" s="94">
        <v>2</v>
      </c>
      <c r="AL15" s="94">
        <v>0</v>
      </c>
      <c r="AM15" s="94">
        <v>0</v>
      </c>
      <c r="AN15" s="94">
        <v>0</v>
      </c>
      <c r="AO15" s="94">
        <v>0</v>
      </c>
      <c r="AP15" s="94">
        <v>0</v>
      </c>
      <c r="AQ15" s="94">
        <v>0</v>
      </c>
      <c r="AR15" s="94"/>
      <c r="AS15" s="94">
        <v>50</v>
      </c>
      <c r="AT15" s="94">
        <v>43.33</v>
      </c>
      <c r="AU15" s="94"/>
      <c r="AV15" s="94">
        <v>29.6</v>
      </c>
      <c r="AW15" s="94">
        <v>25</v>
      </c>
      <c r="AX15" s="95">
        <v>1395.7999999999997</v>
      </c>
      <c r="AY15" s="95">
        <v>4004.64</v>
      </c>
      <c r="AZ15" s="42" t="s">
        <v>74</v>
      </c>
      <c r="BA15" s="13">
        <v>1</v>
      </c>
    </row>
    <row r="16" spans="1:60" s="14" customFormat="1" ht="30.75">
      <c r="A16" s="13">
        <v>4</v>
      </c>
      <c r="B16" s="94">
        <v>1400</v>
      </c>
      <c r="C16" s="94">
        <v>500</v>
      </c>
      <c r="D16" s="94">
        <v>200</v>
      </c>
      <c r="E16" s="94">
        <v>210.34000000000015</v>
      </c>
      <c r="F16" s="94">
        <v>2310.34</v>
      </c>
      <c r="G16" s="94">
        <v>100.37</v>
      </c>
      <c r="H16" s="94">
        <v>504</v>
      </c>
      <c r="I16" s="94">
        <v>33.6</v>
      </c>
      <c r="J16" s="94">
        <v>100.8</v>
      </c>
      <c r="K16" s="94">
        <v>1471.81</v>
      </c>
      <c r="L16" s="94">
        <v>72.319999999999993</v>
      </c>
      <c r="M16" s="94">
        <v>4.82</v>
      </c>
      <c r="N16" s="94">
        <v>9.64</v>
      </c>
      <c r="O16" s="94">
        <v>14.46</v>
      </c>
      <c r="P16" s="95">
        <v>4622.16</v>
      </c>
      <c r="Q16" s="94">
        <v>72.319999999999993</v>
      </c>
      <c r="R16" s="94">
        <v>48.21</v>
      </c>
      <c r="S16" s="94">
        <v>14.46</v>
      </c>
      <c r="T16" s="94">
        <v>9.64</v>
      </c>
      <c r="U16" s="94">
        <v>4.82</v>
      </c>
      <c r="V16" s="94">
        <v>14.46</v>
      </c>
      <c r="W16" s="94">
        <v>4.82</v>
      </c>
      <c r="X16" s="94">
        <v>504</v>
      </c>
      <c r="Y16" s="94">
        <v>33.6</v>
      </c>
      <c r="Z16" s="94">
        <v>336</v>
      </c>
      <c r="AA16" s="94">
        <v>100.8</v>
      </c>
      <c r="AB16" s="94">
        <v>33.6</v>
      </c>
      <c r="AC16" s="94">
        <v>63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94">
        <v>0</v>
      </c>
      <c r="AJ16" s="94">
        <v>10</v>
      </c>
      <c r="AK16" s="94">
        <v>0</v>
      </c>
      <c r="AL16" s="94">
        <v>0</v>
      </c>
      <c r="AM16" s="94">
        <v>0</v>
      </c>
      <c r="AN16" s="94">
        <v>0</v>
      </c>
      <c r="AO16" s="94">
        <v>0</v>
      </c>
      <c r="AP16" s="94">
        <v>0</v>
      </c>
      <c r="AQ16" s="94">
        <v>0</v>
      </c>
      <c r="AR16" s="94">
        <v>0</v>
      </c>
      <c r="AS16" s="94">
        <v>50</v>
      </c>
      <c r="AT16" s="94">
        <v>30.74</v>
      </c>
      <c r="AU16" s="94"/>
      <c r="AV16" s="94">
        <v>24.25</v>
      </c>
      <c r="AW16" s="94">
        <v>13.33</v>
      </c>
      <c r="AX16" s="95">
        <v>1368.0499999999997</v>
      </c>
      <c r="AY16" s="95">
        <v>3254.11</v>
      </c>
      <c r="AZ16" s="42" t="s">
        <v>75</v>
      </c>
      <c r="BA16" s="13">
        <v>4</v>
      </c>
    </row>
    <row r="17" spans="1:53" s="14" customFormat="1" ht="30.75">
      <c r="A17" s="13">
        <v>5</v>
      </c>
      <c r="B17" s="94">
        <v>1400</v>
      </c>
      <c r="C17" s="94">
        <v>492</v>
      </c>
      <c r="D17" s="94">
        <v>200</v>
      </c>
      <c r="E17" s="94">
        <v>25</v>
      </c>
      <c r="F17" s="94">
        <v>2117</v>
      </c>
      <c r="G17" s="94">
        <v>95.77</v>
      </c>
      <c r="H17" s="94">
        <v>493.37</v>
      </c>
      <c r="I17" s="94">
        <v>32.89</v>
      </c>
      <c r="J17" s="94">
        <v>98.67</v>
      </c>
      <c r="K17" s="94">
        <v>1210.5</v>
      </c>
      <c r="L17" s="94">
        <v>52.09</v>
      </c>
      <c r="M17" s="94">
        <v>3.47</v>
      </c>
      <c r="N17" s="94">
        <v>6.94</v>
      </c>
      <c r="O17" s="94">
        <v>10.42</v>
      </c>
      <c r="P17" s="95">
        <v>4121.12</v>
      </c>
      <c r="Q17" s="94">
        <v>52.09</v>
      </c>
      <c r="R17" s="94">
        <v>34.72</v>
      </c>
      <c r="S17" s="94">
        <v>10.42</v>
      </c>
      <c r="T17" s="94">
        <v>6.94</v>
      </c>
      <c r="U17" s="94">
        <v>3.47</v>
      </c>
      <c r="V17" s="94">
        <v>10.42</v>
      </c>
      <c r="W17" s="94">
        <v>3.47</v>
      </c>
      <c r="X17" s="94">
        <v>493.37</v>
      </c>
      <c r="Y17" s="94">
        <v>32.89</v>
      </c>
      <c r="Z17" s="94">
        <v>328.9</v>
      </c>
      <c r="AA17" s="94">
        <v>98.67</v>
      </c>
      <c r="AB17" s="94">
        <v>32.89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0</v>
      </c>
      <c r="AI17" s="94">
        <v>0</v>
      </c>
      <c r="AJ17" s="94">
        <v>10</v>
      </c>
      <c r="AK17" s="94">
        <v>0</v>
      </c>
      <c r="AL17" s="94">
        <v>0</v>
      </c>
      <c r="AM17" s="94">
        <v>0</v>
      </c>
      <c r="AN17" s="94">
        <v>0</v>
      </c>
      <c r="AO17" s="94">
        <v>0</v>
      </c>
      <c r="AP17" s="94">
        <v>0</v>
      </c>
      <c r="AQ17" s="94">
        <v>0</v>
      </c>
      <c r="AR17" s="94">
        <v>0</v>
      </c>
      <c r="AS17" s="94">
        <v>50</v>
      </c>
      <c r="AT17" s="94">
        <v>22.14</v>
      </c>
      <c r="AU17" s="94"/>
      <c r="AV17" s="94">
        <v>21.3</v>
      </c>
      <c r="AW17" s="94">
        <v>6.67</v>
      </c>
      <c r="AX17" s="95">
        <v>1218.3600000000001</v>
      </c>
      <c r="AY17" s="95">
        <v>2902.7599999999998</v>
      </c>
      <c r="AZ17" s="42" t="s">
        <v>76</v>
      </c>
      <c r="BA17" s="13">
        <v>5</v>
      </c>
    </row>
    <row r="18" spans="1:53" s="14" customFormat="1" ht="30.75">
      <c r="A18" s="13">
        <v>1</v>
      </c>
      <c r="B18" s="94">
        <v>1400</v>
      </c>
      <c r="C18" s="94">
        <v>492</v>
      </c>
      <c r="D18" s="94">
        <v>200</v>
      </c>
      <c r="E18" s="94">
        <v>27</v>
      </c>
      <c r="F18" s="94">
        <v>2119</v>
      </c>
      <c r="G18" s="94">
        <v>93.78</v>
      </c>
      <c r="H18" s="94">
        <v>493.37</v>
      </c>
      <c r="I18" s="94">
        <v>32.89</v>
      </c>
      <c r="J18" s="94">
        <v>98.67</v>
      </c>
      <c r="K18" s="94">
        <v>1210.5</v>
      </c>
      <c r="L18" s="94">
        <v>52.09</v>
      </c>
      <c r="M18" s="94">
        <v>3.47</v>
      </c>
      <c r="N18" s="94">
        <v>6.94</v>
      </c>
      <c r="O18" s="94">
        <v>10.42</v>
      </c>
      <c r="P18" s="95">
        <v>4121.13</v>
      </c>
      <c r="Q18" s="94">
        <v>52.09</v>
      </c>
      <c r="R18" s="94">
        <v>34.72</v>
      </c>
      <c r="S18" s="94">
        <v>10.42</v>
      </c>
      <c r="T18" s="94">
        <v>6.94</v>
      </c>
      <c r="U18" s="94">
        <v>3.47</v>
      </c>
      <c r="V18" s="94">
        <v>10.42</v>
      </c>
      <c r="W18" s="94">
        <v>3.47</v>
      </c>
      <c r="X18" s="94">
        <v>493.37</v>
      </c>
      <c r="Y18" s="94">
        <v>32.89</v>
      </c>
      <c r="Z18" s="94">
        <v>328.9</v>
      </c>
      <c r="AA18" s="94">
        <v>98.67</v>
      </c>
      <c r="AB18" s="94">
        <v>32.89</v>
      </c>
      <c r="AC18" s="94">
        <v>18</v>
      </c>
      <c r="AD18" s="94">
        <v>0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10</v>
      </c>
      <c r="AK18" s="94">
        <v>0</v>
      </c>
      <c r="AL18" s="94">
        <v>0</v>
      </c>
      <c r="AM18" s="94">
        <v>0</v>
      </c>
      <c r="AN18" s="94">
        <v>0</v>
      </c>
      <c r="AO18" s="94">
        <v>0</v>
      </c>
      <c r="AP18" s="94">
        <v>0</v>
      </c>
      <c r="AQ18" s="94">
        <v>0</v>
      </c>
      <c r="AR18" s="94">
        <v>0</v>
      </c>
      <c r="AS18" s="94">
        <v>50</v>
      </c>
      <c r="AT18" s="94">
        <v>22.14</v>
      </c>
      <c r="AU18" s="94"/>
      <c r="AV18" s="94">
        <v>21.200000000000003</v>
      </c>
      <c r="AW18" s="94">
        <v>6.67</v>
      </c>
      <c r="AX18" s="95">
        <v>1236.2600000000002</v>
      </c>
      <c r="AY18" s="95">
        <v>2884.87</v>
      </c>
      <c r="AZ18" s="42" t="s">
        <v>77</v>
      </c>
      <c r="BA18" s="13">
        <v>1</v>
      </c>
    </row>
    <row r="19" spans="1:53" s="14" customFormat="1" ht="30.75">
      <c r="A19" s="13">
        <v>1</v>
      </c>
      <c r="B19" s="94">
        <v>1400</v>
      </c>
      <c r="C19" s="94">
        <v>500</v>
      </c>
      <c r="D19" s="94">
        <v>200</v>
      </c>
      <c r="E19" s="94">
        <v>62.829999999999927</v>
      </c>
      <c r="F19" s="94">
        <v>2162.83</v>
      </c>
      <c r="G19" s="94">
        <v>96</v>
      </c>
      <c r="H19" s="94">
        <v>504</v>
      </c>
      <c r="I19" s="94">
        <v>33.6</v>
      </c>
      <c r="J19" s="94">
        <v>100.8</v>
      </c>
      <c r="K19" s="94">
        <v>1486.34</v>
      </c>
      <c r="L19" s="94">
        <v>68.42</v>
      </c>
      <c r="M19" s="94">
        <v>4.5599999999999996</v>
      </c>
      <c r="N19" s="94">
        <v>9.1199999999999992</v>
      </c>
      <c r="O19" s="94">
        <v>13.68</v>
      </c>
      <c r="P19" s="95">
        <v>4479.3500000000004</v>
      </c>
      <c r="Q19" s="94">
        <v>73.31</v>
      </c>
      <c r="R19" s="94">
        <v>48.87</v>
      </c>
      <c r="S19" s="94">
        <v>14.66</v>
      </c>
      <c r="T19" s="94">
        <v>9.77</v>
      </c>
      <c r="U19" s="94">
        <v>4.8899999999999997</v>
      </c>
      <c r="V19" s="94">
        <v>14.66</v>
      </c>
      <c r="W19" s="94">
        <v>4.8899999999999997</v>
      </c>
      <c r="X19" s="94">
        <v>504</v>
      </c>
      <c r="Y19" s="94">
        <v>33.6</v>
      </c>
      <c r="Z19" s="94">
        <v>336</v>
      </c>
      <c r="AA19" s="94">
        <v>100.8</v>
      </c>
      <c r="AB19" s="94">
        <v>33.6</v>
      </c>
      <c r="AC19" s="94">
        <v>45</v>
      </c>
      <c r="AD19" s="94">
        <v>0</v>
      </c>
      <c r="AE19" s="94">
        <v>0</v>
      </c>
      <c r="AF19" s="94">
        <v>0</v>
      </c>
      <c r="AG19" s="94">
        <v>0</v>
      </c>
      <c r="AH19" s="94">
        <v>0</v>
      </c>
      <c r="AI19" s="94">
        <v>0</v>
      </c>
      <c r="AJ19" s="94">
        <v>0</v>
      </c>
      <c r="AK19" s="94">
        <v>0</v>
      </c>
      <c r="AL19" s="94">
        <v>0</v>
      </c>
      <c r="AM19" s="94">
        <v>0</v>
      </c>
      <c r="AN19" s="94">
        <v>0</v>
      </c>
      <c r="AO19" s="94">
        <v>0</v>
      </c>
      <c r="AP19" s="94">
        <v>0</v>
      </c>
      <c r="AQ19" s="94">
        <v>0</v>
      </c>
      <c r="AR19" s="94">
        <v>0</v>
      </c>
      <c r="AS19" s="94">
        <v>50</v>
      </c>
      <c r="AT19" s="94">
        <v>31.16</v>
      </c>
      <c r="AU19" s="94"/>
      <c r="AV19" s="94">
        <v>24.55</v>
      </c>
      <c r="AW19" s="94">
        <v>14.17</v>
      </c>
      <c r="AX19" s="95">
        <v>1343.93</v>
      </c>
      <c r="AY19" s="95">
        <v>3135.42</v>
      </c>
      <c r="AZ19" s="42" t="s">
        <v>78</v>
      </c>
      <c r="BA19" s="13">
        <v>1</v>
      </c>
    </row>
    <row r="20" spans="1:53" s="14" customFormat="1" ht="30.75">
      <c r="A20" s="13">
        <v>1</v>
      </c>
      <c r="B20" s="94">
        <v>1400</v>
      </c>
      <c r="C20" s="94">
        <v>500</v>
      </c>
      <c r="D20" s="94">
        <v>200</v>
      </c>
      <c r="E20" s="94">
        <v>117.32000000000016</v>
      </c>
      <c r="F20" s="94">
        <v>2217.3200000000002</v>
      </c>
      <c r="G20" s="94">
        <v>103.59</v>
      </c>
      <c r="H20" s="94">
        <v>504</v>
      </c>
      <c r="I20" s="94">
        <v>33.6</v>
      </c>
      <c r="J20" s="94">
        <v>100.8</v>
      </c>
      <c r="K20" s="94">
        <v>1433.27</v>
      </c>
      <c r="L20" s="94">
        <v>65.400000000000006</v>
      </c>
      <c r="M20" s="94">
        <v>4.3600000000000003</v>
      </c>
      <c r="N20" s="94">
        <v>8.7200000000000006</v>
      </c>
      <c r="O20" s="94">
        <v>13.08</v>
      </c>
      <c r="P20" s="95">
        <v>4484.1399999999994</v>
      </c>
      <c r="Q20" s="94">
        <v>65.400000000000006</v>
      </c>
      <c r="R20" s="94">
        <v>43.6</v>
      </c>
      <c r="S20" s="94">
        <v>13.08</v>
      </c>
      <c r="T20" s="94">
        <v>8.7200000000000006</v>
      </c>
      <c r="U20" s="94">
        <v>4.3600000000000003</v>
      </c>
      <c r="V20" s="94">
        <v>13.08</v>
      </c>
      <c r="W20" s="94">
        <v>4.3600000000000003</v>
      </c>
      <c r="X20" s="94">
        <v>504</v>
      </c>
      <c r="Y20" s="94">
        <v>33.6</v>
      </c>
      <c r="Z20" s="94">
        <v>336</v>
      </c>
      <c r="AA20" s="94">
        <v>100.8</v>
      </c>
      <c r="AB20" s="94">
        <v>33.6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10</v>
      </c>
      <c r="AK20" s="94">
        <v>0</v>
      </c>
      <c r="AL20" s="94">
        <v>0</v>
      </c>
      <c r="AM20" s="94">
        <v>0</v>
      </c>
      <c r="AN20" s="94">
        <v>0</v>
      </c>
      <c r="AO20" s="94">
        <v>0</v>
      </c>
      <c r="AP20" s="94">
        <v>0</v>
      </c>
      <c r="AQ20" s="94">
        <v>0</v>
      </c>
      <c r="AR20" s="94">
        <v>0</v>
      </c>
      <c r="AS20" s="94">
        <v>50</v>
      </c>
      <c r="AT20" s="94">
        <v>0</v>
      </c>
      <c r="AU20" s="94"/>
      <c r="AV20" s="94">
        <v>24</v>
      </c>
      <c r="AW20" s="94">
        <v>13.33</v>
      </c>
      <c r="AX20" s="95">
        <v>1257.9299999999998</v>
      </c>
      <c r="AY20" s="95">
        <v>3226.2099999999996</v>
      </c>
      <c r="AZ20" s="42" t="s">
        <v>79</v>
      </c>
      <c r="BA20" s="13">
        <v>1</v>
      </c>
    </row>
    <row r="21" spans="1:53" s="14" customFormat="1" ht="30.75">
      <c r="A21" s="13">
        <v>1</v>
      </c>
      <c r="B21" s="94">
        <v>1400</v>
      </c>
      <c r="C21" s="94">
        <v>500</v>
      </c>
      <c r="D21" s="94">
        <v>291.66000000000003</v>
      </c>
      <c r="E21" s="94">
        <v>615.97999999999979</v>
      </c>
      <c r="F21" s="94">
        <v>2807.64</v>
      </c>
      <c r="G21" s="94">
        <v>169.54</v>
      </c>
      <c r="H21" s="94">
        <v>504</v>
      </c>
      <c r="I21" s="94">
        <v>33.6</v>
      </c>
      <c r="J21" s="94">
        <v>100.8</v>
      </c>
      <c r="K21" s="94">
        <v>2278.5700000000002</v>
      </c>
      <c r="L21" s="94">
        <v>123.51</v>
      </c>
      <c r="M21" s="94">
        <v>8.23</v>
      </c>
      <c r="N21" s="94">
        <v>16.47</v>
      </c>
      <c r="O21" s="94">
        <v>24.7</v>
      </c>
      <c r="P21" s="95">
        <v>6067.0599999999995</v>
      </c>
      <c r="Q21" s="94">
        <v>123.51</v>
      </c>
      <c r="R21" s="94">
        <v>82.34</v>
      </c>
      <c r="S21" s="94">
        <v>24.7</v>
      </c>
      <c r="T21" s="94">
        <v>16.47</v>
      </c>
      <c r="U21" s="94">
        <v>8.23</v>
      </c>
      <c r="V21" s="94">
        <v>24.7</v>
      </c>
      <c r="W21" s="94">
        <v>8.23</v>
      </c>
      <c r="X21" s="94">
        <v>504</v>
      </c>
      <c r="Y21" s="94">
        <v>33.6</v>
      </c>
      <c r="Z21" s="94">
        <v>336</v>
      </c>
      <c r="AA21" s="94">
        <v>100.8</v>
      </c>
      <c r="AB21" s="94">
        <v>33.6</v>
      </c>
      <c r="AC21" s="94">
        <v>141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4">
        <v>0</v>
      </c>
      <c r="AJ21" s="94">
        <v>0</v>
      </c>
      <c r="AK21" s="94">
        <v>0</v>
      </c>
      <c r="AL21" s="94">
        <v>0</v>
      </c>
      <c r="AM21" s="94">
        <v>0</v>
      </c>
      <c r="AN21" s="94">
        <v>0</v>
      </c>
      <c r="AO21" s="94">
        <v>0</v>
      </c>
      <c r="AP21" s="94">
        <v>0</v>
      </c>
      <c r="AQ21" s="94">
        <v>0</v>
      </c>
      <c r="AR21" s="94">
        <v>0</v>
      </c>
      <c r="AS21" s="94">
        <v>50</v>
      </c>
      <c r="AT21" s="94">
        <v>0</v>
      </c>
      <c r="AU21" s="94"/>
      <c r="AV21" s="94">
        <v>32.5</v>
      </c>
      <c r="AW21" s="94">
        <v>134.16999999999999</v>
      </c>
      <c r="AX21" s="95">
        <v>1653.8500000000001</v>
      </c>
      <c r="AY21" s="95">
        <v>4413.2099999999991</v>
      </c>
      <c r="AZ21" s="42" t="s">
        <v>80</v>
      </c>
      <c r="BA21" s="13">
        <v>1</v>
      </c>
    </row>
    <row r="22" spans="1:53" s="14" customFormat="1" ht="30.75">
      <c r="A22" s="13">
        <v>1</v>
      </c>
      <c r="B22" s="94">
        <v>1400</v>
      </c>
      <c r="C22" s="94">
        <v>500</v>
      </c>
      <c r="D22" s="94">
        <v>200</v>
      </c>
      <c r="E22" s="94">
        <v>208.34000000000015</v>
      </c>
      <c r="F22" s="94">
        <v>2308.34</v>
      </c>
      <c r="G22" s="94">
        <v>107.26</v>
      </c>
      <c r="H22" s="94">
        <v>504</v>
      </c>
      <c r="I22" s="94">
        <v>33.6</v>
      </c>
      <c r="J22" s="94">
        <v>100.8</v>
      </c>
      <c r="K22" s="94">
        <v>1471</v>
      </c>
      <c r="L22" s="94">
        <v>72.319999999999993</v>
      </c>
      <c r="M22" s="94">
        <v>4.82</v>
      </c>
      <c r="N22" s="94">
        <v>9.64</v>
      </c>
      <c r="O22" s="94">
        <v>14.46</v>
      </c>
      <c r="P22" s="95">
        <v>4626.24</v>
      </c>
      <c r="Q22" s="94">
        <v>72.319999999999993</v>
      </c>
      <c r="R22" s="94">
        <v>48.21</v>
      </c>
      <c r="S22" s="94">
        <v>14.46</v>
      </c>
      <c r="T22" s="94">
        <v>9.64</v>
      </c>
      <c r="U22" s="94">
        <v>4.82</v>
      </c>
      <c r="V22" s="94">
        <v>14.46</v>
      </c>
      <c r="W22" s="94">
        <v>4.82</v>
      </c>
      <c r="X22" s="94">
        <v>504</v>
      </c>
      <c r="Y22" s="94">
        <v>33.6</v>
      </c>
      <c r="Z22" s="94">
        <v>336</v>
      </c>
      <c r="AA22" s="94">
        <v>100.8</v>
      </c>
      <c r="AB22" s="94">
        <v>33.6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94">
        <v>0</v>
      </c>
      <c r="AM22" s="94">
        <v>0</v>
      </c>
      <c r="AN22" s="94">
        <v>0</v>
      </c>
      <c r="AO22" s="94">
        <v>0</v>
      </c>
      <c r="AP22" s="94">
        <v>0</v>
      </c>
      <c r="AQ22" s="94">
        <v>0</v>
      </c>
      <c r="AR22" s="94">
        <v>0</v>
      </c>
      <c r="AS22" s="94">
        <v>50</v>
      </c>
      <c r="AT22" s="94">
        <v>30.74</v>
      </c>
      <c r="AU22" s="94"/>
      <c r="AV22" s="94">
        <v>24.75</v>
      </c>
      <c r="AW22" s="94">
        <v>14.17</v>
      </c>
      <c r="AX22" s="95">
        <v>1296.3899999999999</v>
      </c>
      <c r="AY22" s="95">
        <v>3329.85</v>
      </c>
      <c r="AZ22" s="42" t="s">
        <v>81</v>
      </c>
      <c r="BA22" s="13">
        <v>1</v>
      </c>
    </row>
    <row r="23" spans="1:53" s="14" customFormat="1" ht="30.75">
      <c r="A23" s="13">
        <v>1</v>
      </c>
      <c r="B23" s="94">
        <v>1400</v>
      </c>
      <c r="C23" s="94">
        <v>485.20000000000027</v>
      </c>
      <c r="D23" s="94">
        <v>200</v>
      </c>
      <c r="E23" s="94">
        <v>0</v>
      </c>
      <c r="F23" s="94">
        <v>2085.2000000000003</v>
      </c>
      <c r="G23" s="94">
        <v>96.69</v>
      </c>
      <c r="H23" s="94">
        <v>504</v>
      </c>
      <c r="I23" s="94">
        <v>33.6</v>
      </c>
      <c r="J23" s="94">
        <v>100.8</v>
      </c>
      <c r="K23" s="94">
        <v>1304.27</v>
      </c>
      <c r="L23" s="94">
        <v>52.76</v>
      </c>
      <c r="M23" s="94">
        <v>3.52</v>
      </c>
      <c r="N23" s="94">
        <v>7.04</v>
      </c>
      <c r="O23" s="94">
        <v>10.55</v>
      </c>
      <c r="P23" s="95">
        <v>4198.4300000000012</v>
      </c>
      <c r="Q23" s="94">
        <v>52.76</v>
      </c>
      <c r="R23" s="94">
        <v>35.18</v>
      </c>
      <c r="S23" s="94">
        <v>10.55</v>
      </c>
      <c r="T23" s="94">
        <v>7.04</v>
      </c>
      <c r="U23" s="94">
        <v>3.52</v>
      </c>
      <c r="V23" s="94">
        <v>10.55</v>
      </c>
      <c r="W23" s="94">
        <v>3.52</v>
      </c>
      <c r="X23" s="94">
        <v>504</v>
      </c>
      <c r="Y23" s="94">
        <v>33.6</v>
      </c>
      <c r="Z23" s="94">
        <v>336</v>
      </c>
      <c r="AA23" s="94">
        <v>100.8</v>
      </c>
      <c r="AB23" s="94">
        <v>33.6</v>
      </c>
      <c r="AC23" s="94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0</v>
      </c>
      <c r="AJ23" s="94">
        <v>10</v>
      </c>
      <c r="AK23" s="94">
        <v>0</v>
      </c>
      <c r="AL23" s="94">
        <v>0</v>
      </c>
      <c r="AM23" s="94">
        <v>0</v>
      </c>
      <c r="AN23" s="94">
        <v>0</v>
      </c>
      <c r="AO23" s="94">
        <v>0</v>
      </c>
      <c r="AP23" s="94">
        <v>0</v>
      </c>
      <c r="AQ23" s="94">
        <v>0</v>
      </c>
      <c r="AR23" s="94">
        <v>0</v>
      </c>
      <c r="AS23" s="94">
        <v>50</v>
      </c>
      <c r="AT23" s="94">
        <v>0</v>
      </c>
      <c r="AU23" s="94"/>
      <c r="AV23" s="94">
        <v>22.200000000000003</v>
      </c>
      <c r="AW23" s="94">
        <v>9.17</v>
      </c>
      <c r="AX23" s="95">
        <v>1222.49</v>
      </c>
      <c r="AY23" s="95">
        <v>2975.9400000000014</v>
      </c>
      <c r="AZ23" s="42" t="s">
        <v>82</v>
      </c>
      <c r="BA23" s="13">
        <v>1</v>
      </c>
    </row>
    <row r="24" spans="1:53" s="14" customFormat="1" ht="30.75">
      <c r="A24" s="13">
        <v>4</v>
      </c>
      <c r="B24" s="94">
        <v>1400</v>
      </c>
      <c r="C24" s="94">
        <v>500</v>
      </c>
      <c r="D24" s="94">
        <v>200</v>
      </c>
      <c r="E24" s="94">
        <v>238.26999999999998</v>
      </c>
      <c r="F24" s="94">
        <v>2338.27</v>
      </c>
      <c r="G24" s="94">
        <v>109.6</v>
      </c>
      <c r="H24" s="94">
        <v>504</v>
      </c>
      <c r="I24" s="94">
        <v>33.6</v>
      </c>
      <c r="J24" s="94">
        <v>100.8</v>
      </c>
      <c r="K24" s="94">
        <v>1538.91</v>
      </c>
      <c r="L24" s="94">
        <v>76.55</v>
      </c>
      <c r="M24" s="94">
        <v>5.0999999999999996</v>
      </c>
      <c r="N24" s="94">
        <v>10.210000000000001</v>
      </c>
      <c r="O24" s="94">
        <v>15.31</v>
      </c>
      <c r="P24" s="95">
        <v>4732.3500000000013</v>
      </c>
      <c r="Q24" s="94">
        <v>76.55</v>
      </c>
      <c r="R24" s="94">
        <v>51.03</v>
      </c>
      <c r="S24" s="94">
        <v>15.31</v>
      </c>
      <c r="T24" s="94">
        <v>10.210000000000001</v>
      </c>
      <c r="U24" s="94">
        <v>5.0999999999999996</v>
      </c>
      <c r="V24" s="94">
        <v>15.31</v>
      </c>
      <c r="W24" s="94">
        <v>5.0999999999999996</v>
      </c>
      <c r="X24" s="94">
        <v>504</v>
      </c>
      <c r="Y24" s="94">
        <v>33.6</v>
      </c>
      <c r="Z24" s="94">
        <v>336</v>
      </c>
      <c r="AA24" s="94">
        <v>100.8</v>
      </c>
      <c r="AB24" s="94">
        <v>33.6</v>
      </c>
      <c r="AC24" s="94">
        <v>0</v>
      </c>
      <c r="AD24" s="94">
        <v>0</v>
      </c>
      <c r="AE24" s="94">
        <v>0</v>
      </c>
      <c r="AF24" s="94">
        <v>0</v>
      </c>
      <c r="AG24" s="94">
        <v>0</v>
      </c>
      <c r="AH24" s="94">
        <v>0</v>
      </c>
      <c r="AI24" s="94">
        <v>0</v>
      </c>
      <c r="AJ24" s="94">
        <v>0</v>
      </c>
      <c r="AK24" s="94">
        <v>0</v>
      </c>
      <c r="AL24" s="94">
        <v>0</v>
      </c>
      <c r="AM24" s="94">
        <v>0</v>
      </c>
      <c r="AN24" s="94">
        <v>0</v>
      </c>
      <c r="AO24" s="94">
        <v>0</v>
      </c>
      <c r="AP24" s="94">
        <v>0</v>
      </c>
      <c r="AQ24" s="94">
        <v>0</v>
      </c>
      <c r="AR24" s="94">
        <v>0</v>
      </c>
      <c r="AS24" s="94">
        <v>50</v>
      </c>
      <c r="AT24" s="94">
        <v>32.54</v>
      </c>
      <c r="AU24" s="94"/>
      <c r="AV24" s="94">
        <v>25.35</v>
      </c>
      <c r="AW24" s="94">
        <v>15.83</v>
      </c>
      <c r="AX24" s="95">
        <v>1310.3299999999997</v>
      </c>
      <c r="AY24" s="95">
        <v>3422.0200000000013</v>
      </c>
      <c r="AZ24" s="42" t="s">
        <v>83</v>
      </c>
      <c r="BA24" s="13">
        <v>4</v>
      </c>
    </row>
    <row r="25" spans="1:53" s="14" customFormat="1" ht="30.75">
      <c r="A25" s="13">
        <v>1</v>
      </c>
      <c r="B25" s="94">
        <v>1400</v>
      </c>
      <c r="C25" s="94">
        <v>500</v>
      </c>
      <c r="D25" s="94">
        <v>200</v>
      </c>
      <c r="E25" s="94">
        <v>61.199999999999818</v>
      </c>
      <c r="F25" s="94">
        <v>2161.1999999999998</v>
      </c>
      <c r="G25" s="94">
        <v>98.88</v>
      </c>
      <c r="H25" s="94">
        <v>504</v>
      </c>
      <c r="I25" s="94">
        <v>33.6</v>
      </c>
      <c r="J25" s="94">
        <v>100.8</v>
      </c>
      <c r="K25" s="94">
        <v>1295.26</v>
      </c>
      <c r="L25" s="94">
        <v>56.91</v>
      </c>
      <c r="M25" s="94">
        <v>3.79</v>
      </c>
      <c r="N25" s="94">
        <v>7.59</v>
      </c>
      <c r="O25" s="94">
        <v>11.38</v>
      </c>
      <c r="P25" s="95">
        <v>4273.41</v>
      </c>
      <c r="Q25" s="94">
        <v>56.91</v>
      </c>
      <c r="R25" s="94">
        <v>37.94</v>
      </c>
      <c r="S25" s="94">
        <v>11.38</v>
      </c>
      <c r="T25" s="94">
        <v>7.59</v>
      </c>
      <c r="U25" s="94">
        <v>3.79</v>
      </c>
      <c r="V25" s="94">
        <v>11.38</v>
      </c>
      <c r="W25" s="94">
        <v>3.79</v>
      </c>
      <c r="X25" s="94">
        <v>504</v>
      </c>
      <c r="Y25" s="94">
        <v>33.6</v>
      </c>
      <c r="Z25" s="94">
        <v>336</v>
      </c>
      <c r="AA25" s="94">
        <v>100.8</v>
      </c>
      <c r="AB25" s="94">
        <v>33.6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4">
        <v>0</v>
      </c>
      <c r="AM25" s="94">
        <v>0</v>
      </c>
      <c r="AN25" s="94">
        <v>0</v>
      </c>
      <c r="AO25" s="94">
        <v>0</v>
      </c>
      <c r="AP25" s="94">
        <v>0</v>
      </c>
      <c r="AQ25" s="94">
        <v>0</v>
      </c>
      <c r="AR25" s="94"/>
      <c r="AS25" s="94">
        <v>50</v>
      </c>
      <c r="AT25" s="94">
        <v>0</v>
      </c>
      <c r="AU25" s="94"/>
      <c r="AV25" s="94">
        <v>22.75</v>
      </c>
      <c r="AW25" s="94">
        <v>10</v>
      </c>
      <c r="AX25" s="95">
        <v>1223.53</v>
      </c>
      <c r="AY25" s="95">
        <v>3049.88</v>
      </c>
      <c r="AZ25" s="42" t="s">
        <v>84</v>
      </c>
      <c r="BA25" s="13">
        <v>1</v>
      </c>
    </row>
    <row r="26" spans="1:53" s="14" customFormat="1" ht="30.75">
      <c r="A26" s="13">
        <v>4</v>
      </c>
      <c r="B26" s="94">
        <v>1400</v>
      </c>
      <c r="C26" s="94">
        <v>494.98</v>
      </c>
      <c r="D26" s="94">
        <v>200</v>
      </c>
      <c r="E26" s="94">
        <v>0</v>
      </c>
      <c r="F26" s="94">
        <v>2094.98</v>
      </c>
      <c r="G26" s="94">
        <v>97.14</v>
      </c>
      <c r="H26" s="94">
        <v>504</v>
      </c>
      <c r="I26" s="94">
        <v>33.6</v>
      </c>
      <c r="J26" s="94">
        <v>100.8</v>
      </c>
      <c r="K26" s="94">
        <v>1307.47</v>
      </c>
      <c r="L26" s="94">
        <v>53.64</v>
      </c>
      <c r="M26" s="94">
        <v>3.58</v>
      </c>
      <c r="N26" s="94">
        <v>7.15</v>
      </c>
      <c r="O26" s="94">
        <v>10.73</v>
      </c>
      <c r="P26" s="95">
        <v>4213.0899999999992</v>
      </c>
      <c r="Q26" s="94">
        <v>53.64</v>
      </c>
      <c r="R26" s="94">
        <v>35.76</v>
      </c>
      <c r="S26" s="94">
        <v>10.73</v>
      </c>
      <c r="T26" s="94">
        <v>7.15</v>
      </c>
      <c r="U26" s="94">
        <v>3.58</v>
      </c>
      <c r="V26" s="94">
        <v>10.73</v>
      </c>
      <c r="W26" s="94">
        <v>3.58</v>
      </c>
      <c r="X26" s="94">
        <v>504</v>
      </c>
      <c r="Y26" s="94">
        <v>33.6</v>
      </c>
      <c r="Z26" s="94">
        <v>336</v>
      </c>
      <c r="AA26" s="94">
        <v>100.8</v>
      </c>
      <c r="AB26" s="94">
        <v>33.6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10</v>
      </c>
      <c r="AK26" s="94">
        <v>2</v>
      </c>
      <c r="AL26" s="94">
        <v>0</v>
      </c>
      <c r="AM26" s="94">
        <v>0</v>
      </c>
      <c r="AN26" s="94">
        <v>0</v>
      </c>
      <c r="AO26" s="94">
        <v>0</v>
      </c>
      <c r="AP26" s="94">
        <v>70</v>
      </c>
      <c r="AQ26" s="94">
        <v>0</v>
      </c>
      <c r="AR26" s="94">
        <v>0</v>
      </c>
      <c r="AS26" s="94">
        <v>50</v>
      </c>
      <c r="AT26" s="94">
        <v>22.62</v>
      </c>
      <c r="AU26" s="94"/>
      <c r="AV26" s="94">
        <v>22.1</v>
      </c>
      <c r="AW26" s="94">
        <v>9.17</v>
      </c>
      <c r="AX26" s="95">
        <v>1319.06</v>
      </c>
      <c r="AY26" s="95">
        <v>2894.0299999999993</v>
      </c>
      <c r="AZ26" s="42" t="s">
        <v>85</v>
      </c>
      <c r="BA26" s="13">
        <v>4</v>
      </c>
    </row>
    <row r="27" spans="1:53" s="14" customFormat="1" ht="30.75">
      <c r="A27" s="13">
        <v>1</v>
      </c>
      <c r="B27" s="94">
        <v>1400</v>
      </c>
      <c r="C27" s="94">
        <v>500</v>
      </c>
      <c r="D27" s="94">
        <v>200</v>
      </c>
      <c r="E27" s="94">
        <v>208.33999999999969</v>
      </c>
      <c r="F27" s="94">
        <v>2308.3399999999997</v>
      </c>
      <c r="G27" s="94">
        <v>107.29</v>
      </c>
      <c r="H27" s="94">
        <v>504</v>
      </c>
      <c r="I27" s="94">
        <v>33.6</v>
      </c>
      <c r="J27" s="94">
        <v>100.8</v>
      </c>
      <c r="K27" s="94">
        <v>1471.77</v>
      </c>
      <c r="L27" s="94">
        <v>72.319999999999993</v>
      </c>
      <c r="M27" s="94">
        <v>4.82</v>
      </c>
      <c r="N27" s="94">
        <v>9.64</v>
      </c>
      <c r="O27" s="94">
        <v>14.46</v>
      </c>
      <c r="P27" s="95">
        <v>4627.0399999999991</v>
      </c>
      <c r="Q27" s="94">
        <v>72.319999999999993</v>
      </c>
      <c r="R27" s="94">
        <v>48.21</v>
      </c>
      <c r="S27" s="94">
        <v>14.46</v>
      </c>
      <c r="T27" s="94">
        <v>9.64</v>
      </c>
      <c r="U27" s="94">
        <v>4.82</v>
      </c>
      <c r="V27" s="94">
        <v>14.46</v>
      </c>
      <c r="W27" s="94">
        <v>4.82</v>
      </c>
      <c r="X27" s="94">
        <v>504</v>
      </c>
      <c r="Y27" s="94">
        <v>33.6</v>
      </c>
      <c r="Z27" s="94">
        <v>336</v>
      </c>
      <c r="AA27" s="94">
        <v>100.8</v>
      </c>
      <c r="AB27" s="94">
        <v>33.6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4">
        <v>0</v>
      </c>
      <c r="AM27" s="94">
        <v>0</v>
      </c>
      <c r="AN27" s="94">
        <v>0</v>
      </c>
      <c r="AO27" s="94">
        <v>0</v>
      </c>
      <c r="AP27" s="94">
        <v>0</v>
      </c>
      <c r="AQ27" s="94">
        <v>0</v>
      </c>
      <c r="AR27" s="94">
        <v>0</v>
      </c>
      <c r="AS27" s="94">
        <v>50</v>
      </c>
      <c r="AT27" s="94">
        <v>0</v>
      </c>
      <c r="AU27" s="94"/>
      <c r="AV27" s="94">
        <v>25</v>
      </c>
      <c r="AW27" s="94">
        <v>15</v>
      </c>
      <c r="AX27" s="95">
        <v>1266.7299999999998</v>
      </c>
      <c r="AY27" s="95">
        <v>3360.3099999999995</v>
      </c>
      <c r="AZ27" s="42" t="s">
        <v>86</v>
      </c>
      <c r="BA27" s="13">
        <v>1</v>
      </c>
    </row>
    <row r="28" spans="1:53" s="14" customFormat="1" ht="30.75">
      <c r="A28" s="13">
        <v>5</v>
      </c>
      <c r="B28" s="94">
        <v>1400</v>
      </c>
      <c r="C28" s="94">
        <v>284.38000000000011</v>
      </c>
      <c r="D28" s="94">
        <v>200</v>
      </c>
      <c r="E28" s="94">
        <v>0</v>
      </c>
      <c r="F28" s="94">
        <v>1884.38</v>
      </c>
      <c r="G28" s="94">
        <v>90.21</v>
      </c>
      <c r="H28" s="94">
        <v>459.44</v>
      </c>
      <c r="I28" s="94">
        <v>30.63</v>
      </c>
      <c r="J28" s="94">
        <v>91.89</v>
      </c>
      <c r="K28" s="94">
        <v>1090.43</v>
      </c>
      <c r="L28" s="94">
        <v>41.77</v>
      </c>
      <c r="M28" s="94">
        <v>2.78</v>
      </c>
      <c r="N28" s="94">
        <v>5.57</v>
      </c>
      <c r="O28" s="94">
        <v>8.35</v>
      </c>
      <c r="P28" s="95">
        <v>3705.4500000000007</v>
      </c>
      <c r="Q28" s="94">
        <v>41.77</v>
      </c>
      <c r="R28" s="94">
        <v>27.84</v>
      </c>
      <c r="S28" s="94">
        <v>8.35</v>
      </c>
      <c r="T28" s="94">
        <v>5.57</v>
      </c>
      <c r="U28" s="94">
        <v>2.78</v>
      </c>
      <c r="V28" s="94">
        <v>8.35</v>
      </c>
      <c r="W28" s="94">
        <v>2.78</v>
      </c>
      <c r="X28" s="94">
        <v>459.44</v>
      </c>
      <c r="Y28" s="94">
        <v>30.63</v>
      </c>
      <c r="Z28" s="94">
        <v>306.3</v>
      </c>
      <c r="AA28" s="94">
        <v>91.89</v>
      </c>
      <c r="AB28" s="94">
        <v>30.63</v>
      </c>
      <c r="AC28" s="94">
        <v>0</v>
      </c>
      <c r="AD28" s="94">
        <v>0</v>
      </c>
      <c r="AE28" s="94">
        <v>0</v>
      </c>
      <c r="AF28" s="94">
        <v>0</v>
      </c>
      <c r="AG28" s="94">
        <v>0</v>
      </c>
      <c r="AH28" s="94">
        <v>0</v>
      </c>
      <c r="AI28" s="94">
        <v>0</v>
      </c>
      <c r="AJ28" s="94">
        <v>0</v>
      </c>
      <c r="AK28" s="94">
        <v>0</v>
      </c>
      <c r="AL28" s="94">
        <v>0</v>
      </c>
      <c r="AM28" s="94">
        <v>0</v>
      </c>
      <c r="AN28" s="94">
        <v>0</v>
      </c>
      <c r="AO28" s="94">
        <v>0</v>
      </c>
      <c r="AP28" s="94">
        <v>0</v>
      </c>
      <c r="AQ28" s="94">
        <v>0</v>
      </c>
      <c r="AR28" s="94">
        <v>315</v>
      </c>
      <c r="AS28" s="94">
        <v>50</v>
      </c>
      <c r="AT28" s="94">
        <v>17.75</v>
      </c>
      <c r="AU28" s="94"/>
      <c r="AV28" s="94">
        <v>19.200000000000003</v>
      </c>
      <c r="AW28" s="94">
        <v>3.33</v>
      </c>
      <c r="AX28" s="95">
        <v>1421.61</v>
      </c>
      <c r="AY28" s="95">
        <v>2283.8400000000011</v>
      </c>
      <c r="AZ28" s="42" t="s">
        <v>87</v>
      </c>
      <c r="BA28" s="13">
        <v>5</v>
      </c>
    </row>
    <row r="29" spans="1:53" s="14" customFormat="1" ht="30.75">
      <c r="A29" s="13">
        <v>4</v>
      </c>
      <c r="B29" s="94">
        <v>1400</v>
      </c>
      <c r="C29" s="94">
        <v>347.75</v>
      </c>
      <c r="D29" s="94">
        <v>200</v>
      </c>
      <c r="E29" s="94">
        <v>0</v>
      </c>
      <c r="F29" s="94">
        <v>1947.75</v>
      </c>
      <c r="G29" s="94">
        <v>91.84</v>
      </c>
      <c r="H29" s="94">
        <v>472.71</v>
      </c>
      <c r="I29" s="94">
        <v>31.51</v>
      </c>
      <c r="J29" s="94">
        <v>94.54</v>
      </c>
      <c r="K29" s="94">
        <v>1129.8399999999999</v>
      </c>
      <c r="L29" s="94">
        <v>44.57</v>
      </c>
      <c r="M29" s="94">
        <v>2.97</v>
      </c>
      <c r="N29" s="94">
        <v>5.94</v>
      </c>
      <c r="O29" s="94">
        <v>8.91</v>
      </c>
      <c r="P29" s="95">
        <v>3830.5799999999995</v>
      </c>
      <c r="Q29" s="94">
        <v>44.57</v>
      </c>
      <c r="R29" s="94">
        <v>29.71</v>
      </c>
      <c r="S29" s="94">
        <v>8.91</v>
      </c>
      <c r="T29" s="94">
        <v>5.94</v>
      </c>
      <c r="U29" s="94">
        <v>2.97</v>
      </c>
      <c r="V29" s="94">
        <v>8.91</v>
      </c>
      <c r="W29" s="94">
        <v>2.97</v>
      </c>
      <c r="X29" s="94">
        <v>472.71</v>
      </c>
      <c r="Y29" s="94">
        <v>31.51</v>
      </c>
      <c r="Z29" s="94">
        <v>315.10000000000002</v>
      </c>
      <c r="AA29" s="94">
        <v>94.54</v>
      </c>
      <c r="AB29" s="94">
        <v>31.51</v>
      </c>
      <c r="AC29" s="94">
        <v>0</v>
      </c>
      <c r="AD29" s="94">
        <v>0</v>
      </c>
      <c r="AE29" s="94">
        <v>0</v>
      </c>
      <c r="AF29" s="94">
        <v>0</v>
      </c>
      <c r="AG29" s="94">
        <v>0</v>
      </c>
      <c r="AH29" s="94">
        <v>0</v>
      </c>
      <c r="AI29" s="94">
        <v>0</v>
      </c>
      <c r="AJ29" s="94">
        <v>0</v>
      </c>
      <c r="AK29" s="94">
        <v>0</v>
      </c>
      <c r="AL29" s="94">
        <v>0</v>
      </c>
      <c r="AM29" s="94">
        <v>0</v>
      </c>
      <c r="AN29" s="94">
        <v>0</v>
      </c>
      <c r="AO29" s="94">
        <v>0</v>
      </c>
      <c r="AP29" s="94">
        <v>0</v>
      </c>
      <c r="AQ29" s="94">
        <v>0</v>
      </c>
      <c r="AR29" s="94">
        <v>0</v>
      </c>
      <c r="AS29" s="94">
        <v>50</v>
      </c>
      <c r="AT29" s="94">
        <v>0</v>
      </c>
      <c r="AU29" s="94"/>
      <c r="AV29" s="94">
        <v>20.05</v>
      </c>
      <c r="AW29" s="94">
        <v>5</v>
      </c>
      <c r="AX29" s="95">
        <v>1124.3999999999999</v>
      </c>
      <c r="AY29" s="95">
        <v>2706.1799999999994</v>
      </c>
      <c r="AZ29" s="42" t="s">
        <v>88</v>
      </c>
      <c r="BA29" s="13">
        <v>4</v>
      </c>
    </row>
    <row r="30" spans="1:53" s="14" customFormat="1" ht="30.75">
      <c r="A30" s="13">
        <v>1</v>
      </c>
      <c r="B30" s="94">
        <v>1400</v>
      </c>
      <c r="C30" s="94">
        <v>291.62999999999988</v>
      </c>
      <c r="D30" s="94">
        <v>200</v>
      </c>
      <c r="E30" s="94">
        <v>0</v>
      </c>
      <c r="F30" s="94">
        <v>1891.6299999999999</v>
      </c>
      <c r="G30" s="94">
        <v>85.66</v>
      </c>
      <c r="H30" s="94">
        <v>463.4</v>
      </c>
      <c r="I30" s="94">
        <v>30.89</v>
      </c>
      <c r="J30" s="94">
        <v>92.68</v>
      </c>
      <c r="K30" s="94">
        <v>1170.3499999999999</v>
      </c>
      <c r="L30" s="94">
        <v>42.08</v>
      </c>
      <c r="M30" s="94">
        <v>2.81</v>
      </c>
      <c r="N30" s="94">
        <v>5.61</v>
      </c>
      <c r="O30" s="94">
        <v>8.42</v>
      </c>
      <c r="P30" s="95">
        <v>3793.5299999999997</v>
      </c>
      <c r="Q30" s="94">
        <v>42.08</v>
      </c>
      <c r="R30" s="94">
        <v>28.06</v>
      </c>
      <c r="S30" s="94">
        <v>8.42</v>
      </c>
      <c r="T30" s="94">
        <v>5.61</v>
      </c>
      <c r="U30" s="94">
        <v>2.81</v>
      </c>
      <c r="V30" s="94">
        <v>8.42</v>
      </c>
      <c r="W30" s="94">
        <v>2.81</v>
      </c>
      <c r="X30" s="94">
        <v>463.4</v>
      </c>
      <c r="Y30" s="94">
        <v>30.89</v>
      </c>
      <c r="Z30" s="94">
        <v>308.89999999999998</v>
      </c>
      <c r="AA30" s="94">
        <v>92.68</v>
      </c>
      <c r="AB30" s="94">
        <v>30.89</v>
      </c>
      <c r="AC30" s="94">
        <v>44</v>
      </c>
      <c r="AD30" s="94">
        <v>0</v>
      </c>
      <c r="AE30" s="94">
        <v>0</v>
      </c>
      <c r="AF30" s="94">
        <v>0</v>
      </c>
      <c r="AG30" s="94">
        <v>0</v>
      </c>
      <c r="AH30" s="94">
        <v>0</v>
      </c>
      <c r="AI30" s="94">
        <v>0</v>
      </c>
      <c r="AJ30" s="94">
        <v>10</v>
      </c>
      <c r="AK30" s="94">
        <v>0</v>
      </c>
      <c r="AL30" s="94">
        <v>0</v>
      </c>
      <c r="AM30" s="94">
        <v>0</v>
      </c>
      <c r="AN30" s="94">
        <v>0</v>
      </c>
      <c r="AO30" s="94">
        <v>0</v>
      </c>
      <c r="AP30" s="94">
        <v>0</v>
      </c>
      <c r="AQ30" s="94">
        <v>0</v>
      </c>
      <c r="AR30" s="94">
        <v>0</v>
      </c>
      <c r="AS30" s="94">
        <v>50</v>
      </c>
      <c r="AT30" s="94">
        <v>0</v>
      </c>
      <c r="AU30" s="94"/>
      <c r="AV30" s="94">
        <v>19.200000000000003</v>
      </c>
      <c r="AW30" s="94">
        <v>3.33</v>
      </c>
      <c r="AX30" s="95">
        <v>1151.5</v>
      </c>
      <c r="AY30" s="95">
        <v>2642.0299999999997</v>
      </c>
      <c r="AZ30" s="42" t="s">
        <v>89</v>
      </c>
      <c r="BA30" s="13">
        <v>1</v>
      </c>
    </row>
    <row r="31" spans="1:53" s="14" customFormat="1" ht="30.75">
      <c r="A31" s="13">
        <v>4</v>
      </c>
      <c r="B31" s="94">
        <v>1400</v>
      </c>
      <c r="C31" s="94">
        <v>289.62999999999988</v>
      </c>
      <c r="D31" s="94">
        <v>200</v>
      </c>
      <c r="E31" s="94">
        <v>0</v>
      </c>
      <c r="F31" s="94">
        <v>1889.6299999999999</v>
      </c>
      <c r="G31" s="94">
        <v>90.47</v>
      </c>
      <c r="H31" s="94">
        <v>463.82</v>
      </c>
      <c r="I31" s="94">
        <v>30.92</v>
      </c>
      <c r="J31" s="94">
        <v>92.76</v>
      </c>
      <c r="K31" s="94">
        <v>1114.6199999999999</v>
      </c>
      <c r="L31" s="94">
        <v>42.08</v>
      </c>
      <c r="M31" s="94">
        <v>2.81</v>
      </c>
      <c r="N31" s="94">
        <v>5.61</v>
      </c>
      <c r="O31" s="94">
        <v>8.42</v>
      </c>
      <c r="P31" s="95">
        <v>3741.1400000000003</v>
      </c>
      <c r="Q31" s="94">
        <v>42.08</v>
      </c>
      <c r="R31" s="94">
        <v>28.06</v>
      </c>
      <c r="S31" s="94">
        <v>8.42</v>
      </c>
      <c r="T31" s="94">
        <v>5.61</v>
      </c>
      <c r="U31" s="94">
        <v>2.81</v>
      </c>
      <c r="V31" s="94">
        <v>8.42</v>
      </c>
      <c r="W31" s="94">
        <v>2.81</v>
      </c>
      <c r="X31" s="94">
        <v>463.82</v>
      </c>
      <c r="Y31" s="94">
        <v>30.92</v>
      </c>
      <c r="Z31" s="94">
        <v>309.20000000000005</v>
      </c>
      <c r="AA31" s="94">
        <v>92.76</v>
      </c>
      <c r="AB31" s="94">
        <v>30.92</v>
      </c>
      <c r="AC31" s="94">
        <v>0</v>
      </c>
      <c r="AD31" s="94">
        <v>0</v>
      </c>
      <c r="AE31" s="94">
        <v>0</v>
      </c>
      <c r="AF31" s="94">
        <v>0</v>
      </c>
      <c r="AG31" s="94">
        <v>0</v>
      </c>
      <c r="AH31" s="94">
        <v>0</v>
      </c>
      <c r="AI31" s="94">
        <v>0</v>
      </c>
      <c r="AJ31" s="94">
        <v>0</v>
      </c>
      <c r="AK31" s="94">
        <v>0</v>
      </c>
      <c r="AL31" s="94">
        <v>0</v>
      </c>
      <c r="AM31" s="94">
        <v>0</v>
      </c>
      <c r="AN31" s="94">
        <v>0</v>
      </c>
      <c r="AO31" s="94">
        <v>0</v>
      </c>
      <c r="AP31" s="94">
        <v>0</v>
      </c>
      <c r="AQ31" s="94">
        <v>0</v>
      </c>
      <c r="AR31" s="94">
        <v>0</v>
      </c>
      <c r="AS31" s="94">
        <v>50</v>
      </c>
      <c r="AT31" s="94">
        <v>0</v>
      </c>
      <c r="AU31" s="94"/>
      <c r="AV31" s="94">
        <v>19.55</v>
      </c>
      <c r="AW31" s="94">
        <v>3.33</v>
      </c>
      <c r="AX31" s="95">
        <v>1098.7099999999998</v>
      </c>
      <c r="AY31" s="95">
        <v>2642.4300000000003</v>
      </c>
      <c r="AZ31" s="42" t="s">
        <v>90</v>
      </c>
      <c r="BA31" s="13">
        <v>4</v>
      </c>
    </row>
    <row r="32" spans="1:53" s="14" customFormat="1" ht="30.75">
      <c r="A32" s="13">
        <v>1</v>
      </c>
      <c r="B32" s="94">
        <v>1400</v>
      </c>
      <c r="C32" s="94">
        <v>500</v>
      </c>
      <c r="D32" s="94">
        <v>305.93</v>
      </c>
      <c r="E32" s="94">
        <v>660.79000000000019</v>
      </c>
      <c r="F32" s="94">
        <v>2866.7200000000003</v>
      </c>
      <c r="G32" s="94">
        <v>181.51</v>
      </c>
      <c r="H32" s="94">
        <v>504</v>
      </c>
      <c r="I32" s="94">
        <v>33.6</v>
      </c>
      <c r="J32" s="94">
        <v>100.8</v>
      </c>
      <c r="K32" s="94">
        <v>2367.3000000000002</v>
      </c>
      <c r="L32" s="94">
        <v>129.55000000000001</v>
      </c>
      <c r="M32" s="94">
        <v>8.64</v>
      </c>
      <c r="N32" s="94">
        <v>17.27</v>
      </c>
      <c r="O32" s="94">
        <v>25.91</v>
      </c>
      <c r="P32" s="95">
        <v>6235.3000000000011</v>
      </c>
      <c r="Q32" s="94">
        <v>129.55000000000001</v>
      </c>
      <c r="R32" s="94">
        <v>86.37</v>
      </c>
      <c r="S32" s="94">
        <v>25.91</v>
      </c>
      <c r="T32" s="94">
        <v>17.27</v>
      </c>
      <c r="U32" s="94">
        <v>8.64</v>
      </c>
      <c r="V32" s="94">
        <v>25.91</v>
      </c>
      <c r="W32" s="94">
        <v>8.64</v>
      </c>
      <c r="X32" s="94">
        <v>504</v>
      </c>
      <c r="Y32" s="94">
        <v>33.6</v>
      </c>
      <c r="Z32" s="94">
        <v>336</v>
      </c>
      <c r="AA32" s="94">
        <v>100.8</v>
      </c>
      <c r="AB32" s="94">
        <v>33.6</v>
      </c>
      <c r="AC32" s="94">
        <v>1.01</v>
      </c>
      <c r="AD32" s="94">
        <v>0</v>
      </c>
      <c r="AE32" s="94">
        <v>0</v>
      </c>
      <c r="AF32" s="94">
        <v>0</v>
      </c>
      <c r="AG32" s="94">
        <v>0</v>
      </c>
      <c r="AH32" s="94">
        <v>0</v>
      </c>
      <c r="AI32" s="94">
        <v>0</v>
      </c>
      <c r="AJ32" s="94">
        <v>0</v>
      </c>
      <c r="AK32" s="94">
        <v>2</v>
      </c>
      <c r="AL32" s="94">
        <v>0.1</v>
      </c>
      <c r="AM32" s="94">
        <v>0</v>
      </c>
      <c r="AN32" s="94">
        <v>0</v>
      </c>
      <c r="AO32" s="94">
        <v>1</v>
      </c>
      <c r="AP32" s="94">
        <v>0</v>
      </c>
      <c r="AQ32" s="94">
        <v>0</v>
      </c>
      <c r="AR32" s="94">
        <v>0</v>
      </c>
      <c r="AS32" s="94">
        <v>50</v>
      </c>
      <c r="AT32" s="94">
        <v>55.07</v>
      </c>
      <c r="AU32" s="94"/>
      <c r="AV32" s="94">
        <v>34.25</v>
      </c>
      <c r="AW32" s="94">
        <v>155</v>
      </c>
      <c r="AX32" s="95">
        <v>1608.7199999999996</v>
      </c>
      <c r="AY32" s="95">
        <v>4626.5800000000017</v>
      </c>
      <c r="AZ32" s="42" t="s">
        <v>91</v>
      </c>
      <c r="BA32" s="13">
        <v>1</v>
      </c>
    </row>
    <row r="33" spans="1:53" s="14" customFormat="1" ht="30.75">
      <c r="A33" s="13">
        <v>4</v>
      </c>
      <c r="B33" s="94">
        <v>1400</v>
      </c>
      <c r="C33" s="94">
        <v>500</v>
      </c>
      <c r="D33" s="94">
        <v>200</v>
      </c>
      <c r="E33" s="94">
        <v>125.31999999999971</v>
      </c>
      <c r="F33" s="94">
        <v>2225.3199999999997</v>
      </c>
      <c r="G33" s="94">
        <v>104.03</v>
      </c>
      <c r="H33" s="94">
        <v>504</v>
      </c>
      <c r="I33" s="94">
        <v>33.6</v>
      </c>
      <c r="J33" s="94">
        <v>100.8</v>
      </c>
      <c r="K33" s="94">
        <v>1443.5</v>
      </c>
      <c r="L33" s="94">
        <v>66.25</v>
      </c>
      <c r="M33" s="94">
        <v>4.42</v>
      </c>
      <c r="N33" s="94">
        <v>8.83</v>
      </c>
      <c r="O33" s="94">
        <v>13.25</v>
      </c>
      <c r="P33" s="95">
        <v>4504</v>
      </c>
      <c r="Q33" s="94">
        <v>66.25</v>
      </c>
      <c r="R33" s="94">
        <v>44.17</v>
      </c>
      <c r="S33" s="94">
        <v>13.25</v>
      </c>
      <c r="T33" s="94">
        <v>8.83</v>
      </c>
      <c r="U33" s="94">
        <v>4.42</v>
      </c>
      <c r="V33" s="94">
        <v>13.25</v>
      </c>
      <c r="W33" s="94">
        <v>4.42</v>
      </c>
      <c r="X33" s="94">
        <v>504</v>
      </c>
      <c r="Y33" s="94">
        <v>33.6</v>
      </c>
      <c r="Z33" s="94">
        <v>336</v>
      </c>
      <c r="AA33" s="94">
        <v>100.8</v>
      </c>
      <c r="AB33" s="94">
        <v>33.6</v>
      </c>
      <c r="AC33" s="94">
        <v>0</v>
      </c>
      <c r="AD33" s="94">
        <v>0</v>
      </c>
      <c r="AE33" s="94">
        <v>0</v>
      </c>
      <c r="AF33" s="94">
        <v>0</v>
      </c>
      <c r="AG33" s="94">
        <v>0</v>
      </c>
      <c r="AH33" s="94">
        <v>0</v>
      </c>
      <c r="AI33" s="94">
        <v>0</v>
      </c>
      <c r="AJ33" s="94">
        <v>10</v>
      </c>
      <c r="AK33" s="94">
        <v>0</v>
      </c>
      <c r="AL33" s="94">
        <v>0</v>
      </c>
      <c r="AM33" s="94">
        <v>0</v>
      </c>
      <c r="AN33" s="94">
        <v>0</v>
      </c>
      <c r="AO33" s="94">
        <v>0</v>
      </c>
      <c r="AP33" s="94">
        <v>0</v>
      </c>
      <c r="AQ33" s="94">
        <v>0</v>
      </c>
      <c r="AR33" s="94">
        <v>0</v>
      </c>
      <c r="AS33" s="94">
        <v>50</v>
      </c>
      <c r="AT33" s="94">
        <v>28.16</v>
      </c>
      <c r="AU33" s="94"/>
      <c r="AV33" s="94">
        <v>23.950000000000003</v>
      </c>
      <c r="AW33" s="94">
        <v>12.5</v>
      </c>
      <c r="AX33" s="95">
        <v>1287.2</v>
      </c>
      <c r="AY33" s="95">
        <v>3216.8</v>
      </c>
      <c r="AZ33" s="42" t="s">
        <v>92</v>
      </c>
      <c r="BA33" s="13">
        <v>4</v>
      </c>
    </row>
    <row r="34" spans="1:53" s="14" customFormat="1" ht="30.75">
      <c r="A34" s="13">
        <v>1</v>
      </c>
      <c r="B34" s="94">
        <v>1400</v>
      </c>
      <c r="C34" s="94">
        <v>500</v>
      </c>
      <c r="D34" s="94">
        <v>200</v>
      </c>
      <c r="E34" s="94">
        <v>120.52999999999975</v>
      </c>
      <c r="F34" s="94">
        <v>2220.5299999999997</v>
      </c>
      <c r="G34" s="94">
        <v>107.13</v>
      </c>
      <c r="H34" s="94">
        <v>504</v>
      </c>
      <c r="I34" s="94">
        <v>33.6</v>
      </c>
      <c r="J34" s="94">
        <v>100.8</v>
      </c>
      <c r="K34" s="94">
        <v>1578.42</v>
      </c>
      <c r="L34" s="94">
        <v>71.64</v>
      </c>
      <c r="M34" s="94">
        <v>4.78</v>
      </c>
      <c r="N34" s="94">
        <v>9.5500000000000007</v>
      </c>
      <c r="O34" s="94">
        <v>14.33</v>
      </c>
      <c r="P34" s="95">
        <v>4644.78</v>
      </c>
      <c r="Q34" s="94">
        <v>71.64</v>
      </c>
      <c r="R34" s="94">
        <v>47.76</v>
      </c>
      <c r="S34" s="94">
        <v>14.33</v>
      </c>
      <c r="T34" s="94">
        <v>9.5500000000000007</v>
      </c>
      <c r="U34" s="94">
        <v>4.78</v>
      </c>
      <c r="V34" s="94">
        <v>14.33</v>
      </c>
      <c r="W34" s="94">
        <v>4.78</v>
      </c>
      <c r="X34" s="94">
        <v>504</v>
      </c>
      <c r="Y34" s="94">
        <v>33.6</v>
      </c>
      <c r="Z34" s="94">
        <v>336</v>
      </c>
      <c r="AA34" s="94">
        <v>100.8</v>
      </c>
      <c r="AB34" s="94">
        <v>33.6</v>
      </c>
      <c r="AC34" s="94">
        <v>0</v>
      </c>
      <c r="AD34" s="94">
        <v>0</v>
      </c>
      <c r="AE34" s="94">
        <v>0</v>
      </c>
      <c r="AF34" s="94">
        <v>0</v>
      </c>
      <c r="AG34" s="94">
        <v>0</v>
      </c>
      <c r="AH34" s="94">
        <v>0</v>
      </c>
      <c r="AI34" s="94">
        <v>0</v>
      </c>
      <c r="AJ34" s="94">
        <v>0</v>
      </c>
      <c r="AK34" s="94">
        <v>0</v>
      </c>
      <c r="AL34" s="94">
        <v>0</v>
      </c>
      <c r="AM34" s="94">
        <v>0</v>
      </c>
      <c r="AN34" s="94">
        <v>0</v>
      </c>
      <c r="AO34" s="94">
        <v>0</v>
      </c>
      <c r="AP34" s="94">
        <v>0</v>
      </c>
      <c r="AQ34" s="94">
        <v>0</v>
      </c>
      <c r="AR34" s="94">
        <v>0</v>
      </c>
      <c r="AS34" s="94">
        <v>50</v>
      </c>
      <c r="AT34" s="94">
        <v>30.45</v>
      </c>
      <c r="AU34" s="94"/>
      <c r="AV34" s="94">
        <v>24.8</v>
      </c>
      <c r="AW34" s="94">
        <v>15</v>
      </c>
      <c r="AX34" s="95">
        <v>1295.4199999999998</v>
      </c>
      <c r="AY34" s="95">
        <v>3349.3599999999997</v>
      </c>
      <c r="AZ34" s="42" t="s">
        <v>93</v>
      </c>
      <c r="BA34" s="13">
        <v>1</v>
      </c>
    </row>
    <row r="35" spans="1:53" s="14" customFormat="1" ht="30.75">
      <c r="A35" s="13">
        <v>1</v>
      </c>
      <c r="B35" s="94">
        <v>1400</v>
      </c>
      <c r="C35" s="94">
        <v>0</v>
      </c>
      <c r="D35" s="94">
        <v>0</v>
      </c>
      <c r="E35" s="94">
        <v>0</v>
      </c>
      <c r="F35" s="94">
        <v>1400</v>
      </c>
      <c r="G35" s="94">
        <v>90.21</v>
      </c>
      <c r="H35" s="94">
        <v>459.44</v>
      </c>
      <c r="I35" s="94">
        <v>30.63</v>
      </c>
      <c r="J35" s="94">
        <v>91.89</v>
      </c>
      <c r="K35" s="94">
        <v>1090.44</v>
      </c>
      <c r="L35" s="94">
        <v>41.77</v>
      </c>
      <c r="M35" s="94">
        <v>2.78</v>
      </c>
      <c r="N35" s="94">
        <v>5.57</v>
      </c>
      <c r="O35" s="94">
        <v>8.35</v>
      </c>
      <c r="P35" s="95">
        <v>3221.0800000000004</v>
      </c>
      <c r="Q35" s="94">
        <v>41.77</v>
      </c>
      <c r="R35" s="94">
        <v>27.84</v>
      </c>
      <c r="S35" s="94">
        <v>8.35</v>
      </c>
      <c r="T35" s="94">
        <v>5.57</v>
      </c>
      <c r="U35" s="94">
        <v>2.78</v>
      </c>
      <c r="V35" s="94">
        <v>8.35</v>
      </c>
      <c r="W35" s="94">
        <v>2.78</v>
      </c>
      <c r="X35" s="94">
        <v>459.44</v>
      </c>
      <c r="Y35" s="94">
        <v>30.63</v>
      </c>
      <c r="Z35" s="94">
        <v>306.3</v>
      </c>
      <c r="AA35" s="94">
        <v>91.89</v>
      </c>
      <c r="AB35" s="94">
        <v>30.63</v>
      </c>
      <c r="AC35" s="94">
        <v>0</v>
      </c>
      <c r="AD35" s="94">
        <v>0</v>
      </c>
      <c r="AE35" s="94">
        <v>0</v>
      </c>
      <c r="AF35" s="94">
        <v>0</v>
      </c>
      <c r="AG35" s="94">
        <v>0</v>
      </c>
      <c r="AH35" s="94">
        <v>0</v>
      </c>
      <c r="AI35" s="94">
        <v>0</v>
      </c>
      <c r="AJ35" s="94">
        <v>0</v>
      </c>
      <c r="AK35" s="94">
        <v>0</v>
      </c>
      <c r="AL35" s="94">
        <v>0</v>
      </c>
      <c r="AM35" s="94">
        <v>0</v>
      </c>
      <c r="AN35" s="94">
        <v>0</v>
      </c>
      <c r="AO35" s="94">
        <v>0</v>
      </c>
      <c r="AP35" s="94">
        <v>0</v>
      </c>
      <c r="AQ35" s="94">
        <v>0</v>
      </c>
      <c r="AR35" s="94">
        <v>0</v>
      </c>
      <c r="AS35" s="94">
        <v>50</v>
      </c>
      <c r="AT35" s="94">
        <v>17.75</v>
      </c>
      <c r="AU35" s="94"/>
      <c r="AV35" s="94">
        <v>19.200000000000003</v>
      </c>
      <c r="AW35" s="94">
        <v>3.33</v>
      </c>
      <c r="AX35" s="95">
        <v>1106.6099999999999</v>
      </c>
      <c r="AY35" s="95">
        <v>2114.4700000000003</v>
      </c>
      <c r="AZ35" s="42" t="s">
        <v>94</v>
      </c>
      <c r="BA35" s="13">
        <v>1</v>
      </c>
    </row>
    <row r="36" spans="1:53" s="14" customFormat="1" ht="30.75">
      <c r="A36" s="41">
        <v>4</v>
      </c>
      <c r="B36" s="94">
        <v>1400</v>
      </c>
      <c r="C36" s="94">
        <v>500</v>
      </c>
      <c r="D36" s="94">
        <v>200</v>
      </c>
      <c r="E36" s="94">
        <v>37</v>
      </c>
      <c r="F36" s="94">
        <v>2137</v>
      </c>
      <c r="G36" s="94">
        <v>96.81</v>
      </c>
      <c r="H36" s="94">
        <v>502.17</v>
      </c>
      <c r="I36" s="94">
        <v>33.479999999999997</v>
      </c>
      <c r="J36" s="94">
        <v>100.43</v>
      </c>
      <c r="K36" s="94">
        <v>1198.6099999999999</v>
      </c>
      <c r="L36" s="94">
        <v>53.78</v>
      </c>
      <c r="M36" s="94">
        <v>3.59</v>
      </c>
      <c r="N36" s="94">
        <v>7.17</v>
      </c>
      <c r="O36" s="94">
        <v>10.76</v>
      </c>
      <c r="P36" s="95">
        <v>4143.8</v>
      </c>
      <c r="Q36" s="94">
        <v>53.78</v>
      </c>
      <c r="R36" s="94">
        <v>35.85</v>
      </c>
      <c r="S36" s="94">
        <v>10.76</v>
      </c>
      <c r="T36" s="94">
        <v>7.17</v>
      </c>
      <c r="U36" s="94">
        <v>3.59</v>
      </c>
      <c r="V36" s="94">
        <v>10.76</v>
      </c>
      <c r="W36" s="94">
        <v>3.59</v>
      </c>
      <c r="X36" s="94">
        <v>502.17</v>
      </c>
      <c r="Y36" s="94">
        <v>33.479999999999997</v>
      </c>
      <c r="Z36" s="94">
        <v>334.79999999999995</v>
      </c>
      <c r="AA36" s="94">
        <v>100.43</v>
      </c>
      <c r="AB36" s="94">
        <v>33.479999999999997</v>
      </c>
      <c r="AC36" s="94">
        <v>0</v>
      </c>
      <c r="AD36" s="94">
        <v>0</v>
      </c>
      <c r="AE36" s="94">
        <v>0</v>
      </c>
      <c r="AF36" s="94">
        <v>0</v>
      </c>
      <c r="AG36" s="94">
        <v>0</v>
      </c>
      <c r="AH36" s="94">
        <v>0</v>
      </c>
      <c r="AI36" s="94">
        <v>0</v>
      </c>
      <c r="AJ36" s="94">
        <v>0</v>
      </c>
      <c r="AK36" s="94">
        <v>0</v>
      </c>
      <c r="AL36" s="94">
        <v>0</v>
      </c>
      <c r="AM36" s="94">
        <v>0</v>
      </c>
      <c r="AN36" s="94">
        <v>0</v>
      </c>
      <c r="AO36" s="94">
        <v>0</v>
      </c>
      <c r="AP36" s="94">
        <v>0</v>
      </c>
      <c r="AQ36" s="94">
        <v>0</v>
      </c>
      <c r="AR36" s="94">
        <v>0</v>
      </c>
      <c r="AS36" s="94">
        <v>50</v>
      </c>
      <c r="AT36" s="94">
        <v>0</v>
      </c>
      <c r="AU36" s="94"/>
      <c r="AV36" s="94">
        <v>21.950000000000003</v>
      </c>
      <c r="AW36" s="94">
        <v>8.33</v>
      </c>
      <c r="AX36" s="95">
        <v>1210.1400000000001</v>
      </c>
      <c r="AY36" s="95">
        <v>2933.66</v>
      </c>
      <c r="AZ36" s="42" t="s">
        <v>95</v>
      </c>
      <c r="BA36" s="41">
        <v>4</v>
      </c>
    </row>
    <row r="37" spans="1:53" s="14" customFormat="1" ht="30.75">
      <c r="A37" s="41">
        <v>1</v>
      </c>
      <c r="B37" s="94">
        <v>1400</v>
      </c>
      <c r="C37" s="94">
        <v>224.43000000000006</v>
      </c>
      <c r="D37" s="94">
        <v>200</v>
      </c>
      <c r="E37" s="94">
        <v>0</v>
      </c>
      <c r="F37" s="94">
        <v>1824.43</v>
      </c>
      <c r="G37" s="94">
        <v>86.11</v>
      </c>
      <c r="H37" s="94">
        <v>478.87</v>
      </c>
      <c r="I37" s="94">
        <v>31.92</v>
      </c>
      <c r="J37" s="94">
        <v>95.77</v>
      </c>
      <c r="K37" s="94">
        <v>1163.96</v>
      </c>
      <c r="L37" s="94">
        <v>41.99</v>
      </c>
      <c r="M37" s="94">
        <v>2.8</v>
      </c>
      <c r="N37" s="94">
        <v>5.6</v>
      </c>
      <c r="O37" s="94">
        <v>8.4</v>
      </c>
      <c r="P37" s="95">
        <v>3739.85</v>
      </c>
      <c r="Q37" s="94">
        <v>44.99</v>
      </c>
      <c r="R37" s="94">
        <v>30</v>
      </c>
      <c r="S37" s="94">
        <v>9</v>
      </c>
      <c r="T37" s="94">
        <v>6</v>
      </c>
      <c r="U37" s="94">
        <v>3</v>
      </c>
      <c r="V37" s="94">
        <v>9</v>
      </c>
      <c r="W37" s="94">
        <v>3</v>
      </c>
      <c r="X37" s="94">
        <v>478.87</v>
      </c>
      <c r="Y37" s="94">
        <v>31.92</v>
      </c>
      <c r="Z37" s="94">
        <v>319.20000000000005</v>
      </c>
      <c r="AA37" s="94">
        <v>95.77</v>
      </c>
      <c r="AB37" s="94">
        <v>31.92</v>
      </c>
      <c r="AC37" s="94">
        <v>0</v>
      </c>
      <c r="AD37" s="94">
        <v>0</v>
      </c>
      <c r="AE37" s="94">
        <v>0</v>
      </c>
      <c r="AF37" s="94">
        <v>0</v>
      </c>
      <c r="AG37" s="94">
        <v>0</v>
      </c>
      <c r="AH37" s="94">
        <v>0</v>
      </c>
      <c r="AI37" s="94">
        <v>0</v>
      </c>
      <c r="AJ37" s="94">
        <v>10</v>
      </c>
      <c r="AK37" s="94">
        <v>0</v>
      </c>
      <c r="AL37" s="94">
        <v>0</v>
      </c>
      <c r="AM37" s="94">
        <v>0</v>
      </c>
      <c r="AN37" s="94">
        <v>0</v>
      </c>
      <c r="AO37" s="94">
        <v>0</v>
      </c>
      <c r="AP37" s="94">
        <v>0</v>
      </c>
      <c r="AQ37" s="94">
        <v>0</v>
      </c>
      <c r="AR37" s="94">
        <v>0</v>
      </c>
      <c r="AS37" s="94">
        <v>50</v>
      </c>
      <c r="AT37" s="94">
        <v>0</v>
      </c>
      <c r="AU37" s="94"/>
      <c r="AV37" s="94">
        <v>20.350000000000001</v>
      </c>
      <c r="AW37" s="94">
        <v>5</v>
      </c>
      <c r="AX37" s="95">
        <v>1148.02</v>
      </c>
      <c r="AY37" s="95">
        <v>2591.83</v>
      </c>
      <c r="AZ37" s="42" t="s">
        <v>96</v>
      </c>
      <c r="BA37" s="41">
        <v>1</v>
      </c>
    </row>
    <row r="38" spans="1:53" s="14" customFormat="1" ht="30.75">
      <c r="A38" s="41">
        <v>2</v>
      </c>
      <c r="B38" s="94">
        <v>1400</v>
      </c>
      <c r="C38" s="94">
        <v>498</v>
      </c>
      <c r="D38" s="94">
        <v>200</v>
      </c>
      <c r="E38" s="94">
        <v>27.5</v>
      </c>
      <c r="F38" s="94">
        <v>2125.5</v>
      </c>
      <c r="G38" s="94">
        <v>96.37</v>
      </c>
      <c r="H38" s="94">
        <v>501.63</v>
      </c>
      <c r="I38" s="94">
        <v>33.44</v>
      </c>
      <c r="J38" s="94">
        <v>100.33</v>
      </c>
      <c r="K38" s="94">
        <v>1199.82</v>
      </c>
      <c r="L38" s="94">
        <v>52.72</v>
      </c>
      <c r="M38" s="94">
        <v>3.51</v>
      </c>
      <c r="N38" s="94">
        <v>7.03</v>
      </c>
      <c r="O38" s="94">
        <v>10.54</v>
      </c>
      <c r="P38" s="95">
        <v>4130.8900000000003</v>
      </c>
      <c r="Q38" s="94">
        <v>52.72</v>
      </c>
      <c r="R38" s="94">
        <v>35.15</v>
      </c>
      <c r="S38" s="94">
        <v>10.54</v>
      </c>
      <c r="T38" s="94">
        <v>7.03</v>
      </c>
      <c r="U38" s="94">
        <v>3.51</v>
      </c>
      <c r="V38" s="94">
        <v>10.54</v>
      </c>
      <c r="W38" s="94">
        <v>3.51</v>
      </c>
      <c r="X38" s="94">
        <v>501.63</v>
      </c>
      <c r="Y38" s="94">
        <v>33.44</v>
      </c>
      <c r="Z38" s="94">
        <v>334.4</v>
      </c>
      <c r="AA38" s="94">
        <v>100.33</v>
      </c>
      <c r="AB38" s="94">
        <v>33.44</v>
      </c>
      <c r="AC38" s="94">
        <v>0</v>
      </c>
      <c r="AD38" s="94">
        <v>0</v>
      </c>
      <c r="AE38" s="94">
        <v>0</v>
      </c>
      <c r="AF38" s="94">
        <v>0</v>
      </c>
      <c r="AG38" s="94">
        <v>0</v>
      </c>
      <c r="AH38" s="94">
        <v>0</v>
      </c>
      <c r="AI38" s="94">
        <v>0</v>
      </c>
      <c r="AJ38" s="94">
        <v>10</v>
      </c>
      <c r="AK38" s="94">
        <v>0</v>
      </c>
      <c r="AL38" s="94">
        <v>0</v>
      </c>
      <c r="AM38" s="94">
        <v>0</v>
      </c>
      <c r="AN38" s="94">
        <v>0</v>
      </c>
      <c r="AO38" s="94">
        <v>0</v>
      </c>
      <c r="AP38" s="94">
        <v>0</v>
      </c>
      <c r="AQ38" s="94">
        <v>0</v>
      </c>
      <c r="AR38" s="94">
        <v>0</v>
      </c>
      <c r="AS38" s="94">
        <v>50</v>
      </c>
      <c r="AT38" s="94">
        <v>0</v>
      </c>
      <c r="AU38" s="94"/>
      <c r="AV38" s="94">
        <v>21.85</v>
      </c>
      <c r="AW38" s="94">
        <v>8.33</v>
      </c>
      <c r="AX38" s="95">
        <v>1216.4199999999998</v>
      </c>
      <c r="AY38" s="95">
        <v>2914.4700000000003</v>
      </c>
      <c r="AZ38" s="42" t="s">
        <v>97</v>
      </c>
      <c r="BA38" s="41">
        <v>2</v>
      </c>
    </row>
    <row r="39" spans="1:53" s="14" customFormat="1" ht="30.75">
      <c r="A39" s="13">
        <v>4</v>
      </c>
      <c r="B39" s="94">
        <v>1400</v>
      </c>
      <c r="C39" s="94">
        <v>500</v>
      </c>
      <c r="D39" s="94">
        <v>200</v>
      </c>
      <c r="E39" s="94">
        <v>66.4399999999996</v>
      </c>
      <c r="F39" s="94">
        <v>2166.4399999999996</v>
      </c>
      <c r="G39" s="94">
        <v>99.18</v>
      </c>
      <c r="H39" s="94">
        <v>504</v>
      </c>
      <c r="I39" s="94">
        <v>33.6</v>
      </c>
      <c r="J39" s="94">
        <v>100.8</v>
      </c>
      <c r="K39" s="94">
        <v>1304.3800000000001</v>
      </c>
      <c r="L39" s="94">
        <v>57.37</v>
      </c>
      <c r="M39" s="94">
        <v>3.82</v>
      </c>
      <c r="N39" s="94">
        <v>7.65</v>
      </c>
      <c r="O39" s="94">
        <v>11.47</v>
      </c>
      <c r="P39" s="95">
        <v>4288.7099999999991</v>
      </c>
      <c r="Q39" s="94">
        <v>57.37</v>
      </c>
      <c r="R39" s="94">
        <v>38.25</v>
      </c>
      <c r="S39" s="94">
        <v>11.47</v>
      </c>
      <c r="T39" s="94">
        <v>7.65</v>
      </c>
      <c r="U39" s="94">
        <v>3.82</v>
      </c>
      <c r="V39" s="94">
        <v>11.47</v>
      </c>
      <c r="W39" s="94">
        <v>3.82</v>
      </c>
      <c r="X39" s="94">
        <v>504</v>
      </c>
      <c r="Y39" s="94">
        <v>33.6</v>
      </c>
      <c r="Z39" s="94">
        <v>336</v>
      </c>
      <c r="AA39" s="94">
        <v>100.8</v>
      </c>
      <c r="AB39" s="94">
        <v>33.6</v>
      </c>
      <c r="AC39" s="94">
        <v>0</v>
      </c>
      <c r="AD39" s="94">
        <v>0</v>
      </c>
      <c r="AE39" s="94">
        <v>0</v>
      </c>
      <c r="AF39" s="94">
        <v>0</v>
      </c>
      <c r="AG39" s="94">
        <v>0</v>
      </c>
      <c r="AH39" s="94">
        <v>0</v>
      </c>
      <c r="AI39" s="94">
        <v>0</v>
      </c>
      <c r="AJ39" s="94">
        <v>10</v>
      </c>
      <c r="AK39" s="94">
        <v>0</v>
      </c>
      <c r="AL39" s="94">
        <v>0</v>
      </c>
      <c r="AM39" s="94">
        <v>0</v>
      </c>
      <c r="AN39" s="94">
        <v>0</v>
      </c>
      <c r="AO39" s="94">
        <v>0</v>
      </c>
      <c r="AP39" s="94">
        <v>70</v>
      </c>
      <c r="AQ39" s="94">
        <v>0</v>
      </c>
      <c r="AR39" s="94">
        <v>0</v>
      </c>
      <c r="AS39" s="94">
        <v>50</v>
      </c>
      <c r="AT39" s="94">
        <v>24.39</v>
      </c>
      <c r="AU39" s="94"/>
      <c r="AV39" s="94">
        <v>22.650000000000002</v>
      </c>
      <c r="AW39" s="94">
        <v>10</v>
      </c>
      <c r="AX39" s="95">
        <v>1328.89</v>
      </c>
      <c r="AY39" s="95">
        <v>2959.8199999999988</v>
      </c>
      <c r="AZ39" s="42" t="s">
        <v>98</v>
      </c>
      <c r="BA39" s="13">
        <v>4</v>
      </c>
    </row>
    <row r="40" spans="1:53" s="14" customFormat="1" ht="30.75">
      <c r="A40" s="41">
        <v>2</v>
      </c>
      <c r="B40" s="94">
        <v>1400</v>
      </c>
      <c r="C40" s="94">
        <v>500</v>
      </c>
      <c r="D40" s="94">
        <v>200</v>
      </c>
      <c r="E40" s="94">
        <v>152.88999999999987</v>
      </c>
      <c r="F40" s="94">
        <v>2252.89</v>
      </c>
      <c r="G40" s="94">
        <v>106.18</v>
      </c>
      <c r="H40" s="94">
        <v>504</v>
      </c>
      <c r="I40" s="94">
        <v>33.6</v>
      </c>
      <c r="J40" s="94">
        <v>100.8</v>
      </c>
      <c r="K40" s="94">
        <v>1498.28</v>
      </c>
      <c r="L40" s="94">
        <v>70.14</v>
      </c>
      <c r="M40" s="94">
        <v>4.68</v>
      </c>
      <c r="N40" s="94">
        <v>9.35</v>
      </c>
      <c r="O40" s="94">
        <v>14.03</v>
      </c>
      <c r="P40" s="95">
        <v>4593.9500000000007</v>
      </c>
      <c r="Q40" s="94">
        <v>70.14</v>
      </c>
      <c r="R40" s="94">
        <v>46.76</v>
      </c>
      <c r="S40" s="94">
        <v>14.03</v>
      </c>
      <c r="T40" s="94">
        <v>9.35</v>
      </c>
      <c r="U40" s="94">
        <v>4.68</v>
      </c>
      <c r="V40" s="94">
        <v>14.03</v>
      </c>
      <c r="W40" s="94">
        <v>4.68</v>
      </c>
      <c r="X40" s="94">
        <v>504</v>
      </c>
      <c r="Y40" s="94">
        <v>33.6</v>
      </c>
      <c r="Z40" s="94">
        <v>336</v>
      </c>
      <c r="AA40" s="94">
        <v>100.8</v>
      </c>
      <c r="AB40" s="94">
        <v>33.6</v>
      </c>
      <c r="AC40" s="94">
        <v>0</v>
      </c>
      <c r="AD40" s="94">
        <v>0</v>
      </c>
      <c r="AE40" s="94">
        <v>0</v>
      </c>
      <c r="AF40" s="94">
        <v>0</v>
      </c>
      <c r="AG40" s="94">
        <v>0</v>
      </c>
      <c r="AH40" s="94">
        <v>0</v>
      </c>
      <c r="AI40" s="94">
        <v>0</v>
      </c>
      <c r="AJ40" s="94">
        <v>0</v>
      </c>
      <c r="AK40" s="94">
        <v>0</v>
      </c>
      <c r="AL40" s="94">
        <v>0</v>
      </c>
      <c r="AM40" s="94">
        <v>0</v>
      </c>
      <c r="AN40" s="94">
        <v>0</v>
      </c>
      <c r="AO40" s="94">
        <v>0</v>
      </c>
      <c r="AP40" s="94">
        <v>0</v>
      </c>
      <c r="AQ40" s="94">
        <v>0</v>
      </c>
      <c r="AR40" s="94">
        <v>0</v>
      </c>
      <c r="AS40" s="94">
        <v>50</v>
      </c>
      <c r="AT40" s="94">
        <v>29.81</v>
      </c>
      <c r="AU40" s="94"/>
      <c r="AV40" s="94">
        <v>24.5</v>
      </c>
      <c r="AW40" s="94">
        <v>14.17</v>
      </c>
      <c r="AX40" s="95">
        <v>1290.1499999999999</v>
      </c>
      <c r="AY40" s="95">
        <v>3303.8000000000011</v>
      </c>
      <c r="AZ40" s="42" t="s">
        <v>99</v>
      </c>
      <c r="BA40" s="41">
        <v>2</v>
      </c>
    </row>
    <row r="41" spans="1:53" s="14" customFormat="1" ht="30.75">
      <c r="A41" s="41">
        <v>6</v>
      </c>
      <c r="B41" s="94">
        <v>1400</v>
      </c>
      <c r="C41" s="94">
        <v>500</v>
      </c>
      <c r="D41" s="94">
        <v>200</v>
      </c>
      <c r="E41" s="94">
        <v>35</v>
      </c>
      <c r="F41" s="94">
        <v>2135</v>
      </c>
      <c r="G41" s="94">
        <v>96.38</v>
      </c>
      <c r="H41" s="94">
        <v>500.92</v>
      </c>
      <c r="I41" s="94">
        <v>33.39</v>
      </c>
      <c r="J41" s="94">
        <v>100.18</v>
      </c>
      <c r="K41" s="94">
        <v>1187.8599999999999</v>
      </c>
      <c r="L41" s="94">
        <v>52.93</v>
      </c>
      <c r="M41" s="94">
        <v>3.53</v>
      </c>
      <c r="N41" s="94">
        <v>7.06</v>
      </c>
      <c r="O41" s="94">
        <v>10.59</v>
      </c>
      <c r="P41" s="95">
        <v>4127.84</v>
      </c>
      <c r="Q41" s="94">
        <v>52.93</v>
      </c>
      <c r="R41" s="94">
        <v>35.29</v>
      </c>
      <c r="S41" s="94">
        <v>10.59</v>
      </c>
      <c r="T41" s="94">
        <v>7.06</v>
      </c>
      <c r="U41" s="94">
        <v>3.53</v>
      </c>
      <c r="V41" s="94">
        <v>10.59</v>
      </c>
      <c r="W41" s="94">
        <v>3.53</v>
      </c>
      <c r="X41" s="94">
        <v>500.92</v>
      </c>
      <c r="Y41" s="94">
        <v>33.39</v>
      </c>
      <c r="Z41" s="94">
        <v>333.9</v>
      </c>
      <c r="AA41" s="94">
        <v>100.18</v>
      </c>
      <c r="AB41" s="94">
        <v>33.39</v>
      </c>
      <c r="AC41" s="94">
        <v>0</v>
      </c>
      <c r="AD41" s="94">
        <v>0</v>
      </c>
      <c r="AE41" s="94">
        <v>0</v>
      </c>
      <c r="AF41" s="94">
        <v>0</v>
      </c>
      <c r="AG41" s="94">
        <v>1.5</v>
      </c>
      <c r="AH41" s="94">
        <v>0</v>
      </c>
      <c r="AI41" s="94">
        <v>150</v>
      </c>
      <c r="AJ41" s="94">
        <v>10</v>
      </c>
      <c r="AK41" s="94">
        <v>0</v>
      </c>
      <c r="AL41" s="94">
        <v>0</v>
      </c>
      <c r="AM41" s="94">
        <v>0</v>
      </c>
      <c r="AN41" s="94">
        <v>0</v>
      </c>
      <c r="AO41" s="94">
        <v>0</v>
      </c>
      <c r="AP41" s="94">
        <v>0</v>
      </c>
      <c r="AQ41" s="94">
        <v>0</v>
      </c>
      <c r="AR41" s="94">
        <v>0</v>
      </c>
      <c r="AS41" s="94">
        <v>50</v>
      </c>
      <c r="AT41" s="94">
        <v>45</v>
      </c>
      <c r="AU41" s="94"/>
      <c r="AV41" s="94">
        <v>21.85</v>
      </c>
      <c r="AW41" s="94">
        <v>7.5</v>
      </c>
      <c r="AX41" s="95">
        <v>1411.15</v>
      </c>
      <c r="AY41" s="95">
        <v>2716.69</v>
      </c>
      <c r="AZ41" s="42" t="s">
        <v>100</v>
      </c>
      <c r="BA41" s="41">
        <v>6</v>
      </c>
    </row>
    <row r="42" spans="1:53" s="14" customFormat="1" ht="30.75">
      <c r="A42" s="41">
        <v>2</v>
      </c>
      <c r="B42" s="94">
        <v>1400</v>
      </c>
      <c r="C42" s="94">
        <v>500</v>
      </c>
      <c r="D42" s="94">
        <v>200</v>
      </c>
      <c r="E42" s="94">
        <v>292.64000000000033</v>
      </c>
      <c r="F42" s="94">
        <v>2392.6400000000003</v>
      </c>
      <c r="G42" s="94">
        <v>118.72</v>
      </c>
      <c r="H42" s="94">
        <v>504</v>
      </c>
      <c r="I42" s="94">
        <v>33.6</v>
      </c>
      <c r="J42" s="94">
        <v>100.8</v>
      </c>
      <c r="K42" s="94">
        <v>1656.52</v>
      </c>
      <c r="L42" s="94">
        <v>84.22</v>
      </c>
      <c r="M42" s="94">
        <v>5.61</v>
      </c>
      <c r="N42" s="94">
        <v>11.23</v>
      </c>
      <c r="O42" s="94">
        <v>16.84</v>
      </c>
      <c r="P42" s="95">
        <v>4924.18</v>
      </c>
      <c r="Q42" s="94">
        <v>84.22</v>
      </c>
      <c r="R42" s="94">
        <v>56.15</v>
      </c>
      <c r="S42" s="94">
        <v>16.84</v>
      </c>
      <c r="T42" s="94">
        <v>11.23</v>
      </c>
      <c r="U42" s="94">
        <v>5.61</v>
      </c>
      <c r="V42" s="94">
        <v>16.84</v>
      </c>
      <c r="W42" s="94">
        <v>5.61</v>
      </c>
      <c r="X42" s="94">
        <v>504</v>
      </c>
      <c r="Y42" s="94">
        <v>33.6</v>
      </c>
      <c r="Z42" s="94">
        <v>336</v>
      </c>
      <c r="AA42" s="94">
        <v>100.8</v>
      </c>
      <c r="AB42" s="94">
        <v>33.6</v>
      </c>
      <c r="AC42" s="94">
        <v>0</v>
      </c>
      <c r="AD42" s="94">
        <v>0</v>
      </c>
      <c r="AE42" s="94">
        <v>0</v>
      </c>
      <c r="AF42" s="94">
        <v>0</v>
      </c>
      <c r="AG42" s="94">
        <v>0</v>
      </c>
      <c r="AH42" s="94">
        <v>0</v>
      </c>
      <c r="AI42" s="94">
        <v>0</v>
      </c>
      <c r="AJ42" s="94">
        <v>10</v>
      </c>
      <c r="AK42" s="94">
        <v>0</v>
      </c>
      <c r="AL42" s="94">
        <v>0</v>
      </c>
      <c r="AM42" s="94">
        <v>0</v>
      </c>
      <c r="AN42" s="94">
        <v>0</v>
      </c>
      <c r="AO42" s="94">
        <v>0</v>
      </c>
      <c r="AP42" s="94">
        <v>0</v>
      </c>
      <c r="AQ42" s="94">
        <v>0</v>
      </c>
      <c r="AR42" s="94">
        <v>0</v>
      </c>
      <c r="AS42" s="94">
        <v>50</v>
      </c>
      <c r="AT42" s="94">
        <v>35.799999999999997</v>
      </c>
      <c r="AU42" s="94"/>
      <c r="AV42" s="94">
        <v>26.55</v>
      </c>
      <c r="AW42" s="94">
        <v>18.329999999999998</v>
      </c>
      <c r="AX42" s="95">
        <v>1345.1799999999996</v>
      </c>
      <c r="AY42" s="95">
        <v>3579.0000000000009</v>
      </c>
      <c r="AZ42" s="42" t="s">
        <v>101</v>
      </c>
      <c r="BA42" s="41">
        <v>2</v>
      </c>
    </row>
    <row r="43" spans="1:53" s="14" customFormat="1" ht="30.75">
      <c r="A43" s="41">
        <v>2</v>
      </c>
      <c r="B43" s="94">
        <v>1400</v>
      </c>
      <c r="C43" s="94">
        <v>498</v>
      </c>
      <c r="D43" s="94">
        <v>200</v>
      </c>
      <c r="E43" s="94">
        <v>27.5</v>
      </c>
      <c r="F43" s="94">
        <v>2125.5</v>
      </c>
      <c r="G43" s="94">
        <v>96.52</v>
      </c>
      <c r="H43" s="94">
        <v>504</v>
      </c>
      <c r="I43" s="94">
        <v>33.6</v>
      </c>
      <c r="J43" s="94">
        <v>100.8</v>
      </c>
      <c r="K43" s="94">
        <v>1226.5999999999999</v>
      </c>
      <c r="L43" s="94">
        <v>52.72</v>
      </c>
      <c r="M43" s="94">
        <v>3.51</v>
      </c>
      <c r="N43" s="94">
        <v>7.03</v>
      </c>
      <c r="O43" s="94">
        <v>10.54</v>
      </c>
      <c r="P43" s="95">
        <v>4160.82</v>
      </c>
      <c r="Q43" s="94">
        <v>52.72</v>
      </c>
      <c r="R43" s="94">
        <v>35.15</v>
      </c>
      <c r="S43" s="94">
        <v>10.54</v>
      </c>
      <c r="T43" s="94">
        <v>7.03</v>
      </c>
      <c r="U43" s="94">
        <v>3.51</v>
      </c>
      <c r="V43" s="94">
        <v>10.54</v>
      </c>
      <c r="W43" s="94">
        <v>3.51</v>
      </c>
      <c r="X43" s="94">
        <v>504</v>
      </c>
      <c r="Y43" s="94">
        <v>33.6</v>
      </c>
      <c r="Z43" s="94">
        <v>336</v>
      </c>
      <c r="AA43" s="94">
        <v>100.8</v>
      </c>
      <c r="AB43" s="94">
        <v>33.6</v>
      </c>
      <c r="AC43" s="94">
        <v>0</v>
      </c>
      <c r="AD43" s="94">
        <v>0</v>
      </c>
      <c r="AE43" s="94">
        <v>0</v>
      </c>
      <c r="AF43" s="94">
        <v>0</v>
      </c>
      <c r="AG43" s="94">
        <v>0</v>
      </c>
      <c r="AH43" s="94">
        <v>0</v>
      </c>
      <c r="AI43" s="94">
        <v>0</v>
      </c>
      <c r="AJ43" s="94">
        <v>10</v>
      </c>
      <c r="AK43" s="94">
        <v>0</v>
      </c>
      <c r="AL43" s="94">
        <v>0</v>
      </c>
      <c r="AM43" s="94">
        <v>0</v>
      </c>
      <c r="AN43" s="94">
        <v>0</v>
      </c>
      <c r="AO43" s="94">
        <v>0</v>
      </c>
      <c r="AP43" s="94">
        <v>0</v>
      </c>
      <c r="AQ43" s="94">
        <v>0</v>
      </c>
      <c r="AR43" s="94">
        <v>0</v>
      </c>
      <c r="AS43" s="94">
        <v>50</v>
      </c>
      <c r="AT43" s="94">
        <v>0</v>
      </c>
      <c r="AU43" s="94"/>
      <c r="AV43" s="94">
        <v>22.05</v>
      </c>
      <c r="AW43" s="94">
        <v>8.33</v>
      </c>
      <c r="AX43" s="95">
        <v>1221.3799999999999</v>
      </c>
      <c r="AY43" s="95">
        <v>2939.4399999999996</v>
      </c>
      <c r="AZ43" s="42" t="s">
        <v>102</v>
      </c>
      <c r="BA43" s="41">
        <v>2</v>
      </c>
    </row>
    <row r="44" spans="1:53" s="14" customFormat="1" ht="30.75">
      <c r="A44" s="41">
        <v>2</v>
      </c>
      <c r="B44" s="94">
        <v>1400</v>
      </c>
      <c r="C44" s="94">
        <v>500</v>
      </c>
      <c r="D44" s="94">
        <v>200</v>
      </c>
      <c r="E44" s="94">
        <v>109.09000000000015</v>
      </c>
      <c r="F44" s="94">
        <v>2209.09</v>
      </c>
      <c r="G44" s="94">
        <v>101.93</v>
      </c>
      <c r="H44" s="94">
        <v>504</v>
      </c>
      <c r="I44" s="94">
        <v>33.6</v>
      </c>
      <c r="J44" s="94">
        <v>100.8</v>
      </c>
      <c r="K44" s="94">
        <v>1393.82</v>
      </c>
      <c r="L44" s="94">
        <v>63.39</v>
      </c>
      <c r="M44" s="94">
        <v>4.2300000000000004</v>
      </c>
      <c r="N44" s="94">
        <v>8.4499999999999993</v>
      </c>
      <c r="O44" s="94">
        <v>12.68</v>
      </c>
      <c r="P44" s="95">
        <v>4431.99</v>
      </c>
      <c r="Q44" s="94">
        <v>63.39</v>
      </c>
      <c r="R44" s="94">
        <v>42.26</v>
      </c>
      <c r="S44" s="94">
        <v>12.68</v>
      </c>
      <c r="T44" s="94">
        <v>8.4499999999999993</v>
      </c>
      <c r="U44" s="94">
        <v>4.2300000000000004</v>
      </c>
      <c r="V44" s="94">
        <v>12.68</v>
      </c>
      <c r="W44" s="94">
        <v>4.2300000000000004</v>
      </c>
      <c r="X44" s="94">
        <v>504</v>
      </c>
      <c r="Y44" s="94">
        <v>33.6</v>
      </c>
      <c r="Z44" s="94">
        <v>336</v>
      </c>
      <c r="AA44" s="94">
        <v>100.8</v>
      </c>
      <c r="AB44" s="94">
        <v>33.6</v>
      </c>
      <c r="AC44" s="94">
        <v>5</v>
      </c>
      <c r="AD44" s="94">
        <v>0</v>
      </c>
      <c r="AE44" s="94">
        <v>0</v>
      </c>
      <c r="AF44" s="94">
        <v>0</v>
      </c>
      <c r="AG44" s="94">
        <v>0</v>
      </c>
      <c r="AH44" s="94">
        <v>0</v>
      </c>
      <c r="AI44" s="94">
        <v>0</v>
      </c>
      <c r="AJ44" s="94">
        <v>10</v>
      </c>
      <c r="AK44" s="94">
        <v>0</v>
      </c>
      <c r="AL44" s="94">
        <v>0.08</v>
      </c>
      <c r="AM44" s="94">
        <v>0</v>
      </c>
      <c r="AN44" s="94">
        <v>0</v>
      </c>
      <c r="AO44" s="94">
        <v>0</v>
      </c>
      <c r="AP44" s="94">
        <v>0</v>
      </c>
      <c r="AQ44" s="94">
        <v>0</v>
      </c>
      <c r="AR44" s="94"/>
      <c r="AS44" s="94">
        <v>50</v>
      </c>
      <c r="AT44" s="94">
        <v>26.95</v>
      </c>
      <c r="AU44" s="94"/>
      <c r="AV44" s="94">
        <v>23.5</v>
      </c>
      <c r="AW44" s="94">
        <v>11.67</v>
      </c>
      <c r="AX44" s="95">
        <v>1283.1200000000001</v>
      </c>
      <c r="AY44" s="95">
        <v>3148.87</v>
      </c>
      <c r="AZ44" s="42" t="s">
        <v>103</v>
      </c>
      <c r="BA44" s="41">
        <v>2</v>
      </c>
    </row>
    <row r="45" spans="1:53" s="14" customFormat="1" ht="30.75">
      <c r="A45" s="13">
        <v>4</v>
      </c>
      <c r="B45" s="94">
        <v>1400</v>
      </c>
      <c r="C45" s="94">
        <v>500</v>
      </c>
      <c r="D45" s="94">
        <v>272.66000000000003</v>
      </c>
      <c r="E45" s="94">
        <v>558.97999999999934</v>
      </c>
      <c r="F45" s="94">
        <v>2731.6399999999994</v>
      </c>
      <c r="G45" s="94">
        <v>167.36</v>
      </c>
      <c r="H45" s="94">
        <v>504</v>
      </c>
      <c r="I45" s="94">
        <v>33.6</v>
      </c>
      <c r="J45" s="94">
        <v>100.8</v>
      </c>
      <c r="K45" s="94">
        <v>2065.38</v>
      </c>
      <c r="L45" s="94">
        <v>115.46</v>
      </c>
      <c r="M45" s="94">
        <v>7.7</v>
      </c>
      <c r="N45" s="94">
        <v>15.4</v>
      </c>
      <c r="O45" s="94">
        <v>23.09</v>
      </c>
      <c r="P45" s="95">
        <v>5764.4299999999994</v>
      </c>
      <c r="Q45" s="94">
        <v>115.46</v>
      </c>
      <c r="R45" s="94">
        <v>76.98</v>
      </c>
      <c r="S45" s="94">
        <v>23.09</v>
      </c>
      <c r="T45" s="94">
        <v>15.4</v>
      </c>
      <c r="U45" s="94">
        <v>7.7</v>
      </c>
      <c r="V45" s="94">
        <v>23.09</v>
      </c>
      <c r="W45" s="94">
        <v>7.7</v>
      </c>
      <c r="X45" s="94">
        <v>504</v>
      </c>
      <c r="Y45" s="94">
        <v>33.6</v>
      </c>
      <c r="Z45" s="94">
        <v>336</v>
      </c>
      <c r="AA45" s="94">
        <v>100.8</v>
      </c>
      <c r="AB45" s="94">
        <v>33.6</v>
      </c>
      <c r="AC45" s="94">
        <v>2.16</v>
      </c>
      <c r="AD45" s="94">
        <v>0</v>
      </c>
      <c r="AE45" s="94">
        <v>0</v>
      </c>
      <c r="AF45" s="94">
        <v>0</v>
      </c>
      <c r="AG45" s="94">
        <v>0</v>
      </c>
      <c r="AH45" s="94">
        <v>0</v>
      </c>
      <c r="AI45" s="94">
        <v>0</v>
      </c>
      <c r="AJ45" s="94">
        <v>0</v>
      </c>
      <c r="AK45" s="94">
        <v>0</v>
      </c>
      <c r="AL45" s="94">
        <v>0</v>
      </c>
      <c r="AM45" s="94">
        <v>0</v>
      </c>
      <c r="AN45" s="94">
        <v>0</v>
      </c>
      <c r="AO45" s="94">
        <v>0</v>
      </c>
      <c r="AP45" s="94">
        <v>0</v>
      </c>
      <c r="AQ45" s="94">
        <v>0</v>
      </c>
      <c r="AR45" s="94">
        <v>0</v>
      </c>
      <c r="AS45" s="94">
        <v>53.4</v>
      </c>
      <c r="AT45" s="94">
        <v>49.08</v>
      </c>
      <c r="AU45" s="94"/>
      <c r="AV45" s="94">
        <v>31.85</v>
      </c>
      <c r="AW45" s="94">
        <v>115.83</v>
      </c>
      <c r="AX45" s="95">
        <v>1529.7399999999998</v>
      </c>
      <c r="AY45" s="95">
        <v>4234.6899999999996</v>
      </c>
      <c r="AZ45" s="42" t="s">
        <v>104</v>
      </c>
      <c r="BA45" s="13">
        <v>4</v>
      </c>
    </row>
    <row r="46" spans="1:53" s="14" customFormat="1" ht="30.75">
      <c r="A46" s="41">
        <v>2</v>
      </c>
      <c r="B46" s="94">
        <v>1400</v>
      </c>
      <c r="C46" s="94">
        <v>500</v>
      </c>
      <c r="D46" s="94">
        <v>272.02999999999997</v>
      </c>
      <c r="E46" s="94">
        <v>557.0799999999997</v>
      </c>
      <c r="F46" s="94">
        <v>2729.1099999999997</v>
      </c>
      <c r="G46" s="94">
        <v>167.04</v>
      </c>
      <c r="H46" s="94">
        <v>504</v>
      </c>
      <c r="I46" s="94">
        <v>33.6</v>
      </c>
      <c r="J46" s="94">
        <v>100.8</v>
      </c>
      <c r="K46" s="94">
        <v>2053.6999999999998</v>
      </c>
      <c r="L46" s="94">
        <v>115.2</v>
      </c>
      <c r="M46" s="94">
        <v>7.68</v>
      </c>
      <c r="N46" s="94">
        <v>15.36</v>
      </c>
      <c r="O46" s="94">
        <v>23.04</v>
      </c>
      <c r="P46" s="95">
        <v>5749.53</v>
      </c>
      <c r="Q46" s="94">
        <v>115.2</v>
      </c>
      <c r="R46" s="94">
        <v>76.8</v>
      </c>
      <c r="S46" s="94">
        <v>23.04</v>
      </c>
      <c r="T46" s="94">
        <v>15.36</v>
      </c>
      <c r="U46" s="94">
        <v>7.68</v>
      </c>
      <c r="V46" s="94">
        <v>23.04</v>
      </c>
      <c r="W46" s="94">
        <v>7.68</v>
      </c>
      <c r="X46" s="94">
        <v>504</v>
      </c>
      <c r="Y46" s="94">
        <v>33.6</v>
      </c>
      <c r="Z46" s="94">
        <v>336</v>
      </c>
      <c r="AA46" s="94">
        <v>100.8</v>
      </c>
      <c r="AB46" s="94">
        <v>33.6</v>
      </c>
      <c r="AC46" s="94">
        <v>0</v>
      </c>
      <c r="AD46" s="94">
        <v>0</v>
      </c>
      <c r="AE46" s="94">
        <v>0</v>
      </c>
      <c r="AF46" s="94">
        <v>0</v>
      </c>
      <c r="AG46" s="94">
        <v>0</v>
      </c>
      <c r="AH46" s="94">
        <v>0</v>
      </c>
      <c r="AI46" s="94">
        <v>0</v>
      </c>
      <c r="AJ46" s="94">
        <v>10</v>
      </c>
      <c r="AK46" s="94">
        <v>0</v>
      </c>
      <c r="AL46" s="94">
        <v>0</v>
      </c>
      <c r="AM46" s="94">
        <v>0</v>
      </c>
      <c r="AN46" s="94">
        <v>0</v>
      </c>
      <c r="AO46" s="94">
        <v>1</v>
      </c>
      <c r="AP46" s="94">
        <v>0</v>
      </c>
      <c r="AQ46" s="94">
        <v>0</v>
      </c>
      <c r="AR46" s="94">
        <v>0</v>
      </c>
      <c r="AS46" s="94">
        <v>50</v>
      </c>
      <c r="AT46" s="94">
        <v>48.96</v>
      </c>
      <c r="AU46" s="94"/>
      <c r="AV46" s="94">
        <v>31.8</v>
      </c>
      <c r="AW46" s="94">
        <v>116.67</v>
      </c>
      <c r="AX46" s="95">
        <v>1535.23</v>
      </c>
      <c r="AY46" s="95">
        <v>4214.2999999999993</v>
      </c>
      <c r="AZ46" s="42" t="s">
        <v>105</v>
      </c>
      <c r="BA46" s="41">
        <v>2</v>
      </c>
    </row>
    <row r="47" spans="1:53" s="14" customFormat="1" ht="30.75">
      <c r="A47" s="13">
        <v>4</v>
      </c>
      <c r="B47" s="94">
        <v>1400</v>
      </c>
      <c r="C47" s="94">
        <v>500</v>
      </c>
      <c r="D47" s="94">
        <v>285.64999999999998</v>
      </c>
      <c r="E47" s="94">
        <v>601.94999999999993</v>
      </c>
      <c r="F47" s="94">
        <v>2787.6</v>
      </c>
      <c r="G47" s="94">
        <v>173.3</v>
      </c>
      <c r="H47" s="94">
        <v>504</v>
      </c>
      <c r="I47" s="94">
        <v>33.6</v>
      </c>
      <c r="J47" s="94">
        <v>100.8</v>
      </c>
      <c r="K47" s="94">
        <v>2140.15</v>
      </c>
      <c r="L47" s="94">
        <v>120.97</v>
      </c>
      <c r="M47" s="94">
        <v>8.06</v>
      </c>
      <c r="N47" s="94">
        <v>16.13</v>
      </c>
      <c r="O47" s="94">
        <v>24.19</v>
      </c>
      <c r="P47" s="95">
        <v>5908.8000000000011</v>
      </c>
      <c r="Q47" s="94">
        <v>120.97</v>
      </c>
      <c r="R47" s="94">
        <v>80.64</v>
      </c>
      <c r="S47" s="94">
        <v>24.19</v>
      </c>
      <c r="T47" s="94">
        <v>16.13</v>
      </c>
      <c r="U47" s="94">
        <v>8.06</v>
      </c>
      <c r="V47" s="94">
        <v>24.19</v>
      </c>
      <c r="W47" s="94">
        <v>8.06</v>
      </c>
      <c r="X47" s="94">
        <v>504</v>
      </c>
      <c r="Y47" s="94">
        <v>33.6</v>
      </c>
      <c r="Z47" s="94">
        <v>336</v>
      </c>
      <c r="AA47" s="94">
        <v>100.8</v>
      </c>
      <c r="AB47" s="94">
        <v>33.6</v>
      </c>
      <c r="AC47" s="94">
        <v>0</v>
      </c>
      <c r="AD47" s="94">
        <v>0</v>
      </c>
      <c r="AE47" s="94">
        <v>0</v>
      </c>
      <c r="AF47" s="94">
        <v>0</v>
      </c>
      <c r="AG47" s="94">
        <v>0</v>
      </c>
      <c r="AH47" s="94">
        <v>0</v>
      </c>
      <c r="AI47" s="94">
        <v>0</v>
      </c>
      <c r="AJ47" s="94">
        <v>0</v>
      </c>
      <c r="AK47" s="94">
        <v>0</v>
      </c>
      <c r="AL47" s="94">
        <v>0</v>
      </c>
      <c r="AM47" s="94">
        <v>0</v>
      </c>
      <c r="AN47" s="94">
        <v>0</v>
      </c>
      <c r="AO47" s="94">
        <v>1</v>
      </c>
      <c r="AP47" s="94">
        <v>0</v>
      </c>
      <c r="AQ47" s="94">
        <v>0</v>
      </c>
      <c r="AR47" s="94">
        <v>0</v>
      </c>
      <c r="AS47" s="94">
        <v>50</v>
      </c>
      <c r="AT47" s="94">
        <v>51.42</v>
      </c>
      <c r="AU47" s="94"/>
      <c r="AV47" s="94">
        <v>32.800000000000004</v>
      </c>
      <c r="AW47" s="94">
        <v>128.33000000000001</v>
      </c>
      <c r="AX47" s="95">
        <v>1553.79</v>
      </c>
      <c r="AY47" s="95">
        <v>4355.0100000000011</v>
      </c>
      <c r="AZ47" s="42" t="s">
        <v>106</v>
      </c>
      <c r="BA47" s="13">
        <v>4</v>
      </c>
    </row>
    <row r="48" spans="1:53" s="14" customFormat="1" ht="30.75">
      <c r="A48" s="13">
        <v>5</v>
      </c>
      <c r="B48" s="94">
        <v>1400</v>
      </c>
      <c r="C48" s="94">
        <v>500</v>
      </c>
      <c r="D48" s="94">
        <v>200</v>
      </c>
      <c r="E48" s="94">
        <v>212.33999999999969</v>
      </c>
      <c r="F48" s="94">
        <v>2312.3399999999997</v>
      </c>
      <c r="G48" s="94">
        <v>107.31</v>
      </c>
      <c r="H48" s="94">
        <v>504</v>
      </c>
      <c r="I48" s="94">
        <v>33.6</v>
      </c>
      <c r="J48" s="94">
        <v>100.8</v>
      </c>
      <c r="K48" s="94">
        <v>1471.77</v>
      </c>
      <c r="L48" s="94">
        <v>72.319999999999993</v>
      </c>
      <c r="M48" s="94">
        <v>4.82</v>
      </c>
      <c r="N48" s="94">
        <v>9.64</v>
      </c>
      <c r="O48" s="94">
        <v>14.46</v>
      </c>
      <c r="P48" s="95">
        <v>4631.0599999999995</v>
      </c>
      <c r="Q48" s="94">
        <v>72.319999999999993</v>
      </c>
      <c r="R48" s="94">
        <v>48.21</v>
      </c>
      <c r="S48" s="94">
        <v>14.46</v>
      </c>
      <c r="T48" s="94">
        <v>9.64</v>
      </c>
      <c r="U48" s="94">
        <v>4.82</v>
      </c>
      <c r="V48" s="94">
        <v>14.46</v>
      </c>
      <c r="W48" s="94">
        <v>4.82</v>
      </c>
      <c r="X48" s="94">
        <v>504</v>
      </c>
      <c r="Y48" s="94">
        <v>33.6</v>
      </c>
      <c r="Z48" s="94">
        <v>336</v>
      </c>
      <c r="AA48" s="94">
        <v>100.8</v>
      </c>
      <c r="AB48" s="94">
        <v>33.6</v>
      </c>
      <c r="AC48" s="94">
        <v>0</v>
      </c>
      <c r="AD48" s="94">
        <v>0</v>
      </c>
      <c r="AE48" s="94">
        <v>0</v>
      </c>
      <c r="AF48" s="94">
        <v>0</v>
      </c>
      <c r="AG48" s="94">
        <v>0</v>
      </c>
      <c r="AH48" s="94">
        <v>0</v>
      </c>
      <c r="AI48" s="94">
        <v>0</v>
      </c>
      <c r="AJ48" s="94">
        <v>0</v>
      </c>
      <c r="AK48" s="94">
        <v>0</v>
      </c>
      <c r="AL48" s="94">
        <v>0</v>
      </c>
      <c r="AM48" s="94">
        <v>0</v>
      </c>
      <c r="AN48" s="94">
        <v>0</v>
      </c>
      <c r="AO48" s="94">
        <v>0</v>
      </c>
      <c r="AP48" s="94">
        <v>0</v>
      </c>
      <c r="AQ48" s="94">
        <v>0</v>
      </c>
      <c r="AR48" s="94">
        <v>0</v>
      </c>
      <c r="AS48" s="94">
        <v>50</v>
      </c>
      <c r="AT48" s="94">
        <v>30.74</v>
      </c>
      <c r="AU48" s="94"/>
      <c r="AV48" s="94">
        <v>24.8</v>
      </c>
      <c r="AW48" s="94">
        <v>14.17</v>
      </c>
      <c r="AX48" s="95">
        <v>1296.4399999999998</v>
      </c>
      <c r="AY48" s="95">
        <v>3334.62</v>
      </c>
      <c r="AZ48" s="42" t="s">
        <v>107</v>
      </c>
      <c r="BA48" s="13">
        <v>5</v>
      </c>
    </row>
    <row r="49" spans="1:89" s="14" customFormat="1" ht="30.75">
      <c r="A49" s="41">
        <v>2</v>
      </c>
      <c r="B49" s="94">
        <v>1400</v>
      </c>
      <c r="C49" s="94">
        <v>500</v>
      </c>
      <c r="D49" s="94">
        <v>200</v>
      </c>
      <c r="E49" s="94">
        <v>57.220000000000255</v>
      </c>
      <c r="F49" s="94">
        <v>2157.2200000000003</v>
      </c>
      <c r="G49" s="94">
        <v>98.77</v>
      </c>
      <c r="H49" s="94">
        <v>504</v>
      </c>
      <c r="I49" s="94">
        <v>33.6</v>
      </c>
      <c r="J49" s="94">
        <v>100.8</v>
      </c>
      <c r="K49" s="94">
        <v>1363.78</v>
      </c>
      <c r="L49" s="94">
        <v>56.64</v>
      </c>
      <c r="M49" s="94">
        <v>3.78</v>
      </c>
      <c r="N49" s="94">
        <v>7.55</v>
      </c>
      <c r="O49" s="94">
        <v>11.33</v>
      </c>
      <c r="P49" s="95">
        <v>4337.47</v>
      </c>
      <c r="Q49" s="94">
        <v>56.64</v>
      </c>
      <c r="R49" s="94">
        <v>37.76</v>
      </c>
      <c r="S49" s="94">
        <v>11.33</v>
      </c>
      <c r="T49" s="94">
        <v>7.55</v>
      </c>
      <c r="U49" s="94">
        <v>3.78</v>
      </c>
      <c r="V49" s="94">
        <v>11.33</v>
      </c>
      <c r="W49" s="94">
        <v>3.78</v>
      </c>
      <c r="X49" s="94">
        <v>504</v>
      </c>
      <c r="Y49" s="94">
        <v>33.6</v>
      </c>
      <c r="Z49" s="94">
        <v>336</v>
      </c>
      <c r="AA49" s="94">
        <v>100.8</v>
      </c>
      <c r="AB49" s="94">
        <v>33.6</v>
      </c>
      <c r="AC49" s="94">
        <v>0</v>
      </c>
      <c r="AD49" s="94">
        <v>0</v>
      </c>
      <c r="AE49" s="94">
        <v>0</v>
      </c>
      <c r="AF49" s="94">
        <v>0</v>
      </c>
      <c r="AG49" s="94">
        <v>0</v>
      </c>
      <c r="AH49" s="94">
        <v>0</v>
      </c>
      <c r="AI49" s="94">
        <v>0</v>
      </c>
      <c r="AJ49" s="94">
        <v>0</v>
      </c>
      <c r="AK49" s="94">
        <v>0</v>
      </c>
      <c r="AL49" s="94">
        <v>0</v>
      </c>
      <c r="AM49" s="94">
        <v>0</v>
      </c>
      <c r="AN49" s="94">
        <v>0</v>
      </c>
      <c r="AO49" s="94">
        <v>0</v>
      </c>
      <c r="AP49" s="94">
        <v>0</v>
      </c>
      <c r="AQ49" s="94">
        <v>0</v>
      </c>
      <c r="AR49" s="94"/>
      <c r="AS49" s="94">
        <v>50</v>
      </c>
      <c r="AT49" s="94">
        <v>24.07</v>
      </c>
      <c r="AU49" s="94"/>
      <c r="AV49" s="94">
        <v>22.55</v>
      </c>
      <c r="AW49" s="94">
        <v>10.83</v>
      </c>
      <c r="AX49" s="95">
        <v>1247.6199999999999</v>
      </c>
      <c r="AY49" s="95">
        <v>3089.8500000000004</v>
      </c>
      <c r="AZ49" s="42" t="s">
        <v>108</v>
      </c>
      <c r="BA49" s="41">
        <v>2</v>
      </c>
    </row>
    <row r="50" spans="1:89" s="14" customFormat="1" ht="30.75">
      <c r="A50" s="13">
        <v>4</v>
      </c>
      <c r="B50" s="94">
        <v>1400</v>
      </c>
      <c r="C50" s="94">
        <v>500</v>
      </c>
      <c r="D50" s="94">
        <v>276.05</v>
      </c>
      <c r="E50" s="94">
        <v>569.14999999999986</v>
      </c>
      <c r="F50" s="94">
        <v>2745.2</v>
      </c>
      <c r="G50" s="94">
        <v>168.94</v>
      </c>
      <c r="H50" s="94">
        <v>504</v>
      </c>
      <c r="I50" s="94">
        <v>33.6</v>
      </c>
      <c r="J50" s="94">
        <v>100.8</v>
      </c>
      <c r="K50" s="94">
        <v>2181.2600000000002</v>
      </c>
      <c r="L50" s="94">
        <v>116.9</v>
      </c>
      <c r="M50" s="94">
        <v>7.79</v>
      </c>
      <c r="N50" s="94">
        <v>15.59</v>
      </c>
      <c r="O50" s="94">
        <v>23.38</v>
      </c>
      <c r="P50" s="95">
        <v>5897.46</v>
      </c>
      <c r="Q50" s="94">
        <v>116.9</v>
      </c>
      <c r="R50" s="94">
        <v>77.930000000000007</v>
      </c>
      <c r="S50" s="94">
        <v>23.38</v>
      </c>
      <c r="T50" s="94">
        <v>15.59</v>
      </c>
      <c r="U50" s="94">
        <v>7.79</v>
      </c>
      <c r="V50" s="94">
        <v>23.38</v>
      </c>
      <c r="W50" s="94">
        <v>7.79</v>
      </c>
      <c r="X50" s="94">
        <v>504</v>
      </c>
      <c r="Y50" s="94">
        <v>33.6</v>
      </c>
      <c r="Z50" s="94">
        <v>336</v>
      </c>
      <c r="AA50" s="94">
        <v>100.8</v>
      </c>
      <c r="AB50" s="94">
        <v>33.6</v>
      </c>
      <c r="AC50" s="94">
        <v>0</v>
      </c>
      <c r="AD50" s="94">
        <v>0</v>
      </c>
      <c r="AE50" s="94">
        <v>0</v>
      </c>
      <c r="AF50" s="94">
        <v>0</v>
      </c>
      <c r="AG50" s="94">
        <v>0</v>
      </c>
      <c r="AH50" s="94">
        <v>0</v>
      </c>
      <c r="AI50" s="94">
        <v>0</v>
      </c>
      <c r="AJ50" s="94">
        <v>10</v>
      </c>
      <c r="AK50" s="94">
        <v>0</v>
      </c>
      <c r="AL50" s="94">
        <v>0</v>
      </c>
      <c r="AM50" s="94">
        <v>0</v>
      </c>
      <c r="AN50" s="94">
        <v>0</v>
      </c>
      <c r="AO50" s="94">
        <v>1</v>
      </c>
      <c r="AP50" s="94">
        <v>0</v>
      </c>
      <c r="AQ50" s="94">
        <v>0</v>
      </c>
      <c r="AR50" s="94">
        <v>0</v>
      </c>
      <c r="AS50" s="94">
        <v>50</v>
      </c>
      <c r="AT50" s="94">
        <v>49.69</v>
      </c>
      <c r="AU50" s="94"/>
      <c r="AV50" s="94">
        <v>32.1</v>
      </c>
      <c r="AW50" s="94">
        <v>129.16999999999999</v>
      </c>
      <c r="AX50" s="95">
        <v>1552.72</v>
      </c>
      <c r="AY50" s="95">
        <v>4344.74</v>
      </c>
      <c r="AZ50" s="42" t="s">
        <v>109</v>
      </c>
      <c r="BA50" s="13">
        <v>4</v>
      </c>
    </row>
    <row r="51" spans="1:89" s="14" customFormat="1" ht="30.75">
      <c r="A51" s="41">
        <v>2</v>
      </c>
      <c r="B51" s="94">
        <v>1400</v>
      </c>
      <c r="C51" s="94">
        <v>500</v>
      </c>
      <c r="D51" s="94">
        <v>288.26</v>
      </c>
      <c r="E51" s="94">
        <v>560.76999999999975</v>
      </c>
      <c r="F51" s="94">
        <v>2749.0299999999997</v>
      </c>
      <c r="G51" s="94">
        <v>164.87</v>
      </c>
      <c r="H51" s="94">
        <v>504</v>
      </c>
      <c r="I51" s="94">
        <v>33.6</v>
      </c>
      <c r="J51" s="94">
        <v>100.8</v>
      </c>
      <c r="K51" s="94">
        <v>2171.86</v>
      </c>
      <c r="L51" s="94">
        <v>122.07</v>
      </c>
      <c r="M51" s="94">
        <v>8.14</v>
      </c>
      <c r="N51" s="94">
        <v>16.28</v>
      </c>
      <c r="O51" s="94">
        <v>24.41</v>
      </c>
      <c r="P51" s="95">
        <v>5895.0599999999995</v>
      </c>
      <c r="Q51" s="94">
        <v>122.07</v>
      </c>
      <c r="R51" s="94">
        <v>81.38</v>
      </c>
      <c r="S51" s="94">
        <v>24.41</v>
      </c>
      <c r="T51" s="94">
        <v>16.28</v>
      </c>
      <c r="U51" s="94">
        <v>8.14</v>
      </c>
      <c r="V51" s="94">
        <v>24.41</v>
      </c>
      <c r="W51" s="94">
        <v>8.14</v>
      </c>
      <c r="X51" s="94">
        <v>504</v>
      </c>
      <c r="Y51" s="94">
        <v>33.6</v>
      </c>
      <c r="Z51" s="94">
        <v>336</v>
      </c>
      <c r="AA51" s="94">
        <v>100.8</v>
      </c>
      <c r="AB51" s="94">
        <v>33.6</v>
      </c>
      <c r="AC51" s="94">
        <v>0</v>
      </c>
      <c r="AD51" s="94">
        <v>0</v>
      </c>
      <c r="AE51" s="94">
        <v>0</v>
      </c>
      <c r="AF51" s="94">
        <v>0</v>
      </c>
      <c r="AG51" s="94">
        <v>0</v>
      </c>
      <c r="AH51" s="94">
        <v>0</v>
      </c>
      <c r="AI51" s="94">
        <v>0</v>
      </c>
      <c r="AJ51" s="94">
        <v>0</v>
      </c>
      <c r="AK51" s="94">
        <v>0</v>
      </c>
      <c r="AL51" s="94">
        <v>0</v>
      </c>
      <c r="AM51" s="94">
        <v>0</v>
      </c>
      <c r="AN51" s="94">
        <v>0</v>
      </c>
      <c r="AO51" s="94">
        <v>0</v>
      </c>
      <c r="AP51" s="94">
        <v>0</v>
      </c>
      <c r="AQ51" s="94">
        <v>0</v>
      </c>
      <c r="AR51" s="94">
        <v>0</v>
      </c>
      <c r="AS51" s="94">
        <v>50</v>
      </c>
      <c r="AT51" s="94">
        <v>0</v>
      </c>
      <c r="AU51" s="94"/>
      <c r="AV51" s="94">
        <v>33.050000000000004</v>
      </c>
      <c r="AW51" s="94">
        <v>131.66999999999999</v>
      </c>
      <c r="AX51" s="95">
        <v>1507.5499999999997</v>
      </c>
      <c r="AY51" s="95">
        <v>4387.51</v>
      </c>
      <c r="AZ51" s="42" t="s">
        <v>110</v>
      </c>
      <c r="BA51" s="41">
        <v>2</v>
      </c>
    </row>
    <row r="52" spans="1:89" s="14" customFormat="1" ht="30.75">
      <c r="A52" s="13">
        <v>4</v>
      </c>
      <c r="B52" s="94">
        <v>1400</v>
      </c>
      <c r="C52" s="94">
        <v>500</v>
      </c>
      <c r="D52" s="94">
        <v>200</v>
      </c>
      <c r="E52" s="94">
        <v>82.320000000000164</v>
      </c>
      <c r="F52" s="94">
        <v>2182.3200000000002</v>
      </c>
      <c r="G52" s="94">
        <v>95.43</v>
      </c>
      <c r="H52" s="94">
        <v>504</v>
      </c>
      <c r="I52" s="94">
        <v>33.6</v>
      </c>
      <c r="J52" s="94">
        <v>100.8</v>
      </c>
      <c r="K52" s="94">
        <v>1411.56</v>
      </c>
      <c r="L52" s="94">
        <v>60.18</v>
      </c>
      <c r="M52" s="94">
        <v>4.01</v>
      </c>
      <c r="N52" s="94">
        <v>8.02</v>
      </c>
      <c r="O52" s="94">
        <v>12.04</v>
      </c>
      <c r="P52" s="95">
        <v>4411.9600000000009</v>
      </c>
      <c r="Q52" s="94">
        <v>60.18</v>
      </c>
      <c r="R52" s="94">
        <v>40.119999999999997</v>
      </c>
      <c r="S52" s="94">
        <v>12.04</v>
      </c>
      <c r="T52" s="94">
        <v>8.02</v>
      </c>
      <c r="U52" s="94">
        <v>4.01</v>
      </c>
      <c r="V52" s="94">
        <v>12.04</v>
      </c>
      <c r="W52" s="94">
        <v>4.01</v>
      </c>
      <c r="X52" s="94">
        <v>504</v>
      </c>
      <c r="Y52" s="94">
        <v>33.6</v>
      </c>
      <c r="Z52" s="94">
        <v>336</v>
      </c>
      <c r="AA52" s="94">
        <v>100.8</v>
      </c>
      <c r="AB52" s="94">
        <v>33.6</v>
      </c>
      <c r="AC52" s="94">
        <v>0</v>
      </c>
      <c r="AD52" s="94">
        <v>0</v>
      </c>
      <c r="AE52" s="94">
        <v>47.42</v>
      </c>
      <c r="AF52" s="94">
        <v>0</v>
      </c>
      <c r="AG52" s="94">
        <v>0</v>
      </c>
      <c r="AH52" s="94">
        <v>0</v>
      </c>
      <c r="AI52" s="94">
        <v>0</v>
      </c>
      <c r="AJ52" s="94">
        <v>0</v>
      </c>
      <c r="AK52" s="94">
        <v>0</v>
      </c>
      <c r="AL52" s="94">
        <v>0</v>
      </c>
      <c r="AM52" s="94">
        <v>0</v>
      </c>
      <c r="AN52" s="94">
        <v>0</v>
      </c>
      <c r="AO52" s="94">
        <v>0</v>
      </c>
      <c r="AP52" s="94">
        <v>0</v>
      </c>
      <c r="AQ52" s="94">
        <v>0</v>
      </c>
      <c r="AR52" s="94">
        <v>0</v>
      </c>
      <c r="AS52" s="94">
        <v>50</v>
      </c>
      <c r="AT52" s="94">
        <v>0</v>
      </c>
      <c r="AU52" s="94"/>
      <c r="AV52" s="94">
        <v>22.8</v>
      </c>
      <c r="AW52" s="94">
        <v>10</v>
      </c>
      <c r="AX52" s="95">
        <v>1278.6399999999999</v>
      </c>
      <c r="AY52" s="95">
        <v>3133.3200000000011</v>
      </c>
      <c r="AZ52" s="42" t="s">
        <v>111</v>
      </c>
      <c r="BA52" s="13">
        <v>4</v>
      </c>
      <c r="CK52" s="42"/>
    </row>
    <row r="53" spans="1:89" s="14" customFormat="1" ht="30.75">
      <c r="A53" s="13">
        <v>5</v>
      </c>
      <c r="B53" s="94">
        <v>1400</v>
      </c>
      <c r="C53" s="94">
        <v>500</v>
      </c>
      <c r="D53" s="94">
        <v>200</v>
      </c>
      <c r="E53" s="94">
        <v>79.320000000000164</v>
      </c>
      <c r="F53" s="94">
        <v>2179.3200000000002</v>
      </c>
      <c r="G53" s="94">
        <v>100.42</v>
      </c>
      <c r="H53" s="94">
        <v>504</v>
      </c>
      <c r="I53" s="94">
        <v>33.6</v>
      </c>
      <c r="J53" s="94">
        <v>100.8</v>
      </c>
      <c r="K53" s="94">
        <v>1337.54</v>
      </c>
      <c r="L53" s="94">
        <v>59.75</v>
      </c>
      <c r="M53" s="94">
        <v>3.98</v>
      </c>
      <c r="N53" s="94">
        <v>7.97</v>
      </c>
      <c r="O53" s="94">
        <v>11.95</v>
      </c>
      <c r="P53" s="95">
        <v>4339.33</v>
      </c>
      <c r="Q53" s="94">
        <v>59.75</v>
      </c>
      <c r="R53" s="94">
        <v>39.840000000000003</v>
      </c>
      <c r="S53" s="94">
        <v>11.95</v>
      </c>
      <c r="T53" s="94">
        <v>7.97</v>
      </c>
      <c r="U53" s="94">
        <v>3.98</v>
      </c>
      <c r="V53" s="94">
        <v>11.95</v>
      </c>
      <c r="W53" s="94">
        <v>3.98</v>
      </c>
      <c r="X53" s="94">
        <v>504</v>
      </c>
      <c r="Y53" s="94">
        <v>33.6</v>
      </c>
      <c r="Z53" s="94">
        <v>336</v>
      </c>
      <c r="AA53" s="94">
        <v>100.8</v>
      </c>
      <c r="AB53" s="94">
        <v>33.6</v>
      </c>
      <c r="AC53" s="94">
        <v>0</v>
      </c>
      <c r="AD53" s="94">
        <v>0</v>
      </c>
      <c r="AE53" s="94">
        <v>0</v>
      </c>
      <c r="AF53" s="94">
        <v>0</v>
      </c>
      <c r="AG53" s="94">
        <v>0</v>
      </c>
      <c r="AH53" s="94">
        <v>0</v>
      </c>
      <c r="AI53" s="94">
        <v>0</v>
      </c>
      <c r="AJ53" s="94">
        <v>10</v>
      </c>
      <c r="AK53" s="94">
        <v>0</v>
      </c>
      <c r="AL53" s="94">
        <v>0</v>
      </c>
      <c r="AM53" s="94">
        <v>0</v>
      </c>
      <c r="AN53" s="94">
        <v>0</v>
      </c>
      <c r="AO53" s="94">
        <v>0</v>
      </c>
      <c r="AP53" s="94">
        <v>0</v>
      </c>
      <c r="AQ53" s="94">
        <v>0</v>
      </c>
      <c r="AR53" s="94">
        <v>0</v>
      </c>
      <c r="AS53" s="94">
        <v>50</v>
      </c>
      <c r="AT53" s="94">
        <v>25.4</v>
      </c>
      <c r="AU53" s="94"/>
      <c r="AV53" s="94">
        <v>22.950000000000003</v>
      </c>
      <c r="AW53" s="94">
        <v>10.83</v>
      </c>
      <c r="AX53" s="95">
        <v>1266.5999999999999</v>
      </c>
      <c r="AY53" s="95">
        <v>3072.73</v>
      </c>
      <c r="AZ53" s="42" t="s">
        <v>142</v>
      </c>
      <c r="BA53" s="13">
        <v>5</v>
      </c>
      <c r="CK53" s="42"/>
    </row>
    <row r="54" spans="1:89" s="14" customFormat="1" ht="30.75">
      <c r="A54" s="41">
        <v>2</v>
      </c>
      <c r="B54" s="94">
        <v>1400</v>
      </c>
      <c r="C54" s="94">
        <v>500</v>
      </c>
      <c r="D54" s="94">
        <v>200</v>
      </c>
      <c r="E54" s="94">
        <v>29</v>
      </c>
      <c r="F54" s="94">
        <v>2129</v>
      </c>
      <c r="G54" s="94">
        <v>96.36</v>
      </c>
      <c r="H54" s="94">
        <v>500.02</v>
      </c>
      <c r="I54" s="94">
        <v>33.33</v>
      </c>
      <c r="J54" s="94">
        <v>100</v>
      </c>
      <c r="K54" s="94">
        <v>1187.8599999999999</v>
      </c>
      <c r="L54" s="94">
        <v>52.93</v>
      </c>
      <c r="M54" s="94">
        <v>3.53</v>
      </c>
      <c r="N54" s="94">
        <v>7.06</v>
      </c>
      <c r="O54" s="94">
        <v>10.59</v>
      </c>
      <c r="P54" s="95">
        <v>4120.68</v>
      </c>
      <c r="Q54" s="94">
        <v>52.93</v>
      </c>
      <c r="R54" s="94">
        <v>35.29</v>
      </c>
      <c r="S54" s="94">
        <v>10.59</v>
      </c>
      <c r="T54" s="94">
        <v>7.06</v>
      </c>
      <c r="U54" s="94">
        <v>3.53</v>
      </c>
      <c r="V54" s="94">
        <v>10.59</v>
      </c>
      <c r="W54" s="94">
        <v>3.53</v>
      </c>
      <c r="X54" s="94">
        <v>500.02</v>
      </c>
      <c r="Y54" s="94">
        <v>33.33</v>
      </c>
      <c r="Z54" s="94">
        <v>333.29999999999995</v>
      </c>
      <c r="AA54" s="94">
        <v>100</v>
      </c>
      <c r="AB54" s="94">
        <v>33.33</v>
      </c>
      <c r="AC54" s="94">
        <v>0</v>
      </c>
      <c r="AD54" s="94">
        <v>0</v>
      </c>
      <c r="AE54" s="94">
        <v>0</v>
      </c>
      <c r="AF54" s="94">
        <v>0</v>
      </c>
      <c r="AG54" s="94">
        <v>0</v>
      </c>
      <c r="AH54" s="94">
        <v>0</v>
      </c>
      <c r="AI54" s="94">
        <v>0</v>
      </c>
      <c r="AJ54" s="94">
        <v>0</v>
      </c>
      <c r="AK54" s="94">
        <v>0</v>
      </c>
      <c r="AL54" s="94">
        <v>0</v>
      </c>
      <c r="AM54" s="94">
        <v>0</v>
      </c>
      <c r="AN54" s="94">
        <v>0</v>
      </c>
      <c r="AO54" s="94">
        <v>0</v>
      </c>
      <c r="AP54" s="94">
        <v>0</v>
      </c>
      <c r="AQ54" s="94">
        <v>0</v>
      </c>
      <c r="AR54" s="94">
        <v>0</v>
      </c>
      <c r="AS54" s="94">
        <v>50</v>
      </c>
      <c r="AT54" s="94">
        <v>22.5</v>
      </c>
      <c r="AU54" s="94"/>
      <c r="AV54" s="94">
        <v>21.650000000000002</v>
      </c>
      <c r="AW54" s="94">
        <v>7.5</v>
      </c>
      <c r="AX54" s="95">
        <v>1225.1500000000001</v>
      </c>
      <c r="AY54" s="95">
        <v>2895.53</v>
      </c>
      <c r="AZ54" s="42" t="s">
        <v>143</v>
      </c>
      <c r="BA54" s="41">
        <v>2</v>
      </c>
      <c r="CK54" s="42"/>
    </row>
    <row r="55" spans="1:89" s="14" customFormat="1" ht="30.75">
      <c r="A55" s="41">
        <v>2</v>
      </c>
      <c r="B55" s="94">
        <v>1400</v>
      </c>
      <c r="C55" s="94">
        <v>500</v>
      </c>
      <c r="D55" s="94">
        <v>232.36</v>
      </c>
      <c r="E55" s="94">
        <v>438.07000000000028</v>
      </c>
      <c r="F55" s="94">
        <v>2570.4300000000003</v>
      </c>
      <c r="G55" s="94">
        <v>148.69</v>
      </c>
      <c r="H55" s="94">
        <v>504</v>
      </c>
      <c r="I55" s="94">
        <v>33.6</v>
      </c>
      <c r="J55" s="94">
        <v>100.8</v>
      </c>
      <c r="K55" s="94">
        <v>1804.35</v>
      </c>
      <c r="L55" s="94">
        <v>98.4</v>
      </c>
      <c r="M55" s="94">
        <v>6.56</v>
      </c>
      <c r="N55" s="94">
        <v>13.12</v>
      </c>
      <c r="O55" s="94">
        <v>19.68</v>
      </c>
      <c r="P55" s="95">
        <v>5299.630000000001</v>
      </c>
      <c r="Q55" s="94">
        <v>98.4</v>
      </c>
      <c r="R55" s="94">
        <v>65.599999999999994</v>
      </c>
      <c r="S55" s="94">
        <v>19.68</v>
      </c>
      <c r="T55" s="94">
        <v>13.12</v>
      </c>
      <c r="U55" s="94">
        <v>6.56</v>
      </c>
      <c r="V55" s="94">
        <v>19.68</v>
      </c>
      <c r="W55" s="94">
        <v>6.56</v>
      </c>
      <c r="X55" s="94">
        <v>504</v>
      </c>
      <c r="Y55" s="94">
        <v>33.6</v>
      </c>
      <c r="Z55" s="94">
        <v>336</v>
      </c>
      <c r="AA55" s="94">
        <v>100.8</v>
      </c>
      <c r="AB55" s="94">
        <v>33.6</v>
      </c>
      <c r="AC55" s="94">
        <v>29.25</v>
      </c>
      <c r="AD55" s="94">
        <v>0</v>
      </c>
      <c r="AE55" s="94">
        <v>0</v>
      </c>
      <c r="AF55" s="94">
        <v>0</v>
      </c>
      <c r="AG55" s="94">
        <v>0</v>
      </c>
      <c r="AH55" s="94">
        <v>0</v>
      </c>
      <c r="AI55" s="94">
        <v>0</v>
      </c>
      <c r="AJ55" s="94">
        <v>10</v>
      </c>
      <c r="AK55" s="94">
        <v>2</v>
      </c>
      <c r="AL55" s="94">
        <v>0</v>
      </c>
      <c r="AM55" s="94">
        <v>0</v>
      </c>
      <c r="AN55" s="94">
        <v>0</v>
      </c>
      <c r="AO55" s="94">
        <v>0</v>
      </c>
      <c r="AP55" s="94">
        <v>0</v>
      </c>
      <c r="AQ55" s="94">
        <v>0</v>
      </c>
      <c r="AR55" s="94">
        <v>0</v>
      </c>
      <c r="AS55" s="94">
        <v>50</v>
      </c>
      <c r="AT55" s="94">
        <v>41.82</v>
      </c>
      <c r="AU55" s="94"/>
      <c r="AV55" s="94">
        <v>28.75</v>
      </c>
      <c r="AW55" s="94">
        <v>23.33</v>
      </c>
      <c r="AX55" s="95">
        <v>1422.7499999999998</v>
      </c>
      <c r="AY55" s="95">
        <v>3876.880000000001</v>
      </c>
      <c r="AZ55" s="42" t="s">
        <v>112</v>
      </c>
      <c r="BA55" s="41">
        <v>2</v>
      </c>
      <c r="CK55" s="42"/>
    </row>
    <row r="56" spans="1:89" s="14" customFormat="1" ht="30.75">
      <c r="A56" s="41">
        <v>2</v>
      </c>
      <c r="B56" s="94">
        <v>1400</v>
      </c>
      <c r="C56" s="94">
        <v>500</v>
      </c>
      <c r="D56" s="94">
        <v>200</v>
      </c>
      <c r="E56" s="94">
        <v>154.05999999999995</v>
      </c>
      <c r="F56" s="94">
        <v>2254.06</v>
      </c>
      <c r="G56" s="94">
        <v>106.32</v>
      </c>
      <c r="H56" s="94">
        <v>504</v>
      </c>
      <c r="I56" s="94">
        <v>33.6</v>
      </c>
      <c r="J56" s="94">
        <v>100.8</v>
      </c>
      <c r="K56" s="94">
        <v>1497.73</v>
      </c>
      <c r="L56" s="94">
        <v>70.31</v>
      </c>
      <c r="M56" s="94">
        <v>4.6900000000000004</v>
      </c>
      <c r="N56" s="94">
        <v>9.3699999999999992</v>
      </c>
      <c r="O56" s="94">
        <v>14.06</v>
      </c>
      <c r="P56" s="95">
        <v>4594.9400000000005</v>
      </c>
      <c r="Q56" s="94">
        <v>70.31</v>
      </c>
      <c r="R56" s="94">
        <v>46.87</v>
      </c>
      <c r="S56" s="94">
        <v>14.06</v>
      </c>
      <c r="T56" s="94">
        <v>9.3699999999999992</v>
      </c>
      <c r="U56" s="94">
        <v>4.6900000000000004</v>
      </c>
      <c r="V56" s="94">
        <v>14.06</v>
      </c>
      <c r="W56" s="94">
        <v>4.6900000000000004</v>
      </c>
      <c r="X56" s="94">
        <v>504</v>
      </c>
      <c r="Y56" s="94">
        <v>33.6</v>
      </c>
      <c r="Z56" s="94">
        <v>336</v>
      </c>
      <c r="AA56" s="94">
        <v>100.8</v>
      </c>
      <c r="AB56" s="94">
        <v>33.6</v>
      </c>
      <c r="AC56" s="94">
        <v>0</v>
      </c>
      <c r="AD56" s="94">
        <v>0</v>
      </c>
      <c r="AE56" s="94">
        <v>0</v>
      </c>
      <c r="AF56" s="94">
        <v>0</v>
      </c>
      <c r="AG56" s="94">
        <v>0</v>
      </c>
      <c r="AH56" s="94">
        <v>0</v>
      </c>
      <c r="AI56" s="94">
        <v>0</v>
      </c>
      <c r="AJ56" s="94">
        <v>0</v>
      </c>
      <c r="AK56" s="94">
        <v>0</v>
      </c>
      <c r="AL56" s="94">
        <v>0</v>
      </c>
      <c r="AM56" s="94">
        <v>0</v>
      </c>
      <c r="AN56" s="94">
        <v>0</v>
      </c>
      <c r="AO56" s="94">
        <v>0</v>
      </c>
      <c r="AP56" s="94">
        <v>0</v>
      </c>
      <c r="AQ56" s="94">
        <v>0</v>
      </c>
      <c r="AR56" s="94">
        <v>0</v>
      </c>
      <c r="AS56" s="94">
        <v>50</v>
      </c>
      <c r="AT56" s="94">
        <v>29.88</v>
      </c>
      <c r="AU56" s="94"/>
      <c r="AV56" s="94">
        <v>24.55</v>
      </c>
      <c r="AW56" s="94">
        <v>14.17</v>
      </c>
      <c r="AX56" s="95">
        <v>1290.6500000000001</v>
      </c>
      <c r="AY56" s="95">
        <v>3304.2900000000004</v>
      </c>
      <c r="AZ56" s="42" t="s">
        <v>113</v>
      </c>
      <c r="BA56" s="41">
        <v>2</v>
      </c>
      <c r="CK56" s="42"/>
    </row>
    <row r="57" spans="1:89" s="14" customFormat="1" ht="30.75">
      <c r="A57" s="41">
        <v>2</v>
      </c>
      <c r="B57" s="94">
        <v>1400</v>
      </c>
      <c r="C57" s="94">
        <v>500</v>
      </c>
      <c r="D57" s="94">
        <v>240.68</v>
      </c>
      <c r="E57" s="94">
        <v>418.04000000000025</v>
      </c>
      <c r="F57" s="94">
        <v>2558.7200000000003</v>
      </c>
      <c r="G57" s="94">
        <v>154.31</v>
      </c>
      <c r="H57" s="94">
        <v>504</v>
      </c>
      <c r="I57" s="94">
        <v>33.6</v>
      </c>
      <c r="J57" s="94">
        <v>100.8</v>
      </c>
      <c r="K57" s="94">
        <v>1912.21</v>
      </c>
      <c r="L57" s="94">
        <v>101.92</v>
      </c>
      <c r="M57" s="94">
        <v>6.79</v>
      </c>
      <c r="N57" s="94">
        <v>13.59</v>
      </c>
      <c r="O57" s="94">
        <v>20.38</v>
      </c>
      <c r="P57" s="95">
        <v>5406.3200000000006</v>
      </c>
      <c r="Q57" s="94">
        <v>101.92</v>
      </c>
      <c r="R57" s="94">
        <v>67.95</v>
      </c>
      <c r="S57" s="94">
        <v>20.38</v>
      </c>
      <c r="T57" s="94">
        <v>13.59</v>
      </c>
      <c r="U57" s="94">
        <v>6.79</v>
      </c>
      <c r="V57" s="94">
        <v>20.38</v>
      </c>
      <c r="W57" s="94">
        <v>6.79</v>
      </c>
      <c r="X57" s="94">
        <v>504</v>
      </c>
      <c r="Y57" s="94">
        <v>33.6</v>
      </c>
      <c r="Z57" s="94">
        <v>336</v>
      </c>
      <c r="AA57" s="94">
        <v>100.8</v>
      </c>
      <c r="AB57" s="94">
        <v>33.6</v>
      </c>
      <c r="AC57" s="94">
        <v>0</v>
      </c>
      <c r="AD57" s="94">
        <v>0</v>
      </c>
      <c r="AE57" s="94">
        <v>0</v>
      </c>
      <c r="AF57" s="94">
        <v>0</v>
      </c>
      <c r="AG57" s="94">
        <v>0</v>
      </c>
      <c r="AH57" s="94">
        <v>0</v>
      </c>
      <c r="AI57" s="94">
        <v>0</v>
      </c>
      <c r="AJ57" s="94">
        <v>0</v>
      </c>
      <c r="AK57" s="94">
        <v>0</v>
      </c>
      <c r="AL57" s="94">
        <v>0</v>
      </c>
      <c r="AM57" s="94">
        <v>0</v>
      </c>
      <c r="AN57" s="94">
        <v>0</v>
      </c>
      <c r="AO57" s="94">
        <v>0</v>
      </c>
      <c r="AP57" s="94">
        <v>0</v>
      </c>
      <c r="AQ57" s="94">
        <v>0</v>
      </c>
      <c r="AR57" s="94">
        <v>0</v>
      </c>
      <c r="AS57" s="94">
        <v>50</v>
      </c>
      <c r="AT57" s="94">
        <v>43.32</v>
      </c>
      <c r="AU57" s="94"/>
      <c r="AV57" s="94">
        <v>29.6</v>
      </c>
      <c r="AW57" s="94">
        <v>25</v>
      </c>
      <c r="AX57" s="95">
        <v>1393.7199999999998</v>
      </c>
      <c r="AY57" s="95">
        <v>4012.6000000000008</v>
      </c>
      <c r="AZ57" s="42" t="s">
        <v>114</v>
      </c>
      <c r="BA57" s="41">
        <v>2</v>
      </c>
      <c r="CK57" s="42"/>
    </row>
    <row r="58" spans="1:89" s="14" customFormat="1" ht="30.75">
      <c r="A58" s="41">
        <v>2</v>
      </c>
      <c r="B58" s="94">
        <v>1400</v>
      </c>
      <c r="C58" s="94">
        <v>500</v>
      </c>
      <c r="D58" s="94">
        <v>212.22</v>
      </c>
      <c r="E58" s="94">
        <v>292.65999999999963</v>
      </c>
      <c r="F58" s="94">
        <v>2404.8799999999997</v>
      </c>
      <c r="G58" s="94">
        <v>132.30000000000001</v>
      </c>
      <c r="H58" s="94">
        <v>504</v>
      </c>
      <c r="I58" s="94">
        <v>33.6</v>
      </c>
      <c r="J58" s="94">
        <v>100.8</v>
      </c>
      <c r="K58" s="94">
        <v>1789.8</v>
      </c>
      <c r="L58" s="94">
        <v>89.87</v>
      </c>
      <c r="M58" s="94">
        <v>5.99</v>
      </c>
      <c r="N58" s="94">
        <v>11.98</v>
      </c>
      <c r="O58" s="94">
        <v>17.97</v>
      </c>
      <c r="P58" s="95">
        <v>5091.1899999999996</v>
      </c>
      <c r="Q58" s="94">
        <v>89.87</v>
      </c>
      <c r="R58" s="94">
        <v>59.91</v>
      </c>
      <c r="S58" s="94">
        <v>17.97</v>
      </c>
      <c r="T58" s="94">
        <v>11.98</v>
      </c>
      <c r="U58" s="94">
        <v>5.99</v>
      </c>
      <c r="V58" s="94">
        <v>17.97</v>
      </c>
      <c r="W58" s="94">
        <v>5.99</v>
      </c>
      <c r="X58" s="94">
        <v>504</v>
      </c>
      <c r="Y58" s="94">
        <v>33.6</v>
      </c>
      <c r="Z58" s="94">
        <v>336</v>
      </c>
      <c r="AA58" s="94">
        <v>100.8</v>
      </c>
      <c r="AB58" s="94">
        <v>33.6</v>
      </c>
      <c r="AC58" s="94">
        <v>0</v>
      </c>
      <c r="AD58" s="94">
        <v>0</v>
      </c>
      <c r="AE58" s="94">
        <v>0</v>
      </c>
      <c r="AF58" s="94">
        <v>0</v>
      </c>
      <c r="AG58" s="94">
        <v>0</v>
      </c>
      <c r="AH58" s="94">
        <v>0</v>
      </c>
      <c r="AI58" s="94">
        <v>0</v>
      </c>
      <c r="AJ58" s="94">
        <v>0</v>
      </c>
      <c r="AK58" s="94">
        <v>0</v>
      </c>
      <c r="AL58" s="94">
        <v>0</v>
      </c>
      <c r="AM58" s="94">
        <v>0</v>
      </c>
      <c r="AN58" s="94">
        <v>0</v>
      </c>
      <c r="AO58" s="94">
        <v>1</v>
      </c>
      <c r="AP58" s="94">
        <v>0</v>
      </c>
      <c r="AQ58" s="94">
        <v>0</v>
      </c>
      <c r="AR58" s="94">
        <v>0</v>
      </c>
      <c r="AS58" s="94">
        <v>50</v>
      </c>
      <c r="AT58" s="94">
        <v>38.200000000000003</v>
      </c>
      <c r="AU58" s="94"/>
      <c r="AV58" s="94">
        <v>27.6</v>
      </c>
      <c r="AW58" s="94">
        <v>20.83</v>
      </c>
      <c r="AX58" s="95">
        <v>1355.31</v>
      </c>
      <c r="AY58" s="95">
        <v>3735.8799999999997</v>
      </c>
      <c r="AZ58" s="42" t="s">
        <v>144</v>
      </c>
      <c r="BA58" s="41">
        <v>2</v>
      </c>
      <c r="CK58" s="42"/>
    </row>
    <row r="59" spans="1:89" s="14" customFormat="1" ht="30.75">
      <c r="A59" s="13">
        <v>5</v>
      </c>
      <c r="B59" s="94">
        <v>1400</v>
      </c>
      <c r="C59" s="94">
        <v>500</v>
      </c>
      <c r="D59" s="94">
        <v>200</v>
      </c>
      <c r="E59" s="94">
        <v>48.170000000000073</v>
      </c>
      <c r="F59" s="94">
        <v>2148.17</v>
      </c>
      <c r="G59" s="94">
        <v>97.73</v>
      </c>
      <c r="H59" s="94">
        <v>504</v>
      </c>
      <c r="I59" s="94">
        <v>33.6</v>
      </c>
      <c r="J59" s="94">
        <v>100.8</v>
      </c>
      <c r="K59" s="94">
        <v>1269.08</v>
      </c>
      <c r="L59" s="94">
        <v>54.79</v>
      </c>
      <c r="M59" s="94">
        <v>3.65</v>
      </c>
      <c r="N59" s="94">
        <v>7.31</v>
      </c>
      <c r="O59" s="94">
        <v>10.96</v>
      </c>
      <c r="P59" s="95">
        <v>4230.09</v>
      </c>
      <c r="Q59" s="94">
        <v>54.79</v>
      </c>
      <c r="R59" s="94">
        <v>36.53</v>
      </c>
      <c r="S59" s="94">
        <v>10.96</v>
      </c>
      <c r="T59" s="94">
        <v>7.31</v>
      </c>
      <c r="U59" s="94">
        <v>3.65</v>
      </c>
      <c r="V59" s="94">
        <v>10.96</v>
      </c>
      <c r="W59" s="94">
        <v>3.65</v>
      </c>
      <c r="X59" s="94">
        <v>504</v>
      </c>
      <c r="Y59" s="94">
        <v>33.6</v>
      </c>
      <c r="Z59" s="94">
        <v>336</v>
      </c>
      <c r="AA59" s="94">
        <v>100.8</v>
      </c>
      <c r="AB59" s="94">
        <v>33.6</v>
      </c>
      <c r="AC59" s="94">
        <v>0</v>
      </c>
      <c r="AD59" s="94">
        <v>0</v>
      </c>
      <c r="AE59" s="94">
        <v>0</v>
      </c>
      <c r="AF59" s="94">
        <v>0</v>
      </c>
      <c r="AG59" s="94">
        <v>0</v>
      </c>
      <c r="AH59" s="94">
        <v>0</v>
      </c>
      <c r="AI59" s="94">
        <v>0</v>
      </c>
      <c r="AJ59" s="94">
        <v>10</v>
      </c>
      <c r="AK59" s="94">
        <v>0</v>
      </c>
      <c r="AL59" s="94">
        <v>0</v>
      </c>
      <c r="AM59" s="94">
        <v>0</v>
      </c>
      <c r="AN59" s="94">
        <v>0</v>
      </c>
      <c r="AO59" s="94">
        <v>0</v>
      </c>
      <c r="AP59" s="94">
        <v>0</v>
      </c>
      <c r="AQ59" s="94">
        <v>0</v>
      </c>
      <c r="AR59" s="94">
        <v>0</v>
      </c>
      <c r="AS59" s="94">
        <v>50</v>
      </c>
      <c r="AT59" s="94">
        <v>23.29</v>
      </c>
      <c r="AU59" s="94"/>
      <c r="AV59" s="94">
        <v>22.3</v>
      </c>
      <c r="AW59" s="94">
        <v>9.17</v>
      </c>
      <c r="AX59" s="95">
        <v>1250.6099999999999</v>
      </c>
      <c r="AY59" s="95">
        <v>2979.4800000000005</v>
      </c>
      <c r="AZ59" s="42" t="s">
        <v>145</v>
      </c>
      <c r="BA59" s="13">
        <v>5</v>
      </c>
      <c r="CK59" s="42"/>
    </row>
    <row r="60" spans="1:89" s="14" customFormat="1" ht="30.75">
      <c r="A60" s="41">
        <v>2</v>
      </c>
      <c r="B60" s="94">
        <v>1400</v>
      </c>
      <c r="C60" s="94">
        <v>464.96</v>
      </c>
      <c r="D60" s="94">
        <v>200</v>
      </c>
      <c r="E60" s="94">
        <v>2.7199999999998568</v>
      </c>
      <c r="F60" s="94">
        <v>2067.6799999999998</v>
      </c>
      <c r="G60" s="94">
        <v>94.67</v>
      </c>
      <c r="H60" s="94">
        <v>495.1</v>
      </c>
      <c r="I60" s="94">
        <v>33.01</v>
      </c>
      <c r="J60" s="94">
        <v>99.02</v>
      </c>
      <c r="K60" s="94">
        <v>1252.5999999999999</v>
      </c>
      <c r="L60" s="94">
        <v>49.22</v>
      </c>
      <c r="M60" s="94">
        <v>3.28</v>
      </c>
      <c r="N60" s="94">
        <v>6.56</v>
      </c>
      <c r="O60" s="94">
        <v>9.84</v>
      </c>
      <c r="P60" s="95">
        <v>4110.9800000000005</v>
      </c>
      <c r="Q60" s="94">
        <v>49.22</v>
      </c>
      <c r="R60" s="94">
        <v>32.82</v>
      </c>
      <c r="S60" s="94">
        <v>9.84</v>
      </c>
      <c r="T60" s="94">
        <v>6.56</v>
      </c>
      <c r="U60" s="94">
        <v>3.28</v>
      </c>
      <c r="V60" s="94">
        <v>9.84</v>
      </c>
      <c r="W60" s="94">
        <v>3.28</v>
      </c>
      <c r="X60" s="94">
        <v>495.1</v>
      </c>
      <c r="Y60" s="94">
        <v>33.01</v>
      </c>
      <c r="Z60" s="94">
        <v>330.09999999999997</v>
      </c>
      <c r="AA60" s="94">
        <v>99.02</v>
      </c>
      <c r="AB60" s="94">
        <v>33.01</v>
      </c>
      <c r="AC60" s="94">
        <v>0</v>
      </c>
      <c r="AD60" s="94">
        <v>0</v>
      </c>
      <c r="AE60" s="94">
        <v>0</v>
      </c>
      <c r="AF60" s="94">
        <v>0</v>
      </c>
      <c r="AG60" s="94">
        <v>0</v>
      </c>
      <c r="AH60" s="94">
        <v>0</v>
      </c>
      <c r="AI60" s="94">
        <v>0</v>
      </c>
      <c r="AJ60" s="94">
        <v>0</v>
      </c>
      <c r="AK60" s="94">
        <v>0</v>
      </c>
      <c r="AL60" s="94">
        <v>0</v>
      </c>
      <c r="AM60" s="94">
        <v>0</v>
      </c>
      <c r="AN60" s="94">
        <v>0</v>
      </c>
      <c r="AO60" s="94">
        <v>0</v>
      </c>
      <c r="AP60" s="94">
        <v>0</v>
      </c>
      <c r="AQ60" s="94">
        <v>0</v>
      </c>
      <c r="AR60" s="94">
        <v>0</v>
      </c>
      <c r="AS60" s="94">
        <v>50</v>
      </c>
      <c r="AT60" s="94">
        <v>20.92</v>
      </c>
      <c r="AU60" s="94"/>
      <c r="AV60" s="94">
        <v>21.200000000000003</v>
      </c>
      <c r="AW60" s="94">
        <v>6.67</v>
      </c>
      <c r="AX60" s="95">
        <v>1203.8700000000001</v>
      </c>
      <c r="AY60" s="95">
        <v>2907.1100000000006</v>
      </c>
      <c r="AZ60" s="42" t="s">
        <v>115</v>
      </c>
      <c r="BA60" s="41">
        <v>2</v>
      </c>
      <c r="CK60" s="42"/>
    </row>
    <row r="61" spans="1:89" s="14" customFormat="1" ht="30.75">
      <c r="A61" s="41">
        <v>2</v>
      </c>
      <c r="B61" s="94">
        <v>1400</v>
      </c>
      <c r="C61" s="94">
        <v>500</v>
      </c>
      <c r="D61" s="94">
        <v>200</v>
      </c>
      <c r="E61" s="94">
        <v>150.4399999999996</v>
      </c>
      <c r="F61" s="94">
        <v>2250.4399999999996</v>
      </c>
      <c r="G61" s="94">
        <v>106.1</v>
      </c>
      <c r="H61" s="94">
        <v>504</v>
      </c>
      <c r="I61" s="94">
        <v>33.6</v>
      </c>
      <c r="J61" s="94">
        <v>100.8</v>
      </c>
      <c r="K61" s="94">
        <v>1498.2</v>
      </c>
      <c r="L61" s="94">
        <v>70.08</v>
      </c>
      <c r="M61" s="94">
        <v>4.67</v>
      </c>
      <c r="N61" s="94">
        <v>9.34</v>
      </c>
      <c r="O61" s="94">
        <v>14.02</v>
      </c>
      <c r="P61" s="95">
        <v>4591.25</v>
      </c>
      <c r="Q61" s="94">
        <v>70.08</v>
      </c>
      <c r="R61" s="94">
        <v>46.72</v>
      </c>
      <c r="S61" s="94">
        <v>14.02</v>
      </c>
      <c r="T61" s="94">
        <v>9.34</v>
      </c>
      <c r="U61" s="94">
        <v>4.67</v>
      </c>
      <c r="V61" s="94">
        <v>14.02</v>
      </c>
      <c r="W61" s="94">
        <v>4.67</v>
      </c>
      <c r="X61" s="94">
        <v>504</v>
      </c>
      <c r="Y61" s="94">
        <v>33.6</v>
      </c>
      <c r="Z61" s="94">
        <v>336</v>
      </c>
      <c r="AA61" s="94">
        <v>100.8</v>
      </c>
      <c r="AB61" s="94">
        <v>33.6</v>
      </c>
      <c r="AC61" s="94">
        <v>0</v>
      </c>
      <c r="AD61" s="94">
        <v>0</v>
      </c>
      <c r="AE61" s="94">
        <v>0</v>
      </c>
      <c r="AF61" s="94">
        <v>0</v>
      </c>
      <c r="AG61" s="94">
        <v>0</v>
      </c>
      <c r="AH61" s="94">
        <v>0</v>
      </c>
      <c r="AI61" s="94">
        <v>0</v>
      </c>
      <c r="AJ61" s="94">
        <v>0</v>
      </c>
      <c r="AK61" s="94">
        <v>0</v>
      </c>
      <c r="AL61" s="94">
        <v>0</v>
      </c>
      <c r="AM61" s="94">
        <v>0</v>
      </c>
      <c r="AN61" s="94">
        <v>0</v>
      </c>
      <c r="AO61" s="94">
        <v>0</v>
      </c>
      <c r="AP61" s="94">
        <v>0</v>
      </c>
      <c r="AQ61" s="94">
        <v>0</v>
      </c>
      <c r="AR61" s="94">
        <v>0</v>
      </c>
      <c r="AS61" s="94">
        <v>50</v>
      </c>
      <c r="AT61" s="94">
        <v>29.79</v>
      </c>
      <c r="AU61" s="94"/>
      <c r="AV61" s="94">
        <v>24.450000000000003</v>
      </c>
      <c r="AW61" s="94">
        <v>14.17</v>
      </c>
      <c r="AX61" s="95">
        <v>1289.9299999999998</v>
      </c>
      <c r="AY61" s="95">
        <v>3301.32</v>
      </c>
      <c r="AZ61" s="42" t="s">
        <v>146</v>
      </c>
      <c r="BA61" s="41">
        <v>2</v>
      </c>
      <c r="CK61" s="42"/>
    </row>
    <row r="62" spans="1:89" s="14" customFormat="1" ht="30.75">
      <c r="A62" s="41">
        <v>2</v>
      </c>
      <c r="B62" s="94">
        <v>1400</v>
      </c>
      <c r="C62" s="94">
        <v>404.25</v>
      </c>
      <c r="D62" s="94">
        <v>200</v>
      </c>
      <c r="E62" s="94">
        <v>0</v>
      </c>
      <c r="F62" s="94">
        <v>2004.25</v>
      </c>
      <c r="G62" s="94">
        <v>90.42</v>
      </c>
      <c r="H62" s="94">
        <v>494.31</v>
      </c>
      <c r="I62" s="94">
        <v>32.950000000000003</v>
      </c>
      <c r="J62" s="94">
        <v>98.86</v>
      </c>
      <c r="K62" s="94">
        <v>1232.75</v>
      </c>
      <c r="L62" s="94">
        <v>47.75</v>
      </c>
      <c r="M62" s="94">
        <v>3.18</v>
      </c>
      <c r="N62" s="94">
        <v>6.37</v>
      </c>
      <c r="O62" s="94">
        <v>9.5500000000000007</v>
      </c>
      <c r="P62" s="95">
        <v>4020.39</v>
      </c>
      <c r="Q62" s="94">
        <v>47.75</v>
      </c>
      <c r="R62" s="94">
        <v>31.83</v>
      </c>
      <c r="S62" s="94">
        <v>9.5500000000000007</v>
      </c>
      <c r="T62" s="94">
        <v>6.37</v>
      </c>
      <c r="U62" s="94">
        <v>3.18</v>
      </c>
      <c r="V62" s="94">
        <v>9.5500000000000007</v>
      </c>
      <c r="W62" s="94">
        <v>3.18</v>
      </c>
      <c r="X62" s="94">
        <v>494.31</v>
      </c>
      <c r="Y62" s="94">
        <v>32.950000000000003</v>
      </c>
      <c r="Z62" s="94">
        <v>329.5</v>
      </c>
      <c r="AA62" s="94">
        <v>98.86</v>
      </c>
      <c r="AB62" s="94">
        <v>32.950000000000003</v>
      </c>
      <c r="AC62" s="94">
        <v>29</v>
      </c>
      <c r="AD62" s="94">
        <v>0</v>
      </c>
      <c r="AE62" s="94">
        <v>0</v>
      </c>
      <c r="AF62" s="94">
        <v>0</v>
      </c>
      <c r="AG62" s="94">
        <v>0</v>
      </c>
      <c r="AH62" s="94">
        <v>0</v>
      </c>
      <c r="AI62" s="94">
        <v>0</v>
      </c>
      <c r="AJ62" s="94">
        <v>0</v>
      </c>
      <c r="AK62" s="94">
        <v>0</v>
      </c>
      <c r="AL62" s="94">
        <v>0</v>
      </c>
      <c r="AM62" s="94">
        <v>0</v>
      </c>
      <c r="AN62" s="94">
        <v>0</v>
      </c>
      <c r="AO62" s="94">
        <v>0</v>
      </c>
      <c r="AP62" s="94">
        <v>0</v>
      </c>
      <c r="AQ62" s="94">
        <v>0</v>
      </c>
      <c r="AR62" s="94"/>
      <c r="AS62" s="94">
        <v>50</v>
      </c>
      <c r="AT62" s="94">
        <v>20.3</v>
      </c>
      <c r="AU62" s="94"/>
      <c r="AV62" s="94">
        <v>20.400000000000002</v>
      </c>
      <c r="AW62" s="94">
        <v>5.83</v>
      </c>
      <c r="AX62" s="95">
        <v>1225.51</v>
      </c>
      <c r="AY62" s="95">
        <v>2794.88</v>
      </c>
      <c r="AZ62" s="42" t="s">
        <v>147</v>
      </c>
      <c r="BA62" s="41">
        <v>2</v>
      </c>
      <c r="CK62" s="42"/>
    </row>
    <row r="63" spans="1:89" s="14" customFormat="1" ht="30.75">
      <c r="A63" s="41">
        <v>2</v>
      </c>
      <c r="B63" s="94">
        <v>1400</v>
      </c>
      <c r="C63" s="94">
        <v>500</v>
      </c>
      <c r="D63" s="94">
        <v>200</v>
      </c>
      <c r="E63" s="94">
        <v>75.2800000000002</v>
      </c>
      <c r="F63" s="94">
        <v>2175.2800000000002</v>
      </c>
      <c r="G63" s="94">
        <v>100.12</v>
      </c>
      <c r="H63" s="94">
        <v>504</v>
      </c>
      <c r="I63" s="94">
        <v>33.6</v>
      </c>
      <c r="J63" s="94">
        <v>100.8</v>
      </c>
      <c r="K63" s="94">
        <v>1334.07</v>
      </c>
      <c r="L63" s="94">
        <v>59.18</v>
      </c>
      <c r="M63" s="94">
        <v>3.95</v>
      </c>
      <c r="N63" s="94">
        <v>7.89</v>
      </c>
      <c r="O63" s="94">
        <v>11.84</v>
      </c>
      <c r="P63" s="95">
        <v>4330.7300000000005</v>
      </c>
      <c r="Q63" s="94">
        <v>59.18</v>
      </c>
      <c r="R63" s="94">
        <v>39.46</v>
      </c>
      <c r="S63" s="94">
        <v>11.84</v>
      </c>
      <c r="T63" s="94">
        <v>7.89</v>
      </c>
      <c r="U63" s="94">
        <v>3.95</v>
      </c>
      <c r="V63" s="94">
        <v>11.84</v>
      </c>
      <c r="W63" s="94">
        <v>3.95</v>
      </c>
      <c r="X63" s="94">
        <v>504</v>
      </c>
      <c r="Y63" s="94">
        <v>33.6</v>
      </c>
      <c r="Z63" s="94">
        <v>336</v>
      </c>
      <c r="AA63" s="94">
        <v>100.8</v>
      </c>
      <c r="AB63" s="94">
        <v>33.6</v>
      </c>
      <c r="AC63" s="94">
        <v>0</v>
      </c>
      <c r="AD63" s="94">
        <v>0</v>
      </c>
      <c r="AE63" s="94">
        <v>0</v>
      </c>
      <c r="AF63" s="94">
        <v>0</v>
      </c>
      <c r="AG63" s="94">
        <v>0</v>
      </c>
      <c r="AH63" s="94">
        <v>0</v>
      </c>
      <c r="AI63" s="94">
        <v>0</v>
      </c>
      <c r="AJ63" s="94">
        <v>0</v>
      </c>
      <c r="AK63" s="94">
        <v>0</v>
      </c>
      <c r="AL63" s="94">
        <v>0</v>
      </c>
      <c r="AM63" s="94">
        <v>0</v>
      </c>
      <c r="AN63" s="94">
        <v>0</v>
      </c>
      <c r="AO63" s="94">
        <v>0</v>
      </c>
      <c r="AP63" s="94">
        <v>0</v>
      </c>
      <c r="AQ63" s="94">
        <v>0</v>
      </c>
      <c r="AR63" s="94">
        <v>0</v>
      </c>
      <c r="AS63" s="94">
        <v>50</v>
      </c>
      <c r="AT63" s="94">
        <v>25.16</v>
      </c>
      <c r="AU63" s="94"/>
      <c r="AV63" s="94">
        <v>22.900000000000002</v>
      </c>
      <c r="AW63" s="94">
        <v>10</v>
      </c>
      <c r="AX63" s="95">
        <v>1254.17</v>
      </c>
      <c r="AY63" s="95">
        <v>3076.5600000000004</v>
      </c>
      <c r="AZ63" s="42" t="s">
        <v>116</v>
      </c>
      <c r="BA63" s="41">
        <v>2</v>
      </c>
      <c r="CK63" s="42"/>
    </row>
    <row r="64" spans="1:89" s="14" customFormat="1" ht="30.75">
      <c r="A64" s="41">
        <v>2</v>
      </c>
      <c r="B64" s="94">
        <v>1400</v>
      </c>
      <c r="C64" s="94">
        <v>202.02999999999997</v>
      </c>
      <c r="D64" s="94">
        <v>200</v>
      </c>
      <c r="E64" s="94">
        <v>0</v>
      </c>
      <c r="F64" s="94">
        <v>1802.03</v>
      </c>
      <c r="G64" s="94">
        <v>85.72</v>
      </c>
      <c r="H64" s="94">
        <v>473.25</v>
      </c>
      <c r="I64" s="94">
        <v>31.55</v>
      </c>
      <c r="J64" s="94">
        <v>94.65</v>
      </c>
      <c r="K64" s="94">
        <v>1149.05</v>
      </c>
      <c r="L64" s="94">
        <v>41.6</v>
      </c>
      <c r="M64" s="94">
        <v>2.77</v>
      </c>
      <c r="N64" s="94">
        <v>5.55</v>
      </c>
      <c r="O64" s="94">
        <v>8.32</v>
      </c>
      <c r="P64" s="95">
        <v>3694.4900000000002</v>
      </c>
      <c r="Q64" s="94">
        <v>44.57</v>
      </c>
      <c r="R64" s="94">
        <v>29.71</v>
      </c>
      <c r="S64" s="94">
        <v>8.91</v>
      </c>
      <c r="T64" s="94">
        <v>5.94</v>
      </c>
      <c r="U64" s="94">
        <v>2.97</v>
      </c>
      <c r="V64" s="94">
        <v>8.91</v>
      </c>
      <c r="W64" s="94">
        <v>2.97</v>
      </c>
      <c r="X64" s="94">
        <v>473.25</v>
      </c>
      <c r="Y64" s="94">
        <v>31.55</v>
      </c>
      <c r="Z64" s="94">
        <v>315.5</v>
      </c>
      <c r="AA64" s="94">
        <v>94.65</v>
      </c>
      <c r="AB64" s="94">
        <v>31.55</v>
      </c>
      <c r="AC64" s="94">
        <v>0</v>
      </c>
      <c r="AD64" s="94">
        <v>0</v>
      </c>
      <c r="AE64" s="94">
        <v>0</v>
      </c>
      <c r="AF64" s="94">
        <v>0</v>
      </c>
      <c r="AG64" s="94">
        <v>0</v>
      </c>
      <c r="AH64" s="94">
        <v>0</v>
      </c>
      <c r="AI64" s="94">
        <v>0</v>
      </c>
      <c r="AJ64" s="94">
        <v>0</v>
      </c>
      <c r="AK64" s="94">
        <v>0</v>
      </c>
      <c r="AL64" s="94">
        <v>0</v>
      </c>
      <c r="AM64" s="94">
        <v>0</v>
      </c>
      <c r="AN64" s="94">
        <v>0</v>
      </c>
      <c r="AO64" s="94">
        <v>0</v>
      </c>
      <c r="AP64" s="94">
        <v>0</v>
      </c>
      <c r="AQ64" s="94">
        <v>0</v>
      </c>
      <c r="AR64" s="94">
        <v>0</v>
      </c>
      <c r="AS64" s="94">
        <v>50</v>
      </c>
      <c r="AT64" s="94">
        <v>0</v>
      </c>
      <c r="AU64" s="94"/>
      <c r="AV64" s="94">
        <v>20.05</v>
      </c>
      <c r="AW64" s="94">
        <v>5</v>
      </c>
      <c r="AX64" s="95">
        <v>1654.1299999999999</v>
      </c>
      <c r="AY64" s="95">
        <v>2040.3600000000004</v>
      </c>
      <c r="AZ64" s="42" t="s">
        <v>148</v>
      </c>
      <c r="BA64" s="41">
        <v>2</v>
      </c>
      <c r="CK64" s="42"/>
    </row>
    <row r="65" spans="1:89" s="14" customFormat="1" ht="30.75">
      <c r="A65" s="41">
        <v>2</v>
      </c>
      <c r="B65" s="94">
        <v>1400</v>
      </c>
      <c r="C65" s="94">
        <v>500</v>
      </c>
      <c r="D65" s="94">
        <v>200</v>
      </c>
      <c r="E65" s="94">
        <v>168.34000000000015</v>
      </c>
      <c r="F65" s="94">
        <v>2268.34</v>
      </c>
      <c r="G65" s="94">
        <v>107.32</v>
      </c>
      <c r="H65" s="94">
        <v>504</v>
      </c>
      <c r="I65" s="94">
        <v>33.6</v>
      </c>
      <c r="J65" s="94">
        <v>100.8</v>
      </c>
      <c r="K65" s="94">
        <v>1523.04</v>
      </c>
      <c r="L65" s="94">
        <v>72.319999999999993</v>
      </c>
      <c r="M65" s="94">
        <v>4.82</v>
      </c>
      <c r="N65" s="94">
        <v>9.64</v>
      </c>
      <c r="O65" s="94">
        <v>14.46</v>
      </c>
      <c r="P65" s="95">
        <v>4638.34</v>
      </c>
      <c r="Q65" s="94">
        <v>72.319999999999993</v>
      </c>
      <c r="R65" s="94">
        <v>48.21</v>
      </c>
      <c r="S65" s="94">
        <v>14.46</v>
      </c>
      <c r="T65" s="94">
        <v>9.64</v>
      </c>
      <c r="U65" s="94">
        <v>4.82</v>
      </c>
      <c r="V65" s="94">
        <v>14.46</v>
      </c>
      <c r="W65" s="94">
        <v>4.82</v>
      </c>
      <c r="X65" s="94">
        <v>504</v>
      </c>
      <c r="Y65" s="94">
        <v>33.6</v>
      </c>
      <c r="Z65" s="94">
        <v>336</v>
      </c>
      <c r="AA65" s="94">
        <v>100.8</v>
      </c>
      <c r="AB65" s="94">
        <v>33.6</v>
      </c>
      <c r="AC65" s="94">
        <v>0</v>
      </c>
      <c r="AD65" s="94">
        <v>0</v>
      </c>
      <c r="AE65" s="94">
        <v>0</v>
      </c>
      <c r="AF65" s="94">
        <v>0</v>
      </c>
      <c r="AG65" s="94">
        <v>0</v>
      </c>
      <c r="AH65" s="94">
        <v>0</v>
      </c>
      <c r="AI65" s="94">
        <v>0</v>
      </c>
      <c r="AJ65" s="94">
        <v>0</v>
      </c>
      <c r="AK65" s="94">
        <v>0</v>
      </c>
      <c r="AL65" s="94">
        <v>0</v>
      </c>
      <c r="AM65" s="94">
        <v>0</v>
      </c>
      <c r="AN65" s="94">
        <v>0</v>
      </c>
      <c r="AO65" s="94">
        <v>0</v>
      </c>
      <c r="AP65" s="94">
        <v>0</v>
      </c>
      <c r="AQ65" s="94">
        <v>0</v>
      </c>
      <c r="AR65" s="94">
        <v>0</v>
      </c>
      <c r="AS65" s="94">
        <v>50</v>
      </c>
      <c r="AT65" s="94">
        <v>30.74</v>
      </c>
      <c r="AU65" s="94"/>
      <c r="AV65" s="94">
        <v>24.8</v>
      </c>
      <c r="AW65" s="94">
        <v>15</v>
      </c>
      <c r="AX65" s="95">
        <v>1297.2699999999998</v>
      </c>
      <c r="AY65" s="95">
        <v>3341.0700000000006</v>
      </c>
      <c r="AZ65" s="42" t="s">
        <v>117</v>
      </c>
      <c r="BA65" s="41">
        <v>2</v>
      </c>
      <c r="CK65" s="42"/>
    </row>
    <row r="66" spans="1:89" s="14" customFormat="1" ht="30.75">
      <c r="A66" s="13">
        <v>5</v>
      </c>
      <c r="B66" s="94">
        <v>1400</v>
      </c>
      <c r="C66" s="94">
        <v>500</v>
      </c>
      <c r="D66" s="94">
        <v>249.58</v>
      </c>
      <c r="E66" s="94">
        <v>491.74000000000058</v>
      </c>
      <c r="F66" s="94">
        <v>2641.3200000000006</v>
      </c>
      <c r="G66" s="94">
        <v>158</v>
      </c>
      <c r="H66" s="94">
        <v>504</v>
      </c>
      <c r="I66" s="94">
        <v>33.6</v>
      </c>
      <c r="J66" s="94">
        <v>100.8</v>
      </c>
      <c r="K66" s="94">
        <v>1910.61</v>
      </c>
      <c r="L66" s="94">
        <v>105.69</v>
      </c>
      <c r="M66" s="94">
        <v>7.05</v>
      </c>
      <c r="N66" s="94">
        <v>14.09</v>
      </c>
      <c r="O66" s="94">
        <v>21.14</v>
      </c>
      <c r="P66" s="95">
        <v>5496.3000000000011</v>
      </c>
      <c r="Q66" s="94">
        <v>105.69</v>
      </c>
      <c r="R66" s="94">
        <v>70.459999999999994</v>
      </c>
      <c r="S66" s="94">
        <v>21.14</v>
      </c>
      <c r="T66" s="94">
        <v>14.09</v>
      </c>
      <c r="U66" s="94">
        <v>7.05</v>
      </c>
      <c r="V66" s="94">
        <v>21.14</v>
      </c>
      <c r="W66" s="94">
        <v>7.05</v>
      </c>
      <c r="X66" s="94">
        <v>504</v>
      </c>
      <c r="Y66" s="94">
        <v>33.6</v>
      </c>
      <c r="Z66" s="94">
        <v>336</v>
      </c>
      <c r="AA66" s="94">
        <v>100.8</v>
      </c>
      <c r="AB66" s="94">
        <v>33.6</v>
      </c>
      <c r="AC66" s="94">
        <v>0</v>
      </c>
      <c r="AD66" s="94">
        <v>0</v>
      </c>
      <c r="AE66" s="94">
        <v>0</v>
      </c>
      <c r="AF66" s="94">
        <v>0</v>
      </c>
      <c r="AG66" s="94">
        <v>0</v>
      </c>
      <c r="AH66" s="94">
        <v>0</v>
      </c>
      <c r="AI66" s="94">
        <v>0</v>
      </c>
      <c r="AJ66" s="94">
        <v>0</v>
      </c>
      <c r="AK66" s="94">
        <v>0</v>
      </c>
      <c r="AL66" s="94">
        <v>0</v>
      </c>
      <c r="AM66" s="94">
        <v>0</v>
      </c>
      <c r="AN66" s="94">
        <v>0</v>
      </c>
      <c r="AO66" s="94">
        <v>0</v>
      </c>
      <c r="AP66" s="94">
        <v>0</v>
      </c>
      <c r="AQ66" s="94">
        <v>0</v>
      </c>
      <c r="AR66" s="94">
        <v>0</v>
      </c>
      <c r="AS66" s="94">
        <v>50</v>
      </c>
      <c r="AT66" s="94">
        <v>44.92</v>
      </c>
      <c r="AU66" s="94"/>
      <c r="AV66" s="94">
        <v>30.200000000000003</v>
      </c>
      <c r="AW66" s="94">
        <v>26.67</v>
      </c>
      <c r="AX66" s="95">
        <v>1406.41</v>
      </c>
      <c r="AY66" s="95">
        <v>4089.8900000000012</v>
      </c>
      <c r="AZ66" s="42" t="s">
        <v>68</v>
      </c>
      <c r="BA66" s="13">
        <v>5</v>
      </c>
      <c r="CK66" s="42"/>
    </row>
    <row r="67" spans="1:89" s="14" customFormat="1" ht="30.75">
      <c r="A67" s="13">
        <v>5</v>
      </c>
      <c r="B67" s="94">
        <v>1400</v>
      </c>
      <c r="C67" s="94">
        <v>500</v>
      </c>
      <c r="D67" s="94">
        <v>261.06</v>
      </c>
      <c r="E67" s="94">
        <v>524.17000000000007</v>
      </c>
      <c r="F67" s="94">
        <v>2685.23</v>
      </c>
      <c r="G67" s="94">
        <v>162.76</v>
      </c>
      <c r="H67" s="94">
        <v>504</v>
      </c>
      <c r="I67" s="94">
        <v>33.6</v>
      </c>
      <c r="J67" s="94">
        <v>100.8</v>
      </c>
      <c r="K67" s="94">
        <v>1986.24</v>
      </c>
      <c r="L67" s="94">
        <v>110.55</v>
      </c>
      <c r="M67" s="94">
        <v>7.37</v>
      </c>
      <c r="N67" s="94">
        <v>14.74</v>
      </c>
      <c r="O67" s="94">
        <v>22.11</v>
      </c>
      <c r="P67" s="95">
        <v>5627.4</v>
      </c>
      <c r="Q67" s="94">
        <v>110.55</v>
      </c>
      <c r="R67" s="94">
        <v>73.7</v>
      </c>
      <c r="S67" s="94">
        <v>22.11</v>
      </c>
      <c r="T67" s="94">
        <v>14.74</v>
      </c>
      <c r="U67" s="94">
        <v>7.37</v>
      </c>
      <c r="V67" s="94">
        <v>22.11</v>
      </c>
      <c r="W67" s="94">
        <v>7.37</v>
      </c>
      <c r="X67" s="94">
        <v>504</v>
      </c>
      <c r="Y67" s="94">
        <v>33.6</v>
      </c>
      <c r="Z67" s="94">
        <v>336</v>
      </c>
      <c r="AA67" s="94">
        <v>100.8</v>
      </c>
      <c r="AB67" s="94">
        <v>33.6</v>
      </c>
      <c r="AC67" s="94">
        <v>12.49</v>
      </c>
      <c r="AD67" s="94">
        <v>0</v>
      </c>
      <c r="AE67" s="94">
        <v>0</v>
      </c>
      <c r="AF67" s="94">
        <v>0</v>
      </c>
      <c r="AG67" s="94">
        <v>0</v>
      </c>
      <c r="AH67" s="94">
        <v>0</v>
      </c>
      <c r="AI67" s="94">
        <v>0</v>
      </c>
      <c r="AJ67" s="94">
        <v>10</v>
      </c>
      <c r="AK67" s="94">
        <v>2</v>
      </c>
      <c r="AL67" s="94">
        <v>0</v>
      </c>
      <c r="AM67" s="94">
        <v>0</v>
      </c>
      <c r="AN67" s="94">
        <v>0</v>
      </c>
      <c r="AO67" s="94">
        <v>0</v>
      </c>
      <c r="AP67" s="94">
        <v>0</v>
      </c>
      <c r="AQ67" s="94">
        <v>0</v>
      </c>
      <c r="AR67" s="94">
        <v>0</v>
      </c>
      <c r="AS67" s="94">
        <v>50</v>
      </c>
      <c r="AT67" s="94">
        <v>46.99</v>
      </c>
      <c r="AU67" s="94"/>
      <c r="AV67" s="94">
        <v>30.950000000000003</v>
      </c>
      <c r="AW67" s="94">
        <v>105.83</v>
      </c>
      <c r="AX67" s="95">
        <v>1524.21</v>
      </c>
      <c r="AY67" s="95">
        <v>4103.1899999999996</v>
      </c>
      <c r="AZ67" s="42" t="s">
        <v>118</v>
      </c>
      <c r="BA67" s="13">
        <v>5</v>
      </c>
      <c r="CK67" s="42"/>
    </row>
    <row r="68" spans="1:89" s="14" customFormat="1" ht="30.75">
      <c r="A68" s="41">
        <v>2</v>
      </c>
      <c r="B68" s="94">
        <v>1400</v>
      </c>
      <c r="C68" s="94">
        <v>291.62999999999988</v>
      </c>
      <c r="D68" s="94">
        <v>200</v>
      </c>
      <c r="E68" s="94">
        <v>0</v>
      </c>
      <c r="F68" s="94">
        <v>1891.6299999999999</v>
      </c>
      <c r="G68" s="94">
        <v>90.51</v>
      </c>
      <c r="H68" s="94">
        <v>464.13</v>
      </c>
      <c r="I68" s="94">
        <v>30.94</v>
      </c>
      <c r="J68" s="94">
        <v>92.83</v>
      </c>
      <c r="K68" s="94">
        <v>1114.6199999999999</v>
      </c>
      <c r="L68" s="94">
        <v>42.08</v>
      </c>
      <c r="M68" s="94">
        <v>2.81</v>
      </c>
      <c r="N68" s="94">
        <v>5.61</v>
      </c>
      <c r="O68" s="94">
        <v>8.42</v>
      </c>
      <c r="P68" s="95">
        <v>3743.58</v>
      </c>
      <c r="Q68" s="94">
        <v>42.08</v>
      </c>
      <c r="R68" s="94">
        <v>28.06</v>
      </c>
      <c r="S68" s="94">
        <v>8.42</v>
      </c>
      <c r="T68" s="94">
        <v>5.61</v>
      </c>
      <c r="U68" s="94">
        <v>2.81</v>
      </c>
      <c r="V68" s="94">
        <v>8.42</v>
      </c>
      <c r="W68" s="94">
        <v>2.81</v>
      </c>
      <c r="X68" s="94">
        <v>464.13</v>
      </c>
      <c r="Y68" s="94">
        <v>30.94</v>
      </c>
      <c r="Z68" s="94">
        <v>309.40000000000003</v>
      </c>
      <c r="AA68" s="94">
        <v>92.83</v>
      </c>
      <c r="AB68" s="94">
        <v>30.94</v>
      </c>
      <c r="AC68" s="94">
        <v>0</v>
      </c>
      <c r="AD68" s="94">
        <v>0</v>
      </c>
      <c r="AE68" s="94">
        <v>0</v>
      </c>
      <c r="AF68" s="94">
        <v>0</v>
      </c>
      <c r="AG68" s="94">
        <v>0</v>
      </c>
      <c r="AH68" s="94">
        <v>0</v>
      </c>
      <c r="AI68" s="94">
        <v>0</v>
      </c>
      <c r="AJ68" s="94">
        <v>10</v>
      </c>
      <c r="AK68" s="94">
        <v>0</v>
      </c>
      <c r="AL68" s="94">
        <v>0</v>
      </c>
      <c r="AM68" s="94">
        <v>0</v>
      </c>
      <c r="AN68" s="94">
        <v>0</v>
      </c>
      <c r="AO68" s="94">
        <v>0</v>
      </c>
      <c r="AP68" s="94">
        <v>0</v>
      </c>
      <c r="AQ68" s="94">
        <v>0</v>
      </c>
      <c r="AR68" s="94">
        <v>0</v>
      </c>
      <c r="AS68" s="94">
        <v>50</v>
      </c>
      <c r="AT68" s="94">
        <v>0</v>
      </c>
      <c r="AU68" s="94"/>
      <c r="AV68" s="94">
        <v>19.55</v>
      </c>
      <c r="AW68" s="94">
        <v>3.33</v>
      </c>
      <c r="AX68" s="95">
        <v>1109.33</v>
      </c>
      <c r="AY68" s="95">
        <v>2634.25</v>
      </c>
      <c r="AZ68" s="42" t="s">
        <v>119</v>
      </c>
      <c r="BA68" s="41">
        <v>2</v>
      </c>
      <c r="CK68" s="42"/>
    </row>
    <row r="69" spans="1:89" s="14" customFormat="1" ht="30.75">
      <c r="A69" s="13">
        <v>4</v>
      </c>
      <c r="B69" s="94">
        <v>1400</v>
      </c>
      <c r="C69" s="94">
        <v>500</v>
      </c>
      <c r="D69" s="94">
        <v>200</v>
      </c>
      <c r="E69" s="94">
        <v>125.32000000000016</v>
      </c>
      <c r="F69" s="94">
        <v>2225.3200000000002</v>
      </c>
      <c r="G69" s="94">
        <v>102.3</v>
      </c>
      <c r="H69" s="94">
        <v>504</v>
      </c>
      <c r="I69" s="94">
        <v>33.6</v>
      </c>
      <c r="J69" s="94">
        <v>100.8</v>
      </c>
      <c r="K69" s="94">
        <v>1444.53</v>
      </c>
      <c r="L69" s="94">
        <v>66.25</v>
      </c>
      <c r="M69" s="94">
        <v>4.42</v>
      </c>
      <c r="N69" s="94">
        <v>8.83</v>
      </c>
      <c r="O69" s="94">
        <v>13.25</v>
      </c>
      <c r="P69" s="95">
        <v>4503.3</v>
      </c>
      <c r="Q69" s="94">
        <v>66.25</v>
      </c>
      <c r="R69" s="94">
        <v>44.17</v>
      </c>
      <c r="S69" s="94">
        <v>13.25</v>
      </c>
      <c r="T69" s="94">
        <v>8.83</v>
      </c>
      <c r="U69" s="94">
        <v>4.42</v>
      </c>
      <c r="V69" s="94">
        <v>13.25</v>
      </c>
      <c r="W69" s="94">
        <v>4.42</v>
      </c>
      <c r="X69" s="94">
        <v>504</v>
      </c>
      <c r="Y69" s="94">
        <v>33.6</v>
      </c>
      <c r="Z69" s="94">
        <v>336</v>
      </c>
      <c r="AA69" s="94">
        <v>100.8</v>
      </c>
      <c r="AB69" s="94">
        <v>33.6</v>
      </c>
      <c r="AC69" s="94">
        <v>16.16</v>
      </c>
      <c r="AD69" s="94">
        <v>0</v>
      </c>
      <c r="AE69" s="94">
        <v>0</v>
      </c>
      <c r="AF69" s="94">
        <v>0</v>
      </c>
      <c r="AG69" s="94">
        <v>0</v>
      </c>
      <c r="AH69" s="94">
        <v>0</v>
      </c>
      <c r="AI69" s="94">
        <v>0</v>
      </c>
      <c r="AJ69" s="94">
        <v>10</v>
      </c>
      <c r="AK69" s="94">
        <v>0</v>
      </c>
      <c r="AL69" s="94">
        <v>0</v>
      </c>
      <c r="AM69" s="94">
        <v>0</v>
      </c>
      <c r="AN69" s="94">
        <v>0</v>
      </c>
      <c r="AO69" s="94">
        <v>0</v>
      </c>
      <c r="AP69" s="94">
        <v>0</v>
      </c>
      <c r="AQ69" s="94">
        <v>0</v>
      </c>
      <c r="AR69" s="94">
        <v>0</v>
      </c>
      <c r="AS69" s="94">
        <v>50</v>
      </c>
      <c r="AT69" s="94">
        <v>28.16</v>
      </c>
      <c r="AU69" s="94"/>
      <c r="AV69" s="94">
        <v>23.8</v>
      </c>
      <c r="AW69" s="94">
        <v>12.5</v>
      </c>
      <c r="AX69" s="95">
        <v>1303.21</v>
      </c>
      <c r="AY69" s="95">
        <v>3200.09</v>
      </c>
      <c r="AZ69" s="42" t="s">
        <v>149</v>
      </c>
      <c r="BA69" s="13">
        <v>4</v>
      </c>
      <c r="CK69" s="42"/>
    </row>
    <row r="70" spans="1:89" s="14" customFormat="1" ht="30.75">
      <c r="A70" s="41">
        <v>2</v>
      </c>
      <c r="B70" s="94">
        <v>1400</v>
      </c>
      <c r="C70" s="94">
        <v>500</v>
      </c>
      <c r="D70" s="94">
        <v>261.52999999999997</v>
      </c>
      <c r="E70" s="94">
        <v>525.59000000000037</v>
      </c>
      <c r="F70" s="94">
        <v>2687.1200000000003</v>
      </c>
      <c r="G70" s="94">
        <v>162.81</v>
      </c>
      <c r="H70" s="94">
        <v>504</v>
      </c>
      <c r="I70" s="94">
        <v>33.6</v>
      </c>
      <c r="J70" s="94">
        <v>100.8</v>
      </c>
      <c r="K70" s="94">
        <v>1988.55</v>
      </c>
      <c r="L70" s="94">
        <v>110.75</v>
      </c>
      <c r="M70" s="94">
        <v>7.38</v>
      </c>
      <c r="N70" s="94">
        <v>14.77</v>
      </c>
      <c r="O70" s="94">
        <v>22.15</v>
      </c>
      <c r="P70" s="95">
        <v>5631.93</v>
      </c>
      <c r="Q70" s="94">
        <v>110.75</v>
      </c>
      <c r="R70" s="94">
        <v>73.83</v>
      </c>
      <c r="S70" s="94">
        <v>22.15</v>
      </c>
      <c r="T70" s="94">
        <v>14.77</v>
      </c>
      <c r="U70" s="94">
        <v>7.38</v>
      </c>
      <c r="V70" s="94">
        <v>22.15</v>
      </c>
      <c r="W70" s="94">
        <v>7.38</v>
      </c>
      <c r="X70" s="94">
        <v>504</v>
      </c>
      <c r="Y70" s="94">
        <v>33.6</v>
      </c>
      <c r="Z70" s="94">
        <v>336</v>
      </c>
      <c r="AA70" s="94">
        <v>100.8</v>
      </c>
      <c r="AB70" s="94">
        <v>33.6</v>
      </c>
      <c r="AC70" s="94">
        <v>8.5299999999999994</v>
      </c>
      <c r="AD70" s="94">
        <v>0</v>
      </c>
      <c r="AE70" s="94">
        <v>0</v>
      </c>
      <c r="AF70" s="94">
        <v>0</v>
      </c>
      <c r="AG70" s="94">
        <v>0</v>
      </c>
      <c r="AH70" s="94">
        <v>0</v>
      </c>
      <c r="AI70" s="94">
        <v>0</v>
      </c>
      <c r="AJ70" s="94">
        <v>0</v>
      </c>
      <c r="AK70" s="94">
        <v>2</v>
      </c>
      <c r="AL70" s="94">
        <v>0</v>
      </c>
      <c r="AM70" s="94">
        <v>0</v>
      </c>
      <c r="AN70" s="94">
        <v>0</v>
      </c>
      <c r="AO70" s="94">
        <v>0</v>
      </c>
      <c r="AP70" s="94">
        <v>0</v>
      </c>
      <c r="AQ70" s="94">
        <v>0</v>
      </c>
      <c r="AR70" s="94"/>
      <c r="AS70" s="94">
        <v>50</v>
      </c>
      <c r="AT70" s="94">
        <v>47.08</v>
      </c>
      <c r="AU70" s="94"/>
      <c r="AV70" s="94">
        <v>31</v>
      </c>
      <c r="AW70" s="94">
        <v>106.67</v>
      </c>
      <c r="AX70" s="95">
        <v>1511.69</v>
      </c>
      <c r="AY70" s="95">
        <v>4120.24</v>
      </c>
      <c r="AZ70" s="42" t="s">
        <v>150</v>
      </c>
      <c r="BA70" s="41">
        <v>2</v>
      </c>
      <c r="CK70" s="42"/>
    </row>
    <row r="71" spans="1:89" s="14" customFormat="1" ht="30.75">
      <c r="A71" s="41">
        <v>3</v>
      </c>
      <c r="B71" s="94">
        <v>1400</v>
      </c>
      <c r="C71" s="94">
        <v>500</v>
      </c>
      <c r="D71" s="94">
        <v>200</v>
      </c>
      <c r="E71" s="94">
        <v>49</v>
      </c>
      <c r="F71" s="94">
        <v>2149</v>
      </c>
      <c r="G71" s="94">
        <v>98.18</v>
      </c>
      <c r="H71" s="94">
        <v>504</v>
      </c>
      <c r="I71" s="94">
        <v>33.6</v>
      </c>
      <c r="J71" s="94">
        <v>100.8</v>
      </c>
      <c r="K71" s="94">
        <v>1359.19</v>
      </c>
      <c r="L71" s="94">
        <v>55.48</v>
      </c>
      <c r="M71" s="94">
        <v>3.7</v>
      </c>
      <c r="N71" s="94">
        <v>7.4</v>
      </c>
      <c r="O71" s="94">
        <v>11.1</v>
      </c>
      <c r="P71" s="95">
        <v>4322.45</v>
      </c>
      <c r="Q71" s="94">
        <v>55.48</v>
      </c>
      <c r="R71" s="94">
        <v>36.979999999999997</v>
      </c>
      <c r="S71" s="94">
        <v>11.1</v>
      </c>
      <c r="T71" s="94">
        <v>7.4</v>
      </c>
      <c r="U71" s="94">
        <v>3.7</v>
      </c>
      <c r="V71" s="94">
        <v>11.1</v>
      </c>
      <c r="W71" s="94">
        <v>3.7</v>
      </c>
      <c r="X71" s="94">
        <v>504</v>
      </c>
      <c r="Y71" s="94">
        <v>33.6</v>
      </c>
      <c r="Z71" s="94">
        <v>336</v>
      </c>
      <c r="AA71" s="94">
        <v>100.8</v>
      </c>
      <c r="AB71" s="94">
        <v>33.6</v>
      </c>
      <c r="AC71" s="94">
        <v>0</v>
      </c>
      <c r="AD71" s="94">
        <v>0</v>
      </c>
      <c r="AE71" s="94">
        <v>0</v>
      </c>
      <c r="AF71" s="94">
        <v>0</v>
      </c>
      <c r="AG71" s="94">
        <v>0</v>
      </c>
      <c r="AH71" s="94">
        <v>0</v>
      </c>
      <c r="AI71" s="94">
        <v>0</v>
      </c>
      <c r="AJ71" s="94">
        <v>10</v>
      </c>
      <c r="AK71" s="94">
        <v>0</v>
      </c>
      <c r="AL71" s="94">
        <v>0</v>
      </c>
      <c r="AM71" s="94">
        <v>0</v>
      </c>
      <c r="AN71" s="94">
        <v>0</v>
      </c>
      <c r="AO71" s="94">
        <v>0</v>
      </c>
      <c r="AP71" s="94">
        <v>0</v>
      </c>
      <c r="AQ71" s="94">
        <v>0</v>
      </c>
      <c r="AR71" s="94">
        <v>0</v>
      </c>
      <c r="AS71" s="94">
        <v>50</v>
      </c>
      <c r="AT71" s="94">
        <v>23.58</v>
      </c>
      <c r="AU71" s="94"/>
      <c r="AV71" s="94">
        <v>22.450000000000003</v>
      </c>
      <c r="AW71" s="94">
        <v>10.83</v>
      </c>
      <c r="AX71" s="95">
        <v>1254.32</v>
      </c>
      <c r="AY71" s="95">
        <v>3068.13</v>
      </c>
      <c r="AZ71" s="42" t="s">
        <v>151</v>
      </c>
      <c r="BA71" s="41">
        <v>3</v>
      </c>
      <c r="CK71" s="42"/>
    </row>
    <row r="72" spans="1:89" s="14" customFormat="1" ht="30.75">
      <c r="A72" s="13">
        <v>4</v>
      </c>
      <c r="B72" s="94">
        <v>1400</v>
      </c>
      <c r="C72" s="94">
        <v>500</v>
      </c>
      <c r="D72" s="94">
        <v>211.61</v>
      </c>
      <c r="E72" s="94">
        <v>330.82000000000028</v>
      </c>
      <c r="F72" s="94">
        <v>2442.4300000000003</v>
      </c>
      <c r="G72" s="94">
        <v>87.89</v>
      </c>
      <c r="H72" s="94">
        <v>504</v>
      </c>
      <c r="I72" s="94">
        <v>33.6</v>
      </c>
      <c r="J72" s="94">
        <v>100.8</v>
      </c>
      <c r="K72" s="94">
        <v>1736.69</v>
      </c>
      <c r="L72" s="94">
        <v>89.61</v>
      </c>
      <c r="M72" s="94">
        <v>5.97</v>
      </c>
      <c r="N72" s="94">
        <v>11.95</v>
      </c>
      <c r="O72" s="94">
        <v>17.920000000000002</v>
      </c>
      <c r="P72" s="95">
        <v>5030.8599999999997</v>
      </c>
      <c r="Q72" s="94">
        <v>89.61</v>
      </c>
      <c r="R72" s="94">
        <v>59.74</v>
      </c>
      <c r="S72" s="94">
        <v>17.920000000000002</v>
      </c>
      <c r="T72" s="94">
        <v>11.95</v>
      </c>
      <c r="U72" s="94">
        <v>5.97</v>
      </c>
      <c r="V72" s="94">
        <v>17.920000000000002</v>
      </c>
      <c r="W72" s="94">
        <v>5.97</v>
      </c>
      <c r="X72" s="94">
        <v>504</v>
      </c>
      <c r="Y72" s="94">
        <v>33.6</v>
      </c>
      <c r="Z72" s="94">
        <v>336</v>
      </c>
      <c r="AA72" s="94">
        <v>100.8</v>
      </c>
      <c r="AB72" s="94">
        <v>33.6</v>
      </c>
      <c r="AC72" s="94">
        <v>393</v>
      </c>
      <c r="AD72" s="94">
        <v>0</v>
      </c>
      <c r="AE72" s="94">
        <v>0</v>
      </c>
      <c r="AF72" s="94">
        <v>0</v>
      </c>
      <c r="AG72" s="94">
        <v>0</v>
      </c>
      <c r="AH72" s="94">
        <v>0</v>
      </c>
      <c r="AI72" s="94">
        <v>0</v>
      </c>
      <c r="AJ72" s="94">
        <v>0</v>
      </c>
      <c r="AK72" s="94">
        <v>0</v>
      </c>
      <c r="AL72" s="94">
        <v>0</v>
      </c>
      <c r="AM72" s="94">
        <v>0</v>
      </c>
      <c r="AN72" s="94">
        <v>0</v>
      </c>
      <c r="AO72" s="94">
        <v>0</v>
      </c>
      <c r="AP72" s="94">
        <v>0</v>
      </c>
      <c r="AQ72" s="94">
        <v>0</v>
      </c>
      <c r="AR72" s="94">
        <v>0</v>
      </c>
      <c r="AS72" s="94">
        <v>50</v>
      </c>
      <c r="AT72" s="94">
        <v>0</v>
      </c>
      <c r="AU72" s="94"/>
      <c r="AV72" s="94">
        <v>24.5</v>
      </c>
      <c r="AW72" s="94">
        <v>15</v>
      </c>
      <c r="AX72" s="95">
        <v>1699.5799999999997</v>
      </c>
      <c r="AY72" s="95">
        <v>3331.2799999999997</v>
      </c>
      <c r="AZ72" s="42" t="s">
        <v>120</v>
      </c>
      <c r="BA72" s="13">
        <v>4</v>
      </c>
      <c r="CK72" s="42"/>
    </row>
    <row r="73" spans="1:89" s="14" customFormat="1" ht="30.75">
      <c r="A73" s="41">
        <v>3</v>
      </c>
      <c r="B73" s="94">
        <v>1400</v>
      </c>
      <c r="C73" s="94">
        <v>500</v>
      </c>
      <c r="D73" s="94">
        <v>200</v>
      </c>
      <c r="E73" s="94">
        <v>67.4699999999998</v>
      </c>
      <c r="F73" s="94">
        <v>2167.4699999999998</v>
      </c>
      <c r="G73" s="94">
        <v>99.53</v>
      </c>
      <c r="H73" s="94">
        <v>504</v>
      </c>
      <c r="I73" s="94">
        <v>33.6</v>
      </c>
      <c r="J73" s="94">
        <v>100.8</v>
      </c>
      <c r="K73" s="94">
        <v>1379.85</v>
      </c>
      <c r="L73" s="94">
        <v>58.08</v>
      </c>
      <c r="M73" s="94">
        <v>3.87</v>
      </c>
      <c r="N73" s="94">
        <v>7.74</v>
      </c>
      <c r="O73" s="94">
        <v>11.62</v>
      </c>
      <c r="P73" s="95">
        <v>4366.5599999999995</v>
      </c>
      <c r="Q73" s="94">
        <v>58.08</v>
      </c>
      <c r="R73" s="94">
        <v>38.72</v>
      </c>
      <c r="S73" s="94">
        <v>11.62</v>
      </c>
      <c r="T73" s="94">
        <v>7.74</v>
      </c>
      <c r="U73" s="94">
        <v>3.87</v>
      </c>
      <c r="V73" s="94">
        <v>11.62</v>
      </c>
      <c r="W73" s="94">
        <v>3.87</v>
      </c>
      <c r="X73" s="94">
        <v>504</v>
      </c>
      <c r="Y73" s="94">
        <v>33.6</v>
      </c>
      <c r="Z73" s="94">
        <v>336</v>
      </c>
      <c r="AA73" s="94">
        <v>100.8</v>
      </c>
      <c r="AB73" s="94">
        <v>33.6</v>
      </c>
      <c r="AC73" s="94">
        <v>0</v>
      </c>
      <c r="AD73" s="94">
        <v>0</v>
      </c>
      <c r="AE73" s="94">
        <v>0</v>
      </c>
      <c r="AF73" s="94">
        <v>0</v>
      </c>
      <c r="AG73" s="94">
        <v>0</v>
      </c>
      <c r="AH73" s="94">
        <v>0</v>
      </c>
      <c r="AI73" s="94">
        <v>0</v>
      </c>
      <c r="AJ73" s="94">
        <v>0</v>
      </c>
      <c r="AK73" s="94">
        <v>0</v>
      </c>
      <c r="AL73" s="94">
        <v>0</v>
      </c>
      <c r="AM73" s="94">
        <v>0</v>
      </c>
      <c r="AN73" s="94">
        <v>0</v>
      </c>
      <c r="AO73" s="94">
        <v>0</v>
      </c>
      <c r="AP73" s="94">
        <v>0</v>
      </c>
      <c r="AQ73" s="94">
        <v>0</v>
      </c>
      <c r="AR73" s="94"/>
      <c r="AS73" s="94">
        <v>50</v>
      </c>
      <c r="AT73" s="94">
        <v>24.69</v>
      </c>
      <c r="AU73" s="94"/>
      <c r="AV73" s="94">
        <v>22.75</v>
      </c>
      <c r="AW73" s="94">
        <v>10.83</v>
      </c>
      <c r="AX73" s="95">
        <v>1251.79</v>
      </c>
      <c r="AY73" s="95">
        <v>3114.7699999999995</v>
      </c>
      <c r="AZ73" s="42" t="s">
        <v>121</v>
      </c>
      <c r="BA73" s="41">
        <v>3</v>
      </c>
      <c r="CK73" s="42"/>
    </row>
    <row r="74" spans="1:89" s="14" customFormat="1" ht="30.75">
      <c r="A74" s="41">
        <v>3</v>
      </c>
      <c r="B74" s="94">
        <v>1400</v>
      </c>
      <c r="C74" s="94">
        <v>500</v>
      </c>
      <c r="D74" s="94">
        <v>200</v>
      </c>
      <c r="E74" s="94">
        <v>220.63999999999987</v>
      </c>
      <c r="F74" s="94">
        <v>2320.64</v>
      </c>
      <c r="G74" s="94">
        <v>108.24</v>
      </c>
      <c r="H74" s="94">
        <v>504</v>
      </c>
      <c r="I74" s="94">
        <v>33.6</v>
      </c>
      <c r="J74" s="94">
        <v>100.8</v>
      </c>
      <c r="K74" s="94">
        <v>1497.12</v>
      </c>
      <c r="L74" s="94">
        <v>74.06</v>
      </c>
      <c r="M74" s="94">
        <v>4.9400000000000004</v>
      </c>
      <c r="N74" s="94">
        <v>9.8699999999999992</v>
      </c>
      <c r="O74" s="94">
        <v>14.81</v>
      </c>
      <c r="P74" s="95">
        <v>4668.08</v>
      </c>
      <c r="Q74" s="94">
        <v>74.06</v>
      </c>
      <c r="R74" s="94">
        <v>49.37</v>
      </c>
      <c r="S74" s="94">
        <v>14.81</v>
      </c>
      <c r="T74" s="94">
        <v>9.8699999999999992</v>
      </c>
      <c r="U74" s="94">
        <v>4.9400000000000004</v>
      </c>
      <c r="V74" s="94">
        <v>14.81</v>
      </c>
      <c r="W74" s="94">
        <v>4.9400000000000004</v>
      </c>
      <c r="X74" s="94">
        <v>504</v>
      </c>
      <c r="Y74" s="94">
        <v>33.6</v>
      </c>
      <c r="Z74" s="94">
        <v>336</v>
      </c>
      <c r="AA74" s="94">
        <v>100.8</v>
      </c>
      <c r="AB74" s="94">
        <v>33.6</v>
      </c>
      <c r="AC74" s="94">
        <v>0</v>
      </c>
      <c r="AD74" s="94">
        <v>0</v>
      </c>
      <c r="AE74" s="94">
        <v>0</v>
      </c>
      <c r="AF74" s="94">
        <v>0</v>
      </c>
      <c r="AG74" s="94">
        <v>0</v>
      </c>
      <c r="AH74" s="94">
        <v>0</v>
      </c>
      <c r="AI74" s="94">
        <v>0</v>
      </c>
      <c r="AJ74" s="94">
        <v>0</v>
      </c>
      <c r="AK74" s="94">
        <v>0</v>
      </c>
      <c r="AL74" s="94">
        <v>0</v>
      </c>
      <c r="AM74" s="94">
        <v>0</v>
      </c>
      <c r="AN74" s="94">
        <v>0</v>
      </c>
      <c r="AO74" s="94">
        <v>1</v>
      </c>
      <c r="AP74" s="94">
        <v>0</v>
      </c>
      <c r="AQ74" s="94">
        <v>0</v>
      </c>
      <c r="AR74" s="94"/>
      <c r="AS74" s="94">
        <v>50</v>
      </c>
      <c r="AT74" s="94">
        <v>31.48</v>
      </c>
      <c r="AU74" s="94"/>
      <c r="AV74" s="94">
        <v>25</v>
      </c>
      <c r="AW74" s="94">
        <v>15</v>
      </c>
      <c r="AX74" s="95">
        <v>1303.28</v>
      </c>
      <c r="AY74" s="95">
        <v>3364.8</v>
      </c>
      <c r="AZ74" s="42" t="s">
        <v>122</v>
      </c>
      <c r="BA74" s="41">
        <v>3</v>
      </c>
      <c r="CK74" s="42"/>
    </row>
    <row r="75" spans="1:89" s="14" customFormat="1" ht="30.75">
      <c r="A75" s="13">
        <v>4</v>
      </c>
      <c r="B75" s="94">
        <v>1400</v>
      </c>
      <c r="C75" s="94">
        <v>476.96</v>
      </c>
      <c r="D75" s="94">
        <v>200</v>
      </c>
      <c r="E75" s="94">
        <v>11.719999999999857</v>
      </c>
      <c r="F75" s="94">
        <v>2088.6799999999998</v>
      </c>
      <c r="G75" s="94">
        <v>95.38</v>
      </c>
      <c r="H75" s="94">
        <v>500.18</v>
      </c>
      <c r="I75" s="94">
        <v>33.35</v>
      </c>
      <c r="J75" s="94">
        <v>100.04</v>
      </c>
      <c r="K75" s="94">
        <v>1212.19</v>
      </c>
      <c r="L75" s="94">
        <v>50.5</v>
      </c>
      <c r="M75" s="94">
        <v>3.37</v>
      </c>
      <c r="N75" s="94">
        <v>6.73</v>
      </c>
      <c r="O75" s="94">
        <v>10.1</v>
      </c>
      <c r="P75" s="95">
        <v>4100.5199999999995</v>
      </c>
      <c r="Q75" s="94">
        <v>50.5</v>
      </c>
      <c r="R75" s="94">
        <v>33.659999999999997</v>
      </c>
      <c r="S75" s="94">
        <v>10.1</v>
      </c>
      <c r="T75" s="94">
        <v>6.73</v>
      </c>
      <c r="U75" s="94">
        <v>3.37</v>
      </c>
      <c r="V75" s="94">
        <v>10.1</v>
      </c>
      <c r="W75" s="94">
        <v>3.37</v>
      </c>
      <c r="X75" s="94">
        <v>500.18</v>
      </c>
      <c r="Y75" s="94">
        <v>33.35</v>
      </c>
      <c r="Z75" s="94">
        <v>333.5</v>
      </c>
      <c r="AA75" s="94">
        <v>100.04</v>
      </c>
      <c r="AB75" s="94">
        <v>33.35</v>
      </c>
      <c r="AC75" s="94">
        <v>0</v>
      </c>
      <c r="AD75" s="94">
        <v>0</v>
      </c>
      <c r="AE75" s="94">
        <v>0</v>
      </c>
      <c r="AF75" s="94">
        <v>0</v>
      </c>
      <c r="AG75" s="94">
        <v>0</v>
      </c>
      <c r="AH75" s="94">
        <v>0</v>
      </c>
      <c r="AI75" s="94">
        <v>0</v>
      </c>
      <c r="AJ75" s="94">
        <v>0</v>
      </c>
      <c r="AK75" s="94">
        <v>0</v>
      </c>
      <c r="AL75" s="94">
        <v>0</v>
      </c>
      <c r="AM75" s="94">
        <v>0</v>
      </c>
      <c r="AN75" s="94">
        <v>0</v>
      </c>
      <c r="AO75" s="94">
        <v>0</v>
      </c>
      <c r="AP75" s="94">
        <v>0</v>
      </c>
      <c r="AQ75" s="94">
        <v>0</v>
      </c>
      <c r="AR75" s="94">
        <v>0</v>
      </c>
      <c r="AS75" s="94">
        <v>50</v>
      </c>
      <c r="AT75" s="94">
        <v>0</v>
      </c>
      <c r="AU75" s="94"/>
      <c r="AV75" s="94">
        <v>21.650000000000002</v>
      </c>
      <c r="AW75" s="94">
        <v>7.5</v>
      </c>
      <c r="AX75" s="95">
        <v>1197.4000000000001</v>
      </c>
      <c r="AY75" s="95">
        <v>2903.1199999999994</v>
      </c>
      <c r="AZ75" s="42" t="s">
        <v>123</v>
      </c>
      <c r="BA75" s="13">
        <v>4</v>
      </c>
      <c r="CK75" s="42"/>
    </row>
    <row r="76" spans="1:89" s="14" customFormat="1" ht="30.75">
      <c r="A76" s="41">
        <v>3</v>
      </c>
      <c r="B76" s="94">
        <v>1400</v>
      </c>
      <c r="C76" s="94">
        <v>450.67999999999984</v>
      </c>
      <c r="D76" s="94">
        <v>200</v>
      </c>
      <c r="E76" s="94">
        <v>0</v>
      </c>
      <c r="F76" s="94">
        <v>2050.6799999999998</v>
      </c>
      <c r="G76" s="94">
        <v>95.69</v>
      </c>
      <c r="H76" s="94">
        <v>504</v>
      </c>
      <c r="I76" s="94">
        <v>33.6</v>
      </c>
      <c r="J76" s="94">
        <v>100.8</v>
      </c>
      <c r="K76" s="94">
        <v>1275.72</v>
      </c>
      <c r="L76" s="94">
        <v>50.92</v>
      </c>
      <c r="M76" s="94">
        <v>3.39</v>
      </c>
      <c r="N76" s="94">
        <v>6.79</v>
      </c>
      <c r="O76" s="94">
        <v>10.18</v>
      </c>
      <c r="P76" s="95">
        <v>4131.7700000000004</v>
      </c>
      <c r="Q76" s="94">
        <v>50.92</v>
      </c>
      <c r="R76" s="94">
        <v>33.950000000000003</v>
      </c>
      <c r="S76" s="94">
        <v>10.18</v>
      </c>
      <c r="T76" s="94">
        <v>6.79</v>
      </c>
      <c r="U76" s="94">
        <v>3.39</v>
      </c>
      <c r="V76" s="94">
        <v>10.18</v>
      </c>
      <c r="W76" s="94">
        <v>3.39</v>
      </c>
      <c r="X76" s="94">
        <v>504</v>
      </c>
      <c r="Y76" s="94">
        <v>33.6</v>
      </c>
      <c r="Z76" s="94">
        <v>336</v>
      </c>
      <c r="AA76" s="94">
        <v>100.8</v>
      </c>
      <c r="AB76" s="94">
        <v>33.6</v>
      </c>
      <c r="AC76" s="94">
        <v>0</v>
      </c>
      <c r="AD76" s="94">
        <v>0</v>
      </c>
      <c r="AE76" s="94">
        <v>0</v>
      </c>
      <c r="AF76" s="94">
        <v>0</v>
      </c>
      <c r="AG76" s="94">
        <v>0</v>
      </c>
      <c r="AH76" s="94">
        <v>0</v>
      </c>
      <c r="AI76" s="94">
        <v>0</v>
      </c>
      <c r="AJ76" s="94">
        <v>0</v>
      </c>
      <c r="AK76" s="94">
        <v>0</v>
      </c>
      <c r="AL76" s="94">
        <v>0</v>
      </c>
      <c r="AM76" s="94">
        <v>0</v>
      </c>
      <c r="AN76" s="94">
        <v>0</v>
      </c>
      <c r="AO76" s="94">
        <v>0</v>
      </c>
      <c r="AP76" s="94">
        <v>0</v>
      </c>
      <c r="AQ76" s="94">
        <v>0</v>
      </c>
      <c r="AR76" s="94">
        <v>0</v>
      </c>
      <c r="AS76" s="94">
        <v>50</v>
      </c>
      <c r="AT76" s="94">
        <v>0</v>
      </c>
      <c r="AU76" s="94"/>
      <c r="AV76" s="94">
        <v>21.8</v>
      </c>
      <c r="AW76" s="94">
        <v>8.33</v>
      </c>
      <c r="AX76" s="95">
        <v>1206.9299999999998</v>
      </c>
      <c r="AY76" s="95">
        <v>2924.8400000000006</v>
      </c>
      <c r="AZ76" s="42" t="s">
        <v>152</v>
      </c>
      <c r="BA76" s="41">
        <v>3</v>
      </c>
      <c r="CK76" s="42"/>
    </row>
    <row r="77" spans="1:89" s="14" customFormat="1" ht="30.75">
      <c r="A77" s="41">
        <v>3</v>
      </c>
      <c r="B77" s="94">
        <v>1400</v>
      </c>
      <c r="C77" s="94">
        <v>500</v>
      </c>
      <c r="D77" s="94">
        <v>241.84</v>
      </c>
      <c r="E77" s="94">
        <v>470.52000000000055</v>
      </c>
      <c r="F77" s="94">
        <v>2612.3600000000006</v>
      </c>
      <c r="G77" s="94">
        <v>155.06</v>
      </c>
      <c r="H77" s="94">
        <v>504</v>
      </c>
      <c r="I77" s="94">
        <v>33.6</v>
      </c>
      <c r="J77" s="94">
        <v>100.8</v>
      </c>
      <c r="K77" s="94">
        <v>1861.72</v>
      </c>
      <c r="L77" s="94">
        <v>102.41</v>
      </c>
      <c r="M77" s="94">
        <v>6.83</v>
      </c>
      <c r="N77" s="94">
        <v>13.66</v>
      </c>
      <c r="O77" s="94">
        <v>20.48</v>
      </c>
      <c r="P77" s="95">
        <v>5410.92</v>
      </c>
      <c r="Q77" s="94">
        <v>102.41</v>
      </c>
      <c r="R77" s="94">
        <v>68.28</v>
      </c>
      <c r="S77" s="94">
        <v>20.48</v>
      </c>
      <c r="T77" s="94">
        <v>13.66</v>
      </c>
      <c r="U77" s="94">
        <v>6.83</v>
      </c>
      <c r="V77" s="94">
        <v>20.48</v>
      </c>
      <c r="W77" s="94">
        <v>6.83</v>
      </c>
      <c r="X77" s="94">
        <v>504</v>
      </c>
      <c r="Y77" s="94">
        <v>33.6</v>
      </c>
      <c r="Z77" s="94">
        <v>336</v>
      </c>
      <c r="AA77" s="94">
        <v>100.8</v>
      </c>
      <c r="AB77" s="94">
        <v>33.6</v>
      </c>
      <c r="AC77" s="94">
        <v>0</v>
      </c>
      <c r="AD77" s="94">
        <v>0</v>
      </c>
      <c r="AE77" s="94">
        <v>0</v>
      </c>
      <c r="AF77" s="94">
        <v>0</v>
      </c>
      <c r="AG77" s="94">
        <v>0</v>
      </c>
      <c r="AH77" s="94">
        <v>0</v>
      </c>
      <c r="AI77" s="94">
        <v>0</v>
      </c>
      <c r="AJ77" s="94">
        <v>10</v>
      </c>
      <c r="AK77" s="94">
        <v>0</v>
      </c>
      <c r="AL77" s="94">
        <v>0</v>
      </c>
      <c r="AM77" s="94">
        <v>0</v>
      </c>
      <c r="AN77" s="94">
        <v>0</v>
      </c>
      <c r="AO77" s="94">
        <v>0</v>
      </c>
      <c r="AP77" s="94">
        <v>0</v>
      </c>
      <c r="AQ77" s="94">
        <v>0</v>
      </c>
      <c r="AR77" s="94">
        <v>0</v>
      </c>
      <c r="AS77" s="94">
        <v>50</v>
      </c>
      <c r="AT77" s="94">
        <v>43.53</v>
      </c>
      <c r="AU77" s="94"/>
      <c r="AV77" s="94">
        <v>29.700000000000003</v>
      </c>
      <c r="AW77" s="94">
        <v>25</v>
      </c>
      <c r="AX77" s="95">
        <v>1405.2</v>
      </c>
      <c r="AY77" s="95">
        <v>4005.7200000000003</v>
      </c>
      <c r="AZ77" s="42" t="s">
        <v>153</v>
      </c>
      <c r="BA77" s="41">
        <v>3</v>
      </c>
      <c r="CK77" s="42"/>
    </row>
    <row r="78" spans="1:89" s="14" customFormat="1" ht="30.75">
      <c r="A78" s="41">
        <v>3</v>
      </c>
      <c r="B78" s="94">
        <v>1400</v>
      </c>
      <c r="C78" s="94">
        <v>500</v>
      </c>
      <c r="D78" s="94">
        <v>200</v>
      </c>
      <c r="E78" s="94">
        <v>228.9399999999996</v>
      </c>
      <c r="F78" s="94">
        <v>2328.9399999999996</v>
      </c>
      <c r="G78" s="94">
        <v>108.73</v>
      </c>
      <c r="H78" s="94">
        <v>504</v>
      </c>
      <c r="I78" s="94">
        <v>33.6</v>
      </c>
      <c r="J78" s="94">
        <v>100.8</v>
      </c>
      <c r="K78" s="94">
        <v>1507.44</v>
      </c>
      <c r="L78" s="94">
        <v>74.95</v>
      </c>
      <c r="M78" s="94">
        <v>5</v>
      </c>
      <c r="N78" s="94">
        <v>9.99</v>
      </c>
      <c r="O78" s="94">
        <v>14.99</v>
      </c>
      <c r="P78" s="95">
        <v>4688.4399999999996</v>
      </c>
      <c r="Q78" s="94">
        <v>74.95</v>
      </c>
      <c r="R78" s="94">
        <v>49.96</v>
      </c>
      <c r="S78" s="94">
        <v>14.99</v>
      </c>
      <c r="T78" s="94">
        <v>9.99</v>
      </c>
      <c r="U78" s="94">
        <v>5</v>
      </c>
      <c r="V78" s="94">
        <v>14.99</v>
      </c>
      <c r="W78" s="94">
        <v>5</v>
      </c>
      <c r="X78" s="94">
        <v>504</v>
      </c>
      <c r="Y78" s="94">
        <v>33.6</v>
      </c>
      <c r="Z78" s="94">
        <v>336</v>
      </c>
      <c r="AA78" s="94">
        <v>100.8</v>
      </c>
      <c r="AB78" s="94">
        <v>33.6</v>
      </c>
      <c r="AC78" s="94">
        <v>0</v>
      </c>
      <c r="AD78" s="94">
        <v>0</v>
      </c>
      <c r="AE78" s="94">
        <v>0</v>
      </c>
      <c r="AF78" s="94">
        <v>0</v>
      </c>
      <c r="AG78" s="94">
        <v>0</v>
      </c>
      <c r="AH78" s="94">
        <v>0</v>
      </c>
      <c r="AI78" s="94">
        <v>0</v>
      </c>
      <c r="AJ78" s="94">
        <v>10</v>
      </c>
      <c r="AK78" s="94">
        <v>0</v>
      </c>
      <c r="AL78" s="94">
        <v>0</v>
      </c>
      <c r="AM78" s="94">
        <v>0</v>
      </c>
      <c r="AN78" s="94">
        <v>0</v>
      </c>
      <c r="AO78" s="94">
        <v>0</v>
      </c>
      <c r="AP78" s="94">
        <v>0</v>
      </c>
      <c r="AQ78" s="94">
        <v>0</v>
      </c>
      <c r="AR78" s="94">
        <v>0</v>
      </c>
      <c r="AS78" s="94">
        <v>50</v>
      </c>
      <c r="AT78" s="94">
        <v>31.86</v>
      </c>
      <c r="AU78" s="94"/>
      <c r="AV78" s="94">
        <v>25.150000000000002</v>
      </c>
      <c r="AW78" s="94">
        <v>15</v>
      </c>
      <c r="AX78" s="95">
        <v>1314.8899999999999</v>
      </c>
      <c r="AY78" s="95">
        <v>3373.5499999999997</v>
      </c>
      <c r="AZ78" s="42" t="s">
        <v>154</v>
      </c>
      <c r="BA78" s="41">
        <v>3</v>
      </c>
      <c r="CK78" s="42"/>
    </row>
    <row r="79" spans="1:89" s="14" customFormat="1" ht="30.75">
      <c r="A79" s="41" t="s">
        <v>53</v>
      </c>
      <c r="B79" s="94">
        <v>1400</v>
      </c>
      <c r="C79" s="94">
        <v>500</v>
      </c>
      <c r="D79" s="94">
        <v>200</v>
      </c>
      <c r="E79" s="94">
        <v>76.119999999999891</v>
      </c>
      <c r="F79" s="94">
        <v>2176.12</v>
      </c>
      <c r="G79" s="94">
        <v>100.3</v>
      </c>
      <c r="H79" s="94">
        <v>504</v>
      </c>
      <c r="I79" s="94">
        <v>33.6</v>
      </c>
      <c r="J79" s="94">
        <v>100.8</v>
      </c>
      <c r="K79" s="94">
        <v>1343.86</v>
      </c>
      <c r="L79" s="94">
        <v>59.3</v>
      </c>
      <c r="M79" s="94">
        <v>3.95</v>
      </c>
      <c r="N79" s="94">
        <v>7.91</v>
      </c>
      <c r="O79" s="94">
        <v>11.86</v>
      </c>
      <c r="P79" s="95">
        <v>4341.7</v>
      </c>
      <c r="Q79" s="94">
        <v>59.3</v>
      </c>
      <c r="R79" s="94">
        <v>39.54</v>
      </c>
      <c r="S79" s="94">
        <v>11.86</v>
      </c>
      <c r="T79" s="94">
        <v>7.91</v>
      </c>
      <c r="U79" s="94">
        <v>3.95</v>
      </c>
      <c r="V79" s="94">
        <v>11.86</v>
      </c>
      <c r="W79" s="94">
        <v>3.95</v>
      </c>
      <c r="X79" s="94">
        <v>504</v>
      </c>
      <c r="Y79" s="94">
        <v>33.6</v>
      </c>
      <c r="Z79" s="94">
        <v>336</v>
      </c>
      <c r="AA79" s="94">
        <v>100.8</v>
      </c>
      <c r="AB79" s="94">
        <v>33.6</v>
      </c>
      <c r="AC79" s="94">
        <v>0</v>
      </c>
      <c r="AD79" s="94">
        <v>0</v>
      </c>
      <c r="AE79" s="94">
        <v>0</v>
      </c>
      <c r="AF79" s="94">
        <v>0</v>
      </c>
      <c r="AG79" s="94">
        <v>0</v>
      </c>
      <c r="AH79" s="94">
        <v>0</v>
      </c>
      <c r="AI79" s="94">
        <v>0</v>
      </c>
      <c r="AJ79" s="94">
        <v>0</v>
      </c>
      <c r="AK79" s="94">
        <v>0</v>
      </c>
      <c r="AL79" s="94">
        <v>0</v>
      </c>
      <c r="AM79" s="94">
        <v>0</v>
      </c>
      <c r="AN79" s="94">
        <v>0</v>
      </c>
      <c r="AO79" s="94">
        <v>0</v>
      </c>
      <c r="AP79" s="94">
        <v>0</v>
      </c>
      <c r="AQ79" s="94">
        <v>0</v>
      </c>
      <c r="AR79" s="94">
        <v>0</v>
      </c>
      <c r="AS79" s="94">
        <v>50</v>
      </c>
      <c r="AT79" s="94">
        <v>25.21</v>
      </c>
      <c r="AU79" s="94"/>
      <c r="AV79" s="94">
        <v>23</v>
      </c>
      <c r="AW79" s="94">
        <v>10.83</v>
      </c>
      <c r="AX79" s="95">
        <v>1255.4099999999999</v>
      </c>
      <c r="AY79" s="95">
        <v>3086.29</v>
      </c>
      <c r="AZ79" s="42" t="s">
        <v>124</v>
      </c>
      <c r="BA79" s="41">
        <v>3</v>
      </c>
      <c r="CK79" s="42"/>
    </row>
    <row r="80" spans="1:89" s="14" customFormat="1" ht="30.75">
      <c r="A80" s="13">
        <v>6</v>
      </c>
      <c r="B80" s="94">
        <v>1400</v>
      </c>
      <c r="C80" s="94">
        <v>500</v>
      </c>
      <c r="D80" s="94">
        <v>200</v>
      </c>
      <c r="E80" s="94">
        <v>186.5600000000004</v>
      </c>
      <c r="F80" s="94">
        <v>2286.5600000000004</v>
      </c>
      <c r="G80" s="94">
        <v>108.53</v>
      </c>
      <c r="H80" s="94">
        <v>504</v>
      </c>
      <c r="I80" s="94">
        <v>33.6</v>
      </c>
      <c r="J80" s="94">
        <v>100.8</v>
      </c>
      <c r="K80" s="94">
        <v>1556.21</v>
      </c>
      <c r="L80" s="94">
        <v>74.33</v>
      </c>
      <c r="M80" s="94">
        <v>4.96</v>
      </c>
      <c r="N80" s="94">
        <v>9.91</v>
      </c>
      <c r="O80" s="94">
        <v>14.87</v>
      </c>
      <c r="P80" s="95">
        <v>4693.7700000000004</v>
      </c>
      <c r="Q80" s="94">
        <v>74.33</v>
      </c>
      <c r="R80" s="94">
        <v>49.55</v>
      </c>
      <c r="S80" s="94">
        <v>14.87</v>
      </c>
      <c r="T80" s="94">
        <v>9.91</v>
      </c>
      <c r="U80" s="94">
        <v>4.96</v>
      </c>
      <c r="V80" s="94">
        <v>14.87</v>
      </c>
      <c r="W80" s="94">
        <v>4.96</v>
      </c>
      <c r="X80" s="94">
        <v>504</v>
      </c>
      <c r="Y80" s="94">
        <v>33.6</v>
      </c>
      <c r="Z80" s="94">
        <v>336</v>
      </c>
      <c r="AA80" s="94">
        <v>100.8</v>
      </c>
      <c r="AB80" s="94">
        <v>33.6</v>
      </c>
      <c r="AC80" s="94">
        <v>0</v>
      </c>
      <c r="AD80" s="94">
        <v>0</v>
      </c>
      <c r="AE80" s="94">
        <v>0</v>
      </c>
      <c r="AF80" s="94">
        <v>0</v>
      </c>
      <c r="AG80" s="94">
        <v>0</v>
      </c>
      <c r="AH80" s="94">
        <v>0</v>
      </c>
      <c r="AI80" s="94">
        <v>0</v>
      </c>
      <c r="AJ80" s="94">
        <v>0</v>
      </c>
      <c r="AK80" s="94">
        <v>0</v>
      </c>
      <c r="AL80" s="94">
        <v>0</v>
      </c>
      <c r="AM80" s="94">
        <v>0</v>
      </c>
      <c r="AN80" s="94">
        <v>0</v>
      </c>
      <c r="AO80" s="94">
        <v>0</v>
      </c>
      <c r="AP80" s="94">
        <v>0</v>
      </c>
      <c r="AQ80" s="94">
        <v>0</v>
      </c>
      <c r="AR80" s="94">
        <v>0</v>
      </c>
      <c r="AS80" s="94">
        <v>50</v>
      </c>
      <c r="AT80" s="94">
        <v>31.59</v>
      </c>
      <c r="AU80" s="94"/>
      <c r="AV80" s="94">
        <v>25.150000000000002</v>
      </c>
      <c r="AW80" s="94">
        <v>15</v>
      </c>
      <c r="AX80" s="95">
        <v>1303.19</v>
      </c>
      <c r="AY80" s="95">
        <v>3390.5800000000004</v>
      </c>
      <c r="AZ80" s="42" t="s">
        <v>125</v>
      </c>
      <c r="BA80" s="13">
        <v>6</v>
      </c>
      <c r="CK80" s="42"/>
    </row>
    <row r="81" spans="1:89" s="14" customFormat="1" ht="30.75">
      <c r="A81" s="41">
        <v>3</v>
      </c>
      <c r="B81" s="94">
        <v>1400</v>
      </c>
      <c r="C81" s="94">
        <v>357.34999999999991</v>
      </c>
      <c r="D81" s="94">
        <v>200</v>
      </c>
      <c r="E81" s="94">
        <v>0</v>
      </c>
      <c r="F81" s="94">
        <v>1957.35</v>
      </c>
      <c r="G81" s="94">
        <v>92.44</v>
      </c>
      <c r="H81" s="94">
        <v>483.51</v>
      </c>
      <c r="I81" s="94">
        <v>32.229999999999997</v>
      </c>
      <c r="J81" s="94">
        <v>96.7</v>
      </c>
      <c r="K81" s="94">
        <v>1189.71</v>
      </c>
      <c r="L81" s="94">
        <v>44.91</v>
      </c>
      <c r="M81" s="94">
        <v>2.99</v>
      </c>
      <c r="N81" s="94">
        <v>5.99</v>
      </c>
      <c r="O81" s="94">
        <v>8.98</v>
      </c>
      <c r="P81" s="95">
        <v>3914.8099999999995</v>
      </c>
      <c r="Q81" s="94">
        <v>44.91</v>
      </c>
      <c r="R81" s="94">
        <v>29.94</v>
      </c>
      <c r="S81" s="94">
        <v>8.98</v>
      </c>
      <c r="T81" s="94">
        <v>5.99</v>
      </c>
      <c r="U81" s="94">
        <v>2.99</v>
      </c>
      <c r="V81" s="94">
        <v>8.98</v>
      </c>
      <c r="W81" s="94">
        <v>2.99</v>
      </c>
      <c r="X81" s="94">
        <v>483.51</v>
      </c>
      <c r="Y81" s="94">
        <v>32.229999999999997</v>
      </c>
      <c r="Z81" s="94">
        <v>322.29999999999995</v>
      </c>
      <c r="AA81" s="94">
        <v>96.7</v>
      </c>
      <c r="AB81" s="94">
        <v>32.229999999999997</v>
      </c>
      <c r="AC81" s="94">
        <v>0</v>
      </c>
      <c r="AD81" s="94">
        <v>0</v>
      </c>
      <c r="AE81" s="94">
        <v>0</v>
      </c>
      <c r="AF81" s="94">
        <v>0</v>
      </c>
      <c r="AG81" s="94">
        <v>0</v>
      </c>
      <c r="AH81" s="94">
        <v>0</v>
      </c>
      <c r="AI81" s="94">
        <v>0</v>
      </c>
      <c r="AJ81" s="94">
        <v>0</v>
      </c>
      <c r="AK81" s="94">
        <v>0</v>
      </c>
      <c r="AL81" s="94">
        <v>0</v>
      </c>
      <c r="AM81" s="94">
        <v>0</v>
      </c>
      <c r="AN81" s="94">
        <v>0</v>
      </c>
      <c r="AO81" s="94">
        <v>0</v>
      </c>
      <c r="AP81" s="94">
        <v>0</v>
      </c>
      <c r="AQ81" s="94">
        <v>0</v>
      </c>
      <c r="AR81" s="94"/>
      <c r="AS81" s="94">
        <v>50</v>
      </c>
      <c r="AT81" s="94">
        <v>19.09</v>
      </c>
      <c r="AU81" s="94"/>
      <c r="AV81" s="94">
        <v>20.400000000000002</v>
      </c>
      <c r="AW81" s="94">
        <v>5</v>
      </c>
      <c r="AX81" s="95">
        <v>1166.24</v>
      </c>
      <c r="AY81" s="95">
        <v>2748.5699999999997</v>
      </c>
      <c r="AZ81" s="42" t="s">
        <v>130</v>
      </c>
      <c r="BA81" s="41">
        <v>3</v>
      </c>
      <c r="CK81" s="42"/>
    </row>
    <row r="82" spans="1:89" s="14" customFormat="1" ht="30.75">
      <c r="A82" s="41">
        <v>3</v>
      </c>
      <c r="B82" s="94">
        <v>1400</v>
      </c>
      <c r="C82" s="94">
        <v>500</v>
      </c>
      <c r="D82" s="94">
        <v>200</v>
      </c>
      <c r="E82" s="94">
        <v>70.4699999999998</v>
      </c>
      <c r="F82" s="94">
        <v>2170.4699999999998</v>
      </c>
      <c r="G82" s="94">
        <v>99.2</v>
      </c>
      <c r="H82" s="94">
        <v>504</v>
      </c>
      <c r="I82" s="94">
        <v>33.6</v>
      </c>
      <c r="J82" s="94">
        <v>100.8</v>
      </c>
      <c r="K82" s="94">
        <v>1319.01</v>
      </c>
      <c r="L82" s="94">
        <v>58.51</v>
      </c>
      <c r="M82" s="94">
        <v>3.9</v>
      </c>
      <c r="N82" s="94">
        <v>7.8</v>
      </c>
      <c r="O82" s="94">
        <v>11.7</v>
      </c>
      <c r="P82" s="95">
        <v>4308.99</v>
      </c>
      <c r="Q82" s="94">
        <v>58.51</v>
      </c>
      <c r="R82" s="94">
        <v>39</v>
      </c>
      <c r="S82" s="94">
        <v>11.7</v>
      </c>
      <c r="T82" s="94">
        <v>7.8</v>
      </c>
      <c r="U82" s="94">
        <v>3.9</v>
      </c>
      <c r="V82" s="94">
        <v>11.7</v>
      </c>
      <c r="W82" s="94">
        <v>3.9</v>
      </c>
      <c r="X82" s="94">
        <v>504</v>
      </c>
      <c r="Y82" s="94">
        <v>33.6</v>
      </c>
      <c r="Z82" s="94">
        <v>336</v>
      </c>
      <c r="AA82" s="94">
        <v>100.8</v>
      </c>
      <c r="AB82" s="94">
        <v>33.6</v>
      </c>
      <c r="AC82" s="94">
        <v>5.05</v>
      </c>
      <c r="AD82" s="94">
        <v>0</v>
      </c>
      <c r="AE82" s="94">
        <v>0</v>
      </c>
      <c r="AF82" s="94">
        <v>0</v>
      </c>
      <c r="AG82" s="94">
        <v>0</v>
      </c>
      <c r="AH82" s="94">
        <v>0</v>
      </c>
      <c r="AI82" s="94">
        <v>0</v>
      </c>
      <c r="AJ82" s="94">
        <v>0</v>
      </c>
      <c r="AK82" s="94">
        <v>0</v>
      </c>
      <c r="AL82" s="94">
        <v>0</v>
      </c>
      <c r="AM82" s="94">
        <v>0</v>
      </c>
      <c r="AN82" s="94">
        <v>0</v>
      </c>
      <c r="AO82" s="94">
        <v>0</v>
      </c>
      <c r="AP82" s="94">
        <v>0</v>
      </c>
      <c r="AQ82" s="94">
        <v>0</v>
      </c>
      <c r="AR82" s="94">
        <v>0</v>
      </c>
      <c r="AS82" s="94">
        <v>50</v>
      </c>
      <c r="AT82" s="94">
        <v>24.87</v>
      </c>
      <c r="AU82" s="94"/>
      <c r="AV82" s="94">
        <v>22.75</v>
      </c>
      <c r="AW82" s="94">
        <v>10</v>
      </c>
      <c r="AX82" s="95">
        <v>1257.1799999999998</v>
      </c>
      <c r="AY82" s="95">
        <v>3051.81</v>
      </c>
      <c r="AZ82" s="42" t="s">
        <v>126</v>
      </c>
      <c r="BA82" s="41">
        <v>3</v>
      </c>
      <c r="CK82" s="42"/>
    </row>
    <row r="83" spans="1:89" s="14" customFormat="1" ht="30.75">
      <c r="A83" s="41">
        <v>3</v>
      </c>
      <c r="B83" s="94">
        <v>1400</v>
      </c>
      <c r="C83" s="94">
        <v>500</v>
      </c>
      <c r="D83" s="94">
        <v>200</v>
      </c>
      <c r="E83" s="94">
        <v>244.96000000000004</v>
      </c>
      <c r="F83" s="94">
        <v>2344.96</v>
      </c>
      <c r="G83" s="94">
        <v>110.03</v>
      </c>
      <c r="H83" s="94">
        <v>504</v>
      </c>
      <c r="I83" s="94">
        <v>33.6</v>
      </c>
      <c r="J83" s="94">
        <v>100.8</v>
      </c>
      <c r="K83" s="94">
        <v>1546.87</v>
      </c>
      <c r="L83" s="94">
        <v>77.209999999999994</v>
      </c>
      <c r="M83" s="94">
        <v>5.15</v>
      </c>
      <c r="N83" s="94">
        <v>10.29</v>
      </c>
      <c r="O83" s="94">
        <v>15.44</v>
      </c>
      <c r="P83" s="95">
        <v>4748.3499999999995</v>
      </c>
      <c r="Q83" s="94">
        <v>77.209999999999994</v>
      </c>
      <c r="R83" s="94">
        <v>51.47</v>
      </c>
      <c r="S83" s="94">
        <v>15.44</v>
      </c>
      <c r="T83" s="94">
        <v>10.29</v>
      </c>
      <c r="U83" s="94">
        <v>5.15</v>
      </c>
      <c r="V83" s="94">
        <v>15.44</v>
      </c>
      <c r="W83" s="94">
        <v>5.15</v>
      </c>
      <c r="X83" s="94">
        <v>504</v>
      </c>
      <c r="Y83" s="94">
        <v>33.6</v>
      </c>
      <c r="Z83" s="94">
        <v>336</v>
      </c>
      <c r="AA83" s="94">
        <v>100.8</v>
      </c>
      <c r="AB83" s="94">
        <v>33.6</v>
      </c>
      <c r="AC83" s="94">
        <v>0</v>
      </c>
      <c r="AD83" s="94">
        <v>0</v>
      </c>
      <c r="AE83" s="94">
        <v>0</v>
      </c>
      <c r="AF83" s="94">
        <v>0</v>
      </c>
      <c r="AG83" s="94">
        <v>0</v>
      </c>
      <c r="AH83" s="94">
        <v>0</v>
      </c>
      <c r="AI83" s="94">
        <v>0</v>
      </c>
      <c r="AJ83" s="94">
        <v>0</v>
      </c>
      <c r="AK83" s="94">
        <v>0</v>
      </c>
      <c r="AL83" s="94">
        <v>0</v>
      </c>
      <c r="AM83" s="94">
        <v>0</v>
      </c>
      <c r="AN83" s="94">
        <v>0</v>
      </c>
      <c r="AO83" s="94">
        <v>0</v>
      </c>
      <c r="AP83" s="94">
        <v>0</v>
      </c>
      <c r="AQ83" s="94">
        <v>0</v>
      </c>
      <c r="AR83" s="94">
        <v>0</v>
      </c>
      <c r="AS83" s="94">
        <v>50</v>
      </c>
      <c r="AT83" s="94">
        <v>32.82</v>
      </c>
      <c r="AU83" s="94"/>
      <c r="AV83" s="94">
        <v>25.5</v>
      </c>
      <c r="AW83" s="94">
        <v>15.83</v>
      </c>
      <c r="AX83" s="95">
        <v>1312.2999999999997</v>
      </c>
      <c r="AY83" s="95">
        <v>3436.0499999999997</v>
      </c>
      <c r="AZ83" s="42" t="s">
        <v>127</v>
      </c>
      <c r="BA83" s="41">
        <v>3</v>
      </c>
      <c r="CK83" s="42"/>
    </row>
    <row r="84" spans="1:89" s="14" customFormat="1" ht="30.75">
      <c r="A84" s="41">
        <v>6</v>
      </c>
      <c r="B84" s="94">
        <v>1400</v>
      </c>
      <c r="C84" s="94">
        <v>500</v>
      </c>
      <c r="D84" s="94">
        <v>219.18</v>
      </c>
      <c r="E84" s="94">
        <v>355.54000000000025</v>
      </c>
      <c r="F84" s="94">
        <v>2474.7200000000003</v>
      </c>
      <c r="G84" s="94">
        <v>139.28</v>
      </c>
      <c r="H84" s="94">
        <v>504</v>
      </c>
      <c r="I84" s="94">
        <v>33.6</v>
      </c>
      <c r="J84" s="94">
        <v>100.8</v>
      </c>
      <c r="K84" s="94">
        <v>1787.04</v>
      </c>
      <c r="L84" s="94">
        <v>92.82</v>
      </c>
      <c r="M84" s="94">
        <v>6.19</v>
      </c>
      <c r="N84" s="94">
        <v>12.38</v>
      </c>
      <c r="O84" s="94">
        <v>18.559999999999999</v>
      </c>
      <c r="P84" s="95">
        <v>5169.3900000000003</v>
      </c>
      <c r="Q84" s="94">
        <v>92.82</v>
      </c>
      <c r="R84" s="94">
        <v>61.88</v>
      </c>
      <c r="S84" s="94">
        <v>18.559999999999999</v>
      </c>
      <c r="T84" s="94">
        <v>12.38</v>
      </c>
      <c r="U84" s="94">
        <v>6.19</v>
      </c>
      <c r="V84" s="94">
        <v>18.559999999999999</v>
      </c>
      <c r="W84" s="94">
        <v>6.19</v>
      </c>
      <c r="X84" s="94">
        <v>504</v>
      </c>
      <c r="Y84" s="94">
        <v>33.6</v>
      </c>
      <c r="Z84" s="94">
        <v>336</v>
      </c>
      <c r="AA84" s="94">
        <v>100.8</v>
      </c>
      <c r="AB84" s="94">
        <v>33.6</v>
      </c>
      <c r="AC84" s="94">
        <v>0</v>
      </c>
      <c r="AD84" s="94">
        <v>0</v>
      </c>
      <c r="AE84" s="94">
        <v>0</v>
      </c>
      <c r="AF84" s="94">
        <v>0</v>
      </c>
      <c r="AG84" s="94">
        <v>0</v>
      </c>
      <c r="AH84" s="94">
        <v>0</v>
      </c>
      <c r="AI84" s="94">
        <v>0</v>
      </c>
      <c r="AJ84" s="94">
        <v>10</v>
      </c>
      <c r="AK84" s="94">
        <v>0</v>
      </c>
      <c r="AL84" s="94">
        <v>0</v>
      </c>
      <c r="AM84" s="94">
        <v>0</v>
      </c>
      <c r="AN84" s="94">
        <v>0</v>
      </c>
      <c r="AO84" s="94">
        <v>0</v>
      </c>
      <c r="AP84" s="94">
        <v>0</v>
      </c>
      <c r="AQ84" s="94">
        <v>0</v>
      </c>
      <c r="AR84" s="94">
        <v>0</v>
      </c>
      <c r="AS84" s="94">
        <v>50</v>
      </c>
      <c r="AT84" s="94">
        <v>39.450000000000003</v>
      </c>
      <c r="AU84" s="94"/>
      <c r="AV84" s="94">
        <v>28.1</v>
      </c>
      <c r="AW84" s="94">
        <v>21.67</v>
      </c>
      <c r="AX84" s="95">
        <v>1373.7999999999997</v>
      </c>
      <c r="AY84" s="95">
        <v>3795.5900000000006</v>
      </c>
      <c r="AZ84" s="42" t="s">
        <v>128</v>
      </c>
      <c r="BA84" s="41">
        <v>6</v>
      </c>
      <c r="CK84" s="42"/>
    </row>
    <row r="85" spans="1:89" s="14" customFormat="1" ht="30.75">
      <c r="A85" s="13">
        <v>5</v>
      </c>
      <c r="B85" s="94">
        <v>1400</v>
      </c>
      <c r="C85" s="94">
        <v>498</v>
      </c>
      <c r="D85" s="94">
        <v>200</v>
      </c>
      <c r="E85" s="94">
        <v>29.5</v>
      </c>
      <c r="F85" s="94">
        <v>2127.5</v>
      </c>
      <c r="G85" s="94">
        <v>96.52</v>
      </c>
      <c r="H85" s="94">
        <v>504</v>
      </c>
      <c r="I85" s="94">
        <v>33.6</v>
      </c>
      <c r="J85" s="94">
        <v>100.8</v>
      </c>
      <c r="K85" s="94">
        <v>1226.5999999999999</v>
      </c>
      <c r="L85" s="94">
        <v>52.72</v>
      </c>
      <c r="M85" s="94">
        <v>3.51</v>
      </c>
      <c r="N85" s="94">
        <v>7.03</v>
      </c>
      <c r="O85" s="94">
        <v>10.54</v>
      </c>
      <c r="P85" s="95">
        <v>4162.82</v>
      </c>
      <c r="Q85" s="94">
        <v>52.72</v>
      </c>
      <c r="R85" s="94">
        <v>35.15</v>
      </c>
      <c r="S85" s="94">
        <v>10.54</v>
      </c>
      <c r="T85" s="94">
        <v>7.03</v>
      </c>
      <c r="U85" s="94">
        <v>3.51</v>
      </c>
      <c r="V85" s="94">
        <v>10.54</v>
      </c>
      <c r="W85" s="94">
        <v>3.51</v>
      </c>
      <c r="X85" s="94">
        <v>504</v>
      </c>
      <c r="Y85" s="94">
        <v>33.6</v>
      </c>
      <c r="Z85" s="94">
        <v>336</v>
      </c>
      <c r="AA85" s="94">
        <v>100.8</v>
      </c>
      <c r="AB85" s="94">
        <v>33.6</v>
      </c>
      <c r="AC85" s="94">
        <v>0</v>
      </c>
      <c r="AD85" s="94">
        <v>0</v>
      </c>
      <c r="AE85" s="94">
        <v>0</v>
      </c>
      <c r="AF85" s="94">
        <v>0</v>
      </c>
      <c r="AG85" s="94">
        <v>0</v>
      </c>
      <c r="AH85" s="94">
        <v>0</v>
      </c>
      <c r="AI85" s="94">
        <v>0</v>
      </c>
      <c r="AJ85" s="94">
        <v>0</v>
      </c>
      <c r="AK85" s="94">
        <v>0</v>
      </c>
      <c r="AL85" s="94">
        <v>0</v>
      </c>
      <c r="AM85" s="94">
        <v>0</v>
      </c>
      <c r="AN85" s="94">
        <v>0</v>
      </c>
      <c r="AO85" s="94">
        <v>0</v>
      </c>
      <c r="AP85" s="94">
        <v>0</v>
      </c>
      <c r="AQ85" s="94">
        <v>0</v>
      </c>
      <c r="AR85" s="94">
        <v>0</v>
      </c>
      <c r="AS85" s="94">
        <v>50</v>
      </c>
      <c r="AT85" s="94">
        <v>0</v>
      </c>
      <c r="AU85" s="94"/>
      <c r="AV85" s="94">
        <v>22.05</v>
      </c>
      <c r="AW85" s="94">
        <v>8.33</v>
      </c>
      <c r="AX85" s="95">
        <v>1211.3799999999999</v>
      </c>
      <c r="AY85" s="95">
        <v>2951.4399999999996</v>
      </c>
      <c r="AZ85" s="42" t="s">
        <v>129</v>
      </c>
      <c r="BA85" s="13">
        <v>5</v>
      </c>
      <c r="CK85" s="42"/>
    </row>
    <row r="86" spans="1:89" s="14" customFormat="1" ht="30.75">
      <c r="A86" s="41">
        <v>3</v>
      </c>
      <c r="B86" s="94">
        <v>1400</v>
      </c>
      <c r="C86" s="94">
        <v>351.34999999999991</v>
      </c>
      <c r="D86" s="94">
        <v>200</v>
      </c>
      <c r="E86" s="94">
        <v>0</v>
      </c>
      <c r="F86" s="94">
        <v>1951.35</v>
      </c>
      <c r="G86" s="94">
        <v>86.33</v>
      </c>
      <c r="H86" s="94">
        <v>481.69</v>
      </c>
      <c r="I86" s="94">
        <v>32.11</v>
      </c>
      <c r="J86" s="94">
        <v>96.34</v>
      </c>
      <c r="K86" s="94">
        <v>1189.71</v>
      </c>
      <c r="L86" s="94">
        <v>44.91</v>
      </c>
      <c r="M86" s="94">
        <v>2.99</v>
      </c>
      <c r="N86" s="94">
        <v>5.99</v>
      </c>
      <c r="O86" s="94">
        <v>8.98</v>
      </c>
      <c r="P86" s="95">
        <v>3900.3999999999996</v>
      </c>
      <c r="Q86" s="94">
        <v>44.91</v>
      </c>
      <c r="R86" s="94">
        <v>29.94</v>
      </c>
      <c r="S86" s="94">
        <v>8.98</v>
      </c>
      <c r="T86" s="94">
        <v>5.99</v>
      </c>
      <c r="U86" s="94">
        <v>2.99</v>
      </c>
      <c r="V86" s="94">
        <v>8.98</v>
      </c>
      <c r="W86" s="94">
        <v>2.99</v>
      </c>
      <c r="X86" s="94">
        <v>481.69</v>
      </c>
      <c r="Y86" s="94">
        <v>32.11</v>
      </c>
      <c r="Z86" s="94">
        <v>321.10000000000002</v>
      </c>
      <c r="AA86" s="94">
        <v>96.34</v>
      </c>
      <c r="AB86" s="94">
        <v>32.11</v>
      </c>
      <c r="AC86" s="94">
        <v>55</v>
      </c>
      <c r="AD86" s="94">
        <v>0</v>
      </c>
      <c r="AE86" s="94">
        <v>0</v>
      </c>
      <c r="AF86" s="94">
        <v>0</v>
      </c>
      <c r="AG86" s="94">
        <v>1.5</v>
      </c>
      <c r="AH86" s="94">
        <v>0</v>
      </c>
      <c r="AI86" s="94">
        <v>150</v>
      </c>
      <c r="AJ86" s="94">
        <v>10</v>
      </c>
      <c r="AK86" s="94">
        <v>0</v>
      </c>
      <c r="AL86" s="94">
        <v>0</v>
      </c>
      <c r="AM86" s="94">
        <v>0</v>
      </c>
      <c r="AN86" s="94">
        <v>0</v>
      </c>
      <c r="AO86" s="94">
        <v>0</v>
      </c>
      <c r="AP86" s="94">
        <v>0</v>
      </c>
      <c r="AQ86" s="94">
        <v>0</v>
      </c>
      <c r="AR86" s="94">
        <v>0</v>
      </c>
      <c r="AS86" s="94">
        <v>50</v>
      </c>
      <c r="AT86" s="94">
        <v>19.09</v>
      </c>
      <c r="AU86" s="94"/>
      <c r="AV86" s="94">
        <v>19.900000000000002</v>
      </c>
      <c r="AW86" s="94">
        <v>4.17</v>
      </c>
      <c r="AX86" s="95">
        <v>1377.79</v>
      </c>
      <c r="AY86" s="95">
        <v>2522.6099999999997</v>
      </c>
      <c r="AZ86" s="42" t="s">
        <v>155</v>
      </c>
      <c r="BA86" s="41">
        <v>3</v>
      </c>
      <c r="CK86" s="42"/>
    </row>
    <row r="87" spans="1:89" s="14" customFormat="1" ht="30.75">
      <c r="A87" s="41">
        <v>3</v>
      </c>
      <c r="B87" s="94">
        <v>1400</v>
      </c>
      <c r="C87" s="94">
        <v>500</v>
      </c>
      <c r="D87" s="94">
        <v>200</v>
      </c>
      <c r="E87" s="94">
        <v>231.71000000000049</v>
      </c>
      <c r="F87" s="94">
        <v>2331.7100000000005</v>
      </c>
      <c r="G87" s="94">
        <v>109.14</v>
      </c>
      <c r="H87" s="94">
        <v>504</v>
      </c>
      <c r="I87" s="94">
        <v>33.6</v>
      </c>
      <c r="J87" s="94">
        <v>100.8</v>
      </c>
      <c r="K87" s="94">
        <v>1522.62</v>
      </c>
      <c r="L87" s="94">
        <v>75.62</v>
      </c>
      <c r="M87" s="94">
        <v>5.04</v>
      </c>
      <c r="N87" s="94">
        <v>10.08</v>
      </c>
      <c r="O87" s="94">
        <v>15.12</v>
      </c>
      <c r="P87" s="95">
        <v>4707.7300000000005</v>
      </c>
      <c r="Q87" s="94">
        <v>75.62</v>
      </c>
      <c r="R87" s="94">
        <v>50.41</v>
      </c>
      <c r="S87" s="94">
        <v>15.12</v>
      </c>
      <c r="T87" s="94">
        <v>10.08</v>
      </c>
      <c r="U87" s="94">
        <v>5.04</v>
      </c>
      <c r="V87" s="94">
        <v>15.12</v>
      </c>
      <c r="W87" s="94">
        <v>5.04</v>
      </c>
      <c r="X87" s="94">
        <v>504</v>
      </c>
      <c r="Y87" s="94">
        <v>33.6</v>
      </c>
      <c r="Z87" s="94">
        <v>336</v>
      </c>
      <c r="AA87" s="94">
        <v>100.8</v>
      </c>
      <c r="AB87" s="94">
        <v>33.6</v>
      </c>
      <c r="AC87" s="94">
        <v>0</v>
      </c>
      <c r="AD87" s="94">
        <v>0</v>
      </c>
      <c r="AE87" s="94">
        <v>0</v>
      </c>
      <c r="AF87" s="94">
        <v>0</v>
      </c>
      <c r="AG87" s="94">
        <v>0</v>
      </c>
      <c r="AH87" s="94">
        <v>0</v>
      </c>
      <c r="AI87" s="94">
        <v>0</v>
      </c>
      <c r="AJ87" s="94">
        <v>10</v>
      </c>
      <c r="AK87" s="94">
        <v>0</v>
      </c>
      <c r="AL87" s="94">
        <v>0</v>
      </c>
      <c r="AM87" s="94">
        <v>0</v>
      </c>
      <c r="AN87" s="94">
        <v>0</v>
      </c>
      <c r="AO87" s="94">
        <v>0</v>
      </c>
      <c r="AP87" s="94">
        <v>0</v>
      </c>
      <c r="AQ87" s="94">
        <v>0</v>
      </c>
      <c r="AR87" s="94">
        <v>0</v>
      </c>
      <c r="AS87" s="94">
        <v>50</v>
      </c>
      <c r="AT87" s="94">
        <v>32.14</v>
      </c>
      <c r="AU87" s="94"/>
      <c r="AV87" s="94">
        <v>25.25</v>
      </c>
      <c r="AW87" s="94">
        <v>15.83</v>
      </c>
      <c r="AX87" s="95">
        <v>1317.65</v>
      </c>
      <c r="AY87" s="95">
        <v>3390.0800000000004</v>
      </c>
      <c r="AZ87" s="42" t="s">
        <v>156</v>
      </c>
      <c r="BA87" s="41">
        <v>3</v>
      </c>
      <c r="CK87" s="42"/>
    </row>
    <row r="88" spans="1:89" s="14" customFormat="1" ht="30.75">
      <c r="A88" s="41">
        <v>3</v>
      </c>
      <c r="B88" s="94">
        <v>1400</v>
      </c>
      <c r="C88" s="94">
        <v>500</v>
      </c>
      <c r="D88" s="94">
        <v>200</v>
      </c>
      <c r="E88" s="94">
        <v>83.409999999999854</v>
      </c>
      <c r="F88" s="94">
        <v>2183.41</v>
      </c>
      <c r="G88" s="94">
        <v>104.07</v>
      </c>
      <c r="H88" s="94">
        <v>504</v>
      </c>
      <c r="I88" s="94">
        <v>33.6</v>
      </c>
      <c r="J88" s="94">
        <v>100.8</v>
      </c>
      <c r="K88" s="94">
        <v>1496.12</v>
      </c>
      <c r="L88" s="94">
        <v>66.12</v>
      </c>
      <c r="M88" s="94">
        <v>4.41</v>
      </c>
      <c r="N88" s="94">
        <v>8.82</v>
      </c>
      <c r="O88" s="94">
        <v>13.22</v>
      </c>
      <c r="P88" s="95">
        <v>4514.57</v>
      </c>
      <c r="Q88" s="94">
        <v>66.12</v>
      </c>
      <c r="R88" s="94">
        <v>44.08</v>
      </c>
      <c r="S88" s="94">
        <v>13.22</v>
      </c>
      <c r="T88" s="94">
        <v>8.82</v>
      </c>
      <c r="U88" s="94">
        <v>4.41</v>
      </c>
      <c r="V88" s="94">
        <v>13.22</v>
      </c>
      <c r="W88" s="94">
        <v>4.41</v>
      </c>
      <c r="X88" s="94">
        <v>504</v>
      </c>
      <c r="Y88" s="94">
        <v>33.6</v>
      </c>
      <c r="Z88" s="94">
        <v>336</v>
      </c>
      <c r="AA88" s="94">
        <v>100.8</v>
      </c>
      <c r="AB88" s="94">
        <v>33.6</v>
      </c>
      <c r="AC88" s="94">
        <v>0</v>
      </c>
      <c r="AD88" s="94">
        <v>0</v>
      </c>
      <c r="AE88" s="94">
        <v>0</v>
      </c>
      <c r="AF88" s="94">
        <v>0</v>
      </c>
      <c r="AG88" s="94">
        <v>0</v>
      </c>
      <c r="AH88" s="94">
        <v>0</v>
      </c>
      <c r="AI88" s="94">
        <v>0</v>
      </c>
      <c r="AJ88" s="94">
        <v>10</v>
      </c>
      <c r="AK88" s="94">
        <v>0</v>
      </c>
      <c r="AL88" s="94">
        <v>0</v>
      </c>
      <c r="AM88" s="94">
        <v>0</v>
      </c>
      <c r="AN88" s="94">
        <v>0</v>
      </c>
      <c r="AO88" s="94">
        <v>0</v>
      </c>
      <c r="AP88" s="94">
        <v>0</v>
      </c>
      <c r="AQ88" s="94">
        <v>0</v>
      </c>
      <c r="AR88" s="94">
        <v>0</v>
      </c>
      <c r="AS88" s="94">
        <v>50</v>
      </c>
      <c r="AT88" s="94">
        <v>28.1</v>
      </c>
      <c r="AU88" s="94"/>
      <c r="AV88" s="94">
        <v>24</v>
      </c>
      <c r="AW88" s="94">
        <v>13.33</v>
      </c>
      <c r="AX88" s="95">
        <v>1287.7099999999998</v>
      </c>
      <c r="AY88" s="95">
        <v>3226.8599999999997</v>
      </c>
      <c r="AZ88" s="42" t="s">
        <v>157</v>
      </c>
      <c r="BA88" s="41">
        <v>3</v>
      </c>
      <c r="CK88" s="42"/>
    </row>
    <row r="89" spans="1:89" s="14" customFormat="1" ht="30.75">
      <c r="A89" s="41">
        <v>3</v>
      </c>
      <c r="B89" s="94">
        <v>1400</v>
      </c>
      <c r="C89" s="94">
        <v>500</v>
      </c>
      <c r="D89" s="94">
        <v>200</v>
      </c>
      <c r="E89" s="94">
        <v>59.420000000000073</v>
      </c>
      <c r="F89" s="94">
        <v>2159.42</v>
      </c>
      <c r="G89" s="94">
        <v>98.68</v>
      </c>
      <c r="H89" s="94">
        <v>504</v>
      </c>
      <c r="I89" s="94">
        <v>33.6</v>
      </c>
      <c r="J89" s="94">
        <v>100.8</v>
      </c>
      <c r="K89" s="94">
        <v>1357.51</v>
      </c>
      <c r="L89" s="94">
        <v>56.38</v>
      </c>
      <c r="M89" s="94">
        <v>3.76</v>
      </c>
      <c r="N89" s="94">
        <v>7.52</v>
      </c>
      <c r="O89" s="94">
        <v>11.28</v>
      </c>
      <c r="P89" s="95">
        <v>4332.9500000000007</v>
      </c>
      <c r="Q89" s="94">
        <v>56.38</v>
      </c>
      <c r="R89" s="94">
        <v>37.590000000000003</v>
      </c>
      <c r="S89" s="94">
        <v>11.28</v>
      </c>
      <c r="T89" s="94">
        <v>7.52</v>
      </c>
      <c r="U89" s="94">
        <v>3.76</v>
      </c>
      <c r="V89" s="94">
        <v>11.28</v>
      </c>
      <c r="W89" s="94">
        <v>3.76</v>
      </c>
      <c r="X89" s="94">
        <v>504</v>
      </c>
      <c r="Y89" s="94">
        <v>33.6</v>
      </c>
      <c r="Z89" s="94">
        <v>336</v>
      </c>
      <c r="AA89" s="94">
        <v>100.8</v>
      </c>
      <c r="AB89" s="94">
        <v>33.6</v>
      </c>
      <c r="AC89" s="94">
        <v>0</v>
      </c>
      <c r="AD89" s="94">
        <v>0</v>
      </c>
      <c r="AE89" s="94">
        <v>0</v>
      </c>
      <c r="AF89" s="94">
        <v>0</v>
      </c>
      <c r="AG89" s="94">
        <v>0</v>
      </c>
      <c r="AH89" s="94">
        <v>0</v>
      </c>
      <c r="AI89" s="94">
        <v>0</v>
      </c>
      <c r="AJ89" s="94">
        <v>10</v>
      </c>
      <c r="AK89" s="94">
        <v>0</v>
      </c>
      <c r="AL89" s="94">
        <v>0</v>
      </c>
      <c r="AM89" s="94">
        <v>0</v>
      </c>
      <c r="AN89" s="94">
        <v>0</v>
      </c>
      <c r="AO89" s="94">
        <v>0</v>
      </c>
      <c r="AP89" s="94">
        <v>0</v>
      </c>
      <c r="AQ89" s="94">
        <v>0</v>
      </c>
      <c r="AR89" s="94">
        <v>0</v>
      </c>
      <c r="AS89" s="94">
        <v>50</v>
      </c>
      <c r="AT89" s="94">
        <v>23.97</v>
      </c>
      <c r="AU89" s="94"/>
      <c r="AV89" s="94">
        <v>22.55</v>
      </c>
      <c r="AW89" s="94">
        <v>10.83</v>
      </c>
      <c r="AX89" s="95">
        <v>1256.9199999999998</v>
      </c>
      <c r="AY89" s="95">
        <v>3076.0300000000007</v>
      </c>
      <c r="AZ89" s="42" t="s">
        <v>158</v>
      </c>
      <c r="BA89" s="41">
        <v>3</v>
      </c>
      <c r="CK89" s="42"/>
    </row>
    <row r="90" spans="1:89" s="14" customFormat="1" ht="30.75">
      <c r="A90" s="13">
        <v>4</v>
      </c>
      <c r="B90" s="94">
        <v>1400</v>
      </c>
      <c r="C90" s="94">
        <v>500</v>
      </c>
      <c r="D90" s="94">
        <v>236.96</v>
      </c>
      <c r="E90" s="94">
        <v>455.86999999999989</v>
      </c>
      <c r="F90" s="94">
        <v>2592.83</v>
      </c>
      <c r="G90" s="94">
        <v>153.03</v>
      </c>
      <c r="H90" s="94">
        <v>504</v>
      </c>
      <c r="I90" s="94">
        <v>33.6</v>
      </c>
      <c r="J90" s="94">
        <v>100.8</v>
      </c>
      <c r="K90" s="94">
        <v>1831.15</v>
      </c>
      <c r="L90" s="94">
        <v>100.34</v>
      </c>
      <c r="M90" s="94">
        <v>6.69</v>
      </c>
      <c r="N90" s="94">
        <v>13.38</v>
      </c>
      <c r="O90" s="94">
        <v>20.07</v>
      </c>
      <c r="P90" s="95">
        <v>5355.8899999999994</v>
      </c>
      <c r="Q90" s="94">
        <v>100.34</v>
      </c>
      <c r="R90" s="94">
        <v>66.900000000000006</v>
      </c>
      <c r="S90" s="94">
        <v>20.07</v>
      </c>
      <c r="T90" s="94">
        <v>13.38</v>
      </c>
      <c r="U90" s="94">
        <v>6.69</v>
      </c>
      <c r="V90" s="94">
        <v>20.07</v>
      </c>
      <c r="W90" s="94">
        <v>6.69</v>
      </c>
      <c r="X90" s="94">
        <v>504</v>
      </c>
      <c r="Y90" s="94">
        <v>33.6</v>
      </c>
      <c r="Z90" s="94">
        <v>336</v>
      </c>
      <c r="AA90" s="94">
        <v>100.8</v>
      </c>
      <c r="AB90" s="94">
        <v>33.6</v>
      </c>
      <c r="AC90" s="94">
        <v>0</v>
      </c>
      <c r="AD90" s="94">
        <v>0</v>
      </c>
      <c r="AE90" s="94">
        <v>0</v>
      </c>
      <c r="AF90" s="94">
        <v>0</v>
      </c>
      <c r="AG90" s="94">
        <v>0</v>
      </c>
      <c r="AH90" s="94">
        <v>0</v>
      </c>
      <c r="AI90" s="94">
        <v>0</v>
      </c>
      <c r="AJ90" s="94">
        <v>10</v>
      </c>
      <c r="AK90" s="94">
        <v>2</v>
      </c>
      <c r="AL90" s="94">
        <v>0</v>
      </c>
      <c r="AM90" s="94">
        <v>0</v>
      </c>
      <c r="AN90" s="94">
        <v>0</v>
      </c>
      <c r="AO90" s="94">
        <v>0</v>
      </c>
      <c r="AP90" s="94">
        <v>0</v>
      </c>
      <c r="AQ90" s="94">
        <v>0</v>
      </c>
      <c r="AR90" s="94"/>
      <c r="AS90" s="94">
        <v>50</v>
      </c>
      <c r="AT90" s="94">
        <v>42.65</v>
      </c>
      <c r="AU90" s="94"/>
      <c r="AV90" s="94">
        <v>29.35</v>
      </c>
      <c r="AW90" s="94">
        <v>24.17</v>
      </c>
      <c r="AX90" s="95">
        <v>1400.31</v>
      </c>
      <c r="AY90" s="95">
        <v>3955.5799999999995</v>
      </c>
      <c r="AZ90" s="42" t="s">
        <v>159</v>
      </c>
      <c r="BA90" s="13">
        <v>4</v>
      </c>
      <c r="CK90" s="42"/>
    </row>
    <row r="91" spans="1:89" s="14" customFormat="1" ht="30.75">
      <c r="A91" s="41">
        <v>3</v>
      </c>
      <c r="B91" s="94">
        <v>1400</v>
      </c>
      <c r="C91" s="94">
        <v>500</v>
      </c>
      <c r="D91" s="94">
        <v>275.81</v>
      </c>
      <c r="E91" s="94">
        <v>568.41999999999962</v>
      </c>
      <c r="F91" s="94">
        <v>2744.2299999999996</v>
      </c>
      <c r="G91" s="94">
        <v>168.6</v>
      </c>
      <c r="H91" s="94">
        <v>504</v>
      </c>
      <c r="I91" s="94">
        <v>33.6</v>
      </c>
      <c r="J91" s="94">
        <v>100.8</v>
      </c>
      <c r="K91" s="94">
        <v>2180.7800000000002</v>
      </c>
      <c r="L91" s="94">
        <v>116.8</v>
      </c>
      <c r="M91" s="94">
        <v>7.79</v>
      </c>
      <c r="N91" s="94">
        <v>15.57</v>
      </c>
      <c r="O91" s="94">
        <v>23.36</v>
      </c>
      <c r="P91" s="95">
        <v>5895.53</v>
      </c>
      <c r="Q91" s="94">
        <v>116.8</v>
      </c>
      <c r="R91" s="94">
        <v>77.86</v>
      </c>
      <c r="S91" s="94">
        <v>23.36</v>
      </c>
      <c r="T91" s="94">
        <v>15.57</v>
      </c>
      <c r="U91" s="94">
        <v>7.79</v>
      </c>
      <c r="V91" s="94">
        <v>23.36</v>
      </c>
      <c r="W91" s="94">
        <v>7.79</v>
      </c>
      <c r="X91" s="94">
        <v>504</v>
      </c>
      <c r="Y91" s="94">
        <v>33.6</v>
      </c>
      <c r="Z91" s="94">
        <v>336</v>
      </c>
      <c r="AA91" s="94">
        <v>100.8</v>
      </c>
      <c r="AB91" s="94">
        <v>33.6</v>
      </c>
      <c r="AC91" s="94">
        <v>0</v>
      </c>
      <c r="AD91" s="94">
        <v>0</v>
      </c>
      <c r="AE91" s="94">
        <v>0</v>
      </c>
      <c r="AF91" s="94">
        <v>3</v>
      </c>
      <c r="AG91" s="94">
        <v>0</v>
      </c>
      <c r="AH91" s="94">
        <v>0</v>
      </c>
      <c r="AI91" s="94">
        <v>0</v>
      </c>
      <c r="AJ91" s="94">
        <v>10</v>
      </c>
      <c r="AK91" s="94">
        <v>2</v>
      </c>
      <c r="AL91" s="94">
        <v>0</v>
      </c>
      <c r="AM91" s="94">
        <v>0</v>
      </c>
      <c r="AN91" s="94">
        <v>0</v>
      </c>
      <c r="AO91" s="94">
        <v>1</v>
      </c>
      <c r="AP91" s="94">
        <v>0</v>
      </c>
      <c r="AQ91" s="94">
        <v>0</v>
      </c>
      <c r="AR91" s="94">
        <v>0</v>
      </c>
      <c r="AS91" s="94">
        <v>50</v>
      </c>
      <c r="AT91" s="94">
        <v>49.64</v>
      </c>
      <c r="AU91" s="94"/>
      <c r="AV91" s="94">
        <v>32.050000000000004</v>
      </c>
      <c r="AW91" s="94">
        <v>119.17</v>
      </c>
      <c r="AX91" s="95">
        <v>1547.39</v>
      </c>
      <c r="AY91" s="95">
        <v>4348.1399999999994</v>
      </c>
      <c r="AZ91" s="42" t="s">
        <v>131</v>
      </c>
      <c r="BA91" s="41">
        <v>3</v>
      </c>
      <c r="CK91" s="42"/>
    </row>
    <row r="92" spans="1:89" s="14" customFormat="1" ht="30.75">
      <c r="A92" s="41">
        <v>3</v>
      </c>
      <c r="B92" s="94">
        <v>1400</v>
      </c>
      <c r="C92" s="94">
        <v>500</v>
      </c>
      <c r="D92" s="94">
        <v>200</v>
      </c>
      <c r="E92" s="94">
        <v>35.5</v>
      </c>
      <c r="F92" s="94">
        <v>2135.5</v>
      </c>
      <c r="G92" s="94">
        <v>96.71</v>
      </c>
      <c r="H92" s="94">
        <v>501.77</v>
      </c>
      <c r="I92" s="94">
        <v>33.450000000000003</v>
      </c>
      <c r="J92" s="94">
        <v>100.35</v>
      </c>
      <c r="K92" s="94">
        <v>1196.31</v>
      </c>
      <c r="L92" s="94">
        <v>53.57</v>
      </c>
      <c r="M92" s="94">
        <v>3.57</v>
      </c>
      <c r="N92" s="94">
        <v>7.14</v>
      </c>
      <c r="O92" s="94">
        <v>10.71</v>
      </c>
      <c r="P92" s="95">
        <v>4139.08</v>
      </c>
      <c r="Q92" s="94">
        <v>53.57</v>
      </c>
      <c r="R92" s="94">
        <v>35.71</v>
      </c>
      <c r="S92" s="94">
        <v>10.71</v>
      </c>
      <c r="T92" s="94">
        <v>7.14</v>
      </c>
      <c r="U92" s="94">
        <v>3.57</v>
      </c>
      <c r="V92" s="94">
        <v>10.71</v>
      </c>
      <c r="W92" s="94">
        <v>3.57</v>
      </c>
      <c r="X92" s="94">
        <v>501.77</v>
      </c>
      <c r="Y92" s="94">
        <v>33.450000000000003</v>
      </c>
      <c r="Z92" s="94">
        <v>334.5</v>
      </c>
      <c r="AA92" s="94">
        <v>100.35</v>
      </c>
      <c r="AB92" s="94">
        <v>33.450000000000003</v>
      </c>
      <c r="AC92" s="94">
        <v>0</v>
      </c>
      <c r="AD92" s="94">
        <v>0</v>
      </c>
      <c r="AE92" s="94">
        <v>0</v>
      </c>
      <c r="AF92" s="94">
        <v>0</v>
      </c>
      <c r="AG92" s="94">
        <v>0</v>
      </c>
      <c r="AH92" s="94">
        <v>0</v>
      </c>
      <c r="AI92" s="94">
        <v>0</v>
      </c>
      <c r="AJ92" s="94">
        <v>0</v>
      </c>
      <c r="AK92" s="94">
        <v>0</v>
      </c>
      <c r="AL92" s="94">
        <v>0</v>
      </c>
      <c r="AM92" s="94">
        <v>0</v>
      </c>
      <c r="AN92" s="94">
        <v>0</v>
      </c>
      <c r="AO92" s="94">
        <v>0</v>
      </c>
      <c r="AP92" s="94">
        <v>0</v>
      </c>
      <c r="AQ92" s="94">
        <v>0</v>
      </c>
      <c r="AR92" s="94">
        <v>0</v>
      </c>
      <c r="AS92" s="94">
        <v>50</v>
      </c>
      <c r="AT92" s="94">
        <v>22.77</v>
      </c>
      <c r="AU92" s="94"/>
      <c r="AV92" s="94">
        <v>21.75</v>
      </c>
      <c r="AW92" s="94">
        <v>7.5</v>
      </c>
      <c r="AX92" s="95">
        <v>1230.52</v>
      </c>
      <c r="AY92" s="95">
        <v>2908.56</v>
      </c>
      <c r="AZ92" s="42" t="s">
        <v>132</v>
      </c>
      <c r="BA92" s="41">
        <v>3</v>
      </c>
      <c r="CK92" s="42"/>
    </row>
    <row r="93" spans="1:89" s="14" customFormat="1" ht="30.75">
      <c r="A93" s="13">
        <v>4</v>
      </c>
      <c r="B93" s="94">
        <v>1400</v>
      </c>
      <c r="C93" s="94">
        <v>500</v>
      </c>
      <c r="D93" s="94">
        <v>200</v>
      </c>
      <c r="E93" s="94">
        <v>120.59000000000015</v>
      </c>
      <c r="F93" s="94">
        <v>2220.59</v>
      </c>
      <c r="G93" s="94">
        <v>101.89</v>
      </c>
      <c r="H93" s="94">
        <v>504</v>
      </c>
      <c r="I93" s="94">
        <v>33.6</v>
      </c>
      <c r="J93" s="94">
        <v>100.8</v>
      </c>
      <c r="K93" s="94">
        <v>1427.26</v>
      </c>
      <c r="L93" s="94">
        <v>65.3</v>
      </c>
      <c r="M93" s="94">
        <v>4.3499999999999996</v>
      </c>
      <c r="N93" s="94">
        <v>8.7100000000000009</v>
      </c>
      <c r="O93" s="94">
        <v>13.06</v>
      </c>
      <c r="P93" s="95">
        <v>4479.5600000000013</v>
      </c>
      <c r="Q93" s="94">
        <v>65.3</v>
      </c>
      <c r="R93" s="94">
        <v>43.53</v>
      </c>
      <c r="S93" s="94">
        <v>13.06</v>
      </c>
      <c r="T93" s="94">
        <v>8.7100000000000009</v>
      </c>
      <c r="U93" s="94">
        <v>4.3499999999999996</v>
      </c>
      <c r="V93" s="94">
        <v>13.06</v>
      </c>
      <c r="W93" s="94">
        <v>4.3499999999999996</v>
      </c>
      <c r="X93" s="94">
        <v>504</v>
      </c>
      <c r="Y93" s="94">
        <v>33.6</v>
      </c>
      <c r="Z93" s="94">
        <v>336</v>
      </c>
      <c r="AA93" s="94">
        <v>100.8</v>
      </c>
      <c r="AB93" s="94">
        <v>33.6</v>
      </c>
      <c r="AC93" s="94">
        <v>14.66</v>
      </c>
      <c r="AD93" s="94">
        <v>0</v>
      </c>
      <c r="AE93" s="94">
        <v>0</v>
      </c>
      <c r="AF93" s="94">
        <v>0</v>
      </c>
      <c r="AG93" s="94">
        <v>0</v>
      </c>
      <c r="AH93" s="94"/>
      <c r="AI93" s="94">
        <v>0</v>
      </c>
      <c r="AJ93" s="94">
        <v>10</v>
      </c>
      <c r="AK93" s="94">
        <v>0</v>
      </c>
      <c r="AL93" s="94">
        <v>0.22</v>
      </c>
      <c r="AM93" s="94">
        <v>0</v>
      </c>
      <c r="AN93" s="94">
        <v>0</v>
      </c>
      <c r="AO93" s="94">
        <v>0</v>
      </c>
      <c r="AP93" s="94">
        <v>0</v>
      </c>
      <c r="AQ93" s="94">
        <v>0</v>
      </c>
      <c r="AR93" s="94"/>
      <c r="AS93" s="94">
        <v>50</v>
      </c>
      <c r="AT93" s="94">
        <v>27.76</v>
      </c>
      <c r="AU93" s="94"/>
      <c r="AV93" s="94">
        <v>23.650000000000002</v>
      </c>
      <c r="AW93" s="94">
        <v>12.5</v>
      </c>
      <c r="AX93" s="95">
        <v>1999.15</v>
      </c>
      <c r="AY93" s="95">
        <v>2480.4100000000012</v>
      </c>
      <c r="AZ93" s="42" t="s">
        <v>160</v>
      </c>
      <c r="BA93" s="13">
        <v>4</v>
      </c>
      <c r="CK93" s="42"/>
    </row>
    <row r="94" spans="1:89" s="14" customFormat="1" ht="30.75">
      <c r="A94" s="41">
        <v>3</v>
      </c>
      <c r="B94" s="94">
        <v>1400</v>
      </c>
      <c r="C94" s="94">
        <v>500</v>
      </c>
      <c r="D94" s="94">
        <v>200</v>
      </c>
      <c r="E94" s="94">
        <v>244.25</v>
      </c>
      <c r="F94" s="94">
        <v>2344.25</v>
      </c>
      <c r="G94" s="94">
        <v>109.43</v>
      </c>
      <c r="H94" s="94">
        <v>504</v>
      </c>
      <c r="I94" s="94">
        <v>33.6</v>
      </c>
      <c r="J94" s="94">
        <v>100.8</v>
      </c>
      <c r="K94" s="94">
        <v>1550.04</v>
      </c>
      <c r="L94" s="94">
        <v>77.39</v>
      </c>
      <c r="M94" s="94">
        <v>5.16</v>
      </c>
      <c r="N94" s="94">
        <v>10.32</v>
      </c>
      <c r="O94" s="94">
        <v>15.48</v>
      </c>
      <c r="P94" s="95">
        <v>4750.4699999999993</v>
      </c>
      <c r="Q94" s="94">
        <v>77.39</v>
      </c>
      <c r="R94" s="94">
        <v>51.59</v>
      </c>
      <c r="S94" s="94">
        <v>15.48</v>
      </c>
      <c r="T94" s="94">
        <v>10.32</v>
      </c>
      <c r="U94" s="94">
        <v>5.16</v>
      </c>
      <c r="V94" s="94">
        <v>15.48</v>
      </c>
      <c r="W94" s="94">
        <v>5.16</v>
      </c>
      <c r="X94" s="94">
        <v>504</v>
      </c>
      <c r="Y94" s="94">
        <v>33.6</v>
      </c>
      <c r="Z94" s="94">
        <v>336</v>
      </c>
      <c r="AA94" s="94">
        <v>100.8</v>
      </c>
      <c r="AB94" s="94">
        <v>33.6</v>
      </c>
      <c r="AC94" s="94">
        <v>5.59</v>
      </c>
      <c r="AD94" s="94">
        <v>0</v>
      </c>
      <c r="AE94" s="94">
        <v>0</v>
      </c>
      <c r="AF94" s="94">
        <v>0</v>
      </c>
      <c r="AG94" s="94">
        <v>0</v>
      </c>
      <c r="AH94" s="94">
        <v>0</v>
      </c>
      <c r="AI94" s="94">
        <v>0</v>
      </c>
      <c r="AJ94" s="94">
        <v>10</v>
      </c>
      <c r="AK94" s="94">
        <v>0</v>
      </c>
      <c r="AL94" s="94">
        <v>0</v>
      </c>
      <c r="AM94" s="94">
        <v>0</v>
      </c>
      <c r="AN94" s="94">
        <v>0</v>
      </c>
      <c r="AO94" s="94">
        <v>0</v>
      </c>
      <c r="AP94" s="94">
        <v>70</v>
      </c>
      <c r="AQ94" s="94">
        <v>0</v>
      </c>
      <c r="AR94" s="94">
        <v>0</v>
      </c>
      <c r="AS94" s="94">
        <v>50</v>
      </c>
      <c r="AT94" s="94">
        <v>32.9</v>
      </c>
      <c r="AU94" s="94"/>
      <c r="AV94" s="94">
        <v>25.450000000000003</v>
      </c>
      <c r="AW94" s="94">
        <v>15.83</v>
      </c>
      <c r="AX94" s="95">
        <v>1398.3499999999997</v>
      </c>
      <c r="AY94" s="95">
        <v>3352.12</v>
      </c>
      <c r="AZ94" s="42" t="s">
        <v>133</v>
      </c>
      <c r="BA94" s="41">
        <v>3</v>
      </c>
      <c r="CK94" s="42"/>
    </row>
    <row r="95" spans="1:89" s="14" customFormat="1" ht="30.75">
      <c r="A95" s="41">
        <v>3</v>
      </c>
      <c r="B95" s="94">
        <v>1400</v>
      </c>
      <c r="C95" s="94">
        <v>500</v>
      </c>
      <c r="D95" s="94">
        <v>200</v>
      </c>
      <c r="E95" s="94">
        <v>31</v>
      </c>
      <c r="F95" s="94">
        <v>2131</v>
      </c>
      <c r="G95" s="94">
        <v>96.33</v>
      </c>
      <c r="H95" s="94">
        <v>500.32</v>
      </c>
      <c r="I95" s="94">
        <v>33.35</v>
      </c>
      <c r="J95" s="94">
        <v>100.06</v>
      </c>
      <c r="K95" s="94">
        <v>1187.8599999999999</v>
      </c>
      <c r="L95" s="94">
        <v>52.93</v>
      </c>
      <c r="M95" s="94">
        <v>3.53</v>
      </c>
      <c r="N95" s="94">
        <v>7.06</v>
      </c>
      <c r="O95" s="94">
        <v>10.59</v>
      </c>
      <c r="P95" s="95">
        <v>4123.0300000000007</v>
      </c>
      <c r="Q95" s="94">
        <v>52.93</v>
      </c>
      <c r="R95" s="94">
        <v>35.29</v>
      </c>
      <c r="S95" s="94">
        <v>10.59</v>
      </c>
      <c r="T95" s="94">
        <v>7.06</v>
      </c>
      <c r="U95" s="94">
        <v>3.53</v>
      </c>
      <c r="V95" s="94">
        <v>10.59</v>
      </c>
      <c r="W95" s="94">
        <v>3.53</v>
      </c>
      <c r="X95" s="94">
        <v>500.32</v>
      </c>
      <c r="Y95" s="94">
        <v>33.35</v>
      </c>
      <c r="Z95" s="94">
        <v>333.5</v>
      </c>
      <c r="AA95" s="94">
        <v>100.06</v>
      </c>
      <c r="AB95" s="94">
        <v>33.35</v>
      </c>
      <c r="AC95" s="94">
        <v>0</v>
      </c>
      <c r="AD95" s="94">
        <v>0</v>
      </c>
      <c r="AE95" s="94">
        <v>0</v>
      </c>
      <c r="AF95" s="94">
        <v>0</v>
      </c>
      <c r="AG95" s="94">
        <v>0</v>
      </c>
      <c r="AH95" s="94">
        <v>0</v>
      </c>
      <c r="AI95" s="94">
        <v>0</v>
      </c>
      <c r="AJ95" s="94">
        <v>0</v>
      </c>
      <c r="AK95" s="94">
        <v>0</v>
      </c>
      <c r="AL95" s="94">
        <v>0</v>
      </c>
      <c r="AM95" s="94">
        <v>0</v>
      </c>
      <c r="AN95" s="94">
        <v>0</v>
      </c>
      <c r="AO95" s="94">
        <v>0</v>
      </c>
      <c r="AP95" s="94">
        <v>0</v>
      </c>
      <c r="AQ95" s="94">
        <v>0</v>
      </c>
      <c r="AR95" s="94">
        <v>0</v>
      </c>
      <c r="AS95" s="94">
        <v>50</v>
      </c>
      <c r="AT95" s="94">
        <v>0</v>
      </c>
      <c r="AU95" s="94"/>
      <c r="AV95" s="94">
        <v>21.8</v>
      </c>
      <c r="AW95" s="94">
        <v>7.5</v>
      </c>
      <c r="AX95" s="95">
        <v>1203.3999999999999</v>
      </c>
      <c r="AY95" s="95">
        <v>2919.630000000001</v>
      </c>
      <c r="AZ95" s="42" t="s">
        <v>134</v>
      </c>
      <c r="BA95" s="41">
        <v>3</v>
      </c>
      <c r="CK95" s="42"/>
    </row>
    <row r="96" spans="1:89" s="14" customFormat="1" ht="30.75">
      <c r="A96" s="13">
        <v>5</v>
      </c>
      <c r="B96" s="94">
        <v>1400</v>
      </c>
      <c r="C96" s="94">
        <v>500</v>
      </c>
      <c r="D96" s="94">
        <v>200</v>
      </c>
      <c r="E96" s="94">
        <v>129.32000000000016</v>
      </c>
      <c r="F96" s="94">
        <v>2229.3200000000002</v>
      </c>
      <c r="G96" s="94">
        <v>103.61</v>
      </c>
      <c r="H96" s="94">
        <v>504</v>
      </c>
      <c r="I96" s="94">
        <v>33.6</v>
      </c>
      <c r="J96" s="94">
        <v>100.8</v>
      </c>
      <c r="K96" s="94">
        <v>1443.51</v>
      </c>
      <c r="L96" s="94">
        <v>66.25</v>
      </c>
      <c r="M96" s="94">
        <v>4.42</v>
      </c>
      <c r="N96" s="94">
        <v>8.83</v>
      </c>
      <c r="O96" s="94">
        <v>13.25</v>
      </c>
      <c r="P96" s="95">
        <v>4507.59</v>
      </c>
      <c r="Q96" s="94">
        <v>66.25</v>
      </c>
      <c r="R96" s="94">
        <v>44.17</v>
      </c>
      <c r="S96" s="94">
        <v>13.25</v>
      </c>
      <c r="T96" s="94">
        <v>8.83</v>
      </c>
      <c r="U96" s="94">
        <v>4.42</v>
      </c>
      <c r="V96" s="94">
        <v>13.25</v>
      </c>
      <c r="W96" s="94">
        <v>4.42</v>
      </c>
      <c r="X96" s="94">
        <v>504</v>
      </c>
      <c r="Y96" s="94">
        <v>33.6</v>
      </c>
      <c r="Z96" s="94">
        <v>336</v>
      </c>
      <c r="AA96" s="94">
        <v>100.8</v>
      </c>
      <c r="AB96" s="94">
        <v>33.6</v>
      </c>
      <c r="AC96" s="94">
        <v>4.24</v>
      </c>
      <c r="AD96" s="94">
        <v>0</v>
      </c>
      <c r="AE96" s="94">
        <v>0</v>
      </c>
      <c r="AF96" s="94">
        <v>0</v>
      </c>
      <c r="AG96" s="94">
        <v>0</v>
      </c>
      <c r="AH96" s="94">
        <v>0</v>
      </c>
      <c r="AI96" s="94">
        <v>0</v>
      </c>
      <c r="AJ96" s="94">
        <v>0</v>
      </c>
      <c r="AK96" s="94">
        <v>0</v>
      </c>
      <c r="AL96" s="94">
        <v>0</v>
      </c>
      <c r="AM96" s="94">
        <v>0</v>
      </c>
      <c r="AN96" s="94">
        <v>0</v>
      </c>
      <c r="AO96" s="94">
        <v>0</v>
      </c>
      <c r="AP96" s="94">
        <v>0</v>
      </c>
      <c r="AQ96" s="94">
        <v>0</v>
      </c>
      <c r="AR96" s="94">
        <v>0</v>
      </c>
      <c r="AS96" s="94">
        <v>50</v>
      </c>
      <c r="AT96" s="94">
        <v>28.16</v>
      </c>
      <c r="AU96" s="94"/>
      <c r="AV96" s="94">
        <v>23.950000000000003</v>
      </c>
      <c r="AW96" s="94">
        <v>12.5</v>
      </c>
      <c r="AX96" s="95">
        <v>1281.44</v>
      </c>
      <c r="AY96" s="95">
        <v>3226.15</v>
      </c>
      <c r="AZ96" s="42" t="s">
        <v>135</v>
      </c>
      <c r="BA96" s="13">
        <v>5</v>
      </c>
      <c r="CK96" s="42"/>
    </row>
    <row r="97" spans="1:233" s="14" customFormat="1" ht="30.75">
      <c r="A97" s="13">
        <v>3</v>
      </c>
      <c r="B97" s="94">
        <v>1400</v>
      </c>
      <c r="C97" s="94">
        <v>374.48</v>
      </c>
      <c r="D97" s="94">
        <v>200</v>
      </c>
      <c r="E97" s="94">
        <v>0</v>
      </c>
      <c r="F97" s="94">
        <v>1974.48</v>
      </c>
      <c r="G97" s="94">
        <v>89.34</v>
      </c>
      <c r="H97" s="94">
        <v>500.02</v>
      </c>
      <c r="I97" s="94">
        <v>33.33</v>
      </c>
      <c r="J97" s="94">
        <v>100</v>
      </c>
      <c r="K97" s="94">
        <v>1187.8599999999999</v>
      </c>
      <c r="L97" s="94">
        <v>52.93</v>
      </c>
      <c r="M97" s="94">
        <v>3.53</v>
      </c>
      <c r="N97" s="94">
        <v>7.06</v>
      </c>
      <c r="O97" s="94">
        <v>10.59</v>
      </c>
      <c r="P97" s="95">
        <v>3959.14</v>
      </c>
      <c r="Q97" s="94">
        <v>52.93</v>
      </c>
      <c r="R97" s="94">
        <v>35.29</v>
      </c>
      <c r="S97" s="94">
        <v>10.59</v>
      </c>
      <c r="T97" s="94">
        <v>7.06</v>
      </c>
      <c r="U97" s="94">
        <v>3.53</v>
      </c>
      <c r="V97" s="94">
        <v>10.59</v>
      </c>
      <c r="W97" s="94">
        <v>3.53</v>
      </c>
      <c r="X97" s="94">
        <v>500.02</v>
      </c>
      <c r="Y97" s="94">
        <v>33.33</v>
      </c>
      <c r="Z97" s="94">
        <v>333.29999999999995</v>
      </c>
      <c r="AA97" s="94">
        <v>100</v>
      </c>
      <c r="AB97" s="94">
        <v>33.33</v>
      </c>
      <c r="AC97" s="94">
        <v>0</v>
      </c>
      <c r="AD97" s="94">
        <v>0</v>
      </c>
      <c r="AE97" s="94">
        <v>0</v>
      </c>
      <c r="AF97" s="94">
        <v>0</v>
      </c>
      <c r="AG97" s="94">
        <v>0</v>
      </c>
      <c r="AH97" s="94">
        <v>0</v>
      </c>
      <c r="AI97" s="94">
        <v>0</v>
      </c>
      <c r="AJ97" s="94">
        <v>0</v>
      </c>
      <c r="AK97" s="94">
        <v>0</v>
      </c>
      <c r="AL97" s="94">
        <v>0</v>
      </c>
      <c r="AM97" s="94">
        <v>0</v>
      </c>
      <c r="AN97" s="94">
        <v>0</v>
      </c>
      <c r="AO97" s="94">
        <v>0</v>
      </c>
      <c r="AP97" s="94">
        <v>0</v>
      </c>
      <c r="AQ97" s="94">
        <v>0</v>
      </c>
      <c r="AR97" s="94">
        <v>0</v>
      </c>
      <c r="AS97" s="94">
        <v>50</v>
      </c>
      <c r="AT97" s="94">
        <v>0</v>
      </c>
      <c r="AU97" s="94"/>
      <c r="AV97" s="94">
        <v>21.8</v>
      </c>
      <c r="AW97" s="94">
        <v>7.5</v>
      </c>
      <c r="AX97" s="95">
        <v>1202.8</v>
      </c>
      <c r="AY97" s="95">
        <v>2756.34</v>
      </c>
      <c r="AZ97" s="42" t="s">
        <v>161</v>
      </c>
      <c r="BA97" s="13">
        <v>3</v>
      </c>
      <c r="CK97" s="42"/>
    </row>
    <row r="98" spans="1:233" s="14" customFormat="1" ht="30.75">
      <c r="A98" s="13">
        <v>3</v>
      </c>
      <c r="B98" s="94">
        <v>910</v>
      </c>
      <c r="C98" s="94">
        <v>325</v>
      </c>
      <c r="D98" s="94">
        <v>130</v>
      </c>
      <c r="E98" s="94">
        <v>70.960000000000036</v>
      </c>
      <c r="F98" s="94">
        <v>1435.96</v>
      </c>
      <c r="G98" s="94">
        <v>66.78</v>
      </c>
      <c r="H98" s="94">
        <v>504</v>
      </c>
      <c r="I98" s="94">
        <v>33.6</v>
      </c>
      <c r="J98" s="94">
        <v>100.8</v>
      </c>
      <c r="K98" s="94">
        <v>1468.16</v>
      </c>
      <c r="L98" s="94">
        <v>63.97</v>
      </c>
      <c r="M98" s="94">
        <v>4.26</v>
      </c>
      <c r="N98" s="94">
        <v>8.5299999999999994</v>
      </c>
      <c r="O98" s="94">
        <v>12.79</v>
      </c>
      <c r="P98" s="95">
        <v>3698.8500000000004</v>
      </c>
      <c r="Q98" s="94">
        <v>63.97</v>
      </c>
      <c r="R98" s="94">
        <v>42.65</v>
      </c>
      <c r="S98" s="94">
        <v>12.79</v>
      </c>
      <c r="T98" s="94">
        <v>8.5299999999999994</v>
      </c>
      <c r="U98" s="94">
        <v>4.26</v>
      </c>
      <c r="V98" s="94">
        <v>12.79</v>
      </c>
      <c r="W98" s="94">
        <v>4.26</v>
      </c>
      <c r="X98" s="94">
        <v>504</v>
      </c>
      <c r="Y98" s="94">
        <v>33.6</v>
      </c>
      <c r="Z98" s="94">
        <v>336</v>
      </c>
      <c r="AA98" s="94">
        <v>100.8</v>
      </c>
      <c r="AB98" s="94">
        <v>33.6</v>
      </c>
      <c r="AC98" s="94">
        <v>0</v>
      </c>
      <c r="AD98" s="94">
        <v>0</v>
      </c>
      <c r="AE98" s="94">
        <v>0</v>
      </c>
      <c r="AF98" s="94">
        <v>0</v>
      </c>
      <c r="AG98" s="94">
        <v>0</v>
      </c>
      <c r="AH98" s="94">
        <v>0</v>
      </c>
      <c r="AI98" s="94">
        <v>0</v>
      </c>
      <c r="AJ98" s="94">
        <v>0</v>
      </c>
      <c r="AK98" s="94">
        <v>0</v>
      </c>
      <c r="AL98" s="94">
        <v>0</v>
      </c>
      <c r="AM98" s="94">
        <v>0</v>
      </c>
      <c r="AN98" s="94">
        <v>0</v>
      </c>
      <c r="AO98" s="94">
        <v>0</v>
      </c>
      <c r="AP98" s="94">
        <v>0</v>
      </c>
      <c r="AQ98" s="94">
        <v>0</v>
      </c>
      <c r="AR98" s="94">
        <v>0</v>
      </c>
      <c r="AS98" s="94">
        <v>50</v>
      </c>
      <c r="AT98" s="94">
        <v>27.19</v>
      </c>
      <c r="AU98" s="94"/>
      <c r="AV98" s="94">
        <v>15.31</v>
      </c>
      <c r="AW98" s="94">
        <v>8.66</v>
      </c>
      <c r="AX98" s="95">
        <v>1258.4100000000001</v>
      </c>
      <c r="AY98" s="95">
        <v>2440.4400000000005</v>
      </c>
      <c r="AZ98" s="42" t="s">
        <v>136</v>
      </c>
      <c r="BA98" s="13">
        <v>3</v>
      </c>
      <c r="CK98" s="42"/>
    </row>
    <row r="99" spans="1:233" s="14" customFormat="1" ht="30.75">
      <c r="A99" s="13">
        <v>5</v>
      </c>
      <c r="B99" s="94">
        <v>1400</v>
      </c>
      <c r="C99" s="94">
        <v>500</v>
      </c>
      <c r="D99" s="94">
        <v>200</v>
      </c>
      <c r="E99" s="94">
        <v>47.920000000000073</v>
      </c>
      <c r="F99" s="94">
        <v>2147.92</v>
      </c>
      <c r="G99" s="94">
        <v>90.16</v>
      </c>
      <c r="H99" s="94">
        <v>504</v>
      </c>
      <c r="I99" s="94">
        <v>33.6</v>
      </c>
      <c r="J99" s="94">
        <v>100.8</v>
      </c>
      <c r="K99" s="94">
        <v>1275.1500000000001</v>
      </c>
      <c r="L99" s="94">
        <v>55.32</v>
      </c>
      <c r="M99" s="94">
        <v>3.69</v>
      </c>
      <c r="N99" s="94">
        <v>7.38</v>
      </c>
      <c r="O99" s="94">
        <v>11.06</v>
      </c>
      <c r="P99" s="95">
        <v>4229.08</v>
      </c>
      <c r="Q99" s="94">
        <v>55.32</v>
      </c>
      <c r="R99" s="94">
        <v>36.880000000000003</v>
      </c>
      <c r="S99" s="94">
        <v>11.06</v>
      </c>
      <c r="T99" s="94">
        <v>7.38</v>
      </c>
      <c r="U99" s="94">
        <v>3.69</v>
      </c>
      <c r="V99" s="94">
        <v>11.06</v>
      </c>
      <c r="W99" s="94">
        <v>3.69</v>
      </c>
      <c r="X99" s="94">
        <v>504</v>
      </c>
      <c r="Y99" s="94">
        <v>33.6</v>
      </c>
      <c r="Z99" s="94">
        <v>336</v>
      </c>
      <c r="AA99" s="94">
        <v>100.8</v>
      </c>
      <c r="AB99" s="94">
        <v>33.6</v>
      </c>
      <c r="AC99" s="94">
        <v>71</v>
      </c>
      <c r="AD99" s="94">
        <v>0</v>
      </c>
      <c r="AE99" s="94">
        <v>0</v>
      </c>
      <c r="AF99" s="94">
        <v>0</v>
      </c>
      <c r="AG99" s="94">
        <v>0</v>
      </c>
      <c r="AH99" s="94">
        <v>0</v>
      </c>
      <c r="AI99" s="94">
        <v>0</v>
      </c>
      <c r="AJ99" s="94">
        <v>0</v>
      </c>
      <c r="AK99" s="94">
        <v>0</v>
      </c>
      <c r="AL99" s="94">
        <v>0</v>
      </c>
      <c r="AM99" s="94">
        <v>0</v>
      </c>
      <c r="AN99" s="94">
        <v>0</v>
      </c>
      <c r="AO99" s="94">
        <v>0</v>
      </c>
      <c r="AP99" s="94">
        <v>0</v>
      </c>
      <c r="AQ99" s="94">
        <v>0</v>
      </c>
      <c r="AR99" s="94">
        <v>0</v>
      </c>
      <c r="AS99" s="94">
        <v>50</v>
      </c>
      <c r="AT99" s="94">
        <v>23.52</v>
      </c>
      <c r="AU99" s="94"/>
      <c r="AV99" s="94">
        <v>21.75</v>
      </c>
      <c r="AW99" s="94">
        <v>7.5</v>
      </c>
      <c r="AX99" s="95">
        <v>1310.85</v>
      </c>
      <c r="AY99" s="95">
        <v>2918.23</v>
      </c>
      <c r="AZ99" s="42" t="s">
        <v>137</v>
      </c>
      <c r="BA99" s="13">
        <v>5</v>
      </c>
      <c r="CK99" s="42"/>
    </row>
    <row r="100" spans="1:233" s="14" customFormat="1" ht="30.75">
      <c r="A100" s="13" t="s">
        <v>52</v>
      </c>
      <c r="B100" s="94">
        <v>1219.3499999999999</v>
      </c>
      <c r="C100" s="94">
        <v>296.43</v>
      </c>
      <c r="D100" s="94">
        <v>174.19</v>
      </c>
      <c r="E100" s="94">
        <v>0</v>
      </c>
      <c r="F100" s="94">
        <v>1689.98</v>
      </c>
      <c r="G100" s="94">
        <v>79.77</v>
      </c>
      <c r="H100" s="94">
        <v>483.99</v>
      </c>
      <c r="I100" s="94">
        <v>32.270000000000003</v>
      </c>
      <c r="J100" s="94">
        <v>96.8</v>
      </c>
      <c r="K100" s="94">
        <v>1209.95</v>
      </c>
      <c r="L100" s="94">
        <v>39.19</v>
      </c>
      <c r="M100" s="94">
        <v>2.61</v>
      </c>
      <c r="N100" s="94">
        <v>5.23</v>
      </c>
      <c r="O100" s="94">
        <v>7.84</v>
      </c>
      <c r="P100" s="95">
        <v>3647.6300000000006</v>
      </c>
      <c r="Q100" s="94">
        <v>44.99</v>
      </c>
      <c r="R100" s="94">
        <v>30</v>
      </c>
      <c r="S100" s="94">
        <v>9</v>
      </c>
      <c r="T100" s="94">
        <v>6</v>
      </c>
      <c r="U100" s="94">
        <v>3</v>
      </c>
      <c r="V100" s="94">
        <v>9</v>
      </c>
      <c r="W100" s="94">
        <v>3</v>
      </c>
      <c r="X100" s="94">
        <v>483.99</v>
      </c>
      <c r="Y100" s="94">
        <v>32.270000000000003</v>
      </c>
      <c r="Z100" s="94">
        <v>322.70000000000005</v>
      </c>
      <c r="AA100" s="94">
        <v>96.8</v>
      </c>
      <c r="AB100" s="94">
        <v>32.270000000000003</v>
      </c>
      <c r="AC100" s="94">
        <v>0</v>
      </c>
      <c r="AD100" s="94">
        <v>7.78</v>
      </c>
      <c r="AE100" s="94">
        <v>0</v>
      </c>
      <c r="AF100" s="94">
        <v>0</v>
      </c>
      <c r="AG100" s="94">
        <v>0</v>
      </c>
      <c r="AH100" s="94">
        <v>0</v>
      </c>
      <c r="AI100" s="94">
        <v>0</v>
      </c>
      <c r="AJ100" s="94">
        <v>0</v>
      </c>
      <c r="AK100" s="94">
        <v>0</v>
      </c>
      <c r="AL100" s="94">
        <v>0</v>
      </c>
      <c r="AM100" s="94">
        <v>0</v>
      </c>
      <c r="AN100" s="94">
        <v>0</v>
      </c>
      <c r="AO100" s="94">
        <v>0</v>
      </c>
      <c r="AP100" s="94">
        <v>0</v>
      </c>
      <c r="AQ100" s="94">
        <v>0</v>
      </c>
      <c r="AR100" s="94">
        <v>0</v>
      </c>
      <c r="AS100" s="94">
        <v>50</v>
      </c>
      <c r="AT100" s="94">
        <v>19.09</v>
      </c>
      <c r="AU100" s="94"/>
      <c r="AV100" s="94">
        <v>20.350000000000001</v>
      </c>
      <c r="AW100" s="94">
        <v>0</v>
      </c>
      <c r="AX100" s="95">
        <v>1494.4199999999998</v>
      </c>
      <c r="AY100" s="95">
        <v>2153.2100000000009</v>
      </c>
      <c r="AZ100" s="42" t="s">
        <v>138</v>
      </c>
      <c r="BA100" s="13">
        <v>5</v>
      </c>
      <c r="CK100" s="42"/>
    </row>
    <row r="101" spans="1:233" s="14" customFormat="1" ht="30.75">
      <c r="A101" s="49">
        <v>6</v>
      </c>
      <c r="B101" s="94">
        <v>1400</v>
      </c>
      <c r="C101" s="94">
        <v>500</v>
      </c>
      <c r="D101" s="94">
        <v>268.38</v>
      </c>
      <c r="E101" s="94">
        <v>550.13000000000022</v>
      </c>
      <c r="F101" s="94">
        <v>2718.51</v>
      </c>
      <c r="G101" s="94">
        <v>165.97</v>
      </c>
      <c r="H101" s="94">
        <v>504</v>
      </c>
      <c r="I101" s="94">
        <v>33.6</v>
      </c>
      <c r="J101" s="94">
        <v>100.8</v>
      </c>
      <c r="K101" s="94">
        <v>2029.05</v>
      </c>
      <c r="L101" s="94">
        <v>113.66</v>
      </c>
      <c r="M101" s="94">
        <v>7.58</v>
      </c>
      <c r="N101" s="94">
        <v>15.15</v>
      </c>
      <c r="O101" s="94">
        <v>22.73</v>
      </c>
      <c r="P101" s="95">
        <v>5711.0499999999993</v>
      </c>
      <c r="Q101" s="94">
        <v>113.66</v>
      </c>
      <c r="R101" s="94">
        <v>75.77</v>
      </c>
      <c r="S101" s="94">
        <v>22.73</v>
      </c>
      <c r="T101" s="94">
        <v>15.15</v>
      </c>
      <c r="U101" s="94">
        <v>7.58</v>
      </c>
      <c r="V101" s="94">
        <v>22.73</v>
      </c>
      <c r="W101" s="94">
        <v>7.58</v>
      </c>
      <c r="X101" s="94">
        <v>504</v>
      </c>
      <c r="Y101" s="94">
        <v>33.6</v>
      </c>
      <c r="Z101" s="94">
        <v>336</v>
      </c>
      <c r="AA101" s="94">
        <v>100.8</v>
      </c>
      <c r="AB101" s="94">
        <v>33.6</v>
      </c>
      <c r="AC101" s="94">
        <v>0</v>
      </c>
      <c r="AD101" s="94">
        <v>0</v>
      </c>
      <c r="AE101" s="94">
        <v>6.93</v>
      </c>
      <c r="AF101" s="94">
        <v>0</v>
      </c>
      <c r="AG101" s="94">
        <v>0</v>
      </c>
      <c r="AH101" s="94">
        <v>0</v>
      </c>
      <c r="AI101" s="94">
        <v>0</v>
      </c>
      <c r="AJ101" s="94">
        <v>0</v>
      </c>
      <c r="AK101" s="94">
        <v>2</v>
      </c>
      <c r="AL101" s="94">
        <v>0</v>
      </c>
      <c r="AM101" s="94">
        <v>0</v>
      </c>
      <c r="AN101" s="94">
        <v>0</v>
      </c>
      <c r="AO101" s="94">
        <v>0</v>
      </c>
      <c r="AP101" s="94">
        <v>0</v>
      </c>
      <c r="AQ101" s="94">
        <v>0</v>
      </c>
      <c r="AR101" s="94">
        <v>0</v>
      </c>
      <c r="AS101" s="94">
        <v>50</v>
      </c>
      <c r="AT101" s="94">
        <v>48.31</v>
      </c>
      <c r="AU101" s="94"/>
      <c r="AV101" s="94">
        <v>31.5</v>
      </c>
      <c r="AW101" s="94">
        <v>112.5</v>
      </c>
      <c r="AX101" s="95">
        <v>1524.44</v>
      </c>
      <c r="AY101" s="95">
        <v>4186.6099999999988</v>
      </c>
      <c r="AZ101" s="48" t="s">
        <v>139</v>
      </c>
      <c r="BA101" s="49">
        <v>6</v>
      </c>
      <c r="CK101" s="42"/>
    </row>
    <row r="102" spans="1:233" s="14" customFormat="1" ht="30.75">
      <c r="A102" s="63">
        <v>5</v>
      </c>
      <c r="B102" s="94">
        <v>1400</v>
      </c>
      <c r="C102" s="94">
        <v>167.38</v>
      </c>
      <c r="D102" s="94">
        <v>200</v>
      </c>
      <c r="E102" s="94">
        <v>0</v>
      </c>
      <c r="F102" s="94">
        <v>1767.38</v>
      </c>
      <c r="G102" s="94">
        <v>81.77</v>
      </c>
      <c r="H102" s="94">
        <v>472.41</v>
      </c>
      <c r="I102" s="94">
        <v>31.49</v>
      </c>
      <c r="J102" s="94">
        <v>94.48</v>
      </c>
      <c r="K102" s="94">
        <v>1119.24</v>
      </c>
      <c r="L102" s="94">
        <v>40.880000000000003</v>
      </c>
      <c r="M102" s="94">
        <v>2.73</v>
      </c>
      <c r="N102" s="94">
        <v>5.45</v>
      </c>
      <c r="O102" s="94">
        <v>8.18</v>
      </c>
      <c r="P102" s="95">
        <v>3624.0099999999993</v>
      </c>
      <c r="Q102" s="94">
        <v>45.42</v>
      </c>
      <c r="R102" s="94">
        <v>30.28</v>
      </c>
      <c r="S102" s="94">
        <v>9.08</v>
      </c>
      <c r="T102" s="94">
        <v>6.06</v>
      </c>
      <c r="U102" s="94">
        <v>3.03</v>
      </c>
      <c r="V102" s="94">
        <v>9.08</v>
      </c>
      <c r="W102" s="94">
        <v>3.03</v>
      </c>
      <c r="X102" s="94">
        <v>472.41</v>
      </c>
      <c r="Y102" s="94">
        <v>31.49</v>
      </c>
      <c r="Z102" s="94">
        <v>314.89999999999998</v>
      </c>
      <c r="AA102" s="94">
        <v>94.48</v>
      </c>
      <c r="AB102" s="94">
        <v>31.49</v>
      </c>
      <c r="AC102" s="94">
        <v>14</v>
      </c>
      <c r="AD102" s="94">
        <v>0</v>
      </c>
      <c r="AE102" s="94">
        <v>0</v>
      </c>
      <c r="AF102" s="94">
        <v>0</v>
      </c>
      <c r="AG102" s="94">
        <v>0</v>
      </c>
      <c r="AH102" s="94">
        <v>0</v>
      </c>
      <c r="AI102" s="94">
        <v>0</v>
      </c>
      <c r="AJ102" s="94">
        <v>0</v>
      </c>
      <c r="AK102" s="94">
        <v>0</v>
      </c>
      <c r="AL102" s="94">
        <v>0</v>
      </c>
      <c r="AM102" s="94">
        <v>0</v>
      </c>
      <c r="AN102" s="94">
        <v>0</v>
      </c>
      <c r="AO102" s="94">
        <v>0</v>
      </c>
      <c r="AP102" s="94">
        <v>0</v>
      </c>
      <c r="AQ102" s="94">
        <v>0</v>
      </c>
      <c r="AR102" s="94">
        <v>0</v>
      </c>
      <c r="AS102" s="94">
        <v>50</v>
      </c>
      <c r="AT102" s="94">
        <v>19.309999999999999</v>
      </c>
      <c r="AU102" s="94"/>
      <c r="AV102" s="94">
        <v>17.75</v>
      </c>
      <c r="AW102" s="94">
        <v>0</v>
      </c>
      <c r="AX102" s="95">
        <v>1151.81</v>
      </c>
      <c r="AY102" s="95">
        <v>2472.1999999999994</v>
      </c>
      <c r="AZ102" s="42" t="s">
        <v>140</v>
      </c>
      <c r="BA102" s="63">
        <v>5</v>
      </c>
      <c r="CK102" s="48"/>
    </row>
    <row r="103" spans="1:233" s="14" customFormat="1" ht="30.75">
      <c r="A103" s="63">
        <v>5</v>
      </c>
      <c r="B103" s="94">
        <v>1400</v>
      </c>
      <c r="C103" s="94">
        <v>498</v>
      </c>
      <c r="D103" s="94">
        <v>200</v>
      </c>
      <c r="E103" s="94">
        <v>27.5</v>
      </c>
      <c r="F103" s="94">
        <v>2125.5</v>
      </c>
      <c r="G103" s="94">
        <v>96.86</v>
      </c>
      <c r="H103" s="94">
        <v>504</v>
      </c>
      <c r="I103" s="94">
        <v>33.6</v>
      </c>
      <c r="J103" s="94">
        <v>100.8</v>
      </c>
      <c r="K103" s="94">
        <v>1252.1099999999999</v>
      </c>
      <c r="L103" s="94">
        <v>52.72</v>
      </c>
      <c r="M103" s="94">
        <v>3.51</v>
      </c>
      <c r="N103" s="94">
        <v>7.03</v>
      </c>
      <c r="O103" s="94">
        <v>10.54</v>
      </c>
      <c r="P103" s="95">
        <v>4186.67</v>
      </c>
      <c r="Q103" s="94">
        <v>52.72</v>
      </c>
      <c r="R103" s="94">
        <v>35.15</v>
      </c>
      <c r="S103" s="94">
        <v>10.54</v>
      </c>
      <c r="T103" s="94">
        <v>7.03</v>
      </c>
      <c r="U103" s="94">
        <v>3.51</v>
      </c>
      <c r="V103" s="94">
        <v>10.54</v>
      </c>
      <c r="W103" s="94">
        <v>3.51</v>
      </c>
      <c r="X103" s="94">
        <v>504</v>
      </c>
      <c r="Y103" s="94">
        <v>33.6</v>
      </c>
      <c r="Z103" s="94">
        <v>336</v>
      </c>
      <c r="AA103" s="94">
        <v>100.8</v>
      </c>
      <c r="AB103" s="94">
        <v>33.6</v>
      </c>
      <c r="AC103" s="94"/>
      <c r="AD103" s="94">
        <v>0</v>
      </c>
      <c r="AE103" s="94">
        <v>0</v>
      </c>
      <c r="AF103" s="94">
        <v>0</v>
      </c>
      <c r="AG103" s="94">
        <v>0</v>
      </c>
      <c r="AH103" s="94">
        <v>0</v>
      </c>
      <c r="AI103" s="94">
        <v>0</v>
      </c>
      <c r="AJ103" s="94">
        <v>0</v>
      </c>
      <c r="AK103" s="94">
        <v>0</v>
      </c>
      <c r="AL103" s="94">
        <v>0</v>
      </c>
      <c r="AM103" s="94">
        <v>0</v>
      </c>
      <c r="AN103" s="94">
        <v>0</v>
      </c>
      <c r="AO103" s="94">
        <v>0</v>
      </c>
      <c r="AP103" s="94">
        <v>0</v>
      </c>
      <c r="AQ103" s="94">
        <v>0</v>
      </c>
      <c r="AR103" s="94">
        <v>0</v>
      </c>
      <c r="AS103" s="94">
        <v>50</v>
      </c>
      <c r="AT103" s="94">
        <v>22.41</v>
      </c>
      <c r="AU103" s="94"/>
      <c r="AV103" s="94">
        <v>22.05</v>
      </c>
      <c r="AW103" s="94">
        <v>0</v>
      </c>
      <c r="AX103" s="95">
        <v>1225.46</v>
      </c>
      <c r="AY103" s="95">
        <v>2961.21</v>
      </c>
      <c r="AZ103" s="42" t="s">
        <v>141</v>
      </c>
      <c r="BA103" s="63">
        <v>5</v>
      </c>
      <c r="CK103" s="42"/>
    </row>
    <row r="104" spans="1:233" s="14" customFormat="1" ht="30.75">
      <c r="A104" s="63">
        <v>6</v>
      </c>
      <c r="B104" s="94">
        <v>1400</v>
      </c>
      <c r="C104" s="94">
        <v>498</v>
      </c>
      <c r="D104" s="94">
        <v>200</v>
      </c>
      <c r="E104" s="94">
        <v>27.5</v>
      </c>
      <c r="F104" s="94">
        <v>2125.5</v>
      </c>
      <c r="G104" s="94">
        <v>97.04</v>
      </c>
      <c r="H104" s="94">
        <v>504</v>
      </c>
      <c r="I104" s="94">
        <v>33.6</v>
      </c>
      <c r="J104" s="94">
        <v>100.8</v>
      </c>
      <c r="K104" s="94">
        <v>1226.5999999999999</v>
      </c>
      <c r="L104" s="94">
        <v>52.72</v>
      </c>
      <c r="M104" s="94">
        <v>3.51</v>
      </c>
      <c r="N104" s="94">
        <v>7.03</v>
      </c>
      <c r="O104" s="94">
        <v>10.54</v>
      </c>
      <c r="P104" s="95">
        <v>4161.34</v>
      </c>
      <c r="Q104" s="94">
        <v>52.72</v>
      </c>
      <c r="R104" s="94">
        <v>35.15</v>
      </c>
      <c r="S104" s="94">
        <v>10.54</v>
      </c>
      <c r="T104" s="94">
        <v>7.03</v>
      </c>
      <c r="U104" s="94">
        <v>3.51</v>
      </c>
      <c r="V104" s="94">
        <v>10.54</v>
      </c>
      <c r="W104" s="94">
        <v>3.51</v>
      </c>
      <c r="X104" s="94">
        <v>504</v>
      </c>
      <c r="Y104" s="94">
        <v>33.6</v>
      </c>
      <c r="Z104" s="94">
        <v>336</v>
      </c>
      <c r="AA104" s="94">
        <v>100.8</v>
      </c>
      <c r="AB104" s="94">
        <v>33.6</v>
      </c>
      <c r="AC104" s="94"/>
      <c r="AD104" s="94">
        <v>0</v>
      </c>
      <c r="AE104" s="94">
        <v>0</v>
      </c>
      <c r="AF104" s="94">
        <v>0</v>
      </c>
      <c r="AG104" s="94">
        <v>0</v>
      </c>
      <c r="AH104" s="94">
        <v>0</v>
      </c>
      <c r="AI104" s="94">
        <v>0</v>
      </c>
      <c r="AJ104" s="94">
        <v>0</v>
      </c>
      <c r="AK104" s="94">
        <v>0</v>
      </c>
      <c r="AL104" s="94">
        <v>0</v>
      </c>
      <c r="AM104" s="94">
        <v>0</v>
      </c>
      <c r="AN104" s="94">
        <v>0</v>
      </c>
      <c r="AO104" s="94">
        <v>0</v>
      </c>
      <c r="AP104" s="94">
        <v>0</v>
      </c>
      <c r="AQ104" s="94">
        <v>0</v>
      </c>
      <c r="AR104" s="94">
        <v>0</v>
      </c>
      <c r="AS104" s="94">
        <v>50</v>
      </c>
      <c r="AT104" s="94">
        <v>22.41</v>
      </c>
      <c r="AU104" s="94"/>
      <c r="AV104" s="94">
        <v>22.05</v>
      </c>
      <c r="AW104" s="94">
        <v>0</v>
      </c>
      <c r="AX104" s="95">
        <v>1225.46</v>
      </c>
      <c r="AY104" s="95">
        <v>2935.88</v>
      </c>
      <c r="AZ104" s="42" t="s">
        <v>162</v>
      </c>
      <c r="BA104" s="63">
        <v>6</v>
      </c>
      <c r="CK104" s="42"/>
    </row>
    <row r="105" spans="1:233" s="14" customFormat="1" ht="42" customHeight="1">
      <c r="A105" s="45"/>
      <c r="B105" s="96">
        <f>SUBTOTAL(9,B2:B104)</f>
        <v>143529.35</v>
      </c>
      <c r="C105" s="96">
        <f>SUBTOTAL(9,C2:C104)</f>
        <v>47766.299999999996</v>
      </c>
      <c r="D105" s="96">
        <f>SUBTOTAL(9,D2:D104)</f>
        <v>21601.3</v>
      </c>
      <c r="E105" s="96">
        <f>SUBTOTAL(9,E2:E104)</f>
        <v>18121.409999999993</v>
      </c>
      <c r="F105" s="96">
        <f>SUBTOTAL(9,F2:F104)</f>
        <v>231018.37000000008</v>
      </c>
      <c r="G105" s="96">
        <f t="shared" ref="G105:AY105" si="0">SUBTOTAL(9,G2:G104)</f>
        <v>11468.690000000006</v>
      </c>
      <c r="H105" s="96">
        <f t="shared" si="0"/>
        <v>51425.149999999987</v>
      </c>
      <c r="I105" s="96">
        <f t="shared" si="0"/>
        <v>3428.2999999999956</v>
      </c>
      <c r="J105" s="96">
        <f t="shared" si="0"/>
        <v>10284.999999999995</v>
      </c>
      <c r="K105" s="96">
        <f t="shared" si="0"/>
        <v>152934.88999999998</v>
      </c>
      <c r="L105" s="96">
        <f t="shared" si="0"/>
        <v>7206.4899999999989</v>
      </c>
      <c r="M105" s="96">
        <f t="shared" si="0"/>
        <v>480.42999999999989</v>
      </c>
      <c r="N105" s="96">
        <f t="shared" si="0"/>
        <v>960.86999999999978</v>
      </c>
      <c r="O105" s="96">
        <f t="shared" si="0"/>
        <v>1441.2499999999993</v>
      </c>
      <c r="P105" s="95">
        <f>SUM(F105:O105)</f>
        <v>470649.44</v>
      </c>
      <c r="Q105" s="96">
        <f t="shared" si="0"/>
        <v>7230.659999999998</v>
      </c>
      <c r="R105" s="96">
        <f t="shared" si="0"/>
        <v>4820.4399999999987</v>
      </c>
      <c r="S105" s="96">
        <f t="shared" si="0"/>
        <v>1446.069999999999</v>
      </c>
      <c r="T105" s="96">
        <f t="shared" si="0"/>
        <v>964.07999999999981</v>
      </c>
      <c r="U105" s="96">
        <f t="shared" si="0"/>
        <v>482.0499999999999</v>
      </c>
      <c r="V105" s="96">
        <f t="shared" si="0"/>
        <v>1446.069999999999</v>
      </c>
      <c r="W105" s="96">
        <f t="shared" si="0"/>
        <v>482.0499999999999</v>
      </c>
      <c r="X105" s="96">
        <f t="shared" si="0"/>
        <v>51425.149999999987</v>
      </c>
      <c r="Y105" s="96">
        <f t="shared" si="0"/>
        <v>3428.2999999999956</v>
      </c>
      <c r="Z105" s="96">
        <f t="shared" si="0"/>
        <v>34282.999999999993</v>
      </c>
      <c r="AA105" s="96">
        <f t="shared" si="0"/>
        <v>10284.999999999995</v>
      </c>
      <c r="AB105" s="96">
        <f t="shared" si="0"/>
        <v>3428.2999999999956</v>
      </c>
      <c r="AC105" s="96">
        <f t="shared" si="0"/>
        <v>1083.1399999999999</v>
      </c>
      <c r="AD105" s="96">
        <f t="shared" si="0"/>
        <v>7.78</v>
      </c>
      <c r="AE105" s="96">
        <f t="shared" si="0"/>
        <v>54.35</v>
      </c>
      <c r="AF105" s="96">
        <f t="shared" si="0"/>
        <v>3</v>
      </c>
      <c r="AG105" s="96">
        <f t="shared" si="0"/>
        <v>3</v>
      </c>
      <c r="AH105" s="96">
        <f t="shared" si="0"/>
        <v>0</v>
      </c>
      <c r="AI105" s="96">
        <f t="shared" si="0"/>
        <v>300</v>
      </c>
      <c r="AJ105" s="96">
        <f t="shared" si="0"/>
        <v>390</v>
      </c>
      <c r="AK105" s="96">
        <f t="shared" si="0"/>
        <v>22</v>
      </c>
      <c r="AL105" s="96">
        <f t="shared" si="0"/>
        <v>0.66</v>
      </c>
      <c r="AM105" s="96">
        <f t="shared" si="0"/>
        <v>0</v>
      </c>
      <c r="AN105" s="96">
        <f t="shared" si="0"/>
        <v>0</v>
      </c>
      <c r="AO105" s="96">
        <f t="shared" si="0"/>
        <v>7</v>
      </c>
      <c r="AP105" s="96">
        <f t="shared" si="0"/>
        <v>210</v>
      </c>
      <c r="AQ105" s="96">
        <f t="shared" si="0"/>
        <v>0</v>
      </c>
      <c r="AR105" s="96">
        <f t="shared" si="0"/>
        <v>315</v>
      </c>
      <c r="AS105" s="96">
        <f t="shared" si="0"/>
        <v>5156.8</v>
      </c>
      <c r="AT105" s="96">
        <f t="shared" si="0"/>
        <v>2466.7699999999995</v>
      </c>
      <c r="AU105" s="96">
        <f t="shared" si="0"/>
        <v>0</v>
      </c>
      <c r="AV105" s="96">
        <f t="shared" si="0"/>
        <v>2492.2600000000007</v>
      </c>
      <c r="AW105" s="96">
        <f t="shared" si="0"/>
        <v>2526.1499999999996</v>
      </c>
      <c r="AX105" s="96">
        <f t="shared" si="0"/>
        <v>136657.10999999999</v>
      </c>
      <c r="AY105" s="96">
        <f t="shared" si="0"/>
        <v>333992.33000000013</v>
      </c>
      <c r="AZ105" s="50" t="s">
        <v>0</v>
      </c>
      <c r="BA105" s="45"/>
      <c r="CK105" s="42"/>
    </row>
    <row r="106" spans="1:233" s="47" customFormat="1" ht="62.2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6"/>
      <c r="HN106" s="46"/>
      <c r="HO106" s="46"/>
      <c r="HP106" s="46"/>
      <c r="HQ106" s="46"/>
      <c r="HR106" s="46"/>
      <c r="HS106" s="46"/>
      <c r="HT106" s="46"/>
      <c r="HU106" s="46"/>
      <c r="HV106" s="46"/>
      <c r="HW106" s="46"/>
      <c r="HX106" s="46"/>
      <c r="HY106" s="46"/>
    </row>
  </sheetData>
  <sheetProtection formatCells="0" formatColumns="0" formatRows="0" insertColumns="0" autoFilter="0"/>
  <printOptions horizontalCentered="1"/>
  <pageMargins left="0" right="0" top="0" bottom="0" header="0" footer="0"/>
  <pageSetup paperSize="9" scale="17" fitToWidth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7"/>
  <sheetViews>
    <sheetView rightToLeft="1" view="pageBreakPreview" zoomScale="60" workbookViewId="0">
      <selection activeCell="A26" sqref="A26"/>
    </sheetView>
  </sheetViews>
  <sheetFormatPr defaultRowHeight="15"/>
  <cols>
    <col min="1" max="1" width="4.42578125" customWidth="1"/>
    <col min="2" max="2" width="10.7109375" bestFit="1" customWidth="1"/>
    <col min="3" max="3" width="28" bestFit="1" customWidth="1"/>
    <col min="4" max="4" width="10.7109375" bestFit="1" customWidth="1"/>
    <col min="5" max="5" width="31.28515625" bestFit="1" customWidth="1"/>
    <col min="6" max="6" width="2.7109375" customWidth="1"/>
    <col min="7" max="7" width="3.140625" customWidth="1"/>
    <col min="8" max="8" width="11.5703125" customWidth="1"/>
    <col min="9" max="9" width="34.140625" bestFit="1" customWidth="1"/>
    <col min="10" max="10" width="10.7109375" bestFit="1" customWidth="1"/>
    <col min="11" max="11" width="28.28515625" customWidth="1"/>
    <col min="12" max="12" width="3.42578125" customWidth="1"/>
    <col min="13" max="13" width="3.7109375" customWidth="1"/>
    <col min="14" max="14" width="10.7109375" bestFit="1" customWidth="1"/>
    <col min="15" max="15" width="27.85546875" customWidth="1"/>
    <col min="16" max="16" width="11.42578125" customWidth="1"/>
    <col min="17" max="17" width="34.140625" bestFit="1" customWidth="1"/>
    <col min="18" max="18" width="4" customWidth="1"/>
    <col min="19" max="19" width="8" customWidth="1"/>
    <col min="20" max="20" width="10.7109375" bestFit="1" customWidth="1"/>
    <col min="21" max="21" width="31.28515625" bestFit="1" customWidth="1"/>
    <col min="22" max="22" width="12.28515625" customWidth="1"/>
    <col min="23" max="23" width="23.42578125" customWidth="1"/>
    <col min="24" max="24" width="5" customWidth="1"/>
    <col min="25" max="25" width="5.28515625" customWidth="1"/>
    <col min="26" max="26" width="11" customWidth="1"/>
    <col min="27" max="27" width="31.28515625" bestFit="1" customWidth="1"/>
    <col min="28" max="28" width="10.42578125" customWidth="1"/>
    <col min="29" max="29" width="28.7109375" customWidth="1"/>
    <col min="30" max="30" width="4.5703125" customWidth="1"/>
    <col min="31" max="31" width="2" customWidth="1"/>
    <col min="32" max="32" width="2.42578125" customWidth="1"/>
    <col min="33" max="33" width="23.42578125" customWidth="1"/>
    <col min="34" max="34" width="51.28515625" customWidth="1"/>
    <col min="35" max="35" width="1.85546875" customWidth="1"/>
    <col min="36" max="36" width="5.85546875" customWidth="1"/>
    <col min="37" max="37" width="4.140625" customWidth="1"/>
    <col min="38" max="39" width="3.7109375" customWidth="1"/>
    <col min="40" max="40" width="21.28515625" customWidth="1"/>
    <col min="41" max="41" width="51.7109375" customWidth="1"/>
    <col min="42" max="42" width="3.7109375" customWidth="1"/>
    <col min="43" max="43" width="1.85546875" customWidth="1"/>
    <col min="44" max="44" width="1.28515625" hidden="1" customWidth="1"/>
    <col min="45" max="45" width="29.140625" customWidth="1"/>
    <col min="46" max="46" width="30.140625" customWidth="1"/>
    <col min="47" max="47" width="22.85546875" customWidth="1"/>
    <col min="48" max="48" width="7.42578125" customWidth="1"/>
    <col min="49" max="49" width="24.7109375" customWidth="1"/>
    <col min="50" max="50" width="49.42578125" customWidth="1"/>
    <col min="51" max="51" width="5.42578125" customWidth="1"/>
    <col min="52" max="52" width="22.85546875" hidden="1" customWidth="1"/>
  </cols>
  <sheetData>
    <row r="1" spans="1:52">
      <c r="A1" s="77"/>
      <c r="B1" s="77"/>
      <c r="C1" s="77"/>
      <c r="F1" s="77"/>
      <c r="G1" s="77"/>
      <c r="H1" s="77"/>
      <c r="I1" s="77"/>
      <c r="N1" s="77"/>
      <c r="O1" s="77"/>
      <c r="P1" s="77"/>
      <c r="S1" s="77"/>
      <c r="T1" s="77"/>
      <c r="U1" s="77"/>
      <c r="Y1" s="77"/>
      <c r="Z1" s="77"/>
      <c r="AA1" s="77"/>
      <c r="AE1" s="76"/>
      <c r="AF1" s="76"/>
      <c r="AG1" s="76"/>
      <c r="AH1" s="11"/>
      <c r="AL1" s="76"/>
      <c r="AM1" s="76"/>
      <c r="AN1" s="76"/>
      <c r="AO1" s="11"/>
      <c r="AQ1" s="76"/>
      <c r="AR1" s="76"/>
      <c r="AS1" s="76"/>
      <c r="AT1" s="11"/>
      <c r="AU1" s="11"/>
      <c r="AV1" s="76"/>
      <c r="AW1" s="76"/>
      <c r="AX1" s="11"/>
      <c r="AZ1" s="11"/>
    </row>
    <row r="2" spans="1:52">
      <c r="A2" s="77"/>
      <c r="B2" s="77"/>
      <c r="C2" s="77"/>
      <c r="F2" s="77"/>
      <c r="G2" s="77"/>
      <c r="H2" s="77"/>
      <c r="I2" s="77"/>
      <c r="N2" s="77"/>
      <c r="O2" s="77"/>
      <c r="P2" s="77"/>
      <c r="S2" s="77"/>
      <c r="T2" s="77"/>
      <c r="U2" s="77"/>
      <c r="Y2" s="77"/>
      <c r="Z2" s="77"/>
      <c r="AA2" s="77"/>
      <c r="AE2" s="76"/>
      <c r="AF2" s="76"/>
      <c r="AG2" s="76"/>
      <c r="AH2" s="11"/>
      <c r="AL2" s="76"/>
      <c r="AM2" s="76"/>
      <c r="AN2" s="76"/>
      <c r="AO2" s="11"/>
      <c r="AQ2" s="76"/>
      <c r="AR2" s="76"/>
      <c r="AS2" s="76"/>
      <c r="AT2" s="11"/>
      <c r="AU2" s="11"/>
      <c r="AV2" s="76"/>
      <c r="AW2" s="76"/>
      <c r="AX2" s="11"/>
      <c r="AZ2" s="11"/>
    </row>
    <row r="3" spans="1:52">
      <c r="A3" s="77"/>
      <c r="B3" s="77"/>
      <c r="C3" s="77"/>
      <c r="F3" s="77"/>
      <c r="G3" s="77"/>
      <c r="H3" s="77"/>
      <c r="I3" s="77"/>
      <c r="N3" s="77"/>
      <c r="O3" s="77"/>
      <c r="P3" s="77"/>
      <c r="S3" s="77"/>
      <c r="T3" s="77"/>
      <c r="U3" s="77"/>
      <c r="Y3" s="77"/>
      <c r="Z3" s="77"/>
      <c r="AA3" s="77"/>
      <c r="AE3" s="76"/>
      <c r="AF3" s="76"/>
      <c r="AG3" s="76"/>
      <c r="AH3" s="11"/>
      <c r="AL3" s="76"/>
      <c r="AM3" s="76"/>
      <c r="AN3" s="76"/>
      <c r="AO3" s="11"/>
      <c r="AQ3" s="76"/>
      <c r="AR3" s="76"/>
      <c r="AS3" s="76"/>
      <c r="AT3" s="11"/>
      <c r="AU3" s="11"/>
      <c r="AV3" s="76"/>
      <c r="AW3" s="76"/>
      <c r="AX3" s="11"/>
      <c r="AZ3" s="11"/>
    </row>
    <row r="4" spans="1:52" ht="18.75">
      <c r="B4" s="78" t="s">
        <v>163</v>
      </c>
      <c r="C4" s="78"/>
      <c r="D4" s="78"/>
      <c r="E4" s="78"/>
      <c r="H4" s="79" t="s">
        <v>164</v>
      </c>
      <c r="I4" s="79"/>
      <c r="J4" s="79"/>
      <c r="K4" s="79"/>
      <c r="N4" s="79" t="s">
        <v>165</v>
      </c>
      <c r="O4" s="79"/>
      <c r="P4" s="79"/>
      <c r="Q4" s="79"/>
      <c r="T4" s="78" t="str">
        <f>+N4</f>
        <v>كشف المبالغ المستقطعة 2</v>
      </c>
      <c r="U4" s="78"/>
      <c r="V4" s="78"/>
      <c r="W4" s="78"/>
      <c r="Z4" s="80" t="s">
        <v>166</v>
      </c>
      <c r="AA4" s="80"/>
      <c r="AB4" s="80"/>
      <c r="AC4" s="80"/>
      <c r="AE4" s="11"/>
      <c r="AF4" s="11"/>
      <c r="AG4" s="81" t="s">
        <v>167</v>
      </c>
      <c r="AH4" s="81"/>
      <c r="AL4" s="11"/>
      <c r="AM4" s="11"/>
      <c r="AN4" s="84" t="s">
        <v>168</v>
      </c>
      <c r="AO4" s="84"/>
      <c r="AQ4" s="11"/>
      <c r="AR4" s="11"/>
      <c r="AS4" s="82" t="s">
        <v>169</v>
      </c>
      <c r="AT4" s="82"/>
      <c r="AV4" s="11"/>
      <c r="AW4" s="83" t="s">
        <v>170</v>
      </c>
      <c r="AX4" s="83"/>
    </row>
    <row r="5" spans="1:52" ht="2.25" customHeight="1">
      <c r="AE5" s="11"/>
      <c r="AF5" s="11"/>
      <c r="AG5" s="23"/>
      <c r="AH5" s="23"/>
      <c r="AL5" s="11"/>
      <c r="AM5" s="11"/>
      <c r="AN5" s="23"/>
      <c r="AO5" s="23"/>
      <c r="AQ5" s="11"/>
      <c r="AR5" s="11"/>
      <c r="AS5" s="23"/>
      <c r="AT5" s="23"/>
      <c r="AU5" s="23"/>
      <c r="AV5" s="11"/>
      <c r="AW5" s="23"/>
      <c r="AX5" s="23"/>
      <c r="AZ5" s="23"/>
    </row>
    <row r="6" spans="1:52" ht="20.25">
      <c r="B6" s="24" t="s">
        <v>23</v>
      </c>
      <c r="C6" s="25" t="s">
        <v>4</v>
      </c>
      <c r="D6" s="24" t="s">
        <v>23</v>
      </c>
      <c r="E6" s="25" t="s">
        <v>4</v>
      </c>
      <c r="H6" s="24" t="s">
        <v>23</v>
      </c>
      <c r="I6" s="25" t="s">
        <v>4</v>
      </c>
      <c r="J6" s="24" t="s">
        <v>23</v>
      </c>
      <c r="K6" s="25" t="s">
        <v>4</v>
      </c>
      <c r="N6" s="24" t="s">
        <v>23</v>
      </c>
      <c r="O6" s="25" t="s">
        <v>4</v>
      </c>
      <c r="P6" s="24" t="s">
        <v>23</v>
      </c>
      <c r="Q6" s="25" t="s">
        <v>4</v>
      </c>
      <c r="T6" s="24" t="s">
        <v>23</v>
      </c>
      <c r="U6" s="25" t="s">
        <v>4</v>
      </c>
      <c r="V6" s="24" t="s">
        <v>23</v>
      </c>
      <c r="W6" s="25" t="s">
        <v>4</v>
      </c>
      <c r="Z6" s="24" t="s">
        <v>23</v>
      </c>
      <c r="AA6" s="25" t="s">
        <v>4</v>
      </c>
      <c r="AB6" s="24" t="s">
        <v>23</v>
      </c>
      <c r="AC6" s="25" t="s">
        <v>35</v>
      </c>
      <c r="AE6" s="11"/>
      <c r="AF6" s="11"/>
      <c r="AG6" s="26" t="s">
        <v>23</v>
      </c>
      <c r="AH6" s="27" t="s">
        <v>4</v>
      </c>
      <c r="AL6" s="11"/>
      <c r="AM6" s="11"/>
      <c r="AN6" s="26" t="s">
        <v>23</v>
      </c>
      <c r="AO6" s="27" t="s">
        <v>4</v>
      </c>
      <c r="AQ6" s="11"/>
      <c r="AR6" s="11"/>
      <c r="AS6" s="26" t="s">
        <v>23</v>
      </c>
      <c r="AT6" s="27" t="s">
        <v>4</v>
      </c>
      <c r="AU6" s="27" t="s">
        <v>48</v>
      </c>
      <c r="AV6" s="11"/>
      <c r="AW6" s="26" t="s">
        <v>23</v>
      </c>
      <c r="AX6" s="27" t="s">
        <v>4</v>
      </c>
      <c r="AZ6" s="27" t="s">
        <v>48</v>
      </c>
    </row>
    <row r="7" spans="1:52" ht="24.75" customHeight="1">
      <c r="B7" s="28">
        <v>50</v>
      </c>
      <c r="C7" s="29"/>
      <c r="D7" s="28">
        <f>+B40</f>
        <v>1653.4</v>
      </c>
      <c r="E7" s="29" t="s">
        <v>36</v>
      </c>
      <c r="H7" s="28">
        <f>+D40</f>
        <v>3256.8</v>
      </c>
      <c r="I7" s="29" t="s">
        <v>36</v>
      </c>
      <c r="J7" s="30">
        <f>+H40</f>
        <v>4806.8</v>
      </c>
      <c r="K7" s="29" t="s">
        <v>36</v>
      </c>
      <c r="L7" s="67"/>
      <c r="M7" s="11"/>
      <c r="N7" s="30">
        <v>31.49</v>
      </c>
      <c r="O7" s="29"/>
      <c r="P7" s="30">
        <f>+N40</f>
        <v>1081.02</v>
      </c>
      <c r="Q7" s="29" t="s">
        <v>36</v>
      </c>
      <c r="R7" s="11"/>
      <c r="S7" s="11"/>
      <c r="T7" s="30">
        <f>+P40</f>
        <v>2055.4399999999996</v>
      </c>
      <c r="U7" s="29" t="s">
        <v>36</v>
      </c>
      <c r="V7" s="30">
        <f>+T40</f>
        <v>2422.4699999999993</v>
      </c>
      <c r="W7" s="29" t="s">
        <v>36</v>
      </c>
      <c r="X7" s="11"/>
      <c r="Y7" s="11"/>
      <c r="Z7" s="30">
        <v>10</v>
      </c>
      <c r="AA7" s="29"/>
      <c r="AB7" s="30">
        <f>+Z40</f>
        <v>330</v>
      </c>
      <c r="AC7" s="29" t="s">
        <v>36</v>
      </c>
      <c r="AD7" s="11"/>
      <c r="AE7" s="11"/>
      <c r="AF7" s="11"/>
      <c r="AG7" s="31">
        <v>2</v>
      </c>
      <c r="AH7" s="32"/>
      <c r="AL7" s="11"/>
      <c r="AM7" s="11"/>
      <c r="AN7" s="31">
        <v>1</v>
      </c>
      <c r="AO7" s="32"/>
      <c r="AQ7" s="11"/>
      <c r="AR7" s="11"/>
      <c r="AS7" s="31">
        <v>150</v>
      </c>
      <c r="AT7" s="32"/>
      <c r="AU7" s="53"/>
      <c r="AV7" s="11"/>
      <c r="AW7" s="31">
        <v>3</v>
      </c>
      <c r="AX7" s="32"/>
      <c r="AZ7" s="53"/>
    </row>
    <row r="8" spans="1:52" ht="21">
      <c r="B8" s="28">
        <v>50</v>
      </c>
      <c r="C8" s="29"/>
      <c r="D8" s="28">
        <v>50</v>
      </c>
      <c r="E8" s="29"/>
      <c r="H8" s="28">
        <v>50</v>
      </c>
      <c r="I8" s="29"/>
      <c r="J8" s="30">
        <v>50</v>
      </c>
      <c r="K8" s="29"/>
      <c r="L8" s="67"/>
      <c r="M8" s="11"/>
      <c r="N8" s="30">
        <v>25.21</v>
      </c>
      <c r="O8" s="29"/>
      <c r="P8" s="30">
        <v>49.69</v>
      </c>
      <c r="Q8" s="29"/>
      <c r="R8" s="11"/>
      <c r="S8" s="11"/>
      <c r="T8" s="30">
        <v>42.65</v>
      </c>
      <c r="U8" s="29"/>
      <c r="V8" s="30"/>
      <c r="W8" s="29"/>
      <c r="X8" s="11"/>
      <c r="Y8" s="11"/>
      <c r="Z8" s="30">
        <v>10</v>
      </c>
      <c r="AA8" s="29"/>
      <c r="AB8" s="30">
        <v>10</v>
      </c>
      <c r="AC8" s="29"/>
      <c r="AD8" s="11"/>
      <c r="AE8" s="11"/>
      <c r="AF8" s="11"/>
      <c r="AG8" s="31">
        <v>2</v>
      </c>
      <c r="AH8" s="32"/>
      <c r="AL8" s="11"/>
      <c r="AM8" s="11"/>
      <c r="AN8" s="31">
        <v>1</v>
      </c>
      <c r="AO8" s="32"/>
      <c r="AQ8" s="11"/>
      <c r="AR8" s="11"/>
      <c r="AS8" s="31"/>
      <c r="AT8" s="32"/>
      <c r="AU8" s="53"/>
      <c r="AV8" s="11"/>
      <c r="AW8" s="31"/>
      <c r="AX8" s="32"/>
      <c r="AZ8" s="53"/>
    </row>
    <row r="9" spans="1:52" ht="21">
      <c r="B9" s="28">
        <v>50</v>
      </c>
      <c r="C9" s="29"/>
      <c r="D9" s="28">
        <v>50</v>
      </c>
      <c r="E9" s="29"/>
      <c r="H9" s="28">
        <v>50</v>
      </c>
      <c r="I9" s="29"/>
      <c r="J9" s="30"/>
      <c r="K9" s="29"/>
      <c r="L9" s="67"/>
      <c r="M9" s="11"/>
      <c r="N9" s="30">
        <v>30.71</v>
      </c>
      <c r="O9" s="29"/>
      <c r="P9" s="30">
        <v>25.4</v>
      </c>
      <c r="Q9" s="29"/>
      <c r="R9" s="11"/>
      <c r="S9" s="11"/>
      <c r="T9" s="30">
        <v>49.64</v>
      </c>
      <c r="U9" s="29"/>
      <c r="V9" s="30"/>
      <c r="W9" s="29"/>
      <c r="X9" s="11"/>
      <c r="Y9" s="11"/>
      <c r="Z9" s="30">
        <v>10</v>
      </c>
      <c r="AA9" s="29"/>
      <c r="AB9" s="30">
        <v>10</v>
      </c>
      <c r="AC9" s="29"/>
      <c r="AD9" s="11"/>
      <c r="AE9" s="11"/>
      <c r="AF9" s="11"/>
      <c r="AG9" s="31">
        <v>2</v>
      </c>
      <c r="AH9" s="32"/>
      <c r="AL9" s="11"/>
      <c r="AM9" s="11"/>
      <c r="AN9" s="31">
        <v>1</v>
      </c>
      <c r="AO9" s="32"/>
      <c r="AQ9" s="11"/>
      <c r="AR9" s="11"/>
      <c r="AS9" s="31"/>
      <c r="AT9" s="32"/>
      <c r="AU9" s="32"/>
      <c r="AV9" s="11"/>
      <c r="AW9" s="31"/>
      <c r="AX9" s="32"/>
      <c r="AZ9" s="32"/>
    </row>
    <row r="10" spans="1:52" ht="21">
      <c r="B10" s="28">
        <v>50</v>
      </c>
      <c r="C10" s="29"/>
      <c r="D10" s="28">
        <v>50</v>
      </c>
      <c r="E10" s="29"/>
      <c r="H10" s="28">
        <v>50</v>
      </c>
      <c r="I10" s="29"/>
      <c r="J10" s="30">
        <v>50</v>
      </c>
      <c r="K10" s="29"/>
      <c r="L10" s="67"/>
      <c r="M10" s="11"/>
      <c r="N10" s="30">
        <v>29.43</v>
      </c>
      <c r="O10" s="29"/>
      <c r="P10" s="30">
        <v>22.5</v>
      </c>
      <c r="Q10" s="29"/>
      <c r="R10" s="11"/>
      <c r="S10" s="11"/>
      <c r="T10" s="30">
        <v>22.77</v>
      </c>
      <c r="U10" s="29"/>
      <c r="V10" s="30"/>
      <c r="W10" s="29"/>
      <c r="X10" s="11"/>
      <c r="Y10" s="11"/>
      <c r="Z10" s="30">
        <v>10</v>
      </c>
      <c r="AA10" s="29"/>
      <c r="AB10" s="30">
        <v>10</v>
      </c>
      <c r="AC10" s="29"/>
      <c r="AD10" s="11"/>
      <c r="AE10" s="11"/>
      <c r="AF10" s="11"/>
      <c r="AG10" s="31">
        <v>2</v>
      </c>
      <c r="AH10" s="32"/>
      <c r="AL10" s="11"/>
      <c r="AM10" s="11"/>
      <c r="AN10" s="31">
        <v>1</v>
      </c>
      <c r="AO10" s="32"/>
      <c r="AQ10" s="11"/>
      <c r="AR10" s="11"/>
      <c r="AS10" s="31"/>
      <c r="AT10" s="32"/>
      <c r="AU10" s="32"/>
      <c r="AV10" s="11"/>
      <c r="AW10" s="31"/>
      <c r="AX10" s="32"/>
      <c r="AZ10" s="32"/>
    </row>
    <row r="11" spans="1:52" ht="21">
      <c r="B11" s="28">
        <v>50</v>
      </c>
      <c r="C11" s="29"/>
      <c r="D11" s="28">
        <v>50</v>
      </c>
      <c r="E11" s="29"/>
      <c r="H11" s="28">
        <v>50</v>
      </c>
      <c r="I11" s="29"/>
      <c r="J11" s="30">
        <v>50</v>
      </c>
      <c r="K11" s="29"/>
      <c r="L11" s="67"/>
      <c r="M11" s="11"/>
      <c r="N11" s="30">
        <v>39.450000000000003</v>
      </c>
      <c r="O11" s="29"/>
      <c r="P11" s="30">
        <v>41.82</v>
      </c>
      <c r="Q11" s="29"/>
      <c r="R11" s="11"/>
      <c r="S11" s="11"/>
      <c r="T11" s="30">
        <v>27.76</v>
      </c>
      <c r="U11" s="29"/>
      <c r="V11" s="30"/>
      <c r="W11" s="29"/>
      <c r="X11" s="11"/>
      <c r="Y11" s="11"/>
      <c r="Z11" s="30">
        <v>10</v>
      </c>
      <c r="AA11" s="29"/>
      <c r="AB11" s="30">
        <v>10</v>
      </c>
      <c r="AC11" s="29"/>
      <c r="AD11" s="11"/>
      <c r="AE11" s="11"/>
      <c r="AF11" s="11"/>
      <c r="AG11" s="31">
        <v>2</v>
      </c>
      <c r="AH11" s="32"/>
      <c r="AL11" s="11"/>
      <c r="AM11" s="11"/>
      <c r="AN11" s="31">
        <v>1</v>
      </c>
      <c r="AO11" s="32"/>
      <c r="AQ11" s="11"/>
      <c r="AR11" s="11"/>
      <c r="AS11" s="31"/>
      <c r="AT11" s="32"/>
      <c r="AU11" s="32"/>
      <c r="AV11" s="11"/>
      <c r="AW11" s="31"/>
      <c r="AX11" s="32"/>
      <c r="AZ11" s="32"/>
    </row>
    <row r="12" spans="1:52" ht="21">
      <c r="B12" s="28">
        <v>50</v>
      </c>
      <c r="C12" s="29"/>
      <c r="D12" s="28">
        <v>50</v>
      </c>
      <c r="E12" s="29"/>
      <c r="H12" s="28">
        <v>50</v>
      </c>
      <c r="I12" s="29"/>
      <c r="J12" s="30">
        <v>50</v>
      </c>
      <c r="K12" s="29"/>
      <c r="L12" s="67"/>
      <c r="M12" s="11"/>
      <c r="N12" s="30">
        <v>28.16</v>
      </c>
      <c r="O12" s="29"/>
      <c r="P12" s="30">
        <v>29.88</v>
      </c>
      <c r="Q12" s="29"/>
      <c r="R12" s="11"/>
      <c r="S12" s="11"/>
      <c r="T12" s="30">
        <v>32.9</v>
      </c>
      <c r="U12" s="29"/>
      <c r="V12" s="30"/>
      <c r="W12" s="29"/>
      <c r="X12" s="11"/>
      <c r="Y12" s="11"/>
      <c r="Z12" s="30">
        <v>10</v>
      </c>
      <c r="AA12" s="29"/>
      <c r="AB12" s="30">
        <v>10</v>
      </c>
      <c r="AC12" s="29"/>
      <c r="AD12" s="11"/>
      <c r="AE12" s="11"/>
      <c r="AF12" s="11"/>
      <c r="AG12" s="31">
        <v>2</v>
      </c>
      <c r="AH12" s="32"/>
      <c r="AL12" s="11"/>
      <c r="AM12" s="11"/>
      <c r="AN12" s="31">
        <v>1</v>
      </c>
      <c r="AO12" s="32"/>
      <c r="AQ12" s="11"/>
      <c r="AR12" s="11"/>
      <c r="AS12" s="31"/>
      <c r="AT12" s="32"/>
      <c r="AU12" s="32"/>
      <c r="AV12" s="11"/>
      <c r="AW12" s="31"/>
      <c r="AX12" s="32"/>
      <c r="AZ12" s="32"/>
    </row>
    <row r="13" spans="1:52" ht="21">
      <c r="B13" s="28">
        <v>50</v>
      </c>
      <c r="C13" s="29"/>
      <c r="D13" s="28">
        <v>50</v>
      </c>
      <c r="E13" s="29"/>
      <c r="H13" s="28">
        <v>50</v>
      </c>
      <c r="I13" s="29"/>
      <c r="J13" s="30">
        <v>50</v>
      </c>
      <c r="K13" s="29"/>
      <c r="L13" s="67"/>
      <c r="M13" s="11"/>
      <c r="N13" s="30">
        <v>42.07</v>
      </c>
      <c r="O13" s="29"/>
      <c r="P13" s="30">
        <v>43.32</v>
      </c>
      <c r="Q13" s="29"/>
      <c r="R13" s="11"/>
      <c r="S13" s="11"/>
      <c r="T13" s="30">
        <v>28.16</v>
      </c>
      <c r="U13" s="29"/>
      <c r="V13" s="30"/>
      <c r="W13" s="29"/>
      <c r="X13" s="11"/>
      <c r="Y13" s="11"/>
      <c r="Z13" s="30">
        <v>10</v>
      </c>
      <c r="AA13" s="29"/>
      <c r="AB13" s="30">
        <v>10</v>
      </c>
      <c r="AC13" s="29"/>
      <c r="AD13" s="11"/>
      <c r="AE13" s="11"/>
      <c r="AF13" s="11"/>
      <c r="AG13" s="31">
        <v>2</v>
      </c>
      <c r="AH13" s="32"/>
      <c r="AL13" s="11"/>
      <c r="AM13" s="11"/>
      <c r="AN13" s="31">
        <v>1</v>
      </c>
      <c r="AO13" s="32"/>
      <c r="AQ13" s="11"/>
      <c r="AR13" s="11"/>
      <c r="AS13" s="31"/>
      <c r="AT13" s="32"/>
      <c r="AU13" s="32"/>
      <c r="AV13" s="11"/>
      <c r="AW13" s="31"/>
      <c r="AX13" s="32"/>
      <c r="AZ13" s="32"/>
    </row>
    <row r="14" spans="1:52" ht="21">
      <c r="B14" s="28">
        <v>50</v>
      </c>
      <c r="C14" s="29"/>
      <c r="D14" s="28">
        <v>50</v>
      </c>
      <c r="E14" s="29"/>
      <c r="H14" s="28">
        <v>50</v>
      </c>
      <c r="I14" s="29"/>
      <c r="J14" s="30"/>
      <c r="K14" s="29"/>
      <c r="L14" s="67"/>
      <c r="M14" s="11"/>
      <c r="N14" s="30">
        <v>26.82</v>
      </c>
      <c r="O14" s="29"/>
      <c r="P14" s="30">
        <v>38.200000000000003</v>
      </c>
      <c r="Q14" s="29"/>
      <c r="R14" s="11"/>
      <c r="S14" s="11"/>
      <c r="T14" s="30">
        <v>27.19</v>
      </c>
      <c r="U14" s="29"/>
      <c r="V14" s="30"/>
      <c r="W14" s="29"/>
      <c r="X14" s="11"/>
      <c r="Y14" s="11"/>
      <c r="Z14" s="30">
        <v>10</v>
      </c>
      <c r="AA14" s="29"/>
      <c r="AB14" s="30"/>
      <c r="AC14" s="29"/>
      <c r="AD14" s="11"/>
      <c r="AE14" s="11"/>
      <c r="AF14" s="11"/>
      <c r="AG14" s="31">
        <v>2</v>
      </c>
      <c r="AH14" s="32"/>
      <c r="AL14" s="11"/>
      <c r="AM14" s="11"/>
      <c r="AN14" s="31"/>
      <c r="AO14" s="32"/>
      <c r="AQ14" s="11"/>
      <c r="AR14" s="11"/>
      <c r="AS14" s="31"/>
      <c r="AT14" s="32"/>
      <c r="AU14" s="32"/>
      <c r="AV14" s="11"/>
      <c r="AW14" s="31"/>
      <c r="AX14" s="32"/>
      <c r="AZ14" s="32"/>
    </row>
    <row r="15" spans="1:52" ht="21">
      <c r="B15" s="28">
        <v>50</v>
      </c>
      <c r="C15" s="29"/>
      <c r="D15" s="28">
        <v>50</v>
      </c>
      <c r="E15" s="29"/>
      <c r="H15" s="28">
        <v>50</v>
      </c>
      <c r="I15" s="29"/>
      <c r="J15" s="30"/>
      <c r="K15" s="29"/>
      <c r="L15" s="67"/>
      <c r="M15" s="11"/>
      <c r="N15" s="30">
        <v>54.01</v>
      </c>
      <c r="O15" s="29"/>
      <c r="P15" s="30">
        <v>23.29</v>
      </c>
      <c r="Q15" s="29"/>
      <c r="R15" s="11"/>
      <c r="S15" s="11"/>
      <c r="T15" s="30">
        <v>23.52</v>
      </c>
      <c r="U15" s="29"/>
      <c r="V15" s="30"/>
      <c r="W15" s="29"/>
      <c r="X15" s="11"/>
      <c r="Y15" s="11"/>
      <c r="Z15" s="30">
        <v>10</v>
      </c>
      <c r="AA15" s="29"/>
      <c r="AB15" s="30"/>
      <c r="AC15" s="29"/>
      <c r="AD15" s="11"/>
      <c r="AE15" s="11"/>
      <c r="AF15" s="11"/>
      <c r="AG15" s="31">
        <v>2</v>
      </c>
      <c r="AH15" s="32"/>
      <c r="AL15" s="11"/>
      <c r="AM15" s="11"/>
      <c r="AN15" s="31"/>
      <c r="AO15" s="32"/>
      <c r="AQ15" s="11"/>
      <c r="AR15" s="11"/>
      <c r="AS15" s="31"/>
      <c r="AT15" s="32"/>
      <c r="AU15" s="32"/>
      <c r="AV15" s="11"/>
      <c r="AW15" s="31"/>
      <c r="AX15" s="32"/>
      <c r="AZ15" s="32"/>
    </row>
    <row r="16" spans="1:52" ht="21">
      <c r="B16" s="28">
        <v>50</v>
      </c>
      <c r="C16" s="29"/>
      <c r="D16" s="28">
        <v>50</v>
      </c>
      <c r="E16" s="29"/>
      <c r="H16" s="28">
        <v>50</v>
      </c>
      <c r="I16" s="29"/>
      <c r="J16" s="30"/>
      <c r="K16" s="29"/>
      <c r="L16" s="67"/>
      <c r="M16" s="11"/>
      <c r="N16" s="30">
        <v>22.86</v>
      </c>
      <c r="O16" s="29"/>
      <c r="P16" s="30">
        <v>20.92</v>
      </c>
      <c r="Q16" s="29"/>
      <c r="R16" s="11"/>
      <c r="S16" s="11"/>
      <c r="T16" s="30"/>
      <c r="U16" s="29"/>
      <c r="V16" s="30"/>
      <c r="W16" s="29"/>
      <c r="X16" s="11"/>
      <c r="Y16" s="11"/>
      <c r="Z16" s="30">
        <v>10</v>
      </c>
      <c r="AA16" s="29"/>
      <c r="AB16" s="30"/>
      <c r="AC16" s="29"/>
      <c r="AD16" s="11"/>
      <c r="AE16" s="11"/>
      <c r="AF16" s="11"/>
      <c r="AG16" s="31">
        <v>2</v>
      </c>
      <c r="AH16" s="32"/>
      <c r="AL16" s="11"/>
      <c r="AM16" s="11"/>
      <c r="AN16" s="31"/>
      <c r="AO16" s="32"/>
      <c r="AQ16" s="11"/>
      <c r="AR16" s="11"/>
      <c r="AS16" s="31"/>
      <c r="AT16" s="32"/>
      <c r="AU16" s="32"/>
      <c r="AV16" s="11"/>
      <c r="AW16" s="31"/>
      <c r="AX16" s="32"/>
      <c r="AZ16" s="32"/>
    </row>
    <row r="17" spans="2:52" ht="21">
      <c r="B17" s="28">
        <v>50</v>
      </c>
      <c r="C17" s="29"/>
      <c r="D17" s="28">
        <v>50</v>
      </c>
      <c r="E17" s="29"/>
      <c r="H17" s="28">
        <v>50</v>
      </c>
      <c r="I17" s="29"/>
      <c r="J17" s="30"/>
      <c r="K17" s="29"/>
      <c r="L17" s="67"/>
      <c r="M17" s="11"/>
      <c r="N17" s="30">
        <v>43.33</v>
      </c>
      <c r="O17" s="29"/>
      <c r="P17" s="30">
        <v>29.79</v>
      </c>
      <c r="Q17" s="29"/>
      <c r="R17" s="11"/>
      <c r="S17" s="11"/>
      <c r="T17" s="30">
        <v>48.31</v>
      </c>
      <c r="U17" s="29"/>
      <c r="V17" s="30"/>
      <c r="W17" s="29"/>
      <c r="X17" s="11"/>
      <c r="Y17" s="11"/>
      <c r="Z17" s="30">
        <v>10</v>
      </c>
      <c r="AA17" s="29"/>
      <c r="AB17" s="30"/>
      <c r="AC17" s="29"/>
      <c r="AD17" s="11"/>
      <c r="AE17" s="11"/>
      <c r="AF17" s="11"/>
      <c r="AG17" s="31">
        <v>2</v>
      </c>
      <c r="AH17" s="32"/>
      <c r="AL17" s="11"/>
      <c r="AM17" s="11"/>
      <c r="AN17" s="31"/>
      <c r="AO17" s="32"/>
      <c r="AQ17" s="11"/>
      <c r="AR17" s="11"/>
      <c r="AS17" s="31"/>
      <c r="AT17" s="32"/>
      <c r="AU17" s="32"/>
      <c r="AV17" s="11"/>
      <c r="AW17" s="31"/>
      <c r="AX17" s="32"/>
      <c r="AZ17" s="32"/>
    </row>
    <row r="18" spans="2:52" ht="21">
      <c r="B18" s="28">
        <v>53.4</v>
      </c>
      <c r="C18" s="29"/>
      <c r="D18" s="28">
        <v>53.4</v>
      </c>
      <c r="E18" s="29"/>
      <c r="H18" s="28">
        <v>50</v>
      </c>
      <c r="I18" s="29"/>
      <c r="J18" s="30"/>
      <c r="K18" s="29"/>
      <c r="L18" s="67"/>
      <c r="M18" s="11"/>
      <c r="N18" s="30">
        <v>30.74</v>
      </c>
      <c r="O18" s="29"/>
      <c r="P18" s="30">
        <v>20.3</v>
      </c>
      <c r="Q18" s="29"/>
      <c r="R18" s="11"/>
      <c r="S18" s="11"/>
      <c r="T18" s="30">
        <v>19.309999999999999</v>
      </c>
      <c r="U18" s="29"/>
      <c r="V18" s="30"/>
      <c r="W18" s="29"/>
      <c r="X18" s="11"/>
      <c r="Y18" s="11"/>
      <c r="Z18" s="30">
        <v>10</v>
      </c>
      <c r="AA18" s="29"/>
      <c r="AB18" s="30"/>
      <c r="AC18" s="29"/>
      <c r="AD18" s="11"/>
      <c r="AE18" s="11"/>
      <c r="AF18" s="11"/>
      <c r="AG18" s="31"/>
      <c r="AH18" s="32"/>
      <c r="AL18" s="11"/>
      <c r="AM18" s="11"/>
      <c r="AN18" s="31"/>
      <c r="AO18" s="32"/>
      <c r="AQ18" s="11"/>
      <c r="AR18" s="11"/>
      <c r="AS18" s="31"/>
      <c r="AT18" s="32"/>
      <c r="AU18" s="32"/>
      <c r="AV18" s="11"/>
      <c r="AW18" s="31"/>
      <c r="AX18" s="32"/>
      <c r="AZ18" s="32"/>
    </row>
    <row r="19" spans="2:52" ht="21">
      <c r="B19" s="28">
        <v>50</v>
      </c>
      <c r="C19" s="29"/>
      <c r="D19" s="28">
        <v>50</v>
      </c>
      <c r="E19" s="29"/>
      <c r="H19" s="28">
        <v>50</v>
      </c>
      <c r="I19" s="29"/>
      <c r="J19" s="30"/>
      <c r="K19" s="29"/>
      <c r="L19" s="67"/>
      <c r="M19" s="11"/>
      <c r="N19" s="30">
        <v>22.14</v>
      </c>
      <c r="O19" s="29"/>
      <c r="P19" s="30">
        <v>25.16</v>
      </c>
      <c r="Q19" s="29"/>
      <c r="R19" s="11"/>
      <c r="S19" s="11"/>
      <c r="T19" s="30">
        <v>22.41</v>
      </c>
      <c r="U19" s="29"/>
      <c r="V19" s="30"/>
      <c r="W19" s="29"/>
      <c r="X19" s="11"/>
      <c r="Y19" s="11"/>
      <c r="Z19" s="30">
        <v>10</v>
      </c>
      <c r="AA19" s="29"/>
      <c r="AB19" s="30"/>
      <c r="AC19" s="29"/>
      <c r="AD19" s="11"/>
      <c r="AE19" s="11"/>
      <c r="AF19" s="11"/>
      <c r="AG19" s="31"/>
      <c r="AH19" s="32"/>
      <c r="AL19" s="11"/>
      <c r="AM19" s="11"/>
      <c r="AN19" s="31">
        <f>SUM(AN7:AN18)</f>
        <v>7</v>
      </c>
      <c r="AO19" s="32" t="s">
        <v>0</v>
      </c>
      <c r="AQ19" s="11"/>
      <c r="AR19" s="11"/>
      <c r="AS19" s="31">
        <f>SUM(AS7:AS18)</f>
        <v>150</v>
      </c>
      <c r="AT19" s="32" t="s">
        <v>0</v>
      </c>
      <c r="AU19" s="32"/>
      <c r="AV19" s="11"/>
      <c r="AW19" s="31">
        <f>SUM(AW7:AW18)</f>
        <v>3</v>
      </c>
      <c r="AX19" s="32" t="s">
        <v>0</v>
      </c>
      <c r="AZ19" s="32"/>
    </row>
    <row r="20" spans="2:52" ht="21">
      <c r="B20" s="28">
        <v>50</v>
      </c>
      <c r="C20" s="29"/>
      <c r="D20" s="28">
        <v>50</v>
      </c>
      <c r="E20" s="29"/>
      <c r="H20" s="28"/>
      <c r="I20" s="29"/>
      <c r="J20" s="30"/>
      <c r="K20" s="29"/>
      <c r="L20" s="67"/>
      <c r="M20" s="11"/>
      <c r="N20" s="30">
        <v>22.14</v>
      </c>
      <c r="O20" s="29"/>
      <c r="P20" s="30">
        <v>30.74</v>
      </c>
      <c r="Q20" s="29"/>
      <c r="R20" s="11"/>
      <c r="S20" s="11"/>
      <c r="T20" s="30">
        <v>22.41</v>
      </c>
      <c r="U20" s="29"/>
      <c r="V20" s="30"/>
      <c r="W20" s="29"/>
      <c r="X20" s="11"/>
      <c r="Y20" s="11"/>
      <c r="Z20" s="30">
        <v>10</v>
      </c>
      <c r="AA20" s="29"/>
      <c r="AB20" s="30"/>
      <c r="AC20" s="29"/>
      <c r="AD20" s="11"/>
      <c r="AE20" s="11"/>
      <c r="AF20" s="11"/>
      <c r="AG20" s="31"/>
      <c r="AH20" s="32"/>
      <c r="AL20" s="37"/>
      <c r="AM20" s="73"/>
      <c r="AN20" s="37" t="s">
        <v>24</v>
      </c>
      <c r="AO20" s="73" t="s">
        <v>25</v>
      </c>
      <c r="AQ20" s="11"/>
      <c r="AR20" s="11"/>
      <c r="AS20" s="37" t="s">
        <v>24</v>
      </c>
      <c r="AT20" s="73" t="s">
        <v>25</v>
      </c>
      <c r="AV20" s="11"/>
      <c r="AW20" s="37" t="s">
        <v>24</v>
      </c>
      <c r="AX20" s="73" t="s">
        <v>25</v>
      </c>
      <c r="AZ20" s="32"/>
    </row>
    <row r="21" spans="2:52" ht="21">
      <c r="B21" s="28">
        <v>50</v>
      </c>
      <c r="C21" s="29"/>
      <c r="D21" s="28">
        <v>50</v>
      </c>
      <c r="E21" s="29"/>
      <c r="H21" s="28">
        <v>50</v>
      </c>
      <c r="I21" s="29"/>
      <c r="J21" s="30"/>
      <c r="K21" s="29"/>
      <c r="L21" s="67"/>
      <c r="M21" s="11"/>
      <c r="N21" s="30">
        <v>31.16</v>
      </c>
      <c r="O21" s="29"/>
      <c r="P21" s="30">
        <v>44.92</v>
      </c>
      <c r="Q21" s="29"/>
      <c r="R21" s="11"/>
      <c r="S21" s="11"/>
      <c r="T21" s="30"/>
      <c r="U21" s="29"/>
      <c r="V21" s="30"/>
      <c r="W21" s="29"/>
      <c r="X21" s="11"/>
      <c r="Y21" s="11"/>
      <c r="Z21" s="30">
        <v>10</v>
      </c>
      <c r="AA21" s="29"/>
      <c r="AB21" s="30"/>
      <c r="AC21" s="29"/>
      <c r="AD21" s="11"/>
      <c r="AE21" s="11"/>
      <c r="AF21" s="11"/>
      <c r="AG21" s="31"/>
      <c r="AH21" s="32"/>
      <c r="AL21" s="11"/>
      <c r="AM21" s="11"/>
      <c r="AN21" s="11"/>
      <c r="AO21" s="11"/>
      <c r="AQ21" s="11"/>
      <c r="AR21" s="11"/>
      <c r="AS21" s="11"/>
      <c r="AT21" s="11"/>
      <c r="AV21" s="11"/>
      <c r="AW21" s="11"/>
      <c r="AX21" s="11"/>
      <c r="AZ21" s="32"/>
    </row>
    <row r="22" spans="2:52" ht="21">
      <c r="B22" s="28">
        <v>50</v>
      </c>
      <c r="C22" s="29"/>
      <c r="D22" s="28">
        <v>50</v>
      </c>
      <c r="E22" s="29"/>
      <c r="H22" s="28">
        <v>50</v>
      </c>
      <c r="I22" s="29"/>
      <c r="J22" s="30"/>
      <c r="K22" s="29"/>
      <c r="L22" s="67"/>
      <c r="M22" s="11"/>
      <c r="N22" s="30">
        <v>30.74</v>
      </c>
      <c r="O22" s="29"/>
      <c r="P22" s="30">
        <v>46.99</v>
      </c>
      <c r="Q22" s="29"/>
      <c r="R22" s="11"/>
      <c r="S22" s="11"/>
      <c r="T22" s="30"/>
      <c r="U22" s="29"/>
      <c r="V22" s="30"/>
      <c r="W22" s="29"/>
      <c r="X22" s="11"/>
      <c r="Y22" s="11"/>
      <c r="Z22" s="30">
        <v>10</v>
      </c>
      <c r="AA22" s="29"/>
      <c r="AB22" s="30"/>
      <c r="AC22" s="29"/>
      <c r="AD22" s="11"/>
      <c r="AE22" s="11"/>
      <c r="AF22" s="11"/>
      <c r="AG22" s="31"/>
      <c r="AH22" s="32"/>
      <c r="AL22" s="11"/>
      <c r="AM22" s="11"/>
      <c r="AN22" s="11"/>
      <c r="AO22" s="11"/>
      <c r="AQ22" s="11"/>
      <c r="AR22" s="11"/>
      <c r="AS22" s="74"/>
      <c r="AT22" s="75"/>
      <c r="AV22" s="11"/>
      <c r="AW22" s="74"/>
      <c r="AX22" s="75"/>
      <c r="AZ22" s="32"/>
    </row>
    <row r="23" spans="2:52" ht="21">
      <c r="B23" s="28">
        <v>50</v>
      </c>
      <c r="C23" s="29"/>
      <c r="D23" s="28">
        <v>50</v>
      </c>
      <c r="E23" s="29"/>
      <c r="H23" s="28">
        <v>50</v>
      </c>
      <c r="I23" s="29"/>
      <c r="J23" s="30"/>
      <c r="K23" s="29"/>
      <c r="L23" s="67"/>
      <c r="M23" s="11"/>
      <c r="N23" s="30">
        <v>32.54</v>
      </c>
      <c r="O23" s="29"/>
      <c r="P23" s="30">
        <v>28.16</v>
      </c>
      <c r="Q23" s="29"/>
      <c r="R23" s="11"/>
      <c r="S23" s="11"/>
      <c r="T23" s="30"/>
      <c r="U23" s="29"/>
      <c r="V23" s="30"/>
      <c r="W23" s="29"/>
      <c r="X23" s="11"/>
      <c r="Y23" s="11"/>
      <c r="Z23" s="30">
        <v>10</v>
      </c>
      <c r="AA23" s="29"/>
      <c r="AB23" s="30"/>
      <c r="AC23" s="29"/>
      <c r="AD23" s="11"/>
      <c r="AE23" s="11"/>
      <c r="AF23" s="11"/>
      <c r="AG23" s="31"/>
      <c r="AH23" s="32"/>
      <c r="AL23" s="76"/>
      <c r="AM23" s="76"/>
      <c r="AN23" s="76"/>
      <c r="AO23" s="11"/>
      <c r="AQ23" s="11"/>
      <c r="AR23" s="11"/>
      <c r="AS23" s="86"/>
      <c r="AT23" s="86"/>
      <c r="AU23" s="11"/>
      <c r="AV23" s="11"/>
      <c r="AW23" s="86"/>
      <c r="AX23" s="86"/>
      <c r="AZ23" s="32"/>
    </row>
    <row r="24" spans="2:52" ht="21">
      <c r="B24" s="28">
        <v>50</v>
      </c>
      <c r="C24" s="29"/>
      <c r="D24" s="28">
        <v>50</v>
      </c>
      <c r="E24" s="29"/>
      <c r="H24" s="28">
        <v>50</v>
      </c>
      <c r="I24" s="29"/>
      <c r="J24" s="30"/>
      <c r="K24" s="29"/>
      <c r="L24" s="67"/>
      <c r="M24" s="11"/>
      <c r="N24" s="30">
        <v>22.62</v>
      </c>
      <c r="O24" s="29"/>
      <c r="P24" s="30">
        <v>47.08</v>
      </c>
      <c r="Q24" s="29"/>
      <c r="R24" s="11"/>
      <c r="S24" s="11"/>
      <c r="T24" s="30"/>
      <c r="U24" s="29"/>
      <c r="V24" s="30"/>
      <c r="W24" s="29"/>
      <c r="X24" s="11"/>
      <c r="Y24" s="11"/>
      <c r="Z24" s="30">
        <v>10</v>
      </c>
      <c r="AA24" s="29"/>
      <c r="AB24" s="30"/>
      <c r="AC24" s="29"/>
      <c r="AD24" s="11"/>
      <c r="AE24" s="11"/>
      <c r="AF24" s="11"/>
      <c r="AG24" s="31"/>
      <c r="AH24" s="32"/>
      <c r="AL24" s="76"/>
      <c r="AM24" s="76"/>
      <c r="AN24" s="76"/>
      <c r="AO24" s="11"/>
      <c r="AQ24" s="11"/>
      <c r="AR24" s="11"/>
      <c r="AS24" s="86"/>
      <c r="AT24" s="86"/>
      <c r="AU24" s="11"/>
      <c r="AV24" s="11"/>
      <c r="AW24" s="86"/>
      <c r="AX24" s="86"/>
      <c r="AZ24" s="32"/>
    </row>
    <row r="25" spans="2:52" ht="21">
      <c r="B25" s="28">
        <v>50</v>
      </c>
      <c r="C25" s="29"/>
      <c r="D25" s="28">
        <v>50</v>
      </c>
      <c r="E25" s="29"/>
      <c r="H25" s="28">
        <v>50</v>
      </c>
      <c r="I25" s="29"/>
      <c r="J25" s="28"/>
      <c r="K25" s="29"/>
      <c r="L25" s="67"/>
      <c r="M25" s="11"/>
      <c r="N25" s="30">
        <v>17.75</v>
      </c>
      <c r="O25" s="29"/>
      <c r="P25" s="30">
        <v>23.58</v>
      </c>
      <c r="Q25" s="29"/>
      <c r="R25" s="11"/>
      <c r="S25" s="11"/>
      <c r="T25" s="30"/>
      <c r="U25" s="29"/>
      <c r="V25" s="30"/>
      <c r="W25" s="29"/>
      <c r="X25" s="11"/>
      <c r="Y25" s="11"/>
      <c r="Z25" s="30">
        <v>10</v>
      </c>
      <c r="AA25" s="29"/>
      <c r="AB25" s="30"/>
      <c r="AC25" s="29"/>
      <c r="AD25" s="11"/>
      <c r="AE25" s="11"/>
      <c r="AF25" s="11"/>
      <c r="AG25" s="31"/>
      <c r="AH25" s="32"/>
      <c r="AL25" s="76"/>
      <c r="AM25" s="76"/>
      <c r="AN25" s="76"/>
      <c r="AO25" s="11"/>
      <c r="AQ25" s="11"/>
      <c r="AR25" s="11"/>
      <c r="AS25" s="82" t="s">
        <v>172</v>
      </c>
      <c r="AT25" s="82"/>
      <c r="AV25" s="11"/>
      <c r="AW25" s="82" t="s">
        <v>171</v>
      </c>
      <c r="AX25" s="82"/>
      <c r="AZ25" s="32"/>
    </row>
    <row r="26" spans="2:52" ht="21">
      <c r="B26" s="28">
        <v>50</v>
      </c>
      <c r="C26" s="29"/>
      <c r="D26" s="28">
        <v>50</v>
      </c>
      <c r="E26" s="29"/>
      <c r="H26" s="28">
        <v>50</v>
      </c>
      <c r="I26" s="29"/>
      <c r="J26" s="30"/>
      <c r="K26" s="29"/>
      <c r="L26" s="67"/>
      <c r="M26" s="11"/>
      <c r="N26" s="30">
        <v>55.07</v>
      </c>
      <c r="O26" s="29"/>
      <c r="P26" s="30">
        <v>24.69</v>
      </c>
      <c r="Q26" s="29"/>
      <c r="R26" s="11"/>
      <c r="S26" s="11"/>
      <c r="T26" s="30"/>
      <c r="U26" s="29"/>
      <c r="V26" s="30"/>
      <c r="W26" s="29"/>
      <c r="X26" s="11"/>
      <c r="Y26" s="11"/>
      <c r="Z26" s="30">
        <v>10</v>
      </c>
      <c r="AA26" s="29"/>
      <c r="AB26" s="30"/>
      <c r="AC26" s="29"/>
      <c r="AD26" s="11"/>
      <c r="AE26" s="11"/>
      <c r="AF26" s="11"/>
      <c r="AG26" s="31"/>
      <c r="AH26" s="32"/>
      <c r="AL26" s="11"/>
      <c r="AM26" s="11"/>
      <c r="AN26" s="84" t="s">
        <v>173</v>
      </c>
      <c r="AO26" s="84"/>
      <c r="AQ26" s="11"/>
      <c r="AR26" s="11"/>
      <c r="AS26" s="23"/>
      <c r="AT26" s="23"/>
      <c r="AU26" s="23"/>
      <c r="AV26" s="11"/>
      <c r="AW26" s="23"/>
      <c r="AX26" s="23"/>
      <c r="AZ26" s="32"/>
    </row>
    <row r="27" spans="2:52" ht="21">
      <c r="B27" s="28">
        <v>50</v>
      </c>
      <c r="C27" s="29"/>
      <c r="D27" s="28">
        <v>50</v>
      </c>
      <c r="E27" s="29"/>
      <c r="H27" s="28">
        <v>50</v>
      </c>
      <c r="I27" s="29"/>
      <c r="J27" s="30"/>
      <c r="K27" s="29"/>
      <c r="L27" s="67"/>
      <c r="M27" s="11"/>
      <c r="N27" s="30">
        <v>28.16</v>
      </c>
      <c r="O27" s="29"/>
      <c r="P27" s="30">
        <v>31.48</v>
      </c>
      <c r="Q27" s="29"/>
      <c r="R27" s="11"/>
      <c r="S27" s="11"/>
      <c r="T27" s="30"/>
      <c r="U27" s="29"/>
      <c r="V27" s="30"/>
      <c r="W27" s="29"/>
      <c r="X27" s="11"/>
      <c r="Y27" s="11"/>
      <c r="Z27" s="30">
        <v>10</v>
      </c>
      <c r="AA27" s="29"/>
      <c r="AB27" s="30"/>
      <c r="AC27" s="29"/>
      <c r="AD27" s="11"/>
      <c r="AE27" s="11"/>
      <c r="AF27" s="11"/>
      <c r="AG27" s="31"/>
      <c r="AH27" s="32"/>
      <c r="AL27" s="11"/>
      <c r="AM27" s="11"/>
      <c r="AN27" s="23"/>
      <c r="AO27" s="23"/>
      <c r="AQ27" s="11"/>
      <c r="AR27" s="11"/>
      <c r="AS27" s="26" t="s">
        <v>23</v>
      </c>
      <c r="AT27" s="27" t="s">
        <v>4</v>
      </c>
      <c r="AU27" s="27" t="s">
        <v>48</v>
      </c>
      <c r="AV27" s="11"/>
      <c r="AW27" s="26" t="s">
        <v>23</v>
      </c>
      <c r="AX27" s="27" t="s">
        <v>4</v>
      </c>
      <c r="AZ27" s="32"/>
    </row>
    <row r="28" spans="2:52" ht="21">
      <c r="B28" s="28">
        <v>50</v>
      </c>
      <c r="C28" s="29"/>
      <c r="D28" s="28">
        <v>50</v>
      </c>
      <c r="E28" s="29"/>
      <c r="H28" s="28">
        <v>50</v>
      </c>
      <c r="I28" s="29"/>
      <c r="J28" s="30"/>
      <c r="K28" s="29"/>
      <c r="L28" s="67"/>
      <c r="M28" s="11"/>
      <c r="N28" s="30">
        <v>30.45</v>
      </c>
      <c r="O28" s="29"/>
      <c r="P28" s="30">
        <v>43.53</v>
      </c>
      <c r="Q28" s="29"/>
      <c r="R28" s="11"/>
      <c r="S28" s="11"/>
      <c r="T28" s="30"/>
      <c r="U28" s="29"/>
      <c r="V28" s="30"/>
      <c r="W28" s="29"/>
      <c r="X28" s="11"/>
      <c r="Y28" s="11"/>
      <c r="Z28" s="30">
        <v>10</v>
      </c>
      <c r="AA28" s="29"/>
      <c r="AB28" s="30"/>
      <c r="AC28" s="29"/>
      <c r="AD28" s="11"/>
      <c r="AE28" s="11"/>
      <c r="AF28" s="11"/>
      <c r="AG28" s="31"/>
      <c r="AH28" s="32"/>
      <c r="AL28" s="11"/>
      <c r="AM28" s="11"/>
      <c r="AN28" s="26" t="s">
        <v>23</v>
      </c>
      <c r="AO28" s="27" t="s">
        <v>4</v>
      </c>
      <c r="AQ28" s="11"/>
      <c r="AR28" s="11"/>
      <c r="AS28" s="31">
        <v>150</v>
      </c>
      <c r="AT28" s="32" t="s">
        <v>47</v>
      </c>
      <c r="AU28" s="53" t="s">
        <v>49</v>
      </c>
      <c r="AV28" s="11"/>
      <c r="AW28" s="31">
        <v>315</v>
      </c>
      <c r="AX28" s="32" t="s">
        <v>51</v>
      </c>
      <c r="AZ28" s="32"/>
    </row>
    <row r="29" spans="2:52" ht="21">
      <c r="B29" s="28">
        <v>50</v>
      </c>
      <c r="C29" s="29"/>
      <c r="D29" s="28">
        <v>50</v>
      </c>
      <c r="E29" s="29"/>
      <c r="H29" s="28">
        <v>50</v>
      </c>
      <c r="I29" s="29"/>
      <c r="J29" s="30"/>
      <c r="K29" s="29"/>
      <c r="L29" s="67"/>
      <c r="M29" s="11"/>
      <c r="N29" s="30">
        <v>17.75</v>
      </c>
      <c r="O29" s="29"/>
      <c r="P29" s="30">
        <v>31.86</v>
      </c>
      <c r="Q29" s="29"/>
      <c r="R29" s="11"/>
      <c r="S29" s="11"/>
      <c r="T29" s="30"/>
      <c r="U29" s="29"/>
      <c r="V29" s="30"/>
      <c r="W29" s="29"/>
      <c r="X29" s="11"/>
      <c r="Y29" s="11"/>
      <c r="Z29" s="30">
        <v>10</v>
      </c>
      <c r="AA29" s="29"/>
      <c r="AB29" s="30"/>
      <c r="AC29" s="29"/>
      <c r="AD29" s="11"/>
      <c r="AE29" s="11"/>
      <c r="AF29" s="11"/>
      <c r="AG29" s="31"/>
      <c r="AH29" s="32"/>
      <c r="AL29" s="11"/>
      <c r="AM29" s="11"/>
      <c r="AN29" s="31">
        <v>70</v>
      </c>
      <c r="AO29" s="32"/>
      <c r="AQ29" s="11"/>
      <c r="AR29" s="11"/>
      <c r="AS29" s="31"/>
      <c r="AT29" s="32"/>
      <c r="AU29" s="53"/>
      <c r="AV29" s="11"/>
      <c r="AW29" s="31"/>
      <c r="AX29" s="32"/>
      <c r="AZ29" s="32"/>
    </row>
    <row r="30" spans="2:52" ht="21">
      <c r="B30" s="28">
        <v>50</v>
      </c>
      <c r="C30" s="29"/>
      <c r="D30" s="28">
        <v>50</v>
      </c>
      <c r="E30" s="29"/>
      <c r="H30" s="28">
        <v>50</v>
      </c>
      <c r="I30" s="29"/>
      <c r="J30" s="30"/>
      <c r="K30" s="29"/>
      <c r="L30" s="67"/>
      <c r="M30" s="11"/>
      <c r="N30" s="30">
        <v>24.39</v>
      </c>
      <c r="O30" s="29"/>
      <c r="P30" s="30"/>
      <c r="Q30" s="29"/>
      <c r="R30" s="11"/>
      <c r="S30" s="11"/>
      <c r="T30" s="30"/>
      <c r="U30" s="29"/>
      <c r="V30" s="30"/>
      <c r="W30" s="29"/>
      <c r="X30" s="11"/>
      <c r="Y30" s="11"/>
      <c r="Z30" s="30">
        <v>10</v>
      </c>
      <c r="AA30" s="29"/>
      <c r="AB30" s="30"/>
      <c r="AC30" s="29"/>
      <c r="AD30" s="11"/>
      <c r="AE30" s="11"/>
      <c r="AF30" s="11"/>
      <c r="AG30" s="31"/>
      <c r="AH30" s="32"/>
      <c r="AL30" s="11"/>
      <c r="AM30" s="11"/>
      <c r="AN30" s="31">
        <v>70</v>
      </c>
      <c r="AO30" s="32"/>
      <c r="AQ30" s="11"/>
      <c r="AR30" s="11"/>
      <c r="AS30" s="31"/>
      <c r="AT30" s="32"/>
      <c r="AU30" s="32"/>
      <c r="AV30" s="11"/>
      <c r="AW30" s="31"/>
      <c r="AX30" s="32"/>
      <c r="AZ30" s="32"/>
    </row>
    <row r="31" spans="2:52" ht="21">
      <c r="B31" s="28">
        <v>50</v>
      </c>
      <c r="C31" s="29"/>
      <c r="D31" s="28">
        <v>50</v>
      </c>
      <c r="E31" s="29"/>
      <c r="H31" s="28">
        <v>50</v>
      </c>
      <c r="I31" s="29"/>
      <c r="J31" s="30"/>
      <c r="K31" s="29"/>
      <c r="L31" s="67"/>
      <c r="M31" s="11"/>
      <c r="N31" s="30">
        <v>29.81</v>
      </c>
      <c r="O31" s="29"/>
      <c r="P31" s="30">
        <v>31.59</v>
      </c>
      <c r="Q31" s="29"/>
      <c r="R31" s="11"/>
      <c r="S31" s="11"/>
      <c r="T31" s="30"/>
      <c r="U31" s="29"/>
      <c r="V31" s="30"/>
      <c r="W31" s="29"/>
      <c r="X31" s="11"/>
      <c r="Y31" s="11"/>
      <c r="Z31" s="30">
        <v>10</v>
      </c>
      <c r="AA31" s="29"/>
      <c r="AB31" s="30"/>
      <c r="AC31" s="29"/>
      <c r="AD31" s="11"/>
      <c r="AE31" s="11"/>
      <c r="AF31" s="11"/>
      <c r="AG31" s="31"/>
      <c r="AH31" s="32"/>
      <c r="AL31" s="11"/>
      <c r="AM31" s="11"/>
      <c r="AN31" s="31">
        <v>70</v>
      </c>
      <c r="AO31" s="32"/>
      <c r="AQ31" s="11"/>
      <c r="AR31" s="11"/>
      <c r="AS31" s="31"/>
      <c r="AT31" s="32"/>
      <c r="AU31" s="32"/>
      <c r="AV31" s="11"/>
      <c r="AW31" s="31"/>
      <c r="AX31" s="32"/>
      <c r="AZ31" s="32"/>
    </row>
    <row r="32" spans="2:52" ht="21">
      <c r="B32" s="28">
        <v>50</v>
      </c>
      <c r="C32" s="29"/>
      <c r="D32" s="28">
        <v>50</v>
      </c>
      <c r="E32" s="29"/>
      <c r="H32" s="28">
        <v>50</v>
      </c>
      <c r="I32" s="29"/>
      <c r="J32" s="30"/>
      <c r="K32" s="29"/>
      <c r="L32" s="67"/>
      <c r="M32" s="11"/>
      <c r="N32" s="30">
        <v>45</v>
      </c>
      <c r="O32" s="29"/>
      <c r="P32" s="30">
        <v>19.09</v>
      </c>
      <c r="Q32" s="29"/>
      <c r="R32" s="11"/>
      <c r="S32" s="11"/>
      <c r="T32" s="30"/>
      <c r="U32" s="29"/>
      <c r="V32" s="30"/>
      <c r="W32" s="29"/>
      <c r="X32" s="11"/>
      <c r="Y32" s="11"/>
      <c r="Z32" s="30">
        <v>10</v>
      </c>
      <c r="AA32" s="29"/>
      <c r="AB32" s="30"/>
      <c r="AC32" s="29"/>
      <c r="AD32" s="11"/>
      <c r="AE32" s="11"/>
      <c r="AF32" s="11"/>
      <c r="AG32" s="31"/>
      <c r="AH32" s="32"/>
      <c r="AL32" s="11"/>
      <c r="AM32" s="11"/>
      <c r="AN32" s="31"/>
      <c r="AO32" s="32"/>
      <c r="AQ32" s="11"/>
      <c r="AR32" s="11"/>
      <c r="AS32" s="31"/>
      <c r="AT32" s="32"/>
      <c r="AU32" s="32"/>
      <c r="AV32" s="11"/>
      <c r="AW32" s="31"/>
      <c r="AX32" s="32"/>
      <c r="AZ32" s="32"/>
    </row>
    <row r="33" spans="2:52" ht="21">
      <c r="B33" s="28">
        <v>50</v>
      </c>
      <c r="C33" s="29"/>
      <c r="D33" s="28">
        <v>50</v>
      </c>
      <c r="E33" s="29"/>
      <c r="H33" s="28">
        <v>50</v>
      </c>
      <c r="I33" s="29"/>
      <c r="J33" s="30"/>
      <c r="K33" s="29"/>
      <c r="L33" s="67"/>
      <c r="M33" s="11"/>
      <c r="N33" s="30">
        <v>35.799999999999997</v>
      </c>
      <c r="O33" s="29"/>
      <c r="P33" s="30">
        <v>24.87</v>
      </c>
      <c r="Q33" s="29"/>
      <c r="R33" s="11"/>
      <c r="S33" s="11"/>
      <c r="T33" s="30"/>
      <c r="U33" s="29"/>
      <c r="V33" s="30"/>
      <c r="W33" s="29"/>
      <c r="X33" s="11"/>
      <c r="Y33" s="11"/>
      <c r="Z33" s="30">
        <v>10</v>
      </c>
      <c r="AA33" s="29"/>
      <c r="AB33" s="30"/>
      <c r="AC33" s="29"/>
      <c r="AD33" s="11"/>
      <c r="AE33" s="11"/>
      <c r="AF33" s="11"/>
      <c r="AG33" s="31"/>
      <c r="AH33" s="32"/>
      <c r="AL33" s="11"/>
      <c r="AM33" s="11"/>
      <c r="AN33" s="31"/>
      <c r="AO33" s="32"/>
      <c r="AQ33" s="11"/>
      <c r="AR33" s="11"/>
      <c r="AS33" s="31"/>
      <c r="AT33" s="32"/>
      <c r="AU33" s="32"/>
      <c r="AV33" s="11"/>
      <c r="AW33" s="31"/>
      <c r="AX33" s="32"/>
      <c r="AZ33" s="32"/>
    </row>
    <row r="34" spans="2:52" ht="21">
      <c r="B34" s="28">
        <v>50</v>
      </c>
      <c r="C34" s="33"/>
      <c r="D34" s="28">
        <v>50</v>
      </c>
      <c r="E34" s="29"/>
      <c r="H34" s="28">
        <v>50</v>
      </c>
      <c r="I34" s="29"/>
      <c r="J34" s="30"/>
      <c r="K34" s="29"/>
      <c r="L34" s="67"/>
      <c r="M34" s="11"/>
      <c r="N34" s="30">
        <v>26.95</v>
      </c>
      <c r="O34" s="29"/>
      <c r="P34" s="30">
        <v>32.82</v>
      </c>
      <c r="Q34" s="29"/>
      <c r="R34" s="11"/>
      <c r="S34" s="11"/>
      <c r="T34" s="30"/>
      <c r="U34" s="29"/>
      <c r="V34" s="30"/>
      <c r="W34" s="29"/>
      <c r="X34" s="11"/>
      <c r="Y34" s="11"/>
      <c r="Z34" s="30">
        <v>10</v>
      </c>
      <c r="AA34" s="29"/>
      <c r="AB34" s="30"/>
      <c r="AC34" s="29"/>
      <c r="AD34" s="11"/>
      <c r="AE34" s="11"/>
      <c r="AF34" s="11"/>
      <c r="AG34" s="31"/>
      <c r="AH34" s="32"/>
      <c r="AL34" s="11"/>
      <c r="AM34" s="11"/>
      <c r="AN34" s="31"/>
      <c r="AO34" s="32"/>
      <c r="AQ34" s="11"/>
      <c r="AR34" s="11"/>
      <c r="AS34" s="31"/>
      <c r="AT34" s="32"/>
      <c r="AU34" s="32"/>
      <c r="AV34" s="11"/>
      <c r="AW34" s="31"/>
      <c r="AX34" s="32"/>
      <c r="AZ34" s="32"/>
    </row>
    <row r="35" spans="2:52" ht="21">
      <c r="B35" s="28">
        <v>50</v>
      </c>
      <c r="C35" s="33"/>
      <c r="D35" s="28">
        <v>50</v>
      </c>
      <c r="E35" s="29"/>
      <c r="H35" s="28">
        <v>50</v>
      </c>
      <c r="I35" s="29"/>
      <c r="J35" s="30"/>
      <c r="K35" s="29"/>
      <c r="L35" s="67"/>
      <c r="M35" s="11"/>
      <c r="N35" s="30">
        <v>49.08</v>
      </c>
      <c r="O35" s="29"/>
      <c r="P35" s="30">
        <v>39.450000000000003</v>
      </c>
      <c r="Q35" s="29"/>
      <c r="R35" s="11"/>
      <c r="S35" s="11"/>
      <c r="T35" s="30"/>
      <c r="U35" s="29"/>
      <c r="V35" s="30"/>
      <c r="W35" s="29"/>
      <c r="X35" s="11"/>
      <c r="Y35" s="11"/>
      <c r="Z35" s="30">
        <v>10</v>
      </c>
      <c r="AA35" s="29"/>
      <c r="AB35" s="30"/>
      <c r="AC35" s="29"/>
      <c r="AD35" s="11"/>
      <c r="AE35" s="11"/>
      <c r="AF35" s="11"/>
      <c r="AG35" s="31"/>
      <c r="AH35" s="32"/>
      <c r="AL35" s="11"/>
      <c r="AM35" s="11"/>
      <c r="AN35" s="31"/>
      <c r="AO35" s="32"/>
      <c r="AQ35" s="11"/>
      <c r="AR35" s="11"/>
      <c r="AS35" s="31"/>
      <c r="AT35" s="32"/>
      <c r="AU35" s="32"/>
      <c r="AV35" s="11"/>
      <c r="AW35" s="31"/>
      <c r="AX35" s="32"/>
      <c r="AZ35" s="32"/>
    </row>
    <row r="36" spans="2:52" ht="21">
      <c r="B36" s="28">
        <v>50</v>
      </c>
      <c r="C36" s="33"/>
      <c r="D36" s="28">
        <v>50</v>
      </c>
      <c r="E36" s="29"/>
      <c r="H36" s="28">
        <v>50</v>
      </c>
      <c r="I36" s="29"/>
      <c r="J36" s="30"/>
      <c r="K36" s="29"/>
      <c r="L36" s="67"/>
      <c r="M36" s="11"/>
      <c r="N36" s="30">
        <v>48.96</v>
      </c>
      <c r="O36" s="29"/>
      <c r="P36" s="30">
        <v>19.09</v>
      </c>
      <c r="Q36" s="29"/>
      <c r="R36" s="11"/>
      <c r="S36" s="11"/>
      <c r="T36" s="30"/>
      <c r="U36" s="29"/>
      <c r="V36" s="30"/>
      <c r="W36" s="29"/>
      <c r="X36" s="11"/>
      <c r="Y36" s="11"/>
      <c r="Z36" s="30">
        <v>10</v>
      </c>
      <c r="AA36" s="29"/>
      <c r="AB36" s="30"/>
      <c r="AC36" s="29"/>
      <c r="AD36" s="11"/>
      <c r="AE36" s="11"/>
      <c r="AF36" s="11"/>
      <c r="AG36" s="31"/>
      <c r="AH36" s="32"/>
      <c r="AL36" s="11"/>
      <c r="AM36" s="11"/>
      <c r="AN36" s="31"/>
      <c r="AO36" s="32"/>
      <c r="AQ36" s="11"/>
      <c r="AR36" s="11"/>
      <c r="AS36" s="31"/>
      <c r="AT36" s="32"/>
      <c r="AU36" s="32"/>
      <c r="AV36" s="11"/>
      <c r="AW36" s="31"/>
      <c r="AX36" s="32"/>
      <c r="AZ36" s="32"/>
    </row>
    <row r="37" spans="2:52" ht="21">
      <c r="B37" s="28">
        <v>50</v>
      </c>
      <c r="C37" s="33"/>
      <c r="D37" s="28">
        <v>50</v>
      </c>
      <c r="E37" s="29"/>
      <c r="H37" s="28">
        <v>50</v>
      </c>
      <c r="I37" s="29"/>
      <c r="J37" s="30"/>
      <c r="K37" s="29"/>
      <c r="L37" s="67"/>
      <c r="M37" s="11"/>
      <c r="N37" s="30">
        <v>51.42</v>
      </c>
      <c r="O37" s="29"/>
      <c r="P37" s="30">
        <v>32.14</v>
      </c>
      <c r="Q37" s="29"/>
      <c r="R37" s="11"/>
      <c r="S37" s="11"/>
      <c r="T37" s="30"/>
      <c r="U37" s="29"/>
      <c r="V37" s="30"/>
      <c r="W37" s="29"/>
      <c r="X37" s="11"/>
      <c r="Y37" s="11"/>
      <c r="Z37" s="30">
        <v>10</v>
      </c>
      <c r="AA37" s="29"/>
      <c r="AB37" s="30"/>
      <c r="AC37" s="29"/>
      <c r="AD37" s="11"/>
      <c r="AE37" s="11"/>
      <c r="AF37" s="11"/>
      <c r="AG37" s="31"/>
      <c r="AH37" s="32"/>
      <c r="AL37" s="11"/>
      <c r="AM37" s="11"/>
      <c r="AN37" s="31"/>
      <c r="AO37" s="32"/>
      <c r="AQ37" s="11"/>
      <c r="AR37" s="11"/>
      <c r="AS37" s="31"/>
      <c r="AT37" s="32"/>
      <c r="AU37" s="32"/>
      <c r="AV37" s="11"/>
      <c r="AW37" s="31"/>
      <c r="AX37" s="32"/>
      <c r="AZ37" s="32"/>
    </row>
    <row r="38" spans="2:52" ht="21">
      <c r="B38" s="28">
        <v>50</v>
      </c>
      <c r="C38" s="33"/>
      <c r="D38" s="28">
        <v>50</v>
      </c>
      <c r="E38" s="29"/>
      <c r="H38" s="28">
        <v>50</v>
      </c>
      <c r="I38" s="33"/>
      <c r="J38" s="30"/>
      <c r="K38" s="29"/>
      <c r="L38" s="67"/>
      <c r="M38" s="11"/>
      <c r="N38" s="30">
        <v>30.74</v>
      </c>
      <c r="O38" s="29"/>
      <c r="P38" s="30">
        <v>28.1</v>
      </c>
      <c r="Q38" s="29"/>
      <c r="R38" s="11"/>
      <c r="S38" s="11"/>
      <c r="T38" s="30"/>
      <c r="U38" s="29"/>
      <c r="V38" s="30"/>
      <c r="W38" s="29"/>
      <c r="X38" s="11"/>
      <c r="Y38" s="11"/>
      <c r="Z38" s="30">
        <v>10</v>
      </c>
      <c r="AA38" s="29"/>
      <c r="AB38" s="30"/>
      <c r="AC38" s="29"/>
      <c r="AD38" s="11"/>
      <c r="AE38" s="11"/>
      <c r="AF38" s="11"/>
      <c r="AG38" s="31"/>
      <c r="AH38" s="32"/>
      <c r="AL38" s="11"/>
      <c r="AM38" s="11"/>
      <c r="AN38" s="31"/>
      <c r="AO38" s="32"/>
      <c r="AQ38" s="11"/>
      <c r="AR38" s="11"/>
      <c r="AS38" s="31"/>
      <c r="AT38" s="32"/>
      <c r="AU38" s="32"/>
      <c r="AV38" s="11"/>
      <c r="AW38" s="31"/>
      <c r="AX38" s="32"/>
      <c r="AZ38" s="32"/>
    </row>
    <row r="39" spans="2:52" ht="21">
      <c r="B39" s="28">
        <v>50</v>
      </c>
      <c r="C39" s="33"/>
      <c r="D39" s="28">
        <v>50</v>
      </c>
      <c r="E39" s="29"/>
      <c r="H39" s="28">
        <v>50</v>
      </c>
      <c r="I39" s="29"/>
      <c r="J39" s="30"/>
      <c r="K39" s="29"/>
      <c r="L39" s="67"/>
      <c r="M39" s="11"/>
      <c r="N39" s="30">
        <v>24.07</v>
      </c>
      <c r="O39" s="29"/>
      <c r="P39" s="30">
        <v>23.97</v>
      </c>
      <c r="Q39" s="29"/>
      <c r="R39" s="11"/>
      <c r="S39" s="11"/>
      <c r="T39" s="30"/>
      <c r="U39" s="33"/>
      <c r="V39" s="30"/>
      <c r="W39" s="29"/>
      <c r="X39" s="11"/>
      <c r="Y39" s="11"/>
      <c r="Z39" s="30">
        <v>10</v>
      </c>
      <c r="AA39" s="29"/>
      <c r="AB39" s="30"/>
      <c r="AC39" s="29"/>
      <c r="AD39" s="11"/>
      <c r="AE39" s="11"/>
      <c r="AF39" s="11"/>
      <c r="AG39" s="31"/>
      <c r="AH39" s="32"/>
      <c r="AL39" s="11"/>
      <c r="AM39" s="11"/>
      <c r="AN39" s="31"/>
      <c r="AO39" s="32"/>
      <c r="AQ39" s="11"/>
      <c r="AR39" s="11"/>
      <c r="AS39" s="31"/>
      <c r="AT39" s="32"/>
      <c r="AU39" s="32"/>
      <c r="AV39" s="11"/>
      <c r="AW39" s="31"/>
      <c r="AX39" s="32"/>
      <c r="AZ39" s="32"/>
    </row>
    <row r="40" spans="2:52" ht="21">
      <c r="B40" s="34">
        <f>SUM(B7:B39)</f>
        <v>1653.4</v>
      </c>
      <c r="C40" s="35" t="s">
        <v>37</v>
      </c>
      <c r="D40" s="34">
        <f>SUM(D7:D39)</f>
        <v>3256.8</v>
      </c>
      <c r="E40" s="35" t="s">
        <v>37</v>
      </c>
      <c r="H40" s="34">
        <f>SUM(H7:H39)</f>
        <v>4806.8</v>
      </c>
      <c r="I40" s="35" t="s">
        <v>37</v>
      </c>
      <c r="J40" s="34">
        <f>SUM(J7:J39)</f>
        <v>5056.8</v>
      </c>
      <c r="K40" s="35" t="s">
        <v>37</v>
      </c>
      <c r="N40" s="34">
        <f>SUM(N7:N39)</f>
        <v>1081.02</v>
      </c>
      <c r="O40" s="35" t="s">
        <v>37</v>
      </c>
      <c r="P40" s="34">
        <f>SUM(P7:P39)</f>
        <v>2055.4399999999996</v>
      </c>
      <c r="Q40" s="36" t="s">
        <v>38</v>
      </c>
      <c r="S40" s="1"/>
      <c r="T40" s="34">
        <f>SUM(T7:T39)</f>
        <v>2422.4699999999993</v>
      </c>
      <c r="U40" s="35" t="s">
        <v>37</v>
      </c>
      <c r="V40" s="34">
        <f>SUM(V7:V39)</f>
        <v>2422.4699999999993</v>
      </c>
      <c r="W40" s="36" t="s">
        <v>38</v>
      </c>
      <c r="Z40" s="34">
        <f>SUM(Z7:Z39)</f>
        <v>330</v>
      </c>
      <c r="AA40" s="35" t="s">
        <v>37</v>
      </c>
      <c r="AB40" s="34">
        <f>SUM(AB7:AB38)</f>
        <v>390</v>
      </c>
      <c r="AC40" s="36" t="s">
        <v>38</v>
      </c>
      <c r="AE40" s="11"/>
      <c r="AF40" s="11"/>
      <c r="AG40" s="31">
        <f>SUM(AG3:AG38)</f>
        <v>22</v>
      </c>
      <c r="AH40" s="32" t="s">
        <v>26</v>
      </c>
      <c r="AL40" s="11"/>
      <c r="AM40" s="11"/>
      <c r="AN40" s="31">
        <f>SUM(AN29:AN39)</f>
        <v>210</v>
      </c>
      <c r="AO40" s="32" t="s">
        <v>0</v>
      </c>
      <c r="AQ40" s="11"/>
      <c r="AR40" s="11"/>
      <c r="AS40" s="31">
        <f>SUM(AS28:AS39)</f>
        <v>150</v>
      </c>
      <c r="AT40" s="32" t="s">
        <v>0</v>
      </c>
      <c r="AU40" s="32"/>
      <c r="AV40" s="11"/>
      <c r="AW40" s="31">
        <f>SUM(AW28:AW39)</f>
        <v>315</v>
      </c>
      <c r="AX40" s="32" t="s">
        <v>0</v>
      </c>
      <c r="AZ40" s="32"/>
    </row>
    <row r="41" spans="2:52" ht="5.25" customHeight="1">
      <c r="AE41" s="11"/>
      <c r="AF41" s="11"/>
      <c r="AG41" s="11"/>
      <c r="AH41" s="11"/>
      <c r="AL41" s="11"/>
      <c r="AM41" s="11"/>
      <c r="AN41" s="31"/>
      <c r="AO41" s="32"/>
      <c r="AQ41" s="11"/>
      <c r="AR41" s="11"/>
      <c r="AS41" s="11"/>
      <c r="AT41" s="11"/>
      <c r="AU41" s="11"/>
      <c r="AV41" s="11"/>
      <c r="AW41" s="31"/>
      <c r="AX41" s="32"/>
      <c r="AZ41" s="11"/>
    </row>
    <row r="42" spans="2:52" ht="18.75">
      <c r="C42" s="37" t="s">
        <v>24</v>
      </c>
      <c r="D42" s="85" t="s">
        <v>25</v>
      </c>
      <c r="E42" s="85"/>
      <c r="I42" s="37" t="s">
        <v>24</v>
      </c>
      <c r="J42" s="85" t="s">
        <v>25</v>
      </c>
      <c r="K42" s="85"/>
      <c r="O42" s="37" t="s">
        <v>24</v>
      </c>
      <c r="P42" s="85" t="s">
        <v>25</v>
      </c>
      <c r="Q42" s="85"/>
      <c r="U42" s="37" t="s">
        <v>24</v>
      </c>
      <c r="V42" s="85" t="s">
        <v>25</v>
      </c>
      <c r="W42" s="85"/>
      <c r="Z42" s="11"/>
      <c r="AA42" s="37" t="s">
        <v>24</v>
      </c>
      <c r="AB42" s="85" t="s">
        <v>25</v>
      </c>
      <c r="AC42" s="85"/>
      <c r="AE42" s="11"/>
      <c r="AF42" s="11"/>
      <c r="AG42" s="37" t="s">
        <v>24</v>
      </c>
      <c r="AH42" s="38" t="s">
        <v>25</v>
      </c>
      <c r="AL42" s="11"/>
      <c r="AM42" s="11"/>
      <c r="AN42" s="37" t="s">
        <v>24</v>
      </c>
      <c r="AO42" s="38" t="s">
        <v>25</v>
      </c>
      <c r="AQ42" s="11"/>
      <c r="AR42" s="11"/>
      <c r="AS42" s="37" t="s">
        <v>24</v>
      </c>
      <c r="AT42" s="38" t="s">
        <v>25</v>
      </c>
      <c r="AU42" s="52"/>
      <c r="AV42" s="11"/>
      <c r="AW42" s="37" t="s">
        <v>24</v>
      </c>
      <c r="AX42" s="38" t="s">
        <v>25</v>
      </c>
      <c r="AZ42" s="68"/>
    </row>
    <row r="43" spans="2:52">
      <c r="C43" s="11"/>
      <c r="D43" s="11"/>
      <c r="I43" s="11"/>
      <c r="J43" s="11"/>
      <c r="O43" s="11"/>
      <c r="P43" s="11"/>
      <c r="U43" s="11"/>
      <c r="V43" s="11"/>
      <c r="Z43" s="11"/>
      <c r="AA43" s="11"/>
      <c r="AB43" s="11"/>
      <c r="AE43" s="11"/>
      <c r="AF43" s="11"/>
      <c r="AG43" s="11"/>
      <c r="AH43" s="11"/>
      <c r="AL43" s="11"/>
      <c r="AM43" s="11"/>
      <c r="AN43" s="11"/>
      <c r="AO43" s="11"/>
      <c r="AQ43" s="11"/>
      <c r="AR43" s="11"/>
      <c r="AS43" s="11"/>
      <c r="AT43" s="11"/>
      <c r="AU43" s="11"/>
      <c r="AV43" s="11"/>
      <c r="AW43" s="11"/>
      <c r="AX43" s="11"/>
      <c r="AZ43" s="11"/>
    </row>
    <row r="44" spans="2:52">
      <c r="V44" s="1"/>
      <c r="AE44" s="11"/>
      <c r="AF44" s="11"/>
      <c r="AL44" s="11"/>
      <c r="AM44" s="11"/>
    </row>
    <row r="45" spans="2:52">
      <c r="W45" s="1"/>
      <c r="AE45" s="11"/>
      <c r="AF45" s="11"/>
      <c r="AL45" s="11"/>
      <c r="AM45" s="11"/>
    </row>
    <row r="46" spans="2:52">
      <c r="W46" s="1"/>
      <c r="AE46" s="11"/>
      <c r="AF46" s="11"/>
      <c r="AL46" s="11"/>
      <c r="AM46" s="11"/>
    </row>
    <row r="47" spans="2:52">
      <c r="AE47" s="11"/>
      <c r="AF47" s="11"/>
      <c r="AL47" s="11"/>
      <c r="AM47" s="11"/>
    </row>
    <row r="48" spans="2:52">
      <c r="AE48" s="11"/>
      <c r="AF48" s="11"/>
      <c r="AL48" s="11"/>
      <c r="AM48" s="11"/>
      <c r="AT48">
        <f>249-212.5</f>
        <v>36.5</v>
      </c>
    </row>
    <row r="49" spans="17:46">
      <c r="AE49" s="11"/>
      <c r="AF49" s="11"/>
      <c r="AT49">
        <f>+AT48*2.5</f>
        <v>91.25</v>
      </c>
    </row>
    <row r="50" spans="17:46">
      <c r="AE50" s="11"/>
      <c r="AF50" s="11"/>
      <c r="AT50">
        <f>+AT48*2</f>
        <v>73</v>
      </c>
    </row>
    <row r="51" spans="17:46">
      <c r="Q51">
        <f>2080.65-25.21</f>
        <v>2055.44</v>
      </c>
      <c r="AE51" s="11"/>
      <c r="AF51" s="11"/>
      <c r="AT51">
        <f>SUM(AT48:AT50)</f>
        <v>200.75</v>
      </c>
    </row>
    <row r="52" spans="17:46">
      <c r="AE52" s="11"/>
      <c r="AF52" s="11"/>
    </row>
    <row r="53" spans="17:46">
      <c r="AE53" s="11"/>
      <c r="AF53" s="11"/>
    </row>
    <row r="54" spans="17:46">
      <c r="AE54" s="11"/>
      <c r="AF54" s="11"/>
    </row>
    <row r="55" spans="17:46">
      <c r="AE55" s="11"/>
      <c r="AF55" s="11"/>
    </row>
    <row r="56" spans="17:46">
      <c r="AE56" s="11"/>
      <c r="AF56" s="11"/>
    </row>
    <row r="57" spans="17:46">
      <c r="AF57" s="11"/>
    </row>
  </sheetData>
  <mergeCells count="51">
    <mergeCell ref="AL25:AN25"/>
    <mergeCell ref="AL24:AN24"/>
    <mergeCell ref="AL23:AN23"/>
    <mergeCell ref="AW23:AX23"/>
    <mergeCell ref="AW24:AX24"/>
    <mergeCell ref="AW25:AX25"/>
    <mergeCell ref="AS25:AT25"/>
    <mergeCell ref="AS23:AT23"/>
    <mergeCell ref="AS24:AT24"/>
    <mergeCell ref="AN26:AO26"/>
    <mergeCell ref="D42:E42"/>
    <mergeCell ref="J42:K42"/>
    <mergeCell ref="P42:Q42"/>
    <mergeCell ref="V42:W42"/>
    <mergeCell ref="AB42:AC42"/>
    <mergeCell ref="AV3:AW3"/>
    <mergeCell ref="B4:E4"/>
    <mergeCell ref="H4:K4"/>
    <mergeCell ref="N4:Q4"/>
    <mergeCell ref="T4:W4"/>
    <mergeCell ref="Z4:AC4"/>
    <mergeCell ref="AG4:AH4"/>
    <mergeCell ref="AS4:AT4"/>
    <mergeCell ref="AW4:AX4"/>
    <mergeCell ref="F3:I3"/>
    <mergeCell ref="N3:P3"/>
    <mergeCell ref="S3:U3"/>
    <mergeCell ref="Y3:AA3"/>
    <mergeCell ref="AN4:AO4"/>
    <mergeCell ref="AL3:AN3"/>
    <mergeCell ref="AQ3:AS3"/>
    <mergeCell ref="A3:C3"/>
    <mergeCell ref="AE2:AG2"/>
    <mergeCell ref="AL2:AN2"/>
    <mergeCell ref="AL1:AN1"/>
    <mergeCell ref="A2:C2"/>
    <mergeCell ref="F2:I2"/>
    <mergeCell ref="N2:P2"/>
    <mergeCell ref="S2:U2"/>
    <mergeCell ref="A1:C1"/>
    <mergeCell ref="F1:I1"/>
    <mergeCell ref="Y2:AA2"/>
    <mergeCell ref="N1:P1"/>
    <mergeCell ref="S1:U1"/>
    <mergeCell ref="Y1:AA1"/>
    <mergeCell ref="AE3:AG3"/>
    <mergeCell ref="AQ2:AS2"/>
    <mergeCell ref="AE1:AG1"/>
    <mergeCell ref="AV1:AW1"/>
    <mergeCell ref="AQ1:AS1"/>
    <mergeCell ref="AV2:AW2"/>
  </mergeCells>
  <pageMargins left="0.70866141732283472" right="0.70866141732283472" top="0" bottom="0" header="0.31496062992125984" footer="0.31496062992125984"/>
  <pageSetup paperSize="9" scale="93" orientation="portrait" r:id="rId1"/>
  <colBreaks count="8" manualBreakCount="8">
    <brk id="6" max="1048575" man="1"/>
    <brk id="12" max="1048575" man="1"/>
    <brk id="18" max="1048575" man="1"/>
    <brk id="24" max="42" man="1"/>
    <brk id="30" max="1048575" man="1"/>
    <brk id="36" max="1048575" man="1"/>
    <brk id="42" max="1048575" man="1"/>
    <brk id="48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2"/>
  <sheetViews>
    <sheetView rightToLeft="1" view="pageBreakPreview" zoomScaleNormal="100" zoomScaleSheetLayoutView="100" workbookViewId="0">
      <selection activeCell="A2" sqref="A2"/>
    </sheetView>
  </sheetViews>
  <sheetFormatPr defaultRowHeight="15"/>
  <cols>
    <col min="1" max="1" width="12.28515625" bestFit="1" customWidth="1"/>
    <col min="2" max="2" width="11.42578125" bestFit="1" customWidth="1"/>
    <col min="3" max="3" width="10.85546875" customWidth="1"/>
    <col min="4" max="4" width="11.42578125" bestFit="1" customWidth="1"/>
    <col min="5" max="5" width="13" bestFit="1" customWidth="1"/>
    <col min="6" max="6" width="10.7109375" customWidth="1"/>
    <col min="7" max="7" width="11.42578125" bestFit="1" customWidth="1"/>
    <col min="8" max="8" width="9.7109375" bestFit="1" customWidth="1"/>
    <col min="9" max="9" width="10.85546875" bestFit="1" customWidth="1"/>
    <col min="10" max="10" width="13" bestFit="1" customWidth="1"/>
    <col min="11" max="11" width="9.7109375" bestFit="1" customWidth="1"/>
    <col min="12" max="13" width="8.7109375" bestFit="1" customWidth="1"/>
    <col min="14" max="14" width="9.5703125" bestFit="1" customWidth="1"/>
    <col min="15" max="15" width="13.42578125" customWidth="1"/>
    <col min="16" max="17" width="9.7109375" bestFit="1" customWidth="1"/>
    <col min="18" max="18" width="9.5703125" bestFit="1" customWidth="1"/>
    <col min="19" max="20" width="8.7109375" bestFit="1" customWidth="1"/>
    <col min="21" max="21" width="9.5703125" bestFit="1" customWidth="1"/>
    <col min="22" max="22" width="8.42578125" bestFit="1" customWidth="1"/>
    <col min="23" max="23" width="11.42578125" bestFit="1" customWidth="1"/>
    <col min="24" max="24" width="9.7109375" bestFit="1" customWidth="1"/>
    <col min="25" max="25" width="11.42578125" bestFit="1" customWidth="1"/>
    <col min="26" max="26" width="10.85546875" bestFit="1" customWidth="1"/>
    <col min="27" max="27" width="9.7109375" bestFit="1" customWidth="1"/>
    <col min="28" max="28" width="10.7109375" customWidth="1"/>
    <col min="29" max="29" width="9.5703125" customWidth="1"/>
    <col min="30" max="30" width="9.28515625" customWidth="1"/>
    <col min="31" max="31" width="5.85546875" bestFit="1" customWidth="1"/>
    <col min="32" max="32" width="6.7109375" bestFit="1" customWidth="1"/>
    <col min="33" max="33" width="5.140625" customWidth="1"/>
    <col min="34" max="34" width="9.85546875" bestFit="1" customWidth="1"/>
    <col min="35" max="35" width="8.42578125" bestFit="1" customWidth="1"/>
    <col min="36" max="36" width="7.140625" bestFit="1" customWidth="1"/>
    <col min="37" max="37" width="6.140625" bestFit="1" customWidth="1"/>
    <col min="38" max="38" width="5.140625" customWidth="1"/>
    <col min="39" max="39" width="5.85546875" customWidth="1"/>
    <col min="40" max="40" width="5.85546875" bestFit="1" customWidth="1"/>
    <col min="41" max="41" width="8.42578125" bestFit="1" customWidth="1"/>
    <col min="42" max="42" width="5.85546875" customWidth="1"/>
    <col min="43" max="43" width="9.5703125" customWidth="1"/>
    <col min="44" max="44" width="8.85546875" customWidth="1"/>
    <col min="45" max="46" width="9.7109375" bestFit="1" customWidth="1"/>
    <col min="47" max="47" width="9.7109375" customWidth="1"/>
    <col min="48" max="48" width="10.42578125" bestFit="1" customWidth="1"/>
    <col min="49" max="49" width="9.7109375" bestFit="1" customWidth="1"/>
    <col min="50" max="50" width="12.140625" customWidth="1"/>
    <col min="51" max="51" width="12.140625" bestFit="1" customWidth="1"/>
    <col min="52" max="52" width="12.28515625" bestFit="1" customWidth="1"/>
    <col min="53" max="53" width="13" bestFit="1" customWidth="1"/>
    <col min="54" max="54" width="19.140625" bestFit="1" customWidth="1"/>
  </cols>
  <sheetData>
    <row r="1" spans="1:54" ht="165" customHeight="1">
      <c r="A1" s="9" t="s">
        <v>191</v>
      </c>
      <c r="B1" s="9" t="s">
        <v>192</v>
      </c>
      <c r="C1" s="9" t="s">
        <v>193</v>
      </c>
      <c r="D1" s="9" t="s">
        <v>194</v>
      </c>
      <c r="E1" s="10" t="s">
        <v>195</v>
      </c>
      <c r="F1" s="10" t="s">
        <v>190</v>
      </c>
      <c r="G1" s="10" t="s">
        <v>13</v>
      </c>
      <c r="H1" s="10" t="s">
        <v>14</v>
      </c>
      <c r="I1" s="10" t="s">
        <v>41</v>
      </c>
      <c r="J1" s="56" t="s">
        <v>189</v>
      </c>
      <c r="K1" s="7" t="s">
        <v>15</v>
      </c>
      <c r="L1" s="7" t="s">
        <v>16</v>
      </c>
      <c r="M1" s="7" t="s">
        <v>17</v>
      </c>
      <c r="N1" s="7" t="s">
        <v>39</v>
      </c>
      <c r="O1" s="57" t="s">
        <v>7</v>
      </c>
      <c r="P1" s="54" t="s">
        <v>10</v>
      </c>
      <c r="Q1" s="54" t="s">
        <v>18</v>
      </c>
      <c r="R1" s="54" t="s">
        <v>19</v>
      </c>
      <c r="S1" s="54" t="s">
        <v>57</v>
      </c>
      <c r="T1" s="54" t="s">
        <v>58</v>
      </c>
      <c r="U1" s="7" t="s">
        <v>59</v>
      </c>
      <c r="V1" s="54" t="s">
        <v>40</v>
      </c>
      <c r="W1" s="54" t="s">
        <v>11</v>
      </c>
      <c r="X1" s="54" t="s">
        <v>12</v>
      </c>
      <c r="Y1" s="54" t="s">
        <v>43</v>
      </c>
      <c r="Z1" s="8" t="s">
        <v>42</v>
      </c>
      <c r="AA1" s="8" t="s">
        <v>44</v>
      </c>
      <c r="AB1" s="8" t="s">
        <v>1</v>
      </c>
      <c r="AC1" s="8" t="s">
        <v>2</v>
      </c>
      <c r="AD1" s="8" t="s">
        <v>5</v>
      </c>
      <c r="AE1" s="39" t="s">
        <v>22</v>
      </c>
      <c r="AF1" s="39" t="s">
        <v>27</v>
      </c>
      <c r="AG1" s="39" t="s">
        <v>45</v>
      </c>
      <c r="AH1" s="39" t="s">
        <v>184</v>
      </c>
      <c r="AI1" s="39" t="s">
        <v>176</v>
      </c>
      <c r="AJ1" s="39" t="s">
        <v>177</v>
      </c>
      <c r="AK1" s="40" t="s">
        <v>54</v>
      </c>
      <c r="AL1" s="39" t="s">
        <v>183</v>
      </c>
      <c r="AM1" s="39" t="s">
        <v>178</v>
      </c>
      <c r="AN1" s="39" t="s">
        <v>179</v>
      </c>
      <c r="AO1" s="39" t="s">
        <v>180</v>
      </c>
      <c r="AP1" s="39" t="s">
        <v>181</v>
      </c>
      <c r="AQ1" s="39" t="s">
        <v>46</v>
      </c>
      <c r="AR1" s="39" t="s">
        <v>182</v>
      </c>
      <c r="AS1" s="39" t="s">
        <v>174</v>
      </c>
      <c r="AT1" s="39" t="s">
        <v>175</v>
      </c>
      <c r="AU1" s="39" t="s">
        <v>21</v>
      </c>
      <c r="AV1" s="39" t="s">
        <v>60</v>
      </c>
      <c r="AW1" s="39" t="s">
        <v>6</v>
      </c>
      <c r="AX1" s="39" t="s">
        <v>20</v>
      </c>
      <c r="AY1" s="39" t="s">
        <v>8</v>
      </c>
      <c r="AZ1" s="51" t="s">
        <v>9</v>
      </c>
      <c r="BA1" s="51" t="s">
        <v>29</v>
      </c>
      <c r="BB1" s="44" t="s">
        <v>3</v>
      </c>
    </row>
    <row r="2" spans="1:54" ht="40.5" customHeight="1">
      <c r="A2" s="64"/>
      <c r="B2" s="64"/>
      <c r="C2" s="65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55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5"/>
      <c r="AE2" s="64"/>
      <c r="AF2" s="64"/>
      <c r="AG2" s="65"/>
      <c r="AH2" s="64"/>
      <c r="AI2" s="64"/>
      <c r="AJ2" s="64"/>
      <c r="AK2" s="65"/>
      <c r="AL2" s="65"/>
      <c r="AM2" s="64"/>
      <c r="AN2" s="64"/>
      <c r="AO2" s="64"/>
      <c r="AP2" s="64"/>
      <c r="AQ2" s="64"/>
      <c r="AR2" s="65"/>
      <c r="AS2" s="64"/>
      <c r="AT2" s="64"/>
      <c r="AU2" s="64"/>
      <c r="AV2" s="65"/>
      <c r="AW2" s="64"/>
      <c r="AX2" s="64"/>
      <c r="AY2" s="64"/>
      <c r="AZ2" s="64"/>
      <c r="BA2" s="58"/>
      <c r="BB2" s="93">
        <v>1</v>
      </c>
    </row>
    <row r="3" spans="1:54" ht="40.5" customHeight="1">
      <c r="A3" s="64"/>
      <c r="B3" s="64"/>
      <c r="C3" s="65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55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5"/>
      <c r="AE3" s="64"/>
      <c r="AF3" s="64"/>
      <c r="AG3" s="65"/>
      <c r="AH3" s="64"/>
      <c r="AI3" s="64"/>
      <c r="AJ3" s="64"/>
      <c r="AK3" s="65"/>
      <c r="AL3" s="65"/>
      <c r="AM3" s="64"/>
      <c r="AN3" s="64"/>
      <c r="AO3" s="64"/>
      <c r="AP3" s="64"/>
      <c r="AQ3" s="64"/>
      <c r="AR3" s="65"/>
      <c r="AS3" s="64"/>
      <c r="AT3" s="64"/>
      <c r="AU3" s="64"/>
      <c r="AV3" s="65"/>
      <c r="AW3" s="64"/>
      <c r="AX3" s="64"/>
      <c r="AY3" s="64"/>
      <c r="AZ3" s="64"/>
      <c r="BA3" s="64"/>
      <c r="BB3" s="93">
        <v>2</v>
      </c>
    </row>
    <row r="4" spans="1:54" ht="40.5" customHeight="1">
      <c r="A4" s="64"/>
      <c r="B4" s="64"/>
      <c r="C4" s="65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55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5"/>
      <c r="AE4" s="64"/>
      <c r="AF4" s="64"/>
      <c r="AG4" s="65"/>
      <c r="AH4" s="64"/>
      <c r="AI4" s="64"/>
      <c r="AJ4" s="64"/>
      <c r="AK4" s="65"/>
      <c r="AL4" s="65"/>
      <c r="AM4" s="64"/>
      <c r="AN4" s="64"/>
      <c r="AO4" s="64"/>
      <c r="AP4" s="64"/>
      <c r="AQ4" s="64"/>
      <c r="AR4" s="65"/>
      <c r="AS4" s="64"/>
      <c r="AT4" s="64"/>
      <c r="AU4" s="64"/>
      <c r="AV4" s="65"/>
      <c r="AW4" s="64"/>
      <c r="AX4" s="64"/>
      <c r="AY4" s="64"/>
      <c r="AZ4" s="64"/>
      <c r="BA4" s="64"/>
      <c r="BB4" s="93">
        <v>3</v>
      </c>
    </row>
    <row r="5" spans="1:54" ht="40.5" customHeight="1">
      <c r="A5" s="64"/>
      <c r="B5" s="64"/>
      <c r="C5" s="65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55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  <c r="AE5" s="64"/>
      <c r="AF5" s="64"/>
      <c r="AG5" s="65"/>
      <c r="AH5" s="64"/>
      <c r="AI5" s="64"/>
      <c r="AJ5" s="64"/>
      <c r="AK5" s="65"/>
      <c r="AL5" s="65"/>
      <c r="AM5" s="64"/>
      <c r="AN5" s="64"/>
      <c r="AO5" s="64"/>
      <c r="AP5" s="64"/>
      <c r="AQ5" s="64"/>
      <c r="AR5" s="65"/>
      <c r="AS5" s="64"/>
      <c r="AT5" s="64"/>
      <c r="AU5" s="64"/>
      <c r="AV5" s="65"/>
      <c r="AW5" s="64"/>
      <c r="AX5" s="64"/>
      <c r="AY5" s="64"/>
      <c r="AZ5" s="64"/>
      <c r="BA5" s="64"/>
      <c r="BB5" s="93">
        <v>4</v>
      </c>
    </row>
    <row r="6" spans="1:54" ht="40.5" customHeight="1">
      <c r="A6" s="64"/>
      <c r="B6" s="64"/>
      <c r="C6" s="65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55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  <c r="AE6" s="64"/>
      <c r="AF6" s="64"/>
      <c r="AG6" s="65"/>
      <c r="AH6" s="64"/>
      <c r="AI6" s="64"/>
      <c r="AJ6" s="64"/>
      <c r="AK6" s="65"/>
      <c r="AL6" s="65"/>
      <c r="AM6" s="64"/>
      <c r="AN6" s="64"/>
      <c r="AO6" s="64"/>
      <c r="AP6" s="64"/>
      <c r="AQ6" s="64"/>
      <c r="AR6" s="65"/>
      <c r="AS6" s="64"/>
      <c r="AT6" s="64"/>
      <c r="AU6" s="64"/>
      <c r="AV6" s="65"/>
      <c r="AW6" s="64"/>
      <c r="AX6" s="64"/>
      <c r="AY6" s="64"/>
      <c r="AZ6" s="64"/>
      <c r="BA6" s="64"/>
      <c r="BB6" s="93">
        <v>5</v>
      </c>
    </row>
    <row r="7" spans="1:54" ht="40.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59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93">
        <v>6</v>
      </c>
    </row>
    <row r="9" spans="1:54" s="62" customFormat="1" ht="57" customHeight="1">
      <c r="A9" s="60">
        <f>+A2+A3+A4+A5+A6+A7</f>
        <v>0</v>
      </c>
      <c r="B9" s="60">
        <f t="shared" ref="B9:BA9" si="0">+B2+B3+B4+B5+B6+B7</f>
        <v>0</v>
      </c>
      <c r="C9" s="60">
        <f t="shared" si="0"/>
        <v>0</v>
      </c>
      <c r="D9" s="60">
        <f t="shared" si="0"/>
        <v>0</v>
      </c>
      <c r="E9" s="60">
        <f t="shared" si="0"/>
        <v>0</v>
      </c>
      <c r="F9" s="60">
        <f t="shared" si="0"/>
        <v>0</v>
      </c>
      <c r="G9" s="60">
        <f t="shared" si="0"/>
        <v>0</v>
      </c>
      <c r="H9" s="60">
        <f t="shared" si="0"/>
        <v>0</v>
      </c>
      <c r="I9" s="60">
        <f t="shared" si="0"/>
        <v>0</v>
      </c>
      <c r="J9" s="60">
        <f t="shared" si="0"/>
        <v>0</v>
      </c>
      <c r="K9" s="60">
        <f t="shared" si="0"/>
        <v>0</v>
      </c>
      <c r="L9" s="60">
        <f t="shared" si="0"/>
        <v>0</v>
      </c>
      <c r="M9" s="60">
        <f t="shared" si="0"/>
        <v>0</v>
      </c>
      <c r="N9" s="60">
        <f t="shared" si="0"/>
        <v>0</v>
      </c>
      <c r="O9" s="60">
        <f t="shared" si="0"/>
        <v>0</v>
      </c>
      <c r="P9" s="60">
        <f t="shared" si="0"/>
        <v>0</v>
      </c>
      <c r="Q9" s="60">
        <f t="shared" si="0"/>
        <v>0</v>
      </c>
      <c r="R9" s="60">
        <f t="shared" si="0"/>
        <v>0</v>
      </c>
      <c r="S9" s="60">
        <f t="shared" si="0"/>
        <v>0</v>
      </c>
      <c r="T9" s="60">
        <f t="shared" si="0"/>
        <v>0</v>
      </c>
      <c r="U9" s="60">
        <f t="shared" si="0"/>
        <v>0</v>
      </c>
      <c r="V9" s="60">
        <f t="shared" si="0"/>
        <v>0</v>
      </c>
      <c r="W9" s="60">
        <f t="shared" si="0"/>
        <v>0</v>
      </c>
      <c r="X9" s="60">
        <f t="shared" si="0"/>
        <v>0</v>
      </c>
      <c r="Y9" s="60">
        <f t="shared" si="0"/>
        <v>0</v>
      </c>
      <c r="Z9" s="60">
        <f t="shared" si="0"/>
        <v>0</v>
      </c>
      <c r="AA9" s="60">
        <f t="shared" si="0"/>
        <v>0</v>
      </c>
      <c r="AB9" s="60">
        <f t="shared" si="0"/>
        <v>0</v>
      </c>
      <c r="AC9" s="60">
        <f t="shared" si="0"/>
        <v>0</v>
      </c>
      <c r="AD9" s="60">
        <f t="shared" si="0"/>
        <v>0</v>
      </c>
      <c r="AE9" s="60">
        <f t="shared" si="0"/>
        <v>0</v>
      </c>
      <c r="AF9" s="60">
        <f t="shared" si="0"/>
        <v>0</v>
      </c>
      <c r="AG9" s="60">
        <f t="shared" si="0"/>
        <v>0</v>
      </c>
      <c r="AH9" s="60">
        <f t="shared" si="0"/>
        <v>0</v>
      </c>
      <c r="AI9" s="60">
        <f t="shared" si="0"/>
        <v>0</v>
      </c>
      <c r="AJ9" s="60">
        <f t="shared" si="0"/>
        <v>0</v>
      </c>
      <c r="AK9" s="60">
        <f t="shared" si="0"/>
        <v>0</v>
      </c>
      <c r="AL9" s="60">
        <f t="shared" si="0"/>
        <v>0</v>
      </c>
      <c r="AM9" s="60">
        <f t="shared" si="0"/>
        <v>0</v>
      </c>
      <c r="AN9" s="60">
        <f t="shared" si="0"/>
        <v>0</v>
      </c>
      <c r="AO9" s="60">
        <f t="shared" si="0"/>
        <v>0</v>
      </c>
      <c r="AP9" s="60">
        <f t="shared" si="0"/>
        <v>0</v>
      </c>
      <c r="AQ9" s="60">
        <f t="shared" si="0"/>
        <v>0</v>
      </c>
      <c r="AR9" s="60">
        <f t="shared" si="0"/>
        <v>0</v>
      </c>
      <c r="AS9" s="60">
        <f t="shared" si="0"/>
        <v>0</v>
      </c>
      <c r="AT9" s="60">
        <f t="shared" si="0"/>
        <v>0</v>
      </c>
      <c r="AU9" s="60">
        <f t="shared" si="0"/>
        <v>0</v>
      </c>
      <c r="AV9" s="60">
        <f t="shared" si="0"/>
        <v>0</v>
      </c>
      <c r="AW9" s="60">
        <f t="shared" si="0"/>
        <v>0</v>
      </c>
      <c r="AX9" s="60">
        <f t="shared" si="0"/>
        <v>0</v>
      </c>
      <c r="AY9" s="60">
        <f t="shared" si="0"/>
        <v>0</v>
      </c>
      <c r="AZ9" s="60">
        <f t="shared" si="0"/>
        <v>0</v>
      </c>
      <c r="BA9" s="60">
        <f t="shared" si="0"/>
        <v>0</v>
      </c>
      <c r="BB9" s="61" t="s">
        <v>0</v>
      </c>
    </row>
    <row r="11" spans="1:54">
      <c r="P11" s="2"/>
      <c r="AZ11" s="1"/>
    </row>
    <row r="12" spans="1:54">
      <c r="P12" s="2"/>
    </row>
    <row r="13" spans="1:54">
      <c r="P13" s="2"/>
    </row>
    <row r="14" spans="1:54">
      <c r="P14" s="2"/>
    </row>
    <row r="15" spans="1:54">
      <c r="M15" s="2"/>
      <c r="O15" s="2"/>
      <c r="P15" s="2"/>
    </row>
    <row r="16" spans="1:54">
      <c r="P16" s="2">
        <f>+AW9+AY9</f>
        <v>0</v>
      </c>
      <c r="Q16" t="s">
        <v>50</v>
      </c>
    </row>
    <row r="17" spans="16:17">
      <c r="P17" s="1">
        <f>+AU9</f>
        <v>0</v>
      </c>
      <c r="Q17" t="s">
        <v>21</v>
      </c>
    </row>
    <row r="18" spans="16:17">
      <c r="P18" s="2">
        <f>SUM(P10:P17)</f>
        <v>0</v>
      </c>
    </row>
    <row r="19" spans="16:17">
      <c r="P19" s="2">
        <f>+O9-P18</f>
        <v>0</v>
      </c>
    </row>
    <row r="21" spans="16:17">
      <c r="P21">
        <f>700+1138.15+200+16628.06+100873.72+8726.27+4977.14+3+556.69</f>
        <v>133803.03000000003</v>
      </c>
    </row>
    <row r="22" spans="16:17">
      <c r="P22">
        <f>+P21-133803.03</f>
        <v>0</v>
      </c>
    </row>
  </sheetData>
  <printOptions horizontalCentered="1"/>
  <pageMargins left="0" right="0" top="0.75" bottom="0.25" header="0.3" footer="0.3"/>
  <pageSetup paperSize="9" scale="53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rightToLeft="1" view="pageBreakPreview" topLeftCell="A61" zoomScale="93" zoomScaleSheetLayoutView="93" workbookViewId="0">
      <selection activeCell="E3" sqref="E3"/>
    </sheetView>
  </sheetViews>
  <sheetFormatPr defaultRowHeight="15"/>
  <cols>
    <col min="1" max="1" width="7.140625" customWidth="1"/>
    <col min="2" max="2" width="11" customWidth="1"/>
    <col min="3" max="3" width="11.7109375" customWidth="1"/>
    <col min="4" max="5" width="13.42578125" customWidth="1"/>
    <col min="6" max="6" width="31.5703125" bestFit="1" customWidth="1"/>
    <col min="7" max="7" width="10.5703125" bestFit="1" customWidth="1"/>
  </cols>
  <sheetData>
    <row r="1" spans="1:7" ht="24" customHeight="1">
      <c r="A1" s="88" t="s">
        <v>28</v>
      </c>
      <c r="B1" s="88"/>
      <c r="C1" s="88"/>
      <c r="D1" s="88"/>
      <c r="E1" s="88"/>
      <c r="F1" s="88"/>
    </row>
    <row r="2" spans="1:7" ht="28.5" customHeight="1">
      <c r="A2" s="89"/>
      <c r="B2" s="89"/>
      <c r="C2" s="89"/>
      <c r="D2" s="89"/>
      <c r="E2" s="89"/>
      <c r="F2" s="89"/>
    </row>
    <row r="3" spans="1:7" ht="26.25" customHeight="1">
      <c r="A3" s="8" t="s">
        <v>33</v>
      </c>
      <c r="B3" s="8" t="s">
        <v>1</v>
      </c>
      <c r="C3" s="17" t="s">
        <v>2</v>
      </c>
      <c r="D3" s="17" t="s">
        <v>5</v>
      </c>
      <c r="E3" s="18"/>
      <c r="F3" s="22" t="s">
        <v>29</v>
      </c>
    </row>
    <row r="4" spans="1:7" ht="10.5" customHeight="1">
      <c r="A4" s="3"/>
      <c r="B4" s="3"/>
      <c r="C4" s="3"/>
      <c r="D4" s="3"/>
      <c r="E4" s="3"/>
      <c r="F4" s="4"/>
    </row>
    <row r="5" spans="1:7" ht="26.25" customHeight="1">
      <c r="A5" s="16"/>
      <c r="B5" s="43"/>
      <c r="C5" s="43"/>
      <c r="D5" s="43"/>
      <c r="E5" s="16">
        <v>0</v>
      </c>
      <c r="F5" s="42"/>
    </row>
    <row r="6" spans="1:7" ht="26.25" customHeight="1">
      <c r="A6" s="16"/>
      <c r="B6" s="43"/>
      <c r="C6" s="43"/>
      <c r="D6" s="43"/>
      <c r="E6" s="71">
        <v>0</v>
      </c>
      <c r="F6" s="42"/>
      <c r="G6" s="72"/>
    </row>
    <row r="7" spans="1:7" ht="26.25" customHeight="1">
      <c r="A7" s="16"/>
      <c r="B7" s="43"/>
      <c r="C7" s="43"/>
      <c r="D7" s="43"/>
      <c r="E7" s="16">
        <v>0</v>
      </c>
      <c r="F7" s="42"/>
    </row>
    <row r="8" spans="1:7" ht="26.25" customHeight="1">
      <c r="A8" s="16"/>
      <c r="B8" s="43"/>
      <c r="C8" s="43"/>
      <c r="D8" s="43"/>
      <c r="E8" s="16">
        <v>0</v>
      </c>
      <c r="F8" s="42"/>
    </row>
    <row r="9" spans="1:7" ht="26.25" customHeight="1">
      <c r="A9" s="16"/>
      <c r="B9" s="43"/>
      <c r="C9" s="43"/>
      <c r="D9" s="43"/>
      <c r="E9" s="16">
        <v>0</v>
      </c>
      <c r="F9" s="42"/>
    </row>
    <row r="10" spans="1:7" ht="26.25" customHeight="1">
      <c r="A10" s="16"/>
      <c r="B10" s="43"/>
      <c r="C10" s="43"/>
      <c r="D10" s="43"/>
      <c r="E10" s="16">
        <v>0</v>
      </c>
      <c r="F10" s="42"/>
    </row>
    <row r="11" spans="1:7" ht="26.25" customHeight="1">
      <c r="A11" s="16"/>
      <c r="B11" s="43"/>
      <c r="C11" s="43"/>
      <c r="D11" s="43"/>
      <c r="E11" s="16">
        <v>0</v>
      </c>
      <c r="F11" s="42"/>
    </row>
    <row r="12" spans="1:7" ht="26.25" customHeight="1">
      <c r="A12" s="16"/>
      <c r="B12" s="43"/>
      <c r="C12" s="43"/>
      <c r="D12" s="43"/>
      <c r="E12" s="71">
        <v>0</v>
      </c>
      <c r="F12" s="42"/>
    </row>
    <row r="13" spans="1:7" ht="26.25" customHeight="1">
      <c r="A13" s="16"/>
      <c r="B13" s="43"/>
      <c r="C13" s="43"/>
      <c r="D13" s="43"/>
      <c r="E13" s="71">
        <v>0</v>
      </c>
      <c r="F13" s="42"/>
    </row>
    <row r="14" spans="1:7" ht="26.25" customHeight="1">
      <c r="A14" s="16"/>
      <c r="B14" s="43"/>
      <c r="C14" s="43"/>
      <c r="D14" s="43"/>
      <c r="E14" s="16">
        <v>0</v>
      </c>
      <c r="F14" s="42"/>
    </row>
    <row r="15" spans="1:7" ht="26.25" customHeight="1">
      <c r="A15" s="16"/>
      <c r="B15" s="43"/>
      <c r="C15" s="43"/>
      <c r="D15" s="43"/>
      <c r="E15" s="16">
        <v>0</v>
      </c>
      <c r="F15" s="42"/>
    </row>
    <row r="16" spans="1:7" ht="26.25" customHeight="1">
      <c r="A16" s="16"/>
      <c r="B16" s="43"/>
      <c r="C16" s="43"/>
      <c r="D16" s="43"/>
      <c r="E16" s="16">
        <v>0</v>
      </c>
      <c r="F16" s="42"/>
    </row>
    <row r="17" spans="1:6" ht="26.25" customHeight="1">
      <c r="A17" s="16"/>
      <c r="B17" s="43"/>
      <c r="C17" s="43"/>
      <c r="D17" s="43"/>
      <c r="E17" s="16">
        <v>0</v>
      </c>
      <c r="F17" s="42"/>
    </row>
    <row r="18" spans="1:6" ht="26.25" customHeight="1">
      <c r="A18" s="16"/>
      <c r="B18" s="43"/>
      <c r="C18" s="43"/>
      <c r="D18" s="43"/>
      <c r="E18" s="16">
        <v>0</v>
      </c>
      <c r="F18" s="42"/>
    </row>
    <row r="19" spans="1:6" ht="26.25" customHeight="1">
      <c r="A19" s="16"/>
      <c r="B19" s="43"/>
      <c r="C19" s="43"/>
      <c r="D19" s="43"/>
      <c r="E19" s="16">
        <v>0</v>
      </c>
      <c r="F19" s="42"/>
    </row>
    <row r="20" spans="1:6" ht="26.25" customHeight="1">
      <c r="A20" s="16"/>
      <c r="B20" s="43"/>
      <c r="C20" s="43"/>
      <c r="D20" s="43"/>
      <c r="E20" s="16">
        <v>0</v>
      </c>
      <c r="F20" s="42"/>
    </row>
    <row r="21" spans="1:6" ht="26.25" customHeight="1">
      <c r="A21" s="16"/>
      <c r="B21" s="43"/>
      <c r="C21" s="43"/>
      <c r="D21" s="43"/>
      <c r="E21" s="16">
        <v>0</v>
      </c>
      <c r="F21" s="42"/>
    </row>
    <row r="22" spans="1:6" ht="26.25" customHeight="1">
      <c r="A22" s="16"/>
      <c r="B22" s="43"/>
      <c r="C22" s="43"/>
      <c r="D22" s="43"/>
      <c r="E22" s="16">
        <v>0</v>
      </c>
      <c r="F22" s="42"/>
    </row>
    <row r="23" spans="1:6" ht="26.25" customHeight="1">
      <c r="A23" s="16"/>
      <c r="B23" s="43"/>
      <c r="C23" s="43"/>
      <c r="D23" s="43"/>
      <c r="E23" s="71">
        <v>0</v>
      </c>
      <c r="F23" s="42"/>
    </row>
    <row r="24" spans="1:6" ht="26.25" customHeight="1">
      <c r="A24" s="16"/>
      <c r="B24" s="43"/>
      <c r="C24" s="43"/>
      <c r="D24" s="43"/>
      <c r="E24" s="16">
        <v>0</v>
      </c>
      <c r="F24" s="42"/>
    </row>
    <row r="25" spans="1:6" ht="26.25" customHeight="1">
      <c r="A25" s="16"/>
      <c r="B25" s="43"/>
      <c r="C25" s="43"/>
      <c r="D25" s="43"/>
      <c r="E25" s="16">
        <v>0</v>
      </c>
      <c r="F25" s="42"/>
    </row>
    <row r="26" spans="1:6" ht="26.25" customHeight="1">
      <c r="A26" s="16"/>
      <c r="B26" s="43"/>
      <c r="C26" s="43"/>
      <c r="D26" s="43"/>
      <c r="E26" s="16">
        <v>0</v>
      </c>
      <c r="F26" s="42"/>
    </row>
    <row r="27" spans="1:6" ht="26.25" customHeight="1">
      <c r="A27" s="16"/>
      <c r="B27" s="43"/>
      <c r="C27" s="43"/>
      <c r="D27" s="43"/>
      <c r="E27" s="16">
        <v>0</v>
      </c>
      <c r="F27" s="42"/>
    </row>
    <row r="28" spans="1:6" ht="26.25" customHeight="1">
      <c r="A28" s="16"/>
      <c r="B28" s="43"/>
      <c r="C28" s="43"/>
      <c r="D28" s="43"/>
      <c r="E28" s="16">
        <v>0</v>
      </c>
      <c r="F28" s="42"/>
    </row>
    <row r="29" spans="1:6" ht="30">
      <c r="A29" s="16"/>
      <c r="B29" s="43"/>
      <c r="C29" s="43"/>
      <c r="D29" s="43"/>
      <c r="E29" s="16">
        <v>0</v>
      </c>
      <c r="F29" s="42"/>
    </row>
    <row r="30" spans="1:6" ht="19.5">
      <c r="A30" s="16"/>
      <c r="B30" s="16"/>
      <c r="C30" s="16"/>
      <c r="D30" s="16"/>
      <c r="E30" s="16"/>
      <c r="F30" s="42"/>
    </row>
    <row r="31" spans="1:6" ht="19.5">
      <c r="A31" s="16"/>
      <c r="B31" s="16"/>
      <c r="C31" s="16"/>
      <c r="D31" s="16"/>
      <c r="E31" s="16"/>
      <c r="F31" s="42"/>
    </row>
    <row r="32" spans="1:6" ht="19.5">
      <c r="A32" s="16"/>
      <c r="B32" s="16"/>
      <c r="C32" s="16"/>
      <c r="D32" s="16"/>
      <c r="E32" s="16"/>
      <c r="F32" s="42"/>
    </row>
    <row r="33" spans="1:6" ht="19.5">
      <c r="A33" s="16"/>
      <c r="B33" s="16"/>
      <c r="C33" s="16"/>
      <c r="D33" s="16"/>
      <c r="E33" s="16"/>
      <c r="F33" s="42"/>
    </row>
    <row r="34" spans="1:6" ht="19.5">
      <c r="A34" s="16"/>
      <c r="B34" s="16"/>
      <c r="C34" s="16"/>
      <c r="D34" s="16"/>
      <c r="E34" s="16"/>
      <c r="F34" s="42"/>
    </row>
    <row r="35" spans="1:6" ht="19.5">
      <c r="A35" s="16"/>
      <c r="B35" s="16"/>
      <c r="C35" s="16"/>
      <c r="D35" s="16"/>
      <c r="E35" s="16"/>
      <c r="F35" s="42"/>
    </row>
    <row r="36" spans="1:6" ht="19.5">
      <c r="A36" s="16"/>
      <c r="B36" s="16"/>
      <c r="C36" s="16"/>
      <c r="D36" s="16"/>
      <c r="E36" s="16"/>
      <c r="F36" s="42"/>
    </row>
    <row r="37" spans="1:6" ht="19.5">
      <c r="A37" s="16"/>
      <c r="B37" s="16"/>
      <c r="C37" s="16"/>
      <c r="D37" s="16"/>
      <c r="E37" s="16"/>
      <c r="F37" s="42"/>
    </row>
    <row r="38" spans="1:6" ht="19.5">
      <c r="A38" s="16"/>
      <c r="B38" s="16"/>
      <c r="C38" s="16"/>
      <c r="D38" s="16"/>
      <c r="E38" s="16"/>
      <c r="F38" s="42"/>
    </row>
    <row r="39" spans="1:6" ht="30">
      <c r="A39" s="16"/>
      <c r="B39" s="43"/>
      <c r="C39" s="43"/>
      <c r="D39" s="16"/>
      <c r="E39" s="16"/>
      <c r="F39" s="42"/>
    </row>
    <row r="40" spans="1:6" ht="30">
      <c r="A40" s="16"/>
      <c r="B40" s="43"/>
      <c r="C40" s="16"/>
      <c r="D40" s="16"/>
      <c r="E40" s="16"/>
      <c r="F40" s="42"/>
    </row>
    <row r="41" spans="1:6" ht="30">
      <c r="A41" s="16"/>
      <c r="B41" s="43"/>
      <c r="C41" s="16"/>
      <c r="D41" s="16"/>
      <c r="E41" s="16"/>
      <c r="F41" s="42"/>
    </row>
    <row r="42" spans="1:6" ht="30">
      <c r="A42" s="16"/>
      <c r="B42" s="43"/>
      <c r="C42" s="43"/>
      <c r="D42" s="16"/>
      <c r="E42" s="16"/>
      <c r="F42" s="42"/>
    </row>
    <row r="43" spans="1:6" ht="17.25">
      <c r="A43" s="16"/>
      <c r="B43" s="16"/>
      <c r="C43" s="16"/>
      <c r="D43" s="16"/>
      <c r="E43" s="16"/>
      <c r="F43" s="12"/>
    </row>
    <row r="44" spans="1:6" ht="17.25">
      <c r="A44" s="16"/>
      <c r="B44" s="16"/>
      <c r="C44" s="16"/>
      <c r="D44" s="16"/>
      <c r="E44" s="16"/>
      <c r="F44" s="12"/>
    </row>
    <row r="45" spans="1:6" ht="17.25">
      <c r="A45" s="16"/>
      <c r="B45" s="16"/>
      <c r="C45" s="16"/>
      <c r="D45" s="16"/>
      <c r="E45" s="16"/>
      <c r="F45" s="12"/>
    </row>
    <row r="46" spans="1:6" ht="17.25">
      <c r="A46" s="16"/>
      <c r="B46" s="16"/>
      <c r="C46" s="16"/>
      <c r="D46" s="16"/>
      <c r="E46" s="16"/>
      <c r="F46" s="12"/>
    </row>
    <row r="47" spans="1:6" ht="17.25">
      <c r="A47" s="16"/>
      <c r="B47" s="16"/>
      <c r="C47" s="16"/>
      <c r="D47" s="16"/>
      <c r="E47" s="16"/>
      <c r="F47" s="12"/>
    </row>
    <row r="48" spans="1:6" ht="17.25">
      <c r="A48" s="16"/>
      <c r="B48" s="16"/>
      <c r="C48" s="16"/>
      <c r="D48" s="16"/>
      <c r="E48" s="16"/>
      <c r="F48" s="12"/>
    </row>
    <row r="49" spans="1:6" ht="17.25">
      <c r="A49" s="16"/>
      <c r="B49" s="16"/>
      <c r="C49" s="16"/>
      <c r="D49" s="16"/>
      <c r="E49" s="16"/>
      <c r="F49" s="12"/>
    </row>
    <row r="50" spans="1:6" ht="17.25">
      <c r="A50" s="16"/>
      <c r="B50" s="16"/>
      <c r="C50" s="16"/>
      <c r="D50" s="16"/>
      <c r="E50" s="16"/>
      <c r="F50" s="12"/>
    </row>
    <row r="51" spans="1:6" ht="17.25">
      <c r="A51" s="16"/>
      <c r="B51" s="16"/>
      <c r="C51" s="16"/>
      <c r="D51" s="16"/>
      <c r="E51" s="16"/>
      <c r="F51" s="12"/>
    </row>
    <row r="52" spans="1:6" ht="17.25">
      <c r="A52" s="16"/>
      <c r="B52" s="16"/>
      <c r="C52" s="16"/>
      <c r="D52" s="16"/>
      <c r="E52" s="16"/>
      <c r="F52" s="12"/>
    </row>
    <row r="53" spans="1:6" ht="17.25">
      <c r="A53" s="16"/>
      <c r="B53" s="16"/>
      <c r="C53" s="16"/>
      <c r="D53" s="16"/>
      <c r="E53" s="16"/>
      <c r="F53" s="12"/>
    </row>
    <row r="54" spans="1:6" ht="17.25">
      <c r="A54" s="16"/>
      <c r="B54" s="16"/>
      <c r="C54" s="16"/>
      <c r="D54" s="16"/>
      <c r="E54" s="16"/>
      <c r="F54" s="12"/>
    </row>
    <row r="55" spans="1:6" ht="17.25">
      <c r="A55" s="16"/>
      <c r="B55" s="16"/>
      <c r="C55" s="16"/>
      <c r="D55" s="16"/>
      <c r="E55" s="16"/>
      <c r="F55" s="12"/>
    </row>
    <row r="56" spans="1:6" ht="17.25">
      <c r="A56" s="16"/>
      <c r="B56" s="16"/>
      <c r="C56" s="16"/>
      <c r="D56" s="16"/>
      <c r="E56" s="16"/>
      <c r="F56" s="12"/>
    </row>
    <row r="57" spans="1:6" ht="17.25">
      <c r="A57" s="16"/>
      <c r="B57" s="16"/>
      <c r="C57" s="16"/>
      <c r="D57" s="16"/>
      <c r="E57" s="16"/>
      <c r="F57" s="12"/>
    </row>
    <row r="58" spans="1:6" ht="17.25">
      <c r="A58" s="16"/>
      <c r="B58" s="16"/>
      <c r="C58" s="16"/>
      <c r="D58" s="16"/>
      <c r="E58" s="16"/>
      <c r="F58" s="12"/>
    </row>
    <row r="59" spans="1:6" ht="17.25">
      <c r="A59" s="16"/>
      <c r="B59" s="16"/>
      <c r="C59" s="16"/>
      <c r="D59" s="16"/>
      <c r="E59" s="16"/>
      <c r="F59" s="12"/>
    </row>
    <row r="60" spans="1:6" ht="17.25">
      <c r="A60" s="16"/>
      <c r="B60" s="16"/>
      <c r="C60" s="16"/>
      <c r="D60" s="16"/>
      <c r="E60" s="16"/>
      <c r="F60" s="12"/>
    </row>
    <row r="61" spans="1:6" ht="17.25">
      <c r="A61" s="16"/>
      <c r="B61" s="16"/>
      <c r="C61" s="16"/>
      <c r="D61" s="16"/>
      <c r="E61" s="16"/>
      <c r="F61" s="12"/>
    </row>
    <row r="62" spans="1:6" ht="17.25">
      <c r="A62" s="16"/>
      <c r="B62" s="16"/>
      <c r="C62" s="16"/>
      <c r="D62" s="16"/>
      <c r="E62" s="16"/>
      <c r="F62" s="12"/>
    </row>
    <row r="63" spans="1:6" ht="17.25">
      <c r="A63" s="16"/>
      <c r="B63" s="16"/>
      <c r="C63" s="16"/>
      <c r="D63" s="16"/>
      <c r="E63" s="16"/>
      <c r="F63" s="12"/>
    </row>
    <row r="64" spans="1:6" ht="17.25">
      <c r="A64" s="16"/>
      <c r="B64" s="16"/>
      <c r="C64" s="16"/>
      <c r="D64" s="16"/>
      <c r="E64" s="16"/>
      <c r="F64" s="12"/>
    </row>
    <row r="65" spans="1:6" ht="17.25">
      <c r="A65" s="16"/>
      <c r="B65" s="16"/>
      <c r="C65" s="16"/>
      <c r="D65" s="16"/>
      <c r="E65" s="16"/>
      <c r="F65" s="12"/>
    </row>
    <row r="66" spans="1:6" ht="17.25">
      <c r="A66" s="16"/>
      <c r="B66" s="16"/>
      <c r="C66" s="16"/>
      <c r="D66" s="16"/>
      <c r="E66" s="16"/>
      <c r="F66" s="12"/>
    </row>
    <row r="67" spans="1:6" ht="17.25">
      <c r="A67" s="16"/>
      <c r="B67" s="16"/>
      <c r="C67" s="16"/>
      <c r="D67" s="16"/>
      <c r="E67" s="16"/>
      <c r="F67" s="12"/>
    </row>
    <row r="68" spans="1:6" ht="17.25">
      <c r="A68" s="16"/>
      <c r="B68" s="16"/>
      <c r="C68" s="16"/>
      <c r="D68" s="16"/>
      <c r="E68" s="16"/>
      <c r="F68" s="12"/>
    </row>
    <row r="69" spans="1:6" ht="17.25">
      <c r="A69" s="16"/>
      <c r="B69" s="16"/>
      <c r="C69" s="16"/>
      <c r="D69" s="16"/>
      <c r="E69" s="16"/>
      <c r="F69" s="12"/>
    </row>
    <row r="70" spans="1:6" ht="17.25">
      <c r="A70" s="16"/>
      <c r="B70" s="16"/>
      <c r="C70" s="16"/>
      <c r="D70" s="16"/>
      <c r="E70" s="16"/>
      <c r="F70" s="12"/>
    </row>
    <row r="71" spans="1:6" ht="17.25">
      <c r="A71" s="16"/>
      <c r="B71" s="16"/>
      <c r="C71" s="16"/>
      <c r="D71" s="16"/>
      <c r="E71" s="16"/>
      <c r="F71" s="12"/>
    </row>
    <row r="72" spans="1:6" ht="17.25">
      <c r="A72" s="16"/>
      <c r="B72" s="16"/>
      <c r="C72" s="16"/>
      <c r="D72" s="16"/>
      <c r="E72" s="16"/>
      <c r="F72" s="12"/>
    </row>
    <row r="73" spans="1:6" ht="17.25">
      <c r="A73" s="16"/>
      <c r="B73" s="16"/>
      <c r="C73" s="16"/>
      <c r="D73" s="16"/>
      <c r="E73" s="16"/>
      <c r="F73" s="12"/>
    </row>
    <row r="74" spans="1:6" ht="17.25">
      <c r="A74" s="16"/>
      <c r="B74" s="16"/>
      <c r="C74" s="16"/>
      <c r="D74" s="16"/>
      <c r="E74" s="16"/>
      <c r="F74" s="12"/>
    </row>
    <row r="75" spans="1:6" ht="17.25">
      <c r="A75" s="16"/>
      <c r="B75" s="16"/>
      <c r="C75" s="16"/>
      <c r="D75" s="16"/>
      <c r="E75" s="16"/>
      <c r="F75" s="12"/>
    </row>
    <row r="76" spans="1:6" ht="17.25">
      <c r="A76" s="16"/>
      <c r="B76" s="16"/>
      <c r="C76" s="16"/>
      <c r="D76" s="16"/>
      <c r="E76" s="16"/>
      <c r="F76" s="12"/>
    </row>
    <row r="77" spans="1:6" ht="17.25">
      <c r="A77" s="16"/>
      <c r="B77" s="16"/>
      <c r="C77" s="16"/>
      <c r="D77" s="16"/>
      <c r="E77" s="16"/>
      <c r="F77" s="12"/>
    </row>
    <row r="78" spans="1:6" ht="17.25">
      <c r="A78" s="16"/>
      <c r="B78" s="16"/>
      <c r="C78" s="16"/>
      <c r="D78" s="16"/>
      <c r="E78" s="16"/>
      <c r="F78" s="12"/>
    </row>
    <row r="79" spans="1:6" ht="17.25">
      <c r="A79" s="16"/>
      <c r="B79" s="16"/>
      <c r="C79" s="16"/>
      <c r="D79" s="16"/>
      <c r="E79" s="16"/>
      <c r="F79" s="12"/>
    </row>
    <row r="80" spans="1:6" ht="17.25">
      <c r="A80" s="16"/>
      <c r="B80" s="16"/>
      <c r="C80" s="16"/>
      <c r="D80" s="16"/>
      <c r="E80" s="16"/>
      <c r="F80" s="12"/>
    </row>
    <row r="81" spans="1:6" ht="17.25">
      <c r="A81" s="16"/>
      <c r="B81" s="16"/>
      <c r="C81" s="16"/>
      <c r="D81" s="16"/>
      <c r="E81" s="16"/>
      <c r="F81" s="12"/>
    </row>
    <row r="82" spans="1:6" ht="17.25">
      <c r="A82" s="16"/>
      <c r="B82" s="16"/>
      <c r="C82" s="16"/>
      <c r="D82" s="16"/>
      <c r="E82" s="16"/>
      <c r="F82" s="12"/>
    </row>
    <row r="83" spans="1:6" ht="17.25">
      <c r="A83" s="16"/>
      <c r="B83" s="16"/>
      <c r="C83" s="16"/>
      <c r="D83" s="16"/>
      <c r="E83" s="16"/>
      <c r="F83" s="12"/>
    </row>
    <row r="84" spans="1:6" ht="17.25">
      <c r="A84" s="16"/>
      <c r="B84" s="16"/>
      <c r="C84" s="16"/>
      <c r="D84" s="16"/>
      <c r="E84" s="16"/>
      <c r="F84" s="12"/>
    </row>
    <row r="85" spans="1:6" ht="17.25">
      <c r="A85" s="16"/>
      <c r="B85" s="16"/>
      <c r="C85" s="16"/>
      <c r="D85" s="16"/>
      <c r="E85" s="16"/>
      <c r="F85" s="12"/>
    </row>
    <row r="86" spans="1:6" ht="17.25">
      <c r="A86" s="16"/>
      <c r="B86" s="16"/>
      <c r="C86" s="16"/>
      <c r="D86" s="16"/>
      <c r="E86" s="16"/>
      <c r="F86" s="12"/>
    </row>
    <row r="87" spans="1:6" ht="17.25">
      <c r="A87" s="16"/>
      <c r="B87" s="16"/>
      <c r="C87" s="16"/>
      <c r="D87" s="16"/>
      <c r="E87" s="16"/>
      <c r="F87" s="12"/>
    </row>
    <row r="88" spans="1:6" ht="17.25">
      <c r="A88" s="16"/>
      <c r="B88" s="16"/>
      <c r="C88" s="16"/>
      <c r="D88" s="16"/>
      <c r="E88" s="16"/>
      <c r="F88" s="12"/>
    </row>
    <row r="89" spans="1:6" ht="17.25">
      <c r="A89" s="16"/>
      <c r="B89" s="16"/>
      <c r="C89" s="16"/>
      <c r="D89" s="16"/>
      <c r="E89" s="16"/>
      <c r="F89" s="12"/>
    </row>
    <row r="90" spans="1:6" ht="17.25">
      <c r="A90" s="16"/>
      <c r="B90" s="16"/>
      <c r="C90" s="16"/>
      <c r="D90" s="16"/>
      <c r="E90" s="16"/>
      <c r="F90" s="12"/>
    </row>
    <row r="91" spans="1:6" ht="17.25">
      <c r="A91" s="16"/>
      <c r="B91" s="16"/>
      <c r="C91" s="16"/>
      <c r="D91" s="16"/>
      <c r="E91" s="16"/>
      <c r="F91" s="12"/>
    </row>
    <row r="92" spans="1:6" ht="17.25">
      <c r="A92" s="16"/>
      <c r="B92" s="16"/>
      <c r="C92" s="16"/>
      <c r="D92" s="16"/>
      <c r="E92" s="16"/>
      <c r="F92" s="12"/>
    </row>
    <row r="93" spans="1:6" ht="17.25">
      <c r="A93" s="16"/>
      <c r="B93" s="16"/>
      <c r="C93" s="16"/>
      <c r="D93" s="16"/>
      <c r="E93" s="16"/>
      <c r="F93" s="12"/>
    </row>
    <row r="94" spans="1:6" ht="17.25">
      <c r="A94" s="16"/>
      <c r="B94" s="16"/>
      <c r="C94" s="16"/>
      <c r="D94" s="16"/>
      <c r="E94" s="16"/>
      <c r="F94" s="12"/>
    </row>
    <row r="95" spans="1:6" ht="17.25">
      <c r="A95" s="16"/>
      <c r="B95" s="16"/>
      <c r="C95" s="16"/>
      <c r="D95" s="16"/>
      <c r="E95" s="16"/>
      <c r="F95" s="12"/>
    </row>
    <row r="96" spans="1:6" ht="17.25">
      <c r="A96" s="16"/>
      <c r="B96" s="16"/>
      <c r="C96" s="16"/>
      <c r="D96" s="16"/>
      <c r="E96" s="16"/>
      <c r="F96" s="12"/>
    </row>
    <row r="97" spans="1:7" ht="17.25">
      <c r="A97" s="16"/>
      <c r="B97" s="16"/>
      <c r="C97" s="16"/>
      <c r="D97" s="16"/>
      <c r="E97" s="16"/>
      <c r="F97" s="12"/>
    </row>
    <row r="98" spans="1:7" ht="17.25">
      <c r="A98" s="16"/>
      <c r="B98" s="16"/>
      <c r="C98" s="16"/>
      <c r="D98" s="16"/>
      <c r="E98" s="16"/>
      <c r="F98" s="12"/>
    </row>
    <row r="99" spans="1:7" ht="17.25">
      <c r="A99" s="16"/>
      <c r="B99" s="16"/>
      <c r="C99" s="16"/>
      <c r="D99" s="16"/>
      <c r="E99" s="16"/>
      <c r="F99" s="12"/>
    </row>
    <row r="100" spans="1:7" ht="17.25">
      <c r="A100" s="16"/>
      <c r="B100" s="16"/>
      <c r="C100" s="16"/>
      <c r="D100" s="16"/>
      <c r="E100" s="16"/>
      <c r="F100" s="12"/>
    </row>
    <row r="101" spans="1:7" ht="17.25">
      <c r="A101" s="16"/>
      <c r="B101" s="16"/>
      <c r="C101" s="16"/>
      <c r="D101" s="16"/>
      <c r="E101" s="16"/>
      <c r="F101" s="12"/>
    </row>
    <row r="102" spans="1:7" ht="17.25">
      <c r="A102" s="16"/>
      <c r="B102" s="16"/>
      <c r="C102" s="16"/>
      <c r="D102" s="16"/>
      <c r="E102" s="16"/>
      <c r="F102" s="12"/>
    </row>
    <row r="103" spans="1:7" ht="17.25">
      <c r="A103" s="16"/>
      <c r="B103" s="16"/>
      <c r="C103" s="16"/>
      <c r="D103" s="16"/>
      <c r="E103" s="16"/>
      <c r="F103" s="12"/>
    </row>
    <row r="104" spans="1:7" ht="17.25">
      <c r="A104" s="16"/>
      <c r="B104" s="16"/>
      <c r="C104" s="16"/>
      <c r="D104" s="16"/>
      <c r="E104" s="16"/>
      <c r="F104" s="12"/>
    </row>
    <row r="105" spans="1:7" ht="31.5" customHeight="1">
      <c r="A105" s="15"/>
      <c r="B105" s="15">
        <f>SUBTOTAL(9,B5:B104)</f>
        <v>0</v>
      </c>
      <c r="C105" s="15">
        <f>SUBTOTAL(9,C5:C104)</f>
        <v>0</v>
      </c>
      <c r="D105" s="15">
        <f>SUBTOTAL(9,D5:D104)</f>
        <v>0</v>
      </c>
      <c r="E105" s="15">
        <f>SUBTOTAL(9,E5:E104)</f>
        <v>0</v>
      </c>
      <c r="F105" s="15" t="s">
        <v>0</v>
      </c>
      <c r="G105" s="70"/>
    </row>
    <row r="107" spans="1:7" ht="15.75">
      <c r="A107" s="19"/>
      <c r="B107" s="19" t="s">
        <v>30</v>
      </c>
      <c r="C107" s="19"/>
      <c r="D107" s="19" t="s">
        <v>31</v>
      </c>
      <c r="E107" s="20"/>
      <c r="F107" s="19" t="s">
        <v>32</v>
      </c>
    </row>
    <row r="108" spans="1:7">
      <c r="B108" s="21"/>
    </row>
    <row r="109" spans="1:7">
      <c r="A109" s="87" t="s">
        <v>34</v>
      </c>
      <c r="B109" s="87"/>
      <c r="C109" s="87"/>
      <c r="D109" s="87"/>
      <c r="E109" s="87"/>
      <c r="F109" s="87"/>
    </row>
    <row r="110" spans="1:7" ht="22.5" customHeight="1">
      <c r="A110" s="87"/>
      <c r="B110" s="87"/>
      <c r="C110" s="87"/>
      <c r="D110" s="87"/>
      <c r="E110" s="87"/>
      <c r="F110" s="87"/>
    </row>
  </sheetData>
  <autoFilter ref="A4:F104"/>
  <mergeCells count="3">
    <mergeCell ref="A109:F110"/>
    <mergeCell ref="A1:F1"/>
    <mergeCell ref="A2:F2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الرئيسي</vt:lpstr>
      <vt:lpstr>الاستقطاعات</vt:lpstr>
      <vt:lpstr>تفريغ</vt:lpstr>
      <vt:lpstr>ورقة2</vt:lpstr>
      <vt:lpstr>الاستقطاعات!Print_Area</vt:lpstr>
      <vt:lpstr>الرئيسي!Print_Area</vt:lpstr>
      <vt:lpstr>تفريغ!Print_Area</vt:lpstr>
      <vt:lpstr>ورقة2!Print_Area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Omar Mohamed</cp:lastModifiedBy>
  <cp:lastPrinted>2018-11-05T06:43:11Z</cp:lastPrinted>
  <dcterms:created xsi:type="dcterms:W3CDTF">2014-12-02T08:33:36Z</dcterms:created>
  <dcterms:modified xsi:type="dcterms:W3CDTF">2018-11-12T12:52:49Z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4</vt:i4>
  </property>
</Properties>
</file>