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12240" windowHeight="7755" activeTab="2"/>
  </bookViews>
  <sheets>
    <sheet name="حضور وانصراف" sheetId="1" r:id="rId1"/>
    <sheet name="البيان النهائى " sheetId="2" r:id="rId2"/>
    <sheet name="كشف المرتبات" sheetId="4" r:id="rId3"/>
  </sheets>
  <definedNames>
    <definedName name="_xlnm._FilterDatabase" localSheetId="1" hidden="1">'البيان النهائى '!$A$9:$Y$52</definedName>
    <definedName name="_xlnm._FilterDatabase" localSheetId="0" hidden="1">'حضور وانصراف'!$D$15:$AL$55</definedName>
    <definedName name="_xlnm._FilterDatabase" localSheetId="2" hidden="1">'كشف المرتبات'!$B$9:$AN$30</definedName>
    <definedName name="_xlnm.Print_Area" localSheetId="2">'كشف المرتبات'!$A$6:$AN$34</definedName>
  </definedNames>
  <calcPr calcId="145621"/>
</workbook>
</file>

<file path=xl/calcChain.xml><?xml version="1.0" encoding="utf-8"?>
<calcChain xmlns="http://schemas.openxmlformats.org/spreadsheetml/2006/main">
  <c r="Y14" i="2" l="1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13" i="2"/>
  <c r="V14" i="2" l="1"/>
  <c r="W14" i="2"/>
  <c r="X14" i="2" s="1"/>
  <c r="V15" i="2"/>
  <c r="W15" i="2"/>
  <c r="X15" i="2" s="1"/>
  <c r="V16" i="2"/>
  <c r="W16" i="2"/>
  <c r="X16" i="2" s="1"/>
  <c r="V17" i="2"/>
  <c r="W17" i="2"/>
  <c r="X17" i="2" s="1"/>
  <c r="V18" i="2"/>
  <c r="W18" i="2"/>
  <c r="X18" i="2" s="1"/>
  <c r="V19" i="2"/>
  <c r="W19" i="2"/>
  <c r="X19" i="2" s="1"/>
  <c r="V20" i="2"/>
  <c r="W20" i="2"/>
  <c r="X20" i="2" s="1"/>
  <c r="V21" i="2"/>
  <c r="W21" i="2"/>
  <c r="X21" i="2" s="1"/>
  <c r="V22" i="2"/>
  <c r="W22" i="2"/>
  <c r="X22" i="2" s="1"/>
  <c r="V23" i="2"/>
  <c r="W23" i="2"/>
  <c r="X23" i="2" s="1"/>
  <c r="V24" i="2"/>
  <c r="W24" i="2"/>
  <c r="X24" i="2" s="1"/>
  <c r="V25" i="2"/>
  <c r="W25" i="2"/>
  <c r="X25" i="2" s="1"/>
  <c r="V26" i="2"/>
  <c r="W26" i="2"/>
  <c r="X26" i="2" s="1"/>
  <c r="V27" i="2"/>
  <c r="W27" i="2"/>
  <c r="X27" i="2" s="1"/>
  <c r="V28" i="2"/>
  <c r="W28" i="2"/>
  <c r="X28" i="2" s="1"/>
  <c r="V29" i="2"/>
  <c r="W29" i="2"/>
  <c r="X29" i="2" s="1"/>
  <c r="V30" i="2"/>
  <c r="W30" i="2"/>
  <c r="X30" i="2" s="1"/>
  <c r="V31" i="2"/>
  <c r="W31" i="2"/>
  <c r="X31" i="2" s="1"/>
  <c r="V32" i="2"/>
  <c r="W32" i="2"/>
  <c r="X32" i="2" s="1"/>
  <c r="V33" i="2"/>
  <c r="W33" i="2"/>
  <c r="X33" i="2" s="1"/>
  <c r="V34" i="2"/>
  <c r="W34" i="2"/>
  <c r="X34" i="2"/>
  <c r="V35" i="2"/>
  <c r="W35" i="2"/>
  <c r="X35" i="2" s="1"/>
  <c r="V36" i="2"/>
  <c r="W36" i="2"/>
  <c r="X36" i="2" s="1"/>
  <c r="V37" i="2"/>
  <c r="W37" i="2"/>
  <c r="X37" i="2" s="1"/>
  <c r="V38" i="2"/>
  <c r="W38" i="2"/>
  <c r="X38" i="2" s="1"/>
  <c r="V39" i="2"/>
  <c r="W39" i="2"/>
  <c r="X39" i="2" s="1"/>
  <c r="V40" i="2"/>
  <c r="W40" i="2"/>
  <c r="X40" i="2" s="1"/>
  <c r="V41" i="2"/>
  <c r="W41" i="2"/>
  <c r="X41" i="2" s="1"/>
  <c r="V42" i="2"/>
  <c r="W42" i="2"/>
  <c r="X42" i="2" s="1"/>
  <c r="V43" i="2"/>
  <c r="W43" i="2"/>
  <c r="X43" i="2" s="1"/>
  <c r="V44" i="2"/>
  <c r="W44" i="2"/>
  <c r="X44" i="2" s="1"/>
  <c r="V45" i="2"/>
  <c r="W45" i="2"/>
  <c r="X45" i="2" s="1"/>
  <c r="V46" i="2"/>
  <c r="W46" i="2"/>
  <c r="X46" i="2" s="1"/>
  <c r="V47" i="2"/>
  <c r="W47" i="2"/>
  <c r="X47" i="2" s="1"/>
  <c r="V48" i="2"/>
  <c r="W48" i="2"/>
  <c r="X48" i="2" s="1"/>
  <c r="V49" i="2"/>
  <c r="W49" i="2"/>
  <c r="X49" i="2" s="1"/>
  <c r="V50" i="2"/>
  <c r="W50" i="2"/>
  <c r="X50" i="2" s="1"/>
  <c r="V51" i="2"/>
  <c r="W51" i="2"/>
  <c r="X51" i="2" s="1"/>
  <c r="V52" i="2"/>
  <c r="W52" i="2"/>
  <c r="X52" i="2" s="1"/>
  <c r="V53" i="2"/>
  <c r="W53" i="2"/>
  <c r="X53" i="2" s="1"/>
  <c r="V54" i="2"/>
  <c r="W54" i="2"/>
  <c r="X54" i="2" s="1"/>
  <c r="V55" i="2"/>
  <c r="W55" i="2"/>
  <c r="X55" i="2" s="1"/>
  <c r="V56" i="2"/>
  <c r="W56" i="2"/>
  <c r="X56" i="2" s="1"/>
  <c r="V57" i="2"/>
  <c r="W57" i="2"/>
  <c r="X57" i="2" s="1"/>
  <c r="V58" i="2"/>
  <c r="W58" i="2"/>
  <c r="X58" i="2" s="1"/>
  <c r="V59" i="2"/>
  <c r="W59" i="2"/>
  <c r="X59" i="2" s="1"/>
  <c r="V60" i="2"/>
  <c r="W60" i="2"/>
  <c r="X60" i="2" s="1"/>
  <c r="V61" i="2"/>
  <c r="W61" i="2"/>
  <c r="X61" i="2" s="1"/>
  <c r="V62" i="2"/>
  <c r="W62" i="2"/>
  <c r="X62" i="2" s="1"/>
  <c r="V63" i="2"/>
  <c r="W63" i="2"/>
  <c r="X63" i="2" s="1"/>
  <c r="V64" i="2"/>
  <c r="W64" i="2"/>
  <c r="X64" i="2" s="1"/>
  <c r="V65" i="2"/>
  <c r="W65" i="2"/>
  <c r="X65" i="2" s="1"/>
  <c r="V66" i="2"/>
  <c r="W66" i="2"/>
  <c r="X66" i="2"/>
  <c r="V67" i="2"/>
  <c r="W67" i="2"/>
  <c r="X67" i="2" s="1"/>
  <c r="V68" i="2"/>
  <c r="W68" i="2"/>
  <c r="X68" i="2" s="1"/>
  <c r="V69" i="2"/>
  <c r="W69" i="2"/>
  <c r="X69" i="2" s="1"/>
  <c r="V70" i="2"/>
  <c r="W70" i="2"/>
  <c r="X70" i="2" s="1"/>
  <c r="V71" i="2"/>
  <c r="W71" i="2"/>
  <c r="X71" i="2" s="1"/>
  <c r="V72" i="2"/>
  <c r="W72" i="2"/>
  <c r="X72" i="2" s="1"/>
  <c r="V73" i="2"/>
  <c r="W73" i="2"/>
  <c r="X73" i="2" s="1"/>
  <c r="V74" i="2"/>
  <c r="W74" i="2"/>
  <c r="X74" i="2" s="1"/>
  <c r="V75" i="2"/>
  <c r="W75" i="2"/>
  <c r="X75" i="2" s="1"/>
  <c r="V76" i="2"/>
  <c r="W76" i="2"/>
  <c r="X76" i="2" s="1"/>
  <c r="V77" i="2"/>
  <c r="W77" i="2"/>
  <c r="X77" i="2" s="1"/>
  <c r="V78" i="2"/>
  <c r="W78" i="2"/>
  <c r="X78" i="2" s="1"/>
  <c r="V79" i="2"/>
  <c r="W79" i="2"/>
  <c r="X79" i="2" s="1"/>
  <c r="V80" i="2"/>
  <c r="W80" i="2"/>
  <c r="X80" i="2" s="1"/>
  <c r="V81" i="2"/>
  <c r="W81" i="2"/>
  <c r="X81" i="2" s="1"/>
  <c r="V82" i="2"/>
  <c r="W82" i="2"/>
  <c r="X82" i="2" s="1"/>
  <c r="V83" i="2"/>
  <c r="W83" i="2"/>
  <c r="X83" i="2" s="1"/>
  <c r="V84" i="2"/>
  <c r="W84" i="2"/>
  <c r="X84" i="2"/>
  <c r="V85" i="2"/>
  <c r="W85" i="2"/>
  <c r="X85" i="2" s="1"/>
  <c r="V86" i="2"/>
  <c r="W86" i="2"/>
  <c r="X86" i="2" s="1"/>
  <c r="V87" i="2"/>
  <c r="W87" i="2"/>
  <c r="X87" i="2" s="1"/>
  <c r="V88" i="2"/>
  <c r="W88" i="2"/>
  <c r="X88" i="2" s="1"/>
  <c r="V89" i="2"/>
  <c r="W89" i="2"/>
  <c r="X89" i="2" s="1"/>
  <c r="V90" i="2"/>
  <c r="W90" i="2"/>
  <c r="X90" i="2" s="1"/>
  <c r="V91" i="2"/>
  <c r="W91" i="2"/>
  <c r="X91" i="2" s="1"/>
  <c r="V92" i="2"/>
  <c r="W92" i="2"/>
  <c r="X92" i="2" s="1"/>
  <c r="V93" i="2"/>
  <c r="W93" i="2"/>
  <c r="X93" i="2" s="1"/>
  <c r="V94" i="2"/>
  <c r="W94" i="2"/>
  <c r="X94" i="2" s="1"/>
  <c r="V95" i="2"/>
  <c r="W95" i="2"/>
  <c r="X95" i="2" s="1"/>
  <c r="V96" i="2"/>
  <c r="W96" i="2"/>
  <c r="X96" i="2" s="1"/>
  <c r="V97" i="2"/>
  <c r="W97" i="2"/>
  <c r="X97" i="2" s="1"/>
  <c r="V98" i="2"/>
  <c r="W98" i="2"/>
  <c r="X98" i="2" s="1"/>
  <c r="V99" i="2"/>
  <c r="W99" i="2"/>
  <c r="X99" i="2" s="1"/>
  <c r="V100" i="2"/>
  <c r="W100" i="2"/>
  <c r="X100" i="2"/>
  <c r="V101" i="2"/>
  <c r="W101" i="2"/>
  <c r="X101" i="2" s="1"/>
  <c r="V102" i="2"/>
  <c r="W102" i="2"/>
  <c r="X102" i="2" s="1"/>
  <c r="V103" i="2"/>
  <c r="W103" i="2"/>
  <c r="X103" i="2" s="1"/>
  <c r="V104" i="2"/>
  <c r="W104" i="2"/>
  <c r="X104" i="2" s="1"/>
  <c r="V105" i="2"/>
  <c r="W105" i="2"/>
  <c r="X105" i="2" s="1"/>
  <c r="V106" i="2"/>
  <c r="W106" i="2"/>
  <c r="X106" i="2" s="1"/>
  <c r="V107" i="2"/>
  <c r="W107" i="2"/>
  <c r="X107" i="2" s="1"/>
  <c r="V108" i="2"/>
  <c r="W108" i="2"/>
  <c r="X108" i="2" s="1"/>
  <c r="V109" i="2"/>
  <c r="W109" i="2"/>
  <c r="X109" i="2" s="1"/>
  <c r="V110" i="2"/>
  <c r="W110" i="2"/>
  <c r="X110" i="2" s="1"/>
  <c r="V111" i="2"/>
  <c r="W111" i="2"/>
  <c r="X111" i="2" s="1"/>
  <c r="V112" i="2"/>
  <c r="W112" i="2"/>
  <c r="X112" i="2" s="1"/>
  <c r="V113" i="2"/>
  <c r="W113" i="2"/>
  <c r="X113" i="2" s="1"/>
  <c r="V114" i="2"/>
  <c r="W114" i="2"/>
  <c r="X114" i="2" s="1"/>
  <c r="V115" i="2"/>
  <c r="W115" i="2"/>
  <c r="X115" i="2" s="1"/>
  <c r="V116" i="2"/>
  <c r="W116" i="2"/>
  <c r="X116" i="2" s="1"/>
  <c r="V117" i="2"/>
  <c r="W117" i="2"/>
  <c r="X117" i="2" s="1"/>
  <c r="V118" i="2"/>
  <c r="W118" i="2"/>
  <c r="X118" i="2" s="1"/>
  <c r="V119" i="2"/>
  <c r="W119" i="2"/>
  <c r="X119" i="2" s="1"/>
  <c r="V120" i="2"/>
  <c r="W120" i="2"/>
  <c r="X120" i="2" s="1"/>
  <c r="V121" i="2"/>
  <c r="W121" i="2"/>
  <c r="X121" i="2" s="1"/>
  <c r="V122" i="2"/>
  <c r="W122" i="2"/>
  <c r="X122" i="2" s="1"/>
  <c r="V123" i="2"/>
  <c r="W123" i="2"/>
  <c r="X123" i="2" s="1"/>
  <c r="V124" i="2"/>
  <c r="W124" i="2"/>
  <c r="X124" i="2"/>
  <c r="V125" i="2"/>
  <c r="W125" i="2"/>
  <c r="X125" i="2" s="1"/>
  <c r="V126" i="2"/>
  <c r="W126" i="2"/>
  <c r="X126" i="2" s="1"/>
  <c r="V127" i="2"/>
  <c r="W127" i="2"/>
  <c r="X127" i="2" s="1"/>
  <c r="V128" i="2"/>
  <c r="W128" i="2"/>
  <c r="X128" i="2" s="1"/>
  <c r="V129" i="2"/>
  <c r="W129" i="2"/>
  <c r="X129" i="2" s="1"/>
  <c r="V130" i="2"/>
  <c r="W130" i="2"/>
  <c r="X130" i="2" s="1"/>
  <c r="V131" i="2"/>
  <c r="W131" i="2"/>
  <c r="X131" i="2" s="1"/>
  <c r="V132" i="2"/>
  <c r="W132" i="2"/>
  <c r="X132" i="2"/>
  <c r="V133" i="2"/>
  <c r="W133" i="2"/>
  <c r="X133" i="2" s="1"/>
  <c r="V134" i="2"/>
  <c r="W134" i="2"/>
  <c r="X134" i="2" s="1"/>
  <c r="V135" i="2"/>
  <c r="W135" i="2"/>
  <c r="X135" i="2" s="1"/>
  <c r="V136" i="2"/>
  <c r="W136" i="2"/>
  <c r="X136" i="2" s="1"/>
  <c r="V137" i="2"/>
  <c r="W137" i="2"/>
  <c r="X137" i="2" s="1"/>
  <c r="V138" i="2"/>
  <c r="W138" i="2"/>
  <c r="X138" i="2" s="1"/>
  <c r="V139" i="2"/>
  <c r="W139" i="2"/>
  <c r="X139" i="2" s="1"/>
  <c r="V140" i="2"/>
  <c r="W140" i="2"/>
  <c r="X140" i="2" s="1"/>
  <c r="V141" i="2"/>
  <c r="W141" i="2"/>
  <c r="X141" i="2" s="1"/>
  <c r="V142" i="2"/>
  <c r="W142" i="2"/>
  <c r="X142" i="2" s="1"/>
  <c r="V143" i="2"/>
  <c r="W143" i="2"/>
  <c r="X143" i="2" s="1"/>
  <c r="V144" i="2"/>
  <c r="W144" i="2"/>
  <c r="X144" i="2" s="1"/>
  <c r="V145" i="2"/>
  <c r="W145" i="2"/>
  <c r="X145" i="2" s="1"/>
  <c r="V146" i="2"/>
  <c r="W146" i="2"/>
  <c r="X146" i="2" s="1"/>
  <c r="V147" i="2"/>
  <c r="W147" i="2"/>
  <c r="X147" i="2" s="1"/>
  <c r="V148" i="2"/>
  <c r="W148" i="2"/>
  <c r="X148" i="2" s="1"/>
  <c r="V149" i="2"/>
  <c r="W149" i="2"/>
  <c r="X149" i="2" s="1"/>
  <c r="V150" i="2"/>
  <c r="W150" i="2"/>
  <c r="X150" i="2" s="1"/>
  <c r="V151" i="2"/>
  <c r="W151" i="2"/>
  <c r="X151" i="2" s="1"/>
  <c r="V152" i="2"/>
  <c r="W152" i="2"/>
  <c r="X152" i="2" s="1"/>
  <c r="V153" i="2"/>
  <c r="W153" i="2"/>
  <c r="X153" i="2" s="1"/>
  <c r="V154" i="2"/>
  <c r="W154" i="2"/>
  <c r="X154" i="2" s="1"/>
  <c r="V155" i="2"/>
  <c r="W155" i="2"/>
  <c r="X155" i="2" s="1"/>
  <c r="V156" i="2"/>
  <c r="W156" i="2"/>
  <c r="X156" i="2"/>
  <c r="V157" i="2"/>
  <c r="W157" i="2"/>
  <c r="X157" i="2" s="1"/>
  <c r="V158" i="2"/>
  <c r="W158" i="2"/>
  <c r="X158" i="2" s="1"/>
  <c r="V159" i="2"/>
  <c r="W159" i="2"/>
  <c r="X159" i="2" s="1"/>
  <c r="V160" i="2"/>
  <c r="W160" i="2"/>
  <c r="X160" i="2" s="1"/>
  <c r="V161" i="2"/>
  <c r="W161" i="2"/>
  <c r="X161" i="2" s="1"/>
  <c r="V162" i="2"/>
  <c r="W162" i="2"/>
  <c r="X162" i="2" s="1"/>
  <c r="V163" i="2"/>
  <c r="W163" i="2"/>
  <c r="X163" i="2" s="1"/>
  <c r="V164" i="2"/>
  <c r="W164" i="2"/>
  <c r="X164" i="2"/>
  <c r="V165" i="2"/>
  <c r="W165" i="2"/>
  <c r="X165" i="2" s="1"/>
  <c r="V166" i="2"/>
  <c r="W166" i="2"/>
  <c r="X166" i="2" s="1"/>
  <c r="V167" i="2"/>
  <c r="W167" i="2"/>
  <c r="X167" i="2" s="1"/>
  <c r="V168" i="2"/>
  <c r="W168" i="2"/>
  <c r="X168" i="2" s="1"/>
  <c r="V169" i="2"/>
  <c r="W169" i="2"/>
  <c r="X169" i="2" s="1"/>
  <c r="V170" i="2"/>
  <c r="W170" i="2"/>
  <c r="X170" i="2" s="1"/>
  <c r="V171" i="2"/>
  <c r="W171" i="2"/>
  <c r="X171" i="2" s="1"/>
  <c r="V172" i="2"/>
  <c r="W172" i="2"/>
  <c r="X172" i="2" s="1"/>
  <c r="V173" i="2"/>
  <c r="W173" i="2"/>
  <c r="X173" i="2" s="1"/>
  <c r="V174" i="2"/>
  <c r="W174" i="2"/>
  <c r="X174" i="2" s="1"/>
  <c r="V175" i="2"/>
  <c r="W175" i="2"/>
  <c r="X175" i="2" s="1"/>
  <c r="V176" i="2"/>
  <c r="W176" i="2"/>
  <c r="X176" i="2" s="1"/>
  <c r="V177" i="2"/>
  <c r="W177" i="2"/>
  <c r="X177" i="2" s="1"/>
  <c r="V178" i="2"/>
  <c r="W178" i="2"/>
  <c r="X178" i="2" s="1"/>
  <c r="V179" i="2"/>
  <c r="W179" i="2"/>
  <c r="X179" i="2" s="1"/>
  <c r="V180" i="2"/>
  <c r="W180" i="2"/>
  <c r="X180" i="2" s="1"/>
  <c r="V181" i="2"/>
  <c r="W181" i="2"/>
  <c r="X181" i="2" s="1"/>
  <c r="V182" i="2"/>
  <c r="W182" i="2"/>
  <c r="X182" i="2" s="1"/>
  <c r="V183" i="2"/>
  <c r="W183" i="2"/>
  <c r="X183" i="2" s="1"/>
  <c r="V184" i="2"/>
  <c r="W184" i="2"/>
  <c r="X184" i="2" s="1"/>
  <c r="V185" i="2"/>
  <c r="W185" i="2"/>
  <c r="X185" i="2" s="1"/>
  <c r="V186" i="2"/>
  <c r="W186" i="2"/>
  <c r="X186" i="2" s="1"/>
  <c r="V187" i="2"/>
  <c r="W187" i="2"/>
  <c r="X187" i="2" s="1"/>
  <c r="V188" i="2"/>
  <c r="W188" i="2"/>
  <c r="X188" i="2"/>
  <c r="V189" i="2"/>
  <c r="W189" i="2"/>
  <c r="X189" i="2" s="1"/>
  <c r="V190" i="2"/>
  <c r="W190" i="2"/>
  <c r="X190" i="2" s="1"/>
  <c r="V191" i="2"/>
  <c r="W191" i="2"/>
  <c r="X191" i="2" s="1"/>
  <c r="V192" i="2"/>
  <c r="W192" i="2"/>
  <c r="X192" i="2" s="1"/>
  <c r="V193" i="2"/>
  <c r="W193" i="2"/>
  <c r="X193" i="2" s="1"/>
  <c r="V194" i="2"/>
  <c r="W194" i="2"/>
  <c r="X194" i="2" s="1"/>
  <c r="V195" i="2"/>
  <c r="W195" i="2"/>
  <c r="X195" i="2" s="1"/>
  <c r="V196" i="2"/>
  <c r="W196" i="2"/>
  <c r="X196" i="2"/>
  <c r="V197" i="2"/>
  <c r="W197" i="2"/>
  <c r="X197" i="2" s="1"/>
  <c r="V198" i="2"/>
  <c r="W198" i="2"/>
  <c r="X198" i="2" s="1"/>
  <c r="V199" i="2"/>
  <c r="W199" i="2"/>
  <c r="X199" i="2" s="1"/>
  <c r="V200" i="2"/>
  <c r="W200" i="2"/>
  <c r="X200" i="2" s="1"/>
  <c r="V201" i="2"/>
  <c r="W201" i="2"/>
  <c r="X201" i="2" s="1"/>
  <c r="V202" i="2"/>
  <c r="W202" i="2"/>
  <c r="X202" i="2" s="1"/>
  <c r="V203" i="2"/>
  <c r="W203" i="2"/>
  <c r="X203" i="2" s="1"/>
  <c r="V204" i="2"/>
  <c r="W204" i="2"/>
  <c r="X204" i="2" s="1"/>
  <c r="V205" i="2"/>
  <c r="W205" i="2"/>
  <c r="X205" i="2" s="1"/>
  <c r="V206" i="2"/>
  <c r="W206" i="2"/>
  <c r="X206" i="2" s="1"/>
  <c r="V207" i="2"/>
  <c r="W207" i="2"/>
  <c r="X207" i="2" s="1"/>
  <c r="V208" i="2"/>
  <c r="W208" i="2"/>
  <c r="X208" i="2" s="1"/>
  <c r="V209" i="2"/>
  <c r="W209" i="2"/>
  <c r="X209" i="2" s="1"/>
  <c r="V210" i="2"/>
  <c r="W210" i="2"/>
  <c r="X210" i="2" s="1"/>
  <c r="V211" i="2"/>
  <c r="W211" i="2"/>
  <c r="X211" i="2" s="1"/>
  <c r="V212" i="2"/>
  <c r="W212" i="2"/>
  <c r="X212" i="2" s="1"/>
  <c r="V213" i="2"/>
  <c r="W213" i="2"/>
  <c r="X213" i="2" s="1"/>
  <c r="V214" i="2"/>
  <c r="W214" i="2"/>
  <c r="X214" i="2" s="1"/>
  <c r="V215" i="2"/>
  <c r="W215" i="2"/>
  <c r="X215" i="2" s="1"/>
  <c r="V216" i="2"/>
  <c r="W216" i="2"/>
  <c r="X216" i="2" s="1"/>
  <c r="V217" i="2"/>
  <c r="W217" i="2"/>
  <c r="X217" i="2" s="1"/>
  <c r="V218" i="2"/>
  <c r="W218" i="2"/>
  <c r="X218" i="2" s="1"/>
  <c r="V219" i="2"/>
  <c r="W219" i="2"/>
  <c r="X219" i="2" s="1"/>
  <c r="V220" i="2"/>
  <c r="W220" i="2"/>
  <c r="X220" i="2" s="1"/>
  <c r="V221" i="2"/>
  <c r="W221" i="2"/>
  <c r="X221" i="2" s="1"/>
  <c r="V222" i="2"/>
  <c r="W222" i="2"/>
  <c r="X222" i="2" s="1"/>
  <c r="V223" i="2"/>
  <c r="W223" i="2"/>
  <c r="X223" i="2" s="1"/>
  <c r="V224" i="2"/>
  <c r="W224" i="2"/>
  <c r="X224" i="2" s="1"/>
  <c r="V225" i="2"/>
  <c r="W225" i="2"/>
  <c r="X225" i="2" s="1"/>
  <c r="V226" i="2"/>
  <c r="W226" i="2"/>
  <c r="X226" i="2" s="1"/>
  <c r="V227" i="2"/>
  <c r="W227" i="2"/>
  <c r="X227" i="2" s="1"/>
  <c r="V228" i="2"/>
  <c r="W228" i="2"/>
  <c r="X228" i="2" s="1"/>
  <c r="V229" i="2"/>
  <c r="W229" i="2"/>
  <c r="X229" i="2" s="1"/>
  <c r="V230" i="2"/>
  <c r="W230" i="2"/>
  <c r="X230" i="2" s="1"/>
  <c r="V231" i="2"/>
  <c r="W231" i="2"/>
  <c r="X231" i="2" s="1"/>
  <c r="V232" i="2"/>
  <c r="W232" i="2"/>
  <c r="X232" i="2" s="1"/>
  <c r="V233" i="2"/>
  <c r="W233" i="2"/>
  <c r="X233" i="2" s="1"/>
  <c r="V234" i="2"/>
  <c r="W234" i="2"/>
  <c r="X234" i="2" s="1"/>
  <c r="V235" i="2"/>
  <c r="W235" i="2"/>
  <c r="X235" i="2" s="1"/>
  <c r="V236" i="2"/>
  <c r="W236" i="2"/>
  <c r="X236" i="2" s="1"/>
  <c r="V237" i="2"/>
  <c r="W237" i="2"/>
  <c r="X237" i="2" s="1"/>
  <c r="V238" i="2"/>
  <c r="W238" i="2"/>
  <c r="X238" i="2" s="1"/>
  <c r="V239" i="2"/>
  <c r="W239" i="2"/>
  <c r="X239" i="2" s="1"/>
  <c r="V240" i="2"/>
  <c r="W240" i="2"/>
  <c r="X240" i="2" s="1"/>
  <c r="V241" i="2"/>
  <c r="W241" i="2"/>
  <c r="X241" i="2" s="1"/>
  <c r="V242" i="2"/>
  <c r="W242" i="2"/>
  <c r="X242" i="2" s="1"/>
  <c r="V243" i="2"/>
  <c r="W243" i="2"/>
  <c r="X243" i="2" s="1"/>
  <c r="V244" i="2"/>
  <c r="W244" i="2"/>
  <c r="X244" i="2"/>
  <c r="V245" i="2"/>
  <c r="W245" i="2"/>
  <c r="X245" i="2" s="1"/>
  <c r="V246" i="2"/>
  <c r="W246" i="2"/>
  <c r="X246" i="2" s="1"/>
  <c r="V247" i="2"/>
  <c r="W247" i="2"/>
  <c r="X247" i="2" s="1"/>
  <c r="V248" i="2"/>
  <c r="W248" i="2"/>
  <c r="X248" i="2" s="1"/>
  <c r="V249" i="2"/>
  <c r="W249" i="2"/>
  <c r="X249" i="2" s="1"/>
  <c r="V250" i="2"/>
  <c r="W250" i="2"/>
  <c r="X250" i="2" s="1"/>
  <c r="V251" i="2"/>
  <c r="W251" i="2"/>
  <c r="X251" i="2" s="1"/>
  <c r="V252" i="2"/>
  <c r="W252" i="2"/>
  <c r="X252" i="2" s="1"/>
  <c r="V253" i="2"/>
  <c r="W253" i="2"/>
  <c r="X253" i="2" s="1"/>
  <c r="V254" i="2"/>
  <c r="W254" i="2"/>
  <c r="X254" i="2" s="1"/>
  <c r="V255" i="2"/>
  <c r="W255" i="2"/>
  <c r="X255" i="2" s="1"/>
  <c r="V256" i="2"/>
  <c r="W256" i="2"/>
  <c r="X256" i="2" s="1"/>
  <c r="V257" i="2"/>
  <c r="W257" i="2"/>
  <c r="X257" i="2" s="1"/>
  <c r="V258" i="2"/>
  <c r="W258" i="2"/>
  <c r="X258" i="2" s="1"/>
  <c r="V259" i="2"/>
  <c r="W259" i="2"/>
  <c r="X259" i="2" s="1"/>
  <c r="V260" i="2"/>
  <c r="W260" i="2"/>
  <c r="X260" i="2" s="1"/>
  <c r="V261" i="2"/>
  <c r="W261" i="2"/>
  <c r="X261" i="2" s="1"/>
  <c r="V262" i="2"/>
  <c r="W262" i="2"/>
  <c r="X262" i="2" s="1"/>
  <c r="S14" i="2"/>
  <c r="T14" i="2"/>
  <c r="U14" i="2" s="1"/>
  <c r="Q12" i="4" s="1"/>
  <c r="S15" i="2"/>
  <c r="T15" i="2"/>
  <c r="U15" i="2" s="1"/>
  <c r="Q13" i="4" s="1"/>
  <c r="S16" i="2"/>
  <c r="T16" i="2"/>
  <c r="U16" i="2" s="1"/>
  <c r="Q14" i="4" s="1"/>
  <c r="S17" i="2"/>
  <c r="T17" i="2"/>
  <c r="U17" i="2" s="1"/>
  <c r="Q15" i="4" s="1"/>
  <c r="S18" i="2"/>
  <c r="T18" i="2"/>
  <c r="U18" i="2" s="1"/>
  <c r="Q16" i="4" s="1"/>
  <c r="S19" i="2"/>
  <c r="T19" i="2"/>
  <c r="U19" i="2" s="1"/>
  <c r="Q17" i="4" s="1"/>
  <c r="S20" i="2"/>
  <c r="T20" i="2"/>
  <c r="U20" i="2" s="1"/>
  <c r="Q18" i="4" s="1"/>
  <c r="S21" i="2"/>
  <c r="T21" i="2"/>
  <c r="U21" i="2" s="1"/>
  <c r="Q19" i="4" s="1"/>
  <c r="S22" i="2"/>
  <c r="T22" i="2"/>
  <c r="U22" i="2" s="1"/>
  <c r="Q20" i="4" s="1"/>
  <c r="S23" i="2"/>
  <c r="T23" i="2"/>
  <c r="U23" i="2" s="1"/>
  <c r="Q21" i="4" s="1"/>
  <c r="S24" i="2"/>
  <c r="T24" i="2"/>
  <c r="U24" i="2" s="1"/>
  <c r="Q22" i="4" s="1"/>
  <c r="S25" i="2"/>
  <c r="T25" i="2"/>
  <c r="U25" i="2" s="1"/>
  <c r="Q23" i="4" s="1"/>
  <c r="S26" i="2"/>
  <c r="T26" i="2"/>
  <c r="U26" i="2" s="1"/>
  <c r="Q24" i="4" s="1"/>
  <c r="S27" i="2"/>
  <c r="T27" i="2"/>
  <c r="U27" i="2" s="1"/>
  <c r="Q25" i="4" s="1"/>
  <c r="S28" i="2"/>
  <c r="T28" i="2"/>
  <c r="U28" i="2" s="1"/>
  <c r="Q26" i="4" s="1"/>
  <c r="S29" i="2"/>
  <c r="T29" i="2"/>
  <c r="U29" i="2" s="1"/>
  <c r="Q27" i="4" s="1"/>
  <c r="S30" i="2"/>
  <c r="T30" i="2"/>
  <c r="U30" i="2" s="1"/>
  <c r="Q28" i="4" s="1"/>
  <c r="S31" i="2"/>
  <c r="T31" i="2"/>
  <c r="U31" i="2" s="1"/>
  <c r="Q29" i="4" s="1"/>
  <c r="S32" i="2"/>
  <c r="T32" i="2"/>
  <c r="U32" i="2" s="1"/>
  <c r="Q30" i="4" s="1"/>
  <c r="S33" i="2"/>
  <c r="T33" i="2"/>
  <c r="U33" i="2" s="1"/>
  <c r="Q31" i="4" s="1"/>
  <c r="S34" i="2"/>
  <c r="T34" i="2"/>
  <c r="U34" i="2" s="1"/>
  <c r="Q32" i="4" s="1"/>
  <c r="S35" i="2"/>
  <c r="T35" i="2"/>
  <c r="U35" i="2" s="1"/>
  <c r="Q33" i="4" s="1"/>
  <c r="S36" i="2"/>
  <c r="T36" i="2"/>
  <c r="U36" i="2" s="1"/>
  <c r="Q34" i="4" s="1"/>
  <c r="S37" i="2"/>
  <c r="T37" i="2"/>
  <c r="U37" i="2" s="1"/>
  <c r="Q35" i="4" s="1"/>
  <c r="S38" i="2"/>
  <c r="T38" i="2"/>
  <c r="U38" i="2" s="1"/>
  <c r="Q36" i="4" s="1"/>
  <c r="S39" i="2"/>
  <c r="T39" i="2"/>
  <c r="U39" i="2" s="1"/>
  <c r="Q37" i="4" s="1"/>
  <c r="S40" i="2"/>
  <c r="T40" i="2"/>
  <c r="U40" i="2" s="1"/>
  <c r="Q38" i="4" s="1"/>
  <c r="S41" i="2"/>
  <c r="T41" i="2"/>
  <c r="U41" i="2" s="1"/>
  <c r="Q39" i="4" s="1"/>
  <c r="S42" i="2"/>
  <c r="T42" i="2"/>
  <c r="U42" i="2"/>
  <c r="Q40" i="4" s="1"/>
  <c r="S43" i="2"/>
  <c r="T43" i="2"/>
  <c r="U43" i="2" s="1"/>
  <c r="Q41" i="4" s="1"/>
  <c r="S44" i="2"/>
  <c r="T44" i="2"/>
  <c r="U44" i="2" s="1"/>
  <c r="Q42" i="4" s="1"/>
  <c r="S45" i="2"/>
  <c r="T45" i="2"/>
  <c r="U45" i="2" s="1"/>
  <c r="Q43" i="4" s="1"/>
  <c r="S46" i="2"/>
  <c r="T46" i="2"/>
  <c r="U46" i="2" s="1"/>
  <c r="Q44" i="4" s="1"/>
  <c r="S47" i="2"/>
  <c r="T47" i="2"/>
  <c r="U47" i="2" s="1"/>
  <c r="Q45" i="4" s="1"/>
  <c r="S48" i="2"/>
  <c r="T48" i="2"/>
  <c r="U48" i="2" s="1"/>
  <c r="Q46" i="4" s="1"/>
  <c r="S49" i="2"/>
  <c r="T49" i="2"/>
  <c r="U49" i="2" s="1"/>
  <c r="Q47" i="4" s="1"/>
  <c r="S50" i="2"/>
  <c r="T50" i="2"/>
  <c r="U50" i="2" s="1"/>
  <c r="Q48" i="4" s="1"/>
  <c r="S51" i="2"/>
  <c r="T51" i="2"/>
  <c r="U51" i="2" s="1"/>
  <c r="Q49" i="4" s="1"/>
  <c r="S52" i="2"/>
  <c r="T52" i="2"/>
  <c r="U52" i="2" s="1"/>
  <c r="Q50" i="4" s="1"/>
  <c r="S53" i="2"/>
  <c r="T53" i="2"/>
  <c r="U53" i="2" s="1"/>
  <c r="Q51" i="4" s="1"/>
  <c r="S54" i="2"/>
  <c r="T54" i="2"/>
  <c r="U54" i="2" s="1"/>
  <c r="Q52" i="4" s="1"/>
  <c r="S55" i="2"/>
  <c r="T55" i="2"/>
  <c r="U55" i="2" s="1"/>
  <c r="Q53" i="4" s="1"/>
  <c r="S56" i="2"/>
  <c r="T56" i="2"/>
  <c r="U56" i="2" s="1"/>
  <c r="Q54" i="4" s="1"/>
  <c r="S57" i="2"/>
  <c r="T57" i="2"/>
  <c r="U57" i="2" s="1"/>
  <c r="Q55" i="4" s="1"/>
  <c r="S58" i="2"/>
  <c r="T58" i="2"/>
  <c r="U58" i="2" s="1"/>
  <c r="Q56" i="4" s="1"/>
  <c r="S59" i="2"/>
  <c r="T59" i="2"/>
  <c r="U59" i="2" s="1"/>
  <c r="Q57" i="4" s="1"/>
  <c r="S60" i="2"/>
  <c r="T60" i="2"/>
  <c r="U60" i="2" s="1"/>
  <c r="Q58" i="4" s="1"/>
  <c r="S61" i="2"/>
  <c r="T61" i="2"/>
  <c r="U61" i="2" s="1"/>
  <c r="Q59" i="4" s="1"/>
  <c r="S62" i="2"/>
  <c r="T62" i="2"/>
  <c r="U62" i="2" s="1"/>
  <c r="Q60" i="4" s="1"/>
  <c r="S63" i="2"/>
  <c r="T63" i="2"/>
  <c r="U63" i="2" s="1"/>
  <c r="Q61" i="4" s="1"/>
  <c r="S64" i="2"/>
  <c r="T64" i="2"/>
  <c r="U64" i="2" s="1"/>
  <c r="Q62" i="4" s="1"/>
  <c r="S65" i="2"/>
  <c r="T65" i="2"/>
  <c r="U65" i="2" s="1"/>
  <c r="Q63" i="4" s="1"/>
  <c r="S66" i="2"/>
  <c r="T66" i="2"/>
  <c r="U66" i="2" s="1"/>
  <c r="Q64" i="4" s="1"/>
  <c r="S67" i="2"/>
  <c r="T67" i="2"/>
  <c r="U67" i="2" s="1"/>
  <c r="Q65" i="4" s="1"/>
  <c r="S68" i="2"/>
  <c r="T68" i="2"/>
  <c r="U68" i="2" s="1"/>
  <c r="Q66" i="4" s="1"/>
  <c r="S69" i="2"/>
  <c r="T69" i="2"/>
  <c r="U69" i="2" s="1"/>
  <c r="Q67" i="4" s="1"/>
  <c r="S70" i="2"/>
  <c r="T70" i="2"/>
  <c r="U70" i="2" s="1"/>
  <c r="Q68" i="4" s="1"/>
  <c r="S71" i="2"/>
  <c r="T71" i="2"/>
  <c r="U71" i="2" s="1"/>
  <c r="Q69" i="4" s="1"/>
  <c r="S72" i="2"/>
  <c r="T72" i="2"/>
  <c r="U72" i="2" s="1"/>
  <c r="Q70" i="4" s="1"/>
  <c r="S73" i="2"/>
  <c r="T73" i="2"/>
  <c r="U73" i="2" s="1"/>
  <c r="Q71" i="4" s="1"/>
  <c r="S74" i="2"/>
  <c r="T74" i="2"/>
  <c r="U74" i="2"/>
  <c r="Q72" i="4" s="1"/>
  <c r="S75" i="2"/>
  <c r="T75" i="2"/>
  <c r="U75" i="2" s="1"/>
  <c r="Q73" i="4" s="1"/>
  <c r="S76" i="2"/>
  <c r="T76" i="2"/>
  <c r="U76" i="2" s="1"/>
  <c r="Q74" i="4" s="1"/>
  <c r="S77" i="2"/>
  <c r="T77" i="2"/>
  <c r="U77" i="2" s="1"/>
  <c r="Q75" i="4" s="1"/>
  <c r="S78" i="2"/>
  <c r="T78" i="2"/>
  <c r="U78" i="2" s="1"/>
  <c r="Q76" i="4" s="1"/>
  <c r="S79" i="2"/>
  <c r="T79" i="2"/>
  <c r="U79" i="2" s="1"/>
  <c r="Q77" i="4" s="1"/>
  <c r="S80" i="2"/>
  <c r="T80" i="2"/>
  <c r="U80" i="2" s="1"/>
  <c r="Q78" i="4" s="1"/>
  <c r="S81" i="2"/>
  <c r="T81" i="2"/>
  <c r="U81" i="2" s="1"/>
  <c r="Q79" i="4" s="1"/>
  <c r="S82" i="2"/>
  <c r="T82" i="2"/>
  <c r="U82" i="2" s="1"/>
  <c r="Q80" i="4" s="1"/>
  <c r="S83" i="2"/>
  <c r="T83" i="2"/>
  <c r="U83" i="2" s="1"/>
  <c r="Q81" i="4" s="1"/>
  <c r="S84" i="2"/>
  <c r="T84" i="2"/>
  <c r="U84" i="2" s="1"/>
  <c r="Q82" i="4" s="1"/>
  <c r="S85" i="2"/>
  <c r="T85" i="2"/>
  <c r="U85" i="2" s="1"/>
  <c r="Q83" i="4" s="1"/>
  <c r="S86" i="2"/>
  <c r="T86" i="2"/>
  <c r="U86" i="2" s="1"/>
  <c r="Q84" i="4" s="1"/>
  <c r="S87" i="2"/>
  <c r="T87" i="2"/>
  <c r="U87" i="2" s="1"/>
  <c r="Q85" i="4" s="1"/>
  <c r="S88" i="2"/>
  <c r="T88" i="2"/>
  <c r="U88" i="2" s="1"/>
  <c r="Q86" i="4" s="1"/>
  <c r="S89" i="2"/>
  <c r="T89" i="2"/>
  <c r="U89" i="2" s="1"/>
  <c r="Q87" i="4" s="1"/>
  <c r="S90" i="2"/>
  <c r="T90" i="2"/>
  <c r="U90" i="2" s="1"/>
  <c r="Q88" i="4" s="1"/>
  <c r="S91" i="2"/>
  <c r="T91" i="2"/>
  <c r="U91" i="2" s="1"/>
  <c r="Q89" i="4" s="1"/>
  <c r="S92" i="2"/>
  <c r="T92" i="2"/>
  <c r="U92" i="2" s="1"/>
  <c r="Q90" i="4" s="1"/>
  <c r="S93" i="2"/>
  <c r="T93" i="2"/>
  <c r="U93" i="2" s="1"/>
  <c r="Q91" i="4" s="1"/>
  <c r="S94" i="2"/>
  <c r="T94" i="2"/>
  <c r="U94" i="2" s="1"/>
  <c r="Q92" i="4" s="1"/>
  <c r="S95" i="2"/>
  <c r="T95" i="2"/>
  <c r="U95" i="2" s="1"/>
  <c r="Q93" i="4" s="1"/>
  <c r="S96" i="2"/>
  <c r="T96" i="2"/>
  <c r="U96" i="2" s="1"/>
  <c r="Q94" i="4" s="1"/>
  <c r="S97" i="2"/>
  <c r="T97" i="2"/>
  <c r="U97" i="2" s="1"/>
  <c r="Q95" i="4" s="1"/>
  <c r="S98" i="2"/>
  <c r="T98" i="2"/>
  <c r="U98" i="2" s="1"/>
  <c r="Q96" i="4" s="1"/>
  <c r="S99" i="2"/>
  <c r="T99" i="2"/>
  <c r="U99" i="2" s="1"/>
  <c r="Q97" i="4" s="1"/>
  <c r="S100" i="2"/>
  <c r="T100" i="2"/>
  <c r="U100" i="2" s="1"/>
  <c r="Q98" i="4" s="1"/>
  <c r="S101" i="2"/>
  <c r="T101" i="2"/>
  <c r="U101" i="2" s="1"/>
  <c r="Q99" i="4" s="1"/>
  <c r="S102" i="2"/>
  <c r="T102" i="2"/>
  <c r="U102" i="2" s="1"/>
  <c r="Q100" i="4" s="1"/>
  <c r="S103" i="2"/>
  <c r="T103" i="2"/>
  <c r="U103" i="2" s="1"/>
  <c r="Q101" i="4" s="1"/>
  <c r="S104" i="2"/>
  <c r="T104" i="2"/>
  <c r="U104" i="2" s="1"/>
  <c r="Q102" i="4" s="1"/>
  <c r="S105" i="2"/>
  <c r="T105" i="2"/>
  <c r="U105" i="2" s="1"/>
  <c r="Q103" i="4" s="1"/>
  <c r="S106" i="2"/>
  <c r="T106" i="2"/>
  <c r="U106" i="2"/>
  <c r="Q104" i="4" s="1"/>
  <c r="S107" i="2"/>
  <c r="T107" i="2"/>
  <c r="U107" i="2" s="1"/>
  <c r="Q105" i="4" s="1"/>
  <c r="S108" i="2"/>
  <c r="T108" i="2"/>
  <c r="U108" i="2" s="1"/>
  <c r="Q106" i="4" s="1"/>
  <c r="S109" i="2"/>
  <c r="T109" i="2"/>
  <c r="U109" i="2" s="1"/>
  <c r="Q107" i="4" s="1"/>
  <c r="S110" i="2"/>
  <c r="T110" i="2"/>
  <c r="U110" i="2" s="1"/>
  <c r="Q108" i="4" s="1"/>
  <c r="S111" i="2"/>
  <c r="T111" i="2"/>
  <c r="U111" i="2" s="1"/>
  <c r="Q109" i="4" s="1"/>
  <c r="S112" i="2"/>
  <c r="T112" i="2"/>
  <c r="U112" i="2" s="1"/>
  <c r="Q110" i="4" s="1"/>
  <c r="S113" i="2"/>
  <c r="T113" i="2"/>
  <c r="U113" i="2" s="1"/>
  <c r="Q111" i="4" s="1"/>
  <c r="S114" i="2"/>
  <c r="T114" i="2"/>
  <c r="U114" i="2" s="1"/>
  <c r="Q112" i="4" s="1"/>
  <c r="S115" i="2"/>
  <c r="T115" i="2"/>
  <c r="U115" i="2" s="1"/>
  <c r="Q113" i="4" s="1"/>
  <c r="S116" i="2"/>
  <c r="T116" i="2"/>
  <c r="U116" i="2" s="1"/>
  <c r="Q114" i="4" s="1"/>
  <c r="S117" i="2"/>
  <c r="T117" i="2"/>
  <c r="U117" i="2" s="1"/>
  <c r="Q115" i="4" s="1"/>
  <c r="S118" i="2"/>
  <c r="T118" i="2"/>
  <c r="U118" i="2" s="1"/>
  <c r="Q116" i="4" s="1"/>
  <c r="S119" i="2"/>
  <c r="T119" i="2"/>
  <c r="U119" i="2" s="1"/>
  <c r="Q117" i="4" s="1"/>
  <c r="S120" i="2"/>
  <c r="T120" i="2"/>
  <c r="U120" i="2" s="1"/>
  <c r="Q118" i="4" s="1"/>
  <c r="S121" i="2"/>
  <c r="T121" i="2"/>
  <c r="U121" i="2" s="1"/>
  <c r="Q119" i="4" s="1"/>
  <c r="S122" i="2"/>
  <c r="T122" i="2"/>
  <c r="U122" i="2" s="1"/>
  <c r="Q120" i="4" s="1"/>
  <c r="S123" i="2"/>
  <c r="T123" i="2"/>
  <c r="U123" i="2" s="1"/>
  <c r="Q121" i="4" s="1"/>
  <c r="S124" i="2"/>
  <c r="T124" i="2"/>
  <c r="U124" i="2" s="1"/>
  <c r="Q122" i="4" s="1"/>
  <c r="S125" i="2"/>
  <c r="T125" i="2"/>
  <c r="U125" i="2" s="1"/>
  <c r="Q123" i="4" s="1"/>
  <c r="S126" i="2"/>
  <c r="T126" i="2"/>
  <c r="U126" i="2" s="1"/>
  <c r="Q124" i="4" s="1"/>
  <c r="S127" i="2"/>
  <c r="T127" i="2"/>
  <c r="U127" i="2" s="1"/>
  <c r="Q125" i="4" s="1"/>
  <c r="S128" i="2"/>
  <c r="T128" i="2"/>
  <c r="U128" i="2" s="1"/>
  <c r="Q126" i="4" s="1"/>
  <c r="S129" i="2"/>
  <c r="T129" i="2"/>
  <c r="U129" i="2" s="1"/>
  <c r="Q127" i="4" s="1"/>
  <c r="S130" i="2"/>
  <c r="T130" i="2"/>
  <c r="U130" i="2" s="1"/>
  <c r="Q128" i="4" s="1"/>
  <c r="S131" i="2"/>
  <c r="T131" i="2"/>
  <c r="U131" i="2" s="1"/>
  <c r="Q129" i="4" s="1"/>
  <c r="S132" i="2"/>
  <c r="T132" i="2"/>
  <c r="U132" i="2" s="1"/>
  <c r="Q130" i="4" s="1"/>
  <c r="S133" i="2"/>
  <c r="T133" i="2"/>
  <c r="U133" i="2" s="1"/>
  <c r="Q131" i="4" s="1"/>
  <c r="S134" i="2"/>
  <c r="T134" i="2"/>
  <c r="U134" i="2" s="1"/>
  <c r="Q132" i="4" s="1"/>
  <c r="S135" i="2"/>
  <c r="T135" i="2"/>
  <c r="U135" i="2" s="1"/>
  <c r="Q133" i="4" s="1"/>
  <c r="S136" i="2"/>
  <c r="T136" i="2"/>
  <c r="U136" i="2" s="1"/>
  <c r="Q134" i="4" s="1"/>
  <c r="S137" i="2"/>
  <c r="T137" i="2"/>
  <c r="U137" i="2" s="1"/>
  <c r="Q135" i="4" s="1"/>
  <c r="S138" i="2"/>
  <c r="T138" i="2"/>
  <c r="U138" i="2"/>
  <c r="Q136" i="4" s="1"/>
  <c r="S139" i="2"/>
  <c r="T139" i="2"/>
  <c r="U139" i="2" s="1"/>
  <c r="Q137" i="4" s="1"/>
  <c r="S140" i="2"/>
  <c r="T140" i="2"/>
  <c r="U140" i="2" s="1"/>
  <c r="Q138" i="4" s="1"/>
  <c r="S141" i="2"/>
  <c r="T141" i="2"/>
  <c r="U141" i="2" s="1"/>
  <c r="Q139" i="4" s="1"/>
  <c r="S142" i="2"/>
  <c r="T142" i="2"/>
  <c r="U142" i="2" s="1"/>
  <c r="Q140" i="4" s="1"/>
  <c r="S143" i="2"/>
  <c r="T143" i="2"/>
  <c r="U143" i="2" s="1"/>
  <c r="Q141" i="4" s="1"/>
  <c r="S144" i="2"/>
  <c r="T144" i="2"/>
  <c r="U144" i="2" s="1"/>
  <c r="Q142" i="4" s="1"/>
  <c r="S145" i="2"/>
  <c r="T145" i="2"/>
  <c r="U145" i="2" s="1"/>
  <c r="Q143" i="4" s="1"/>
  <c r="S146" i="2"/>
  <c r="T146" i="2"/>
  <c r="U146" i="2" s="1"/>
  <c r="Q144" i="4" s="1"/>
  <c r="S147" i="2"/>
  <c r="T147" i="2"/>
  <c r="U147" i="2" s="1"/>
  <c r="Q145" i="4" s="1"/>
  <c r="S148" i="2"/>
  <c r="T148" i="2"/>
  <c r="U148" i="2" s="1"/>
  <c r="Q146" i="4" s="1"/>
  <c r="S149" i="2"/>
  <c r="T149" i="2"/>
  <c r="U149" i="2" s="1"/>
  <c r="Q147" i="4" s="1"/>
  <c r="S150" i="2"/>
  <c r="T150" i="2"/>
  <c r="U150" i="2" s="1"/>
  <c r="Q148" i="4" s="1"/>
  <c r="S151" i="2"/>
  <c r="T151" i="2"/>
  <c r="U151" i="2" s="1"/>
  <c r="Q149" i="4" s="1"/>
  <c r="S152" i="2"/>
  <c r="T152" i="2"/>
  <c r="U152" i="2" s="1"/>
  <c r="Q150" i="4" s="1"/>
  <c r="S153" i="2"/>
  <c r="T153" i="2"/>
  <c r="U153" i="2" s="1"/>
  <c r="Q151" i="4" s="1"/>
  <c r="S154" i="2"/>
  <c r="T154" i="2"/>
  <c r="U154" i="2" s="1"/>
  <c r="Q152" i="4" s="1"/>
  <c r="S155" i="2"/>
  <c r="T155" i="2"/>
  <c r="U155" i="2" s="1"/>
  <c r="Q153" i="4" s="1"/>
  <c r="S156" i="2"/>
  <c r="T156" i="2"/>
  <c r="U156" i="2" s="1"/>
  <c r="Q154" i="4" s="1"/>
  <c r="S157" i="2"/>
  <c r="T157" i="2"/>
  <c r="U157" i="2" s="1"/>
  <c r="Q155" i="4" s="1"/>
  <c r="S158" i="2"/>
  <c r="T158" i="2"/>
  <c r="U158" i="2" s="1"/>
  <c r="Q156" i="4" s="1"/>
  <c r="S159" i="2"/>
  <c r="T159" i="2"/>
  <c r="U159" i="2" s="1"/>
  <c r="Q157" i="4" s="1"/>
  <c r="S160" i="2"/>
  <c r="T160" i="2"/>
  <c r="U160" i="2" s="1"/>
  <c r="Q158" i="4" s="1"/>
  <c r="S161" i="2"/>
  <c r="T161" i="2"/>
  <c r="U161" i="2" s="1"/>
  <c r="Q159" i="4" s="1"/>
  <c r="S162" i="2"/>
  <c r="T162" i="2"/>
  <c r="U162" i="2" s="1"/>
  <c r="Q160" i="4" s="1"/>
  <c r="S163" i="2"/>
  <c r="T163" i="2"/>
  <c r="U163" i="2" s="1"/>
  <c r="Q161" i="4" s="1"/>
  <c r="S164" i="2"/>
  <c r="T164" i="2"/>
  <c r="U164" i="2" s="1"/>
  <c r="Q162" i="4" s="1"/>
  <c r="S165" i="2"/>
  <c r="T165" i="2"/>
  <c r="U165" i="2" s="1"/>
  <c r="Q163" i="4" s="1"/>
  <c r="S166" i="2"/>
  <c r="T166" i="2"/>
  <c r="U166" i="2" s="1"/>
  <c r="Q164" i="4" s="1"/>
  <c r="S167" i="2"/>
  <c r="T167" i="2"/>
  <c r="U167" i="2" s="1"/>
  <c r="Q165" i="4" s="1"/>
  <c r="S168" i="2"/>
  <c r="T168" i="2"/>
  <c r="U168" i="2" s="1"/>
  <c r="Q166" i="4" s="1"/>
  <c r="S169" i="2"/>
  <c r="T169" i="2"/>
  <c r="U169" i="2" s="1"/>
  <c r="Q167" i="4" s="1"/>
  <c r="S170" i="2"/>
  <c r="T170" i="2"/>
  <c r="U170" i="2"/>
  <c r="Q168" i="4" s="1"/>
  <c r="S171" i="2"/>
  <c r="T171" i="2"/>
  <c r="U171" i="2" s="1"/>
  <c r="Q169" i="4" s="1"/>
  <c r="S172" i="2"/>
  <c r="T172" i="2"/>
  <c r="U172" i="2" s="1"/>
  <c r="Q170" i="4" s="1"/>
  <c r="S173" i="2"/>
  <c r="T173" i="2"/>
  <c r="U173" i="2" s="1"/>
  <c r="Q171" i="4" s="1"/>
  <c r="S174" i="2"/>
  <c r="T174" i="2"/>
  <c r="U174" i="2" s="1"/>
  <c r="Q172" i="4" s="1"/>
  <c r="S175" i="2"/>
  <c r="T175" i="2"/>
  <c r="U175" i="2" s="1"/>
  <c r="Q173" i="4" s="1"/>
  <c r="S176" i="2"/>
  <c r="T176" i="2"/>
  <c r="U176" i="2" s="1"/>
  <c r="Q174" i="4" s="1"/>
  <c r="S177" i="2"/>
  <c r="T177" i="2"/>
  <c r="U177" i="2" s="1"/>
  <c r="Q175" i="4" s="1"/>
  <c r="S178" i="2"/>
  <c r="T178" i="2"/>
  <c r="U178" i="2" s="1"/>
  <c r="Q176" i="4" s="1"/>
  <c r="S179" i="2"/>
  <c r="T179" i="2"/>
  <c r="U179" i="2" s="1"/>
  <c r="Q177" i="4" s="1"/>
  <c r="S180" i="2"/>
  <c r="T180" i="2"/>
  <c r="U180" i="2" s="1"/>
  <c r="Q178" i="4" s="1"/>
  <c r="S181" i="2"/>
  <c r="T181" i="2"/>
  <c r="U181" i="2" s="1"/>
  <c r="Q179" i="4" s="1"/>
  <c r="S182" i="2"/>
  <c r="T182" i="2"/>
  <c r="U182" i="2" s="1"/>
  <c r="Q180" i="4" s="1"/>
  <c r="S183" i="2"/>
  <c r="T183" i="2"/>
  <c r="U183" i="2" s="1"/>
  <c r="Q181" i="4" s="1"/>
  <c r="S184" i="2"/>
  <c r="T184" i="2"/>
  <c r="U184" i="2" s="1"/>
  <c r="Q182" i="4" s="1"/>
  <c r="S185" i="2"/>
  <c r="T185" i="2"/>
  <c r="U185" i="2" s="1"/>
  <c r="Q183" i="4" s="1"/>
  <c r="S186" i="2"/>
  <c r="T186" i="2"/>
  <c r="U186" i="2" s="1"/>
  <c r="Q184" i="4" s="1"/>
  <c r="S187" i="2"/>
  <c r="T187" i="2"/>
  <c r="U187" i="2" s="1"/>
  <c r="Q185" i="4" s="1"/>
  <c r="S188" i="2"/>
  <c r="T188" i="2"/>
  <c r="U188" i="2" s="1"/>
  <c r="Q186" i="4" s="1"/>
  <c r="S189" i="2"/>
  <c r="T189" i="2"/>
  <c r="U189" i="2" s="1"/>
  <c r="Q187" i="4" s="1"/>
  <c r="S190" i="2"/>
  <c r="T190" i="2"/>
  <c r="U190" i="2" s="1"/>
  <c r="Q188" i="4" s="1"/>
  <c r="S191" i="2"/>
  <c r="T191" i="2"/>
  <c r="U191" i="2" s="1"/>
  <c r="Q189" i="4" s="1"/>
  <c r="S192" i="2"/>
  <c r="T192" i="2"/>
  <c r="U192" i="2" s="1"/>
  <c r="Q190" i="4" s="1"/>
  <c r="S193" i="2"/>
  <c r="T193" i="2"/>
  <c r="U193" i="2" s="1"/>
  <c r="Q191" i="4" s="1"/>
  <c r="S194" i="2"/>
  <c r="T194" i="2"/>
  <c r="U194" i="2" s="1"/>
  <c r="Q192" i="4" s="1"/>
  <c r="S195" i="2"/>
  <c r="T195" i="2"/>
  <c r="U195" i="2" s="1"/>
  <c r="Q193" i="4" s="1"/>
  <c r="S196" i="2"/>
  <c r="T196" i="2"/>
  <c r="U196" i="2" s="1"/>
  <c r="Q194" i="4" s="1"/>
  <c r="S197" i="2"/>
  <c r="T197" i="2"/>
  <c r="U197" i="2" s="1"/>
  <c r="Q195" i="4" s="1"/>
  <c r="S198" i="2"/>
  <c r="T198" i="2"/>
  <c r="U198" i="2" s="1"/>
  <c r="Q196" i="4" s="1"/>
  <c r="S199" i="2"/>
  <c r="T199" i="2"/>
  <c r="U199" i="2" s="1"/>
  <c r="Q197" i="4" s="1"/>
  <c r="S200" i="2"/>
  <c r="T200" i="2"/>
  <c r="U200" i="2" s="1"/>
  <c r="Q198" i="4" s="1"/>
  <c r="S201" i="2"/>
  <c r="T201" i="2"/>
  <c r="U201" i="2" s="1"/>
  <c r="Q199" i="4" s="1"/>
  <c r="S202" i="2"/>
  <c r="T202" i="2"/>
  <c r="U202" i="2"/>
  <c r="Q200" i="4" s="1"/>
  <c r="S203" i="2"/>
  <c r="T203" i="2"/>
  <c r="U203" i="2" s="1"/>
  <c r="Q201" i="4" s="1"/>
  <c r="S204" i="2"/>
  <c r="T204" i="2"/>
  <c r="U204" i="2" s="1"/>
  <c r="Q202" i="4" s="1"/>
  <c r="S205" i="2"/>
  <c r="T205" i="2"/>
  <c r="U205" i="2" s="1"/>
  <c r="Q203" i="4" s="1"/>
  <c r="S206" i="2"/>
  <c r="T206" i="2"/>
  <c r="U206" i="2" s="1"/>
  <c r="Q204" i="4" s="1"/>
  <c r="S207" i="2"/>
  <c r="T207" i="2"/>
  <c r="U207" i="2" s="1"/>
  <c r="Q205" i="4" s="1"/>
  <c r="S208" i="2"/>
  <c r="T208" i="2"/>
  <c r="U208" i="2" s="1"/>
  <c r="Q206" i="4" s="1"/>
  <c r="S209" i="2"/>
  <c r="T209" i="2"/>
  <c r="U209" i="2" s="1"/>
  <c r="Q207" i="4" s="1"/>
  <c r="S210" i="2"/>
  <c r="T210" i="2"/>
  <c r="U210" i="2" s="1"/>
  <c r="Q208" i="4" s="1"/>
  <c r="S211" i="2"/>
  <c r="T211" i="2"/>
  <c r="U211" i="2" s="1"/>
  <c r="Q209" i="4" s="1"/>
  <c r="S212" i="2"/>
  <c r="T212" i="2"/>
  <c r="U212" i="2" s="1"/>
  <c r="Q210" i="4" s="1"/>
  <c r="S213" i="2"/>
  <c r="T213" i="2"/>
  <c r="U213" i="2" s="1"/>
  <c r="Q211" i="4" s="1"/>
  <c r="S214" i="2"/>
  <c r="T214" i="2"/>
  <c r="U214" i="2" s="1"/>
  <c r="Q212" i="4" s="1"/>
  <c r="S215" i="2"/>
  <c r="T215" i="2"/>
  <c r="U215" i="2" s="1"/>
  <c r="Q213" i="4" s="1"/>
  <c r="S216" i="2"/>
  <c r="T216" i="2"/>
  <c r="U216" i="2" s="1"/>
  <c r="Q214" i="4" s="1"/>
  <c r="S217" i="2"/>
  <c r="T217" i="2"/>
  <c r="U217" i="2" s="1"/>
  <c r="Q215" i="4" s="1"/>
  <c r="S218" i="2"/>
  <c r="T218" i="2"/>
  <c r="U218" i="2" s="1"/>
  <c r="Q216" i="4" s="1"/>
  <c r="S219" i="2"/>
  <c r="T219" i="2"/>
  <c r="U219" i="2" s="1"/>
  <c r="Q217" i="4" s="1"/>
  <c r="S220" i="2"/>
  <c r="T220" i="2"/>
  <c r="U220" i="2" s="1"/>
  <c r="Q218" i="4" s="1"/>
  <c r="S221" i="2"/>
  <c r="T221" i="2"/>
  <c r="U221" i="2" s="1"/>
  <c r="Q219" i="4" s="1"/>
  <c r="S222" i="2"/>
  <c r="T222" i="2"/>
  <c r="U222" i="2" s="1"/>
  <c r="Q220" i="4" s="1"/>
  <c r="S223" i="2"/>
  <c r="T223" i="2"/>
  <c r="U223" i="2" s="1"/>
  <c r="Q221" i="4" s="1"/>
  <c r="S224" i="2"/>
  <c r="T224" i="2"/>
  <c r="U224" i="2" s="1"/>
  <c r="Q222" i="4" s="1"/>
  <c r="S225" i="2"/>
  <c r="T225" i="2"/>
  <c r="U225" i="2" s="1"/>
  <c r="Q223" i="4" s="1"/>
  <c r="S226" i="2"/>
  <c r="T226" i="2"/>
  <c r="U226" i="2" s="1"/>
  <c r="Q224" i="4" s="1"/>
  <c r="S227" i="2"/>
  <c r="T227" i="2"/>
  <c r="U227" i="2" s="1"/>
  <c r="Q225" i="4" s="1"/>
  <c r="S228" i="2"/>
  <c r="T228" i="2"/>
  <c r="U228" i="2" s="1"/>
  <c r="Q226" i="4" s="1"/>
  <c r="S229" i="2"/>
  <c r="T229" i="2"/>
  <c r="U229" i="2" s="1"/>
  <c r="Q227" i="4" s="1"/>
  <c r="S230" i="2"/>
  <c r="T230" i="2"/>
  <c r="U230" i="2" s="1"/>
  <c r="Q228" i="4" s="1"/>
  <c r="S231" i="2"/>
  <c r="T231" i="2"/>
  <c r="U231" i="2" s="1"/>
  <c r="Q229" i="4" s="1"/>
  <c r="S232" i="2"/>
  <c r="T232" i="2"/>
  <c r="U232" i="2" s="1"/>
  <c r="Q230" i="4" s="1"/>
  <c r="S233" i="2"/>
  <c r="T233" i="2"/>
  <c r="U233" i="2" s="1"/>
  <c r="Q231" i="4" s="1"/>
  <c r="S234" i="2"/>
  <c r="T234" i="2"/>
  <c r="U234" i="2"/>
  <c r="Q232" i="4" s="1"/>
  <c r="S235" i="2"/>
  <c r="T235" i="2"/>
  <c r="U235" i="2" s="1"/>
  <c r="Q233" i="4" s="1"/>
  <c r="S236" i="2"/>
  <c r="T236" i="2"/>
  <c r="U236" i="2" s="1"/>
  <c r="Q234" i="4" s="1"/>
  <c r="S237" i="2"/>
  <c r="T237" i="2"/>
  <c r="U237" i="2" s="1"/>
  <c r="Q235" i="4" s="1"/>
  <c r="S238" i="2"/>
  <c r="T238" i="2"/>
  <c r="U238" i="2" s="1"/>
  <c r="Q236" i="4" s="1"/>
  <c r="S239" i="2"/>
  <c r="T239" i="2"/>
  <c r="U239" i="2" s="1"/>
  <c r="Q237" i="4" s="1"/>
  <c r="S240" i="2"/>
  <c r="T240" i="2"/>
  <c r="U240" i="2" s="1"/>
  <c r="Q238" i="4" s="1"/>
  <c r="S241" i="2"/>
  <c r="T241" i="2"/>
  <c r="U241" i="2" s="1"/>
  <c r="Q239" i="4" s="1"/>
  <c r="S242" i="2"/>
  <c r="T242" i="2"/>
  <c r="U242" i="2" s="1"/>
  <c r="Q240" i="4" s="1"/>
  <c r="S243" i="2"/>
  <c r="T243" i="2"/>
  <c r="U243" i="2" s="1"/>
  <c r="Q241" i="4" s="1"/>
  <c r="S244" i="2"/>
  <c r="T244" i="2"/>
  <c r="U244" i="2" s="1"/>
  <c r="Q242" i="4" s="1"/>
  <c r="S245" i="2"/>
  <c r="T245" i="2"/>
  <c r="U245" i="2" s="1"/>
  <c r="Q243" i="4" s="1"/>
  <c r="S246" i="2"/>
  <c r="T246" i="2"/>
  <c r="U246" i="2" s="1"/>
  <c r="Q244" i="4" s="1"/>
  <c r="S247" i="2"/>
  <c r="T247" i="2"/>
  <c r="U247" i="2" s="1"/>
  <c r="Q245" i="4" s="1"/>
  <c r="S248" i="2"/>
  <c r="T248" i="2"/>
  <c r="U248" i="2" s="1"/>
  <c r="Q246" i="4" s="1"/>
  <c r="S249" i="2"/>
  <c r="T249" i="2"/>
  <c r="U249" i="2" s="1"/>
  <c r="Q247" i="4" s="1"/>
  <c r="S250" i="2"/>
  <c r="T250" i="2"/>
  <c r="U250" i="2" s="1"/>
  <c r="Q248" i="4" s="1"/>
  <c r="S251" i="2"/>
  <c r="T251" i="2"/>
  <c r="U251" i="2" s="1"/>
  <c r="Q249" i="4" s="1"/>
  <c r="S252" i="2"/>
  <c r="T252" i="2"/>
  <c r="U252" i="2" s="1"/>
  <c r="Q250" i="4" s="1"/>
  <c r="S253" i="2"/>
  <c r="T253" i="2"/>
  <c r="U253" i="2" s="1"/>
  <c r="Q251" i="4" s="1"/>
  <c r="S254" i="2"/>
  <c r="T254" i="2"/>
  <c r="U254" i="2" s="1"/>
  <c r="Q252" i="4" s="1"/>
  <c r="S255" i="2"/>
  <c r="T255" i="2"/>
  <c r="U255" i="2" s="1"/>
  <c r="Q253" i="4" s="1"/>
  <c r="S256" i="2"/>
  <c r="T256" i="2"/>
  <c r="U256" i="2" s="1"/>
  <c r="Q254" i="4" s="1"/>
  <c r="S257" i="2"/>
  <c r="T257" i="2"/>
  <c r="U257" i="2" s="1"/>
  <c r="Q255" i="4" s="1"/>
  <c r="S258" i="2"/>
  <c r="T258" i="2"/>
  <c r="U258" i="2" s="1"/>
  <c r="Q256" i="4" s="1"/>
  <c r="S259" i="2"/>
  <c r="T259" i="2"/>
  <c r="U259" i="2" s="1"/>
  <c r="Q257" i="4" s="1"/>
  <c r="S260" i="2"/>
  <c r="T260" i="2"/>
  <c r="U260" i="2" s="1"/>
  <c r="Q258" i="4" s="1"/>
  <c r="S261" i="2"/>
  <c r="T261" i="2"/>
  <c r="U261" i="2" s="1"/>
  <c r="Q259" i="4" s="1"/>
  <c r="S262" i="2"/>
  <c r="T262" i="2"/>
  <c r="U262" i="2" s="1"/>
  <c r="Q260" i="4" s="1"/>
  <c r="W13" i="2"/>
  <c r="T13" i="2"/>
  <c r="U13" i="2" s="1"/>
  <c r="Q11" i="4" s="1"/>
  <c r="S13" i="2"/>
  <c r="D211" i="4" l="1"/>
  <c r="H211" i="4"/>
  <c r="O211" i="4"/>
  <c r="Y211" i="4"/>
  <c r="AK211" i="4"/>
  <c r="D212" i="4"/>
  <c r="H212" i="4"/>
  <c r="O212" i="4"/>
  <c r="Y212" i="4"/>
  <c r="AK212" i="4"/>
  <c r="D213" i="4"/>
  <c r="H213" i="4"/>
  <c r="O213" i="4"/>
  <c r="Y213" i="4"/>
  <c r="AK213" i="4"/>
  <c r="D214" i="4"/>
  <c r="H214" i="4"/>
  <c r="O214" i="4"/>
  <c r="Y214" i="4"/>
  <c r="AK214" i="4"/>
  <c r="D215" i="4"/>
  <c r="H215" i="4"/>
  <c r="O215" i="4"/>
  <c r="Y215" i="4"/>
  <c r="AK215" i="4"/>
  <c r="D216" i="4"/>
  <c r="H216" i="4"/>
  <c r="O216" i="4"/>
  <c r="Y216" i="4"/>
  <c r="AK216" i="4"/>
  <c r="D217" i="4"/>
  <c r="H217" i="4"/>
  <c r="O217" i="4"/>
  <c r="Y217" i="4"/>
  <c r="AK217" i="4"/>
  <c r="D218" i="4"/>
  <c r="H218" i="4"/>
  <c r="O218" i="4"/>
  <c r="Y218" i="4"/>
  <c r="AK218" i="4"/>
  <c r="D219" i="4"/>
  <c r="H219" i="4"/>
  <c r="O219" i="4"/>
  <c r="Y219" i="4"/>
  <c r="AK219" i="4"/>
  <c r="D220" i="4"/>
  <c r="H220" i="4"/>
  <c r="O220" i="4"/>
  <c r="Y220" i="4"/>
  <c r="AK220" i="4"/>
  <c r="D221" i="4"/>
  <c r="H221" i="4"/>
  <c r="O221" i="4"/>
  <c r="Y221" i="4"/>
  <c r="AK221" i="4"/>
  <c r="D222" i="4"/>
  <c r="H222" i="4"/>
  <c r="O222" i="4"/>
  <c r="Y222" i="4"/>
  <c r="AK222" i="4"/>
  <c r="D223" i="4"/>
  <c r="H223" i="4"/>
  <c r="O223" i="4"/>
  <c r="Y223" i="4"/>
  <c r="AK223" i="4"/>
  <c r="D224" i="4"/>
  <c r="H224" i="4"/>
  <c r="O224" i="4"/>
  <c r="Y224" i="4"/>
  <c r="AK224" i="4"/>
  <c r="D225" i="4"/>
  <c r="H225" i="4"/>
  <c r="O225" i="4"/>
  <c r="Y225" i="4"/>
  <c r="AK225" i="4"/>
  <c r="D226" i="4"/>
  <c r="H226" i="4"/>
  <c r="O226" i="4"/>
  <c r="Y226" i="4"/>
  <c r="AK226" i="4"/>
  <c r="D227" i="4"/>
  <c r="H227" i="4"/>
  <c r="O227" i="4"/>
  <c r="Y227" i="4"/>
  <c r="AK227" i="4"/>
  <c r="D228" i="4"/>
  <c r="H228" i="4"/>
  <c r="O228" i="4"/>
  <c r="Y228" i="4"/>
  <c r="AK228" i="4"/>
  <c r="D229" i="4"/>
  <c r="H229" i="4"/>
  <c r="O229" i="4"/>
  <c r="Y229" i="4"/>
  <c r="AK229" i="4"/>
  <c r="D230" i="4"/>
  <c r="H230" i="4"/>
  <c r="O230" i="4"/>
  <c r="Y230" i="4"/>
  <c r="AK230" i="4"/>
  <c r="D231" i="4"/>
  <c r="H231" i="4"/>
  <c r="O231" i="4"/>
  <c r="Y231" i="4"/>
  <c r="AK231" i="4"/>
  <c r="D232" i="4"/>
  <c r="H232" i="4"/>
  <c r="O232" i="4"/>
  <c r="Y232" i="4"/>
  <c r="AK232" i="4"/>
  <c r="D233" i="4"/>
  <c r="H233" i="4"/>
  <c r="O233" i="4"/>
  <c r="Y233" i="4"/>
  <c r="AK233" i="4"/>
  <c r="D234" i="4"/>
  <c r="H234" i="4"/>
  <c r="O234" i="4"/>
  <c r="Y234" i="4"/>
  <c r="AK234" i="4"/>
  <c r="D235" i="4"/>
  <c r="H235" i="4"/>
  <c r="O235" i="4"/>
  <c r="Y235" i="4"/>
  <c r="AK235" i="4"/>
  <c r="D236" i="4"/>
  <c r="H236" i="4"/>
  <c r="O236" i="4"/>
  <c r="Y236" i="4"/>
  <c r="AK236" i="4"/>
  <c r="D237" i="4"/>
  <c r="H237" i="4"/>
  <c r="O237" i="4"/>
  <c r="Y237" i="4"/>
  <c r="AK237" i="4"/>
  <c r="D238" i="4"/>
  <c r="H238" i="4"/>
  <c r="O238" i="4"/>
  <c r="Y238" i="4"/>
  <c r="AK238" i="4"/>
  <c r="D239" i="4"/>
  <c r="H239" i="4"/>
  <c r="O239" i="4"/>
  <c r="Y239" i="4"/>
  <c r="AK239" i="4"/>
  <c r="D240" i="4"/>
  <c r="H240" i="4"/>
  <c r="O240" i="4"/>
  <c r="Y240" i="4"/>
  <c r="AK240" i="4"/>
  <c r="D241" i="4"/>
  <c r="H241" i="4"/>
  <c r="O241" i="4"/>
  <c r="Y241" i="4"/>
  <c r="AK241" i="4"/>
  <c r="D242" i="4"/>
  <c r="H242" i="4"/>
  <c r="O242" i="4"/>
  <c r="Y242" i="4"/>
  <c r="AK242" i="4"/>
  <c r="D243" i="4"/>
  <c r="H243" i="4"/>
  <c r="O243" i="4"/>
  <c r="Y243" i="4"/>
  <c r="AK243" i="4"/>
  <c r="D244" i="4"/>
  <c r="H244" i="4"/>
  <c r="O244" i="4"/>
  <c r="Y244" i="4"/>
  <c r="AK244" i="4"/>
  <c r="D245" i="4"/>
  <c r="H245" i="4"/>
  <c r="O245" i="4"/>
  <c r="Y245" i="4"/>
  <c r="AK245" i="4"/>
  <c r="D246" i="4"/>
  <c r="H246" i="4"/>
  <c r="O246" i="4"/>
  <c r="Y246" i="4"/>
  <c r="AK246" i="4"/>
  <c r="D247" i="4"/>
  <c r="H247" i="4"/>
  <c r="O247" i="4"/>
  <c r="Y247" i="4"/>
  <c r="AK247" i="4"/>
  <c r="D248" i="4"/>
  <c r="H248" i="4"/>
  <c r="O248" i="4"/>
  <c r="Y248" i="4"/>
  <c r="AK248" i="4"/>
  <c r="D249" i="4"/>
  <c r="H249" i="4"/>
  <c r="O249" i="4"/>
  <c r="Y249" i="4"/>
  <c r="AK249" i="4"/>
  <c r="D250" i="4"/>
  <c r="H250" i="4"/>
  <c r="O250" i="4"/>
  <c r="Y250" i="4"/>
  <c r="AK250" i="4"/>
  <c r="D251" i="4"/>
  <c r="H251" i="4"/>
  <c r="O251" i="4"/>
  <c r="Y251" i="4"/>
  <c r="AK251" i="4"/>
  <c r="D252" i="4"/>
  <c r="H252" i="4"/>
  <c r="O252" i="4"/>
  <c r="Y252" i="4"/>
  <c r="AK252" i="4"/>
  <c r="D253" i="4"/>
  <c r="H253" i="4"/>
  <c r="O253" i="4"/>
  <c r="Y253" i="4"/>
  <c r="AK253" i="4"/>
  <c r="D254" i="4"/>
  <c r="H254" i="4"/>
  <c r="O254" i="4"/>
  <c r="Y254" i="4"/>
  <c r="AK254" i="4"/>
  <c r="D255" i="4"/>
  <c r="H255" i="4"/>
  <c r="O255" i="4"/>
  <c r="Y255" i="4"/>
  <c r="AK255" i="4"/>
  <c r="D256" i="4"/>
  <c r="H256" i="4"/>
  <c r="O256" i="4"/>
  <c r="Y256" i="4"/>
  <c r="AK256" i="4"/>
  <c r="D257" i="4"/>
  <c r="H257" i="4"/>
  <c r="O257" i="4"/>
  <c r="Y257" i="4"/>
  <c r="AK257" i="4"/>
  <c r="D258" i="4"/>
  <c r="H258" i="4"/>
  <c r="O258" i="4"/>
  <c r="Y258" i="4"/>
  <c r="AK258" i="4"/>
  <c r="D259" i="4"/>
  <c r="H259" i="4"/>
  <c r="O259" i="4"/>
  <c r="Y259" i="4"/>
  <c r="AK259" i="4"/>
  <c r="D260" i="4"/>
  <c r="H260" i="4"/>
  <c r="O260" i="4"/>
  <c r="Y260" i="4"/>
  <c r="AK260" i="4"/>
  <c r="B213" i="2"/>
  <c r="C211" i="4" s="1"/>
  <c r="C213" i="2"/>
  <c r="D213" i="2"/>
  <c r="E213" i="2"/>
  <c r="P211" i="4" s="1"/>
  <c r="F213" i="2"/>
  <c r="G213" i="2"/>
  <c r="H213" i="2"/>
  <c r="I213" i="2"/>
  <c r="J213" i="2"/>
  <c r="K213" i="2"/>
  <c r="L213" i="2"/>
  <c r="M213" i="2"/>
  <c r="N213" i="2"/>
  <c r="O213" i="2"/>
  <c r="P213" i="2"/>
  <c r="R211" i="4" s="1"/>
  <c r="Q213" i="2"/>
  <c r="R213" i="2"/>
  <c r="AB211" i="4"/>
  <c r="B214" i="2"/>
  <c r="C212" i="4" s="1"/>
  <c r="C214" i="2"/>
  <c r="D214" i="2"/>
  <c r="E214" i="2"/>
  <c r="P212" i="4" s="1"/>
  <c r="F214" i="2"/>
  <c r="G214" i="2"/>
  <c r="H214" i="2"/>
  <c r="I214" i="2"/>
  <c r="J214" i="2"/>
  <c r="K214" i="2"/>
  <c r="L214" i="2"/>
  <c r="M214" i="2"/>
  <c r="N214" i="2"/>
  <c r="O214" i="2"/>
  <c r="P214" i="2"/>
  <c r="R212" i="4" s="1"/>
  <c r="Q214" i="2"/>
  <c r="R214" i="2"/>
  <c r="B215" i="2"/>
  <c r="C213" i="4" s="1"/>
  <c r="C215" i="2"/>
  <c r="D215" i="2"/>
  <c r="E215" i="2"/>
  <c r="P213" i="4" s="1"/>
  <c r="F215" i="2"/>
  <c r="G215" i="2"/>
  <c r="H215" i="2"/>
  <c r="I215" i="2"/>
  <c r="J215" i="2"/>
  <c r="K215" i="2"/>
  <c r="L215" i="2"/>
  <c r="M215" i="2"/>
  <c r="N215" i="2"/>
  <c r="O215" i="2"/>
  <c r="P215" i="2"/>
  <c r="R213" i="4" s="1"/>
  <c r="Q215" i="2"/>
  <c r="R215" i="2"/>
  <c r="AB213" i="4"/>
  <c r="B216" i="2"/>
  <c r="C214" i="4" s="1"/>
  <c r="C216" i="2"/>
  <c r="D216" i="2"/>
  <c r="E216" i="2"/>
  <c r="P214" i="4" s="1"/>
  <c r="F216" i="2"/>
  <c r="G216" i="2"/>
  <c r="H216" i="2"/>
  <c r="I216" i="2"/>
  <c r="J216" i="2"/>
  <c r="K216" i="2"/>
  <c r="L216" i="2"/>
  <c r="M216" i="2"/>
  <c r="N216" i="2"/>
  <c r="O216" i="2"/>
  <c r="P216" i="2"/>
  <c r="R214" i="4" s="1"/>
  <c r="Q216" i="2"/>
  <c r="R216" i="2"/>
  <c r="B217" i="2"/>
  <c r="C215" i="4" s="1"/>
  <c r="C217" i="2"/>
  <c r="D217" i="2"/>
  <c r="E217" i="2"/>
  <c r="P215" i="4" s="1"/>
  <c r="F217" i="2"/>
  <c r="G217" i="2"/>
  <c r="H217" i="2"/>
  <c r="I217" i="2"/>
  <c r="J217" i="2"/>
  <c r="K217" i="2"/>
  <c r="L217" i="2"/>
  <c r="M217" i="2"/>
  <c r="N217" i="2"/>
  <c r="O217" i="2"/>
  <c r="P217" i="2"/>
  <c r="R215" i="4" s="1"/>
  <c r="T215" i="4" s="1"/>
  <c r="Q217" i="2"/>
  <c r="R217" i="2"/>
  <c r="B218" i="2"/>
  <c r="C216" i="4" s="1"/>
  <c r="C218" i="2"/>
  <c r="D218" i="2"/>
  <c r="E218" i="2"/>
  <c r="P216" i="4" s="1"/>
  <c r="F218" i="2"/>
  <c r="G218" i="2"/>
  <c r="H218" i="2"/>
  <c r="I218" i="2"/>
  <c r="J218" i="2"/>
  <c r="K218" i="2"/>
  <c r="L218" i="2"/>
  <c r="M218" i="2"/>
  <c r="N218" i="2"/>
  <c r="O218" i="2"/>
  <c r="P218" i="2"/>
  <c r="R216" i="4" s="1"/>
  <c r="T216" i="4" s="1"/>
  <c r="AL216" i="4" s="1"/>
  <c r="Q218" i="2"/>
  <c r="R218" i="2"/>
  <c r="B219" i="2"/>
  <c r="C217" i="4" s="1"/>
  <c r="C219" i="2"/>
  <c r="D219" i="2"/>
  <c r="E219" i="2"/>
  <c r="P217" i="4" s="1"/>
  <c r="F219" i="2"/>
  <c r="G219" i="2"/>
  <c r="H219" i="2"/>
  <c r="I219" i="2"/>
  <c r="J219" i="2"/>
  <c r="K219" i="2"/>
  <c r="L219" i="2"/>
  <c r="M219" i="2"/>
  <c r="N219" i="2"/>
  <c r="O219" i="2"/>
  <c r="P219" i="2"/>
  <c r="R217" i="4" s="1"/>
  <c r="Q219" i="2"/>
  <c r="R219" i="2"/>
  <c r="AB217" i="4"/>
  <c r="B220" i="2"/>
  <c r="C218" i="4" s="1"/>
  <c r="C220" i="2"/>
  <c r="D220" i="2"/>
  <c r="E220" i="2"/>
  <c r="P218" i="4" s="1"/>
  <c r="F220" i="2"/>
  <c r="G220" i="2"/>
  <c r="H220" i="2"/>
  <c r="I220" i="2"/>
  <c r="J220" i="2"/>
  <c r="K220" i="2"/>
  <c r="L220" i="2"/>
  <c r="M220" i="2"/>
  <c r="N220" i="2"/>
  <c r="O220" i="2"/>
  <c r="P220" i="2"/>
  <c r="R218" i="4" s="1"/>
  <c r="Q220" i="2"/>
  <c r="R220" i="2"/>
  <c r="B221" i="2"/>
  <c r="C219" i="4" s="1"/>
  <c r="C221" i="2"/>
  <c r="D221" i="2"/>
  <c r="E221" i="2"/>
  <c r="P219" i="4" s="1"/>
  <c r="F221" i="2"/>
  <c r="G221" i="2"/>
  <c r="H221" i="2"/>
  <c r="I221" i="2"/>
  <c r="J221" i="2"/>
  <c r="K221" i="2"/>
  <c r="L221" i="2"/>
  <c r="M221" i="2"/>
  <c r="N221" i="2"/>
  <c r="O221" i="2"/>
  <c r="P221" i="2"/>
  <c r="R219" i="4" s="1"/>
  <c r="T219" i="4" s="1"/>
  <c r="Q221" i="2"/>
  <c r="R221" i="2"/>
  <c r="B222" i="2"/>
  <c r="C220" i="4" s="1"/>
  <c r="C222" i="2"/>
  <c r="D222" i="2"/>
  <c r="E222" i="2"/>
  <c r="P220" i="4" s="1"/>
  <c r="F222" i="2"/>
  <c r="G222" i="2"/>
  <c r="H222" i="2"/>
  <c r="I222" i="2"/>
  <c r="J222" i="2"/>
  <c r="K222" i="2"/>
  <c r="L222" i="2"/>
  <c r="M222" i="2"/>
  <c r="N222" i="2"/>
  <c r="O222" i="2"/>
  <c r="P222" i="2"/>
  <c r="R220" i="4" s="1"/>
  <c r="Q222" i="2"/>
  <c r="R222" i="2"/>
  <c r="B223" i="2"/>
  <c r="C221" i="4" s="1"/>
  <c r="C223" i="2"/>
  <c r="D223" i="2"/>
  <c r="E223" i="2"/>
  <c r="P221" i="4" s="1"/>
  <c r="F223" i="2"/>
  <c r="G223" i="2"/>
  <c r="H223" i="2"/>
  <c r="I223" i="2"/>
  <c r="J223" i="2"/>
  <c r="K223" i="2"/>
  <c r="L223" i="2"/>
  <c r="M223" i="2"/>
  <c r="N223" i="2"/>
  <c r="O223" i="2"/>
  <c r="P223" i="2"/>
  <c r="R221" i="4" s="1"/>
  <c r="Q223" i="2"/>
  <c r="R223" i="2"/>
  <c r="B224" i="2"/>
  <c r="C222" i="4" s="1"/>
  <c r="C224" i="2"/>
  <c r="D224" i="2"/>
  <c r="E224" i="2"/>
  <c r="P222" i="4" s="1"/>
  <c r="F224" i="2"/>
  <c r="G224" i="2"/>
  <c r="H224" i="2"/>
  <c r="I224" i="2"/>
  <c r="J224" i="2"/>
  <c r="K224" i="2"/>
  <c r="L224" i="2"/>
  <c r="M224" i="2"/>
  <c r="N224" i="2"/>
  <c r="O224" i="2"/>
  <c r="P224" i="2"/>
  <c r="R222" i="4" s="1"/>
  <c r="Q224" i="2"/>
  <c r="R224" i="2"/>
  <c r="B225" i="2"/>
  <c r="C223" i="4" s="1"/>
  <c r="C225" i="2"/>
  <c r="D225" i="2"/>
  <c r="E225" i="2"/>
  <c r="P223" i="4" s="1"/>
  <c r="F225" i="2"/>
  <c r="G225" i="2"/>
  <c r="H225" i="2"/>
  <c r="I225" i="2"/>
  <c r="J225" i="2"/>
  <c r="K225" i="2"/>
  <c r="L225" i="2"/>
  <c r="M225" i="2"/>
  <c r="N225" i="2"/>
  <c r="O225" i="2"/>
  <c r="P225" i="2"/>
  <c r="R223" i="4" s="1"/>
  <c r="T223" i="4" s="1"/>
  <c r="Q225" i="2"/>
  <c r="R225" i="2"/>
  <c r="AB223" i="4"/>
  <c r="B226" i="2"/>
  <c r="C224" i="4" s="1"/>
  <c r="C226" i="2"/>
  <c r="D226" i="2"/>
  <c r="E226" i="2"/>
  <c r="P224" i="4" s="1"/>
  <c r="F226" i="2"/>
  <c r="G226" i="2"/>
  <c r="H226" i="2"/>
  <c r="I226" i="2"/>
  <c r="J226" i="2"/>
  <c r="K226" i="2"/>
  <c r="L226" i="2"/>
  <c r="M226" i="2"/>
  <c r="N226" i="2"/>
  <c r="O226" i="2"/>
  <c r="P226" i="2"/>
  <c r="R224" i="4" s="1"/>
  <c r="T224" i="4" s="1"/>
  <c r="AL224" i="4" s="1"/>
  <c r="Q226" i="2"/>
  <c r="R226" i="2"/>
  <c r="B227" i="2"/>
  <c r="C225" i="4" s="1"/>
  <c r="C227" i="2"/>
  <c r="D227" i="2"/>
  <c r="E227" i="2"/>
  <c r="P225" i="4" s="1"/>
  <c r="F227" i="2"/>
  <c r="G227" i="2"/>
  <c r="H227" i="2"/>
  <c r="I227" i="2"/>
  <c r="J227" i="2"/>
  <c r="K227" i="2"/>
  <c r="L227" i="2"/>
  <c r="M227" i="2"/>
  <c r="N227" i="2"/>
  <c r="O227" i="2"/>
  <c r="P227" i="2"/>
  <c r="R225" i="4" s="1"/>
  <c r="Q227" i="2"/>
  <c r="R227" i="2"/>
  <c r="AB225" i="4"/>
  <c r="B228" i="2"/>
  <c r="C226" i="4" s="1"/>
  <c r="C228" i="2"/>
  <c r="D228" i="2"/>
  <c r="E228" i="2"/>
  <c r="P226" i="4" s="1"/>
  <c r="F228" i="2"/>
  <c r="G228" i="2"/>
  <c r="H228" i="2"/>
  <c r="I228" i="2"/>
  <c r="J228" i="2"/>
  <c r="K228" i="2"/>
  <c r="L228" i="2"/>
  <c r="M228" i="2"/>
  <c r="N228" i="2"/>
  <c r="O228" i="2"/>
  <c r="P228" i="2"/>
  <c r="R226" i="4" s="1"/>
  <c r="Q228" i="2"/>
  <c r="R228" i="2"/>
  <c r="B229" i="2"/>
  <c r="C227" i="4" s="1"/>
  <c r="C229" i="2"/>
  <c r="D229" i="2"/>
  <c r="E229" i="2"/>
  <c r="P227" i="4" s="1"/>
  <c r="F229" i="2"/>
  <c r="G229" i="2"/>
  <c r="H229" i="2"/>
  <c r="I229" i="2"/>
  <c r="J229" i="2"/>
  <c r="K229" i="2"/>
  <c r="L229" i="2"/>
  <c r="M229" i="2"/>
  <c r="N229" i="2"/>
  <c r="O229" i="2"/>
  <c r="P229" i="2"/>
  <c r="R227" i="4" s="1"/>
  <c r="T227" i="4" s="1"/>
  <c r="Q229" i="2"/>
  <c r="R229" i="2"/>
  <c r="B230" i="2"/>
  <c r="C228" i="4" s="1"/>
  <c r="C230" i="2"/>
  <c r="D230" i="2"/>
  <c r="E230" i="2"/>
  <c r="P228" i="4" s="1"/>
  <c r="F230" i="2"/>
  <c r="G230" i="2"/>
  <c r="H230" i="2"/>
  <c r="I230" i="2"/>
  <c r="J230" i="2"/>
  <c r="K230" i="2"/>
  <c r="L230" i="2"/>
  <c r="M230" i="2"/>
  <c r="N230" i="2"/>
  <c r="O230" i="2"/>
  <c r="P230" i="2"/>
  <c r="R228" i="4" s="1"/>
  <c r="Q230" i="2"/>
  <c r="R230" i="2"/>
  <c r="B231" i="2"/>
  <c r="C229" i="4" s="1"/>
  <c r="C231" i="2"/>
  <c r="D231" i="2"/>
  <c r="E231" i="2"/>
  <c r="P229" i="4" s="1"/>
  <c r="F231" i="2"/>
  <c r="G231" i="2"/>
  <c r="H231" i="2"/>
  <c r="I231" i="2"/>
  <c r="J231" i="2"/>
  <c r="K231" i="2"/>
  <c r="L231" i="2"/>
  <c r="M231" i="2"/>
  <c r="N231" i="2"/>
  <c r="O231" i="2"/>
  <c r="P231" i="2"/>
  <c r="R229" i="4" s="1"/>
  <c r="Q231" i="2"/>
  <c r="R231" i="2"/>
  <c r="AB229" i="4"/>
  <c r="B232" i="2"/>
  <c r="C230" i="4" s="1"/>
  <c r="C232" i="2"/>
  <c r="D232" i="2"/>
  <c r="E232" i="2"/>
  <c r="P230" i="4" s="1"/>
  <c r="F232" i="2"/>
  <c r="G232" i="2"/>
  <c r="H232" i="2"/>
  <c r="I232" i="2"/>
  <c r="J232" i="2"/>
  <c r="K232" i="2"/>
  <c r="L232" i="2"/>
  <c r="M232" i="2"/>
  <c r="N232" i="2"/>
  <c r="O232" i="2"/>
  <c r="P232" i="2"/>
  <c r="R230" i="4" s="1"/>
  <c r="Q232" i="2"/>
  <c r="R232" i="2"/>
  <c r="B233" i="2"/>
  <c r="C231" i="4" s="1"/>
  <c r="C233" i="2"/>
  <c r="D233" i="2"/>
  <c r="E233" i="2"/>
  <c r="P231" i="4" s="1"/>
  <c r="F233" i="2"/>
  <c r="G233" i="2"/>
  <c r="H233" i="2"/>
  <c r="I233" i="2"/>
  <c r="J233" i="2"/>
  <c r="K233" i="2"/>
  <c r="L233" i="2"/>
  <c r="M233" i="2"/>
  <c r="N233" i="2"/>
  <c r="O233" i="2"/>
  <c r="P233" i="2"/>
  <c r="R231" i="4" s="1"/>
  <c r="Q233" i="2"/>
  <c r="R233" i="2"/>
  <c r="B234" i="2"/>
  <c r="C232" i="4" s="1"/>
  <c r="C234" i="2"/>
  <c r="D234" i="2"/>
  <c r="E234" i="2"/>
  <c r="P232" i="4" s="1"/>
  <c r="F234" i="2"/>
  <c r="G234" i="2"/>
  <c r="H234" i="2"/>
  <c r="I234" i="2"/>
  <c r="J234" i="2"/>
  <c r="K234" i="2"/>
  <c r="L234" i="2"/>
  <c r="M234" i="2"/>
  <c r="N234" i="2"/>
  <c r="O234" i="2"/>
  <c r="P234" i="2"/>
  <c r="R232" i="4" s="1"/>
  <c r="Q234" i="2"/>
  <c r="R234" i="2"/>
  <c r="B235" i="2"/>
  <c r="C233" i="4" s="1"/>
  <c r="C235" i="2"/>
  <c r="D235" i="2"/>
  <c r="E235" i="2"/>
  <c r="P233" i="4" s="1"/>
  <c r="F235" i="2"/>
  <c r="G235" i="2"/>
  <c r="H235" i="2"/>
  <c r="I235" i="2"/>
  <c r="J235" i="2"/>
  <c r="K235" i="2"/>
  <c r="L235" i="2"/>
  <c r="M235" i="2"/>
  <c r="N235" i="2"/>
  <c r="O235" i="2"/>
  <c r="P235" i="2"/>
  <c r="R233" i="4" s="1"/>
  <c r="Q235" i="2"/>
  <c r="R235" i="2"/>
  <c r="AB233" i="4"/>
  <c r="B236" i="2"/>
  <c r="C234" i="4" s="1"/>
  <c r="C236" i="2"/>
  <c r="D236" i="2"/>
  <c r="E236" i="2"/>
  <c r="P234" i="4" s="1"/>
  <c r="F236" i="2"/>
  <c r="G236" i="2"/>
  <c r="H236" i="2"/>
  <c r="I236" i="2"/>
  <c r="J236" i="2"/>
  <c r="K236" i="2"/>
  <c r="L236" i="2"/>
  <c r="M236" i="2"/>
  <c r="N236" i="2"/>
  <c r="O236" i="2"/>
  <c r="P236" i="2"/>
  <c r="R234" i="4" s="1"/>
  <c r="Q236" i="2"/>
  <c r="R236" i="2"/>
  <c r="B237" i="2"/>
  <c r="C235" i="4" s="1"/>
  <c r="C237" i="2"/>
  <c r="D237" i="2"/>
  <c r="E237" i="2"/>
  <c r="P235" i="4" s="1"/>
  <c r="F237" i="2"/>
  <c r="G237" i="2"/>
  <c r="H237" i="2"/>
  <c r="I237" i="2"/>
  <c r="J237" i="2"/>
  <c r="K237" i="2"/>
  <c r="L237" i="2"/>
  <c r="M237" i="2"/>
  <c r="N237" i="2"/>
  <c r="O237" i="2"/>
  <c r="P237" i="2"/>
  <c r="R235" i="4" s="1"/>
  <c r="Q237" i="2"/>
  <c r="R237" i="2"/>
  <c r="B238" i="2"/>
  <c r="C236" i="4" s="1"/>
  <c r="C238" i="2"/>
  <c r="D238" i="2"/>
  <c r="E238" i="2"/>
  <c r="P236" i="4" s="1"/>
  <c r="F238" i="2"/>
  <c r="G238" i="2"/>
  <c r="H238" i="2"/>
  <c r="I238" i="2"/>
  <c r="J238" i="2"/>
  <c r="K238" i="2"/>
  <c r="L238" i="2"/>
  <c r="M238" i="2"/>
  <c r="N238" i="2"/>
  <c r="O238" i="2"/>
  <c r="P238" i="2"/>
  <c r="R236" i="4" s="1"/>
  <c r="Q238" i="2"/>
  <c r="R238" i="2"/>
  <c r="B239" i="2"/>
  <c r="C237" i="4" s="1"/>
  <c r="C239" i="2"/>
  <c r="D239" i="2"/>
  <c r="E239" i="2"/>
  <c r="P237" i="4" s="1"/>
  <c r="F239" i="2"/>
  <c r="G239" i="2"/>
  <c r="H239" i="2"/>
  <c r="I239" i="2"/>
  <c r="J239" i="2"/>
  <c r="K239" i="2"/>
  <c r="L239" i="2"/>
  <c r="M239" i="2"/>
  <c r="N239" i="2"/>
  <c r="O239" i="2"/>
  <c r="P239" i="2"/>
  <c r="R237" i="4" s="1"/>
  <c r="Q239" i="2"/>
  <c r="R239" i="2"/>
  <c r="AB237" i="4"/>
  <c r="B240" i="2"/>
  <c r="C238" i="4" s="1"/>
  <c r="C240" i="2"/>
  <c r="D240" i="2"/>
  <c r="E240" i="2"/>
  <c r="P238" i="4" s="1"/>
  <c r="F240" i="2"/>
  <c r="G240" i="2"/>
  <c r="H240" i="2"/>
  <c r="I240" i="2"/>
  <c r="J240" i="2"/>
  <c r="K240" i="2"/>
  <c r="L240" i="2"/>
  <c r="M240" i="2"/>
  <c r="N240" i="2"/>
  <c r="O240" i="2"/>
  <c r="P240" i="2"/>
  <c r="R238" i="4" s="1"/>
  <c r="Q240" i="2"/>
  <c r="R240" i="2"/>
  <c r="B241" i="2"/>
  <c r="C239" i="4" s="1"/>
  <c r="C241" i="2"/>
  <c r="D241" i="2"/>
  <c r="E241" i="2"/>
  <c r="P239" i="4" s="1"/>
  <c r="F241" i="2"/>
  <c r="G241" i="2"/>
  <c r="H241" i="2"/>
  <c r="I241" i="2"/>
  <c r="J241" i="2"/>
  <c r="K241" i="2"/>
  <c r="L241" i="2"/>
  <c r="M241" i="2"/>
  <c r="N241" i="2"/>
  <c r="O241" i="2"/>
  <c r="P241" i="2"/>
  <c r="R239" i="4" s="1"/>
  <c r="Q241" i="2"/>
  <c r="R241" i="2"/>
  <c r="B242" i="2"/>
  <c r="C240" i="4" s="1"/>
  <c r="C242" i="2"/>
  <c r="D242" i="2"/>
  <c r="E242" i="2"/>
  <c r="P240" i="4" s="1"/>
  <c r="F242" i="2"/>
  <c r="G242" i="2"/>
  <c r="H242" i="2"/>
  <c r="I242" i="2"/>
  <c r="J242" i="2"/>
  <c r="K242" i="2"/>
  <c r="L242" i="2"/>
  <c r="M242" i="2"/>
  <c r="N242" i="2"/>
  <c r="O242" i="2"/>
  <c r="P242" i="2"/>
  <c r="R240" i="4" s="1"/>
  <c r="T240" i="4" s="1"/>
  <c r="AL240" i="4" s="1"/>
  <c r="Q242" i="2"/>
  <c r="R242" i="2"/>
  <c r="B243" i="2"/>
  <c r="C241" i="4" s="1"/>
  <c r="C243" i="2"/>
  <c r="D243" i="2"/>
  <c r="E243" i="2"/>
  <c r="P241" i="4" s="1"/>
  <c r="F243" i="2"/>
  <c r="G243" i="2"/>
  <c r="H243" i="2"/>
  <c r="I243" i="2"/>
  <c r="J243" i="2"/>
  <c r="K243" i="2"/>
  <c r="L243" i="2"/>
  <c r="M243" i="2"/>
  <c r="N243" i="2"/>
  <c r="O243" i="2"/>
  <c r="P243" i="2"/>
  <c r="R241" i="4" s="1"/>
  <c r="Q243" i="2"/>
  <c r="R243" i="2"/>
  <c r="AB241" i="4"/>
  <c r="B244" i="2"/>
  <c r="C242" i="4" s="1"/>
  <c r="C244" i="2"/>
  <c r="D244" i="2"/>
  <c r="E244" i="2"/>
  <c r="P242" i="4" s="1"/>
  <c r="F244" i="2"/>
  <c r="G244" i="2"/>
  <c r="H244" i="2"/>
  <c r="I244" i="2"/>
  <c r="J244" i="2"/>
  <c r="K244" i="2"/>
  <c r="L244" i="2"/>
  <c r="M244" i="2"/>
  <c r="N244" i="2"/>
  <c r="O244" i="2"/>
  <c r="P244" i="2"/>
  <c r="R242" i="4" s="1"/>
  <c r="Q244" i="2"/>
  <c r="R244" i="2"/>
  <c r="B245" i="2"/>
  <c r="C243" i="4" s="1"/>
  <c r="C245" i="2"/>
  <c r="D245" i="2"/>
  <c r="E245" i="2"/>
  <c r="P243" i="4" s="1"/>
  <c r="F245" i="2"/>
  <c r="G245" i="2"/>
  <c r="H245" i="2"/>
  <c r="I245" i="2"/>
  <c r="J245" i="2"/>
  <c r="K245" i="2"/>
  <c r="L245" i="2"/>
  <c r="M245" i="2"/>
  <c r="N245" i="2"/>
  <c r="O245" i="2"/>
  <c r="P245" i="2"/>
  <c r="R243" i="4" s="1"/>
  <c r="Q245" i="2"/>
  <c r="R245" i="2"/>
  <c r="B246" i="2"/>
  <c r="C244" i="4" s="1"/>
  <c r="C246" i="2"/>
  <c r="D246" i="2"/>
  <c r="E246" i="2"/>
  <c r="P244" i="4" s="1"/>
  <c r="F246" i="2"/>
  <c r="G246" i="2"/>
  <c r="H246" i="2"/>
  <c r="I246" i="2"/>
  <c r="J246" i="2"/>
  <c r="K246" i="2"/>
  <c r="L246" i="2"/>
  <c r="M246" i="2"/>
  <c r="N246" i="2"/>
  <c r="O246" i="2"/>
  <c r="P246" i="2"/>
  <c r="R244" i="4" s="1"/>
  <c r="Q246" i="2"/>
  <c r="R246" i="2"/>
  <c r="B247" i="2"/>
  <c r="C245" i="4" s="1"/>
  <c r="C247" i="2"/>
  <c r="D247" i="2"/>
  <c r="E247" i="2"/>
  <c r="P245" i="4" s="1"/>
  <c r="F247" i="2"/>
  <c r="G247" i="2"/>
  <c r="H247" i="2"/>
  <c r="I247" i="2"/>
  <c r="J247" i="2"/>
  <c r="K247" i="2"/>
  <c r="L247" i="2"/>
  <c r="M247" i="2"/>
  <c r="N247" i="2"/>
  <c r="O247" i="2"/>
  <c r="P247" i="2"/>
  <c r="R245" i="4" s="1"/>
  <c r="Q247" i="2"/>
  <c r="R247" i="2"/>
  <c r="AB245" i="4"/>
  <c r="B248" i="2"/>
  <c r="C246" i="4" s="1"/>
  <c r="C248" i="2"/>
  <c r="D248" i="2"/>
  <c r="E248" i="2"/>
  <c r="P246" i="4" s="1"/>
  <c r="F248" i="2"/>
  <c r="G248" i="2"/>
  <c r="H248" i="2"/>
  <c r="I248" i="2"/>
  <c r="J248" i="2"/>
  <c r="K248" i="2"/>
  <c r="L248" i="2"/>
  <c r="M248" i="2"/>
  <c r="N248" i="2"/>
  <c r="O248" i="2"/>
  <c r="P248" i="2"/>
  <c r="R246" i="4" s="1"/>
  <c r="Q248" i="2"/>
  <c r="R248" i="2"/>
  <c r="B249" i="2"/>
  <c r="C247" i="4" s="1"/>
  <c r="C249" i="2"/>
  <c r="D249" i="2"/>
  <c r="E249" i="2"/>
  <c r="P247" i="4" s="1"/>
  <c r="F249" i="2"/>
  <c r="G249" i="2"/>
  <c r="H249" i="2"/>
  <c r="I249" i="2"/>
  <c r="J249" i="2"/>
  <c r="K249" i="2"/>
  <c r="L249" i="2"/>
  <c r="M249" i="2"/>
  <c r="N249" i="2"/>
  <c r="O249" i="2"/>
  <c r="P249" i="2"/>
  <c r="R247" i="4" s="1"/>
  <c r="Q249" i="2"/>
  <c r="R249" i="2"/>
  <c r="B250" i="2"/>
  <c r="C248" i="4" s="1"/>
  <c r="C250" i="2"/>
  <c r="D250" i="2"/>
  <c r="E250" i="2"/>
  <c r="P248" i="4" s="1"/>
  <c r="F250" i="2"/>
  <c r="G250" i="2"/>
  <c r="H250" i="2"/>
  <c r="I250" i="2"/>
  <c r="J250" i="2"/>
  <c r="K250" i="2"/>
  <c r="L250" i="2"/>
  <c r="M250" i="2"/>
  <c r="N250" i="2"/>
  <c r="O250" i="2"/>
  <c r="P250" i="2"/>
  <c r="R248" i="4" s="1"/>
  <c r="Q250" i="2"/>
  <c r="R250" i="2"/>
  <c r="AB248" i="4"/>
  <c r="B251" i="2"/>
  <c r="C249" i="4" s="1"/>
  <c r="C251" i="2"/>
  <c r="D251" i="2"/>
  <c r="E251" i="2"/>
  <c r="P249" i="4" s="1"/>
  <c r="F251" i="2"/>
  <c r="G251" i="2"/>
  <c r="H251" i="2"/>
  <c r="I251" i="2"/>
  <c r="J251" i="2"/>
  <c r="K251" i="2"/>
  <c r="L251" i="2"/>
  <c r="M251" i="2"/>
  <c r="N251" i="2"/>
  <c r="O251" i="2"/>
  <c r="P251" i="2"/>
  <c r="R249" i="4" s="1"/>
  <c r="Q251" i="2"/>
  <c r="R251" i="2"/>
  <c r="B252" i="2"/>
  <c r="C250" i="4" s="1"/>
  <c r="C252" i="2"/>
  <c r="D252" i="2"/>
  <c r="E252" i="2"/>
  <c r="P250" i="4" s="1"/>
  <c r="F252" i="2"/>
  <c r="G252" i="2"/>
  <c r="H252" i="2"/>
  <c r="I252" i="2"/>
  <c r="J252" i="2"/>
  <c r="K252" i="2"/>
  <c r="L252" i="2"/>
  <c r="M252" i="2"/>
  <c r="N252" i="2"/>
  <c r="O252" i="2"/>
  <c r="P252" i="2"/>
  <c r="R250" i="4" s="1"/>
  <c r="Q252" i="2"/>
  <c r="R252" i="2"/>
  <c r="AB250" i="4"/>
  <c r="B253" i="2"/>
  <c r="C251" i="4" s="1"/>
  <c r="C253" i="2"/>
  <c r="D253" i="2"/>
  <c r="E253" i="2"/>
  <c r="P251" i="4" s="1"/>
  <c r="F253" i="2"/>
  <c r="G253" i="2"/>
  <c r="H253" i="2"/>
  <c r="I253" i="2"/>
  <c r="J253" i="2"/>
  <c r="K253" i="2"/>
  <c r="L253" i="2"/>
  <c r="M253" i="2"/>
  <c r="N253" i="2"/>
  <c r="O253" i="2"/>
  <c r="P253" i="2"/>
  <c r="R251" i="4" s="1"/>
  <c r="Q253" i="2"/>
  <c r="R253" i="2"/>
  <c r="AB251" i="4"/>
  <c r="B254" i="2"/>
  <c r="C252" i="4" s="1"/>
  <c r="C254" i="2"/>
  <c r="D254" i="2"/>
  <c r="E254" i="2"/>
  <c r="P252" i="4" s="1"/>
  <c r="F254" i="2"/>
  <c r="G254" i="2"/>
  <c r="H254" i="2"/>
  <c r="I254" i="2"/>
  <c r="J254" i="2"/>
  <c r="K254" i="2"/>
  <c r="L254" i="2"/>
  <c r="M254" i="2"/>
  <c r="N254" i="2"/>
  <c r="O254" i="2"/>
  <c r="P254" i="2"/>
  <c r="R252" i="4" s="1"/>
  <c r="Q254" i="2"/>
  <c r="R254" i="2"/>
  <c r="AB252" i="4"/>
  <c r="B255" i="2"/>
  <c r="C253" i="4" s="1"/>
  <c r="C255" i="2"/>
  <c r="D255" i="2"/>
  <c r="E255" i="2"/>
  <c r="P253" i="4" s="1"/>
  <c r="F255" i="2"/>
  <c r="G255" i="2"/>
  <c r="H255" i="2"/>
  <c r="I255" i="2"/>
  <c r="J255" i="2"/>
  <c r="K255" i="2"/>
  <c r="L255" i="2"/>
  <c r="M255" i="2"/>
  <c r="N255" i="2"/>
  <c r="O255" i="2"/>
  <c r="P255" i="2"/>
  <c r="R253" i="4" s="1"/>
  <c r="Q255" i="2"/>
  <c r="R255" i="2"/>
  <c r="B256" i="2"/>
  <c r="C254" i="4" s="1"/>
  <c r="C256" i="2"/>
  <c r="D256" i="2"/>
  <c r="E256" i="2"/>
  <c r="P254" i="4" s="1"/>
  <c r="F256" i="2"/>
  <c r="G256" i="2"/>
  <c r="H256" i="2"/>
  <c r="I256" i="2"/>
  <c r="J256" i="2"/>
  <c r="K256" i="2"/>
  <c r="L256" i="2"/>
  <c r="M256" i="2"/>
  <c r="N256" i="2"/>
  <c r="O256" i="2"/>
  <c r="P256" i="2"/>
  <c r="R254" i="4" s="1"/>
  <c r="Q256" i="2"/>
  <c r="R256" i="2"/>
  <c r="AB254" i="4"/>
  <c r="B257" i="2"/>
  <c r="C255" i="4" s="1"/>
  <c r="C257" i="2"/>
  <c r="D257" i="2"/>
  <c r="E257" i="2"/>
  <c r="P255" i="4" s="1"/>
  <c r="F257" i="2"/>
  <c r="G257" i="2"/>
  <c r="H257" i="2"/>
  <c r="I257" i="2"/>
  <c r="J257" i="2"/>
  <c r="K257" i="2"/>
  <c r="L257" i="2"/>
  <c r="M257" i="2"/>
  <c r="N257" i="2"/>
  <c r="O257" i="2"/>
  <c r="P257" i="2"/>
  <c r="R255" i="4" s="1"/>
  <c r="Q257" i="2"/>
  <c r="R257" i="2"/>
  <c r="AB255" i="4"/>
  <c r="B258" i="2"/>
  <c r="C256" i="4" s="1"/>
  <c r="C258" i="2"/>
  <c r="D258" i="2"/>
  <c r="E258" i="2"/>
  <c r="P256" i="4" s="1"/>
  <c r="F258" i="2"/>
  <c r="G258" i="2"/>
  <c r="H258" i="2"/>
  <c r="I258" i="2"/>
  <c r="J258" i="2"/>
  <c r="K258" i="2"/>
  <c r="L258" i="2"/>
  <c r="M258" i="2"/>
  <c r="N258" i="2"/>
  <c r="O258" i="2"/>
  <c r="P258" i="2"/>
  <c r="R256" i="4" s="1"/>
  <c r="Q258" i="2"/>
  <c r="R258" i="2"/>
  <c r="AB256" i="4"/>
  <c r="B259" i="2"/>
  <c r="C257" i="4" s="1"/>
  <c r="C259" i="2"/>
  <c r="D259" i="2"/>
  <c r="E259" i="2"/>
  <c r="P257" i="4" s="1"/>
  <c r="F259" i="2"/>
  <c r="G259" i="2"/>
  <c r="H259" i="2"/>
  <c r="I259" i="2"/>
  <c r="J259" i="2"/>
  <c r="K259" i="2"/>
  <c r="L259" i="2"/>
  <c r="M259" i="2"/>
  <c r="N259" i="2"/>
  <c r="O259" i="2"/>
  <c r="P259" i="2"/>
  <c r="R257" i="4" s="1"/>
  <c r="Q259" i="2"/>
  <c r="R259" i="2"/>
  <c r="B260" i="2"/>
  <c r="C258" i="4" s="1"/>
  <c r="C260" i="2"/>
  <c r="D260" i="2"/>
  <c r="E260" i="2"/>
  <c r="P258" i="4" s="1"/>
  <c r="F260" i="2"/>
  <c r="G260" i="2"/>
  <c r="H260" i="2"/>
  <c r="I260" i="2"/>
  <c r="J260" i="2"/>
  <c r="K260" i="2"/>
  <c r="L260" i="2"/>
  <c r="M260" i="2"/>
  <c r="N260" i="2"/>
  <c r="O260" i="2"/>
  <c r="P260" i="2"/>
  <c r="R258" i="4" s="1"/>
  <c r="Q260" i="2"/>
  <c r="R260" i="2"/>
  <c r="AB258" i="4"/>
  <c r="B261" i="2"/>
  <c r="C259" i="4" s="1"/>
  <c r="C261" i="2"/>
  <c r="D261" i="2"/>
  <c r="E261" i="2"/>
  <c r="P259" i="4" s="1"/>
  <c r="F261" i="2"/>
  <c r="G261" i="2"/>
  <c r="H261" i="2"/>
  <c r="I261" i="2"/>
  <c r="J261" i="2"/>
  <c r="K261" i="2"/>
  <c r="L261" i="2"/>
  <c r="M261" i="2"/>
  <c r="N261" i="2"/>
  <c r="O261" i="2"/>
  <c r="P261" i="2"/>
  <c r="R259" i="4" s="1"/>
  <c r="Q261" i="2"/>
  <c r="R261" i="2"/>
  <c r="AB259" i="4"/>
  <c r="B262" i="2"/>
  <c r="C260" i="4" s="1"/>
  <c r="C262" i="2"/>
  <c r="D262" i="2"/>
  <c r="E262" i="2"/>
  <c r="P260" i="4" s="1"/>
  <c r="F262" i="2"/>
  <c r="G262" i="2"/>
  <c r="H262" i="2"/>
  <c r="I262" i="2"/>
  <c r="J262" i="2"/>
  <c r="K262" i="2"/>
  <c r="L262" i="2"/>
  <c r="M262" i="2"/>
  <c r="N262" i="2"/>
  <c r="O262" i="2"/>
  <c r="P262" i="2"/>
  <c r="R260" i="4" s="1"/>
  <c r="Q262" i="2"/>
  <c r="R262" i="2"/>
  <c r="AB260" i="4"/>
  <c r="AK210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3" i="4"/>
  <c r="AK54" i="4"/>
  <c r="AK55" i="4"/>
  <c r="AK56" i="4"/>
  <c r="AK57" i="4"/>
  <c r="AK58" i="4"/>
  <c r="AK59" i="4"/>
  <c r="AK60" i="4"/>
  <c r="AK61" i="4"/>
  <c r="AK62" i="4"/>
  <c r="AK63" i="4"/>
  <c r="AK64" i="4"/>
  <c r="AK65" i="4"/>
  <c r="AK66" i="4"/>
  <c r="AK67" i="4"/>
  <c r="AK68" i="4"/>
  <c r="AK69" i="4"/>
  <c r="AK70" i="4"/>
  <c r="AK71" i="4"/>
  <c r="AK72" i="4"/>
  <c r="AK73" i="4"/>
  <c r="AK74" i="4"/>
  <c r="AK75" i="4"/>
  <c r="AK76" i="4"/>
  <c r="AK77" i="4"/>
  <c r="AK78" i="4"/>
  <c r="AK79" i="4"/>
  <c r="AK80" i="4"/>
  <c r="AK81" i="4"/>
  <c r="AK82" i="4"/>
  <c r="AK83" i="4"/>
  <c r="AK84" i="4"/>
  <c r="AK85" i="4"/>
  <c r="AK86" i="4"/>
  <c r="AK87" i="4"/>
  <c r="AK88" i="4"/>
  <c r="AK89" i="4"/>
  <c r="AK90" i="4"/>
  <c r="AK91" i="4"/>
  <c r="AK92" i="4"/>
  <c r="AK93" i="4"/>
  <c r="AK94" i="4"/>
  <c r="AK95" i="4"/>
  <c r="AK96" i="4"/>
  <c r="AK97" i="4"/>
  <c r="AK98" i="4"/>
  <c r="AK99" i="4"/>
  <c r="AK100" i="4"/>
  <c r="AK101" i="4"/>
  <c r="AK102" i="4"/>
  <c r="AK103" i="4"/>
  <c r="AK104" i="4"/>
  <c r="AK105" i="4"/>
  <c r="AK106" i="4"/>
  <c r="AK107" i="4"/>
  <c r="AK108" i="4"/>
  <c r="AK109" i="4"/>
  <c r="AK110" i="4"/>
  <c r="AK111" i="4"/>
  <c r="AK112" i="4"/>
  <c r="AK113" i="4"/>
  <c r="AK114" i="4"/>
  <c r="AK115" i="4"/>
  <c r="AK116" i="4"/>
  <c r="AK117" i="4"/>
  <c r="AK118" i="4"/>
  <c r="AK119" i="4"/>
  <c r="AK120" i="4"/>
  <c r="AK121" i="4"/>
  <c r="AK122" i="4"/>
  <c r="AK123" i="4"/>
  <c r="AK124" i="4"/>
  <c r="AK125" i="4"/>
  <c r="AK126" i="4"/>
  <c r="AK127" i="4"/>
  <c r="AK128" i="4"/>
  <c r="AK129" i="4"/>
  <c r="AK130" i="4"/>
  <c r="AK131" i="4"/>
  <c r="AK132" i="4"/>
  <c r="AK133" i="4"/>
  <c r="AK134" i="4"/>
  <c r="AK135" i="4"/>
  <c r="AK136" i="4"/>
  <c r="AK137" i="4"/>
  <c r="AK138" i="4"/>
  <c r="AK139" i="4"/>
  <c r="AK140" i="4"/>
  <c r="AK141" i="4"/>
  <c r="AK142" i="4"/>
  <c r="AK143" i="4"/>
  <c r="AK144" i="4"/>
  <c r="AK145" i="4"/>
  <c r="AK146" i="4"/>
  <c r="AK147" i="4"/>
  <c r="AK148" i="4"/>
  <c r="AK149" i="4"/>
  <c r="AK150" i="4"/>
  <c r="AK151" i="4"/>
  <c r="AK152" i="4"/>
  <c r="AK153" i="4"/>
  <c r="AK154" i="4"/>
  <c r="AK155" i="4"/>
  <c r="AK156" i="4"/>
  <c r="AK157" i="4"/>
  <c r="AK158" i="4"/>
  <c r="AK159" i="4"/>
  <c r="AK160" i="4"/>
  <c r="AK161" i="4"/>
  <c r="AK162" i="4"/>
  <c r="AK163" i="4"/>
  <c r="AK164" i="4"/>
  <c r="AK165" i="4"/>
  <c r="AK166" i="4"/>
  <c r="AK167" i="4"/>
  <c r="AK168" i="4"/>
  <c r="AK169" i="4"/>
  <c r="AK170" i="4"/>
  <c r="AK171" i="4"/>
  <c r="AK172" i="4"/>
  <c r="AK173" i="4"/>
  <c r="AK174" i="4"/>
  <c r="AK175" i="4"/>
  <c r="AK176" i="4"/>
  <c r="AK177" i="4"/>
  <c r="AK178" i="4"/>
  <c r="AK179" i="4"/>
  <c r="AK180" i="4"/>
  <c r="AK181" i="4"/>
  <c r="AK182" i="4"/>
  <c r="AK183" i="4"/>
  <c r="AK184" i="4"/>
  <c r="AK185" i="4"/>
  <c r="AK186" i="4"/>
  <c r="AK187" i="4"/>
  <c r="AK188" i="4"/>
  <c r="AK189" i="4"/>
  <c r="AK190" i="4"/>
  <c r="AK191" i="4"/>
  <c r="AK192" i="4"/>
  <c r="AK193" i="4"/>
  <c r="AK194" i="4"/>
  <c r="AK195" i="4"/>
  <c r="AK196" i="4"/>
  <c r="AK197" i="4"/>
  <c r="AK198" i="4"/>
  <c r="AK199" i="4"/>
  <c r="AK200" i="4"/>
  <c r="AK201" i="4"/>
  <c r="AK202" i="4"/>
  <c r="AK203" i="4"/>
  <c r="AK204" i="4"/>
  <c r="AK205" i="4"/>
  <c r="AK206" i="4"/>
  <c r="AK207" i="4"/>
  <c r="AK208" i="4"/>
  <c r="AK209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4" i="4"/>
  <c r="Y125" i="4"/>
  <c r="Y126" i="4"/>
  <c r="Y127" i="4"/>
  <c r="Y128" i="4"/>
  <c r="Y129" i="4"/>
  <c r="Y130" i="4"/>
  <c r="Y131" i="4"/>
  <c r="Y132" i="4"/>
  <c r="Y133" i="4"/>
  <c r="Y134" i="4"/>
  <c r="Y135" i="4"/>
  <c r="Y136" i="4"/>
  <c r="Y137" i="4"/>
  <c r="Y138" i="4"/>
  <c r="Y139" i="4"/>
  <c r="Y140" i="4"/>
  <c r="Y141" i="4"/>
  <c r="Y142" i="4"/>
  <c r="Y143" i="4"/>
  <c r="Y144" i="4"/>
  <c r="Y145" i="4"/>
  <c r="Y146" i="4"/>
  <c r="Y147" i="4"/>
  <c r="Y148" i="4"/>
  <c r="Y149" i="4"/>
  <c r="Y150" i="4"/>
  <c r="Y151" i="4"/>
  <c r="Y152" i="4"/>
  <c r="Y153" i="4"/>
  <c r="Y154" i="4"/>
  <c r="Y155" i="4"/>
  <c r="Y156" i="4"/>
  <c r="Y157" i="4"/>
  <c r="Y158" i="4"/>
  <c r="Y159" i="4"/>
  <c r="Y160" i="4"/>
  <c r="Y161" i="4"/>
  <c r="Y162" i="4"/>
  <c r="Y163" i="4"/>
  <c r="Y164" i="4"/>
  <c r="Y165" i="4"/>
  <c r="Y166" i="4"/>
  <c r="Y167" i="4"/>
  <c r="Y168" i="4"/>
  <c r="Y169" i="4"/>
  <c r="Y170" i="4"/>
  <c r="Y171" i="4"/>
  <c r="Y172" i="4"/>
  <c r="Y173" i="4"/>
  <c r="Y174" i="4"/>
  <c r="Y175" i="4"/>
  <c r="Y176" i="4"/>
  <c r="Y177" i="4"/>
  <c r="Y178" i="4"/>
  <c r="Y179" i="4"/>
  <c r="Y180" i="4"/>
  <c r="Y181" i="4"/>
  <c r="Y182" i="4"/>
  <c r="Y183" i="4"/>
  <c r="Y184" i="4"/>
  <c r="Y185" i="4"/>
  <c r="Y186" i="4"/>
  <c r="Y187" i="4"/>
  <c r="Y188" i="4"/>
  <c r="Y189" i="4"/>
  <c r="Y190" i="4"/>
  <c r="Y191" i="4"/>
  <c r="Y192" i="4"/>
  <c r="Y193" i="4"/>
  <c r="Y194" i="4"/>
  <c r="Y195" i="4"/>
  <c r="Y196" i="4"/>
  <c r="Y197" i="4"/>
  <c r="Y198" i="4"/>
  <c r="Y199" i="4"/>
  <c r="Y200" i="4"/>
  <c r="Y201" i="4"/>
  <c r="Y202" i="4"/>
  <c r="Y203" i="4"/>
  <c r="Y204" i="4"/>
  <c r="Y205" i="4"/>
  <c r="Y206" i="4"/>
  <c r="Y207" i="4"/>
  <c r="Y208" i="4"/>
  <c r="Y209" i="4"/>
  <c r="Y210" i="4"/>
  <c r="E14" i="2"/>
  <c r="P12" i="4" s="1"/>
  <c r="E15" i="2"/>
  <c r="P13" i="4" s="1"/>
  <c r="E16" i="2"/>
  <c r="P14" i="4" s="1"/>
  <c r="E17" i="2"/>
  <c r="P15" i="4" s="1"/>
  <c r="E18" i="2"/>
  <c r="P16" i="4" s="1"/>
  <c r="E19" i="2"/>
  <c r="P17" i="4" s="1"/>
  <c r="E20" i="2"/>
  <c r="P18" i="4" s="1"/>
  <c r="E21" i="2"/>
  <c r="P19" i="4" s="1"/>
  <c r="E22" i="2"/>
  <c r="P20" i="4" s="1"/>
  <c r="E23" i="2"/>
  <c r="P21" i="4" s="1"/>
  <c r="E24" i="2"/>
  <c r="P22" i="4" s="1"/>
  <c r="E25" i="2"/>
  <c r="P23" i="4" s="1"/>
  <c r="E26" i="2"/>
  <c r="P24" i="4" s="1"/>
  <c r="E27" i="2"/>
  <c r="P25" i="4" s="1"/>
  <c r="E28" i="2"/>
  <c r="P26" i="4" s="1"/>
  <c r="E29" i="2"/>
  <c r="P27" i="4" s="1"/>
  <c r="E30" i="2"/>
  <c r="P28" i="4" s="1"/>
  <c r="E31" i="2"/>
  <c r="P29" i="4" s="1"/>
  <c r="E32" i="2"/>
  <c r="P30" i="4" s="1"/>
  <c r="E33" i="2"/>
  <c r="P31" i="4" s="1"/>
  <c r="E34" i="2"/>
  <c r="P32" i="4" s="1"/>
  <c r="E35" i="2"/>
  <c r="P33" i="4" s="1"/>
  <c r="E36" i="2"/>
  <c r="P34" i="4" s="1"/>
  <c r="E37" i="2"/>
  <c r="P35" i="4" s="1"/>
  <c r="E38" i="2"/>
  <c r="P36" i="4" s="1"/>
  <c r="E39" i="2"/>
  <c r="P37" i="4" s="1"/>
  <c r="E40" i="2"/>
  <c r="P38" i="4" s="1"/>
  <c r="E41" i="2"/>
  <c r="P39" i="4" s="1"/>
  <c r="E42" i="2"/>
  <c r="P40" i="4" s="1"/>
  <c r="E43" i="2"/>
  <c r="P41" i="4" s="1"/>
  <c r="E44" i="2"/>
  <c r="P42" i="4" s="1"/>
  <c r="E45" i="2"/>
  <c r="P43" i="4" s="1"/>
  <c r="E46" i="2"/>
  <c r="P44" i="4" s="1"/>
  <c r="E47" i="2"/>
  <c r="P45" i="4" s="1"/>
  <c r="E48" i="2"/>
  <c r="P46" i="4" s="1"/>
  <c r="E49" i="2"/>
  <c r="P47" i="4" s="1"/>
  <c r="E50" i="2"/>
  <c r="P48" i="4" s="1"/>
  <c r="E51" i="2"/>
  <c r="P49" i="4" s="1"/>
  <c r="E52" i="2"/>
  <c r="P50" i="4" s="1"/>
  <c r="E53" i="2"/>
  <c r="P51" i="4" s="1"/>
  <c r="E54" i="2"/>
  <c r="P52" i="4" s="1"/>
  <c r="E55" i="2"/>
  <c r="P53" i="4" s="1"/>
  <c r="E56" i="2"/>
  <c r="P54" i="4" s="1"/>
  <c r="E57" i="2"/>
  <c r="P55" i="4" s="1"/>
  <c r="E58" i="2"/>
  <c r="P56" i="4" s="1"/>
  <c r="E59" i="2"/>
  <c r="P57" i="4" s="1"/>
  <c r="E60" i="2"/>
  <c r="P58" i="4" s="1"/>
  <c r="E61" i="2"/>
  <c r="P59" i="4" s="1"/>
  <c r="E62" i="2"/>
  <c r="P60" i="4" s="1"/>
  <c r="E63" i="2"/>
  <c r="P61" i="4" s="1"/>
  <c r="E64" i="2"/>
  <c r="P62" i="4" s="1"/>
  <c r="E65" i="2"/>
  <c r="P63" i="4" s="1"/>
  <c r="E66" i="2"/>
  <c r="P64" i="4" s="1"/>
  <c r="E67" i="2"/>
  <c r="P65" i="4" s="1"/>
  <c r="E68" i="2"/>
  <c r="P66" i="4" s="1"/>
  <c r="E69" i="2"/>
  <c r="P67" i="4" s="1"/>
  <c r="E70" i="2"/>
  <c r="P68" i="4" s="1"/>
  <c r="E71" i="2"/>
  <c r="P69" i="4" s="1"/>
  <c r="E72" i="2"/>
  <c r="P70" i="4" s="1"/>
  <c r="E73" i="2"/>
  <c r="P71" i="4" s="1"/>
  <c r="E74" i="2"/>
  <c r="P72" i="4" s="1"/>
  <c r="E75" i="2"/>
  <c r="P73" i="4" s="1"/>
  <c r="E76" i="2"/>
  <c r="P74" i="4" s="1"/>
  <c r="E77" i="2"/>
  <c r="P75" i="4" s="1"/>
  <c r="E78" i="2"/>
  <c r="P76" i="4" s="1"/>
  <c r="E79" i="2"/>
  <c r="P77" i="4" s="1"/>
  <c r="E80" i="2"/>
  <c r="P78" i="4" s="1"/>
  <c r="E81" i="2"/>
  <c r="P79" i="4" s="1"/>
  <c r="E82" i="2"/>
  <c r="P80" i="4" s="1"/>
  <c r="E83" i="2"/>
  <c r="P81" i="4" s="1"/>
  <c r="E84" i="2"/>
  <c r="P82" i="4" s="1"/>
  <c r="E85" i="2"/>
  <c r="P83" i="4" s="1"/>
  <c r="E86" i="2"/>
  <c r="P84" i="4" s="1"/>
  <c r="E87" i="2"/>
  <c r="P85" i="4" s="1"/>
  <c r="E88" i="2"/>
  <c r="P86" i="4" s="1"/>
  <c r="E89" i="2"/>
  <c r="P87" i="4" s="1"/>
  <c r="E90" i="2"/>
  <c r="P88" i="4" s="1"/>
  <c r="E91" i="2"/>
  <c r="P89" i="4" s="1"/>
  <c r="E92" i="2"/>
  <c r="P90" i="4" s="1"/>
  <c r="E93" i="2"/>
  <c r="P91" i="4" s="1"/>
  <c r="E94" i="2"/>
  <c r="P92" i="4" s="1"/>
  <c r="E95" i="2"/>
  <c r="P93" i="4" s="1"/>
  <c r="E96" i="2"/>
  <c r="P94" i="4" s="1"/>
  <c r="E97" i="2"/>
  <c r="P95" i="4" s="1"/>
  <c r="E98" i="2"/>
  <c r="P96" i="4" s="1"/>
  <c r="E99" i="2"/>
  <c r="P97" i="4" s="1"/>
  <c r="E100" i="2"/>
  <c r="P98" i="4" s="1"/>
  <c r="E101" i="2"/>
  <c r="P99" i="4" s="1"/>
  <c r="E102" i="2"/>
  <c r="P100" i="4" s="1"/>
  <c r="E103" i="2"/>
  <c r="P101" i="4" s="1"/>
  <c r="E104" i="2"/>
  <c r="P102" i="4" s="1"/>
  <c r="E105" i="2"/>
  <c r="P103" i="4" s="1"/>
  <c r="E106" i="2"/>
  <c r="P104" i="4" s="1"/>
  <c r="E107" i="2"/>
  <c r="P105" i="4" s="1"/>
  <c r="E108" i="2"/>
  <c r="P106" i="4" s="1"/>
  <c r="E109" i="2"/>
  <c r="P107" i="4" s="1"/>
  <c r="E110" i="2"/>
  <c r="P108" i="4" s="1"/>
  <c r="E111" i="2"/>
  <c r="P109" i="4" s="1"/>
  <c r="E112" i="2"/>
  <c r="P110" i="4" s="1"/>
  <c r="E113" i="2"/>
  <c r="P111" i="4" s="1"/>
  <c r="E114" i="2"/>
  <c r="P112" i="4" s="1"/>
  <c r="E115" i="2"/>
  <c r="P113" i="4" s="1"/>
  <c r="E116" i="2"/>
  <c r="P114" i="4" s="1"/>
  <c r="E117" i="2"/>
  <c r="P115" i="4" s="1"/>
  <c r="E118" i="2"/>
  <c r="P116" i="4" s="1"/>
  <c r="E119" i="2"/>
  <c r="P117" i="4" s="1"/>
  <c r="E120" i="2"/>
  <c r="P118" i="4" s="1"/>
  <c r="E121" i="2"/>
  <c r="P119" i="4" s="1"/>
  <c r="E122" i="2"/>
  <c r="P120" i="4" s="1"/>
  <c r="E123" i="2"/>
  <c r="P121" i="4" s="1"/>
  <c r="E124" i="2"/>
  <c r="P122" i="4" s="1"/>
  <c r="E125" i="2"/>
  <c r="P123" i="4" s="1"/>
  <c r="E126" i="2"/>
  <c r="P124" i="4" s="1"/>
  <c r="E127" i="2"/>
  <c r="P125" i="4" s="1"/>
  <c r="E128" i="2"/>
  <c r="P126" i="4" s="1"/>
  <c r="E129" i="2"/>
  <c r="P127" i="4" s="1"/>
  <c r="E130" i="2"/>
  <c r="P128" i="4" s="1"/>
  <c r="E131" i="2"/>
  <c r="P129" i="4" s="1"/>
  <c r="E132" i="2"/>
  <c r="P130" i="4" s="1"/>
  <c r="E133" i="2"/>
  <c r="P131" i="4" s="1"/>
  <c r="E134" i="2"/>
  <c r="P132" i="4" s="1"/>
  <c r="E135" i="2"/>
  <c r="P133" i="4" s="1"/>
  <c r="E136" i="2"/>
  <c r="P134" i="4" s="1"/>
  <c r="E137" i="2"/>
  <c r="P135" i="4" s="1"/>
  <c r="E138" i="2"/>
  <c r="P136" i="4" s="1"/>
  <c r="E139" i="2"/>
  <c r="P137" i="4" s="1"/>
  <c r="E140" i="2"/>
  <c r="P138" i="4" s="1"/>
  <c r="E141" i="2"/>
  <c r="P139" i="4" s="1"/>
  <c r="E142" i="2"/>
  <c r="P140" i="4" s="1"/>
  <c r="E143" i="2"/>
  <c r="P141" i="4" s="1"/>
  <c r="E144" i="2"/>
  <c r="P142" i="4" s="1"/>
  <c r="E145" i="2"/>
  <c r="P143" i="4" s="1"/>
  <c r="E146" i="2"/>
  <c r="P144" i="4" s="1"/>
  <c r="E147" i="2"/>
  <c r="P145" i="4" s="1"/>
  <c r="E148" i="2"/>
  <c r="P146" i="4" s="1"/>
  <c r="E149" i="2"/>
  <c r="P147" i="4" s="1"/>
  <c r="E150" i="2"/>
  <c r="P148" i="4" s="1"/>
  <c r="E151" i="2"/>
  <c r="P149" i="4" s="1"/>
  <c r="E152" i="2"/>
  <c r="P150" i="4" s="1"/>
  <c r="E153" i="2"/>
  <c r="P151" i="4" s="1"/>
  <c r="E154" i="2"/>
  <c r="P152" i="4" s="1"/>
  <c r="E155" i="2"/>
  <c r="P153" i="4" s="1"/>
  <c r="E156" i="2"/>
  <c r="P154" i="4" s="1"/>
  <c r="E157" i="2"/>
  <c r="P155" i="4" s="1"/>
  <c r="E158" i="2"/>
  <c r="P156" i="4" s="1"/>
  <c r="E159" i="2"/>
  <c r="P157" i="4" s="1"/>
  <c r="E160" i="2"/>
  <c r="P158" i="4" s="1"/>
  <c r="E161" i="2"/>
  <c r="P159" i="4" s="1"/>
  <c r="E162" i="2"/>
  <c r="P160" i="4" s="1"/>
  <c r="E163" i="2"/>
  <c r="P161" i="4" s="1"/>
  <c r="E164" i="2"/>
  <c r="P162" i="4" s="1"/>
  <c r="E165" i="2"/>
  <c r="P163" i="4" s="1"/>
  <c r="E166" i="2"/>
  <c r="P164" i="4" s="1"/>
  <c r="E167" i="2"/>
  <c r="P165" i="4" s="1"/>
  <c r="E168" i="2"/>
  <c r="P166" i="4" s="1"/>
  <c r="E169" i="2"/>
  <c r="P167" i="4" s="1"/>
  <c r="E170" i="2"/>
  <c r="P168" i="4" s="1"/>
  <c r="E171" i="2"/>
  <c r="P169" i="4" s="1"/>
  <c r="E172" i="2"/>
  <c r="P170" i="4" s="1"/>
  <c r="E173" i="2"/>
  <c r="P171" i="4" s="1"/>
  <c r="E174" i="2"/>
  <c r="P172" i="4" s="1"/>
  <c r="E175" i="2"/>
  <c r="P173" i="4" s="1"/>
  <c r="E176" i="2"/>
  <c r="P174" i="4" s="1"/>
  <c r="E177" i="2"/>
  <c r="P175" i="4" s="1"/>
  <c r="E178" i="2"/>
  <c r="P176" i="4" s="1"/>
  <c r="E179" i="2"/>
  <c r="P177" i="4" s="1"/>
  <c r="E180" i="2"/>
  <c r="P178" i="4" s="1"/>
  <c r="E181" i="2"/>
  <c r="P179" i="4" s="1"/>
  <c r="E182" i="2"/>
  <c r="P180" i="4" s="1"/>
  <c r="E183" i="2"/>
  <c r="P181" i="4" s="1"/>
  <c r="E184" i="2"/>
  <c r="P182" i="4" s="1"/>
  <c r="E185" i="2"/>
  <c r="P183" i="4" s="1"/>
  <c r="E186" i="2"/>
  <c r="P184" i="4" s="1"/>
  <c r="E187" i="2"/>
  <c r="P185" i="4" s="1"/>
  <c r="E188" i="2"/>
  <c r="P186" i="4" s="1"/>
  <c r="E189" i="2"/>
  <c r="P187" i="4" s="1"/>
  <c r="E190" i="2"/>
  <c r="P188" i="4" s="1"/>
  <c r="E191" i="2"/>
  <c r="P189" i="4" s="1"/>
  <c r="E192" i="2"/>
  <c r="P190" i="4" s="1"/>
  <c r="E193" i="2"/>
  <c r="P191" i="4" s="1"/>
  <c r="E194" i="2"/>
  <c r="P192" i="4" s="1"/>
  <c r="E195" i="2"/>
  <c r="P193" i="4" s="1"/>
  <c r="E196" i="2"/>
  <c r="P194" i="4" s="1"/>
  <c r="E197" i="2"/>
  <c r="P195" i="4" s="1"/>
  <c r="E198" i="2"/>
  <c r="P196" i="4" s="1"/>
  <c r="E199" i="2"/>
  <c r="P197" i="4" s="1"/>
  <c r="E200" i="2"/>
  <c r="P198" i="4" s="1"/>
  <c r="E201" i="2"/>
  <c r="P199" i="4" s="1"/>
  <c r="E202" i="2"/>
  <c r="P200" i="4" s="1"/>
  <c r="E203" i="2"/>
  <c r="P201" i="4" s="1"/>
  <c r="E204" i="2"/>
  <c r="P202" i="4" s="1"/>
  <c r="E205" i="2"/>
  <c r="P203" i="4" s="1"/>
  <c r="E206" i="2"/>
  <c r="P204" i="4" s="1"/>
  <c r="E207" i="2"/>
  <c r="P205" i="4" s="1"/>
  <c r="E208" i="2"/>
  <c r="P206" i="4" s="1"/>
  <c r="E209" i="2"/>
  <c r="P207" i="4" s="1"/>
  <c r="E210" i="2"/>
  <c r="P208" i="4" s="1"/>
  <c r="E211" i="2"/>
  <c r="P209" i="4" s="1"/>
  <c r="E212" i="2"/>
  <c r="P210" i="4" s="1"/>
  <c r="E13" i="2"/>
  <c r="P11" i="4" s="1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13" i="2"/>
  <c r="D71" i="4"/>
  <c r="H71" i="4"/>
  <c r="O71" i="4"/>
  <c r="D72" i="4"/>
  <c r="H72" i="4"/>
  <c r="O72" i="4"/>
  <c r="D73" i="4"/>
  <c r="H73" i="4"/>
  <c r="O73" i="4"/>
  <c r="D74" i="4"/>
  <c r="H74" i="4"/>
  <c r="O74" i="4"/>
  <c r="D75" i="4"/>
  <c r="H75" i="4"/>
  <c r="O75" i="4"/>
  <c r="D76" i="4"/>
  <c r="H76" i="4"/>
  <c r="O76" i="4"/>
  <c r="D77" i="4"/>
  <c r="H77" i="4"/>
  <c r="O77" i="4"/>
  <c r="D78" i="4"/>
  <c r="H78" i="4"/>
  <c r="O78" i="4"/>
  <c r="D79" i="4"/>
  <c r="H79" i="4"/>
  <c r="O79" i="4"/>
  <c r="D80" i="4"/>
  <c r="H80" i="4"/>
  <c r="O80" i="4"/>
  <c r="D81" i="4"/>
  <c r="H81" i="4"/>
  <c r="O81" i="4"/>
  <c r="D82" i="4"/>
  <c r="H82" i="4"/>
  <c r="O82" i="4"/>
  <c r="D83" i="4"/>
  <c r="H83" i="4"/>
  <c r="O83" i="4"/>
  <c r="D84" i="4"/>
  <c r="H84" i="4"/>
  <c r="O84" i="4"/>
  <c r="D85" i="4"/>
  <c r="H85" i="4"/>
  <c r="O85" i="4"/>
  <c r="D86" i="4"/>
  <c r="H86" i="4"/>
  <c r="O86" i="4"/>
  <c r="D87" i="4"/>
  <c r="H87" i="4"/>
  <c r="O87" i="4"/>
  <c r="D88" i="4"/>
  <c r="H88" i="4"/>
  <c r="O88" i="4"/>
  <c r="D89" i="4"/>
  <c r="H89" i="4"/>
  <c r="O89" i="4"/>
  <c r="D90" i="4"/>
  <c r="H90" i="4"/>
  <c r="O90" i="4"/>
  <c r="D91" i="4"/>
  <c r="H91" i="4"/>
  <c r="O91" i="4"/>
  <c r="D92" i="4"/>
  <c r="H92" i="4"/>
  <c r="O92" i="4"/>
  <c r="D93" i="4"/>
  <c r="H93" i="4"/>
  <c r="O93" i="4"/>
  <c r="D94" i="4"/>
  <c r="H94" i="4"/>
  <c r="O94" i="4"/>
  <c r="D95" i="4"/>
  <c r="H95" i="4"/>
  <c r="O95" i="4"/>
  <c r="D96" i="4"/>
  <c r="H96" i="4"/>
  <c r="O96" i="4"/>
  <c r="D97" i="4"/>
  <c r="H97" i="4"/>
  <c r="O97" i="4"/>
  <c r="D98" i="4"/>
  <c r="H98" i="4"/>
  <c r="O98" i="4"/>
  <c r="D99" i="4"/>
  <c r="H99" i="4"/>
  <c r="O99" i="4"/>
  <c r="D100" i="4"/>
  <c r="H100" i="4"/>
  <c r="O100" i="4"/>
  <c r="D101" i="4"/>
  <c r="H101" i="4"/>
  <c r="O101" i="4"/>
  <c r="D102" i="4"/>
  <c r="H102" i="4"/>
  <c r="O102" i="4"/>
  <c r="D103" i="4"/>
  <c r="H103" i="4"/>
  <c r="O103" i="4"/>
  <c r="D104" i="4"/>
  <c r="H104" i="4"/>
  <c r="O104" i="4"/>
  <c r="D105" i="4"/>
  <c r="H105" i="4"/>
  <c r="O105" i="4"/>
  <c r="D106" i="4"/>
  <c r="H106" i="4"/>
  <c r="O106" i="4"/>
  <c r="D107" i="4"/>
  <c r="H107" i="4"/>
  <c r="O107" i="4"/>
  <c r="D108" i="4"/>
  <c r="H108" i="4"/>
  <c r="O108" i="4"/>
  <c r="D109" i="4"/>
  <c r="H109" i="4"/>
  <c r="O109" i="4"/>
  <c r="D110" i="4"/>
  <c r="H110" i="4"/>
  <c r="O110" i="4"/>
  <c r="D111" i="4"/>
  <c r="H111" i="4"/>
  <c r="O111" i="4"/>
  <c r="D112" i="4"/>
  <c r="H112" i="4"/>
  <c r="O112" i="4"/>
  <c r="D113" i="4"/>
  <c r="H113" i="4"/>
  <c r="O113" i="4"/>
  <c r="D114" i="4"/>
  <c r="H114" i="4"/>
  <c r="O114" i="4"/>
  <c r="D115" i="4"/>
  <c r="H115" i="4"/>
  <c r="O115" i="4"/>
  <c r="D116" i="4"/>
  <c r="H116" i="4"/>
  <c r="O116" i="4"/>
  <c r="D117" i="4"/>
  <c r="H117" i="4"/>
  <c r="O117" i="4"/>
  <c r="D118" i="4"/>
  <c r="H118" i="4"/>
  <c r="O118" i="4"/>
  <c r="D119" i="4"/>
  <c r="H119" i="4"/>
  <c r="O119" i="4"/>
  <c r="D120" i="4"/>
  <c r="H120" i="4"/>
  <c r="O120" i="4"/>
  <c r="D121" i="4"/>
  <c r="H121" i="4"/>
  <c r="O121" i="4"/>
  <c r="D122" i="4"/>
  <c r="H122" i="4"/>
  <c r="O122" i="4"/>
  <c r="D123" i="4"/>
  <c r="H123" i="4"/>
  <c r="O123" i="4"/>
  <c r="D124" i="4"/>
  <c r="H124" i="4"/>
  <c r="O124" i="4"/>
  <c r="D125" i="4"/>
  <c r="H125" i="4"/>
  <c r="O125" i="4"/>
  <c r="D126" i="4"/>
  <c r="H126" i="4"/>
  <c r="O126" i="4"/>
  <c r="D127" i="4"/>
  <c r="H127" i="4"/>
  <c r="O127" i="4"/>
  <c r="D128" i="4"/>
  <c r="H128" i="4"/>
  <c r="O128" i="4"/>
  <c r="D129" i="4"/>
  <c r="H129" i="4"/>
  <c r="O129" i="4"/>
  <c r="D130" i="4"/>
  <c r="H130" i="4"/>
  <c r="O130" i="4"/>
  <c r="D131" i="4"/>
  <c r="H131" i="4"/>
  <c r="O131" i="4"/>
  <c r="D132" i="4"/>
  <c r="H132" i="4"/>
  <c r="O132" i="4"/>
  <c r="D133" i="4"/>
  <c r="H133" i="4"/>
  <c r="O133" i="4"/>
  <c r="D134" i="4"/>
  <c r="H134" i="4"/>
  <c r="O134" i="4"/>
  <c r="D135" i="4"/>
  <c r="H135" i="4"/>
  <c r="O135" i="4"/>
  <c r="D136" i="4"/>
  <c r="H136" i="4"/>
  <c r="O136" i="4"/>
  <c r="D137" i="4"/>
  <c r="H137" i="4"/>
  <c r="O137" i="4"/>
  <c r="D138" i="4"/>
  <c r="H138" i="4"/>
  <c r="O138" i="4"/>
  <c r="D139" i="4"/>
  <c r="H139" i="4"/>
  <c r="O139" i="4"/>
  <c r="D140" i="4"/>
  <c r="H140" i="4"/>
  <c r="O140" i="4"/>
  <c r="D141" i="4"/>
  <c r="H141" i="4"/>
  <c r="O141" i="4"/>
  <c r="D142" i="4"/>
  <c r="H142" i="4"/>
  <c r="O142" i="4"/>
  <c r="D143" i="4"/>
  <c r="H143" i="4"/>
  <c r="O143" i="4"/>
  <c r="D144" i="4"/>
  <c r="H144" i="4"/>
  <c r="O144" i="4"/>
  <c r="D145" i="4"/>
  <c r="H145" i="4"/>
  <c r="O145" i="4"/>
  <c r="D146" i="4"/>
  <c r="H146" i="4"/>
  <c r="O146" i="4"/>
  <c r="D147" i="4"/>
  <c r="H147" i="4"/>
  <c r="O147" i="4"/>
  <c r="D148" i="4"/>
  <c r="H148" i="4"/>
  <c r="O148" i="4"/>
  <c r="D149" i="4"/>
  <c r="H149" i="4"/>
  <c r="O149" i="4"/>
  <c r="D150" i="4"/>
  <c r="H150" i="4"/>
  <c r="O150" i="4"/>
  <c r="D151" i="4"/>
  <c r="H151" i="4"/>
  <c r="O151" i="4"/>
  <c r="D152" i="4"/>
  <c r="H152" i="4"/>
  <c r="O152" i="4"/>
  <c r="D153" i="4"/>
  <c r="H153" i="4"/>
  <c r="O153" i="4"/>
  <c r="D154" i="4"/>
  <c r="H154" i="4"/>
  <c r="O154" i="4"/>
  <c r="D155" i="4"/>
  <c r="H155" i="4"/>
  <c r="O155" i="4"/>
  <c r="D156" i="4"/>
  <c r="H156" i="4"/>
  <c r="O156" i="4"/>
  <c r="D157" i="4"/>
  <c r="H157" i="4"/>
  <c r="O157" i="4"/>
  <c r="D158" i="4"/>
  <c r="H158" i="4"/>
  <c r="O158" i="4"/>
  <c r="D159" i="4"/>
  <c r="H159" i="4"/>
  <c r="O159" i="4"/>
  <c r="D160" i="4"/>
  <c r="H160" i="4"/>
  <c r="O160" i="4"/>
  <c r="D161" i="4"/>
  <c r="H161" i="4"/>
  <c r="O161" i="4"/>
  <c r="D162" i="4"/>
  <c r="H162" i="4"/>
  <c r="O162" i="4"/>
  <c r="D163" i="4"/>
  <c r="H163" i="4"/>
  <c r="O163" i="4"/>
  <c r="D164" i="4"/>
  <c r="H164" i="4"/>
  <c r="O164" i="4"/>
  <c r="D165" i="4"/>
  <c r="H165" i="4"/>
  <c r="O165" i="4"/>
  <c r="D166" i="4"/>
  <c r="H166" i="4"/>
  <c r="O166" i="4"/>
  <c r="D167" i="4"/>
  <c r="H167" i="4"/>
  <c r="O167" i="4"/>
  <c r="D168" i="4"/>
  <c r="H168" i="4"/>
  <c r="O168" i="4"/>
  <c r="D169" i="4"/>
  <c r="H169" i="4"/>
  <c r="O169" i="4"/>
  <c r="D170" i="4"/>
  <c r="H170" i="4"/>
  <c r="O170" i="4"/>
  <c r="D171" i="4"/>
  <c r="H171" i="4"/>
  <c r="O171" i="4"/>
  <c r="D172" i="4"/>
  <c r="H172" i="4"/>
  <c r="O172" i="4"/>
  <c r="D173" i="4"/>
  <c r="H173" i="4"/>
  <c r="O173" i="4"/>
  <c r="D174" i="4"/>
  <c r="H174" i="4"/>
  <c r="O174" i="4"/>
  <c r="D175" i="4"/>
  <c r="H175" i="4"/>
  <c r="O175" i="4"/>
  <c r="D176" i="4"/>
  <c r="H176" i="4"/>
  <c r="O176" i="4"/>
  <c r="D177" i="4"/>
  <c r="H177" i="4"/>
  <c r="O177" i="4"/>
  <c r="D178" i="4"/>
  <c r="H178" i="4"/>
  <c r="O178" i="4"/>
  <c r="D179" i="4"/>
  <c r="H179" i="4"/>
  <c r="O179" i="4"/>
  <c r="D180" i="4"/>
  <c r="H180" i="4"/>
  <c r="O180" i="4"/>
  <c r="D181" i="4"/>
  <c r="H181" i="4"/>
  <c r="O181" i="4"/>
  <c r="D182" i="4"/>
  <c r="H182" i="4"/>
  <c r="O182" i="4"/>
  <c r="D183" i="4"/>
  <c r="H183" i="4"/>
  <c r="O183" i="4"/>
  <c r="D184" i="4"/>
  <c r="H184" i="4"/>
  <c r="O184" i="4"/>
  <c r="D185" i="4"/>
  <c r="H185" i="4"/>
  <c r="O185" i="4"/>
  <c r="D186" i="4"/>
  <c r="H186" i="4"/>
  <c r="O186" i="4"/>
  <c r="D187" i="4"/>
  <c r="H187" i="4"/>
  <c r="O187" i="4"/>
  <c r="D188" i="4"/>
  <c r="H188" i="4"/>
  <c r="O188" i="4"/>
  <c r="D189" i="4"/>
  <c r="H189" i="4"/>
  <c r="O189" i="4"/>
  <c r="D190" i="4"/>
  <c r="H190" i="4"/>
  <c r="O190" i="4"/>
  <c r="D191" i="4"/>
  <c r="H191" i="4"/>
  <c r="O191" i="4"/>
  <c r="D192" i="4"/>
  <c r="H192" i="4"/>
  <c r="O192" i="4"/>
  <c r="D193" i="4"/>
  <c r="H193" i="4"/>
  <c r="O193" i="4"/>
  <c r="D194" i="4"/>
  <c r="H194" i="4"/>
  <c r="O194" i="4"/>
  <c r="D195" i="4"/>
  <c r="H195" i="4"/>
  <c r="O195" i="4"/>
  <c r="D196" i="4"/>
  <c r="H196" i="4"/>
  <c r="O196" i="4"/>
  <c r="D197" i="4"/>
  <c r="H197" i="4"/>
  <c r="O197" i="4"/>
  <c r="D198" i="4"/>
  <c r="H198" i="4"/>
  <c r="O198" i="4"/>
  <c r="D199" i="4"/>
  <c r="H199" i="4"/>
  <c r="O199" i="4"/>
  <c r="D200" i="4"/>
  <c r="H200" i="4"/>
  <c r="O200" i="4"/>
  <c r="D201" i="4"/>
  <c r="H201" i="4"/>
  <c r="O201" i="4"/>
  <c r="D202" i="4"/>
  <c r="H202" i="4"/>
  <c r="O202" i="4"/>
  <c r="D203" i="4"/>
  <c r="H203" i="4"/>
  <c r="O203" i="4"/>
  <c r="D204" i="4"/>
  <c r="H204" i="4"/>
  <c r="O204" i="4"/>
  <c r="D205" i="4"/>
  <c r="H205" i="4"/>
  <c r="O205" i="4"/>
  <c r="D206" i="4"/>
  <c r="H206" i="4"/>
  <c r="O206" i="4"/>
  <c r="D207" i="4"/>
  <c r="H207" i="4"/>
  <c r="O207" i="4"/>
  <c r="D208" i="4"/>
  <c r="H208" i="4"/>
  <c r="O208" i="4"/>
  <c r="D209" i="4"/>
  <c r="H209" i="4"/>
  <c r="O209" i="4"/>
  <c r="D210" i="4"/>
  <c r="H210" i="4"/>
  <c r="O210" i="4"/>
  <c r="B73" i="2"/>
  <c r="C71" i="4" s="1"/>
  <c r="C73" i="2"/>
  <c r="F73" i="2"/>
  <c r="G73" i="2"/>
  <c r="H73" i="2"/>
  <c r="I73" i="2"/>
  <c r="J73" i="2"/>
  <c r="K73" i="2"/>
  <c r="L73" i="2"/>
  <c r="M73" i="2"/>
  <c r="N73" i="2"/>
  <c r="O73" i="2"/>
  <c r="P73" i="2"/>
  <c r="R71" i="4" s="1"/>
  <c r="Q73" i="2"/>
  <c r="R73" i="2"/>
  <c r="B74" i="2"/>
  <c r="C72" i="4" s="1"/>
  <c r="C74" i="2"/>
  <c r="F74" i="2"/>
  <c r="G74" i="2"/>
  <c r="H74" i="2"/>
  <c r="I74" i="2"/>
  <c r="J74" i="2"/>
  <c r="K74" i="2"/>
  <c r="L74" i="2"/>
  <c r="M74" i="2"/>
  <c r="N74" i="2"/>
  <c r="O74" i="2"/>
  <c r="P74" i="2"/>
  <c r="R72" i="4" s="1"/>
  <c r="Q74" i="2"/>
  <c r="R74" i="2"/>
  <c r="AB72" i="4"/>
  <c r="B75" i="2"/>
  <c r="C73" i="4" s="1"/>
  <c r="C75" i="2"/>
  <c r="F75" i="2"/>
  <c r="G75" i="2"/>
  <c r="H75" i="2"/>
  <c r="I75" i="2"/>
  <c r="J75" i="2"/>
  <c r="K75" i="2"/>
  <c r="L75" i="2"/>
  <c r="M75" i="2"/>
  <c r="N75" i="2"/>
  <c r="O75" i="2"/>
  <c r="P75" i="2"/>
  <c r="R73" i="4" s="1"/>
  <c r="Q75" i="2"/>
  <c r="R75" i="2"/>
  <c r="B76" i="2"/>
  <c r="C74" i="4" s="1"/>
  <c r="C76" i="2"/>
  <c r="F76" i="2"/>
  <c r="G76" i="2"/>
  <c r="H76" i="2"/>
  <c r="I76" i="2"/>
  <c r="J76" i="2"/>
  <c r="K76" i="2"/>
  <c r="L76" i="2"/>
  <c r="M76" i="2"/>
  <c r="N76" i="2"/>
  <c r="O76" i="2"/>
  <c r="P76" i="2"/>
  <c r="R74" i="4" s="1"/>
  <c r="Q76" i="2"/>
  <c r="R76" i="2"/>
  <c r="B77" i="2"/>
  <c r="C75" i="4" s="1"/>
  <c r="C77" i="2"/>
  <c r="F77" i="2"/>
  <c r="G77" i="2"/>
  <c r="H77" i="2"/>
  <c r="I77" i="2"/>
  <c r="J77" i="2"/>
  <c r="K77" i="2"/>
  <c r="L77" i="2"/>
  <c r="M77" i="2"/>
  <c r="N77" i="2"/>
  <c r="O77" i="2"/>
  <c r="P77" i="2"/>
  <c r="R75" i="4" s="1"/>
  <c r="Q77" i="2"/>
  <c r="R77" i="2"/>
  <c r="B78" i="2"/>
  <c r="C76" i="4" s="1"/>
  <c r="C78" i="2"/>
  <c r="F78" i="2"/>
  <c r="G78" i="2"/>
  <c r="H78" i="2"/>
  <c r="I78" i="2"/>
  <c r="J78" i="2"/>
  <c r="K78" i="2"/>
  <c r="L78" i="2"/>
  <c r="M78" i="2"/>
  <c r="N78" i="2"/>
  <c r="O78" i="2"/>
  <c r="P78" i="2"/>
  <c r="R76" i="4" s="1"/>
  <c r="Q78" i="2"/>
  <c r="R78" i="2"/>
  <c r="B79" i="2"/>
  <c r="C77" i="4" s="1"/>
  <c r="C79" i="2"/>
  <c r="F79" i="2"/>
  <c r="G79" i="2"/>
  <c r="H79" i="2"/>
  <c r="I79" i="2"/>
  <c r="J79" i="2"/>
  <c r="K79" i="2"/>
  <c r="L79" i="2"/>
  <c r="M79" i="2"/>
  <c r="N79" i="2"/>
  <c r="O79" i="2"/>
  <c r="P79" i="2"/>
  <c r="R77" i="4" s="1"/>
  <c r="Q79" i="2"/>
  <c r="R79" i="2"/>
  <c r="AB77" i="4"/>
  <c r="B80" i="2"/>
  <c r="C78" i="4" s="1"/>
  <c r="C80" i="2"/>
  <c r="F80" i="2"/>
  <c r="G80" i="2"/>
  <c r="H80" i="2"/>
  <c r="I80" i="2"/>
  <c r="J80" i="2"/>
  <c r="K80" i="2"/>
  <c r="L80" i="2"/>
  <c r="M80" i="2"/>
  <c r="N80" i="2"/>
  <c r="O80" i="2"/>
  <c r="P80" i="2"/>
  <c r="R78" i="4" s="1"/>
  <c r="Q80" i="2"/>
  <c r="R80" i="2"/>
  <c r="B81" i="2"/>
  <c r="C79" i="4" s="1"/>
  <c r="C81" i="2"/>
  <c r="F81" i="2"/>
  <c r="G81" i="2"/>
  <c r="H81" i="2"/>
  <c r="I81" i="2"/>
  <c r="J81" i="2"/>
  <c r="K81" i="2"/>
  <c r="L81" i="2"/>
  <c r="M81" i="2"/>
  <c r="N81" i="2"/>
  <c r="O81" i="2"/>
  <c r="P81" i="2"/>
  <c r="R79" i="4" s="1"/>
  <c r="Q81" i="2"/>
  <c r="R81" i="2"/>
  <c r="B82" i="2"/>
  <c r="C80" i="4" s="1"/>
  <c r="C82" i="2"/>
  <c r="F82" i="2"/>
  <c r="G82" i="2"/>
  <c r="H82" i="2"/>
  <c r="I82" i="2"/>
  <c r="J82" i="2"/>
  <c r="K82" i="2"/>
  <c r="L82" i="2"/>
  <c r="M82" i="2"/>
  <c r="N82" i="2"/>
  <c r="O82" i="2"/>
  <c r="P82" i="2"/>
  <c r="R80" i="4" s="1"/>
  <c r="Q82" i="2"/>
  <c r="R82" i="2"/>
  <c r="B83" i="2"/>
  <c r="C81" i="4" s="1"/>
  <c r="C83" i="2"/>
  <c r="F83" i="2"/>
  <c r="G83" i="2"/>
  <c r="H83" i="2"/>
  <c r="I83" i="2"/>
  <c r="J83" i="2"/>
  <c r="K83" i="2"/>
  <c r="L83" i="2"/>
  <c r="M83" i="2"/>
  <c r="N83" i="2"/>
  <c r="O83" i="2"/>
  <c r="P83" i="2"/>
  <c r="R81" i="4" s="1"/>
  <c r="Q83" i="2"/>
  <c r="R83" i="2"/>
  <c r="AB81" i="4"/>
  <c r="B84" i="2"/>
  <c r="C82" i="4" s="1"/>
  <c r="C84" i="2"/>
  <c r="F84" i="2"/>
  <c r="G84" i="2"/>
  <c r="H84" i="2"/>
  <c r="I84" i="2"/>
  <c r="J84" i="2"/>
  <c r="K84" i="2"/>
  <c r="L84" i="2"/>
  <c r="M84" i="2"/>
  <c r="N84" i="2"/>
  <c r="O84" i="2"/>
  <c r="P84" i="2"/>
  <c r="R82" i="4" s="1"/>
  <c r="Q84" i="2"/>
  <c r="R84" i="2"/>
  <c r="AB82" i="4"/>
  <c r="B85" i="2"/>
  <c r="C83" i="4" s="1"/>
  <c r="C85" i="2"/>
  <c r="F85" i="2"/>
  <c r="G85" i="2"/>
  <c r="H85" i="2"/>
  <c r="I85" i="2"/>
  <c r="J85" i="2"/>
  <c r="K85" i="2"/>
  <c r="L85" i="2"/>
  <c r="M85" i="2"/>
  <c r="N85" i="2"/>
  <c r="O85" i="2"/>
  <c r="P85" i="2"/>
  <c r="R83" i="4" s="1"/>
  <c r="Q85" i="2"/>
  <c r="R85" i="2"/>
  <c r="B86" i="2"/>
  <c r="C84" i="4" s="1"/>
  <c r="C86" i="2"/>
  <c r="F86" i="2"/>
  <c r="G86" i="2"/>
  <c r="H86" i="2"/>
  <c r="I86" i="2"/>
  <c r="J86" i="2"/>
  <c r="K86" i="2"/>
  <c r="L86" i="2"/>
  <c r="M86" i="2"/>
  <c r="N86" i="2"/>
  <c r="O86" i="2"/>
  <c r="P86" i="2"/>
  <c r="R84" i="4" s="1"/>
  <c r="Q86" i="2"/>
  <c r="R86" i="2"/>
  <c r="B87" i="2"/>
  <c r="C85" i="4" s="1"/>
  <c r="C87" i="2"/>
  <c r="F87" i="2"/>
  <c r="G87" i="2"/>
  <c r="H87" i="2"/>
  <c r="I87" i="2"/>
  <c r="J87" i="2"/>
  <c r="K87" i="2"/>
  <c r="L87" i="2"/>
  <c r="M87" i="2"/>
  <c r="N87" i="2"/>
  <c r="O87" i="2"/>
  <c r="P87" i="2"/>
  <c r="R85" i="4" s="1"/>
  <c r="Q87" i="2"/>
  <c r="R87" i="2"/>
  <c r="AB85" i="4"/>
  <c r="B88" i="2"/>
  <c r="C86" i="4" s="1"/>
  <c r="C88" i="2"/>
  <c r="F88" i="2"/>
  <c r="G88" i="2"/>
  <c r="H88" i="2"/>
  <c r="I88" i="2"/>
  <c r="J88" i="2"/>
  <c r="K88" i="2"/>
  <c r="L88" i="2"/>
  <c r="M88" i="2"/>
  <c r="N88" i="2"/>
  <c r="O88" i="2"/>
  <c r="P88" i="2"/>
  <c r="R86" i="4" s="1"/>
  <c r="Q88" i="2"/>
  <c r="R88" i="2"/>
  <c r="B89" i="2"/>
  <c r="C87" i="4" s="1"/>
  <c r="C89" i="2"/>
  <c r="F89" i="2"/>
  <c r="G89" i="2"/>
  <c r="H89" i="2"/>
  <c r="I89" i="2"/>
  <c r="J89" i="2"/>
  <c r="K89" i="2"/>
  <c r="L89" i="2"/>
  <c r="M89" i="2"/>
  <c r="N89" i="2"/>
  <c r="O89" i="2"/>
  <c r="P89" i="2"/>
  <c r="R87" i="4" s="1"/>
  <c r="Q89" i="2"/>
  <c r="R89" i="2"/>
  <c r="B90" i="2"/>
  <c r="C88" i="4" s="1"/>
  <c r="C90" i="2"/>
  <c r="F90" i="2"/>
  <c r="G90" i="2"/>
  <c r="H90" i="2"/>
  <c r="I90" i="2"/>
  <c r="J90" i="2"/>
  <c r="K90" i="2"/>
  <c r="L90" i="2"/>
  <c r="M90" i="2"/>
  <c r="N90" i="2"/>
  <c r="O90" i="2"/>
  <c r="P90" i="2"/>
  <c r="R88" i="4" s="1"/>
  <c r="Q90" i="2"/>
  <c r="R90" i="2"/>
  <c r="B91" i="2"/>
  <c r="C89" i="4" s="1"/>
  <c r="C91" i="2"/>
  <c r="F91" i="2"/>
  <c r="G91" i="2"/>
  <c r="H91" i="2"/>
  <c r="I91" i="2"/>
  <c r="J91" i="2"/>
  <c r="K91" i="2"/>
  <c r="L91" i="2"/>
  <c r="M91" i="2"/>
  <c r="N91" i="2"/>
  <c r="O91" i="2"/>
  <c r="P91" i="2"/>
  <c r="R89" i="4" s="1"/>
  <c r="T89" i="4" s="1"/>
  <c r="Q91" i="2"/>
  <c r="R91" i="2"/>
  <c r="B92" i="2"/>
  <c r="C90" i="4" s="1"/>
  <c r="C92" i="2"/>
  <c r="F92" i="2"/>
  <c r="G92" i="2"/>
  <c r="H92" i="2"/>
  <c r="I92" i="2"/>
  <c r="J92" i="2"/>
  <c r="K92" i="2"/>
  <c r="L92" i="2"/>
  <c r="M92" i="2"/>
  <c r="N92" i="2"/>
  <c r="O92" i="2"/>
  <c r="P92" i="2"/>
  <c r="R90" i="4" s="1"/>
  <c r="Q92" i="2"/>
  <c r="R92" i="2"/>
  <c r="B93" i="2"/>
  <c r="C91" i="4" s="1"/>
  <c r="C93" i="2"/>
  <c r="F93" i="2"/>
  <c r="G93" i="2"/>
  <c r="H93" i="2"/>
  <c r="I93" i="2"/>
  <c r="J93" i="2"/>
  <c r="K93" i="2"/>
  <c r="L93" i="2"/>
  <c r="M93" i="2"/>
  <c r="N93" i="2"/>
  <c r="O93" i="2"/>
  <c r="P93" i="2"/>
  <c r="R91" i="4" s="1"/>
  <c r="Q93" i="2"/>
  <c r="R93" i="2"/>
  <c r="B94" i="2"/>
  <c r="C92" i="4" s="1"/>
  <c r="C94" i="2"/>
  <c r="F94" i="2"/>
  <c r="G94" i="2"/>
  <c r="H94" i="2"/>
  <c r="I94" i="2"/>
  <c r="J94" i="2"/>
  <c r="K94" i="2"/>
  <c r="L94" i="2"/>
  <c r="M94" i="2"/>
  <c r="N94" i="2"/>
  <c r="O94" i="2"/>
  <c r="P94" i="2"/>
  <c r="R92" i="4" s="1"/>
  <c r="T92" i="4" s="1"/>
  <c r="AL92" i="4" s="1"/>
  <c r="Q94" i="2"/>
  <c r="R94" i="2"/>
  <c r="B95" i="2"/>
  <c r="C93" i="4" s="1"/>
  <c r="C95" i="2"/>
  <c r="F95" i="2"/>
  <c r="G95" i="2"/>
  <c r="H95" i="2"/>
  <c r="I95" i="2"/>
  <c r="J95" i="2"/>
  <c r="K95" i="2"/>
  <c r="L95" i="2"/>
  <c r="M95" i="2"/>
  <c r="N95" i="2"/>
  <c r="O95" i="2"/>
  <c r="P95" i="2"/>
  <c r="R93" i="4" s="1"/>
  <c r="T93" i="4" s="1"/>
  <c r="Q95" i="2"/>
  <c r="R95" i="2"/>
  <c r="B96" i="2"/>
  <c r="C94" i="4" s="1"/>
  <c r="C96" i="2"/>
  <c r="F96" i="2"/>
  <c r="G96" i="2"/>
  <c r="H96" i="2"/>
  <c r="I96" i="2"/>
  <c r="J96" i="2"/>
  <c r="K96" i="2"/>
  <c r="L96" i="2"/>
  <c r="M96" i="2"/>
  <c r="N96" i="2"/>
  <c r="O96" i="2"/>
  <c r="P96" i="2"/>
  <c r="R94" i="4" s="1"/>
  <c r="Q96" i="2"/>
  <c r="R96" i="2"/>
  <c r="B97" i="2"/>
  <c r="C95" i="4" s="1"/>
  <c r="C97" i="2"/>
  <c r="F97" i="2"/>
  <c r="G97" i="2"/>
  <c r="H97" i="2"/>
  <c r="I97" i="2"/>
  <c r="J97" i="2"/>
  <c r="K97" i="2"/>
  <c r="L97" i="2"/>
  <c r="M97" i="2"/>
  <c r="N97" i="2"/>
  <c r="O97" i="2"/>
  <c r="P97" i="2"/>
  <c r="R95" i="4" s="1"/>
  <c r="T95" i="4" s="1"/>
  <c r="AL95" i="4" s="1"/>
  <c r="Q97" i="2"/>
  <c r="R97" i="2"/>
  <c r="B98" i="2"/>
  <c r="C96" i="4" s="1"/>
  <c r="C98" i="2"/>
  <c r="F98" i="2"/>
  <c r="G98" i="2"/>
  <c r="H98" i="2"/>
  <c r="I98" i="2"/>
  <c r="J98" i="2"/>
  <c r="K98" i="2"/>
  <c r="L98" i="2"/>
  <c r="M98" i="2"/>
  <c r="N98" i="2"/>
  <c r="O98" i="2"/>
  <c r="P98" i="2"/>
  <c r="R96" i="4" s="1"/>
  <c r="Q98" i="2"/>
  <c r="R98" i="2"/>
  <c r="B99" i="2"/>
  <c r="C97" i="4" s="1"/>
  <c r="C99" i="2"/>
  <c r="F99" i="2"/>
  <c r="G99" i="2"/>
  <c r="H99" i="2"/>
  <c r="I99" i="2"/>
  <c r="J99" i="2"/>
  <c r="K99" i="2"/>
  <c r="L99" i="2"/>
  <c r="M99" i="2"/>
  <c r="N99" i="2"/>
  <c r="O99" i="2"/>
  <c r="P99" i="2"/>
  <c r="R97" i="4" s="1"/>
  <c r="Q99" i="2"/>
  <c r="R99" i="2"/>
  <c r="B100" i="2"/>
  <c r="C98" i="4" s="1"/>
  <c r="C100" i="2"/>
  <c r="F100" i="2"/>
  <c r="G100" i="2"/>
  <c r="H100" i="2"/>
  <c r="I100" i="2"/>
  <c r="J100" i="2"/>
  <c r="K100" i="2"/>
  <c r="L100" i="2"/>
  <c r="M100" i="2"/>
  <c r="N100" i="2"/>
  <c r="O100" i="2"/>
  <c r="P100" i="2"/>
  <c r="R98" i="4" s="1"/>
  <c r="T98" i="4" s="1"/>
  <c r="AL98" i="4" s="1"/>
  <c r="Q100" i="2"/>
  <c r="R100" i="2"/>
  <c r="B101" i="2"/>
  <c r="C99" i="4" s="1"/>
  <c r="C101" i="2"/>
  <c r="F101" i="2"/>
  <c r="G101" i="2"/>
  <c r="H101" i="2"/>
  <c r="I101" i="2"/>
  <c r="J101" i="2"/>
  <c r="K101" i="2"/>
  <c r="L101" i="2"/>
  <c r="M101" i="2"/>
  <c r="N101" i="2"/>
  <c r="O101" i="2"/>
  <c r="P101" i="2"/>
  <c r="R99" i="4" s="1"/>
  <c r="T99" i="4" s="1"/>
  <c r="AL99" i="4" s="1"/>
  <c r="Q101" i="2"/>
  <c r="R101" i="2"/>
  <c r="B102" i="2"/>
  <c r="C100" i="4" s="1"/>
  <c r="C102" i="2"/>
  <c r="F102" i="2"/>
  <c r="G102" i="2"/>
  <c r="H102" i="2"/>
  <c r="I102" i="2"/>
  <c r="J102" i="2"/>
  <c r="K102" i="2"/>
  <c r="L102" i="2"/>
  <c r="M102" i="2"/>
  <c r="N102" i="2"/>
  <c r="O102" i="2"/>
  <c r="P102" i="2"/>
  <c r="R100" i="4" s="1"/>
  <c r="T100" i="4" s="1"/>
  <c r="AL100" i="4" s="1"/>
  <c r="Q102" i="2"/>
  <c r="R102" i="2"/>
  <c r="B103" i="2"/>
  <c r="C101" i="4" s="1"/>
  <c r="C103" i="2"/>
  <c r="F103" i="2"/>
  <c r="G103" i="2"/>
  <c r="H103" i="2"/>
  <c r="I103" i="2"/>
  <c r="J103" i="2"/>
  <c r="K103" i="2"/>
  <c r="L103" i="2"/>
  <c r="M103" i="2"/>
  <c r="N103" i="2"/>
  <c r="O103" i="2"/>
  <c r="P103" i="2"/>
  <c r="R101" i="4" s="1"/>
  <c r="T101" i="4" s="1"/>
  <c r="AL101" i="4" s="1"/>
  <c r="Q103" i="2"/>
  <c r="R103" i="2"/>
  <c r="B104" i="2"/>
  <c r="C102" i="4" s="1"/>
  <c r="C104" i="2"/>
  <c r="F104" i="2"/>
  <c r="G104" i="2"/>
  <c r="H104" i="2"/>
  <c r="I104" i="2"/>
  <c r="J104" i="2"/>
  <c r="K104" i="2"/>
  <c r="L104" i="2"/>
  <c r="M104" i="2"/>
  <c r="N104" i="2"/>
  <c r="O104" i="2"/>
  <c r="P104" i="2"/>
  <c r="R102" i="4" s="1"/>
  <c r="T102" i="4" s="1"/>
  <c r="Q104" i="2"/>
  <c r="R104" i="2"/>
  <c r="B105" i="2"/>
  <c r="C103" i="4" s="1"/>
  <c r="C105" i="2"/>
  <c r="F105" i="2"/>
  <c r="G105" i="2"/>
  <c r="H105" i="2"/>
  <c r="I105" i="2"/>
  <c r="J105" i="2"/>
  <c r="K105" i="2"/>
  <c r="L105" i="2"/>
  <c r="M105" i="2"/>
  <c r="N105" i="2"/>
  <c r="O105" i="2"/>
  <c r="P105" i="2"/>
  <c r="R103" i="4" s="1"/>
  <c r="T103" i="4" s="1"/>
  <c r="Q105" i="2"/>
  <c r="R105" i="2"/>
  <c r="B106" i="2"/>
  <c r="C104" i="4" s="1"/>
  <c r="C106" i="2"/>
  <c r="F106" i="2"/>
  <c r="G106" i="2"/>
  <c r="H106" i="2"/>
  <c r="I106" i="2"/>
  <c r="J106" i="2"/>
  <c r="K106" i="2"/>
  <c r="L106" i="2"/>
  <c r="M106" i="2"/>
  <c r="N106" i="2"/>
  <c r="O106" i="2"/>
  <c r="P106" i="2"/>
  <c r="R104" i="4" s="1"/>
  <c r="Q106" i="2"/>
  <c r="R106" i="2"/>
  <c r="B107" i="2"/>
  <c r="C105" i="4" s="1"/>
  <c r="C107" i="2"/>
  <c r="F107" i="2"/>
  <c r="G107" i="2"/>
  <c r="H107" i="2"/>
  <c r="I107" i="2"/>
  <c r="J107" i="2"/>
  <c r="K107" i="2"/>
  <c r="L107" i="2"/>
  <c r="M107" i="2"/>
  <c r="N107" i="2"/>
  <c r="O107" i="2"/>
  <c r="P107" i="2"/>
  <c r="R105" i="4" s="1"/>
  <c r="T105" i="4" s="1"/>
  <c r="Q107" i="2"/>
  <c r="R107" i="2"/>
  <c r="B108" i="2"/>
  <c r="C106" i="4" s="1"/>
  <c r="C108" i="2"/>
  <c r="F108" i="2"/>
  <c r="G108" i="2"/>
  <c r="H108" i="2"/>
  <c r="I108" i="2"/>
  <c r="J108" i="2"/>
  <c r="K108" i="2"/>
  <c r="L108" i="2"/>
  <c r="M108" i="2"/>
  <c r="N108" i="2"/>
  <c r="O108" i="2"/>
  <c r="P108" i="2"/>
  <c r="R106" i="4" s="1"/>
  <c r="Q108" i="2"/>
  <c r="R108" i="2"/>
  <c r="B109" i="2"/>
  <c r="C107" i="4" s="1"/>
  <c r="C109" i="2"/>
  <c r="F109" i="2"/>
  <c r="G109" i="2"/>
  <c r="H109" i="2"/>
  <c r="I109" i="2"/>
  <c r="J109" i="2"/>
  <c r="K109" i="2"/>
  <c r="L109" i="2"/>
  <c r="M109" i="2"/>
  <c r="N109" i="2"/>
  <c r="O109" i="2"/>
  <c r="P109" i="2"/>
  <c r="R107" i="4" s="1"/>
  <c r="T107" i="4" s="1"/>
  <c r="AL107" i="4" s="1"/>
  <c r="Q109" i="2"/>
  <c r="R109" i="2"/>
  <c r="B110" i="2"/>
  <c r="C108" i="4" s="1"/>
  <c r="C110" i="2"/>
  <c r="F110" i="2"/>
  <c r="G110" i="2"/>
  <c r="H110" i="2"/>
  <c r="I110" i="2"/>
  <c r="J110" i="2"/>
  <c r="K110" i="2"/>
  <c r="L110" i="2"/>
  <c r="M110" i="2"/>
  <c r="N110" i="2"/>
  <c r="O110" i="2"/>
  <c r="P110" i="2"/>
  <c r="R108" i="4" s="1"/>
  <c r="T108" i="4" s="1"/>
  <c r="AL108" i="4" s="1"/>
  <c r="Q110" i="2"/>
  <c r="R110" i="2"/>
  <c r="B111" i="2"/>
  <c r="C109" i="4" s="1"/>
  <c r="C111" i="2"/>
  <c r="F111" i="2"/>
  <c r="G111" i="2"/>
  <c r="H111" i="2"/>
  <c r="I111" i="2"/>
  <c r="J111" i="2"/>
  <c r="K111" i="2"/>
  <c r="L111" i="2"/>
  <c r="M111" i="2"/>
  <c r="N111" i="2"/>
  <c r="O111" i="2"/>
  <c r="P111" i="2"/>
  <c r="R109" i="4" s="1"/>
  <c r="Q111" i="2"/>
  <c r="R111" i="2"/>
  <c r="B112" i="2"/>
  <c r="C110" i="4" s="1"/>
  <c r="C112" i="2"/>
  <c r="F112" i="2"/>
  <c r="G112" i="2"/>
  <c r="H112" i="2"/>
  <c r="I112" i="2"/>
  <c r="J112" i="2"/>
  <c r="K112" i="2"/>
  <c r="L112" i="2"/>
  <c r="M112" i="2"/>
  <c r="N112" i="2"/>
  <c r="O112" i="2"/>
  <c r="P112" i="2"/>
  <c r="R110" i="4" s="1"/>
  <c r="T110" i="4" s="1"/>
  <c r="AL110" i="4" s="1"/>
  <c r="Q112" i="2"/>
  <c r="R112" i="2"/>
  <c r="B113" i="2"/>
  <c r="C111" i="4" s="1"/>
  <c r="C113" i="2"/>
  <c r="F113" i="2"/>
  <c r="G113" i="2"/>
  <c r="H113" i="2"/>
  <c r="I113" i="2"/>
  <c r="J113" i="2"/>
  <c r="K113" i="2"/>
  <c r="L113" i="2"/>
  <c r="M113" i="2"/>
  <c r="N113" i="2"/>
  <c r="O113" i="2"/>
  <c r="P113" i="2"/>
  <c r="R111" i="4" s="1"/>
  <c r="T111" i="4" s="1"/>
  <c r="AL111" i="4" s="1"/>
  <c r="Q113" i="2"/>
  <c r="R113" i="2"/>
  <c r="B114" i="2"/>
  <c r="C112" i="4" s="1"/>
  <c r="C114" i="2"/>
  <c r="F114" i="2"/>
  <c r="G114" i="2"/>
  <c r="H114" i="2"/>
  <c r="I114" i="2"/>
  <c r="J114" i="2"/>
  <c r="K114" i="2"/>
  <c r="L114" i="2"/>
  <c r="M114" i="2"/>
  <c r="N114" i="2"/>
  <c r="O114" i="2"/>
  <c r="P114" i="2"/>
  <c r="R112" i="4" s="1"/>
  <c r="Q114" i="2"/>
  <c r="R114" i="2"/>
  <c r="B115" i="2"/>
  <c r="C113" i="4" s="1"/>
  <c r="C115" i="2"/>
  <c r="F115" i="2"/>
  <c r="G115" i="2"/>
  <c r="H115" i="2"/>
  <c r="I115" i="2"/>
  <c r="J115" i="2"/>
  <c r="K115" i="2"/>
  <c r="L115" i="2"/>
  <c r="M115" i="2"/>
  <c r="N115" i="2"/>
  <c r="O115" i="2"/>
  <c r="P115" i="2"/>
  <c r="R113" i="4" s="1"/>
  <c r="Q115" i="2"/>
  <c r="R115" i="2"/>
  <c r="B116" i="2"/>
  <c r="C114" i="4" s="1"/>
  <c r="C116" i="2"/>
  <c r="F116" i="2"/>
  <c r="G116" i="2"/>
  <c r="H116" i="2"/>
  <c r="I116" i="2"/>
  <c r="J116" i="2"/>
  <c r="K116" i="2"/>
  <c r="L116" i="2"/>
  <c r="M116" i="2"/>
  <c r="N116" i="2"/>
  <c r="O116" i="2"/>
  <c r="P116" i="2"/>
  <c r="R114" i="4" s="1"/>
  <c r="Q116" i="2"/>
  <c r="R116" i="2"/>
  <c r="B117" i="2"/>
  <c r="C115" i="4" s="1"/>
  <c r="C117" i="2"/>
  <c r="F117" i="2"/>
  <c r="G117" i="2"/>
  <c r="H117" i="2"/>
  <c r="I117" i="2"/>
  <c r="J117" i="2"/>
  <c r="K117" i="2"/>
  <c r="L117" i="2"/>
  <c r="M117" i="2"/>
  <c r="N117" i="2"/>
  <c r="O117" i="2"/>
  <c r="P117" i="2"/>
  <c r="R115" i="4" s="1"/>
  <c r="Q117" i="2"/>
  <c r="R117" i="2"/>
  <c r="B118" i="2"/>
  <c r="C116" i="4" s="1"/>
  <c r="C118" i="2"/>
  <c r="F118" i="2"/>
  <c r="G118" i="2"/>
  <c r="H118" i="2"/>
  <c r="I118" i="2"/>
  <c r="J118" i="2"/>
  <c r="K118" i="2"/>
  <c r="L118" i="2"/>
  <c r="M118" i="2"/>
  <c r="N118" i="2"/>
  <c r="O118" i="2"/>
  <c r="P118" i="2"/>
  <c r="R116" i="4" s="1"/>
  <c r="Q118" i="2"/>
  <c r="R118" i="2"/>
  <c r="B119" i="2"/>
  <c r="C117" i="4" s="1"/>
  <c r="C119" i="2"/>
  <c r="F119" i="2"/>
  <c r="G119" i="2"/>
  <c r="H119" i="2"/>
  <c r="I119" i="2"/>
  <c r="J119" i="2"/>
  <c r="K119" i="2"/>
  <c r="L119" i="2"/>
  <c r="M119" i="2"/>
  <c r="N119" i="2"/>
  <c r="O119" i="2"/>
  <c r="P119" i="2"/>
  <c r="R117" i="4" s="1"/>
  <c r="Q119" i="2"/>
  <c r="R119" i="2"/>
  <c r="B120" i="2"/>
  <c r="C118" i="4" s="1"/>
  <c r="C120" i="2"/>
  <c r="F120" i="2"/>
  <c r="G120" i="2"/>
  <c r="H120" i="2"/>
  <c r="I120" i="2"/>
  <c r="J120" i="2"/>
  <c r="K120" i="2"/>
  <c r="L120" i="2"/>
  <c r="M120" i="2"/>
  <c r="N120" i="2"/>
  <c r="O120" i="2"/>
  <c r="P120" i="2"/>
  <c r="R118" i="4" s="1"/>
  <c r="Q120" i="2"/>
  <c r="R120" i="2"/>
  <c r="B121" i="2"/>
  <c r="C119" i="4" s="1"/>
  <c r="C121" i="2"/>
  <c r="F121" i="2"/>
  <c r="G121" i="2"/>
  <c r="H121" i="2"/>
  <c r="I121" i="2"/>
  <c r="J121" i="2"/>
  <c r="K121" i="2"/>
  <c r="L121" i="2"/>
  <c r="M121" i="2"/>
  <c r="N121" i="2"/>
  <c r="O121" i="2"/>
  <c r="P121" i="2"/>
  <c r="R119" i="4" s="1"/>
  <c r="Q121" i="2"/>
  <c r="R121" i="2"/>
  <c r="AB119" i="4"/>
  <c r="B122" i="2"/>
  <c r="C120" i="4" s="1"/>
  <c r="C122" i="2"/>
  <c r="F122" i="2"/>
  <c r="G122" i="2"/>
  <c r="H122" i="2"/>
  <c r="I122" i="2"/>
  <c r="J122" i="2"/>
  <c r="K122" i="2"/>
  <c r="L122" i="2"/>
  <c r="M122" i="2"/>
  <c r="N122" i="2"/>
  <c r="O122" i="2"/>
  <c r="P122" i="2"/>
  <c r="R120" i="4" s="1"/>
  <c r="Q122" i="2"/>
  <c r="R122" i="2"/>
  <c r="B123" i="2"/>
  <c r="C121" i="4" s="1"/>
  <c r="C123" i="2"/>
  <c r="F123" i="2"/>
  <c r="G123" i="2"/>
  <c r="H123" i="2"/>
  <c r="I123" i="2"/>
  <c r="J123" i="2"/>
  <c r="K123" i="2"/>
  <c r="L123" i="2"/>
  <c r="M123" i="2"/>
  <c r="N123" i="2"/>
  <c r="O123" i="2"/>
  <c r="P123" i="2"/>
  <c r="R121" i="4" s="1"/>
  <c r="Q123" i="2"/>
  <c r="R123" i="2"/>
  <c r="B124" i="2"/>
  <c r="C122" i="4" s="1"/>
  <c r="C124" i="2"/>
  <c r="F124" i="2"/>
  <c r="G124" i="2"/>
  <c r="H124" i="2"/>
  <c r="I124" i="2"/>
  <c r="J124" i="2"/>
  <c r="K124" i="2"/>
  <c r="L124" i="2"/>
  <c r="M124" i="2"/>
  <c r="N124" i="2"/>
  <c r="O124" i="2"/>
  <c r="P124" i="2"/>
  <c r="R122" i="4" s="1"/>
  <c r="Q124" i="2"/>
  <c r="R124" i="2"/>
  <c r="B125" i="2"/>
  <c r="C123" i="4" s="1"/>
  <c r="C125" i="2"/>
  <c r="F125" i="2"/>
  <c r="G125" i="2"/>
  <c r="H125" i="2"/>
  <c r="I125" i="2"/>
  <c r="J125" i="2"/>
  <c r="K125" i="2"/>
  <c r="L125" i="2"/>
  <c r="M125" i="2"/>
  <c r="N125" i="2"/>
  <c r="O125" i="2"/>
  <c r="P125" i="2"/>
  <c r="R123" i="4" s="1"/>
  <c r="Q125" i="2"/>
  <c r="R125" i="2"/>
  <c r="AB123" i="4"/>
  <c r="B126" i="2"/>
  <c r="C124" i="4" s="1"/>
  <c r="C126" i="2"/>
  <c r="F126" i="2"/>
  <c r="G126" i="2"/>
  <c r="H126" i="2"/>
  <c r="I126" i="2"/>
  <c r="J126" i="2"/>
  <c r="K126" i="2"/>
  <c r="L126" i="2"/>
  <c r="M126" i="2"/>
  <c r="N126" i="2"/>
  <c r="O126" i="2"/>
  <c r="P126" i="2"/>
  <c r="R124" i="4" s="1"/>
  <c r="Q126" i="2"/>
  <c r="R126" i="2"/>
  <c r="B127" i="2"/>
  <c r="C125" i="4" s="1"/>
  <c r="C127" i="2"/>
  <c r="F127" i="2"/>
  <c r="G127" i="2"/>
  <c r="H127" i="2"/>
  <c r="I127" i="2"/>
  <c r="J127" i="2"/>
  <c r="K127" i="2"/>
  <c r="L127" i="2"/>
  <c r="M127" i="2"/>
  <c r="N127" i="2"/>
  <c r="O127" i="2"/>
  <c r="P127" i="2"/>
  <c r="R125" i="4" s="1"/>
  <c r="Q127" i="2"/>
  <c r="R127" i="2"/>
  <c r="B128" i="2"/>
  <c r="C126" i="4" s="1"/>
  <c r="C128" i="2"/>
  <c r="F128" i="2"/>
  <c r="G128" i="2"/>
  <c r="H128" i="2"/>
  <c r="I128" i="2"/>
  <c r="J128" i="2"/>
  <c r="K128" i="2"/>
  <c r="L128" i="2"/>
  <c r="M128" i="2"/>
  <c r="N128" i="2"/>
  <c r="O128" i="2"/>
  <c r="P128" i="2"/>
  <c r="R126" i="4" s="1"/>
  <c r="Q128" i="2"/>
  <c r="R128" i="2"/>
  <c r="AB126" i="4"/>
  <c r="B129" i="2"/>
  <c r="C127" i="4" s="1"/>
  <c r="C129" i="2"/>
  <c r="F129" i="2"/>
  <c r="G129" i="2"/>
  <c r="H129" i="2"/>
  <c r="I129" i="2"/>
  <c r="J129" i="2"/>
  <c r="K129" i="2"/>
  <c r="L129" i="2"/>
  <c r="M129" i="2"/>
  <c r="N129" i="2"/>
  <c r="O129" i="2"/>
  <c r="P129" i="2"/>
  <c r="R127" i="4" s="1"/>
  <c r="Q129" i="2"/>
  <c r="R129" i="2"/>
  <c r="B130" i="2"/>
  <c r="C128" i="4" s="1"/>
  <c r="C130" i="2"/>
  <c r="F130" i="2"/>
  <c r="G130" i="2"/>
  <c r="H130" i="2"/>
  <c r="I130" i="2"/>
  <c r="J130" i="2"/>
  <c r="K130" i="2"/>
  <c r="L130" i="2"/>
  <c r="M130" i="2"/>
  <c r="N130" i="2"/>
  <c r="O130" i="2"/>
  <c r="P130" i="2"/>
  <c r="R128" i="4" s="1"/>
  <c r="Q130" i="2"/>
  <c r="R130" i="2"/>
  <c r="B131" i="2"/>
  <c r="C129" i="4" s="1"/>
  <c r="C131" i="2"/>
  <c r="F131" i="2"/>
  <c r="G131" i="2"/>
  <c r="H131" i="2"/>
  <c r="I131" i="2"/>
  <c r="J131" i="2"/>
  <c r="K131" i="2"/>
  <c r="L131" i="2"/>
  <c r="M131" i="2"/>
  <c r="N131" i="2"/>
  <c r="O131" i="2"/>
  <c r="P131" i="2"/>
  <c r="R129" i="4" s="1"/>
  <c r="Q131" i="2"/>
  <c r="R131" i="2"/>
  <c r="B132" i="2"/>
  <c r="C130" i="4" s="1"/>
  <c r="C132" i="2"/>
  <c r="F132" i="2"/>
  <c r="G132" i="2"/>
  <c r="H132" i="2"/>
  <c r="I132" i="2"/>
  <c r="J132" i="2"/>
  <c r="K132" i="2"/>
  <c r="L132" i="2"/>
  <c r="M132" i="2"/>
  <c r="N132" i="2"/>
  <c r="O132" i="2"/>
  <c r="P132" i="2"/>
  <c r="R130" i="4" s="1"/>
  <c r="Q132" i="2"/>
  <c r="R132" i="2"/>
  <c r="B133" i="2"/>
  <c r="C131" i="4" s="1"/>
  <c r="C133" i="2"/>
  <c r="F133" i="2"/>
  <c r="G133" i="2"/>
  <c r="H133" i="2"/>
  <c r="I133" i="2"/>
  <c r="J133" i="2"/>
  <c r="K133" i="2"/>
  <c r="L133" i="2"/>
  <c r="M133" i="2"/>
  <c r="N133" i="2"/>
  <c r="O133" i="2"/>
  <c r="P133" i="2"/>
  <c r="R131" i="4" s="1"/>
  <c r="Q133" i="2"/>
  <c r="R133" i="2"/>
  <c r="B134" i="2"/>
  <c r="C132" i="4" s="1"/>
  <c r="C134" i="2"/>
  <c r="F134" i="2"/>
  <c r="G134" i="2"/>
  <c r="H134" i="2"/>
  <c r="I134" i="2"/>
  <c r="J134" i="2"/>
  <c r="K134" i="2"/>
  <c r="L134" i="2"/>
  <c r="M134" i="2"/>
  <c r="N134" i="2"/>
  <c r="O134" i="2"/>
  <c r="P134" i="2"/>
  <c r="R132" i="4" s="1"/>
  <c r="Q134" i="2"/>
  <c r="R134" i="2"/>
  <c r="B135" i="2"/>
  <c r="C133" i="4" s="1"/>
  <c r="C135" i="2"/>
  <c r="F135" i="2"/>
  <c r="G135" i="2"/>
  <c r="H135" i="2"/>
  <c r="I135" i="2"/>
  <c r="J135" i="2"/>
  <c r="K135" i="2"/>
  <c r="L135" i="2"/>
  <c r="M135" i="2"/>
  <c r="N135" i="2"/>
  <c r="O135" i="2"/>
  <c r="P135" i="2"/>
  <c r="R133" i="4" s="1"/>
  <c r="Q135" i="2"/>
  <c r="R135" i="2"/>
  <c r="B136" i="2"/>
  <c r="C134" i="4" s="1"/>
  <c r="C136" i="2"/>
  <c r="F136" i="2"/>
  <c r="G136" i="2"/>
  <c r="H136" i="2"/>
  <c r="I136" i="2"/>
  <c r="J136" i="2"/>
  <c r="K136" i="2"/>
  <c r="L136" i="2"/>
  <c r="M136" i="2"/>
  <c r="N136" i="2"/>
  <c r="O136" i="2"/>
  <c r="P136" i="2"/>
  <c r="R134" i="4" s="1"/>
  <c r="Q136" i="2"/>
  <c r="R136" i="2"/>
  <c r="B137" i="2"/>
  <c r="C135" i="4" s="1"/>
  <c r="C137" i="2"/>
  <c r="F137" i="2"/>
  <c r="G137" i="2"/>
  <c r="H137" i="2"/>
  <c r="I137" i="2"/>
  <c r="J137" i="2"/>
  <c r="K137" i="2"/>
  <c r="L137" i="2"/>
  <c r="M137" i="2"/>
  <c r="N137" i="2"/>
  <c r="O137" i="2"/>
  <c r="P137" i="2"/>
  <c r="R135" i="4" s="1"/>
  <c r="T135" i="4" s="1"/>
  <c r="AL135" i="4" s="1"/>
  <c r="Q137" i="2"/>
  <c r="R137" i="2"/>
  <c r="B138" i="2"/>
  <c r="C136" i="4" s="1"/>
  <c r="C138" i="2"/>
  <c r="F138" i="2"/>
  <c r="G138" i="2"/>
  <c r="H138" i="2"/>
  <c r="I138" i="2"/>
  <c r="J138" i="2"/>
  <c r="K138" i="2"/>
  <c r="L138" i="2"/>
  <c r="M138" i="2"/>
  <c r="N138" i="2"/>
  <c r="O138" i="2"/>
  <c r="P138" i="2"/>
  <c r="R136" i="4" s="1"/>
  <c r="Q138" i="2"/>
  <c r="R138" i="2"/>
  <c r="B139" i="2"/>
  <c r="C137" i="4" s="1"/>
  <c r="C139" i="2"/>
  <c r="F139" i="2"/>
  <c r="G139" i="2"/>
  <c r="H139" i="2"/>
  <c r="I139" i="2"/>
  <c r="J139" i="2"/>
  <c r="K139" i="2"/>
  <c r="L139" i="2"/>
  <c r="M139" i="2"/>
  <c r="N139" i="2"/>
  <c r="O139" i="2"/>
  <c r="P139" i="2"/>
  <c r="R137" i="4" s="1"/>
  <c r="Q139" i="2"/>
  <c r="R139" i="2"/>
  <c r="B140" i="2"/>
  <c r="C138" i="4" s="1"/>
  <c r="C140" i="2"/>
  <c r="F140" i="2"/>
  <c r="G140" i="2"/>
  <c r="H140" i="2"/>
  <c r="I140" i="2"/>
  <c r="J140" i="2"/>
  <c r="K140" i="2"/>
  <c r="L140" i="2"/>
  <c r="M140" i="2"/>
  <c r="N140" i="2"/>
  <c r="O140" i="2"/>
  <c r="P140" i="2"/>
  <c r="R138" i="4" s="1"/>
  <c r="T138" i="4" s="1"/>
  <c r="Q140" i="2"/>
  <c r="R140" i="2"/>
  <c r="B141" i="2"/>
  <c r="C139" i="4" s="1"/>
  <c r="C141" i="2"/>
  <c r="F141" i="2"/>
  <c r="G141" i="2"/>
  <c r="H141" i="2"/>
  <c r="I141" i="2"/>
  <c r="J141" i="2"/>
  <c r="K141" i="2"/>
  <c r="L141" i="2"/>
  <c r="M141" i="2"/>
  <c r="N141" i="2"/>
  <c r="O141" i="2"/>
  <c r="P141" i="2"/>
  <c r="R139" i="4" s="1"/>
  <c r="Q141" i="2"/>
  <c r="R141" i="2"/>
  <c r="B142" i="2"/>
  <c r="C140" i="4" s="1"/>
  <c r="C142" i="2"/>
  <c r="F142" i="2"/>
  <c r="G142" i="2"/>
  <c r="H142" i="2"/>
  <c r="I142" i="2"/>
  <c r="J142" i="2"/>
  <c r="K142" i="2"/>
  <c r="L142" i="2"/>
  <c r="M142" i="2"/>
  <c r="N142" i="2"/>
  <c r="O142" i="2"/>
  <c r="P142" i="2"/>
  <c r="R140" i="4" s="1"/>
  <c r="T140" i="4" s="1"/>
  <c r="AL140" i="4" s="1"/>
  <c r="Q142" i="2"/>
  <c r="R142" i="2"/>
  <c r="AB140" i="4"/>
  <c r="B143" i="2"/>
  <c r="C141" i="4" s="1"/>
  <c r="C143" i="2"/>
  <c r="F143" i="2"/>
  <c r="G143" i="2"/>
  <c r="H143" i="2"/>
  <c r="I143" i="2"/>
  <c r="J143" i="2"/>
  <c r="K143" i="2"/>
  <c r="L143" i="2"/>
  <c r="M143" i="2"/>
  <c r="N143" i="2"/>
  <c r="O143" i="2"/>
  <c r="P143" i="2"/>
  <c r="R141" i="4" s="1"/>
  <c r="Q143" i="2"/>
  <c r="R143" i="2"/>
  <c r="B144" i="2"/>
  <c r="C142" i="4" s="1"/>
  <c r="C144" i="2"/>
  <c r="F144" i="2"/>
  <c r="G144" i="2"/>
  <c r="H144" i="2"/>
  <c r="I144" i="2"/>
  <c r="J144" i="2"/>
  <c r="K144" i="2"/>
  <c r="L144" i="2"/>
  <c r="M144" i="2"/>
  <c r="N144" i="2"/>
  <c r="O144" i="2"/>
  <c r="P144" i="2"/>
  <c r="R142" i="4" s="1"/>
  <c r="Q144" i="2"/>
  <c r="R144" i="2"/>
  <c r="B145" i="2"/>
  <c r="C143" i="4" s="1"/>
  <c r="C145" i="2"/>
  <c r="F145" i="2"/>
  <c r="G145" i="2"/>
  <c r="H145" i="2"/>
  <c r="I145" i="2"/>
  <c r="J145" i="2"/>
  <c r="K145" i="2"/>
  <c r="L145" i="2"/>
  <c r="M145" i="2"/>
  <c r="N145" i="2"/>
  <c r="O145" i="2"/>
  <c r="P145" i="2"/>
  <c r="R143" i="4" s="1"/>
  <c r="Q145" i="2"/>
  <c r="R145" i="2"/>
  <c r="B146" i="2"/>
  <c r="C144" i="4" s="1"/>
  <c r="C146" i="2"/>
  <c r="F146" i="2"/>
  <c r="G146" i="2"/>
  <c r="H146" i="2"/>
  <c r="I146" i="2"/>
  <c r="J146" i="2"/>
  <c r="K146" i="2"/>
  <c r="L146" i="2"/>
  <c r="M146" i="2"/>
  <c r="N146" i="2"/>
  <c r="O146" i="2"/>
  <c r="P146" i="2"/>
  <c r="R144" i="4" s="1"/>
  <c r="T144" i="4" s="1"/>
  <c r="AL144" i="4" s="1"/>
  <c r="Q146" i="2"/>
  <c r="R146" i="2"/>
  <c r="B147" i="2"/>
  <c r="C145" i="4" s="1"/>
  <c r="C147" i="2"/>
  <c r="F147" i="2"/>
  <c r="G147" i="2"/>
  <c r="H147" i="2"/>
  <c r="I147" i="2"/>
  <c r="J147" i="2"/>
  <c r="K147" i="2"/>
  <c r="L147" i="2"/>
  <c r="M147" i="2"/>
  <c r="N147" i="2"/>
  <c r="O147" i="2"/>
  <c r="P147" i="2"/>
  <c r="R145" i="4" s="1"/>
  <c r="Q147" i="2"/>
  <c r="R147" i="2"/>
  <c r="AB145" i="4"/>
  <c r="B148" i="2"/>
  <c r="C146" i="4" s="1"/>
  <c r="C148" i="2"/>
  <c r="F148" i="2"/>
  <c r="G148" i="2"/>
  <c r="H148" i="2"/>
  <c r="I148" i="2"/>
  <c r="J148" i="2"/>
  <c r="K148" i="2"/>
  <c r="L148" i="2"/>
  <c r="M148" i="2"/>
  <c r="N148" i="2"/>
  <c r="O148" i="2"/>
  <c r="P148" i="2"/>
  <c r="R146" i="4" s="1"/>
  <c r="Q148" i="2"/>
  <c r="R148" i="2"/>
  <c r="B149" i="2"/>
  <c r="C147" i="4" s="1"/>
  <c r="C149" i="2"/>
  <c r="F149" i="2"/>
  <c r="G149" i="2"/>
  <c r="H149" i="2"/>
  <c r="I149" i="2"/>
  <c r="J149" i="2"/>
  <c r="K149" i="2"/>
  <c r="L149" i="2"/>
  <c r="M149" i="2"/>
  <c r="N149" i="2"/>
  <c r="O149" i="2"/>
  <c r="P149" i="2"/>
  <c r="R147" i="4" s="1"/>
  <c r="Q149" i="2"/>
  <c r="R149" i="2"/>
  <c r="B150" i="2"/>
  <c r="C148" i="4" s="1"/>
  <c r="C150" i="2"/>
  <c r="F150" i="2"/>
  <c r="G150" i="2"/>
  <c r="H150" i="2"/>
  <c r="I150" i="2"/>
  <c r="J150" i="2"/>
  <c r="K150" i="2"/>
  <c r="L150" i="2"/>
  <c r="M150" i="2"/>
  <c r="N150" i="2"/>
  <c r="O150" i="2"/>
  <c r="P150" i="2"/>
  <c r="R148" i="4" s="1"/>
  <c r="Q150" i="2"/>
  <c r="R150" i="2"/>
  <c r="B151" i="2"/>
  <c r="C149" i="4" s="1"/>
  <c r="C151" i="2"/>
  <c r="F151" i="2"/>
  <c r="G151" i="2"/>
  <c r="H151" i="2"/>
  <c r="I151" i="2"/>
  <c r="J151" i="2"/>
  <c r="K151" i="2"/>
  <c r="L151" i="2"/>
  <c r="M151" i="2"/>
  <c r="N151" i="2"/>
  <c r="O151" i="2"/>
  <c r="P151" i="2"/>
  <c r="R149" i="4" s="1"/>
  <c r="Q151" i="2"/>
  <c r="R151" i="2"/>
  <c r="B152" i="2"/>
  <c r="C150" i="4" s="1"/>
  <c r="C152" i="2"/>
  <c r="F152" i="2"/>
  <c r="G152" i="2"/>
  <c r="H152" i="2"/>
  <c r="I152" i="2"/>
  <c r="J152" i="2"/>
  <c r="K152" i="2"/>
  <c r="L152" i="2"/>
  <c r="M152" i="2"/>
  <c r="N152" i="2"/>
  <c r="O152" i="2"/>
  <c r="P152" i="2"/>
  <c r="R150" i="4" s="1"/>
  <c r="Q152" i="2"/>
  <c r="R152" i="2"/>
  <c r="B153" i="2"/>
  <c r="C151" i="4" s="1"/>
  <c r="C153" i="2"/>
  <c r="F153" i="2"/>
  <c r="G153" i="2"/>
  <c r="H153" i="2"/>
  <c r="I153" i="2"/>
  <c r="J153" i="2"/>
  <c r="K153" i="2"/>
  <c r="L153" i="2"/>
  <c r="M153" i="2"/>
  <c r="N153" i="2"/>
  <c r="O153" i="2"/>
  <c r="P153" i="2"/>
  <c r="R151" i="4" s="1"/>
  <c r="Q153" i="2"/>
  <c r="R153" i="2"/>
  <c r="B154" i="2"/>
  <c r="C152" i="4" s="1"/>
  <c r="C154" i="2"/>
  <c r="F154" i="2"/>
  <c r="G154" i="2"/>
  <c r="H154" i="2"/>
  <c r="I154" i="2"/>
  <c r="J154" i="2"/>
  <c r="K154" i="2"/>
  <c r="L154" i="2"/>
  <c r="M154" i="2"/>
  <c r="N154" i="2"/>
  <c r="O154" i="2"/>
  <c r="P154" i="2"/>
  <c r="R152" i="4" s="1"/>
  <c r="Q154" i="2"/>
  <c r="R154" i="2"/>
  <c r="B155" i="2"/>
  <c r="C153" i="4" s="1"/>
  <c r="C155" i="2"/>
  <c r="F155" i="2"/>
  <c r="G155" i="2"/>
  <c r="H155" i="2"/>
  <c r="I155" i="2"/>
  <c r="J155" i="2"/>
  <c r="K155" i="2"/>
  <c r="L155" i="2"/>
  <c r="M155" i="2"/>
  <c r="N155" i="2"/>
  <c r="O155" i="2"/>
  <c r="P155" i="2"/>
  <c r="R153" i="4" s="1"/>
  <c r="Q155" i="2"/>
  <c r="R155" i="2"/>
  <c r="B156" i="2"/>
  <c r="C154" i="4" s="1"/>
  <c r="C156" i="2"/>
  <c r="F156" i="2"/>
  <c r="G156" i="2"/>
  <c r="H156" i="2"/>
  <c r="I156" i="2"/>
  <c r="J156" i="2"/>
  <c r="K156" i="2"/>
  <c r="L156" i="2"/>
  <c r="M156" i="2"/>
  <c r="N156" i="2"/>
  <c r="O156" i="2"/>
  <c r="P156" i="2"/>
  <c r="R154" i="4" s="1"/>
  <c r="Q156" i="2"/>
  <c r="R156" i="2"/>
  <c r="B157" i="2"/>
  <c r="C155" i="4" s="1"/>
  <c r="C157" i="2"/>
  <c r="F157" i="2"/>
  <c r="G157" i="2"/>
  <c r="H157" i="2"/>
  <c r="I157" i="2"/>
  <c r="J157" i="2"/>
  <c r="K157" i="2"/>
  <c r="L157" i="2"/>
  <c r="M157" i="2"/>
  <c r="N157" i="2"/>
  <c r="O157" i="2"/>
  <c r="P157" i="2"/>
  <c r="R155" i="4" s="1"/>
  <c r="Q157" i="2"/>
  <c r="R157" i="2"/>
  <c r="AB155" i="4"/>
  <c r="B158" i="2"/>
  <c r="C156" i="4" s="1"/>
  <c r="C158" i="2"/>
  <c r="F158" i="2"/>
  <c r="G158" i="2"/>
  <c r="H158" i="2"/>
  <c r="I158" i="2"/>
  <c r="J158" i="2"/>
  <c r="K158" i="2"/>
  <c r="L158" i="2"/>
  <c r="M158" i="2"/>
  <c r="N158" i="2"/>
  <c r="O158" i="2"/>
  <c r="P158" i="2"/>
  <c r="R156" i="4" s="1"/>
  <c r="Q158" i="2"/>
  <c r="R158" i="2"/>
  <c r="B159" i="2"/>
  <c r="C157" i="4" s="1"/>
  <c r="C159" i="2"/>
  <c r="F159" i="2"/>
  <c r="G159" i="2"/>
  <c r="H159" i="2"/>
  <c r="I159" i="2"/>
  <c r="J159" i="2"/>
  <c r="K159" i="2"/>
  <c r="L159" i="2"/>
  <c r="M159" i="2"/>
  <c r="N159" i="2"/>
  <c r="O159" i="2"/>
  <c r="P159" i="2"/>
  <c r="R157" i="4" s="1"/>
  <c r="Q159" i="2"/>
  <c r="R159" i="2"/>
  <c r="B160" i="2"/>
  <c r="C158" i="4" s="1"/>
  <c r="C160" i="2"/>
  <c r="F160" i="2"/>
  <c r="G160" i="2"/>
  <c r="H160" i="2"/>
  <c r="I160" i="2"/>
  <c r="J160" i="2"/>
  <c r="K160" i="2"/>
  <c r="L160" i="2"/>
  <c r="M160" i="2"/>
  <c r="N160" i="2"/>
  <c r="O160" i="2"/>
  <c r="P160" i="2"/>
  <c r="R158" i="4" s="1"/>
  <c r="Q160" i="2"/>
  <c r="R160" i="2"/>
  <c r="B161" i="2"/>
  <c r="C159" i="4" s="1"/>
  <c r="C161" i="2"/>
  <c r="F161" i="2"/>
  <c r="G161" i="2"/>
  <c r="H161" i="2"/>
  <c r="I161" i="2"/>
  <c r="J161" i="2"/>
  <c r="K161" i="2"/>
  <c r="L161" i="2"/>
  <c r="M161" i="2"/>
  <c r="N161" i="2"/>
  <c r="O161" i="2"/>
  <c r="P161" i="2"/>
  <c r="R159" i="4" s="1"/>
  <c r="Q161" i="2"/>
  <c r="R161" i="2"/>
  <c r="B162" i="2"/>
  <c r="C160" i="4" s="1"/>
  <c r="C162" i="2"/>
  <c r="F162" i="2"/>
  <c r="G162" i="2"/>
  <c r="H162" i="2"/>
  <c r="I162" i="2"/>
  <c r="J162" i="2"/>
  <c r="K162" i="2"/>
  <c r="L162" i="2"/>
  <c r="M162" i="2"/>
  <c r="N162" i="2"/>
  <c r="O162" i="2"/>
  <c r="P162" i="2"/>
  <c r="R160" i="4" s="1"/>
  <c r="Q162" i="2"/>
  <c r="R162" i="2"/>
  <c r="B163" i="2"/>
  <c r="C161" i="4" s="1"/>
  <c r="C163" i="2"/>
  <c r="F163" i="2"/>
  <c r="G163" i="2"/>
  <c r="H163" i="2"/>
  <c r="I163" i="2"/>
  <c r="J163" i="2"/>
  <c r="K163" i="2"/>
  <c r="L163" i="2"/>
  <c r="M163" i="2"/>
  <c r="N163" i="2"/>
  <c r="O163" i="2"/>
  <c r="P163" i="2"/>
  <c r="R161" i="4" s="1"/>
  <c r="Q163" i="2"/>
  <c r="R163" i="2"/>
  <c r="B164" i="2"/>
  <c r="C162" i="4" s="1"/>
  <c r="C164" i="2"/>
  <c r="F164" i="2"/>
  <c r="G164" i="2"/>
  <c r="H164" i="2"/>
  <c r="I164" i="2"/>
  <c r="J164" i="2"/>
  <c r="K164" i="2"/>
  <c r="L164" i="2"/>
  <c r="M164" i="2"/>
  <c r="N164" i="2"/>
  <c r="O164" i="2"/>
  <c r="P164" i="2"/>
  <c r="R162" i="4" s="1"/>
  <c r="Q164" i="2"/>
  <c r="R164" i="2"/>
  <c r="B165" i="2"/>
  <c r="C163" i="4" s="1"/>
  <c r="C165" i="2"/>
  <c r="F165" i="2"/>
  <c r="G165" i="2"/>
  <c r="H165" i="2"/>
  <c r="I165" i="2"/>
  <c r="J165" i="2"/>
  <c r="K165" i="2"/>
  <c r="L165" i="2"/>
  <c r="M165" i="2"/>
  <c r="N165" i="2"/>
  <c r="O165" i="2"/>
  <c r="P165" i="2"/>
  <c r="R163" i="4" s="1"/>
  <c r="Q165" i="2"/>
  <c r="R165" i="2"/>
  <c r="B166" i="2"/>
  <c r="C164" i="4" s="1"/>
  <c r="C166" i="2"/>
  <c r="F166" i="2"/>
  <c r="G166" i="2"/>
  <c r="H166" i="2"/>
  <c r="I166" i="2"/>
  <c r="J166" i="2"/>
  <c r="K166" i="2"/>
  <c r="L166" i="2"/>
  <c r="M166" i="2"/>
  <c r="N166" i="2"/>
  <c r="O166" i="2"/>
  <c r="P166" i="2"/>
  <c r="R164" i="4" s="1"/>
  <c r="Q166" i="2"/>
  <c r="R166" i="2"/>
  <c r="B167" i="2"/>
  <c r="C165" i="4" s="1"/>
  <c r="C167" i="2"/>
  <c r="F167" i="2"/>
  <c r="G167" i="2"/>
  <c r="H167" i="2"/>
  <c r="I167" i="2"/>
  <c r="J167" i="2"/>
  <c r="K167" i="2"/>
  <c r="L167" i="2"/>
  <c r="M167" i="2"/>
  <c r="N167" i="2"/>
  <c r="O167" i="2"/>
  <c r="P167" i="2"/>
  <c r="R165" i="4" s="1"/>
  <c r="Q167" i="2"/>
  <c r="R167" i="2"/>
  <c r="B168" i="2"/>
  <c r="C166" i="4" s="1"/>
  <c r="C168" i="2"/>
  <c r="F168" i="2"/>
  <c r="G168" i="2"/>
  <c r="H168" i="2"/>
  <c r="I168" i="2"/>
  <c r="J168" i="2"/>
  <c r="K168" i="2"/>
  <c r="L168" i="2"/>
  <c r="M168" i="2"/>
  <c r="N168" i="2"/>
  <c r="O168" i="2"/>
  <c r="P168" i="2"/>
  <c r="R166" i="4" s="1"/>
  <c r="Q168" i="2"/>
  <c r="R168" i="2"/>
  <c r="B169" i="2"/>
  <c r="C167" i="4" s="1"/>
  <c r="C169" i="2"/>
  <c r="F169" i="2"/>
  <c r="G169" i="2"/>
  <c r="H169" i="2"/>
  <c r="I169" i="2"/>
  <c r="J169" i="2"/>
  <c r="K169" i="2"/>
  <c r="L169" i="2"/>
  <c r="M169" i="2"/>
  <c r="N169" i="2"/>
  <c r="O169" i="2"/>
  <c r="P169" i="2"/>
  <c r="R167" i="4" s="1"/>
  <c r="Q169" i="2"/>
  <c r="R169" i="2"/>
  <c r="B170" i="2"/>
  <c r="C168" i="4" s="1"/>
  <c r="C170" i="2"/>
  <c r="F170" i="2"/>
  <c r="G170" i="2"/>
  <c r="H170" i="2"/>
  <c r="I170" i="2"/>
  <c r="J170" i="2"/>
  <c r="K170" i="2"/>
  <c r="L170" i="2"/>
  <c r="M170" i="2"/>
  <c r="N170" i="2"/>
  <c r="O170" i="2"/>
  <c r="P170" i="2"/>
  <c r="R168" i="4" s="1"/>
  <c r="Q170" i="2"/>
  <c r="R170" i="2"/>
  <c r="B171" i="2"/>
  <c r="C169" i="4" s="1"/>
  <c r="C171" i="2"/>
  <c r="F171" i="2"/>
  <c r="G171" i="2"/>
  <c r="H171" i="2"/>
  <c r="I171" i="2"/>
  <c r="J171" i="2"/>
  <c r="K171" i="2"/>
  <c r="L171" i="2"/>
  <c r="M171" i="2"/>
  <c r="N171" i="2"/>
  <c r="O171" i="2"/>
  <c r="P171" i="2"/>
  <c r="R169" i="4" s="1"/>
  <c r="Q171" i="2"/>
  <c r="R171" i="2"/>
  <c r="B172" i="2"/>
  <c r="C170" i="4" s="1"/>
  <c r="C172" i="2"/>
  <c r="F172" i="2"/>
  <c r="G172" i="2"/>
  <c r="H172" i="2"/>
  <c r="I172" i="2"/>
  <c r="J172" i="2"/>
  <c r="K172" i="2"/>
  <c r="L172" i="2"/>
  <c r="M172" i="2"/>
  <c r="N172" i="2"/>
  <c r="O172" i="2"/>
  <c r="P172" i="2"/>
  <c r="R170" i="4" s="1"/>
  <c r="Q172" i="2"/>
  <c r="R172" i="2"/>
  <c r="B173" i="2"/>
  <c r="C171" i="4" s="1"/>
  <c r="C173" i="2"/>
  <c r="F173" i="2"/>
  <c r="G173" i="2"/>
  <c r="H173" i="2"/>
  <c r="I173" i="2"/>
  <c r="J173" i="2"/>
  <c r="K173" i="2"/>
  <c r="L173" i="2"/>
  <c r="M173" i="2"/>
  <c r="N173" i="2"/>
  <c r="O173" i="2"/>
  <c r="P173" i="2"/>
  <c r="R171" i="4" s="1"/>
  <c r="T171" i="4" s="1"/>
  <c r="AL171" i="4" s="1"/>
  <c r="Q173" i="2"/>
  <c r="R173" i="2"/>
  <c r="B174" i="2"/>
  <c r="C172" i="4" s="1"/>
  <c r="C174" i="2"/>
  <c r="F174" i="2"/>
  <c r="G174" i="2"/>
  <c r="H174" i="2"/>
  <c r="I174" i="2"/>
  <c r="J174" i="2"/>
  <c r="K174" i="2"/>
  <c r="L174" i="2"/>
  <c r="M174" i="2"/>
  <c r="N174" i="2"/>
  <c r="O174" i="2"/>
  <c r="P174" i="2"/>
  <c r="R172" i="4" s="1"/>
  <c r="Q174" i="2"/>
  <c r="R174" i="2"/>
  <c r="B175" i="2"/>
  <c r="C173" i="4" s="1"/>
  <c r="C175" i="2"/>
  <c r="F175" i="2"/>
  <c r="G175" i="2"/>
  <c r="H175" i="2"/>
  <c r="I175" i="2"/>
  <c r="J175" i="2"/>
  <c r="K175" i="2"/>
  <c r="L175" i="2"/>
  <c r="M175" i="2"/>
  <c r="N175" i="2"/>
  <c r="O175" i="2"/>
  <c r="P175" i="2"/>
  <c r="R173" i="4" s="1"/>
  <c r="Q175" i="2"/>
  <c r="R175" i="2"/>
  <c r="B176" i="2"/>
  <c r="C174" i="4" s="1"/>
  <c r="C176" i="2"/>
  <c r="F176" i="2"/>
  <c r="G176" i="2"/>
  <c r="H176" i="2"/>
  <c r="I176" i="2"/>
  <c r="J176" i="2"/>
  <c r="K176" i="2"/>
  <c r="L176" i="2"/>
  <c r="M176" i="2"/>
  <c r="N176" i="2"/>
  <c r="O176" i="2"/>
  <c r="P176" i="2"/>
  <c r="R174" i="4" s="1"/>
  <c r="Q176" i="2"/>
  <c r="R176" i="2"/>
  <c r="B177" i="2"/>
  <c r="C175" i="4" s="1"/>
  <c r="C177" i="2"/>
  <c r="F177" i="2"/>
  <c r="G177" i="2"/>
  <c r="H177" i="2"/>
  <c r="I177" i="2"/>
  <c r="J177" i="2"/>
  <c r="K177" i="2"/>
  <c r="L177" i="2"/>
  <c r="M177" i="2"/>
  <c r="N177" i="2"/>
  <c r="O177" i="2"/>
  <c r="P177" i="2"/>
  <c r="R175" i="4" s="1"/>
  <c r="T175" i="4" s="1"/>
  <c r="AL175" i="4" s="1"/>
  <c r="Q177" i="2"/>
  <c r="R177" i="2"/>
  <c r="B178" i="2"/>
  <c r="C176" i="4" s="1"/>
  <c r="C178" i="2"/>
  <c r="F178" i="2"/>
  <c r="G178" i="2"/>
  <c r="H178" i="2"/>
  <c r="I178" i="2"/>
  <c r="J178" i="2"/>
  <c r="K178" i="2"/>
  <c r="L178" i="2"/>
  <c r="M178" i="2"/>
  <c r="N178" i="2"/>
  <c r="O178" i="2"/>
  <c r="P178" i="2"/>
  <c r="R176" i="4" s="1"/>
  <c r="Q178" i="2"/>
  <c r="R178" i="2"/>
  <c r="B179" i="2"/>
  <c r="C177" i="4" s="1"/>
  <c r="C179" i="2"/>
  <c r="F179" i="2"/>
  <c r="G179" i="2"/>
  <c r="H179" i="2"/>
  <c r="I179" i="2"/>
  <c r="J179" i="2"/>
  <c r="K179" i="2"/>
  <c r="L179" i="2"/>
  <c r="M179" i="2"/>
  <c r="N179" i="2"/>
  <c r="O179" i="2"/>
  <c r="P179" i="2"/>
  <c r="R177" i="4" s="1"/>
  <c r="Q179" i="2"/>
  <c r="R179" i="2"/>
  <c r="AB177" i="4"/>
  <c r="B180" i="2"/>
  <c r="C178" i="4" s="1"/>
  <c r="C180" i="2"/>
  <c r="F180" i="2"/>
  <c r="G180" i="2"/>
  <c r="H180" i="2"/>
  <c r="I180" i="2"/>
  <c r="J180" i="2"/>
  <c r="K180" i="2"/>
  <c r="L180" i="2"/>
  <c r="M180" i="2"/>
  <c r="N180" i="2"/>
  <c r="O180" i="2"/>
  <c r="P180" i="2"/>
  <c r="R178" i="4" s="1"/>
  <c r="Q180" i="2"/>
  <c r="R180" i="2"/>
  <c r="B181" i="2"/>
  <c r="C179" i="4" s="1"/>
  <c r="C181" i="2"/>
  <c r="F181" i="2"/>
  <c r="G181" i="2"/>
  <c r="H181" i="2"/>
  <c r="I181" i="2"/>
  <c r="J181" i="2"/>
  <c r="K181" i="2"/>
  <c r="L181" i="2"/>
  <c r="M181" i="2"/>
  <c r="N181" i="2"/>
  <c r="O181" i="2"/>
  <c r="P181" i="2"/>
  <c r="R179" i="4" s="1"/>
  <c r="Q181" i="2"/>
  <c r="R181" i="2"/>
  <c r="B182" i="2"/>
  <c r="C180" i="4" s="1"/>
  <c r="C182" i="2"/>
  <c r="F182" i="2"/>
  <c r="G182" i="2"/>
  <c r="H182" i="2"/>
  <c r="I182" i="2"/>
  <c r="J182" i="2"/>
  <c r="K182" i="2"/>
  <c r="L182" i="2"/>
  <c r="M182" i="2"/>
  <c r="N182" i="2"/>
  <c r="O182" i="2"/>
  <c r="P182" i="2"/>
  <c r="R180" i="4" s="1"/>
  <c r="T180" i="4" s="1"/>
  <c r="AL180" i="4" s="1"/>
  <c r="Q182" i="2"/>
  <c r="R182" i="2"/>
  <c r="B183" i="2"/>
  <c r="C181" i="4" s="1"/>
  <c r="C183" i="2"/>
  <c r="F183" i="2"/>
  <c r="G183" i="2"/>
  <c r="H183" i="2"/>
  <c r="I183" i="2"/>
  <c r="J183" i="2"/>
  <c r="K183" i="2"/>
  <c r="L183" i="2"/>
  <c r="M183" i="2"/>
  <c r="N183" i="2"/>
  <c r="O183" i="2"/>
  <c r="P183" i="2"/>
  <c r="R181" i="4" s="1"/>
  <c r="Q183" i="2"/>
  <c r="R183" i="2"/>
  <c r="B184" i="2"/>
  <c r="C182" i="4"/>
  <c r="C184" i="2"/>
  <c r="F184" i="2"/>
  <c r="G184" i="2"/>
  <c r="H184" i="2"/>
  <c r="I184" i="2"/>
  <c r="J184" i="2"/>
  <c r="K184" i="2"/>
  <c r="L184" i="2"/>
  <c r="M184" i="2"/>
  <c r="N184" i="2"/>
  <c r="O184" i="2"/>
  <c r="P184" i="2"/>
  <c r="R182" i="4" s="1"/>
  <c r="Q184" i="2"/>
  <c r="R184" i="2"/>
  <c r="B185" i="2"/>
  <c r="C183" i="4" s="1"/>
  <c r="C185" i="2"/>
  <c r="F185" i="2"/>
  <c r="G185" i="2"/>
  <c r="H185" i="2"/>
  <c r="I185" i="2"/>
  <c r="J185" i="2"/>
  <c r="K185" i="2"/>
  <c r="L185" i="2"/>
  <c r="M185" i="2"/>
  <c r="N185" i="2"/>
  <c r="O185" i="2"/>
  <c r="P185" i="2"/>
  <c r="R183" i="4" s="1"/>
  <c r="Q185" i="2"/>
  <c r="R185" i="2"/>
  <c r="B186" i="2"/>
  <c r="C184" i="4" s="1"/>
  <c r="C186" i="2"/>
  <c r="F186" i="2"/>
  <c r="G186" i="2"/>
  <c r="H186" i="2"/>
  <c r="I186" i="2"/>
  <c r="J186" i="2"/>
  <c r="K186" i="2"/>
  <c r="L186" i="2"/>
  <c r="M186" i="2"/>
  <c r="N186" i="2"/>
  <c r="O186" i="2"/>
  <c r="P186" i="2"/>
  <c r="R184" i="4" s="1"/>
  <c r="Q186" i="2"/>
  <c r="R186" i="2"/>
  <c r="B187" i="2"/>
  <c r="C185" i="4" s="1"/>
  <c r="C187" i="2"/>
  <c r="F187" i="2"/>
  <c r="G187" i="2"/>
  <c r="H187" i="2"/>
  <c r="I187" i="2"/>
  <c r="J187" i="2"/>
  <c r="K187" i="2"/>
  <c r="L187" i="2"/>
  <c r="M187" i="2"/>
  <c r="N187" i="2"/>
  <c r="O187" i="2"/>
  <c r="P187" i="2"/>
  <c r="R185" i="4" s="1"/>
  <c r="Q187" i="2"/>
  <c r="R187" i="2"/>
  <c r="AB185" i="4"/>
  <c r="B188" i="2"/>
  <c r="C186" i="4" s="1"/>
  <c r="C188" i="2"/>
  <c r="F188" i="2"/>
  <c r="G188" i="2"/>
  <c r="H188" i="2"/>
  <c r="I188" i="2"/>
  <c r="J188" i="2"/>
  <c r="K188" i="2"/>
  <c r="L188" i="2"/>
  <c r="M188" i="2"/>
  <c r="N188" i="2"/>
  <c r="O188" i="2"/>
  <c r="P188" i="2"/>
  <c r="R186" i="4" s="1"/>
  <c r="Q188" i="2"/>
  <c r="R188" i="2"/>
  <c r="B189" i="2"/>
  <c r="C187" i="4" s="1"/>
  <c r="C189" i="2"/>
  <c r="F189" i="2"/>
  <c r="G189" i="2"/>
  <c r="H189" i="2"/>
  <c r="I189" i="2"/>
  <c r="J189" i="2"/>
  <c r="K189" i="2"/>
  <c r="L189" i="2"/>
  <c r="M189" i="2"/>
  <c r="N189" i="2"/>
  <c r="O189" i="2"/>
  <c r="P189" i="2"/>
  <c r="R187" i="4" s="1"/>
  <c r="Q189" i="2"/>
  <c r="R189" i="2"/>
  <c r="B190" i="2"/>
  <c r="C188" i="4" s="1"/>
  <c r="C190" i="2"/>
  <c r="F190" i="2"/>
  <c r="G190" i="2"/>
  <c r="H190" i="2"/>
  <c r="I190" i="2"/>
  <c r="J190" i="2"/>
  <c r="K190" i="2"/>
  <c r="L190" i="2"/>
  <c r="M190" i="2"/>
  <c r="N190" i="2"/>
  <c r="O190" i="2"/>
  <c r="P190" i="2"/>
  <c r="R188" i="4" s="1"/>
  <c r="Q190" i="2"/>
  <c r="R190" i="2"/>
  <c r="B191" i="2"/>
  <c r="C189" i="4" s="1"/>
  <c r="C191" i="2"/>
  <c r="F191" i="2"/>
  <c r="G191" i="2"/>
  <c r="H191" i="2"/>
  <c r="I191" i="2"/>
  <c r="J191" i="2"/>
  <c r="K191" i="2"/>
  <c r="L191" i="2"/>
  <c r="M191" i="2"/>
  <c r="N191" i="2"/>
  <c r="O191" i="2"/>
  <c r="P191" i="2"/>
  <c r="R189" i="4" s="1"/>
  <c r="Q191" i="2"/>
  <c r="R191" i="2"/>
  <c r="B192" i="2"/>
  <c r="C190" i="4" s="1"/>
  <c r="C192" i="2"/>
  <c r="F192" i="2"/>
  <c r="G192" i="2"/>
  <c r="H192" i="2"/>
  <c r="I192" i="2"/>
  <c r="J192" i="2"/>
  <c r="K192" i="2"/>
  <c r="L192" i="2"/>
  <c r="M192" i="2"/>
  <c r="N192" i="2"/>
  <c r="O192" i="2"/>
  <c r="P192" i="2"/>
  <c r="R190" i="4" s="1"/>
  <c r="T190" i="4" s="1"/>
  <c r="AL190" i="4" s="1"/>
  <c r="Q192" i="2"/>
  <c r="R192" i="2"/>
  <c r="B193" i="2"/>
  <c r="C191" i="4" s="1"/>
  <c r="C193" i="2"/>
  <c r="F193" i="2"/>
  <c r="G193" i="2"/>
  <c r="H193" i="2"/>
  <c r="I193" i="2"/>
  <c r="J193" i="2"/>
  <c r="K193" i="2"/>
  <c r="L193" i="2"/>
  <c r="M193" i="2"/>
  <c r="N193" i="2"/>
  <c r="O193" i="2"/>
  <c r="P193" i="2"/>
  <c r="R191" i="4" s="1"/>
  <c r="Q193" i="2"/>
  <c r="R193" i="2"/>
  <c r="B194" i="2"/>
  <c r="C192" i="4"/>
  <c r="C194" i="2"/>
  <c r="F194" i="2"/>
  <c r="G194" i="2"/>
  <c r="H194" i="2"/>
  <c r="I194" i="2"/>
  <c r="J194" i="2"/>
  <c r="K194" i="2"/>
  <c r="L194" i="2"/>
  <c r="M194" i="2"/>
  <c r="N194" i="2"/>
  <c r="O194" i="2"/>
  <c r="P194" i="2"/>
  <c r="R192" i="4" s="1"/>
  <c r="Q194" i="2"/>
  <c r="R194" i="2"/>
  <c r="AB192" i="4"/>
  <c r="B195" i="2"/>
  <c r="C193" i="4" s="1"/>
  <c r="C195" i="2"/>
  <c r="F195" i="2"/>
  <c r="G195" i="2"/>
  <c r="H195" i="2"/>
  <c r="I195" i="2"/>
  <c r="J195" i="2"/>
  <c r="K195" i="2"/>
  <c r="L195" i="2"/>
  <c r="M195" i="2"/>
  <c r="N195" i="2"/>
  <c r="O195" i="2"/>
  <c r="P195" i="2"/>
  <c r="R193" i="4" s="1"/>
  <c r="Q195" i="2"/>
  <c r="R195" i="2"/>
  <c r="B196" i="2"/>
  <c r="C194" i="4" s="1"/>
  <c r="C196" i="2"/>
  <c r="F196" i="2"/>
  <c r="G196" i="2"/>
  <c r="H196" i="2"/>
  <c r="I196" i="2"/>
  <c r="J196" i="2"/>
  <c r="K196" i="2"/>
  <c r="L196" i="2"/>
  <c r="M196" i="2"/>
  <c r="N196" i="2"/>
  <c r="O196" i="2"/>
  <c r="P196" i="2"/>
  <c r="R194" i="4" s="1"/>
  <c r="Q196" i="2"/>
  <c r="R196" i="2"/>
  <c r="B197" i="2"/>
  <c r="C195" i="4" s="1"/>
  <c r="C197" i="2"/>
  <c r="F197" i="2"/>
  <c r="G197" i="2"/>
  <c r="H197" i="2"/>
  <c r="I197" i="2"/>
  <c r="J197" i="2"/>
  <c r="K197" i="2"/>
  <c r="L197" i="2"/>
  <c r="M197" i="2"/>
  <c r="N197" i="2"/>
  <c r="O197" i="2"/>
  <c r="P197" i="2"/>
  <c r="R195" i="4" s="1"/>
  <c r="Q197" i="2"/>
  <c r="R197" i="2"/>
  <c r="AB195" i="4"/>
  <c r="B198" i="2"/>
  <c r="C196" i="4" s="1"/>
  <c r="C198" i="2"/>
  <c r="F198" i="2"/>
  <c r="G198" i="2"/>
  <c r="H198" i="2"/>
  <c r="I198" i="2"/>
  <c r="J198" i="2"/>
  <c r="K198" i="2"/>
  <c r="L198" i="2"/>
  <c r="M198" i="2"/>
  <c r="N198" i="2"/>
  <c r="O198" i="2"/>
  <c r="P198" i="2"/>
  <c r="R196" i="4" s="1"/>
  <c r="Q198" i="2"/>
  <c r="R198" i="2"/>
  <c r="AB196" i="4"/>
  <c r="B199" i="2"/>
  <c r="C197" i="4" s="1"/>
  <c r="C199" i="2"/>
  <c r="F199" i="2"/>
  <c r="G199" i="2"/>
  <c r="H199" i="2"/>
  <c r="I199" i="2"/>
  <c r="J199" i="2"/>
  <c r="K199" i="2"/>
  <c r="L199" i="2"/>
  <c r="M199" i="2"/>
  <c r="N199" i="2"/>
  <c r="O199" i="2"/>
  <c r="P199" i="2"/>
  <c r="R197" i="4" s="1"/>
  <c r="Q199" i="2"/>
  <c r="R199" i="2"/>
  <c r="AB197" i="4"/>
  <c r="B200" i="2"/>
  <c r="C198" i="4" s="1"/>
  <c r="C200" i="2"/>
  <c r="F200" i="2"/>
  <c r="G200" i="2"/>
  <c r="H200" i="2"/>
  <c r="I200" i="2"/>
  <c r="J200" i="2"/>
  <c r="K200" i="2"/>
  <c r="L200" i="2"/>
  <c r="M200" i="2"/>
  <c r="N200" i="2"/>
  <c r="O200" i="2"/>
  <c r="P200" i="2"/>
  <c r="R198" i="4" s="1"/>
  <c r="Q200" i="2"/>
  <c r="R200" i="2"/>
  <c r="B201" i="2"/>
  <c r="C199" i="4" s="1"/>
  <c r="C201" i="2"/>
  <c r="F201" i="2"/>
  <c r="G201" i="2"/>
  <c r="H201" i="2"/>
  <c r="I201" i="2"/>
  <c r="J201" i="2"/>
  <c r="K201" i="2"/>
  <c r="L201" i="2"/>
  <c r="M201" i="2"/>
  <c r="N201" i="2"/>
  <c r="O201" i="2"/>
  <c r="P201" i="2"/>
  <c r="R199" i="4" s="1"/>
  <c r="T199" i="4" s="1"/>
  <c r="AL199" i="4" s="1"/>
  <c r="Q201" i="2"/>
  <c r="R201" i="2"/>
  <c r="B202" i="2"/>
  <c r="C200" i="4" s="1"/>
  <c r="C202" i="2"/>
  <c r="F202" i="2"/>
  <c r="G202" i="2"/>
  <c r="H202" i="2"/>
  <c r="I202" i="2"/>
  <c r="J202" i="2"/>
  <c r="K202" i="2"/>
  <c r="L202" i="2"/>
  <c r="M202" i="2"/>
  <c r="N202" i="2"/>
  <c r="O202" i="2"/>
  <c r="P202" i="2"/>
  <c r="R200" i="4" s="1"/>
  <c r="Q202" i="2"/>
  <c r="R202" i="2"/>
  <c r="B203" i="2"/>
  <c r="C201" i="4" s="1"/>
  <c r="C203" i="2"/>
  <c r="F203" i="2"/>
  <c r="G203" i="2"/>
  <c r="H203" i="2"/>
  <c r="I203" i="2"/>
  <c r="J203" i="2"/>
  <c r="K203" i="2"/>
  <c r="L203" i="2"/>
  <c r="M203" i="2"/>
  <c r="N203" i="2"/>
  <c r="O203" i="2"/>
  <c r="P203" i="2"/>
  <c r="R201" i="4" s="1"/>
  <c r="Q203" i="2"/>
  <c r="R203" i="2"/>
  <c r="B204" i="2"/>
  <c r="C202" i="4" s="1"/>
  <c r="C204" i="2"/>
  <c r="F204" i="2"/>
  <c r="G204" i="2"/>
  <c r="H204" i="2"/>
  <c r="I204" i="2"/>
  <c r="J204" i="2"/>
  <c r="K204" i="2"/>
  <c r="L204" i="2"/>
  <c r="M204" i="2"/>
  <c r="N204" i="2"/>
  <c r="O204" i="2"/>
  <c r="P204" i="2"/>
  <c r="R202" i="4" s="1"/>
  <c r="Q204" i="2"/>
  <c r="R204" i="2"/>
  <c r="B205" i="2"/>
  <c r="C203" i="4" s="1"/>
  <c r="C205" i="2"/>
  <c r="F205" i="2"/>
  <c r="G205" i="2"/>
  <c r="H205" i="2"/>
  <c r="I205" i="2"/>
  <c r="J205" i="2"/>
  <c r="K205" i="2"/>
  <c r="L205" i="2"/>
  <c r="M205" i="2"/>
  <c r="N205" i="2"/>
  <c r="O205" i="2"/>
  <c r="P205" i="2"/>
  <c r="R203" i="4" s="1"/>
  <c r="T203" i="4" s="1"/>
  <c r="AL203" i="4" s="1"/>
  <c r="Q205" i="2"/>
  <c r="R205" i="2"/>
  <c r="AB203" i="4"/>
  <c r="B206" i="2"/>
  <c r="C204" i="4" s="1"/>
  <c r="C206" i="2"/>
  <c r="F206" i="2"/>
  <c r="G206" i="2"/>
  <c r="H206" i="2"/>
  <c r="I206" i="2"/>
  <c r="J206" i="2"/>
  <c r="K206" i="2"/>
  <c r="L206" i="2"/>
  <c r="M206" i="2"/>
  <c r="N206" i="2"/>
  <c r="O206" i="2"/>
  <c r="P206" i="2"/>
  <c r="R204" i="4" s="1"/>
  <c r="T204" i="4" s="1"/>
  <c r="AL204" i="4" s="1"/>
  <c r="Q206" i="2"/>
  <c r="R206" i="2"/>
  <c r="B207" i="2"/>
  <c r="C205" i="4" s="1"/>
  <c r="C207" i="2"/>
  <c r="F207" i="2"/>
  <c r="G207" i="2"/>
  <c r="H207" i="2"/>
  <c r="I207" i="2"/>
  <c r="J207" i="2"/>
  <c r="K207" i="2"/>
  <c r="L207" i="2"/>
  <c r="M207" i="2"/>
  <c r="N207" i="2"/>
  <c r="O207" i="2"/>
  <c r="P207" i="2"/>
  <c r="R205" i="4" s="1"/>
  <c r="T205" i="4" s="1"/>
  <c r="AL205" i="4" s="1"/>
  <c r="Q207" i="2"/>
  <c r="R207" i="2"/>
  <c r="B208" i="2"/>
  <c r="C206" i="4" s="1"/>
  <c r="C208" i="2"/>
  <c r="F208" i="2"/>
  <c r="G208" i="2"/>
  <c r="H208" i="2"/>
  <c r="I208" i="2"/>
  <c r="J208" i="2"/>
  <c r="K208" i="2"/>
  <c r="L208" i="2"/>
  <c r="M208" i="2"/>
  <c r="N208" i="2"/>
  <c r="O208" i="2"/>
  <c r="P208" i="2"/>
  <c r="R206" i="4" s="1"/>
  <c r="T206" i="4" s="1"/>
  <c r="AL206" i="4" s="1"/>
  <c r="Q208" i="2"/>
  <c r="R208" i="2"/>
  <c r="B209" i="2"/>
  <c r="C207" i="4" s="1"/>
  <c r="C209" i="2"/>
  <c r="F209" i="2"/>
  <c r="G209" i="2"/>
  <c r="H209" i="2"/>
  <c r="I209" i="2"/>
  <c r="J209" i="2"/>
  <c r="K209" i="2"/>
  <c r="L209" i="2"/>
  <c r="M209" i="2"/>
  <c r="N209" i="2"/>
  <c r="O209" i="2"/>
  <c r="P209" i="2"/>
  <c r="R207" i="4" s="1"/>
  <c r="T207" i="4" s="1"/>
  <c r="AL207" i="4" s="1"/>
  <c r="Q209" i="2"/>
  <c r="R209" i="2"/>
  <c r="B210" i="2"/>
  <c r="C208" i="4" s="1"/>
  <c r="C210" i="2"/>
  <c r="F210" i="2"/>
  <c r="G210" i="2"/>
  <c r="H210" i="2"/>
  <c r="I210" i="2"/>
  <c r="J210" i="2"/>
  <c r="K210" i="2"/>
  <c r="L210" i="2"/>
  <c r="M210" i="2"/>
  <c r="N210" i="2"/>
  <c r="O210" i="2"/>
  <c r="P210" i="2"/>
  <c r="R208" i="4" s="1"/>
  <c r="Q210" i="2"/>
  <c r="R210" i="2"/>
  <c r="B211" i="2"/>
  <c r="C209" i="4" s="1"/>
  <c r="C211" i="2"/>
  <c r="F211" i="2"/>
  <c r="G211" i="2"/>
  <c r="H211" i="2"/>
  <c r="I211" i="2"/>
  <c r="J211" i="2"/>
  <c r="K211" i="2"/>
  <c r="L211" i="2"/>
  <c r="M211" i="2"/>
  <c r="N211" i="2"/>
  <c r="O211" i="2"/>
  <c r="P211" i="2"/>
  <c r="R209" i="4" s="1"/>
  <c r="T209" i="4" s="1"/>
  <c r="AL209" i="4" s="1"/>
  <c r="Q211" i="2"/>
  <c r="R211" i="2"/>
  <c r="B212" i="2"/>
  <c r="C210" i="4" s="1"/>
  <c r="C212" i="2"/>
  <c r="F212" i="2"/>
  <c r="G212" i="2"/>
  <c r="H212" i="2"/>
  <c r="I212" i="2"/>
  <c r="J212" i="2"/>
  <c r="K212" i="2"/>
  <c r="L212" i="2"/>
  <c r="M212" i="2"/>
  <c r="N212" i="2"/>
  <c r="O212" i="2"/>
  <c r="P212" i="2"/>
  <c r="R210" i="4" s="1"/>
  <c r="Q212" i="2"/>
  <c r="R212" i="2"/>
  <c r="O12" i="4"/>
  <c r="O13" i="4"/>
  <c r="O14" i="4"/>
  <c r="T14" i="4" s="1"/>
  <c r="AL14" i="4" s="1"/>
  <c r="O15" i="4"/>
  <c r="O16" i="4"/>
  <c r="O17" i="4"/>
  <c r="O18" i="4"/>
  <c r="T18" i="4" s="1"/>
  <c r="AL18" i="4" s="1"/>
  <c r="O19" i="4"/>
  <c r="O20" i="4"/>
  <c r="O21" i="4"/>
  <c r="O22" i="4"/>
  <c r="O23" i="4"/>
  <c r="O24" i="4"/>
  <c r="O25" i="4"/>
  <c r="O26" i="4"/>
  <c r="T26" i="4" s="1"/>
  <c r="AL26" i="4" s="1"/>
  <c r="O27" i="4"/>
  <c r="O28" i="4"/>
  <c r="O29" i="4"/>
  <c r="O30" i="4"/>
  <c r="O31" i="4"/>
  <c r="O32" i="4"/>
  <c r="O33" i="4"/>
  <c r="O34" i="4"/>
  <c r="T34" i="4" s="1"/>
  <c r="AL34" i="4" s="1"/>
  <c r="O35" i="4"/>
  <c r="O36" i="4"/>
  <c r="O37" i="4"/>
  <c r="O38" i="4"/>
  <c r="T38" i="4" s="1"/>
  <c r="AL38" i="4" s="1"/>
  <c r="O39" i="4"/>
  <c r="O40" i="4"/>
  <c r="O41" i="4"/>
  <c r="O42" i="4"/>
  <c r="O43" i="4"/>
  <c r="O44" i="4"/>
  <c r="O45" i="4"/>
  <c r="O46" i="4"/>
  <c r="O47" i="4"/>
  <c r="O48" i="4"/>
  <c r="O49" i="4"/>
  <c r="O50" i="4"/>
  <c r="T50" i="4" s="1"/>
  <c r="AL50" i="4" s="1"/>
  <c r="O51" i="4"/>
  <c r="O52" i="4"/>
  <c r="O53" i="4"/>
  <c r="O54" i="4"/>
  <c r="T54" i="4" s="1"/>
  <c r="AL54" i="4" s="1"/>
  <c r="O55" i="4"/>
  <c r="O56" i="4"/>
  <c r="O57" i="4"/>
  <c r="O58" i="4"/>
  <c r="O59" i="4"/>
  <c r="O60" i="4"/>
  <c r="O61" i="4"/>
  <c r="O62" i="4"/>
  <c r="O63" i="4"/>
  <c r="O64" i="4"/>
  <c r="O65" i="4"/>
  <c r="O66" i="4"/>
  <c r="T66" i="4" s="1"/>
  <c r="AL66" i="4" s="1"/>
  <c r="O67" i="4"/>
  <c r="O68" i="4"/>
  <c r="O69" i="4"/>
  <c r="O70" i="4"/>
  <c r="AB12" i="4"/>
  <c r="AB13" i="4"/>
  <c r="AB17" i="4"/>
  <c r="AB18" i="4"/>
  <c r="AB20" i="4"/>
  <c r="AB21" i="4"/>
  <c r="AB24" i="4"/>
  <c r="AB25" i="4"/>
  <c r="AB28" i="4"/>
  <c r="AB29" i="4"/>
  <c r="AB30" i="4"/>
  <c r="AB33" i="4"/>
  <c r="AB35" i="4"/>
  <c r="AB36" i="4"/>
  <c r="AB41" i="4"/>
  <c r="AB42" i="4"/>
  <c r="AB43" i="4"/>
  <c r="AB44" i="4"/>
  <c r="AB48" i="4"/>
  <c r="AB51" i="4"/>
  <c r="AB53" i="4"/>
  <c r="AB55" i="4"/>
  <c r="AB58" i="4"/>
  <c r="AB60" i="4"/>
  <c r="AB65" i="4"/>
  <c r="AB69" i="4"/>
  <c r="V13" i="2"/>
  <c r="D11" i="4"/>
  <c r="D63" i="4"/>
  <c r="H63" i="4"/>
  <c r="D64" i="4"/>
  <c r="H64" i="4"/>
  <c r="D65" i="4"/>
  <c r="H65" i="4"/>
  <c r="D66" i="4"/>
  <c r="H66" i="4"/>
  <c r="D67" i="4"/>
  <c r="H67" i="4"/>
  <c r="D68" i="4"/>
  <c r="H68" i="4"/>
  <c r="D69" i="4"/>
  <c r="H69" i="4"/>
  <c r="D70" i="4"/>
  <c r="H70" i="4"/>
  <c r="B53" i="2"/>
  <c r="C51" i="4" s="1"/>
  <c r="C53" i="2"/>
  <c r="F53" i="2"/>
  <c r="G53" i="2"/>
  <c r="H53" i="2"/>
  <c r="I53" i="2"/>
  <c r="J53" i="2"/>
  <c r="K53" i="2"/>
  <c r="L53" i="2"/>
  <c r="M53" i="2"/>
  <c r="N53" i="2"/>
  <c r="O53" i="2"/>
  <c r="P53" i="2"/>
  <c r="R51" i="4" s="1"/>
  <c r="Q53" i="2"/>
  <c r="R53" i="2"/>
  <c r="B54" i="2"/>
  <c r="C52" i="4" s="1"/>
  <c r="C54" i="2"/>
  <c r="F54" i="2"/>
  <c r="G54" i="2"/>
  <c r="H54" i="2"/>
  <c r="I54" i="2"/>
  <c r="J54" i="2"/>
  <c r="K54" i="2"/>
  <c r="L54" i="2"/>
  <c r="M54" i="2"/>
  <c r="N54" i="2"/>
  <c r="O54" i="2"/>
  <c r="P54" i="2"/>
  <c r="R52" i="4" s="1"/>
  <c r="T52" i="4" s="1"/>
  <c r="AL52" i="4" s="1"/>
  <c r="Q54" i="2"/>
  <c r="R54" i="2"/>
  <c r="B55" i="2"/>
  <c r="C53" i="4" s="1"/>
  <c r="C55" i="2"/>
  <c r="F55" i="2"/>
  <c r="G55" i="2"/>
  <c r="H55" i="2"/>
  <c r="I55" i="2"/>
  <c r="J55" i="2"/>
  <c r="K55" i="2"/>
  <c r="L55" i="2"/>
  <c r="M55" i="2"/>
  <c r="N55" i="2"/>
  <c r="O55" i="2"/>
  <c r="P55" i="2"/>
  <c r="R53" i="4" s="1"/>
  <c r="Q55" i="2"/>
  <c r="R55" i="2"/>
  <c r="B56" i="2"/>
  <c r="C54" i="4" s="1"/>
  <c r="C56" i="2"/>
  <c r="F56" i="2"/>
  <c r="G56" i="2"/>
  <c r="H56" i="2"/>
  <c r="I56" i="2"/>
  <c r="J56" i="2"/>
  <c r="K56" i="2"/>
  <c r="L56" i="2"/>
  <c r="M56" i="2"/>
  <c r="N56" i="2"/>
  <c r="O56" i="2"/>
  <c r="P56" i="2"/>
  <c r="R54" i="4" s="1"/>
  <c r="Q56" i="2"/>
  <c r="R56" i="2"/>
  <c r="B57" i="2"/>
  <c r="C55" i="4" s="1"/>
  <c r="C57" i="2"/>
  <c r="F57" i="2"/>
  <c r="G57" i="2"/>
  <c r="H57" i="2"/>
  <c r="I57" i="2"/>
  <c r="J57" i="2"/>
  <c r="K57" i="2"/>
  <c r="L57" i="2"/>
  <c r="M57" i="2"/>
  <c r="N57" i="2"/>
  <c r="O57" i="2"/>
  <c r="P57" i="2"/>
  <c r="R55" i="4" s="1"/>
  <c r="Q57" i="2"/>
  <c r="R57" i="2"/>
  <c r="B58" i="2"/>
  <c r="C56" i="4" s="1"/>
  <c r="C58" i="2"/>
  <c r="F58" i="2"/>
  <c r="G58" i="2"/>
  <c r="H58" i="2"/>
  <c r="I58" i="2"/>
  <c r="J58" i="2"/>
  <c r="K58" i="2"/>
  <c r="L58" i="2"/>
  <c r="M58" i="2"/>
  <c r="N58" i="2"/>
  <c r="O58" i="2"/>
  <c r="P58" i="2"/>
  <c r="R56" i="4" s="1"/>
  <c r="T56" i="4" s="1"/>
  <c r="AL56" i="4" s="1"/>
  <c r="Q58" i="2"/>
  <c r="R58" i="2"/>
  <c r="B59" i="2"/>
  <c r="C57" i="4" s="1"/>
  <c r="C59" i="2"/>
  <c r="F59" i="2"/>
  <c r="G59" i="2"/>
  <c r="H59" i="2"/>
  <c r="I59" i="2"/>
  <c r="J59" i="2"/>
  <c r="K59" i="2"/>
  <c r="L59" i="2"/>
  <c r="M59" i="2"/>
  <c r="N59" i="2"/>
  <c r="O59" i="2"/>
  <c r="P59" i="2"/>
  <c r="R57" i="4" s="1"/>
  <c r="Q59" i="2"/>
  <c r="R59" i="2"/>
  <c r="B60" i="2"/>
  <c r="C58" i="4" s="1"/>
  <c r="C60" i="2"/>
  <c r="F60" i="2"/>
  <c r="G60" i="2"/>
  <c r="H60" i="2"/>
  <c r="I60" i="2"/>
  <c r="J60" i="2"/>
  <c r="K60" i="2"/>
  <c r="L60" i="2"/>
  <c r="M60" i="2"/>
  <c r="N60" i="2"/>
  <c r="O60" i="2"/>
  <c r="P60" i="2"/>
  <c r="R58" i="4" s="1"/>
  <c r="Q60" i="2"/>
  <c r="R60" i="2"/>
  <c r="B61" i="2"/>
  <c r="C59" i="4" s="1"/>
  <c r="C61" i="2"/>
  <c r="F61" i="2"/>
  <c r="G61" i="2"/>
  <c r="H61" i="2"/>
  <c r="I61" i="2"/>
  <c r="J61" i="2"/>
  <c r="K61" i="2"/>
  <c r="L61" i="2"/>
  <c r="M61" i="2"/>
  <c r="N61" i="2"/>
  <c r="O61" i="2"/>
  <c r="P61" i="2"/>
  <c r="R59" i="4" s="1"/>
  <c r="Q61" i="2"/>
  <c r="R61" i="2"/>
  <c r="B62" i="2"/>
  <c r="C60" i="4" s="1"/>
  <c r="C62" i="2"/>
  <c r="F62" i="2"/>
  <c r="G62" i="2"/>
  <c r="H62" i="2"/>
  <c r="I62" i="2"/>
  <c r="J62" i="2"/>
  <c r="K62" i="2"/>
  <c r="L62" i="2"/>
  <c r="M62" i="2"/>
  <c r="N62" i="2"/>
  <c r="O62" i="2"/>
  <c r="P62" i="2"/>
  <c r="R60" i="4" s="1"/>
  <c r="T60" i="4" s="1"/>
  <c r="AL60" i="4" s="1"/>
  <c r="Q62" i="2"/>
  <c r="R62" i="2"/>
  <c r="B63" i="2"/>
  <c r="C61" i="4" s="1"/>
  <c r="C63" i="2"/>
  <c r="F63" i="2"/>
  <c r="G63" i="2"/>
  <c r="H63" i="2"/>
  <c r="I63" i="2"/>
  <c r="J63" i="2"/>
  <c r="K63" i="2"/>
  <c r="L63" i="2"/>
  <c r="M63" i="2"/>
  <c r="N63" i="2"/>
  <c r="O63" i="2"/>
  <c r="P63" i="2"/>
  <c r="R61" i="4" s="1"/>
  <c r="Q63" i="2"/>
  <c r="R63" i="2"/>
  <c r="B64" i="2"/>
  <c r="C62" i="4" s="1"/>
  <c r="C64" i="2"/>
  <c r="F64" i="2"/>
  <c r="G64" i="2"/>
  <c r="H64" i="2"/>
  <c r="I64" i="2"/>
  <c r="J64" i="2"/>
  <c r="K64" i="2"/>
  <c r="L64" i="2"/>
  <c r="M64" i="2"/>
  <c r="N64" i="2"/>
  <c r="O64" i="2"/>
  <c r="P64" i="2"/>
  <c r="R62" i="4" s="1"/>
  <c r="Q64" i="2"/>
  <c r="R64" i="2"/>
  <c r="B65" i="2"/>
  <c r="C63" i="4" s="1"/>
  <c r="C65" i="2"/>
  <c r="F65" i="2"/>
  <c r="G65" i="2"/>
  <c r="H65" i="2"/>
  <c r="I65" i="2"/>
  <c r="J65" i="2"/>
  <c r="K65" i="2"/>
  <c r="L65" i="2"/>
  <c r="M65" i="2"/>
  <c r="N65" i="2"/>
  <c r="O65" i="2"/>
  <c r="P65" i="2"/>
  <c r="R63" i="4" s="1"/>
  <c r="Q65" i="2"/>
  <c r="R65" i="2"/>
  <c r="B66" i="2"/>
  <c r="C64" i="4" s="1"/>
  <c r="C66" i="2"/>
  <c r="F66" i="2"/>
  <c r="G66" i="2"/>
  <c r="H66" i="2"/>
  <c r="I66" i="2"/>
  <c r="J66" i="2"/>
  <c r="K66" i="2"/>
  <c r="L66" i="2"/>
  <c r="M66" i="2"/>
  <c r="N66" i="2"/>
  <c r="O66" i="2"/>
  <c r="P66" i="2"/>
  <c r="R64" i="4" s="1"/>
  <c r="Q66" i="2"/>
  <c r="R66" i="2"/>
  <c r="B67" i="2"/>
  <c r="C65" i="4" s="1"/>
  <c r="C67" i="2"/>
  <c r="F67" i="2"/>
  <c r="G67" i="2"/>
  <c r="H67" i="2"/>
  <c r="I67" i="2"/>
  <c r="J67" i="2"/>
  <c r="K67" i="2"/>
  <c r="L67" i="2"/>
  <c r="M67" i="2"/>
  <c r="N67" i="2"/>
  <c r="O67" i="2"/>
  <c r="P67" i="2"/>
  <c r="R65" i="4" s="1"/>
  <c r="Q67" i="2"/>
  <c r="R67" i="2"/>
  <c r="B68" i="2"/>
  <c r="C66" i="4" s="1"/>
  <c r="C68" i="2"/>
  <c r="F68" i="2"/>
  <c r="G68" i="2"/>
  <c r="H68" i="2"/>
  <c r="I68" i="2"/>
  <c r="J68" i="2"/>
  <c r="K68" i="2"/>
  <c r="L68" i="2"/>
  <c r="M68" i="2"/>
  <c r="N68" i="2"/>
  <c r="O68" i="2"/>
  <c r="P68" i="2"/>
  <c r="R66" i="4" s="1"/>
  <c r="Q68" i="2"/>
  <c r="R68" i="2"/>
  <c r="B69" i="2"/>
  <c r="C67" i="4" s="1"/>
  <c r="C69" i="2"/>
  <c r="F69" i="2"/>
  <c r="G69" i="2"/>
  <c r="H69" i="2"/>
  <c r="I69" i="2"/>
  <c r="J69" i="2"/>
  <c r="K69" i="2"/>
  <c r="L69" i="2"/>
  <c r="M69" i="2"/>
  <c r="N69" i="2"/>
  <c r="O69" i="2"/>
  <c r="P69" i="2"/>
  <c r="R67" i="4" s="1"/>
  <c r="Q69" i="2"/>
  <c r="R69" i="2"/>
  <c r="B70" i="2"/>
  <c r="C68" i="4" s="1"/>
  <c r="C70" i="2"/>
  <c r="F70" i="2"/>
  <c r="G70" i="2"/>
  <c r="H70" i="2"/>
  <c r="I70" i="2"/>
  <c r="J70" i="2"/>
  <c r="K70" i="2"/>
  <c r="L70" i="2"/>
  <c r="M70" i="2"/>
  <c r="N70" i="2"/>
  <c r="O70" i="2"/>
  <c r="P70" i="2"/>
  <c r="R68" i="4" s="1"/>
  <c r="Q70" i="2"/>
  <c r="R70" i="2"/>
  <c r="B71" i="2"/>
  <c r="C69" i="4" s="1"/>
  <c r="C71" i="2"/>
  <c r="F71" i="2"/>
  <c r="G71" i="2"/>
  <c r="H71" i="2"/>
  <c r="I71" i="2"/>
  <c r="J71" i="2"/>
  <c r="K71" i="2"/>
  <c r="L71" i="2"/>
  <c r="M71" i="2"/>
  <c r="N71" i="2"/>
  <c r="O71" i="2"/>
  <c r="P71" i="2"/>
  <c r="R69" i="4" s="1"/>
  <c r="Q71" i="2"/>
  <c r="R71" i="2"/>
  <c r="B72" i="2"/>
  <c r="C70" i="4" s="1"/>
  <c r="C72" i="2"/>
  <c r="F72" i="2"/>
  <c r="G72" i="2"/>
  <c r="H72" i="2"/>
  <c r="I72" i="2"/>
  <c r="J72" i="2"/>
  <c r="K72" i="2"/>
  <c r="L72" i="2"/>
  <c r="M72" i="2"/>
  <c r="N72" i="2"/>
  <c r="O72" i="2"/>
  <c r="P72" i="2"/>
  <c r="R70" i="4" s="1"/>
  <c r="Q72" i="2"/>
  <c r="R72" i="2"/>
  <c r="D49" i="4"/>
  <c r="H49" i="4"/>
  <c r="D50" i="4"/>
  <c r="H50" i="4"/>
  <c r="D51" i="4"/>
  <c r="H51" i="4"/>
  <c r="D52" i="4"/>
  <c r="H52" i="4"/>
  <c r="D53" i="4"/>
  <c r="H53" i="4"/>
  <c r="D54" i="4"/>
  <c r="H54" i="4"/>
  <c r="D55" i="4"/>
  <c r="H55" i="4"/>
  <c r="D56" i="4"/>
  <c r="H56" i="4"/>
  <c r="D57" i="4"/>
  <c r="H57" i="4"/>
  <c r="D58" i="4"/>
  <c r="H58" i="4"/>
  <c r="D59" i="4"/>
  <c r="H59" i="4"/>
  <c r="D60" i="4"/>
  <c r="H60" i="4"/>
  <c r="D61" i="4"/>
  <c r="H61" i="4"/>
  <c r="D62" i="4"/>
  <c r="H62" i="4"/>
  <c r="D31" i="4"/>
  <c r="H31" i="4"/>
  <c r="D32" i="4"/>
  <c r="H32" i="4"/>
  <c r="D33" i="4"/>
  <c r="H33" i="4"/>
  <c r="D34" i="4"/>
  <c r="H34" i="4"/>
  <c r="D35" i="4"/>
  <c r="H35" i="4"/>
  <c r="D36" i="4"/>
  <c r="H36" i="4"/>
  <c r="D37" i="4"/>
  <c r="H37" i="4"/>
  <c r="D38" i="4"/>
  <c r="H38" i="4"/>
  <c r="D39" i="4"/>
  <c r="H39" i="4"/>
  <c r="D40" i="4"/>
  <c r="H40" i="4"/>
  <c r="D41" i="4"/>
  <c r="H41" i="4"/>
  <c r="D42" i="4"/>
  <c r="H42" i="4"/>
  <c r="D43" i="4"/>
  <c r="H43" i="4"/>
  <c r="D44" i="4"/>
  <c r="H44" i="4"/>
  <c r="D45" i="4"/>
  <c r="H45" i="4"/>
  <c r="D46" i="4"/>
  <c r="H46" i="4"/>
  <c r="D47" i="4"/>
  <c r="H47" i="4"/>
  <c r="D48" i="4"/>
  <c r="H48" i="4"/>
  <c r="G19" i="2"/>
  <c r="G18" i="2"/>
  <c r="O13" i="2"/>
  <c r="D12" i="4"/>
  <c r="H12" i="4"/>
  <c r="I14" i="2"/>
  <c r="F14" i="2"/>
  <c r="G14" i="2"/>
  <c r="L14" i="2"/>
  <c r="M14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P14" i="2"/>
  <c r="R12" i="4" s="1"/>
  <c r="P15" i="2"/>
  <c r="R13" i="4" s="1"/>
  <c r="P16" i="2"/>
  <c r="R14" i="4" s="1"/>
  <c r="P17" i="2"/>
  <c r="R15" i="4" s="1"/>
  <c r="P18" i="2"/>
  <c r="R16" i="4" s="1"/>
  <c r="T16" i="4" s="1"/>
  <c r="AL16" i="4" s="1"/>
  <c r="P19" i="2"/>
  <c r="R17" i="4" s="1"/>
  <c r="P20" i="2"/>
  <c r="R18" i="4" s="1"/>
  <c r="P21" i="2"/>
  <c r="R19" i="4" s="1"/>
  <c r="T19" i="4" s="1"/>
  <c r="AL19" i="4" s="1"/>
  <c r="P22" i="2"/>
  <c r="R20" i="4" s="1"/>
  <c r="P23" i="2"/>
  <c r="R21" i="4" s="1"/>
  <c r="P24" i="2"/>
  <c r="R22" i="4" s="1"/>
  <c r="P25" i="2"/>
  <c r="R23" i="4" s="1"/>
  <c r="T23" i="4" s="1"/>
  <c r="AL23" i="4" s="1"/>
  <c r="P26" i="2"/>
  <c r="R24" i="4" s="1"/>
  <c r="P27" i="2"/>
  <c r="R25" i="4" s="1"/>
  <c r="P28" i="2"/>
  <c r="R26" i="4" s="1"/>
  <c r="P29" i="2"/>
  <c r="R27" i="4" s="1"/>
  <c r="P30" i="2"/>
  <c r="R28" i="4" s="1"/>
  <c r="P31" i="2"/>
  <c r="R29" i="4" s="1"/>
  <c r="P32" i="2"/>
  <c r="R30" i="4" s="1"/>
  <c r="P33" i="2"/>
  <c r="R31" i="4" s="1"/>
  <c r="P34" i="2"/>
  <c r="R32" i="4" s="1"/>
  <c r="P35" i="2"/>
  <c r="R33" i="4" s="1"/>
  <c r="P36" i="2"/>
  <c r="R34" i="4" s="1"/>
  <c r="P37" i="2"/>
  <c r="R35" i="4" s="1"/>
  <c r="T35" i="4" s="1"/>
  <c r="AL35" i="4" s="1"/>
  <c r="P38" i="2"/>
  <c r="R36" i="4" s="1"/>
  <c r="P39" i="2"/>
  <c r="R37" i="4" s="1"/>
  <c r="P40" i="2"/>
  <c r="R38" i="4" s="1"/>
  <c r="P41" i="2"/>
  <c r="R39" i="4" s="1"/>
  <c r="T39" i="4" s="1"/>
  <c r="AL39" i="4" s="1"/>
  <c r="P42" i="2"/>
  <c r="R40" i="4" s="1"/>
  <c r="P43" i="2"/>
  <c r="R41" i="4" s="1"/>
  <c r="P44" i="2"/>
  <c r="R42" i="4" s="1"/>
  <c r="P45" i="2"/>
  <c r="R43" i="4" s="1"/>
  <c r="P46" i="2"/>
  <c r="R44" i="4" s="1"/>
  <c r="P47" i="2"/>
  <c r="R45" i="4" s="1"/>
  <c r="P48" i="2"/>
  <c r="R46" i="4" s="1"/>
  <c r="P49" i="2"/>
  <c r="R47" i="4" s="1"/>
  <c r="P50" i="2"/>
  <c r="R48" i="4" s="1"/>
  <c r="P51" i="2"/>
  <c r="R49" i="4" s="1"/>
  <c r="P52" i="2"/>
  <c r="R50" i="4" s="1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H43" i="2"/>
  <c r="H44" i="2"/>
  <c r="H45" i="2"/>
  <c r="H46" i="2"/>
  <c r="H47" i="2"/>
  <c r="H48" i="2"/>
  <c r="H49" i="2"/>
  <c r="H50" i="2"/>
  <c r="H51" i="2"/>
  <c r="H52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15" i="2"/>
  <c r="G16" i="2"/>
  <c r="G17" i="2"/>
  <c r="G20" i="2"/>
  <c r="G21" i="2"/>
  <c r="G22" i="2"/>
  <c r="G23" i="2"/>
  <c r="G24" i="2"/>
  <c r="G25" i="2"/>
  <c r="G26" i="2"/>
  <c r="G27" i="2"/>
  <c r="G28" i="2"/>
  <c r="G29" i="2"/>
  <c r="G30" i="2"/>
  <c r="G31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X13" i="2"/>
  <c r="F13" i="2"/>
  <c r="G13" i="2"/>
  <c r="L13" i="2"/>
  <c r="M13" i="2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13" i="4"/>
  <c r="H14" i="4"/>
  <c r="H15" i="4"/>
  <c r="H11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13" i="4"/>
  <c r="D14" i="4"/>
  <c r="D15" i="4"/>
  <c r="D16" i="4"/>
  <c r="D17" i="4"/>
  <c r="B20" i="2"/>
  <c r="C18" i="4" s="1"/>
  <c r="B21" i="2"/>
  <c r="C19" i="4" s="1"/>
  <c r="B22" i="2"/>
  <c r="C20" i="4" s="1"/>
  <c r="B23" i="2"/>
  <c r="C21" i="4" s="1"/>
  <c r="B24" i="2"/>
  <c r="C22" i="4" s="1"/>
  <c r="B25" i="2"/>
  <c r="C23" i="4" s="1"/>
  <c r="B26" i="2"/>
  <c r="C24" i="4" s="1"/>
  <c r="B27" i="2"/>
  <c r="C25" i="4" s="1"/>
  <c r="B28" i="2"/>
  <c r="C26" i="4" s="1"/>
  <c r="B29" i="2"/>
  <c r="C27" i="4" s="1"/>
  <c r="B30" i="2"/>
  <c r="C28" i="4" s="1"/>
  <c r="B31" i="2"/>
  <c r="C29" i="4" s="1"/>
  <c r="B32" i="2"/>
  <c r="C30" i="4" s="1"/>
  <c r="B14" i="2"/>
  <c r="C12" i="4" s="1"/>
  <c r="B15" i="2"/>
  <c r="C13" i="4" s="1"/>
  <c r="B16" i="2"/>
  <c r="C14" i="4" s="1"/>
  <c r="B17" i="2"/>
  <c r="C15" i="4" s="1"/>
  <c r="B18" i="2"/>
  <c r="C16" i="4" s="1"/>
  <c r="B19" i="2"/>
  <c r="C17" i="4" s="1"/>
  <c r="B13" i="2"/>
  <c r="C11" i="4" s="1"/>
  <c r="AK11" i="4"/>
  <c r="O11" i="4"/>
  <c r="Y11" i="4"/>
  <c r="I13" i="2"/>
  <c r="K13" i="2"/>
  <c r="R13" i="2"/>
  <c r="Q13" i="2"/>
  <c r="P13" i="2"/>
  <c r="R11" i="4" s="1"/>
  <c r="N13" i="2"/>
  <c r="J13" i="2"/>
  <c r="H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B33" i="2"/>
  <c r="C31" i="4" s="1"/>
  <c r="B34" i="2"/>
  <c r="C32" i="4" s="1"/>
  <c r="B35" i="2"/>
  <c r="C33" i="4" s="1"/>
  <c r="B36" i="2"/>
  <c r="C34" i="4" s="1"/>
  <c r="B37" i="2"/>
  <c r="C35" i="4" s="1"/>
  <c r="B38" i="2"/>
  <c r="C36" i="4" s="1"/>
  <c r="B39" i="2"/>
  <c r="C37" i="4" s="1"/>
  <c r="B40" i="2"/>
  <c r="C38" i="4" s="1"/>
  <c r="B41" i="2"/>
  <c r="C39" i="4" s="1"/>
  <c r="B42" i="2"/>
  <c r="C40" i="4" s="1"/>
  <c r="B43" i="2"/>
  <c r="C41" i="4" s="1"/>
  <c r="B44" i="2"/>
  <c r="C42" i="4" s="1"/>
  <c r="B45" i="2"/>
  <c r="C43" i="4" s="1"/>
  <c r="B46" i="2"/>
  <c r="C44" i="4" s="1"/>
  <c r="B47" i="2"/>
  <c r="C45" i="4" s="1"/>
  <c r="B48" i="2"/>
  <c r="C46" i="4" s="1"/>
  <c r="B49" i="2"/>
  <c r="C47" i="4" s="1"/>
  <c r="B50" i="2"/>
  <c r="C48" i="4" s="1"/>
  <c r="B51" i="2"/>
  <c r="C49" i="4" s="1"/>
  <c r="B52" i="2"/>
  <c r="C50" i="4" s="1"/>
  <c r="C13" i="2"/>
  <c r="AB50" i="4"/>
  <c r="AB70" i="4"/>
  <c r="AB139" i="4"/>
  <c r="AB22" i="4"/>
  <c r="AB209" i="4"/>
  <c r="AB32" i="4"/>
  <c r="AB62" i="4"/>
  <c r="AB56" i="4"/>
  <c r="AB46" i="4"/>
  <c r="AB40" i="4"/>
  <c r="AB64" i="4"/>
  <c r="AB162" i="4"/>
  <c r="AB26" i="4"/>
  <c r="AB186" i="4"/>
  <c r="AB153" i="4"/>
  <c r="AB138" i="4"/>
  <c r="AB107" i="4"/>
  <c r="AB97" i="4"/>
  <c r="AB91" i="4"/>
  <c r="AB88" i="4"/>
  <c r="AB80" i="4"/>
  <c r="AB37" i="4"/>
  <c r="AB101" i="4"/>
  <c r="AB34" i="4"/>
  <c r="AB194" i="4"/>
  <c r="AB189" i="4"/>
  <c r="AB179" i="4"/>
  <c r="AB127" i="4"/>
  <c r="AB115" i="4"/>
  <c r="AB109" i="4"/>
  <c r="AB96" i="4"/>
  <c r="AB93" i="4"/>
  <c r="AB157" i="4"/>
  <c r="AB135" i="4"/>
  <c r="AB104" i="4"/>
  <c r="AB173" i="4"/>
  <c r="AB105" i="4"/>
  <c r="AB99" i="4"/>
  <c r="AB84" i="4"/>
  <c r="AB76" i="4"/>
  <c r="AB200" i="4"/>
  <c r="AB181" i="4"/>
  <c r="AB167" i="4"/>
  <c r="AB165" i="4"/>
  <c r="AB156" i="4"/>
  <c r="AB151" i="4"/>
  <c r="AB149" i="4"/>
  <c r="AB141" i="4"/>
  <c r="AB137" i="4"/>
  <c r="AB130" i="4"/>
  <c r="AB111" i="4"/>
  <c r="AB106" i="4"/>
  <c r="AB103" i="4"/>
  <c r="AB98" i="4"/>
  <c r="AB95" i="4"/>
  <c r="AB90" i="4"/>
  <c r="AB87" i="4"/>
  <c r="AB79" i="4"/>
  <c r="AB188" i="4"/>
  <c r="AB171" i="4"/>
  <c r="AB143" i="4"/>
  <c r="AB125" i="4"/>
  <c r="AB108" i="4"/>
  <c r="AB100" i="4"/>
  <c r="AB92" i="4"/>
  <c r="AB89" i="4"/>
  <c r="AB183" i="4"/>
  <c r="AB180" i="4"/>
  <c r="AB175" i="4"/>
  <c r="AB159" i="4"/>
  <c r="AB148" i="4"/>
  <c r="AB113" i="4"/>
  <c r="AB110" i="4"/>
  <c r="AB102" i="4"/>
  <c r="AB94" i="4"/>
  <c r="AB86" i="4"/>
  <c r="AB78" i="4"/>
  <c r="AB71" i="4"/>
  <c r="AB191" i="4"/>
  <c r="AB187" i="4"/>
  <c r="AB57" i="4"/>
  <c r="AB38" i="4"/>
  <c r="T200" i="4"/>
  <c r="AL200" i="4" s="1"/>
  <c r="T80" i="4"/>
  <c r="AL80" i="4" s="1"/>
  <c r="AB182" i="4"/>
  <c r="AB124" i="4"/>
  <c r="AB45" i="4"/>
  <c r="AB199" i="4"/>
  <c r="AB27" i="4"/>
  <c r="AB169" i="4"/>
  <c r="AB190" i="4"/>
  <c r="T67" i="4"/>
  <c r="AL67" i="4" s="1"/>
  <c r="T59" i="4"/>
  <c r="AL59" i="4" s="1"/>
  <c r="T51" i="4"/>
  <c r="AL51" i="4" s="1"/>
  <c r="T46" i="4"/>
  <c r="AL46" i="4" s="1"/>
  <c r="T43" i="4"/>
  <c r="AL43" i="4" s="1"/>
  <c r="T30" i="4"/>
  <c r="AL30" i="4" s="1"/>
  <c r="T27" i="4"/>
  <c r="AL27" i="4" s="1"/>
  <c r="T24" i="4"/>
  <c r="AL24" i="4" s="1"/>
  <c r="T21" i="4"/>
  <c r="AL21" i="4" s="1"/>
  <c r="T13" i="4"/>
  <c r="AL13" i="4" s="1"/>
  <c r="T69" i="4"/>
  <c r="AL69" i="4" s="1"/>
  <c r="T61" i="4"/>
  <c r="AL61" i="4" s="1"/>
  <c r="T53" i="4"/>
  <c r="AL53" i="4" s="1"/>
  <c r="T45" i="4"/>
  <c r="AL45" i="4" s="1"/>
  <c r="T40" i="4"/>
  <c r="AL40" i="4" s="1"/>
  <c r="T37" i="4"/>
  <c r="AL37" i="4" s="1"/>
  <c r="T32" i="4"/>
  <c r="AL32" i="4" s="1"/>
  <c r="T29" i="4"/>
  <c r="AL29" i="4" s="1"/>
  <c r="T63" i="4"/>
  <c r="AL63" i="4" s="1"/>
  <c r="T55" i="4"/>
  <c r="AL55" i="4" s="1"/>
  <c r="T47" i="4"/>
  <c r="AL47" i="4" s="1"/>
  <c r="T42" i="4"/>
  <c r="AL42" i="4" s="1"/>
  <c r="T31" i="4"/>
  <c r="T25" i="4"/>
  <c r="AL25" i="4" s="1"/>
  <c r="T20" i="4"/>
  <c r="AL20" i="4" s="1"/>
  <c r="T17" i="4"/>
  <c r="AL17" i="4" s="1"/>
  <c r="T65" i="4"/>
  <c r="AL65" i="4" s="1"/>
  <c r="T57" i="4"/>
  <c r="AL57" i="4" s="1"/>
  <c r="T49" i="4"/>
  <c r="AL49" i="4" s="1"/>
  <c r="T44" i="4"/>
  <c r="AL44" i="4" s="1"/>
  <c r="T41" i="4"/>
  <c r="AL41" i="4" s="1"/>
  <c r="T33" i="4"/>
  <c r="AL33" i="4" s="1"/>
  <c r="T195" i="4"/>
  <c r="AL195" i="4" s="1"/>
  <c r="T183" i="4"/>
  <c r="AL183" i="4" s="1"/>
  <c r="T179" i="4"/>
  <c r="AL179" i="4" s="1"/>
  <c r="T167" i="4"/>
  <c r="AL167" i="4" s="1"/>
  <c r="T155" i="4"/>
  <c r="AL155" i="4" s="1"/>
  <c r="T151" i="4"/>
  <c r="AL151" i="4" s="1"/>
  <c r="T131" i="4"/>
  <c r="AL131" i="4" s="1"/>
  <c r="T123" i="4"/>
  <c r="AL123" i="4" s="1"/>
  <c r="T71" i="4"/>
  <c r="AL71" i="4" s="1"/>
  <c r="T208" i="4"/>
  <c r="AL208" i="4" s="1"/>
  <c r="T202" i="4"/>
  <c r="AL202" i="4" s="1"/>
  <c r="T198" i="4"/>
  <c r="AL198" i="4" s="1"/>
  <c r="T194" i="4"/>
  <c r="AL194" i="4" s="1"/>
  <c r="T186" i="4"/>
  <c r="AL186" i="4" s="1"/>
  <c r="T182" i="4"/>
  <c r="AL182" i="4" s="1"/>
  <c r="T178" i="4"/>
  <c r="AL178" i="4" s="1"/>
  <c r="T174" i="4"/>
  <c r="AL174" i="4" s="1"/>
  <c r="T170" i="4"/>
  <c r="AL170" i="4" s="1"/>
  <c r="T166" i="4"/>
  <c r="AL166" i="4" s="1"/>
  <c r="T162" i="4"/>
  <c r="AL162" i="4" s="1"/>
  <c r="T158" i="4"/>
  <c r="AL158" i="4" s="1"/>
  <c r="T154" i="4"/>
  <c r="AL154" i="4" s="1"/>
  <c r="T150" i="4"/>
  <c r="AL150" i="4" s="1"/>
  <c r="T146" i="4"/>
  <c r="AL146" i="4" s="1"/>
  <c r="T142" i="4"/>
  <c r="AL142" i="4" s="1"/>
  <c r="AL138" i="4"/>
  <c r="T134" i="4"/>
  <c r="AL134" i="4" s="1"/>
  <c r="T130" i="4"/>
  <c r="AL130" i="4" s="1"/>
  <c r="T126" i="4"/>
  <c r="AL126" i="4" s="1"/>
  <c r="T122" i="4"/>
  <c r="AL122" i="4" s="1"/>
  <c r="T118" i="4"/>
  <c r="AL118" i="4" s="1"/>
  <c r="T114" i="4"/>
  <c r="AL114" i="4" s="1"/>
  <c r="T106" i="4"/>
  <c r="AL106" i="4" s="1"/>
  <c r="AL102" i="4"/>
  <c r="T94" i="4"/>
  <c r="AL94" i="4" s="1"/>
  <c r="T196" i="4"/>
  <c r="AL196" i="4" s="1"/>
  <c r="T192" i="4"/>
  <c r="AL192" i="4" s="1"/>
  <c r="T188" i="4"/>
  <c r="AL188" i="4" s="1"/>
  <c r="T184" i="4"/>
  <c r="AL184" i="4" s="1"/>
  <c r="T176" i="4"/>
  <c r="AL176" i="4" s="1"/>
  <c r="T172" i="4"/>
  <c r="AL172" i="4" s="1"/>
  <c r="T168" i="4"/>
  <c r="AL168" i="4" s="1"/>
  <c r="T164" i="4"/>
  <c r="AL164" i="4" s="1"/>
  <c r="T160" i="4"/>
  <c r="AL160" i="4" s="1"/>
  <c r="T156" i="4"/>
  <c r="AL156" i="4" s="1"/>
  <c r="T152" i="4"/>
  <c r="AL152" i="4" s="1"/>
  <c r="T148" i="4"/>
  <c r="AL148" i="4" s="1"/>
  <c r="T136" i="4"/>
  <c r="AL136" i="4" s="1"/>
  <c r="T132" i="4"/>
  <c r="AL132" i="4" s="1"/>
  <c r="T128" i="4"/>
  <c r="AL128" i="4"/>
  <c r="T124" i="4"/>
  <c r="AL124" i="4" s="1"/>
  <c r="T120" i="4"/>
  <c r="AL120" i="4" s="1"/>
  <c r="T116" i="4"/>
  <c r="AL116" i="4" s="1"/>
  <c r="T112" i="4"/>
  <c r="AL112" i="4" s="1"/>
  <c r="T104" i="4"/>
  <c r="AL104" i="4" s="1"/>
  <c r="T96" i="4"/>
  <c r="AL96" i="4" s="1"/>
  <c r="T88" i="4"/>
  <c r="AL88" i="4" s="1"/>
  <c r="T84" i="4"/>
  <c r="AL84" i="4" s="1"/>
  <c r="T76" i="4"/>
  <c r="AL76" i="4" s="1"/>
  <c r="T72" i="4"/>
  <c r="AL72" i="4" s="1"/>
  <c r="T201" i="4"/>
  <c r="AL201" i="4" s="1"/>
  <c r="T197" i="4"/>
  <c r="AL197" i="4" s="1"/>
  <c r="T193" i="4"/>
  <c r="AL193" i="4" s="1"/>
  <c r="T189" i="4"/>
  <c r="AL189" i="4" s="1"/>
  <c r="T185" i="4"/>
  <c r="AL185" i="4" s="1"/>
  <c r="T181" i="4"/>
  <c r="AL181" i="4" s="1"/>
  <c r="T177" i="4"/>
  <c r="AL177" i="4" s="1"/>
  <c r="T173" i="4"/>
  <c r="AL173" i="4" s="1"/>
  <c r="T169" i="4"/>
  <c r="AL169" i="4" s="1"/>
  <c r="T165" i="4"/>
  <c r="AL165" i="4" s="1"/>
  <c r="T161" i="4"/>
  <c r="AL161" i="4" s="1"/>
  <c r="T157" i="4"/>
  <c r="AL157" i="4" s="1"/>
  <c r="T153" i="4"/>
  <c r="AL153" i="4" s="1"/>
  <c r="T149" i="4"/>
  <c r="AL149" i="4" s="1"/>
  <c r="T145" i="4"/>
  <c r="AL145" i="4" s="1"/>
  <c r="T141" i="4"/>
  <c r="AL141" i="4" s="1"/>
  <c r="T137" i="4"/>
  <c r="AL137" i="4" s="1"/>
  <c r="T133" i="4"/>
  <c r="AL133" i="4" s="1"/>
  <c r="T129" i="4"/>
  <c r="AL129" i="4" s="1"/>
  <c r="T125" i="4"/>
  <c r="AL125" i="4" s="1"/>
  <c r="T121" i="4"/>
  <c r="AL121" i="4" s="1"/>
  <c r="T117" i="4"/>
  <c r="AL117" i="4" s="1"/>
  <c r="T113" i="4"/>
  <c r="AL113" i="4" s="1"/>
  <c r="T109" i="4"/>
  <c r="AL109" i="4" s="1"/>
  <c r="AL105" i="4"/>
  <c r="T97" i="4"/>
  <c r="AL97" i="4" s="1"/>
  <c r="AL93" i="4"/>
  <c r="AL89" i="4"/>
  <c r="T85" i="4"/>
  <c r="AL85" i="4" s="1"/>
  <c r="T81" i="4"/>
  <c r="AL81" i="4" s="1"/>
  <c r="T77" i="4"/>
  <c r="AL77" i="4" s="1"/>
  <c r="T73" i="4"/>
  <c r="AL73" i="4" s="1"/>
  <c r="T86" i="4"/>
  <c r="AL86" i="4" s="1"/>
  <c r="T82" i="4"/>
  <c r="AL82" i="4" s="1"/>
  <c r="T78" i="4"/>
  <c r="AL78" i="4" s="1"/>
  <c r="T74" i="4"/>
  <c r="AL74" i="4" s="1"/>
  <c r="T62" i="4"/>
  <c r="AL62" i="4" s="1"/>
  <c r="T64" i="4"/>
  <c r="AL64" i="4" s="1"/>
  <c r="T48" i="4"/>
  <c r="AL48" i="4" s="1"/>
  <c r="T58" i="4"/>
  <c r="AL58" i="4" s="1"/>
  <c r="T191" i="4"/>
  <c r="AL191" i="4" s="1"/>
  <c r="T187" i="4"/>
  <c r="T163" i="4"/>
  <c r="AL163" i="4" s="1"/>
  <c r="T159" i="4"/>
  <c r="AL159" i="4" s="1"/>
  <c r="T147" i="4"/>
  <c r="AL147" i="4" s="1"/>
  <c r="T143" i="4"/>
  <c r="AL143" i="4" s="1"/>
  <c r="T139" i="4"/>
  <c r="AL139" i="4" s="1"/>
  <c r="T127" i="4"/>
  <c r="AL127" i="4" s="1"/>
  <c r="T119" i="4"/>
  <c r="AL119" i="4" s="1"/>
  <c r="T115" i="4"/>
  <c r="AL115" i="4" s="1"/>
  <c r="T91" i="4"/>
  <c r="AL91" i="4" s="1"/>
  <c r="T87" i="4"/>
  <c r="AL87" i="4" s="1"/>
  <c r="T83" i="4"/>
  <c r="AL83" i="4" s="1"/>
  <c r="T79" i="4"/>
  <c r="AL79" i="4" s="1"/>
  <c r="T75" i="4"/>
  <c r="AL75" i="4" s="1"/>
  <c r="T70" i="4"/>
  <c r="AL70" i="4" s="1"/>
  <c r="T68" i="4"/>
  <c r="AL68" i="4" s="1"/>
  <c r="T36" i="4"/>
  <c r="AL36" i="4" s="1"/>
  <c r="T28" i="4"/>
  <c r="AL28" i="4" s="1"/>
  <c r="T22" i="4"/>
  <c r="AL22" i="4" s="1"/>
  <c r="T12" i="4"/>
  <c r="AL12" i="4" s="1"/>
  <c r="T15" i="4"/>
  <c r="AL15" i="4" s="1"/>
  <c r="AL187" i="4"/>
  <c r="AL103" i="4"/>
  <c r="AL31" i="4"/>
  <c r="AL227" i="4"/>
  <c r="AL219" i="4"/>
  <c r="AL223" i="4"/>
  <c r="AL215" i="4"/>
  <c r="T210" i="4"/>
  <c r="AL210" i="4" s="1"/>
  <c r="AB210" i="4"/>
  <c r="T90" i="4" l="1"/>
  <c r="AL90" i="4" s="1"/>
  <c r="T211" i="4"/>
  <c r="AL211" i="4" s="1"/>
  <c r="T232" i="4"/>
  <c r="AL232" i="4" s="1"/>
  <c r="Z50" i="4"/>
  <c r="AD50" i="4" s="1"/>
  <c r="AM50" i="4" s="1"/>
  <c r="Z46" i="4"/>
  <c r="AD46" i="4" s="1"/>
  <c r="AM46" i="4" s="1"/>
  <c r="Z42" i="4"/>
  <c r="AD42" i="4" s="1"/>
  <c r="AM42" i="4" s="1"/>
  <c r="Z34" i="4"/>
  <c r="AD34" i="4" s="1"/>
  <c r="AM34" i="4" s="1"/>
  <c r="Z22" i="4"/>
  <c r="AD22" i="4" s="1"/>
  <c r="AM22" i="4" s="1"/>
  <c r="Z20" i="4"/>
  <c r="AD20" i="4" s="1"/>
  <c r="AM20" i="4" s="1"/>
  <c r="Z60" i="4"/>
  <c r="AD60" i="4" s="1"/>
  <c r="AM60" i="4" s="1"/>
  <c r="Z58" i="4"/>
  <c r="AD58" i="4" s="1"/>
  <c r="AM58" i="4" s="1"/>
  <c r="Z56" i="4"/>
  <c r="Z203" i="4"/>
  <c r="AD203" i="4" s="1"/>
  <c r="AM203" i="4" s="1"/>
  <c r="Z190" i="4"/>
  <c r="Z188" i="4"/>
  <c r="AD188" i="4" s="1"/>
  <c r="AM188" i="4" s="1"/>
  <c r="AN188" i="4" s="1"/>
  <c r="Z69" i="4"/>
  <c r="AD69" i="4" s="1"/>
  <c r="AM69" i="4" s="1"/>
  <c r="Z65" i="4"/>
  <c r="AD65" i="4" s="1"/>
  <c r="AM65" i="4" s="1"/>
  <c r="Z57" i="4"/>
  <c r="Z55" i="4"/>
  <c r="AD55" i="4" s="1"/>
  <c r="AM55" i="4" s="1"/>
  <c r="Z53" i="4"/>
  <c r="Z51" i="4"/>
  <c r="Z210" i="4"/>
  <c r="AD210" i="4" s="1"/>
  <c r="AM210" i="4" s="1"/>
  <c r="AN210" i="4" s="1"/>
  <c r="Z208" i="4"/>
  <c r="Z197" i="4"/>
  <c r="Z196" i="4"/>
  <c r="Z195" i="4"/>
  <c r="AD195" i="4" s="1"/>
  <c r="AM195" i="4" s="1"/>
  <c r="Z191" i="4"/>
  <c r="AD191" i="4" s="1"/>
  <c r="AM191" i="4" s="1"/>
  <c r="Z189" i="4"/>
  <c r="AD189" i="4" s="1"/>
  <c r="AM189" i="4" s="1"/>
  <c r="AN189" i="4" s="1"/>
  <c r="Z187" i="4"/>
  <c r="AD187" i="4" s="1"/>
  <c r="AM187" i="4" s="1"/>
  <c r="AN187" i="4" s="1"/>
  <c r="Z182" i="4"/>
  <c r="AD182" i="4" s="1"/>
  <c r="AM182" i="4" s="1"/>
  <c r="AN182" i="4" s="1"/>
  <c r="Z181" i="4"/>
  <c r="Z179" i="4"/>
  <c r="Z186" i="4"/>
  <c r="Z185" i="4"/>
  <c r="Z183" i="4"/>
  <c r="Z180" i="4"/>
  <c r="Z177" i="4"/>
  <c r="Z173" i="4"/>
  <c r="Z159" i="4"/>
  <c r="AD159" i="4" s="1"/>
  <c r="AM159" i="4" s="1"/>
  <c r="Z157" i="4"/>
  <c r="Z148" i="4"/>
  <c r="Z145" i="4"/>
  <c r="Z141" i="4"/>
  <c r="Z140" i="4"/>
  <c r="AD140" i="4" s="1"/>
  <c r="AM140" i="4" s="1"/>
  <c r="Z138" i="4"/>
  <c r="Z130" i="4"/>
  <c r="Z128" i="4"/>
  <c r="Z125" i="4"/>
  <c r="AD125" i="4" s="1"/>
  <c r="AM125" i="4" s="1"/>
  <c r="Z119" i="4"/>
  <c r="AD119" i="4" s="1"/>
  <c r="AM119" i="4" s="1"/>
  <c r="Z113" i="4"/>
  <c r="Z111" i="4"/>
  <c r="AD111" i="4" s="1"/>
  <c r="AM111" i="4" s="1"/>
  <c r="Z109" i="4"/>
  <c r="Z107" i="4"/>
  <c r="AD107" i="4" s="1"/>
  <c r="AM107" i="4" s="1"/>
  <c r="AN107" i="4" s="1"/>
  <c r="Z105" i="4"/>
  <c r="AD105" i="4" s="1"/>
  <c r="AM105" i="4" s="1"/>
  <c r="AN105" i="4" s="1"/>
  <c r="Z103" i="4"/>
  <c r="AD103" i="4" s="1"/>
  <c r="AM103" i="4" s="1"/>
  <c r="Z101" i="4"/>
  <c r="Z99" i="4"/>
  <c r="AD99" i="4" s="1"/>
  <c r="AM99" i="4" s="1"/>
  <c r="AN99" i="4" s="1"/>
  <c r="Z97" i="4"/>
  <c r="Z95" i="4"/>
  <c r="Z93" i="4"/>
  <c r="Z91" i="4"/>
  <c r="Z89" i="4"/>
  <c r="Z87" i="4"/>
  <c r="Z80" i="4"/>
  <c r="Z78" i="4"/>
  <c r="Z77" i="4"/>
  <c r="AD77" i="4" s="1"/>
  <c r="AM77" i="4" s="1"/>
  <c r="Z72" i="4"/>
  <c r="Z257" i="4"/>
  <c r="Z249" i="4"/>
  <c r="Z235" i="4"/>
  <c r="Z227" i="4"/>
  <c r="Z221" i="4"/>
  <c r="Z219" i="4"/>
  <c r="Z155" i="4"/>
  <c r="AD155" i="4" s="1"/>
  <c r="AM155" i="4" s="1"/>
  <c r="Z153" i="4"/>
  <c r="Z151" i="4"/>
  <c r="Z127" i="4"/>
  <c r="Z126" i="4"/>
  <c r="AD126" i="4" s="1"/>
  <c r="AM126" i="4" s="1"/>
  <c r="Z123" i="4"/>
  <c r="Z110" i="4"/>
  <c r="Z108" i="4"/>
  <c r="Z106" i="4"/>
  <c r="AD106" i="4" s="1"/>
  <c r="AM106" i="4" s="1"/>
  <c r="AN106" i="4" s="1"/>
  <c r="Z104" i="4"/>
  <c r="AD104" i="4" s="1"/>
  <c r="AM104" i="4" s="1"/>
  <c r="AN104" i="4" s="1"/>
  <c r="Z102" i="4"/>
  <c r="Z100" i="4"/>
  <c r="Z98" i="4"/>
  <c r="Z96" i="4"/>
  <c r="Z94" i="4"/>
  <c r="Z92" i="4"/>
  <c r="Z90" i="4"/>
  <c r="Z88" i="4"/>
  <c r="AD88" i="4" s="1"/>
  <c r="AM88" i="4" s="1"/>
  <c r="Z86" i="4"/>
  <c r="Z85" i="4"/>
  <c r="AD85" i="4" s="1"/>
  <c r="AM85" i="4" s="1"/>
  <c r="Z82" i="4"/>
  <c r="AD82" i="4" s="1"/>
  <c r="AM82" i="4" s="1"/>
  <c r="Z81" i="4"/>
  <c r="AD81" i="4" s="1"/>
  <c r="AM81" i="4" s="1"/>
  <c r="AN81" i="4" s="1"/>
  <c r="Z79" i="4"/>
  <c r="Z71" i="4"/>
  <c r="Z253" i="4"/>
  <c r="Z247" i="4"/>
  <c r="T239" i="4"/>
  <c r="AL239" i="4" s="1"/>
  <c r="Z239" i="4"/>
  <c r="T231" i="4"/>
  <c r="AL231" i="4" s="1"/>
  <c r="Z231" i="4"/>
  <c r="Z215" i="4"/>
  <c r="AN46" i="4"/>
  <c r="AD179" i="4"/>
  <c r="AM179" i="4" s="1"/>
  <c r="AD110" i="4"/>
  <c r="AM110" i="4" s="1"/>
  <c r="AD96" i="4"/>
  <c r="AM96" i="4" s="1"/>
  <c r="AD94" i="4"/>
  <c r="AM94" i="4" s="1"/>
  <c r="AD86" i="4"/>
  <c r="AM86" i="4" s="1"/>
  <c r="AD79" i="4"/>
  <c r="AM79" i="4" s="1"/>
  <c r="AN96" i="4"/>
  <c r="AN65" i="4"/>
  <c r="Z35" i="4"/>
  <c r="AD35" i="4" s="1"/>
  <c r="AM35" i="4" s="1"/>
  <c r="Z33" i="4"/>
  <c r="AD33" i="4" s="1"/>
  <c r="AM33" i="4" s="1"/>
  <c r="AN33" i="4" s="1"/>
  <c r="Z25" i="4"/>
  <c r="AD25" i="4" s="1"/>
  <c r="AM25" i="4" s="1"/>
  <c r="AN25" i="4" s="1"/>
  <c r="Z21" i="4"/>
  <c r="AD21" i="4" s="1"/>
  <c r="AM21" i="4" s="1"/>
  <c r="AD180" i="4"/>
  <c r="AM180" i="4" s="1"/>
  <c r="AD93" i="4"/>
  <c r="AM93" i="4" s="1"/>
  <c r="AD91" i="4"/>
  <c r="AM91" i="4" s="1"/>
  <c r="AN91" i="4" s="1"/>
  <c r="AD87" i="4"/>
  <c r="AM87" i="4" s="1"/>
  <c r="AD57" i="4"/>
  <c r="AM57" i="4" s="1"/>
  <c r="AN57" i="4" s="1"/>
  <c r="AD78" i="4"/>
  <c r="AM78" i="4" s="1"/>
  <c r="AD157" i="4"/>
  <c r="AM157" i="4" s="1"/>
  <c r="AN157" i="4" s="1"/>
  <c r="AD127" i="4"/>
  <c r="AM127" i="4" s="1"/>
  <c r="AD138" i="4"/>
  <c r="AM138" i="4" s="1"/>
  <c r="AN138" i="4" s="1"/>
  <c r="AD186" i="4"/>
  <c r="AM186" i="4" s="1"/>
  <c r="T259" i="4"/>
  <c r="AL259" i="4" s="1"/>
  <c r="T257" i="4"/>
  <c r="AL257" i="4" s="1"/>
  <c r="T255" i="4"/>
  <c r="AL255" i="4" s="1"/>
  <c r="T253" i="4"/>
  <c r="AL253" i="4" s="1"/>
  <c r="T251" i="4"/>
  <c r="AL251" i="4" s="1"/>
  <c r="T249" i="4"/>
  <c r="AL249" i="4" s="1"/>
  <c r="T247" i="4"/>
  <c r="AL247" i="4" s="1"/>
  <c r="T244" i="4"/>
  <c r="AL244" i="4" s="1"/>
  <c r="Z29" i="4"/>
  <c r="AD29" i="4" s="1"/>
  <c r="AM29" i="4" s="1"/>
  <c r="AN29" i="4" s="1"/>
  <c r="AD148" i="4"/>
  <c r="AM148" i="4" s="1"/>
  <c r="AN148" i="4" s="1"/>
  <c r="AN78" i="4"/>
  <c r="AN86" i="4"/>
  <c r="AD102" i="4"/>
  <c r="AM102" i="4" s="1"/>
  <c r="AN102" i="4" s="1"/>
  <c r="AD92" i="4"/>
  <c r="AM92" i="4" s="1"/>
  <c r="AN92" i="4" s="1"/>
  <c r="AD100" i="4"/>
  <c r="AM100" i="4" s="1"/>
  <c r="AD108" i="4"/>
  <c r="AM108" i="4" s="1"/>
  <c r="AN108" i="4" s="1"/>
  <c r="AD95" i="4"/>
  <c r="AM95" i="4" s="1"/>
  <c r="AD109" i="4"/>
  <c r="AM109" i="4" s="1"/>
  <c r="AN109" i="4" s="1"/>
  <c r="AB66" i="4"/>
  <c r="Z66" i="4"/>
  <c r="AB31" i="4"/>
  <c r="Z31" i="4"/>
  <c r="Z176" i="4"/>
  <c r="AB176" i="4"/>
  <c r="AB172" i="4"/>
  <c r="Z172" i="4"/>
  <c r="Z170" i="4"/>
  <c r="AB170" i="4"/>
  <c r="AB166" i="4"/>
  <c r="Z166" i="4"/>
  <c r="Z164" i="4"/>
  <c r="AB164" i="4"/>
  <c r="AB154" i="4"/>
  <c r="Z154" i="4"/>
  <c r="AB152" i="4"/>
  <c r="Z152" i="4"/>
  <c r="Z150" i="4"/>
  <c r="AB150" i="4"/>
  <c r="Z146" i="4"/>
  <c r="AB146" i="4"/>
  <c r="Z144" i="4"/>
  <c r="AB144" i="4"/>
  <c r="Z142" i="4"/>
  <c r="AB142" i="4"/>
  <c r="AB134" i="4"/>
  <c r="Z134" i="4"/>
  <c r="Z132" i="4"/>
  <c r="AB132" i="4"/>
  <c r="Z122" i="4"/>
  <c r="AB122" i="4"/>
  <c r="Z120" i="4"/>
  <c r="AB120" i="4"/>
  <c r="AB118" i="4"/>
  <c r="Z118" i="4"/>
  <c r="Z116" i="4"/>
  <c r="AB116" i="4"/>
  <c r="Z114" i="4"/>
  <c r="AB114" i="4"/>
  <c r="Z112" i="4"/>
  <c r="AB112" i="4"/>
  <c r="AN100" i="4"/>
  <c r="Z83" i="4"/>
  <c r="AB83" i="4"/>
  <c r="Z75" i="4"/>
  <c r="AB75" i="4"/>
  <c r="Z73" i="4"/>
  <c r="AB73" i="4"/>
  <c r="AN119" i="4"/>
  <c r="AN111" i="4"/>
  <c r="AN22" i="4"/>
  <c r="AN191" i="4"/>
  <c r="AN126" i="4"/>
  <c r="AN186" i="4"/>
  <c r="AD130" i="4"/>
  <c r="AM130" i="4" s="1"/>
  <c r="AN130" i="4" s="1"/>
  <c r="AD80" i="4"/>
  <c r="AM80" i="4" s="1"/>
  <c r="AD97" i="4"/>
  <c r="AM97" i="4" s="1"/>
  <c r="AD56" i="4"/>
  <c r="AM56" i="4" s="1"/>
  <c r="Z28" i="4"/>
  <c r="AD28" i="4" s="1"/>
  <c r="AM28" i="4" s="1"/>
  <c r="AN28" i="4" s="1"/>
  <c r="Z13" i="4"/>
  <c r="AD13" i="4" s="1"/>
  <c r="AM13" i="4" s="1"/>
  <c r="Z175" i="4"/>
  <c r="AD175" i="4" s="1"/>
  <c r="AM175" i="4" s="1"/>
  <c r="AN175" i="4" s="1"/>
  <c r="Z171" i="4"/>
  <c r="Z169" i="4"/>
  <c r="AD169" i="4" s="1"/>
  <c r="AM169" i="4" s="1"/>
  <c r="AN169" i="4" s="1"/>
  <c r="Z167" i="4"/>
  <c r="Z165" i="4"/>
  <c r="Z149" i="4"/>
  <c r="AD149" i="4" s="1"/>
  <c r="AM149" i="4" s="1"/>
  <c r="AN149" i="4" s="1"/>
  <c r="Z143" i="4"/>
  <c r="AD143" i="4" s="1"/>
  <c r="AM143" i="4" s="1"/>
  <c r="Z139" i="4"/>
  <c r="AD139" i="4" s="1"/>
  <c r="AM139" i="4" s="1"/>
  <c r="AN139" i="4" s="1"/>
  <c r="Z137" i="4"/>
  <c r="AD137" i="4" s="1"/>
  <c r="AM137" i="4" s="1"/>
  <c r="AN137" i="4" s="1"/>
  <c r="Z135" i="4"/>
  <c r="Z115" i="4"/>
  <c r="AD115" i="4" s="1"/>
  <c r="AM115" i="4" s="1"/>
  <c r="Z84" i="4"/>
  <c r="AD84" i="4" s="1"/>
  <c r="AM84" i="4" s="1"/>
  <c r="AN84" i="4" s="1"/>
  <c r="Z76" i="4"/>
  <c r="AD76" i="4" s="1"/>
  <c r="AM76" i="4" s="1"/>
  <c r="AN76" i="4" s="1"/>
  <c r="T260" i="4"/>
  <c r="AL260" i="4" s="1"/>
  <c r="T258" i="4"/>
  <c r="AL258" i="4" s="1"/>
  <c r="T256" i="4"/>
  <c r="AL256" i="4" s="1"/>
  <c r="T254" i="4"/>
  <c r="AL254" i="4" s="1"/>
  <c r="T252" i="4"/>
  <c r="AL252" i="4" s="1"/>
  <c r="T250" i="4"/>
  <c r="AL250" i="4" s="1"/>
  <c r="T248" i="4"/>
  <c r="AL248" i="4" s="1"/>
  <c r="Z243" i="4"/>
  <c r="T243" i="4"/>
  <c r="AL243" i="4" s="1"/>
  <c r="T236" i="4"/>
  <c r="AL236" i="4" s="1"/>
  <c r="T235" i="4"/>
  <c r="AL235" i="4" s="1"/>
  <c r="T228" i="4"/>
  <c r="AL228" i="4" s="1"/>
  <c r="T220" i="4"/>
  <c r="AL220" i="4" s="1"/>
  <c r="T212" i="4"/>
  <c r="AL212" i="4" s="1"/>
  <c r="AD171" i="4"/>
  <c r="AM171" i="4" s="1"/>
  <c r="AN171" i="4" s="1"/>
  <c r="AD165" i="4"/>
  <c r="AM165" i="4" s="1"/>
  <c r="AN165" i="4" s="1"/>
  <c r="AN93" i="4"/>
  <c r="AN127" i="4"/>
  <c r="AB68" i="4"/>
  <c r="Z68" i="4"/>
  <c r="Z16" i="4"/>
  <c r="AB16" i="4"/>
  <c r="Z147" i="4"/>
  <c r="AB147" i="4"/>
  <c r="Z133" i="4"/>
  <c r="AB133" i="4"/>
  <c r="Z121" i="4"/>
  <c r="AB121" i="4"/>
  <c r="Z117" i="4"/>
  <c r="AB117" i="4"/>
  <c r="Z74" i="4"/>
  <c r="AB74" i="4"/>
  <c r="AN87" i="4"/>
  <c r="AN95" i="4"/>
  <c r="AN94" i="4"/>
  <c r="AN55" i="4"/>
  <c r="AN35" i="4"/>
  <c r="AN79" i="4"/>
  <c r="AN103" i="4"/>
  <c r="AN115" i="4"/>
  <c r="AN159" i="4"/>
  <c r="AN82" i="4"/>
  <c r="AN77" i="4"/>
  <c r="AN85" i="4"/>
  <c r="AN88" i="4"/>
  <c r="AN140" i="4"/>
  <c r="AN180" i="4"/>
  <c r="AN110" i="4"/>
  <c r="AN179" i="4"/>
  <c r="AN195" i="4"/>
  <c r="AN50" i="4"/>
  <c r="AN56" i="4"/>
  <c r="AN69" i="4"/>
  <c r="AN21" i="4"/>
  <c r="AN125" i="4"/>
  <c r="AN20" i="4"/>
  <c r="AN42" i="4"/>
  <c r="AD190" i="4"/>
  <c r="AM190" i="4" s="1"/>
  <c r="AN190" i="4" s="1"/>
  <c r="AN155" i="4"/>
  <c r="AD196" i="4"/>
  <c r="AM196" i="4" s="1"/>
  <c r="AD113" i="4"/>
  <c r="AM113" i="4" s="1"/>
  <c r="AN113" i="4" s="1"/>
  <c r="AD164" i="4"/>
  <c r="AM164" i="4" s="1"/>
  <c r="AN164" i="4" s="1"/>
  <c r="AD98" i="4"/>
  <c r="AM98" i="4" s="1"/>
  <c r="AN98" i="4" s="1"/>
  <c r="AD141" i="4"/>
  <c r="AM141" i="4" s="1"/>
  <c r="AN141" i="4" s="1"/>
  <c r="AD101" i="4"/>
  <c r="AM101" i="4" s="1"/>
  <c r="AN101" i="4" s="1"/>
  <c r="AD153" i="4"/>
  <c r="AM153" i="4" s="1"/>
  <c r="AN153" i="4" s="1"/>
  <c r="Z36" i="4"/>
  <c r="AD36" i="4" s="1"/>
  <c r="AM36" i="4" s="1"/>
  <c r="AN36" i="4" s="1"/>
  <c r="Z27" i="4"/>
  <c r="AD27" i="4" s="1"/>
  <c r="AM27" i="4" s="1"/>
  <c r="AN27" i="4" s="1"/>
  <c r="AD177" i="4"/>
  <c r="AM177" i="4" s="1"/>
  <c r="AN177" i="4" s="1"/>
  <c r="AD145" i="4"/>
  <c r="AM145" i="4" s="1"/>
  <c r="AN145" i="4" s="1"/>
  <c r="AD72" i="4"/>
  <c r="AM72" i="4" s="1"/>
  <c r="AN72" i="4" s="1"/>
  <c r="Z184" i="4"/>
  <c r="AB184" i="4"/>
  <c r="AN203" i="4"/>
  <c r="AN97" i="4"/>
  <c r="AN196" i="4"/>
  <c r="AN34" i="4"/>
  <c r="Z12" i="4"/>
  <c r="AD12" i="4" s="1"/>
  <c r="AM12" i="4" s="1"/>
  <c r="AN12" i="4" s="1"/>
  <c r="Z70" i="4"/>
  <c r="AD70" i="4" s="1"/>
  <c r="AM70" i="4" s="1"/>
  <c r="Z38" i="4"/>
  <c r="AD38" i="4" s="1"/>
  <c r="AM38" i="4" s="1"/>
  <c r="AN38" i="4" s="1"/>
  <c r="AD112" i="4"/>
  <c r="AM112" i="4" s="1"/>
  <c r="AN112" i="4" s="1"/>
  <c r="AD183" i="4"/>
  <c r="AM183" i="4" s="1"/>
  <c r="AN183" i="4" s="1"/>
  <c r="AD89" i="4"/>
  <c r="AM89" i="4" s="1"/>
  <c r="AN89" i="4" s="1"/>
  <c r="AD90" i="4"/>
  <c r="AM90" i="4" s="1"/>
  <c r="AN90" i="4" s="1"/>
  <c r="AD167" i="4"/>
  <c r="AM167" i="4" s="1"/>
  <c r="AN167" i="4" s="1"/>
  <c r="AD181" i="4"/>
  <c r="AM181" i="4" s="1"/>
  <c r="AN181" i="4" s="1"/>
  <c r="AD135" i="4"/>
  <c r="AM135" i="4" s="1"/>
  <c r="AN135" i="4" s="1"/>
  <c r="Z43" i="4"/>
  <c r="AD43" i="4" s="1"/>
  <c r="AM43" i="4" s="1"/>
  <c r="AN43" i="4" s="1"/>
  <c r="Z41" i="4"/>
  <c r="Z30" i="4"/>
  <c r="AD30" i="4" s="1"/>
  <c r="AM30" i="4" s="1"/>
  <c r="AN30" i="4" s="1"/>
  <c r="Z17" i="4"/>
  <c r="AD17" i="4" s="1"/>
  <c r="AM17" i="4" s="1"/>
  <c r="AN17" i="4" s="1"/>
  <c r="Z48" i="4"/>
  <c r="AD48" i="4" s="1"/>
  <c r="AM48" i="4" s="1"/>
  <c r="AN48" i="4" s="1"/>
  <c r="Z44" i="4"/>
  <c r="Z40" i="4"/>
  <c r="AD40" i="4" s="1"/>
  <c r="AM40" i="4" s="1"/>
  <c r="AN40" i="4" s="1"/>
  <c r="Z64" i="4"/>
  <c r="AD64" i="4" s="1"/>
  <c r="AM64" i="4" s="1"/>
  <c r="AN64" i="4" s="1"/>
  <c r="Z62" i="4"/>
  <c r="AD62" i="4" s="1"/>
  <c r="AM62" i="4" s="1"/>
  <c r="AN62" i="4" s="1"/>
  <c r="Z209" i="4"/>
  <c r="AD209" i="4" s="1"/>
  <c r="AM209" i="4" s="1"/>
  <c r="AN209" i="4" s="1"/>
  <c r="Z200" i="4"/>
  <c r="AD200" i="4" s="1"/>
  <c r="AM200" i="4" s="1"/>
  <c r="AN200" i="4" s="1"/>
  <c r="Z199" i="4"/>
  <c r="Z194" i="4"/>
  <c r="AD194" i="4" s="1"/>
  <c r="AM194" i="4" s="1"/>
  <c r="AN194" i="4" s="1"/>
  <c r="Z162" i="4"/>
  <c r="AD162" i="4" s="1"/>
  <c r="AM162" i="4" s="1"/>
  <c r="AN162" i="4" s="1"/>
  <c r="Z156" i="4"/>
  <c r="AD156" i="4" s="1"/>
  <c r="AM156" i="4" s="1"/>
  <c r="AN156" i="4" s="1"/>
  <c r="Z124" i="4"/>
  <c r="AD124" i="4" s="1"/>
  <c r="AM124" i="4" s="1"/>
  <c r="AN124" i="4" s="1"/>
  <c r="AN60" i="4"/>
  <c r="AN70" i="4"/>
  <c r="AN143" i="4"/>
  <c r="AN58" i="4"/>
  <c r="AN13" i="4"/>
  <c r="Z63" i="4"/>
  <c r="AB63" i="4"/>
  <c r="Z61" i="4"/>
  <c r="AB61" i="4"/>
  <c r="Z49" i="4"/>
  <c r="AB49" i="4"/>
  <c r="Z23" i="4"/>
  <c r="AB23" i="4"/>
  <c r="Z19" i="4"/>
  <c r="AB19" i="4"/>
  <c r="Z14" i="4"/>
  <c r="AB14" i="4"/>
  <c r="Z207" i="4"/>
  <c r="AB207" i="4"/>
  <c r="Z206" i="4"/>
  <c r="AB206" i="4"/>
  <c r="Z205" i="4"/>
  <c r="AB205" i="4"/>
  <c r="Z204" i="4"/>
  <c r="AB204" i="4"/>
  <c r="Z174" i="4"/>
  <c r="AB174" i="4"/>
  <c r="Z168" i="4"/>
  <c r="AB168" i="4"/>
  <c r="Z136" i="4"/>
  <c r="AB136" i="4"/>
  <c r="Z26" i="4"/>
  <c r="AD26" i="4" s="1"/>
  <c r="AM26" i="4" s="1"/>
  <c r="AN26" i="4" s="1"/>
  <c r="Z24" i="4"/>
  <c r="Z18" i="4"/>
  <c r="AD53" i="4"/>
  <c r="AM53" i="4" s="1"/>
  <c r="AN53" i="4" s="1"/>
  <c r="AD51" i="4"/>
  <c r="AM51" i="4" s="1"/>
  <c r="AN51" i="4" s="1"/>
  <c r="AD44" i="4"/>
  <c r="AM44" i="4" s="1"/>
  <c r="AN44" i="4" s="1"/>
  <c r="AD31" i="4"/>
  <c r="AM31" i="4" s="1"/>
  <c r="AN31" i="4" s="1"/>
  <c r="AD24" i="4"/>
  <c r="AM24" i="4" s="1"/>
  <c r="AN24" i="4" s="1"/>
  <c r="AD185" i="4"/>
  <c r="AM185" i="4" s="1"/>
  <c r="AN185" i="4" s="1"/>
  <c r="Z67" i="4"/>
  <c r="AB67" i="4"/>
  <c r="AB59" i="4"/>
  <c r="Z59" i="4"/>
  <c r="AB54" i="4"/>
  <c r="Z54" i="4"/>
  <c r="AB52" i="4"/>
  <c r="Z52" i="4"/>
  <c r="Z47" i="4"/>
  <c r="AB47" i="4"/>
  <c r="Z39" i="4"/>
  <c r="AB39" i="4"/>
  <c r="Z15" i="4"/>
  <c r="AB15" i="4"/>
  <c r="Z202" i="4"/>
  <c r="AB202" i="4"/>
  <c r="AB201" i="4"/>
  <c r="Z201" i="4"/>
  <c r="AB198" i="4"/>
  <c r="Z198" i="4"/>
  <c r="AB193" i="4"/>
  <c r="Z193" i="4"/>
  <c r="Z178" i="4"/>
  <c r="AB178" i="4"/>
  <c r="Z163" i="4"/>
  <c r="AB163" i="4"/>
  <c r="AB161" i="4"/>
  <c r="Z161" i="4"/>
  <c r="Z160" i="4"/>
  <c r="AB160" i="4"/>
  <c r="AB158" i="4"/>
  <c r="Z158" i="4"/>
  <c r="Z131" i="4"/>
  <c r="AB131" i="4"/>
  <c r="Z129" i="4"/>
  <c r="AB129" i="4"/>
  <c r="AD199" i="4"/>
  <c r="AM199" i="4" s="1"/>
  <c r="AN199" i="4" s="1"/>
  <c r="AN80" i="4"/>
  <c r="AD71" i="4"/>
  <c r="AM71" i="4" s="1"/>
  <c r="AN71" i="4" s="1"/>
  <c r="AD151" i="4"/>
  <c r="AM151" i="4" s="1"/>
  <c r="AN151" i="4" s="1"/>
  <c r="AD173" i="4"/>
  <c r="AM173" i="4" s="1"/>
  <c r="AN173" i="4" s="1"/>
  <c r="Z45" i="4"/>
  <c r="AD45" i="4" s="1"/>
  <c r="AM45" i="4" s="1"/>
  <c r="AN45" i="4" s="1"/>
  <c r="AD41" i="4"/>
  <c r="AM41" i="4" s="1"/>
  <c r="AN41" i="4" s="1"/>
  <c r="Z37" i="4"/>
  <c r="AD37" i="4" s="1"/>
  <c r="AM37" i="4" s="1"/>
  <c r="AN37" i="4" s="1"/>
  <c r="Z32" i="4"/>
  <c r="AD32" i="4" s="1"/>
  <c r="AM32" i="4" s="1"/>
  <c r="AN32" i="4" s="1"/>
  <c r="AD18" i="4"/>
  <c r="AM18" i="4" s="1"/>
  <c r="AN18" i="4" s="1"/>
  <c r="AD197" i="4"/>
  <c r="AM197" i="4" s="1"/>
  <c r="AN197" i="4" s="1"/>
  <c r="AD123" i="4"/>
  <c r="AM123" i="4" s="1"/>
  <c r="AN123" i="4" s="1"/>
  <c r="Z192" i="4"/>
  <c r="AD192" i="4" s="1"/>
  <c r="AM192" i="4" s="1"/>
  <c r="AN192" i="4" s="1"/>
  <c r="AB208" i="4"/>
  <c r="AD208" i="4" s="1"/>
  <c r="AM208" i="4" s="1"/>
  <c r="AN208" i="4" s="1"/>
  <c r="AB128" i="4"/>
  <c r="AD128" i="4" s="1"/>
  <c r="AM128" i="4" s="1"/>
  <c r="AN128" i="4" s="1"/>
  <c r="AB244" i="4"/>
  <c r="Z244" i="4"/>
  <c r="AB240" i="4"/>
  <c r="Z240" i="4"/>
  <c r="AB236" i="4"/>
  <c r="Z236" i="4"/>
  <c r="AB232" i="4"/>
  <c r="Z232" i="4"/>
  <c r="AB228" i="4"/>
  <c r="Z228" i="4"/>
  <c r="AB224" i="4"/>
  <c r="Z224" i="4"/>
  <c r="AB220" i="4"/>
  <c r="Z220" i="4"/>
  <c r="AB216" i="4"/>
  <c r="Z216" i="4"/>
  <c r="AB212" i="4"/>
  <c r="Z212" i="4"/>
  <c r="T11" i="4"/>
  <c r="AL11" i="4" s="1"/>
  <c r="AB246" i="4"/>
  <c r="Z246" i="4"/>
  <c r="AB242" i="4"/>
  <c r="Z242" i="4"/>
  <c r="AB238" i="4"/>
  <c r="Z238" i="4"/>
  <c r="AB234" i="4"/>
  <c r="Z234" i="4"/>
  <c r="AB230" i="4"/>
  <c r="Z230" i="4"/>
  <c r="AB226" i="4"/>
  <c r="Z226" i="4"/>
  <c r="AB222" i="4"/>
  <c r="Z222" i="4"/>
  <c r="AB218" i="4"/>
  <c r="Z218" i="4"/>
  <c r="AB214" i="4"/>
  <c r="Z214" i="4"/>
  <c r="T246" i="4"/>
  <c r="AL246" i="4" s="1"/>
  <c r="T245" i="4"/>
  <c r="AL245" i="4" s="1"/>
  <c r="T242" i="4"/>
  <c r="AL242" i="4" s="1"/>
  <c r="T241" i="4"/>
  <c r="AL241" i="4" s="1"/>
  <c r="T238" i="4"/>
  <c r="AL238" i="4" s="1"/>
  <c r="T237" i="4"/>
  <c r="AL237" i="4" s="1"/>
  <c r="T234" i="4"/>
  <c r="AL234" i="4" s="1"/>
  <c r="T233" i="4"/>
  <c r="AL233" i="4" s="1"/>
  <c r="T230" i="4"/>
  <c r="AL230" i="4" s="1"/>
  <c r="T229" i="4"/>
  <c r="AL229" i="4" s="1"/>
  <c r="T226" i="4"/>
  <c r="AL226" i="4" s="1"/>
  <c r="T225" i="4"/>
  <c r="AL225" i="4" s="1"/>
  <c r="T222" i="4"/>
  <c r="AL222" i="4" s="1"/>
  <c r="T221" i="4"/>
  <c r="AL221" i="4" s="1"/>
  <c r="T218" i="4"/>
  <c r="AL218" i="4" s="1"/>
  <c r="T217" i="4"/>
  <c r="AL217" i="4" s="1"/>
  <c r="T214" i="4"/>
  <c r="AL214" i="4" s="1"/>
  <c r="T213" i="4"/>
  <c r="AL213" i="4" s="1"/>
  <c r="Z260" i="4"/>
  <c r="AD260" i="4" s="1"/>
  <c r="AM260" i="4" s="1"/>
  <c r="AN260" i="4" s="1"/>
  <c r="Z258" i="4"/>
  <c r="AD258" i="4" s="1"/>
  <c r="AM258" i="4" s="1"/>
  <c r="AN258" i="4" s="1"/>
  <c r="Z256" i="4"/>
  <c r="AD256" i="4" s="1"/>
  <c r="AM256" i="4" s="1"/>
  <c r="AN256" i="4" s="1"/>
  <c r="Z254" i="4"/>
  <c r="AD254" i="4" s="1"/>
  <c r="AM254" i="4" s="1"/>
  <c r="AN254" i="4" s="1"/>
  <c r="Z252" i="4"/>
  <c r="AD252" i="4" s="1"/>
  <c r="AM252" i="4" s="1"/>
  <c r="AN252" i="4" s="1"/>
  <c r="Z250" i="4"/>
  <c r="AD250" i="4" s="1"/>
  <c r="AM250" i="4" s="1"/>
  <c r="AN250" i="4" s="1"/>
  <c r="Z248" i="4"/>
  <c r="AD248" i="4" s="1"/>
  <c r="AM248" i="4" s="1"/>
  <c r="AN248" i="4" s="1"/>
  <c r="AB257" i="4"/>
  <c r="AD257" i="4" s="1"/>
  <c r="AM257" i="4" s="1"/>
  <c r="AN257" i="4" s="1"/>
  <c r="AB253" i="4"/>
  <c r="AD253" i="4" s="1"/>
  <c r="AM253" i="4" s="1"/>
  <c r="AN253" i="4" s="1"/>
  <c r="AB249" i="4"/>
  <c r="AD249" i="4" s="1"/>
  <c r="AM249" i="4" s="1"/>
  <c r="AN249" i="4" s="1"/>
  <c r="AB247" i="4"/>
  <c r="AD247" i="4" s="1"/>
  <c r="AM247" i="4" s="1"/>
  <c r="AN247" i="4" s="1"/>
  <c r="AB243" i="4"/>
  <c r="AD243" i="4" s="1"/>
  <c r="AM243" i="4" s="1"/>
  <c r="AN243" i="4" s="1"/>
  <c r="AB239" i="4"/>
  <c r="AD239" i="4" s="1"/>
  <c r="AM239" i="4" s="1"/>
  <c r="AN239" i="4" s="1"/>
  <c r="AB235" i="4"/>
  <c r="AD235" i="4" s="1"/>
  <c r="AM235" i="4" s="1"/>
  <c r="AN235" i="4" s="1"/>
  <c r="AB231" i="4"/>
  <c r="AD231" i="4" s="1"/>
  <c r="AM231" i="4" s="1"/>
  <c r="AN231" i="4" s="1"/>
  <c r="AB227" i="4"/>
  <c r="AD227" i="4" s="1"/>
  <c r="AM227" i="4" s="1"/>
  <c r="AN227" i="4" s="1"/>
  <c r="AB221" i="4"/>
  <c r="AD221" i="4" s="1"/>
  <c r="AM221" i="4" s="1"/>
  <c r="AB219" i="4"/>
  <c r="AD219" i="4" s="1"/>
  <c r="AM219" i="4" s="1"/>
  <c r="AN219" i="4" s="1"/>
  <c r="AB215" i="4"/>
  <c r="AD215" i="4" s="1"/>
  <c r="AM215" i="4" s="1"/>
  <c r="AN215" i="4" s="1"/>
  <c r="Z259" i="4"/>
  <c r="AD259" i="4" s="1"/>
  <c r="AM259" i="4" s="1"/>
  <c r="AN259" i="4" s="1"/>
  <c r="Z255" i="4"/>
  <c r="AD255" i="4" s="1"/>
  <c r="AM255" i="4" s="1"/>
  <c r="AN255" i="4" s="1"/>
  <c r="Z251" i="4"/>
  <c r="AD251" i="4" s="1"/>
  <c r="AM251" i="4" s="1"/>
  <c r="AN251" i="4" s="1"/>
  <c r="Z245" i="4"/>
  <c r="AD245" i="4" s="1"/>
  <c r="AM245" i="4" s="1"/>
  <c r="Z241" i="4"/>
  <c r="AD241" i="4" s="1"/>
  <c r="AM241" i="4" s="1"/>
  <c r="Z237" i="4"/>
  <c r="AD237" i="4" s="1"/>
  <c r="AM237" i="4" s="1"/>
  <c r="Z233" i="4"/>
  <c r="AD233" i="4" s="1"/>
  <c r="AM233" i="4" s="1"/>
  <c r="Z229" i="4"/>
  <c r="AD229" i="4" s="1"/>
  <c r="AM229" i="4" s="1"/>
  <c r="Z225" i="4"/>
  <c r="AD225" i="4" s="1"/>
  <c r="AM225" i="4" s="1"/>
  <c r="Z223" i="4"/>
  <c r="AD223" i="4" s="1"/>
  <c r="AM223" i="4" s="1"/>
  <c r="AN223" i="4" s="1"/>
  <c r="Z217" i="4"/>
  <c r="AD217" i="4" s="1"/>
  <c r="AM217" i="4" s="1"/>
  <c r="Z213" i="4"/>
  <c r="AD213" i="4" s="1"/>
  <c r="AM213" i="4" s="1"/>
  <c r="Z211" i="4"/>
  <c r="AD211" i="4" s="1"/>
  <c r="AM211" i="4" s="1"/>
  <c r="AN211" i="4" s="1"/>
  <c r="Z11" i="4"/>
  <c r="AB11" i="4"/>
  <c r="AD121" i="4" l="1"/>
  <c r="AM121" i="4" s="1"/>
  <c r="AN121" i="4" s="1"/>
  <c r="AD114" i="4"/>
  <c r="AM114" i="4" s="1"/>
  <c r="AN114" i="4" s="1"/>
  <c r="AD176" i="4"/>
  <c r="AM176" i="4" s="1"/>
  <c r="AN176" i="4" s="1"/>
  <c r="AD152" i="4"/>
  <c r="AM152" i="4" s="1"/>
  <c r="AN152" i="4" s="1"/>
  <c r="AD166" i="4"/>
  <c r="AM166" i="4" s="1"/>
  <c r="AN166" i="4" s="1"/>
  <c r="AD118" i="4"/>
  <c r="AM118" i="4" s="1"/>
  <c r="AN118" i="4" s="1"/>
  <c r="AD134" i="4"/>
  <c r="AM134" i="4" s="1"/>
  <c r="AN134" i="4" s="1"/>
  <c r="AD154" i="4"/>
  <c r="AM154" i="4" s="1"/>
  <c r="AN154" i="4" s="1"/>
  <c r="AD172" i="4"/>
  <c r="AM172" i="4" s="1"/>
  <c r="AN172" i="4" s="1"/>
  <c r="AD66" i="4"/>
  <c r="AM66" i="4" s="1"/>
  <c r="AN66" i="4" s="1"/>
  <c r="AD136" i="4"/>
  <c r="AM136" i="4" s="1"/>
  <c r="AN136" i="4" s="1"/>
  <c r="AD168" i="4"/>
  <c r="AM168" i="4" s="1"/>
  <c r="AN168" i="4" s="1"/>
  <c r="AD174" i="4"/>
  <c r="AM174" i="4" s="1"/>
  <c r="AN174" i="4" s="1"/>
  <c r="AD204" i="4"/>
  <c r="AM204" i="4" s="1"/>
  <c r="AN204" i="4" s="1"/>
  <c r="AD205" i="4"/>
  <c r="AM205" i="4" s="1"/>
  <c r="AN205" i="4" s="1"/>
  <c r="AD206" i="4"/>
  <c r="AM206" i="4" s="1"/>
  <c r="AN206" i="4" s="1"/>
  <c r="AD207" i="4"/>
  <c r="AM207" i="4" s="1"/>
  <c r="AN207" i="4" s="1"/>
  <c r="AD14" i="4"/>
  <c r="AM14" i="4" s="1"/>
  <c r="AN14" i="4" s="1"/>
  <c r="AD19" i="4"/>
  <c r="AM19" i="4" s="1"/>
  <c r="AN19" i="4" s="1"/>
  <c r="AD23" i="4"/>
  <c r="AM23" i="4" s="1"/>
  <c r="AN23" i="4" s="1"/>
  <c r="AD49" i="4"/>
  <c r="AM49" i="4" s="1"/>
  <c r="AN49" i="4" s="1"/>
  <c r="AD61" i="4"/>
  <c r="AM61" i="4" s="1"/>
  <c r="AN61" i="4" s="1"/>
  <c r="AD63" i="4"/>
  <c r="AM63" i="4" s="1"/>
  <c r="AN63" i="4" s="1"/>
  <c r="AD212" i="4"/>
  <c r="AM212" i="4" s="1"/>
  <c r="AN212" i="4" s="1"/>
  <c r="AD216" i="4"/>
  <c r="AM216" i="4" s="1"/>
  <c r="AN216" i="4" s="1"/>
  <c r="AD220" i="4"/>
  <c r="AM220" i="4" s="1"/>
  <c r="AN220" i="4" s="1"/>
  <c r="AD224" i="4"/>
  <c r="AM224" i="4" s="1"/>
  <c r="AN224" i="4" s="1"/>
  <c r="AD228" i="4"/>
  <c r="AM228" i="4" s="1"/>
  <c r="AN228" i="4" s="1"/>
  <c r="AD232" i="4"/>
  <c r="AM232" i="4" s="1"/>
  <c r="AN232" i="4" s="1"/>
  <c r="AD236" i="4"/>
  <c r="AM236" i="4" s="1"/>
  <c r="AN236" i="4" s="1"/>
  <c r="AD240" i="4"/>
  <c r="AM240" i="4" s="1"/>
  <c r="AN240" i="4" s="1"/>
  <c r="AD184" i="4"/>
  <c r="AM184" i="4" s="1"/>
  <c r="AN184" i="4" s="1"/>
  <c r="AD68" i="4"/>
  <c r="AM68" i="4" s="1"/>
  <c r="AN68" i="4" s="1"/>
  <c r="AD73" i="4"/>
  <c r="AM73" i="4" s="1"/>
  <c r="AN73" i="4" s="1"/>
  <c r="AD75" i="4"/>
  <c r="AM75" i="4" s="1"/>
  <c r="AN75" i="4" s="1"/>
  <c r="AD83" i="4"/>
  <c r="AM83" i="4" s="1"/>
  <c r="AN83" i="4" s="1"/>
  <c r="AD116" i="4"/>
  <c r="AM116" i="4" s="1"/>
  <c r="AN116" i="4" s="1"/>
  <c r="AD120" i="4"/>
  <c r="AM120" i="4" s="1"/>
  <c r="AN120" i="4" s="1"/>
  <c r="AD122" i="4"/>
  <c r="AM122" i="4" s="1"/>
  <c r="AN122" i="4" s="1"/>
  <c r="AD132" i="4"/>
  <c r="AM132" i="4" s="1"/>
  <c r="AN132" i="4" s="1"/>
  <c r="AD142" i="4"/>
  <c r="AM142" i="4" s="1"/>
  <c r="AN142" i="4" s="1"/>
  <c r="AD144" i="4"/>
  <c r="AM144" i="4" s="1"/>
  <c r="AN144" i="4" s="1"/>
  <c r="AD146" i="4"/>
  <c r="AM146" i="4" s="1"/>
  <c r="AN146" i="4" s="1"/>
  <c r="AD150" i="4"/>
  <c r="AM150" i="4" s="1"/>
  <c r="AN150" i="4" s="1"/>
  <c r="AD170" i="4"/>
  <c r="AM170" i="4" s="1"/>
  <c r="AN170" i="4" s="1"/>
  <c r="AD244" i="4"/>
  <c r="AM244" i="4" s="1"/>
  <c r="AN244" i="4" s="1"/>
  <c r="AD158" i="4"/>
  <c r="AM158" i="4" s="1"/>
  <c r="AN158" i="4" s="1"/>
  <c r="AD161" i="4"/>
  <c r="AM161" i="4" s="1"/>
  <c r="AN161" i="4" s="1"/>
  <c r="AD193" i="4"/>
  <c r="AM193" i="4" s="1"/>
  <c r="AN193" i="4" s="1"/>
  <c r="AD198" i="4"/>
  <c r="AM198" i="4" s="1"/>
  <c r="AN198" i="4" s="1"/>
  <c r="AD201" i="4"/>
  <c r="AM201" i="4" s="1"/>
  <c r="AN201" i="4" s="1"/>
  <c r="AD52" i="4"/>
  <c r="AM52" i="4" s="1"/>
  <c r="AN52" i="4" s="1"/>
  <c r="AD54" i="4"/>
  <c r="AM54" i="4" s="1"/>
  <c r="AN54" i="4" s="1"/>
  <c r="AD59" i="4"/>
  <c r="AM59" i="4" s="1"/>
  <c r="AN59" i="4" s="1"/>
  <c r="AD74" i="4"/>
  <c r="AM74" i="4" s="1"/>
  <c r="AN74" i="4" s="1"/>
  <c r="AD117" i="4"/>
  <c r="AM117" i="4" s="1"/>
  <c r="AN117" i="4" s="1"/>
  <c r="AD133" i="4"/>
  <c r="AM133" i="4" s="1"/>
  <c r="AN133" i="4" s="1"/>
  <c r="AD147" i="4"/>
  <c r="AM147" i="4" s="1"/>
  <c r="AN147" i="4" s="1"/>
  <c r="AD16" i="4"/>
  <c r="AM16" i="4" s="1"/>
  <c r="AN16" i="4" s="1"/>
  <c r="AN213" i="4"/>
  <c r="AN217" i="4"/>
  <c r="AN221" i="4"/>
  <c r="AN225" i="4"/>
  <c r="AN229" i="4"/>
  <c r="AN233" i="4"/>
  <c r="AN237" i="4"/>
  <c r="AN241" i="4"/>
  <c r="AN245" i="4"/>
  <c r="AD214" i="4"/>
  <c r="AM214" i="4" s="1"/>
  <c r="AN214" i="4" s="1"/>
  <c r="AD218" i="4"/>
  <c r="AM218" i="4" s="1"/>
  <c r="AN218" i="4" s="1"/>
  <c r="AD222" i="4"/>
  <c r="AM222" i="4" s="1"/>
  <c r="AN222" i="4" s="1"/>
  <c r="AD226" i="4"/>
  <c r="AM226" i="4" s="1"/>
  <c r="AD230" i="4"/>
  <c r="AM230" i="4" s="1"/>
  <c r="AN230" i="4" s="1"/>
  <c r="AD234" i="4"/>
  <c r="AM234" i="4" s="1"/>
  <c r="AD238" i="4"/>
  <c r="AM238" i="4" s="1"/>
  <c r="AN238" i="4" s="1"/>
  <c r="AD242" i="4"/>
  <c r="AM242" i="4" s="1"/>
  <c r="AD246" i="4"/>
  <c r="AM246" i="4" s="1"/>
  <c r="AN246" i="4" s="1"/>
  <c r="AD129" i="4"/>
  <c r="AM129" i="4" s="1"/>
  <c r="AN129" i="4" s="1"/>
  <c r="AD131" i="4"/>
  <c r="AM131" i="4" s="1"/>
  <c r="AN131" i="4" s="1"/>
  <c r="AD160" i="4"/>
  <c r="AM160" i="4" s="1"/>
  <c r="AN160" i="4" s="1"/>
  <c r="AD163" i="4"/>
  <c r="AM163" i="4" s="1"/>
  <c r="AN163" i="4" s="1"/>
  <c r="AD178" i="4"/>
  <c r="AM178" i="4" s="1"/>
  <c r="AN178" i="4" s="1"/>
  <c r="AD202" i="4"/>
  <c r="AM202" i="4" s="1"/>
  <c r="AN202" i="4" s="1"/>
  <c r="AD15" i="4"/>
  <c r="AM15" i="4" s="1"/>
  <c r="AN15" i="4" s="1"/>
  <c r="AD39" i="4"/>
  <c r="AM39" i="4" s="1"/>
  <c r="AN39" i="4" s="1"/>
  <c r="AD47" i="4"/>
  <c r="AM47" i="4" s="1"/>
  <c r="AN47" i="4" s="1"/>
  <c r="AD67" i="4"/>
  <c r="AM67" i="4" s="1"/>
  <c r="AN67" i="4" s="1"/>
  <c r="AN226" i="4"/>
  <c r="AN234" i="4"/>
  <c r="AN242" i="4"/>
  <c r="AD11" i="4"/>
  <c r="AM11" i="4" s="1"/>
  <c r="AN11" i="4" s="1"/>
</calcChain>
</file>

<file path=xl/sharedStrings.xml><?xml version="1.0" encoding="utf-8"?>
<sst xmlns="http://schemas.openxmlformats.org/spreadsheetml/2006/main" count="172" uniqueCount="110">
  <si>
    <t>م</t>
  </si>
  <si>
    <t>رقم الملف</t>
  </si>
  <si>
    <t>غياب بإذن</t>
  </si>
  <si>
    <t>غياب بدون إذن</t>
  </si>
  <si>
    <t>إعتيادى</t>
  </si>
  <si>
    <t>عارضه</t>
  </si>
  <si>
    <t>بدون أجر</t>
  </si>
  <si>
    <t>إذن ساعه</t>
  </si>
  <si>
    <t>إذن ساعتين</t>
  </si>
  <si>
    <t>مأموريه</t>
  </si>
  <si>
    <t>مرضى</t>
  </si>
  <si>
    <t>راحه</t>
  </si>
  <si>
    <t>عدد المرات</t>
  </si>
  <si>
    <t>دقيقه</t>
  </si>
  <si>
    <t>ايام</t>
  </si>
  <si>
    <t>اجمالى الخصم</t>
  </si>
  <si>
    <t>غياب</t>
  </si>
  <si>
    <t>ح</t>
  </si>
  <si>
    <t>حضور</t>
  </si>
  <si>
    <t>غ</t>
  </si>
  <si>
    <t>غ ب</t>
  </si>
  <si>
    <t>أجازه إعتيادى</t>
  </si>
  <si>
    <t>أجازه عارضه</t>
  </si>
  <si>
    <t>ّإذن 1</t>
  </si>
  <si>
    <t>ّإذن 2</t>
  </si>
  <si>
    <t>ر</t>
  </si>
  <si>
    <t>البيان النهائى لكشف الحضور والانصراف الخاص بإدارة               عن شهر             لسنة</t>
  </si>
  <si>
    <t>يوم كامل</t>
  </si>
  <si>
    <t>يوم 1/2</t>
  </si>
  <si>
    <t>1/2بدون</t>
  </si>
  <si>
    <t xml:space="preserve"> 1/2يوم أجازه بدون أجر</t>
  </si>
  <si>
    <t>1/2عارضه</t>
  </si>
  <si>
    <t>1/2يوم أجازه عارضه</t>
  </si>
  <si>
    <t>بدون اجر</t>
  </si>
  <si>
    <t xml:space="preserve">  أجازه بدون أجر</t>
  </si>
  <si>
    <t>1/2يوم أجازه إعتيادى</t>
  </si>
  <si>
    <t>1/2إعتيادى</t>
  </si>
  <si>
    <t>الاجــــــــــــازات</t>
  </si>
  <si>
    <t>الغيـــــــــــــاب</t>
  </si>
  <si>
    <t>الأذون</t>
  </si>
  <si>
    <t>التـــــأخيــــــر</t>
  </si>
  <si>
    <t>الفرع</t>
  </si>
  <si>
    <t>الوظيفه</t>
  </si>
  <si>
    <t>القسم</t>
  </si>
  <si>
    <t>الاساسى</t>
  </si>
  <si>
    <t>المتغير</t>
  </si>
  <si>
    <t>بدل 1</t>
  </si>
  <si>
    <t>بدل 2</t>
  </si>
  <si>
    <t>اجمالى الراتب</t>
  </si>
  <si>
    <t>مبالغ</t>
  </si>
  <si>
    <t>الاستحقاقات</t>
  </si>
  <si>
    <t xml:space="preserve">الاجمالى </t>
  </si>
  <si>
    <t>الاستقطاعات</t>
  </si>
  <si>
    <t>البيانات الماليه</t>
  </si>
  <si>
    <t>اجر اليوم</t>
  </si>
  <si>
    <t>خصم التامينات</t>
  </si>
  <si>
    <t>اساسى</t>
  </si>
  <si>
    <t>متغير</t>
  </si>
  <si>
    <t>عدد الايام</t>
  </si>
  <si>
    <t>اخرى</t>
  </si>
  <si>
    <t>جزاء</t>
  </si>
  <si>
    <t>سلف</t>
  </si>
  <si>
    <t>الصافى</t>
  </si>
  <si>
    <t>البيانات الاساسيه</t>
  </si>
  <si>
    <t xml:space="preserve">اجمالى </t>
  </si>
  <si>
    <t>علاوه</t>
  </si>
  <si>
    <t>نــــــوع الحركــــــــــه</t>
  </si>
  <si>
    <t>كشف مرتبات عن شهر                   لسنة</t>
  </si>
  <si>
    <t>تاريخ التعيين</t>
  </si>
  <si>
    <t>كشف الحضور والانصراف الخاص بالادارة                عن شهر                لسنة</t>
  </si>
  <si>
    <t>شركة بريك باتيه للصناعات الغذائية</t>
  </si>
  <si>
    <t>ادارة الموارد البشرية</t>
  </si>
  <si>
    <t>الادارة المالية</t>
  </si>
  <si>
    <t>اضافى</t>
  </si>
  <si>
    <t>حافز التزام</t>
  </si>
  <si>
    <t>مكافاء</t>
  </si>
  <si>
    <t>مأمورية</t>
  </si>
  <si>
    <t>وقت متأخر</t>
  </si>
  <si>
    <t>مسحوبات</t>
  </si>
  <si>
    <t>اسم الموظف</t>
  </si>
  <si>
    <t>الوظيفة</t>
  </si>
  <si>
    <t>الحضور</t>
  </si>
  <si>
    <t>محمد حسين بديع حسين</t>
  </si>
  <si>
    <t>المدير المالى</t>
  </si>
  <si>
    <t>اسلام ابراهيم السيد عبد الجواد</t>
  </si>
  <si>
    <t>مدير الحسابات</t>
  </si>
  <si>
    <t>يحيي احمد السيد احمد</t>
  </si>
  <si>
    <t>مدير الموارد البشرية</t>
  </si>
  <si>
    <t>نهاد ناجى السيد حسين هيكل</t>
  </si>
  <si>
    <t>نائب مدير الحسابات</t>
  </si>
  <si>
    <t>ضياء محمد ابراهيم الوكيل</t>
  </si>
  <si>
    <t>مراقب عام تكاليف</t>
  </si>
  <si>
    <t>مصطفى منصور حسن عطيه عبدالهادى</t>
  </si>
  <si>
    <t>امين خزنة ايرادات صباحى</t>
  </si>
  <si>
    <t>حاتم عبد الخالق فوزى عبد الحليم</t>
  </si>
  <si>
    <t>امين خزنة ايرادات مسائى</t>
  </si>
  <si>
    <t>نصر عبد الحليم حرزالله عوام</t>
  </si>
  <si>
    <t>امين خزنة ايرادات ليلى</t>
  </si>
  <si>
    <t>وليد منصور محمد عبد الرحمن</t>
  </si>
  <si>
    <t>مشرف حركة</t>
  </si>
  <si>
    <t>احمد محمد شحاته السيد</t>
  </si>
  <si>
    <t>خدمة عملاء</t>
  </si>
  <si>
    <t>اسماعيل خليل ابراهيم ابراهيم عيسى</t>
  </si>
  <si>
    <t>مدير الامن</t>
  </si>
  <si>
    <t>الاداره الرئيسيه</t>
  </si>
  <si>
    <t>الحسابات</t>
  </si>
  <si>
    <t>الموارد البشرية</t>
  </si>
  <si>
    <t>الأمن</t>
  </si>
  <si>
    <t>الإضافى</t>
  </si>
  <si>
    <t>وقت اضافى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</si>
</sst>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charset val="178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b/>
      <sz val="26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6"/>
      <color indexed="12"/>
      <name val="Arial"/>
      <family val="2"/>
    </font>
    <font>
      <sz val="16"/>
      <name val="Arial"/>
      <family val="2"/>
    </font>
    <font>
      <b/>
      <sz val="13"/>
      <color theme="0"/>
      <name val="Calibri"/>
      <family val="2"/>
      <scheme val="minor"/>
    </font>
    <font>
      <b/>
      <sz val="12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02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" fillId="19" borderId="8" xfId="0" applyFont="1" applyFill="1" applyBorder="1" applyAlignment="1">
      <alignment horizontal="center"/>
    </xf>
    <xf numFmtId="0" fontId="5" fillId="20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14" fontId="5" fillId="3" borderId="8" xfId="0" applyNumberFormat="1" applyFont="1" applyFill="1" applyBorder="1" applyAlignment="1">
      <alignment horizontal="center" vertical="center"/>
    </xf>
    <xf numFmtId="164" fontId="5" fillId="14" borderId="8" xfId="0" applyNumberFormat="1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/>
    </xf>
    <xf numFmtId="2" fontId="5" fillId="4" borderId="8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164" fontId="5" fillId="4" borderId="8" xfId="0" applyNumberFormat="1" applyFont="1" applyFill="1" applyBorder="1" applyAlignment="1">
      <alignment horizontal="center" vertical="center"/>
    </xf>
    <xf numFmtId="164" fontId="5" fillId="16" borderId="8" xfId="0" applyNumberFormat="1" applyFont="1" applyFill="1" applyBorder="1" applyAlignment="1">
      <alignment horizontal="center" vertical="center"/>
    </xf>
    <xf numFmtId="0" fontId="2" fillId="21" borderId="0" xfId="0" applyFont="1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7" fillId="17" borderId="8" xfId="0" applyFont="1" applyFill="1" applyBorder="1" applyAlignment="1">
      <alignment horizontal="center" vertical="center"/>
    </xf>
    <xf numFmtId="0" fontId="2" fillId="19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5" fillId="21" borderId="0" xfId="0" applyFont="1" applyFill="1" applyAlignment="1">
      <alignment horizontal="center" vertical="center"/>
    </xf>
    <xf numFmtId="0" fontId="9" fillId="4" borderId="0" xfId="1" applyFont="1" applyFill="1" applyAlignment="1">
      <alignment vertical="center"/>
    </xf>
    <xf numFmtId="0" fontId="10" fillId="4" borderId="0" xfId="1" applyFont="1" applyFill="1" applyBorder="1" applyAlignment="1">
      <alignment vertical="center"/>
    </xf>
    <xf numFmtId="0" fontId="9" fillId="4" borderId="0" xfId="1" applyFont="1" applyFill="1" applyBorder="1" applyAlignment="1">
      <alignment vertical="center"/>
    </xf>
    <xf numFmtId="2" fontId="5" fillId="15" borderId="8" xfId="0" applyNumberFormat="1" applyFont="1" applyFill="1" applyBorder="1" applyAlignment="1">
      <alignment horizontal="center" vertical="center"/>
    </xf>
    <xf numFmtId="0" fontId="14" fillId="22" borderId="8" xfId="0" applyFont="1" applyFill="1" applyBorder="1" applyAlignment="1">
      <alignment horizontal="center" vertical="center"/>
    </xf>
    <xf numFmtId="0" fontId="14" fillId="23" borderId="8" xfId="0" applyFont="1" applyFill="1" applyBorder="1" applyAlignment="1">
      <alignment horizontal="center" vertical="center"/>
    </xf>
    <xf numFmtId="0" fontId="15" fillId="23" borderId="8" xfId="0" applyFont="1" applyFill="1" applyBorder="1" applyAlignment="1">
      <alignment horizontal="center"/>
    </xf>
    <xf numFmtId="0" fontId="14" fillId="24" borderId="8" xfId="0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9" fillId="4" borderId="0" xfId="1" applyFont="1" applyFill="1" applyAlignment="1">
      <alignment horizontal="center" vertical="center"/>
    </xf>
    <xf numFmtId="0" fontId="10" fillId="4" borderId="0" xfId="1" applyFont="1" applyFill="1" applyBorder="1" applyAlignment="1">
      <alignment horizontal="center" vertical="center"/>
    </xf>
    <xf numFmtId="0" fontId="9" fillId="4" borderId="0" xfId="1" applyFont="1" applyFill="1" applyBorder="1" applyAlignment="1">
      <alignment horizontal="center" vertical="center"/>
    </xf>
    <xf numFmtId="0" fontId="9" fillId="4" borderId="6" xfId="1" applyFont="1" applyFill="1" applyBorder="1" applyAlignment="1">
      <alignment horizontal="center" vertical="center"/>
    </xf>
    <xf numFmtId="0" fontId="7" fillId="17" borderId="8" xfId="0" applyFont="1" applyFill="1" applyBorder="1" applyAlignment="1">
      <alignment horizontal="center" vertical="center"/>
    </xf>
    <xf numFmtId="0" fontId="7" fillId="17" borderId="8" xfId="0" applyFont="1" applyFill="1" applyBorder="1" applyAlignment="1">
      <alignment horizontal="center" vertical="center" textRotation="150"/>
    </xf>
    <xf numFmtId="0" fontId="13" fillId="0" borderId="8" xfId="0" applyFont="1" applyBorder="1" applyAlignment="1">
      <alignment horizontal="center" vertical="center"/>
    </xf>
    <xf numFmtId="0" fontId="7" fillId="17" borderId="8" xfId="0" applyFont="1" applyFill="1" applyBorder="1" applyAlignment="1">
      <alignment horizontal="center" vertical="center" textRotation="135"/>
    </xf>
    <xf numFmtId="0" fontId="7" fillId="14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 textRotation="135"/>
    </xf>
    <xf numFmtId="0" fontId="7" fillId="17" borderId="13" xfId="0" applyFont="1" applyFill="1" applyBorder="1" applyAlignment="1">
      <alignment horizontal="center" vertical="center" textRotation="135"/>
    </xf>
    <xf numFmtId="0" fontId="7" fillId="20" borderId="12" xfId="0" applyFont="1" applyFill="1" applyBorder="1" applyAlignment="1">
      <alignment horizontal="center" vertical="center"/>
    </xf>
    <xf numFmtId="0" fontId="7" fillId="20" borderId="13" xfId="0" applyFont="1" applyFill="1" applyBorder="1" applyAlignment="1">
      <alignment horizontal="center" vertical="center"/>
    </xf>
    <xf numFmtId="0" fontId="7" fillId="14" borderId="3" xfId="0" applyFont="1" applyFill="1" applyBorder="1" applyAlignment="1">
      <alignment horizontal="center" vertical="center"/>
    </xf>
    <xf numFmtId="0" fontId="7" fillId="14" borderId="17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7" fillId="14" borderId="6" xfId="0" applyFont="1" applyFill="1" applyBorder="1" applyAlignment="1">
      <alignment horizontal="center" vertical="center"/>
    </xf>
    <xf numFmtId="0" fontId="7" fillId="14" borderId="18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7" fillId="17" borderId="13" xfId="0" applyFont="1" applyFill="1" applyBorder="1" applyAlignment="1">
      <alignment horizontal="center" vertical="center"/>
    </xf>
    <xf numFmtId="0" fontId="8" fillId="16" borderId="12" xfId="0" applyFont="1" applyFill="1" applyBorder="1" applyAlignment="1">
      <alignment horizontal="center" vertical="center"/>
    </xf>
    <xf numFmtId="0" fontId="8" fillId="16" borderId="16" xfId="0" applyFont="1" applyFill="1" applyBorder="1" applyAlignment="1">
      <alignment horizontal="center" vertical="center"/>
    </xf>
    <xf numFmtId="0" fontId="8" fillId="16" borderId="13" xfId="0" applyFont="1" applyFill="1" applyBorder="1" applyAlignment="1">
      <alignment horizontal="center" vertical="center"/>
    </xf>
    <xf numFmtId="0" fontId="9" fillId="21" borderId="0" xfId="1" applyFont="1" applyFill="1" applyAlignment="1">
      <alignment horizontal="center" vertical="center"/>
    </xf>
    <xf numFmtId="0" fontId="10" fillId="21" borderId="0" xfId="1" applyFont="1" applyFill="1" applyBorder="1" applyAlignment="1">
      <alignment horizontal="center" vertical="center"/>
    </xf>
    <xf numFmtId="0" fontId="8" fillId="16" borderId="12" xfId="0" applyFont="1" applyFill="1" applyBorder="1" applyAlignment="1">
      <alignment horizontal="center"/>
    </xf>
    <xf numFmtId="0" fontId="8" fillId="16" borderId="16" xfId="0" applyFont="1" applyFill="1" applyBorder="1" applyAlignment="1">
      <alignment horizontal="center"/>
    </xf>
    <xf numFmtId="0" fontId="10" fillId="18" borderId="2" xfId="0" applyFont="1" applyFill="1" applyBorder="1" applyAlignment="1">
      <alignment horizontal="center" vertical="center"/>
    </xf>
    <xf numFmtId="0" fontId="10" fillId="18" borderId="3" xfId="0" applyFont="1" applyFill="1" applyBorder="1" applyAlignment="1">
      <alignment horizontal="center" vertical="center"/>
    </xf>
    <xf numFmtId="0" fontId="10" fillId="18" borderId="17" xfId="0" applyFont="1" applyFill="1" applyBorder="1" applyAlignment="1">
      <alignment horizontal="center" vertical="center"/>
    </xf>
    <xf numFmtId="0" fontId="10" fillId="18" borderId="5" xfId="0" applyFont="1" applyFill="1" applyBorder="1" applyAlignment="1">
      <alignment horizontal="center" vertical="center"/>
    </xf>
    <xf numFmtId="0" fontId="10" fillId="18" borderId="6" xfId="0" applyFont="1" applyFill="1" applyBorder="1" applyAlignment="1">
      <alignment horizontal="center" vertical="center"/>
    </xf>
    <xf numFmtId="0" fontId="10" fillId="18" borderId="1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textRotation="135"/>
    </xf>
    <xf numFmtId="0" fontId="8" fillId="15" borderId="8" xfId="0" applyFont="1" applyFill="1" applyBorder="1" applyAlignment="1">
      <alignment horizontal="center" vertical="center" textRotation="135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15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14" borderId="8" xfId="0" applyFont="1" applyFill="1" applyBorder="1" applyAlignment="1">
      <alignment horizontal="center" vertical="center" textRotation="135"/>
    </xf>
    <xf numFmtId="0" fontId="8" fillId="4" borderId="8" xfId="0" applyFont="1" applyFill="1" applyBorder="1" applyAlignment="1">
      <alignment horizontal="center" vertical="center"/>
    </xf>
    <xf numFmtId="0" fontId="8" fillId="14" borderId="8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4"/>
    <pageSetUpPr fitToPage="1"/>
  </sheetPr>
  <dimension ref="A1:AL265"/>
  <sheetViews>
    <sheetView rightToLeft="1" topLeftCell="A4" zoomScale="55" zoomScaleNormal="55" workbookViewId="0">
      <pane xSplit="7" ySplit="12" topLeftCell="AL16" activePane="bottomRight" state="frozen"/>
      <selection activeCell="A4" sqref="A4"/>
      <selection pane="topRight" activeCell="H4" sqref="H4"/>
      <selection pane="bottomLeft" activeCell="A16" sqref="A16"/>
      <selection pane="bottomRight" activeCell="AT16" sqref="AT16"/>
    </sheetView>
  </sheetViews>
  <sheetFormatPr defaultColWidth="9.140625" defaultRowHeight="12.75" x14ac:dyDescent="0.2"/>
  <cols>
    <col min="1" max="1" width="9.28515625" style="24" customWidth="1"/>
    <col min="2" max="2" width="6.85546875" style="24" bestFit="1" customWidth="1"/>
    <col min="3" max="3" width="14.5703125" style="24" bestFit="1" customWidth="1"/>
    <col min="4" max="4" width="10.7109375" style="24" bestFit="1" customWidth="1"/>
    <col min="5" max="5" width="16.42578125" style="24" bestFit="1" customWidth="1"/>
    <col min="6" max="6" width="34.42578125" style="24" bestFit="1" customWidth="1"/>
    <col min="7" max="7" width="23.7109375" style="24" bestFit="1" customWidth="1"/>
    <col min="8" max="11" width="9.42578125" style="24" bestFit="1" customWidth="1"/>
    <col min="12" max="12" width="8.5703125" style="24" customWidth="1"/>
    <col min="13" max="16" width="9.42578125" style="24" bestFit="1" customWidth="1"/>
    <col min="17" max="38" width="9.28515625" style="24" bestFit="1" customWidth="1"/>
    <col min="39" max="16384" width="9.140625" style="24"/>
  </cols>
  <sheetData>
    <row r="1" spans="1:38" ht="26.25" x14ac:dyDescent="0.2">
      <c r="A1" s="56" t="s">
        <v>70</v>
      </c>
      <c r="B1" s="56"/>
      <c r="C1" s="56"/>
      <c r="D1" s="56"/>
      <c r="E1" s="56"/>
      <c r="F1" s="56"/>
      <c r="G1" s="5"/>
      <c r="N1" s="25"/>
    </row>
    <row r="2" spans="1:38" ht="23.25" x14ac:dyDescent="0.2">
      <c r="A2" s="57" t="s">
        <v>71</v>
      </c>
      <c r="B2" s="57"/>
      <c r="C2" s="57"/>
      <c r="D2" s="57"/>
      <c r="E2" s="57"/>
      <c r="F2" s="57"/>
      <c r="G2" s="5"/>
      <c r="N2" s="25"/>
    </row>
    <row r="3" spans="1:38" ht="26.25" x14ac:dyDescent="0.2">
      <c r="A3" s="58" t="s">
        <v>66</v>
      </c>
      <c r="B3" s="58"/>
      <c r="C3" s="58"/>
      <c r="D3" s="58"/>
      <c r="E3" s="58"/>
      <c r="F3" s="58"/>
      <c r="G3" s="5"/>
      <c r="N3" s="25"/>
    </row>
    <row r="4" spans="1:38" ht="15.75" x14ac:dyDescent="0.2">
      <c r="B4" s="14" t="s">
        <v>17</v>
      </c>
      <c r="C4" s="4" t="s">
        <v>18</v>
      </c>
      <c r="E4" s="15" t="s">
        <v>23</v>
      </c>
      <c r="F4" s="4" t="s">
        <v>7</v>
      </c>
      <c r="G4" s="5"/>
    </row>
    <row r="5" spans="1:38" ht="15.75" x14ac:dyDescent="0.2">
      <c r="B5" s="16" t="s">
        <v>19</v>
      </c>
      <c r="C5" s="4" t="s">
        <v>16</v>
      </c>
      <c r="E5" s="17" t="s">
        <v>24</v>
      </c>
      <c r="F5" s="4" t="s">
        <v>8</v>
      </c>
      <c r="G5" s="5"/>
    </row>
    <row r="6" spans="1:38" ht="15.75" x14ac:dyDescent="0.2">
      <c r="B6" s="18" t="s">
        <v>20</v>
      </c>
      <c r="C6" s="4" t="s">
        <v>3</v>
      </c>
      <c r="E6" s="3" t="s">
        <v>0</v>
      </c>
      <c r="F6" s="4" t="s">
        <v>9</v>
      </c>
      <c r="G6" s="5"/>
    </row>
    <row r="7" spans="1:38" ht="15.75" x14ac:dyDescent="0.2">
      <c r="B7" s="19" t="s">
        <v>4</v>
      </c>
      <c r="C7" s="4" t="s">
        <v>21</v>
      </c>
      <c r="E7" s="20" t="s">
        <v>10</v>
      </c>
      <c r="F7" s="4" t="s">
        <v>10</v>
      </c>
      <c r="G7" s="5"/>
    </row>
    <row r="8" spans="1:38" ht="15.75" x14ac:dyDescent="0.2">
      <c r="B8" s="21" t="s">
        <v>5</v>
      </c>
      <c r="C8" s="4" t="s">
        <v>22</v>
      </c>
      <c r="E8" s="19" t="s">
        <v>36</v>
      </c>
      <c r="F8" s="4" t="s">
        <v>35</v>
      </c>
      <c r="G8" s="5"/>
    </row>
    <row r="9" spans="1:38" ht="15.75" x14ac:dyDescent="0.2">
      <c r="B9" s="22" t="s">
        <v>33</v>
      </c>
      <c r="C9" s="4" t="s">
        <v>34</v>
      </c>
      <c r="E9" s="21" t="s">
        <v>31</v>
      </c>
      <c r="F9" s="4" t="s">
        <v>32</v>
      </c>
      <c r="G9" s="5"/>
    </row>
    <row r="10" spans="1:38" ht="15.75" x14ac:dyDescent="0.2">
      <c r="B10" s="23" t="s">
        <v>25</v>
      </c>
      <c r="C10" s="4" t="s">
        <v>11</v>
      </c>
      <c r="E10" s="22" t="s">
        <v>29</v>
      </c>
      <c r="F10" s="4" t="s">
        <v>30</v>
      </c>
      <c r="G10" s="5"/>
    </row>
    <row r="11" spans="1:38" ht="16.5" thickBot="1" x14ac:dyDescent="0.25">
      <c r="G11" s="5"/>
    </row>
    <row r="12" spans="1:38" ht="34.5" thickBot="1" x14ac:dyDescent="0.25">
      <c r="D12" s="53" t="s">
        <v>69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4" spans="1:38" ht="13.5" thickBot="1" x14ac:dyDescent="0.25"/>
    <row r="15" spans="1:38" ht="28.5" customHeight="1" thickBot="1" x14ac:dyDescent="0.25">
      <c r="D15" s="39" t="s">
        <v>0</v>
      </c>
      <c r="E15" s="39" t="s">
        <v>1</v>
      </c>
      <c r="F15" s="39" t="s">
        <v>79</v>
      </c>
      <c r="G15" s="39" t="s">
        <v>42</v>
      </c>
      <c r="H15" s="39">
        <v>1</v>
      </c>
      <c r="I15" s="39">
        <v>2</v>
      </c>
      <c r="J15" s="39">
        <v>3</v>
      </c>
      <c r="K15" s="39">
        <v>4</v>
      </c>
      <c r="L15" s="39">
        <v>5</v>
      </c>
      <c r="M15" s="39">
        <v>6</v>
      </c>
      <c r="N15" s="39">
        <v>7</v>
      </c>
      <c r="O15" s="39">
        <v>8</v>
      </c>
      <c r="P15" s="39">
        <v>9</v>
      </c>
      <c r="Q15" s="39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39">
        <v>16</v>
      </c>
      <c r="X15" s="39">
        <v>17</v>
      </c>
      <c r="Y15" s="39">
        <v>18</v>
      </c>
      <c r="Z15" s="39">
        <v>19</v>
      </c>
      <c r="AA15" s="39">
        <v>20</v>
      </c>
      <c r="AB15" s="39">
        <v>21</v>
      </c>
      <c r="AC15" s="39">
        <v>22</v>
      </c>
      <c r="AD15" s="39">
        <v>23</v>
      </c>
      <c r="AE15" s="39">
        <v>24</v>
      </c>
      <c r="AF15" s="39">
        <v>25</v>
      </c>
      <c r="AG15" s="39">
        <v>26</v>
      </c>
      <c r="AH15" s="39">
        <v>27</v>
      </c>
      <c r="AI15" s="39">
        <v>28</v>
      </c>
      <c r="AJ15" s="39">
        <v>29</v>
      </c>
      <c r="AK15" s="39">
        <v>30</v>
      </c>
      <c r="AL15" s="39">
        <v>31</v>
      </c>
    </row>
    <row r="16" spans="1:38" ht="18" thickBot="1" x14ac:dyDescent="0.3">
      <c r="D16" s="40">
        <v>1</v>
      </c>
      <c r="E16" s="26">
        <v>11</v>
      </c>
      <c r="F16" s="48" t="s">
        <v>82</v>
      </c>
      <c r="G16" s="48" t="s">
        <v>83</v>
      </c>
      <c r="H16" s="52">
        <v>100</v>
      </c>
      <c r="I16" s="52">
        <v>100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</row>
    <row r="17" spans="4:38" ht="18" thickBot="1" x14ac:dyDescent="0.3">
      <c r="D17" s="40">
        <v>2</v>
      </c>
      <c r="E17" s="26">
        <v>12</v>
      </c>
      <c r="F17" s="48" t="s">
        <v>84</v>
      </c>
      <c r="G17" s="48" t="s">
        <v>85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</row>
    <row r="18" spans="4:38" ht="18" thickBot="1" x14ac:dyDescent="0.3">
      <c r="D18" s="40">
        <v>3</v>
      </c>
      <c r="E18" s="26">
        <v>1</v>
      </c>
      <c r="F18" s="49" t="s">
        <v>86</v>
      </c>
      <c r="G18" s="49" t="s">
        <v>87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</row>
    <row r="19" spans="4:38" ht="18" thickBot="1" x14ac:dyDescent="0.3">
      <c r="D19" s="40">
        <v>4</v>
      </c>
      <c r="E19" s="26">
        <v>13</v>
      </c>
      <c r="F19" s="48" t="s">
        <v>88</v>
      </c>
      <c r="G19" s="48" t="s">
        <v>89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</row>
    <row r="20" spans="4:38" ht="18" thickBot="1" x14ac:dyDescent="0.3">
      <c r="D20" s="40">
        <v>5</v>
      </c>
      <c r="E20" s="26">
        <v>14</v>
      </c>
      <c r="F20" s="48" t="s">
        <v>90</v>
      </c>
      <c r="G20" s="48" t="s">
        <v>91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</row>
    <row r="21" spans="4:38" ht="18" thickBot="1" x14ac:dyDescent="0.3">
      <c r="D21" s="40">
        <v>6</v>
      </c>
      <c r="E21" s="26">
        <v>15</v>
      </c>
      <c r="F21" s="48" t="s">
        <v>92</v>
      </c>
      <c r="G21" s="48" t="s">
        <v>93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4:38" ht="18" thickBot="1" x14ac:dyDescent="0.3">
      <c r="D22" s="40">
        <v>7</v>
      </c>
      <c r="E22" s="26">
        <v>16</v>
      </c>
      <c r="F22" s="48" t="s">
        <v>94</v>
      </c>
      <c r="G22" s="48" t="s">
        <v>95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</row>
    <row r="23" spans="4:38" ht="18" thickBot="1" x14ac:dyDescent="0.3">
      <c r="D23" s="40">
        <v>8</v>
      </c>
      <c r="E23" s="26">
        <v>17</v>
      </c>
      <c r="F23" s="48" t="s">
        <v>96</v>
      </c>
      <c r="G23" s="48" t="s">
        <v>97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</row>
    <row r="24" spans="4:38" ht="18" thickBot="1" x14ac:dyDescent="0.3">
      <c r="D24" s="40">
        <v>9</v>
      </c>
      <c r="E24" s="26">
        <v>3</v>
      </c>
      <c r="F24" s="50" t="s">
        <v>98</v>
      </c>
      <c r="G24" s="49" t="s">
        <v>99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</row>
    <row r="25" spans="4:38" ht="18" thickBot="1" x14ac:dyDescent="0.3">
      <c r="D25" s="40">
        <v>10</v>
      </c>
      <c r="E25" s="26">
        <v>4</v>
      </c>
      <c r="F25" s="49" t="s">
        <v>100</v>
      </c>
      <c r="G25" s="49" t="s">
        <v>101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</row>
    <row r="26" spans="4:38" ht="18" thickBot="1" x14ac:dyDescent="0.3">
      <c r="D26" s="40">
        <v>11</v>
      </c>
      <c r="E26" s="26">
        <v>76</v>
      </c>
      <c r="F26" s="51" t="s">
        <v>102</v>
      </c>
      <c r="G26" s="51" t="s">
        <v>103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</row>
    <row r="27" spans="4:38" ht="16.5" thickBot="1" x14ac:dyDescent="0.25">
      <c r="D27" s="40">
        <v>12</v>
      </c>
      <c r="E27" s="40"/>
      <c r="F27" s="40"/>
      <c r="G27" s="40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</row>
    <row r="28" spans="4:38" ht="16.5" thickBot="1" x14ac:dyDescent="0.25">
      <c r="D28" s="40">
        <v>13</v>
      </c>
      <c r="E28" s="40"/>
      <c r="F28" s="40"/>
      <c r="G28" s="40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</row>
    <row r="29" spans="4:38" ht="16.5" thickBot="1" x14ac:dyDescent="0.25">
      <c r="D29" s="40">
        <v>14</v>
      </c>
      <c r="E29" s="40"/>
      <c r="F29" s="40"/>
      <c r="G29" s="40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</row>
    <row r="30" spans="4:38" ht="16.5" thickBot="1" x14ac:dyDescent="0.25">
      <c r="D30" s="40">
        <v>15</v>
      </c>
      <c r="E30" s="40"/>
      <c r="F30" s="40"/>
      <c r="G30" s="40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</row>
    <row r="31" spans="4:38" ht="16.5" thickBot="1" x14ac:dyDescent="0.25">
      <c r="D31" s="40">
        <v>16</v>
      </c>
      <c r="E31" s="40"/>
      <c r="F31" s="40"/>
      <c r="G31" s="40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</row>
    <row r="32" spans="4:38" ht="16.5" thickBot="1" x14ac:dyDescent="0.25">
      <c r="D32" s="40">
        <v>17</v>
      </c>
      <c r="E32" s="40"/>
      <c r="F32" s="40"/>
      <c r="G32" s="40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</row>
    <row r="33" spans="4:38" ht="16.5" thickBot="1" x14ac:dyDescent="0.25">
      <c r="D33" s="40">
        <v>18</v>
      </c>
      <c r="E33" s="40"/>
      <c r="F33" s="40"/>
      <c r="G33" s="40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</row>
    <row r="34" spans="4:38" ht="16.5" thickBot="1" x14ac:dyDescent="0.25">
      <c r="D34" s="40">
        <v>19</v>
      </c>
      <c r="E34" s="40"/>
      <c r="F34" s="40"/>
      <c r="G34" s="40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</row>
    <row r="35" spans="4:38" ht="16.5" thickBot="1" x14ac:dyDescent="0.25">
      <c r="D35" s="40">
        <v>20</v>
      </c>
      <c r="E35" s="40"/>
      <c r="F35" s="40"/>
      <c r="G35" s="40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</row>
    <row r="36" spans="4:38" ht="16.5" thickBot="1" x14ac:dyDescent="0.25">
      <c r="D36" s="40">
        <v>21</v>
      </c>
      <c r="E36" s="40"/>
      <c r="F36" s="40"/>
      <c r="G36" s="40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</row>
    <row r="37" spans="4:38" ht="16.5" thickBot="1" x14ac:dyDescent="0.25">
      <c r="D37" s="40">
        <v>22</v>
      </c>
      <c r="E37" s="40"/>
      <c r="F37" s="40"/>
      <c r="G37" s="40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</row>
    <row r="38" spans="4:38" ht="16.5" thickBot="1" x14ac:dyDescent="0.25">
      <c r="D38" s="40">
        <v>23</v>
      </c>
      <c r="E38" s="40"/>
      <c r="F38" s="40"/>
      <c r="G38" s="40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</row>
    <row r="39" spans="4:38" ht="16.5" thickBot="1" x14ac:dyDescent="0.25">
      <c r="D39" s="40">
        <v>24</v>
      </c>
      <c r="E39" s="40"/>
      <c r="F39" s="40"/>
      <c r="G39" s="40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</row>
    <row r="40" spans="4:38" ht="16.5" thickBot="1" x14ac:dyDescent="0.25">
      <c r="D40" s="40">
        <v>25</v>
      </c>
      <c r="E40" s="40"/>
      <c r="F40" s="40"/>
      <c r="G40" s="40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4:38" ht="16.5" thickBot="1" x14ac:dyDescent="0.25">
      <c r="D41" s="40">
        <v>26</v>
      </c>
      <c r="E41" s="40"/>
      <c r="F41" s="40"/>
      <c r="G41" s="40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</row>
    <row r="42" spans="4:38" ht="16.5" thickBot="1" x14ac:dyDescent="0.25">
      <c r="D42" s="40">
        <v>27</v>
      </c>
      <c r="E42" s="40"/>
      <c r="F42" s="40"/>
      <c r="G42" s="40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</row>
    <row r="43" spans="4:38" ht="16.5" thickBot="1" x14ac:dyDescent="0.25">
      <c r="D43" s="40">
        <v>28</v>
      </c>
      <c r="E43" s="40"/>
      <c r="F43" s="40"/>
      <c r="G43" s="40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</row>
    <row r="44" spans="4:38" ht="16.5" thickBot="1" x14ac:dyDescent="0.25">
      <c r="D44" s="40">
        <v>29</v>
      </c>
      <c r="E44" s="40"/>
      <c r="F44" s="40"/>
      <c r="G44" s="40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</row>
    <row r="45" spans="4:38" ht="16.5" thickBot="1" x14ac:dyDescent="0.25">
      <c r="D45" s="40">
        <v>30</v>
      </c>
      <c r="E45" s="40"/>
      <c r="F45" s="40"/>
      <c r="G45" s="40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</row>
    <row r="46" spans="4:38" ht="16.5" thickBot="1" x14ac:dyDescent="0.25">
      <c r="D46" s="40">
        <v>31</v>
      </c>
      <c r="E46" s="40"/>
      <c r="F46" s="40"/>
      <c r="G46" s="40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</row>
    <row r="47" spans="4:38" ht="16.5" thickBot="1" x14ac:dyDescent="0.25">
      <c r="D47" s="40">
        <v>32</v>
      </c>
      <c r="E47" s="40"/>
      <c r="F47" s="40"/>
      <c r="G47" s="40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</row>
    <row r="48" spans="4:38" ht="16.5" thickBot="1" x14ac:dyDescent="0.25">
      <c r="D48" s="40">
        <v>33</v>
      </c>
      <c r="E48" s="40"/>
      <c r="F48" s="40"/>
      <c r="G48" s="40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</row>
    <row r="49" spans="4:38" ht="16.5" thickBot="1" x14ac:dyDescent="0.25">
      <c r="D49" s="40">
        <v>34</v>
      </c>
      <c r="E49" s="40"/>
      <c r="F49" s="40"/>
      <c r="G49" s="40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</row>
    <row r="50" spans="4:38" ht="16.5" thickBot="1" x14ac:dyDescent="0.25">
      <c r="D50" s="40">
        <v>35</v>
      </c>
      <c r="E50" s="40"/>
      <c r="F50" s="40"/>
      <c r="G50" s="40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</row>
    <row r="51" spans="4:38" ht="16.5" thickBot="1" x14ac:dyDescent="0.25">
      <c r="D51" s="40">
        <v>36</v>
      </c>
      <c r="E51" s="40"/>
      <c r="F51" s="40"/>
      <c r="G51" s="40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4:38" ht="16.5" thickBot="1" x14ac:dyDescent="0.25">
      <c r="D52" s="40">
        <v>37</v>
      </c>
      <c r="E52" s="40"/>
      <c r="F52" s="40"/>
      <c r="G52" s="40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4:38" ht="16.5" thickBot="1" x14ac:dyDescent="0.25">
      <c r="D53" s="40">
        <v>38</v>
      </c>
      <c r="E53" s="40"/>
      <c r="F53" s="40"/>
      <c r="G53" s="40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4:38" ht="16.5" thickBot="1" x14ac:dyDescent="0.25">
      <c r="D54" s="40">
        <v>39</v>
      </c>
      <c r="E54" s="40"/>
      <c r="F54" s="40"/>
      <c r="G54" s="40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</row>
    <row r="55" spans="4:38" ht="16.5" thickBot="1" x14ac:dyDescent="0.25">
      <c r="D55" s="40">
        <v>40</v>
      </c>
      <c r="E55" s="40"/>
      <c r="F55" s="40"/>
      <c r="G55" s="40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</row>
    <row r="56" spans="4:38" ht="16.5" thickBot="1" x14ac:dyDescent="0.25">
      <c r="D56" s="40">
        <v>41</v>
      </c>
      <c r="E56" s="40"/>
      <c r="F56" s="40"/>
      <c r="G56" s="40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</row>
    <row r="57" spans="4:38" ht="16.5" thickBot="1" x14ac:dyDescent="0.25">
      <c r="D57" s="40">
        <v>42</v>
      </c>
      <c r="E57" s="40"/>
      <c r="F57" s="40"/>
      <c r="G57" s="40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</row>
    <row r="58" spans="4:38" ht="16.5" thickBot="1" x14ac:dyDescent="0.25">
      <c r="D58" s="40">
        <v>43</v>
      </c>
      <c r="E58" s="40"/>
      <c r="F58" s="40"/>
      <c r="G58" s="40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</row>
    <row r="59" spans="4:38" ht="16.5" thickBot="1" x14ac:dyDescent="0.25">
      <c r="D59" s="40">
        <v>44</v>
      </c>
      <c r="E59" s="40"/>
      <c r="F59" s="40"/>
      <c r="G59" s="40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</row>
    <row r="60" spans="4:38" ht="16.5" thickBot="1" x14ac:dyDescent="0.25">
      <c r="D60" s="40">
        <v>45</v>
      </c>
      <c r="E60" s="40"/>
      <c r="F60" s="40"/>
      <c r="G60" s="40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</row>
    <row r="61" spans="4:38" ht="16.5" thickBot="1" x14ac:dyDescent="0.25">
      <c r="D61" s="40">
        <v>46</v>
      </c>
      <c r="E61" s="40"/>
      <c r="F61" s="40"/>
      <c r="G61" s="40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</row>
    <row r="62" spans="4:38" ht="16.5" thickBot="1" x14ac:dyDescent="0.25">
      <c r="D62" s="40">
        <v>47</v>
      </c>
      <c r="E62" s="40"/>
      <c r="F62" s="40"/>
      <c r="G62" s="40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</row>
    <row r="63" spans="4:38" ht="16.5" thickBot="1" x14ac:dyDescent="0.25">
      <c r="D63" s="40">
        <v>48</v>
      </c>
      <c r="E63" s="40"/>
      <c r="F63" s="40"/>
      <c r="G63" s="40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</row>
    <row r="64" spans="4:38" ht="16.5" thickBot="1" x14ac:dyDescent="0.25">
      <c r="D64" s="40">
        <v>49</v>
      </c>
      <c r="E64" s="40"/>
      <c r="F64" s="40"/>
      <c r="G64" s="40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</row>
    <row r="65" spans="4:38" ht="16.5" thickBot="1" x14ac:dyDescent="0.25">
      <c r="D65" s="40">
        <v>50</v>
      </c>
      <c r="E65" s="40"/>
      <c r="F65" s="40"/>
      <c r="G65" s="40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</row>
    <row r="66" spans="4:38" ht="16.5" thickBot="1" x14ac:dyDescent="0.25">
      <c r="D66" s="40">
        <v>51</v>
      </c>
      <c r="E66" s="40"/>
      <c r="F66" s="40"/>
      <c r="G66" s="40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</row>
    <row r="67" spans="4:38" ht="16.5" thickBot="1" x14ac:dyDescent="0.25">
      <c r="D67" s="40">
        <v>52</v>
      </c>
      <c r="E67" s="40"/>
      <c r="F67" s="40"/>
      <c r="G67" s="40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</row>
    <row r="68" spans="4:38" ht="16.5" thickBot="1" x14ac:dyDescent="0.25">
      <c r="D68" s="40">
        <v>53</v>
      </c>
      <c r="E68" s="40"/>
      <c r="F68" s="40"/>
      <c r="G68" s="40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  <row r="69" spans="4:38" ht="16.5" thickBot="1" x14ac:dyDescent="0.25">
      <c r="D69" s="40">
        <v>54</v>
      </c>
      <c r="E69" s="40"/>
      <c r="F69" s="40"/>
      <c r="G69" s="40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</row>
    <row r="70" spans="4:38" ht="16.5" thickBot="1" x14ac:dyDescent="0.25">
      <c r="D70" s="40">
        <v>55</v>
      </c>
      <c r="E70" s="40"/>
      <c r="F70" s="40"/>
      <c r="G70" s="40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</row>
    <row r="71" spans="4:38" ht="16.5" thickBot="1" x14ac:dyDescent="0.25">
      <c r="D71" s="40">
        <v>56</v>
      </c>
      <c r="E71" s="40"/>
      <c r="F71" s="40"/>
      <c r="G71" s="40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</row>
    <row r="72" spans="4:38" ht="16.5" thickBot="1" x14ac:dyDescent="0.25">
      <c r="D72" s="40">
        <v>57</v>
      </c>
      <c r="E72" s="40"/>
      <c r="F72" s="40"/>
      <c r="G72" s="40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</row>
    <row r="73" spans="4:38" ht="16.5" thickBot="1" x14ac:dyDescent="0.25">
      <c r="D73" s="40">
        <v>58</v>
      </c>
      <c r="E73" s="40"/>
      <c r="F73" s="40"/>
      <c r="G73" s="40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</row>
    <row r="74" spans="4:38" ht="16.5" thickBot="1" x14ac:dyDescent="0.25">
      <c r="D74" s="40">
        <v>59</v>
      </c>
      <c r="E74" s="40"/>
      <c r="F74" s="40"/>
      <c r="G74" s="40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</row>
    <row r="75" spans="4:38" ht="16.5" thickBot="1" x14ac:dyDescent="0.25">
      <c r="D75" s="40">
        <v>60</v>
      </c>
      <c r="E75" s="40"/>
      <c r="F75" s="40"/>
      <c r="G75" s="40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</row>
    <row r="76" spans="4:38" ht="16.5" thickBot="1" x14ac:dyDescent="0.25">
      <c r="D76" s="40">
        <v>61</v>
      </c>
      <c r="E76" s="40"/>
      <c r="F76" s="40"/>
      <c r="G76" s="40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</row>
    <row r="77" spans="4:38" ht="16.5" thickBot="1" x14ac:dyDescent="0.25">
      <c r="D77" s="40">
        <v>62</v>
      </c>
      <c r="E77" s="40"/>
      <c r="F77" s="40"/>
      <c r="G77" s="40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</row>
    <row r="78" spans="4:38" ht="16.5" thickBot="1" x14ac:dyDescent="0.25">
      <c r="D78" s="40">
        <v>63</v>
      </c>
      <c r="E78" s="40"/>
      <c r="F78" s="40"/>
      <c r="G78" s="40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4:38" ht="16.5" thickBot="1" x14ac:dyDescent="0.25">
      <c r="D79" s="40">
        <v>64</v>
      </c>
      <c r="E79" s="40"/>
      <c r="F79" s="40"/>
      <c r="G79" s="40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4:38" ht="16.5" thickBot="1" x14ac:dyDescent="0.25">
      <c r="D80" s="40">
        <v>65</v>
      </c>
      <c r="E80" s="40"/>
      <c r="F80" s="40"/>
      <c r="G80" s="40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4:38" ht="16.5" thickBot="1" x14ac:dyDescent="0.25">
      <c r="D81" s="40">
        <v>66</v>
      </c>
      <c r="E81" s="40"/>
      <c r="F81" s="40"/>
      <c r="G81" s="40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4:38" ht="16.5" thickBot="1" x14ac:dyDescent="0.25">
      <c r="D82" s="40">
        <v>67</v>
      </c>
      <c r="E82" s="40"/>
      <c r="F82" s="40"/>
      <c r="G82" s="40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4:38" ht="16.5" thickBot="1" x14ac:dyDescent="0.25">
      <c r="D83" s="40">
        <v>68</v>
      </c>
      <c r="E83" s="40"/>
      <c r="F83" s="40"/>
      <c r="G83" s="40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4:38" ht="16.5" thickBot="1" x14ac:dyDescent="0.25">
      <c r="D84" s="40">
        <v>69</v>
      </c>
      <c r="E84" s="40"/>
      <c r="F84" s="40"/>
      <c r="G84" s="40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4:38" ht="16.5" thickBot="1" x14ac:dyDescent="0.25">
      <c r="D85" s="40">
        <v>70</v>
      </c>
      <c r="E85" s="40"/>
      <c r="F85" s="40"/>
      <c r="G85" s="40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4:38" ht="16.5" thickBot="1" x14ac:dyDescent="0.25">
      <c r="D86" s="40">
        <v>71</v>
      </c>
      <c r="E86" s="40"/>
      <c r="F86" s="40"/>
      <c r="G86" s="40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4:38" ht="16.5" thickBot="1" x14ac:dyDescent="0.25">
      <c r="D87" s="40">
        <v>72</v>
      </c>
      <c r="E87" s="40"/>
      <c r="F87" s="40"/>
      <c r="G87" s="40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4:38" ht="16.5" thickBot="1" x14ac:dyDescent="0.25">
      <c r="D88" s="40">
        <v>73</v>
      </c>
      <c r="E88" s="40"/>
      <c r="F88" s="40"/>
      <c r="G88" s="40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  <row r="89" spans="4:38" ht="16.5" thickBot="1" x14ac:dyDescent="0.25">
      <c r="D89" s="40">
        <v>74</v>
      </c>
      <c r="E89" s="40"/>
      <c r="F89" s="40"/>
      <c r="G89" s="40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</row>
    <row r="90" spans="4:38" ht="16.5" thickBot="1" x14ac:dyDescent="0.25">
      <c r="D90" s="40">
        <v>75</v>
      </c>
      <c r="E90" s="40"/>
      <c r="F90" s="40"/>
      <c r="G90" s="40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</row>
    <row r="91" spans="4:38" ht="16.5" thickBot="1" x14ac:dyDescent="0.25">
      <c r="D91" s="40">
        <v>76</v>
      </c>
      <c r="E91" s="40"/>
      <c r="F91" s="40"/>
      <c r="G91" s="40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</row>
    <row r="92" spans="4:38" ht="16.5" thickBot="1" x14ac:dyDescent="0.25">
      <c r="D92" s="40">
        <v>77</v>
      </c>
      <c r="E92" s="40"/>
      <c r="F92" s="40"/>
      <c r="G92" s="40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</row>
    <row r="93" spans="4:38" ht="16.5" thickBot="1" x14ac:dyDescent="0.25">
      <c r="D93" s="40">
        <v>78</v>
      </c>
      <c r="E93" s="40"/>
      <c r="F93" s="40"/>
      <c r="G93" s="40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</row>
    <row r="94" spans="4:38" ht="16.5" thickBot="1" x14ac:dyDescent="0.25">
      <c r="D94" s="40">
        <v>79</v>
      </c>
      <c r="E94" s="40"/>
      <c r="F94" s="40"/>
      <c r="G94" s="40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</row>
    <row r="95" spans="4:38" ht="16.5" thickBot="1" x14ac:dyDescent="0.25">
      <c r="D95" s="40">
        <v>80</v>
      </c>
      <c r="E95" s="40"/>
      <c r="F95" s="40"/>
      <c r="G95" s="40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</row>
    <row r="96" spans="4:38" ht="16.5" thickBot="1" x14ac:dyDescent="0.25">
      <c r="D96" s="40">
        <v>81</v>
      </c>
      <c r="E96" s="40"/>
      <c r="F96" s="40"/>
      <c r="G96" s="40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</row>
    <row r="97" spans="4:38" ht="16.5" thickBot="1" x14ac:dyDescent="0.25">
      <c r="D97" s="40">
        <v>82</v>
      </c>
      <c r="E97" s="40"/>
      <c r="F97" s="40"/>
      <c r="G97" s="40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</row>
    <row r="98" spans="4:38" ht="16.5" thickBot="1" x14ac:dyDescent="0.25">
      <c r="D98" s="40">
        <v>83</v>
      </c>
      <c r="E98" s="40"/>
      <c r="F98" s="40"/>
      <c r="G98" s="40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</row>
    <row r="99" spans="4:38" ht="16.5" thickBot="1" x14ac:dyDescent="0.25">
      <c r="D99" s="40">
        <v>84</v>
      </c>
      <c r="E99" s="40"/>
      <c r="F99" s="40"/>
      <c r="G99" s="40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</row>
    <row r="100" spans="4:38" ht="16.5" thickBot="1" x14ac:dyDescent="0.25">
      <c r="D100" s="40">
        <v>85</v>
      </c>
      <c r="E100" s="40"/>
      <c r="F100" s="40"/>
      <c r="G100" s="40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</row>
    <row r="101" spans="4:38" ht="16.5" thickBot="1" x14ac:dyDescent="0.25">
      <c r="D101" s="40">
        <v>86</v>
      </c>
      <c r="E101" s="40"/>
      <c r="F101" s="40"/>
      <c r="G101" s="40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</row>
    <row r="102" spans="4:38" ht="16.5" thickBot="1" x14ac:dyDescent="0.25">
      <c r="D102" s="40">
        <v>87</v>
      </c>
      <c r="E102" s="40"/>
      <c r="F102" s="40"/>
      <c r="G102" s="40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</row>
    <row r="103" spans="4:38" ht="16.5" thickBot="1" x14ac:dyDescent="0.25">
      <c r="D103" s="40">
        <v>88</v>
      </c>
      <c r="E103" s="40"/>
      <c r="F103" s="40"/>
      <c r="G103" s="40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</row>
    <row r="104" spans="4:38" ht="16.5" thickBot="1" x14ac:dyDescent="0.25">
      <c r="D104" s="40">
        <v>89</v>
      </c>
      <c r="E104" s="40"/>
      <c r="F104" s="40"/>
      <c r="G104" s="40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</row>
    <row r="105" spans="4:38" ht="16.5" thickBot="1" x14ac:dyDescent="0.25">
      <c r="D105" s="40">
        <v>90</v>
      </c>
      <c r="E105" s="40"/>
      <c r="F105" s="40"/>
      <c r="G105" s="40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</row>
    <row r="106" spans="4:38" ht="16.5" thickBot="1" x14ac:dyDescent="0.25">
      <c r="D106" s="40">
        <v>91</v>
      </c>
      <c r="E106" s="40"/>
      <c r="F106" s="40"/>
      <c r="G106" s="40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</row>
    <row r="107" spans="4:38" ht="16.5" thickBot="1" x14ac:dyDescent="0.25">
      <c r="D107" s="40">
        <v>92</v>
      </c>
      <c r="E107" s="40"/>
      <c r="F107" s="40"/>
      <c r="G107" s="40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</row>
    <row r="108" spans="4:38" ht="16.5" thickBot="1" x14ac:dyDescent="0.25">
      <c r="D108" s="40">
        <v>93</v>
      </c>
      <c r="E108" s="40"/>
      <c r="F108" s="40"/>
      <c r="G108" s="40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</row>
    <row r="109" spans="4:38" ht="16.5" thickBot="1" x14ac:dyDescent="0.25">
      <c r="D109" s="40">
        <v>94</v>
      </c>
      <c r="E109" s="40"/>
      <c r="F109" s="40"/>
      <c r="G109" s="40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</row>
    <row r="110" spans="4:38" ht="16.5" thickBot="1" x14ac:dyDescent="0.25">
      <c r="D110" s="40">
        <v>95</v>
      </c>
      <c r="E110" s="40"/>
      <c r="F110" s="40"/>
      <c r="G110" s="40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</row>
    <row r="111" spans="4:38" ht="16.5" thickBot="1" x14ac:dyDescent="0.25">
      <c r="D111" s="40">
        <v>96</v>
      </c>
      <c r="E111" s="40"/>
      <c r="F111" s="40"/>
      <c r="G111" s="40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</row>
    <row r="112" spans="4:38" ht="16.5" thickBot="1" x14ac:dyDescent="0.25">
      <c r="D112" s="40">
        <v>97</v>
      </c>
      <c r="E112" s="40"/>
      <c r="F112" s="40"/>
      <c r="G112" s="40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</row>
    <row r="113" spans="4:38" ht="16.5" thickBot="1" x14ac:dyDescent="0.25">
      <c r="D113" s="40">
        <v>98</v>
      </c>
      <c r="E113" s="40"/>
      <c r="F113" s="40"/>
      <c r="G113" s="40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</row>
    <row r="114" spans="4:38" ht="16.5" thickBot="1" x14ac:dyDescent="0.25">
      <c r="D114" s="40">
        <v>99</v>
      </c>
      <c r="E114" s="40"/>
      <c r="F114" s="40"/>
      <c r="G114" s="40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</row>
    <row r="115" spans="4:38" ht="16.5" thickBot="1" x14ac:dyDescent="0.25">
      <c r="D115" s="40">
        <v>100</v>
      </c>
      <c r="E115" s="40"/>
      <c r="F115" s="40"/>
      <c r="G115" s="40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</row>
    <row r="116" spans="4:38" ht="16.5" thickBot="1" x14ac:dyDescent="0.25">
      <c r="D116" s="40">
        <v>101</v>
      </c>
      <c r="E116" s="40"/>
      <c r="F116" s="40"/>
      <c r="G116" s="40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</row>
    <row r="117" spans="4:38" ht="16.5" thickBot="1" x14ac:dyDescent="0.25">
      <c r="D117" s="40">
        <v>102</v>
      </c>
      <c r="E117" s="40"/>
      <c r="F117" s="40"/>
      <c r="G117" s="40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</row>
    <row r="118" spans="4:38" ht="16.5" thickBot="1" x14ac:dyDescent="0.25">
      <c r="D118" s="40">
        <v>103</v>
      </c>
      <c r="E118" s="40"/>
      <c r="F118" s="40"/>
      <c r="G118" s="40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</row>
    <row r="119" spans="4:38" ht="16.5" thickBot="1" x14ac:dyDescent="0.25">
      <c r="D119" s="40">
        <v>104</v>
      </c>
      <c r="E119" s="40"/>
      <c r="F119" s="40"/>
      <c r="G119" s="40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</row>
    <row r="120" spans="4:38" ht="16.5" thickBot="1" x14ac:dyDescent="0.25">
      <c r="D120" s="40">
        <v>105</v>
      </c>
      <c r="E120" s="40"/>
      <c r="F120" s="40"/>
      <c r="G120" s="40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</row>
    <row r="121" spans="4:38" ht="16.5" thickBot="1" x14ac:dyDescent="0.25">
      <c r="D121" s="40">
        <v>106</v>
      </c>
      <c r="E121" s="40"/>
      <c r="F121" s="40"/>
      <c r="G121" s="40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</row>
    <row r="122" spans="4:38" ht="16.5" thickBot="1" x14ac:dyDescent="0.25">
      <c r="D122" s="40">
        <v>107</v>
      </c>
      <c r="E122" s="40"/>
      <c r="F122" s="40"/>
      <c r="G122" s="40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</row>
    <row r="123" spans="4:38" ht="16.5" thickBot="1" x14ac:dyDescent="0.25">
      <c r="D123" s="40">
        <v>108</v>
      </c>
      <c r="E123" s="40"/>
      <c r="F123" s="40"/>
      <c r="G123" s="40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</row>
    <row r="124" spans="4:38" ht="16.5" thickBot="1" x14ac:dyDescent="0.25">
      <c r="D124" s="40">
        <v>109</v>
      </c>
      <c r="E124" s="40"/>
      <c r="F124" s="40"/>
      <c r="G124" s="40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</row>
    <row r="125" spans="4:38" ht="16.5" thickBot="1" x14ac:dyDescent="0.25">
      <c r="D125" s="40">
        <v>110</v>
      </c>
      <c r="E125" s="40"/>
      <c r="F125" s="40"/>
      <c r="G125" s="40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</row>
    <row r="126" spans="4:38" ht="16.5" thickBot="1" x14ac:dyDescent="0.25">
      <c r="D126" s="40">
        <v>111</v>
      </c>
      <c r="E126" s="40"/>
      <c r="F126" s="40"/>
      <c r="G126" s="40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</row>
    <row r="127" spans="4:38" ht="16.5" thickBot="1" x14ac:dyDescent="0.25">
      <c r="D127" s="40">
        <v>112</v>
      </c>
      <c r="E127" s="40"/>
      <c r="F127" s="40"/>
      <c r="G127" s="40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</row>
    <row r="128" spans="4:38" ht="16.5" thickBot="1" x14ac:dyDescent="0.25">
      <c r="D128" s="40">
        <v>113</v>
      </c>
      <c r="E128" s="40"/>
      <c r="F128" s="40"/>
      <c r="G128" s="40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</row>
    <row r="129" spans="4:38" ht="16.5" thickBot="1" x14ac:dyDescent="0.25">
      <c r="D129" s="40">
        <v>114</v>
      </c>
      <c r="E129" s="40"/>
      <c r="F129" s="40"/>
      <c r="G129" s="40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</row>
    <row r="130" spans="4:38" ht="16.5" thickBot="1" x14ac:dyDescent="0.25">
      <c r="D130" s="40">
        <v>115</v>
      </c>
      <c r="E130" s="40"/>
      <c r="F130" s="40"/>
      <c r="G130" s="40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</row>
    <row r="131" spans="4:38" ht="16.5" thickBot="1" x14ac:dyDescent="0.25">
      <c r="D131" s="40">
        <v>116</v>
      </c>
      <c r="E131" s="40"/>
      <c r="F131" s="40"/>
      <c r="G131" s="40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</row>
    <row r="132" spans="4:38" ht="16.5" thickBot="1" x14ac:dyDescent="0.25">
      <c r="D132" s="40">
        <v>117</v>
      </c>
      <c r="E132" s="40"/>
      <c r="F132" s="40"/>
      <c r="G132" s="40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</row>
    <row r="133" spans="4:38" ht="16.5" thickBot="1" x14ac:dyDescent="0.25">
      <c r="D133" s="40">
        <v>118</v>
      </c>
      <c r="E133" s="40"/>
      <c r="F133" s="40"/>
      <c r="G133" s="40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</row>
    <row r="134" spans="4:38" ht="16.5" thickBot="1" x14ac:dyDescent="0.25">
      <c r="D134" s="40">
        <v>119</v>
      </c>
      <c r="E134" s="40"/>
      <c r="F134" s="40"/>
      <c r="G134" s="40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</row>
    <row r="135" spans="4:38" ht="16.5" thickBot="1" x14ac:dyDescent="0.25">
      <c r="D135" s="40">
        <v>120</v>
      </c>
      <c r="E135" s="40"/>
      <c r="F135" s="40"/>
      <c r="G135" s="40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</row>
    <row r="136" spans="4:38" ht="16.5" thickBot="1" x14ac:dyDescent="0.25">
      <c r="D136" s="40">
        <v>121</v>
      </c>
      <c r="E136" s="40"/>
      <c r="F136" s="40"/>
      <c r="G136" s="40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</row>
    <row r="137" spans="4:38" ht="16.5" thickBot="1" x14ac:dyDescent="0.25">
      <c r="D137" s="40">
        <v>122</v>
      </c>
      <c r="E137" s="40"/>
      <c r="F137" s="40"/>
      <c r="G137" s="40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</row>
    <row r="138" spans="4:38" ht="16.5" thickBot="1" x14ac:dyDescent="0.25">
      <c r="D138" s="40">
        <v>123</v>
      </c>
      <c r="E138" s="40"/>
      <c r="F138" s="40"/>
      <c r="G138" s="40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</row>
    <row r="139" spans="4:38" ht="16.5" thickBot="1" x14ac:dyDescent="0.25">
      <c r="D139" s="40">
        <v>124</v>
      </c>
      <c r="E139" s="40"/>
      <c r="F139" s="40"/>
      <c r="G139" s="40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</row>
    <row r="140" spans="4:38" ht="16.5" thickBot="1" x14ac:dyDescent="0.25">
      <c r="D140" s="40">
        <v>125</v>
      </c>
      <c r="E140" s="40"/>
      <c r="F140" s="40"/>
      <c r="G140" s="40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</row>
    <row r="141" spans="4:38" ht="16.5" thickBot="1" x14ac:dyDescent="0.25">
      <c r="D141" s="40">
        <v>126</v>
      </c>
      <c r="E141" s="40"/>
      <c r="F141" s="40"/>
      <c r="G141" s="40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</row>
    <row r="142" spans="4:38" ht="16.5" thickBot="1" x14ac:dyDescent="0.25">
      <c r="D142" s="40">
        <v>127</v>
      </c>
      <c r="E142" s="40"/>
      <c r="F142" s="40"/>
      <c r="G142" s="40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</row>
    <row r="143" spans="4:38" ht="16.5" thickBot="1" x14ac:dyDescent="0.25">
      <c r="D143" s="40">
        <v>128</v>
      </c>
      <c r="E143" s="40"/>
      <c r="F143" s="40"/>
      <c r="G143" s="40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</row>
    <row r="144" spans="4:38" ht="16.5" thickBot="1" x14ac:dyDescent="0.25">
      <c r="D144" s="40">
        <v>129</v>
      </c>
      <c r="E144" s="40"/>
      <c r="F144" s="40"/>
      <c r="G144" s="40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</row>
    <row r="145" spans="4:38" ht="16.5" thickBot="1" x14ac:dyDescent="0.25">
      <c r="D145" s="40">
        <v>130</v>
      </c>
      <c r="E145" s="40"/>
      <c r="F145" s="40"/>
      <c r="G145" s="40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</row>
    <row r="146" spans="4:38" ht="16.5" thickBot="1" x14ac:dyDescent="0.25">
      <c r="D146" s="40">
        <v>131</v>
      </c>
      <c r="E146" s="40"/>
      <c r="F146" s="40"/>
      <c r="G146" s="40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</row>
    <row r="147" spans="4:38" ht="16.5" thickBot="1" x14ac:dyDescent="0.25">
      <c r="D147" s="40">
        <v>132</v>
      </c>
      <c r="E147" s="40"/>
      <c r="F147" s="40"/>
      <c r="G147" s="40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</row>
    <row r="148" spans="4:38" ht="16.5" thickBot="1" x14ac:dyDescent="0.25">
      <c r="D148" s="40">
        <v>133</v>
      </c>
      <c r="E148" s="40"/>
      <c r="F148" s="40"/>
      <c r="G148" s="40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</row>
    <row r="149" spans="4:38" ht="16.5" thickBot="1" x14ac:dyDescent="0.25">
      <c r="D149" s="40">
        <v>134</v>
      </c>
      <c r="E149" s="40"/>
      <c r="F149" s="40"/>
      <c r="G149" s="40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</row>
    <row r="150" spans="4:38" ht="16.5" thickBot="1" x14ac:dyDescent="0.25">
      <c r="D150" s="40">
        <v>135</v>
      </c>
      <c r="E150" s="40"/>
      <c r="F150" s="40"/>
      <c r="G150" s="40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</row>
    <row r="151" spans="4:38" ht="16.5" thickBot="1" x14ac:dyDescent="0.25">
      <c r="D151" s="40">
        <v>136</v>
      </c>
      <c r="E151" s="40"/>
      <c r="F151" s="40"/>
      <c r="G151" s="40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</row>
    <row r="152" spans="4:38" ht="16.5" thickBot="1" x14ac:dyDescent="0.25">
      <c r="D152" s="40">
        <v>137</v>
      </c>
      <c r="E152" s="40"/>
      <c r="F152" s="40"/>
      <c r="G152" s="40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</row>
    <row r="153" spans="4:38" ht="16.5" thickBot="1" x14ac:dyDescent="0.25">
      <c r="D153" s="40">
        <v>138</v>
      </c>
      <c r="E153" s="40"/>
      <c r="F153" s="40"/>
      <c r="G153" s="40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</row>
    <row r="154" spans="4:38" ht="16.5" thickBot="1" x14ac:dyDescent="0.25">
      <c r="D154" s="40">
        <v>139</v>
      </c>
      <c r="E154" s="40"/>
      <c r="F154" s="40"/>
      <c r="G154" s="40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</row>
    <row r="155" spans="4:38" ht="16.5" thickBot="1" x14ac:dyDescent="0.25">
      <c r="D155" s="40">
        <v>140</v>
      </c>
      <c r="E155" s="40"/>
      <c r="F155" s="40"/>
      <c r="G155" s="40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</row>
    <row r="156" spans="4:38" ht="16.5" thickBot="1" x14ac:dyDescent="0.25">
      <c r="D156" s="40">
        <v>141</v>
      </c>
      <c r="E156" s="40"/>
      <c r="F156" s="40"/>
      <c r="G156" s="40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</row>
    <row r="157" spans="4:38" ht="16.5" thickBot="1" x14ac:dyDescent="0.25">
      <c r="D157" s="40">
        <v>142</v>
      </c>
      <c r="E157" s="40"/>
      <c r="F157" s="40"/>
      <c r="G157" s="40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</row>
    <row r="158" spans="4:38" ht="16.5" thickBot="1" x14ac:dyDescent="0.25">
      <c r="D158" s="40">
        <v>143</v>
      </c>
      <c r="E158" s="40"/>
      <c r="F158" s="40"/>
      <c r="G158" s="40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</row>
    <row r="159" spans="4:38" ht="16.5" thickBot="1" x14ac:dyDescent="0.25">
      <c r="D159" s="40">
        <v>144</v>
      </c>
      <c r="E159" s="40"/>
      <c r="F159" s="40"/>
      <c r="G159" s="40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</row>
    <row r="160" spans="4:38" ht="16.5" thickBot="1" x14ac:dyDescent="0.25">
      <c r="D160" s="40">
        <v>145</v>
      </c>
      <c r="E160" s="40"/>
      <c r="F160" s="40"/>
      <c r="G160" s="40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</row>
    <row r="161" spans="4:38" ht="16.5" thickBot="1" x14ac:dyDescent="0.25">
      <c r="D161" s="40">
        <v>146</v>
      </c>
      <c r="E161" s="40"/>
      <c r="F161" s="40"/>
      <c r="G161" s="40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</row>
    <row r="162" spans="4:38" ht="16.5" thickBot="1" x14ac:dyDescent="0.25">
      <c r="D162" s="40">
        <v>147</v>
      </c>
      <c r="E162" s="40"/>
      <c r="F162" s="40"/>
      <c r="G162" s="40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</row>
    <row r="163" spans="4:38" ht="16.5" thickBot="1" x14ac:dyDescent="0.25">
      <c r="D163" s="40">
        <v>148</v>
      </c>
      <c r="E163" s="40"/>
      <c r="F163" s="40"/>
      <c r="G163" s="40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</row>
    <row r="164" spans="4:38" ht="16.5" thickBot="1" x14ac:dyDescent="0.25">
      <c r="D164" s="40">
        <v>149</v>
      </c>
      <c r="E164" s="40"/>
      <c r="F164" s="40"/>
      <c r="G164" s="40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</row>
    <row r="165" spans="4:38" ht="16.5" thickBot="1" x14ac:dyDescent="0.25">
      <c r="D165" s="40">
        <v>150</v>
      </c>
      <c r="E165" s="40"/>
      <c r="F165" s="40"/>
      <c r="G165" s="40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</row>
    <row r="166" spans="4:38" ht="16.5" thickBot="1" x14ac:dyDescent="0.25">
      <c r="D166" s="40">
        <v>151</v>
      </c>
      <c r="E166" s="40"/>
      <c r="F166" s="40"/>
      <c r="G166" s="40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</row>
    <row r="167" spans="4:38" ht="16.5" thickBot="1" x14ac:dyDescent="0.25">
      <c r="D167" s="40">
        <v>152</v>
      </c>
      <c r="E167" s="40"/>
      <c r="F167" s="40"/>
      <c r="G167" s="40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</row>
    <row r="168" spans="4:38" ht="16.5" thickBot="1" x14ac:dyDescent="0.25">
      <c r="D168" s="40">
        <v>153</v>
      </c>
      <c r="E168" s="40"/>
      <c r="F168" s="40"/>
      <c r="G168" s="40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</row>
    <row r="169" spans="4:38" ht="16.5" thickBot="1" x14ac:dyDescent="0.25">
      <c r="D169" s="40">
        <v>154</v>
      </c>
      <c r="E169" s="40"/>
      <c r="F169" s="40"/>
      <c r="G169" s="40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</row>
    <row r="170" spans="4:38" ht="16.5" thickBot="1" x14ac:dyDescent="0.25">
      <c r="D170" s="40">
        <v>155</v>
      </c>
      <c r="E170" s="40"/>
      <c r="F170" s="40"/>
      <c r="G170" s="40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</row>
    <row r="171" spans="4:38" ht="16.5" thickBot="1" x14ac:dyDescent="0.25">
      <c r="D171" s="40">
        <v>156</v>
      </c>
      <c r="E171" s="40"/>
      <c r="F171" s="40"/>
      <c r="G171" s="40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</row>
    <row r="172" spans="4:38" ht="16.5" thickBot="1" x14ac:dyDescent="0.25">
      <c r="D172" s="40">
        <v>157</v>
      </c>
      <c r="E172" s="40"/>
      <c r="F172" s="40"/>
      <c r="G172" s="40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</row>
    <row r="173" spans="4:38" ht="16.5" thickBot="1" x14ac:dyDescent="0.25">
      <c r="D173" s="40">
        <v>158</v>
      </c>
      <c r="E173" s="40"/>
      <c r="F173" s="40"/>
      <c r="G173" s="40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</row>
    <row r="174" spans="4:38" ht="16.5" thickBot="1" x14ac:dyDescent="0.25">
      <c r="D174" s="40">
        <v>159</v>
      </c>
      <c r="E174" s="40"/>
      <c r="F174" s="40"/>
      <c r="G174" s="40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</row>
    <row r="175" spans="4:38" ht="16.5" thickBot="1" x14ac:dyDescent="0.25">
      <c r="D175" s="40">
        <v>160</v>
      </c>
      <c r="E175" s="40"/>
      <c r="F175" s="40"/>
      <c r="G175" s="40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</row>
    <row r="176" spans="4:38" ht="16.5" thickBot="1" x14ac:dyDescent="0.25">
      <c r="D176" s="40">
        <v>161</v>
      </c>
      <c r="E176" s="40"/>
      <c r="F176" s="40"/>
      <c r="G176" s="40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</row>
    <row r="177" spans="4:38" ht="16.5" thickBot="1" x14ac:dyDescent="0.25">
      <c r="D177" s="40">
        <v>162</v>
      </c>
      <c r="E177" s="40"/>
      <c r="F177" s="40"/>
      <c r="G177" s="40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</row>
    <row r="178" spans="4:38" ht="16.5" thickBot="1" x14ac:dyDescent="0.25">
      <c r="D178" s="40">
        <v>163</v>
      </c>
      <c r="E178" s="40"/>
      <c r="F178" s="40"/>
      <c r="G178" s="40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</row>
    <row r="179" spans="4:38" ht="16.5" thickBot="1" x14ac:dyDescent="0.25">
      <c r="D179" s="40">
        <v>164</v>
      </c>
      <c r="E179" s="40"/>
      <c r="F179" s="40"/>
      <c r="G179" s="40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</row>
    <row r="180" spans="4:38" ht="16.5" thickBot="1" x14ac:dyDescent="0.25">
      <c r="D180" s="40">
        <v>165</v>
      </c>
      <c r="E180" s="40"/>
      <c r="F180" s="40"/>
      <c r="G180" s="40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</row>
    <row r="181" spans="4:38" ht="16.5" thickBot="1" x14ac:dyDescent="0.25">
      <c r="D181" s="40">
        <v>166</v>
      </c>
      <c r="E181" s="40"/>
      <c r="F181" s="40"/>
      <c r="G181" s="40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</row>
    <row r="182" spans="4:38" ht="16.5" thickBot="1" x14ac:dyDescent="0.25">
      <c r="D182" s="40">
        <v>167</v>
      </c>
      <c r="E182" s="40"/>
      <c r="F182" s="40"/>
      <c r="G182" s="40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</row>
    <row r="183" spans="4:38" ht="16.5" thickBot="1" x14ac:dyDescent="0.25">
      <c r="D183" s="40">
        <v>168</v>
      </c>
      <c r="E183" s="40"/>
      <c r="F183" s="40"/>
      <c r="G183" s="40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</row>
    <row r="184" spans="4:38" ht="16.5" thickBot="1" x14ac:dyDescent="0.25">
      <c r="D184" s="40">
        <v>169</v>
      </c>
      <c r="E184" s="40"/>
      <c r="F184" s="40"/>
      <c r="G184" s="40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</row>
    <row r="185" spans="4:38" ht="16.5" thickBot="1" x14ac:dyDescent="0.25">
      <c r="D185" s="40">
        <v>170</v>
      </c>
      <c r="E185" s="40"/>
      <c r="F185" s="40"/>
      <c r="G185" s="40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</row>
    <row r="186" spans="4:38" ht="16.5" thickBot="1" x14ac:dyDescent="0.25">
      <c r="D186" s="40">
        <v>171</v>
      </c>
      <c r="E186" s="40"/>
      <c r="F186" s="40"/>
      <c r="G186" s="40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</row>
    <row r="187" spans="4:38" ht="16.5" thickBot="1" x14ac:dyDescent="0.25">
      <c r="D187" s="40">
        <v>172</v>
      </c>
      <c r="E187" s="40"/>
      <c r="F187" s="40"/>
      <c r="G187" s="40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</row>
    <row r="188" spans="4:38" ht="16.5" thickBot="1" x14ac:dyDescent="0.25">
      <c r="D188" s="40">
        <v>173</v>
      </c>
      <c r="E188" s="40"/>
      <c r="F188" s="40"/>
      <c r="G188" s="40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</row>
    <row r="189" spans="4:38" ht="16.5" thickBot="1" x14ac:dyDescent="0.25">
      <c r="D189" s="40">
        <v>174</v>
      </c>
      <c r="E189" s="40"/>
      <c r="F189" s="40"/>
      <c r="G189" s="40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</row>
    <row r="190" spans="4:38" ht="16.5" thickBot="1" x14ac:dyDescent="0.25">
      <c r="D190" s="40">
        <v>175</v>
      </c>
      <c r="E190" s="40"/>
      <c r="F190" s="40"/>
      <c r="G190" s="40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</row>
    <row r="191" spans="4:38" ht="16.5" thickBot="1" x14ac:dyDescent="0.25">
      <c r="D191" s="40">
        <v>176</v>
      </c>
      <c r="E191" s="40"/>
      <c r="F191" s="40"/>
      <c r="G191" s="40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</row>
    <row r="192" spans="4:38" ht="16.5" thickBot="1" x14ac:dyDescent="0.25">
      <c r="D192" s="40">
        <v>177</v>
      </c>
      <c r="E192" s="40"/>
      <c r="F192" s="40"/>
      <c r="G192" s="40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</row>
    <row r="193" spans="4:38" ht="16.5" thickBot="1" x14ac:dyDescent="0.25">
      <c r="D193" s="40">
        <v>178</v>
      </c>
      <c r="E193" s="40"/>
      <c r="F193" s="40"/>
      <c r="G193" s="40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</row>
    <row r="194" spans="4:38" ht="16.5" thickBot="1" x14ac:dyDescent="0.25">
      <c r="D194" s="40">
        <v>179</v>
      </c>
      <c r="E194" s="40"/>
      <c r="F194" s="40"/>
      <c r="G194" s="40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</row>
    <row r="195" spans="4:38" ht="16.5" thickBot="1" x14ac:dyDescent="0.25">
      <c r="D195" s="40">
        <v>180</v>
      </c>
      <c r="E195" s="40"/>
      <c r="F195" s="40"/>
      <c r="G195" s="40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</row>
    <row r="196" spans="4:38" ht="16.5" thickBot="1" x14ac:dyDescent="0.25">
      <c r="D196" s="40">
        <v>181</v>
      </c>
      <c r="E196" s="40"/>
      <c r="F196" s="40"/>
      <c r="G196" s="40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</row>
    <row r="197" spans="4:38" ht="16.5" thickBot="1" x14ac:dyDescent="0.25">
      <c r="D197" s="40">
        <v>182</v>
      </c>
      <c r="E197" s="40"/>
      <c r="F197" s="40"/>
      <c r="G197" s="40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</row>
    <row r="198" spans="4:38" ht="16.5" thickBot="1" x14ac:dyDescent="0.25">
      <c r="D198" s="40">
        <v>183</v>
      </c>
      <c r="E198" s="40"/>
      <c r="F198" s="40"/>
      <c r="G198" s="40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</row>
    <row r="199" spans="4:38" ht="16.5" thickBot="1" x14ac:dyDescent="0.25">
      <c r="D199" s="40">
        <v>184</v>
      </c>
      <c r="E199" s="40"/>
      <c r="F199" s="40"/>
      <c r="G199" s="40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</row>
    <row r="200" spans="4:38" ht="16.5" thickBot="1" x14ac:dyDescent="0.25">
      <c r="D200" s="40">
        <v>185</v>
      </c>
      <c r="E200" s="40"/>
      <c r="F200" s="40"/>
      <c r="G200" s="40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</row>
    <row r="201" spans="4:38" ht="16.5" thickBot="1" x14ac:dyDescent="0.25">
      <c r="D201" s="40">
        <v>186</v>
      </c>
      <c r="E201" s="40"/>
      <c r="F201" s="40"/>
      <c r="G201" s="40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</row>
    <row r="202" spans="4:38" ht="16.5" thickBot="1" x14ac:dyDescent="0.25">
      <c r="D202" s="40">
        <v>187</v>
      </c>
      <c r="E202" s="40"/>
      <c r="F202" s="40"/>
      <c r="G202" s="40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</row>
    <row r="203" spans="4:38" ht="16.5" thickBot="1" x14ac:dyDescent="0.25">
      <c r="D203" s="40">
        <v>188</v>
      </c>
      <c r="E203" s="40"/>
      <c r="F203" s="40"/>
      <c r="G203" s="40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</row>
    <row r="204" spans="4:38" ht="16.5" thickBot="1" x14ac:dyDescent="0.25">
      <c r="D204" s="40">
        <v>189</v>
      </c>
      <c r="E204" s="40"/>
      <c r="F204" s="40"/>
      <c r="G204" s="40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</row>
    <row r="205" spans="4:38" ht="16.5" thickBot="1" x14ac:dyDescent="0.25">
      <c r="D205" s="40">
        <v>190</v>
      </c>
      <c r="E205" s="40"/>
      <c r="F205" s="40"/>
      <c r="G205" s="40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</row>
    <row r="206" spans="4:38" ht="16.5" thickBot="1" x14ac:dyDescent="0.25">
      <c r="D206" s="40">
        <v>191</v>
      </c>
      <c r="E206" s="40"/>
      <c r="F206" s="40"/>
      <c r="G206" s="40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</row>
    <row r="207" spans="4:38" ht="16.5" thickBot="1" x14ac:dyDescent="0.25">
      <c r="D207" s="40">
        <v>192</v>
      </c>
      <c r="E207" s="40"/>
      <c r="F207" s="40"/>
      <c r="G207" s="40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</row>
    <row r="208" spans="4:38" ht="16.5" thickBot="1" x14ac:dyDescent="0.25">
      <c r="D208" s="40">
        <v>193</v>
      </c>
      <c r="E208" s="40"/>
      <c r="F208" s="40"/>
      <c r="G208" s="40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</row>
    <row r="209" spans="4:38" ht="16.5" thickBot="1" x14ac:dyDescent="0.25">
      <c r="D209" s="40">
        <v>194</v>
      </c>
      <c r="E209" s="40"/>
      <c r="F209" s="40"/>
      <c r="G209" s="40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</row>
    <row r="210" spans="4:38" ht="16.5" thickBot="1" x14ac:dyDescent="0.25">
      <c r="D210" s="40">
        <v>195</v>
      </c>
      <c r="E210" s="40"/>
      <c r="F210" s="40"/>
      <c r="G210" s="40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</row>
    <row r="211" spans="4:38" ht="16.5" thickBot="1" x14ac:dyDescent="0.25">
      <c r="D211" s="40">
        <v>196</v>
      </c>
      <c r="E211" s="40"/>
      <c r="F211" s="40"/>
      <c r="G211" s="40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</row>
    <row r="212" spans="4:38" ht="16.5" thickBot="1" x14ac:dyDescent="0.25">
      <c r="D212" s="40">
        <v>197</v>
      </c>
      <c r="E212" s="40"/>
      <c r="F212" s="40"/>
      <c r="G212" s="40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</row>
    <row r="213" spans="4:38" ht="16.5" thickBot="1" x14ac:dyDescent="0.25">
      <c r="D213" s="40">
        <v>198</v>
      </c>
      <c r="E213" s="40"/>
      <c r="F213" s="40"/>
      <c r="G213" s="40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</row>
    <row r="214" spans="4:38" ht="16.5" thickBot="1" x14ac:dyDescent="0.25">
      <c r="D214" s="40">
        <v>199</v>
      </c>
      <c r="E214" s="40"/>
      <c r="F214" s="40"/>
      <c r="G214" s="40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</row>
    <row r="215" spans="4:38" ht="16.5" thickBot="1" x14ac:dyDescent="0.25">
      <c r="D215" s="40">
        <v>200</v>
      </c>
      <c r="E215" s="40"/>
      <c r="F215" s="40"/>
      <c r="G215" s="40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</row>
    <row r="216" spans="4:38" ht="16.5" thickBot="1" x14ac:dyDescent="0.25">
      <c r="D216" s="40">
        <v>201</v>
      </c>
      <c r="E216" s="40"/>
      <c r="F216" s="40"/>
      <c r="G216" s="40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</row>
    <row r="217" spans="4:38" ht="16.5" thickBot="1" x14ac:dyDescent="0.25">
      <c r="D217" s="40">
        <v>202</v>
      </c>
      <c r="E217" s="40"/>
      <c r="F217" s="40"/>
      <c r="G217" s="40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</row>
    <row r="218" spans="4:38" ht="16.5" thickBot="1" x14ac:dyDescent="0.25">
      <c r="D218" s="40">
        <v>203</v>
      </c>
      <c r="E218" s="40"/>
      <c r="F218" s="40"/>
      <c r="G218" s="40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</row>
    <row r="219" spans="4:38" ht="16.5" thickBot="1" x14ac:dyDescent="0.25">
      <c r="D219" s="40">
        <v>204</v>
      </c>
      <c r="E219" s="40"/>
      <c r="F219" s="40"/>
      <c r="G219" s="40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</row>
    <row r="220" spans="4:38" ht="16.5" thickBot="1" x14ac:dyDescent="0.25">
      <c r="D220" s="40">
        <v>205</v>
      </c>
      <c r="E220" s="40"/>
      <c r="F220" s="40"/>
      <c r="G220" s="40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</row>
    <row r="221" spans="4:38" ht="16.5" thickBot="1" x14ac:dyDescent="0.25">
      <c r="D221" s="40">
        <v>206</v>
      </c>
      <c r="E221" s="40"/>
      <c r="F221" s="40"/>
      <c r="G221" s="40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</row>
    <row r="222" spans="4:38" ht="16.5" thickBot="1" x14ac:dyDescent="0.25">
      <c r="D222" s="40">
        <v>207</v>
      </c>
      <c r="E222" s="40"/>
      <c r="F222" s="40"/>
      <c r="G222" s="40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</row>
    <row r="223" spans="4:38" ht="16.5" thickBot="1" x14ac:dyDescent="0.25">
      <c r="D223" s="40">
        <v>208</v>
      </c>
      <c r="E223" s="40"/>
      <c r="F223" s="40"/>
      <c r="G223" s="40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</row>
    <row r="224" spans="4:38" ht="16.5" thickBot="1" x14ac:dyDescent="0.25">
      <c r="D224" s="40">
        <v>209</v>
      </c>
      <c r="E224" s="40"/>
      <c r="F224" s="40"/>
      <c r="G224" s="40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</row>
    <row r="225" spans="4:38" ht="16.5" thickBot="1" x14ac:dyDescent="0.25">
      <c r="D225" s="40">
        <v>210</v>
      </c>
      <c r="E225" s="40"/>
      <c r="F225" s="40"/>
      <c r="G225" s="40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</row>
    <row r="226" spans="4:38" ht="16.5" thickBot="1" x14ac:dyDescent="0.25">
      <c r="D226" s="40">
        <v>211</v>
      </c>
      <c r="E226" s="40"/>
      <c r="F226" s="40"/>
      <c r="G226" s="40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</row>
    <row r="227" spans="4:38" ht="16.5" thickBot="1" x14ac:dyDescent="0.25">
      <c r="D227" s="40">
        <v>212</v>
      </c>
      <c r="E227" s="40"/>
      <c r="F227" s="40"/>
      <c r="G227" s="40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</row>
    <row r="228" spans="4:38" ht="16.5" thickBot="1" x14ac:dyDescent="0.25">
      <c r="D228" s="40">
        <v>213</v>
      </c>
      <c r="E228" s="40"/>
      <c r="F228" s="40"/>
      <c r="G228" s="40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</row>
    <row r="229" spans="4:38" ht="16.5" thickBot="1" x14ac:dyDescent="0.25">
      <c r="D229" s="40">
        <v>214</v>
      </c>
      <c r="E229" s="40"/>
      <c r="F229" s="40"/>
      <c r="G229" s="40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</row>
    <row r="230" spans="4:38" ht="16.5" thickBot="1" x14ac:dyDescent="0.25">
      <c r="D230" s="40">
        <v>215</v>
      </c>
      <c r="E230" s="40"/>
      <c r="F230" s="40"/>
      <c r="G230" s="40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</row>
    <row r="231" spans="4:38" ht="16.5" thickBot="1" x14ac:dyDescent="0.25">
      <c r="D231" s="40">
        <v>216</v>
      </c>
      <c r="E231" s="40"/>
      <c r="F231" s="40"/>
      <c r="G231" s="40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</row>
    <row r="232" spans="4:38" ht="16.5" thickBot="1" x14ac:dyDescent="0.25">
      <c r="D232" s="40">
        <v>217</v>
      </c>
      <c r="E232" s="40"/>
      <c r="F232" s="40"/>
      <c r="G232" s="40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</row>
    <row r="233" spans="4:38" ht="16.5" thickBot="1" x14ac:dyDescent="0.25">
      <c r="D233" s="40">
        <v>218</v>
      </c>
      <c r="E233" s="40"/>
      <c r="F233" s="40"/>
      <c r="G233" s="40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</row>
    <row r="234" spans="4:38" ht="16.5" thickBot="1" x14ac:dyDescent="0.25">
      <c r="D234" s="40">
        <v>219</v>
      </c>
      <c r="E234" s="40"/>
      <c r="F234" s="40"/>
      <c r="G234" s="40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</row>
    <row r="235" spans="4:38" ht="16.5" thickBot="1" x14ac:dyDescent="0.25">
      <c r="D235" s="40">
        <v>220</v>
      </c>
      <c r="E235" s="40"/>
      <c r="F235" s="40"/>
      <c r="G235" s="40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</row>
    <row r="236" spans="4:38" ht="16.5" thickBot="1" x14ac:dyDescent="0.25">
      <c r="D236" s="40">
        <v>221</v>
      </c>
      <c r="E236" s="40"/>
      <c r="F236" s="40"/>
      <c r="G236" s="40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</row>
    <row r="237" spans="4:38" ht="16.5" thickBot="1" x14ac:dyDescent="0.25">
      <c r="D237" s="40">
        <v>222</v>
      </c>
      <c r="E237" s="40"/>
      <c r="F237" s="40"/>
      <c r="G237" s="40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</row>
    <row r="238" spans="4:38" ht="16.5" thickBot="1" x14ac:dyDescent="0.25">
      <c r="D238" s="40">
        <v>223</v>
      </c>
      <c r="E238" s="40"/>
      <c r="F238" s="40"/>
      <c r="G238" s="40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</row>
    <row r="239" spans="4:38" ht="16.5" thickBot="1" x14ac:dyDescent="0.25">
      <c r="D239" s="40">
        <v>224</v>
      </c>
      <c r="E239" s="40"/>
      <c r="F239" s="40"/>
      <c r="G239" s="40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</row>
    <row r="240" spans="4:38" ht="16.5" thickBot="1" x14ac:dyDescent="0.25">
      <c r="D240" s="40">
        <v>225</v>
      </c>
      <c r="E240" s="40"/>
      <c r="F240" s="40"/>
      <c r="G240" s="40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</row>
    <row r="241" spans="4:38" ht="16.5" thickBot="1" x14ac:dyDescent="0.25">
      <c r="D241" s="40">
        <v>226</v>
      </c>
      <c r="E241" s="40"/>
      <c r="F241" s="40"/>
      <c r="G241" s="40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</row>
    <row r="242" spans="4:38" ht="16.5" thickBot="1" x14ac:dyDescent="0.25">
      <c r="D242" s="40">
        <v>227</v>
      </c>
      <c r="E242" s="40"/>
      <c r="F242" s="40"/>
      <c r="G242" s="40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</row>
    <row r="243" spans="4:38" ht="16.5" thickBot="1" x14ac:dyDescent="0.25">
      <c r="D243" s="40">
        <v>228</v>
      </c>
      <c r="E243" s="40"/>
      <c r="F243" s="40"/>
      <c r="G243" s="40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</row>
    <row r="244" spans="4:38" ht="16.5" thickBot="1" x14ac:dyDescent="0.25">
      <c r="D244" s="40">
        <v>229</v>
      </c>
      <c r="E244" s="40"/>
      <c r="F244" s="40"/>
      <c r="G244" s="40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</row>
    <row r="245" spans="4:38" ht="16.5" thickBot="1" x14ac:dyDescent="0.25">
      <c r="D245" s="40">
        <v>230</v>
      </c>
      <c r="E245" s="40"/>
      <c r="F245" s="40"/>
      <c r="G245" s="40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</row>
    <row r="246" spans="4:38" ht="16.5" thickBot="1" x14ac:dyDescent="0.25">
      <c r="D246" s="40">
        <v>231</v>
      </c>
      <c r="E246" s="40"/>
      <c r="F246" s="40"/>
      <c r="G246" s="40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</row>
    <row r="247" spans="4:38" ht="16.5" thickBot="1" x14ac:dyDescent="0.25">
      <c r="D247" s="40">
        <v>232</v>
      </c>
      <c r="E247" s="40"/>
      <c r="F247" s="40"/>
      <c r="G247" s="40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</row>
    <row r="248" spans="4:38" ht="16.5" thickBot="1" x14ac:dyDescent="0.25">
      <c r="D248" s="40">
        <v>233</v>
      </c>
      <c r="E248" s="40"/>
      <c r="F248" s="40"/>
      <c r="G248" s="40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</row>
    <row r="249" spans="4:38" ht="16.5" thickBot="1" x14ac:dyDescent="0.25">
      <c r="D249" s="40">
        <v>234</v>
      </c>
      <c r="E249" s="40"/>
      <c r="F249" s="40"/>
      <c r="G249" s="40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</row>
    <row r="250" spans="4:38" ht="16.5" thickBot="1" x14ac:dyDescent="0.25">
      <c r="D250" s="40">
        <v>235</v>
      </c>
      <c r="E250" s="40"/>
      <c r="F250" s="40"/>
      <c r="G250" s="40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</row>
    <row r="251" spans="4:38" ht="16.5" thickBot="1" x14ac:dyDescent="0.25">
      <c r="D251" s="40">
        <v>236</v>
      </c>
      <c r="E251" s="40"/>
      <c r="F251" s="40"/>
      <c r="G251" s="40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</row>
    <row r="252" spans="4:38" ht="16.5" thickBot="1" x14ac:dyDescent="0.25">
      <c r="D252" s="40">
        <v>237</v>
      </c>
      <c r="E252" s="40"/>
      <c r="F252" s="40"/>
      <c r="G252" s="40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</row>
    <row r="253" spans="4:38" ht="16.5" thickBot="1" x14ac:dyDescent="0.25">
      <c r="D253" s="40">
        <v>238</v>
      </c>
      <c r="E253" s="40"/>
      <c r="F253" s="40"/>
      <c r="G253" s="40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</row>
    <row r="254" spans="4:38" ht="16.5" thickBot="1" x14ac:dyDescent="0.25">
      <c r="D254" s="40">
        <v>239</v>
      </c>
      <c r="E254" s="40"/>
      <c r="F254" s="40"/>
      <c r="G254" s="40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</row>
    <row r="255" spans="4:38" ht="16.5" thickBot="1" x14ac:dyDescent="0.25">
      <c r="D255" s="40">
        <v>240</v>
      </c>
      <c r="E255" s="40"/>
      <c r="F255" s="40"/>
      <c r="G255" s="40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</row>
    <row r="256" spans="4:38" ht="16.5" thickBot="1" x14ac:dyDescent="0.25">
      <c r="D256" s="40">
        <v>241</v>
      </c>
      <c r="E256" s="40"/>
      <c r="F256" s="40"/>
      <c r="G256" s="40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</row>
    <row r="257" spans="4:38" ht="16.5" thickBot="1" x14ac:dyDescent="0.25">
      <c r="D257" s="40">
        <v>242</v>
      </c>
      <c r="E257" s="40"/>
      <c r="F257" s="40"/>
      <c r="G257" s="40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</row>
    <row r="258" spans="4:38" ht="16.5" thickBot="1" x14ac:dyDescent="0.25">
      <c r="D258" s="40">
        <v>243</v>
      </c>
      <c r="E258" s="40"/>
      <c r="F258" s="40"/>
      <c r="G258" s="40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</row>
    <row r="259" spans="4:38" ht="16.5" thickBot="1" x14ac:dyDescent="0.25">
      <c r="D259" s="40">
        <v>244</v>
      </c>
      <c r="E259" s="40"/>
      <c r="F259" s="40"/>
      <c r="G259" s="40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</row>
    <row r="260" spans="4:38" ht="16.5" thickBot="1" x14ac:dyDescent="0.25">
      <c r="D260" s="40">
        <v>245</v>
      </c>
      <c r="E260" s="40"/>
      <c r="F260" s="40"/>
      <c r="G260" s="40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</row>
    <row r="261" spans="4:38" ht="16.5" thickBot="1" x14ac:dyDescent="0.25">
      <c r="D261" s="40">
        <v>246</v>
      </c>
      <c r="E261" s="40"/>
      <c r="F261" s="40"/>
      <c r="G261" s="40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</row>
    <row r="262" spans="4:38" ht="16.5" thickBot="1" x14ac:dyDescent="0.25">
      <c r="D262" s="40">
        <v>247</v>
      </c>
      <c r="E262" s="40"/>
      <c r="F262" s="40"/>
      <c r="G262" s="40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</row>
    <row r="263" spans="4:38" ht="16.5" thickBot="1" x14ac:dyDescent="0.25">
      <c r="D263" s="40">
        <v>248</v>
      </c>
      <c r="E263" s="40"/>
      <c r="F263" s="40"/>
      <c r="G263" s="40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</row>
    <row r="264" spans="4:38" ht="16.5" thickBot="1" x14ac:dyDescent="0.25">
      <c r="D264" s="40">
        <v>249</v>
      </c>
      <c r="E264" s="40"/>
      <c r="F264" s="40"/>
      <c r="G264" s="40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</row>
    <row r="265" spans="4:38" ht="16.5" thickBot="1" x14ac:dyDescent="0.25">
      <c r="D265" s="40">
        <v>250</v>
      </c>
      <c r="E265" s="40"/>
      <c r="F265" s="40"/>
      <c r="G265" s="40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</row>
  </sheetData>
  <autoFilter ref="D15:AL55"/>
  <mergeCells count="4">
    <mergeCell ref="D12:AL12"/>
    <mergeCell ref="A1:F1"/>
    <mergeCell ref="A2:F2"/>
    <mergeCell ref="A3:F3"/>
  </mergeCells>
  <phoneticPr fontId="1" type="noConversion"/>
  <pageMargins left="0.74803149606299213" right="0.2" top="0.32" bottom="0.98425196850393704" header="0.3" footer="0.51181102362204722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4"/>
    <pageSetUpPr fitToPage="1"/>
  </sheetPr>
  <dimension ref="A1:Y262"/>
  <sheetViews>
    <sheetView rightToLeft="1" topLeftCell="T10" zoomScale="85" zoomScaleNormal="85" workbookViewId="0">
      <selection activeCell="Y13" sqref="Y13"/>
    </sheetView>
  </sheetViews>
  <sheetFormatPr defaultColWidth="9.140625" defaultRowHeight="12.75" x14ac:dyDescent="0.2"/>
  <cols>
    <col min="1" max="1" width="5.140625" style="6" bestFit="1" customWidth="1"/>
    <col min="2" max="2" width="11.42578125" style="6" bestFit="1" customWidth="1"/>
    <col min="3" max="3" width="31.7109375" style="6" bestFit="1" customWidth="1"/>
    <col min="4" max="5" width="12.5703125" style="6" customWidth="1"/>
    <col min="6" max="6" width="10.85546875" style="6" bestFit="1" customWidth="1"/>
    <col min="7" max="7" width="13.42578125" style="6" bestFit="1" customWidth="1"/>
    <col min="8" max="8" width="10.28515625" style="6" bestFit="1" customWidth="1"/>
    <col min="9" max="9" width="10" style="6" bestFit="1" customWidth="1"/>
    <col min="10" max="10" width="10.28515625" style="6" bestFit="1" customWidth="1"/>
    <col min="11" max="11" width="10" style="6" bestFit="1" customWidth="1"/>
    <col min="12" max="12" width="10.28515625" style="6" bestFit="1" customWidth="1"/>
    <col min="13" max="13" width="10" style="6" bestFit="1" customWidth="1"/>
    <col min="14" max="14" width="10.28515625" style="6" bestFit="1" customWidth="1"/>
    <col min="15" max="15" width="11.5703125" style="6" bestFit="1" customWidth="1"/>
    <col min="16" max="16" width="8.140625" style="6" bestFit="1" customWidth="1"/>
    <col min="17" max="17" width="7.7109375" style="6" bestFit="1" customWidth="1"/>
    <col min="18" max="18" width="7" style="6" bestFit="1" customWidth="1"/>
    <col min="19" max="19" width="11.7109375" style="6" customWidth="1"/>
    <col min="20" max="21" width="7" style="6" customWidth="1"/>
    <col min="22" max="22" width="12.85546875" style="6" bestFit="1" customWidth="1"/>
    <col min="23" max="23" width="6.7109375" style="6" bestFit="1" customWidth="1"/>
    <col min="24" max="24" width="5.7109375" style="6" bestFit="1" customWidth="1"/>
    <col min="25" max="25" width="15.7109375" style="6" bestFit="1" customWidth="1"/>
    <col min="26" max="16384" width="9.140625" style="6"/>
  </cols>
  <sheetData>
    <row r="1" spans="1:25" ht="26.25" x14ac:dyDescent="0.2">
      <c r="A1" s="56" t="s">
        <v>70</v>
      </c>
      <c r="B1" s="56"/>
      <c r="C1" s="56"/>
      <c r="D1" s="44"/>
      <c r="E1" s="44"/>
      <c r="F1" s="44"/>
      <c r="G1" s="5"/>
      <c r="N1" s="7"/>
    </row>
    <row r="2" spans="1:25" ht="23.25" x14ac:dyDescent="0.2">
      <c r="A2" s="57" t="s">
        <v>71</v>
      </c>
      <c r="B2" s="57"/>
      <c r="C2" s="57"/>
      <c r="D2" s="45"/>
      <c r="E2" s="45"/>
      <c r="F2" s="45"/>
      <c r="G2" s="5"/>
      <c r="N2" s="7"/>
    </row>
    <row r="3" spans="1:25" ht="27" thickBot="1" x14ac:dyDescent="0.25">
      <c r="A3" s="59" t="s">
        <v>66</v>
      </c>
      <c r="B3" s="59"/>
      <c r="C3" s="59"/>
      <c r="D3" s="46"/>
      <c r="E3" s="46"/>
      <c r="F3" s="46"/>
      <c r="G3" s="5"/>
      <c r="N3" s="7"/>
    </row>
    <row r="4" spans="1:25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1:25" ht="33.75" x14ac:dyDescent="0.2">
      <c r="A5" s="66" t="s">
        <v>26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8"/>
    </row>
    <row r="6" spans="1:25" ht="13.5" thickBo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</row>
    <row r="8" spans="1:25" ht="13.5" customHeight="1" thickBot="1" x14ac:dyDescent="0.25"/>
    <row r="9" spans="1:25" ht="21" customHeight="1" thickBot="1" x14ac:dyDescent="0.25">
      <c r="A9" s="60" t="s">
        <v>0</v>
      </c>
      <c r="B9" s="60" t="s">
        <v>1</v>
      </c>
      <c r="C9" s="60" t="s">
        <v>79</v>
      </c>
      <c r="D9" s="60" t="s">
        <v>80</v>
      </c>
      <c r="E9" s="71" t="s">
        <v>81</v>
      </c>
      <c r="F9" s="64" t="s">
        <v>38</v>
      </c>
      <c r="G9" s="64"/>
      <c r="H9" s="64" t="s">
        <v>37</v>
      </c>
      <c r="I9" s="64"/>
      <c r="J9" s="64"/>
      <c r="K9" s="64"/>
      <c r="L9" s="64"/>
      <c r="M9" s="64"/>
      <c r="N9" s="64" t="s">
        <v>39</v>
      </c>
      <c r="O9" s="64"/>
      <c r="P9" s="61" t="s">
        <v>9</v>
      </c>
      <c r="Q9" s="61" t="s">
        <v>10</v>
      </c>
      <c r="R9" s="61" t="s">
        <v>11</v>
      </c>
      <c r="S9" s="64" t="s">
        <v>108</v>
      </c>
      <c r="T9" s="73"/>
      <c r="U9" s="74"/>
      <c r="V9" s="64" t="s">
        <v>40</v>
      </c>
      <c r="W9" s="64"/>
      <c r="X9" s="64"/>
      <c r="Y9" s="60" t="s">
        <v>15</v>
      </c>
    </row>
    <row r="10" spans="1:25" ht="16.5" customHeight="1" thickBot="1" x14ac:dyDescent="0.25">
      <c r="A10" s="60"/>
      <c r="B10" s="60"/>
      <c r="C10" s="60"/>
      <c r="D10" s="60"/>
      <c r="E10" s="72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2"/>
      <c r="Q10" s="61"/>
      <c r="R10" s="61"/>
      <c r="S10" s="75"/>
      <c r="T10" s="76"/>
      <c r="U10" s="77"/>
      <c r="V10" s="64"/>
      <c r="W10" s="64"/>
      <c r="X10" s="64"/>
      <c r="Y10" s="60"/>
    </row>
    <row r="11" spans="1:25" ht="55.5" customHeight="1" thickBot="1" x14ac:dyDescent="0.25">
      <c r="A11" s="60"/>
      <c r="B11" s="60"/>
      <c r="C11" s="60"/>
      <c r="D11" s="60"/>
      <c r="E11" s="69" t="s">
        <v>81</v>
      </c>
      <c r="F11" s="63" t="s">
        <v>2</v>
      </c>
      <c r="G11" s="63" t="s">
        <v>3</v>
      </c>
      <c r="H11" s="65" t="s">
        <v>4</v>
      </c>
      <c r="I11" s="65"/>
      <c r="J11" s="65" t="s">
        <v>5</v>
      </c>
      <c r="K11" s="65"/>
      <c r="L11" s="65" t="s">
        <v>6</v>
      </c>
      <c r="M11" s="65"/>
      <c r="N11" s="63" t="s">
        <v>7</v>
      </c>
      <c r="O11" s="63" t="s">
        <v>8</v>
      </c>
      <c r="P11" s="62"/>
      <c r="Q11" s="61"/>
      <c r="R11" s="61"/>
      <c r="S11" s="78" t="s">
        <v>12</v>
      </c>
      <c r="T11" s="78" t="s">
        <v>13</v>
      </c>
      <c r="U11" s="78" t="s">
        <v>14</v>
      </c>
      <c r="V11" s="60" t="s">
        <v>12</v>
      </c>
      <c r="W11" s="60" t="s">
        <v>13</v>
      </c>
      <c r="X11" s="60" t="s">
        <v>14</v>
      </c>
      <c r="Y11" s="60"/>
    </row>
    <row r="12" spans="1:25" ht="21" thickBot="1" x14ac:dyDescent="0.25">
      <c r="A12" s="60"/>
      <c r="B12" s="60"/>
      <c r="C12" s="60"/>
      <c r="D12" s="60"/>
      <c r="E12" s="70"/>
      <c r="F12" s="63"/>
      <c r="G12" s="63"/>
      <c r="H12" s="39" t="s">
        <v>27</v>
      </c>
      <c r="I12" s="39" t="s">
        <v>28</v>
      </c>
      <c r="J12" s="39" t="s">
        <v>27</v>
      </c>
      <c r="K12" s="39" t="s">
        <v>28</v>
      </c>
      <c r="L12" s="39" t="s">
        <v>27</v>
      </c>
      <c r="M12" s="39" t="s">
        <v>28</v>
      </c>
      <c r="N12" s="63"/>
      <c r="O12" s="63"/>
      <c r="P12" s="62"/>
      <c r="Q12" s="61"/>
      <c r="R12" s="61"/>
      <c r="S12" s="79"/>
      <c r="T12" s="79"/>
      <c r="U12" s="79"/>
      <c r="V12" s="60"/>
      <c r="W12" s="60"/>
      <c r="X12" s="60"/>
      <c r="Y12" s="60"/>
    </row>
    <row r="13" spans="1:25" ht="16.5" thickBot="1" x14ac:dyDescent="0.25">
      <c r="A13" s="40">
        <v>1</v>
      </c>
      <c r="B13" s="40">
        <f>'حضور وانصراف'!E16</f>
        <v>11</v>
      </c>
      <c r="C13" s="40" t="str">
        <f>'حضور وانصراف'!F16</f>
        <v>محمد حسين بديع حسين</v>
      </c>
      <c r="D13" s="40" t="str">
        <f>'حضور وانصراف'!G16</f>
        <v>المدير المالى</v>
      </c>
      <c r="E13" s="40">
        <f>COUNTIF('حضور وانصراف'!H16:AL16,"ح")</f>
        <v>0</v>
      </c>
      <c r="F13" s="41">
        <f>COUNTIF('حضور وانصراف'!H16:AL16,"غ")</f>
        <v>0</v>
      </c>
      <c r="G13" s="41">
        <f>COUNTIF('حضور وانصراف'!H16:AL16,"غ ب")</f>
        <v>0</v>
      </c>
      <c r="H13" s="41">
        <f>COUNTIF('حضور وانصراف'!H16:AL16,"إعتيادى")</f>
        <v>0</v>
      </c>
      <c r="I13" s="41">
        <f>COUNTIF('حضور وانصراف'!I16:AM16,"1/2إعتيادى")</f>
        <v>0</v>
      </c>
      <c r="J13" s="41">
        <f>COUNTIF('حضور وانصراف'!H16:AL16,"عارضه")</f>
        <v>0</v>
      </c>
      <c r="K13" s="41">
        <f>COUNTIF('حضور وانصراف'!I16:AM16,"1/2عارضه")</f>
        <v>0</v>
      </c>
      <c r="L13" s="41">
        <f>COUNTIF('حضور وانصراف'!H16:AL16,"بدون اجر")</f>
        <v>0</v>
      </c>
      <c r="M13" s="41">
        <f>COUNTIF('حضور وانصراف'!H16:AL16,"1/2بدون")</f>
        <v>0</v>
      </c>
      <c r="N13" s="41">
        <f>COUNTIF('حضور وانصراف'!H16:AL16,"إذن 1")</f>
        <v>0</v>
      </c>
      <c r="O13" s="41">
        <f>COUNTIF('حضور وانصراف'!H16:AL16,"إذن 2")</f>
        <v>0</v>
      </c>
      <c r="P13" s="41">
        <f>COUNTIF('حضور وانصراف'!H16:AL16,"م")</f>
        <v>0</v>
      </c>
      <c r="Q13" s="41">
        <f>COUNTIF('حضور وانصراف'!H16:AL16,"مرضى")</f>
        <v>0</v>
      </c>
      <c r="R13" s="41">
        <f>COUNTIF('حضور وانصراف'!H16:AL16,"ر")</f>
        <v>0</v>
      </c>
      <c r="S13" s="41">
        <f>COUNTIF('حضور وانصراف'!H16:AL16,"&gt;0")</f>
        <v>2</v>
      </c>
      <c r="T13" s="41">
        <f>SUMIF('حضور وانصراف'!H16:AL16,"&gt;0")</f>
        <v>200</v>
      </c>
      <c r="U13" s="42">
        <f>ABS(T13/480)</f>
        <v>0.41666666666666669</v>
      </c>
      <c r="V13" s="41">
        <f>COUNTIF('حضور وانصراف'!H16:AL16,"&lt;0")</f>
        <v>0</v>
      </c>
      <c r="W13" s="41">
        <f>-SUMIF('حضور وانصراف'!H16:AL16,"&lt;0")</f>
        <v>0</v>
      </c>
      <c r="X13" s="42">
        <f>ABS(W13/480)</f>
        <v>0</v>
      </c>
      <c r="Y13" s="42">
        <f>F13+(G13*2)+L13+(M13/2)</f>
        <v>0</v>
      </c>
    </row>
    <row r="14" spans="1:25" ht="16.5" thickBot="1" x14ac:dyDescent="0.25">
      <c r="A14" s="40">
        <v>2</v>
      </c>
      <c r="B14" s="40">
        <f>'حضور وانصراف'!E17</f>
        <v>12</v>
      </c>
      <c r="C14" s="40" t="str">
        <f>'حضور وانصراف'!F17</f>
        <v>اسلام ابراهيم السيد عبد الجواد</v>
      </c>
      <c r="D14" s="40" t="str">
        <f>'حضور وانصراف'!G17</f>
        <v>مدير الحسابات</v>
      </c>
      <c r="E14" s="40">
        <f>COUNTIF('حضور وانصراف'!H17:AL17,"ح")</f>
        <v>0</v>
      </c>
      <c r="F14" s="41">
        <f>COUNTIF('حضور وانصراف'!H17:AL17,"غ")</f>
        <v>0</v>
      </c>
      <c r="G14" s="41">
        <f>COUNTIF('حضور وانصراف'!H17:AL17,"غ ب")</f>
        <v>0</v>
      </c>
      <c r="H14" s="41">
        <f>COUNTIF('حضور وانصراف'!H17:AL17,"إعتيادى")</f>
        <v>0</v>
      </c>
      <c r="I14" s="41">
        <f>COUNTIF('حضور وانصراف'!H17:AL17,"1/2إعتيادى")</f>
        <v>0</v>
      </c>
      <c r="J14" s="41">
        <f>COUNTIF('حضور وانصراف'!H17:AL17,"عارضه")</f>
        <v>0</v>
      </c>
      <c r="K14" s="41">
        <f>COUNTIF('حضور وانصراف'!I17:AM17,"1/2عارضه")</f>
        <v>0</v>
      </c>
      <c r="L14" s="41">
        <f>COUNTIF('حضور وانصراف'!H17:AL17,"بدون اجر")</f>
        <v>0</v>
      </c>
      <c r="M14" s="41">
        <f>COUNTIF('حضور وانصراف'!H17:AL17,"1/2بدون")</f>
        <v>0</v>
      </c>
      <c r="N14" s="41">
        <f>COUNTIF('حضور وانصراف'!H17:AL17,"إذن 1")</f>
        <v>0</v>
      </c>
      <c r="O14" s="41">
        <f>COUNTIF('حضور وانصراف'!H17:AL17,"إذن 2")</f>
        <v>0</v>
      </c>
      <c r="P14" s="41">
        <f>COUNTIF('حضور وانصراف'!H17:AL17,"م")</f>
        <v>0</v>
      </c>
      <c r="Q14" s="41">
        <f>COUNTIF('حضور وانصراف'!H17:AL17,"مرضى")</f>
        <v>0</v>
      </c>
      <c r="R14" s="41">
        <f>COUNTIF('حضور وانصراف'!H17:AL17,"ر")</f>
        <v>0</v>
      </c>
      <c r="S14" s="41">
        <f>COUNTIF('حضور وانصراف'!H17:AL17,"&gt;0")</f>
        <v>0</v>
      </c>
      <c r="T14" s="41">
        <f>SUMIF('حضور وانصراف'!H17:AL17,"&gt;0")</f>
        <v>0</v>
      </c>
      <c r="U14" s="42">
        <f t="shared" ref="U14:U77" si="0">ABS(T14/480)</f>
        <v>0</v>
      </c>
      <c r="V14" s="41">
        <f>COUNTIF('حضور وانصراف'!H17:AL17,"&lt;0")</f>
        <v>0</v>
      </c>
      <c r="W14" s="41">
        <f>-SUMIF('حضور وانصراف'!H17:AL17,"&lt;0")</f>
        <v>0</v>
      </c>
      <c r="X14" s="42">
        <f t="shared" ref="X14:X77" si="1">ABS(W14/480)</f>
        <v>0</v>
      </c>
      <c r="Y14" s="42">
        <f t="shared" ref="Y14:Y77" si="2">F14+(G14*2)+L14+(M14/2)</f>
        <v>0</v>
      </c>
    </row>
    <row r="15" spans="1:25" ht="16.5" thickBot="1" x14ac:dyDescent="0.25">
      <c r="A15" s="40">
        <v>3</v>
      </c>
      <c r="B15" s="40">
        <f>'حضور وانصراف'!E18</f>
        <v>1</v>
      </c>
      <c r="C15" s="40" t="str">
        <f>'حضور وانصراف'!F18</f>
        <v>يحيي احمد السيد احمد</v>
      </c>
      <c r="D15" s="40" t="str">
        <f>'حضور وانصراف'!G18</f>
        <v>مدير الموارد البشرية</v>
      </c>
      <c r="E15" s="40">
        <f>COUNTIF('حضور وانصراف'!H18:AL18,"ح")</f>
        <v>0</v>
      </c>
      <c r="F15" s="41">
        <f>COUNTIF('حضور وانصراف'!H18:AL18,"غ")</f>
        <v>0</v>
      </c>
      <c r="G15" s="41">
        <f>COUNTIF('حضور وانصراف'!H18:AL18,"غ ب")</f>
        <v>0</v>
      </c>
      <c r="H15" s="41">
        <f>COUNTIF('حضور وانصراف'!H18:AL18,"إعتيادى")</f>
        <v>0</v>
      </c>
      <c r="I15" s="41">
        <f>COUNTIF('حضور وانصراف'!I18:AM18,"1/2إعتيادى")</f>
        <v>0</v>
      </c>
      <c r="J15" s="41">
        <f>COUNTIF('حضور وانصراف'!H18:AL18,"عارضه")</f>
        <v>0</v>
      </c>
      <c r="K15" s="41">
        <f>COUNTIF('حضور وانصراف'!I18:AM18,"1/2عارضه")</f>
        <v>0</v>
      </c>
      <c r="L15" s="41">
        <f>COUNTIF('حضور وانصراف'!H18:AL18,"بدون اجر")</f>
        <v>0</v>
      </c>
      <c r="M15" s="41">
        <f>COUNTIF('حضور وانصراف'!H18:AL18,"1/2بدون")</f>
        <v>0</v>
      </c>
      <c r="N15" s="41">
        <f>COUNTIF('حضور وانصراف'!H18:AL18,"إذن 1")</f>
        <v>0</v>
      </c>
      <c r="O15" s="41">
        <f>COUNTIF('حضور وانصراف'!H18:AL18,"إذن 2")</f>
        <v>0</v>
      </c>
      <c r="P15" s="41">
        <f>COUNTIF('حضور وانصراف'!H18:AL18,"م")</f>
        <v>0</v>
      </c>
      <c r="Q15" s="41">
        <f>COUNTIF('حضور وانصراف'!H18:AL18,"مرضى")</f>
        <v>0</v>
      </c>
      <c r="R15" s="41">
        <f>COUNTIF('حضور وانصراف'!H18:AL18,"ر")</f>
        <v>0</v>
      </c>
      <c r="S15" s="41">
        <f>COUNTIF('حضور وانصراف'!H18:AL18,"&gt;0")</f>
        <v>0</v>
      </c>
      <c r="T15" s="41">
        <f>SUMIF('حضور وانصراف'!H18:AL18,"&gt;0")</f>
        <v>0</v>
      </c>
      <c r="U15" s="42">
        <f t="shared" si="0"/>
        <v>0</v>
      </c>
      <c r="V15" s="41">
        <f>COUNTIF('حضور وانصراف'!H18:AL18,"&lt;0")</f>
        <v>0</v>
      </c>
      <c r="W15" s="41">
        <f>-SUMIF('حضور وانصراف'!H18:AL18,"&lt;0")</f>
        <v>0</v>
      </c>
      <c r="X15" s="42">
        <f t="shared" si="1"/>
        <v>0</v>
      </c>
      <c r="Y15" s="42">
        <f t="shared" si="2"/>
        <v>0</v>
      </c>
    </row>
    <row r="16" spans="1:25" ht="16.5" thickBot="1" x14ac:dyDescent="0.25">
      <c r="A16" s="40">
        <v>4</v>
      </c>
      <c r="B16" s="40">
        <f>'حضور وانصراف'!E19</f>
        <v>13</v>
      </c>
      <c r="C16" s="40" t="str">
        <f>'حضور وانصراف'!F19</f>
        <v>نهاد ناجى السيد حسين هيكل</v>
      </c>
      <c r="D16" s="40" t="str">
        <f>'حضور وانصراف'!G19</f>
        <v>نائب مدير الحسابات</v>
      </c>
      <c r="E16" s="40">
        <f>COUNTIF('حضور وانصراف'!H19:AL19,"ح")</f>
        <v>0</v>
      </c>
      <c r="F16" s="41">
        <f>COUNTIF('حضور وانصراف'!H19:AL19,"غ")</f>
        <v>0</v>
      </c>
      <c r="G16" s="41">
        <f>COUNTIF('حضور وانصراف'!H19:AL19,"غ ب")</f>
        <v>0</v>
      </c>
      <c r="H16" s="41">
        <f>COUNTIF('حضور وانصراف'!H19:AL19,"إعتيادى")</f>
        <v>0</v>
      </c>
      <c r="I16" s="41">
        <f>COUNTIF('حضور وانصراف'!I19:AM19,"1/2إعتيادى")</f>
        <v>0</v>
      </c>
      <c r="J16" s="41">
        <f>COUNTIF('حضور وانصراف'!H19:AL19,"عارضه")</f>
        <v>0</v>
      </c>
      <c r="K16" s="41">
        <f>COUNTIF('حضور وانصراف'!I19:AM19,"1/2عارضه")</f>
        <v>0</v>
      </c>
      <c r="L16" s="41">
        <f>COUNTIF('حضور وانصراف'!H19:AL19,"بدون اجر")</f>
        <v>0</v>
      </c>
      <c r="M16" s="41">
        <f>COUNTIF('حضور وانصراف'!H19:AL19,"1/2بدون")</f>
        <v>0</v>
      </c>
      <c r="N16" s="41">
        <f>COUNTIF('حضور وانصراف'!H19:AL19,"إذن 1")</f>
        <v>0</v>
      </c>
      <c r="O16" s="41">
        <f>COUNTIF('حضور وانصراف'!H19:AL19,"إذن 2")</f>
        <v>0</v>
      </c>
      <c r="P16" s="41">
        <f>COUNTIF('حضور وانصراف'!H19:AL19,"م")</f>
        <v>0</v>
      </c>
      <c r="Q16" s="41">
        <f>COUNTIF('حضور وانصراف'!H19:AL19,"مرضى")</f>
        <v>0</v>
      </c>
      <c r="R16" s="41">
        <f>COUNTIF('حضور وانصراف'!H19:AL19,"ر")</f>
        <v>0</v>
      </c>
      <c r="S16" s="41">
        <f>COUNTIF('حضور وانصراف'!H19:AL19,"&gt;0")</f>
        <v>0</v>
      </c>
      <c r="T16" s="41">
        <f>SUMIF('حضور وانصراف'!H19:AL19,"&gt;0")</f>
        <v>0</v>
      </c>
      <c r="U16" s="42">
        <f t="shared" si="0"/>
        <v>0</v>
      </c>
      <c r="V16" s="41">
        <f>COUNTIF('حضور وانصراف'!H19:AL19,"&lt;0")</f>
        <v>0</v>
      </c>
      <c r="W16" s="41">
        <f>-SUMIF('حضور وانصراف'!H19:AL19,"&lt;0")</f>
        <v>0</v>
      </c>
      <c r="X16" s="42">
        <f t="shared" si="1"/>
        <v>0</v>
      </c>
      <c r="Y16" s="42">
        <f t="shared" si="2"/>
        <v>0</v>
      </c>
    </row>
    <row r="17" spans="1:25" ht="16.5" thickBot="1" x14ac:dyDescent="0.25">
      <c r="A17" s="40">
        <v>5</v>
      </c>
      <c r="B17" s="40">
        <f>'حضور وانصراف'!E20</f>
        <v>14</v>
      </c>
      <c r="C17" s="40" t="str">
        <f>'حضور وانصراف'!F20</f>
        <v>ضياء محمد ابراهيم الوكيل</v>
      </c>
      <c r="D17" s="40" t="str">
        <f>'حضور وانصراف'!G20</f>
        <v>مراقب عام تكاليف</v>
      </c>
      <c r="E17" s="40">
        <f>COUNTIF('حضور وانصراف'!H20:AL20,"ح")</f>
        <v>0</v>
      </c>
      <c r="F17" s="41">
        <f>COUNTIF('حضور وانصراف'!H20:AL20,"غ")</f>
        <v>0</v>
      </c>
      <c r="G17" s="41">
        <f>COUNTIF('حضور وانصراف'!H20:AL20,"غ ب")</f>
        <v>0</v>
      </c>
      <c r="H17" s="41">
        <f>COUNTIF('حضور وانصراف'!H20:AL20,"إعتيادى")</f>
        <v>0</v>
      </c>
      <c r="I17" s="41">
        <f>COUNTIF('حضور وانصراف'!I20:AM20,"1/2إعتيادى")</f>
        <v>0</v>
      </c>
      <c r="J17" s="41">
        <f>COUNTIF('حضور وانصراف'!H20:AL20,"عارضه")</f>
        <v>0</v>
      </c>
      <c r="K17" s="41">
        <f>COUNTIF('حضور وانصراف'!I20:AM20,"1/2عارضه")</f>
        <v>0</v>
      </c>
      <c r="L17" s="41">
        <f>COUNTIF('حضور وانصراف'!H20:AL20,"بدون اجر")</f>
        <v>0</v>
      </c>
      <c r="M17" s="41">
        <f>COUNTIF('حضور وانصراف'!H20:AL20,"1/2بدون")</f>
        <v>0</v>
      </c>
      <c r="N17" s="41">
        <f>COUNTIF('حضور وانصراف'!H20:AL20,"إذن 1")</f>
        <v>0</v>
      </c>
      <c r="O17" s="41">
        <f>COUNTIF('حضور وانصراف'!H20:AL20,"إذن 2")</f>
        <v>0</v>
      </c>
      <c r="P17" s="41">
        <f>COUNTIF('حضور وانصراف'!H20:AL20,"م")</f>
        <v>0</v>
      </c>
      <c r="Q17" s="41">
        <f>COUNTIF('حضور وانصراف'!H20:AL20,"مرضى")</f>
        <v>0</v>
      </c>
      <c r="R17" s="41">
        <f>COUNTIF('حضور وانصراف'!H20:AL20,"ر")</f>
        <v>0</v>
      </c>
      <c r="S17" s="41">
        <f>COUNTIF('حضور وانصراف'!H20:AL20,"&gt;0")</f>
        <v>0</v>
      </c>
      <c r="T17" s="41">
        <f>SUMIF('حضور وانصراف'!H20:AL20,"&gt;0")</f>
        <v>0</v>
      </c>
      <c r="U17" s="42">
        <f t="shared" si="0"/>
        <v>0</v>
      </c>
      <c r="V17" s="41">
        <f>COUNTIF('حضور وانصراف'!H20:AL20,"&lt;0")</f>
        <v>0</v>
      </c>
      <c r="W17" s="41">
        <f>-SUMIF('حضور وانصراف'!H20:AL20,"&lt;0")</f>
        <v>0</v>
      </c>
      <c r="X17" s="42">
        <f t="shared" si="1"/>
        <v>0</v>
      </c>
      <c r="Y17" s="42">
        <f t="shared" si="2"/>
        <v>0</v>
      </c>
    </row>
    <row r="18" spans="1:25" ht="16.5" thickBot="1" x14ac:dyDescent="0.25">
      <c r="A18" s="40">
        <v>6</v>
      </c>
      <c r="B18" s="40">
        <f>'حضور وانصراف'!E21</f>
        <v>15</v>
      </c>
      <c r="C18" s="40" t="str">
        <f>'حضور وانصراف'!F21</f>
        <v>مصطفى منصور حسن عطيه عبدالهادى</v>
      </c>
      <c r="D18" s="40" t="str">
        <f>'حضور وانصراف'!G21</f>
        <v>امين خزنة ايرادات صباحى</v>
      </c>
      <c r="E18" s="40">
        <f>COUNTIF('حضور وانصراف'!H21:AL21,"ح")</f>
        <v>0</v>
      </c>
      <c r="F18" s="41">
        <f>COUNTIF('حضور وانصراف'!H21:AL21,"غ")</f>
        <v>0</v>
      </c>
      <c r="G18" s="41">
        <f>COUNTIF('حضور وانصراف'!H21:AL21,"غ ب")</f>
        <v>0</v>
      </c>
      <c r="H18" s="41">
        <f>COUNTIF('حضور وانصراف'!H21:AL21,"إعتيادى")</f>
        <v>0</v>
      </c>
      <c r="I18" s="41">
        <f>COUNTIF('حضور وانصراف'!I21:AM21,"1/2إعتيادى")</f>
        <v>0</v>
      </c>
      <c r="J18" s="41">
        <f>COUNTIF('حضور وانصراف'!H21:AL21,"عارضه")</f>
        <v>0</v>
      </c>
      <c r="K18" s="41">
        <f>COUNTIF('حضور وانصراف'!I21:AM21,"1/2عارضه")</f>
        <v>0</v>
      </c>
      <c r="L18" s="41">
        <f>COUNTIF('حضور وانصراف'!H21:AL21,"بدون اجر")</f>
        <v>0</v>
      </c>
      <c r="M18" s="41">
        <f>COUNTIF('حضور وانصراف'!H21:AL21,"1/2بدون")</f>
        <v>0</v>
      </c>
      <c r="N18" s="41">
        <f>COUNTIF('حضور وانصراف'!H21:AL21,"إذن 1")</f>
        <v>0</v>
      </c>
      <c r="O18" s="41">
        <f>COUNTIF('حضور وانصراف'!H21:AL21,"إذن 2")</f>
        <v>0</v>
      </c>
      <c r="P18" s="41">
        <f>COUNTIF('حضور وانصراف'!H21:AL21,"م")</f>
        <v>0</v>
      </c>
      <c r="Q18" s="41">
        <f>COUNTIF('حضور وانصراف'!H21:AL21,"مرضى")</f>
        <v>0</v>
      </c>
      <c r="R18" s="41">
        <f>COUNTIF('حضور وانصراف'!H21:AL21,"ر")</f>
        <v>0</v>
      </c>
      <c r="S18" s="41">
        <f>COUNTIF('حضور وانصراف'!H21:AL21,"&gt;0")</f>
        <v>0</v>
      </c>
      <c r="T18" s="41">
        <f>SUMIF('حضور وانصراف'!H21:AL21,"&gt;0")</f>
        <v>0</v>
      </c>
      <c r="U18" s="42">
        <f t="shared" si="0"/>
        <v>0</v>
      </c>
      <c r="V18" s="41">
        <f>COUNTIF('حضور وانصراف'!H21:AL21,"&lt;0")</f>
        <v>0</v>
      </c>
      <c r="W18" s="41">
        <f>-SUMIF('حضور وانصراف'!H21:AL21,"&lt;0")</f>
        <v>0</v>
      </c>
      <c r="X18" s="42">
        <f t="shared" si="1"/>
        <v>0</v>
      </c>
      <c r="Y18" s="42">
        <f t="shared" si="2"/>
        <v>0</v>
      </c>
    </row>
    <row r="19" spans="1:25" ht="16.5" thickBot="1" x14ac:dyDescent="0.25">
      <c r="A19" s="40">
        <v>7</v>
      </c>
      <c r="B19" s="40">
        <f>'حضور وانصراف'!E22</f>
        <v>16</v>
      </c>
      <c r="C19" s="40" t="str">
        <f>'حضور وانصراف'!F22</f>
        <v>حاتم عبد الخالق فوزى عبد الحليم</v>
      </c>
      <c r="D19" s="40" t="str">
        <f>'حضور وانصراف'!G22</f>
        <v>امين خزنة ايرادات مسائى</v>
      </c>
      <c r="E19" s="40">
        <f>COUNTIF('حضور وانصراف'!H22:AL22,"ح")</f>
        <v>0</v>
      </c>
      <c r="F19" s="41">
        <f>COUNTIF('حضور وانصراف'!H22:AL22,"غ")</f>
        <v>0</v>
      </c>
      <c r="G19" s="41">
        <f>COUNTIF('حضور وانصراف'!H22:AL22,"غ ب")</f>
        <v>0</v>
      </c>
      <c r="H19" s="41">
        <f>COUNTIF('حضور وانصراف'!H22:AL22,"إعتيادى")</f>
        <v>0</v>
      </c>
      <c r="I19" s="41">
        <f>COUNTIF('حضور وانصراف'!I22:AM22,"1/2إعتيادى")</f>
        <v>0</v>
      </c>
      <c r="J19" s="41">
        <f>COUNTIF('حضور وانصراف'!H22:AL22,"عارضه")</f>
        <v>0</v>
      </c>
      <c r="K19" s="41">
        <f>COUNTIF('حضور وانصراف'!I22:AM22,"1/2عارضه")</f>
        <v>0</v>
      </c>
      <c r="L19" s="41">
        <f>COUNTIF('حضور وانصراف'!H22:AL22,"بدون اجر")</f>
        <v>0</v>
      </c>
      <c r="M19" s="41">
        <f>COUNTIF('حضور وانصراف'!H22:AL22,"1/2بدون")</f>
        <v>0</v>
      </c>
      <c r="N19" s="41">
        <f>COUNTIF('حضور وانصراف'!H22:AL22,"إذن 1")</f>
        <v>0</v>
      </c>
      <c r="O19" s="41">
        <f>COUNTIF('حضور وانصراف'!H22:AL22,"إذن 2")</f>
        <v>0</v>
      </c>
      <c r="P19" s="41">
        <f>COUNTIF('حضور وانصراف'!H22:AL22,"م")</f>
        <v>0</v>
      </c>
      <c r="Q19" s="41">
        <f>COUNTIF('حضور وانصراف'!H22:AL22,"مرضى")</f>
        <v>0</v>
      </c>
      <c r="R19" s="41">
        <f>COUNTIF('حضور وانصراف'!H22:AL22,"ر")</f>
        <v>0</v>
      </c>
      <c r="S19" s="41">
        <f>COUNTIF('حضور وانصراف'!H22:AL22,"&gt;0")</f>
        <v>0</v>
      </c>
      <c r="T19" s="41">
        <f>SUMIF('حضور وانصراف'!H22:AL22,"&gt;0")</f>
        <v>0</v>
      </c>
      <c r="U19" s="42">
        <f t="shared" si="0"/>
        <v>0</v>
      </c>
      <c r="V19" s="41">
        <f>COUNTIF('حضور وانصراف'!H22:AL22,"&lt;0")</f>
        <v>0</v>
      </c>
      <c r="W19" s="41">
        <f>-SUMIF('حضور وانصراف'!H22:AL22,"&lt;0")</f>
        <v>0</v>
      </c>
      <c r="X19" s="42">
        <f t="shared" si="1"/>
        <v>0</v>
      </c>
      <c r="Y19" s="42">
        <f t="shared" si="2"/>
        <v>0</v>
      </c>
    </row>
    <row r="20" spans="1:25" ht="16.5" thickBot="1" x14ac:dyDescent="0.25">
      <c r="A20" s="40">
        <v>8</v>
      </c>
      <c r="B20" s="40">
        <f>'حضور وانصراف'!E23</f>
        <v>17</v>
      </c>
      <c r="C20" s="40" t="str">
        <f>'حضور وانصراف'!F23</f>
        <v>نصر عبد الحليم حرزالله عوام</v>
      </c>
      <c r="D20" s="40" t="str">
        <f>'حضور وانصراف'!G23</f>
        <v>امين خزنة ايرادات ليلى</v>
      </c>
      <c r="E20" s="40">
        <f>COUNTIF('حضور وانصراف'!H23:AL23,"ح")</f>
        <v>0</v>
      </c>
      <c r="F20" s="41">
        <f>COUNTIF('حضور وانصراف'!H23:AL23,"غ")</f>
        <v>0</v>
      </c>
      <c r="G20" s="41">
        <f>COUNTIF('حضور وانصراف'!H23:AL23,"غ ب")</f>
        <v>0</v>
      </c>
      <c r="H20" s="41">
        <f>COUNTIF('حضور وانصراف'!H23:AL23,"إعتيادى")</f>
        <v>0</v>
      </c>
      <c r="I20" s="41">
        <f>COUNTIF('حضور وانصراف'!I23:AM23,"1/2إعتيادى")</f>
        <v>0</v>
      </c>
      <c r="J20" s="41">
        <f>COUNTIF('حضور وانصراف'!H23:AL23,"عارضه")</f>
        <v>0</v>
      </c>
      <c r="K20" s="41">
        <f>COUNTIF('حضور وانصراف'!I23:AM23,"1/2عارضه")</f>
        <v>0</v>
      </c>
      <c r="L20" s="41">
        <f>COUNTIF('حضور وانصراف'!H23:AL23,"بدون اجر")</f>
        <v>0</v>
      </c>
      <c r="M20" s="41">
        <f>COUNTIF('حضور وانصراف'!H23:AL23,"1/2بدون")</f>
        <v>0</v>
      </c>
      <c r="N20" s="41">
        <f>COUNTIF('حضور وانصراف'!H23:AL23,"إذن 1")</f>
        <v>0</v>
      </c>
      <c r="O20" s="41">
        <f>COUNTIF('حضور وانصراف'!H23:AL23,"إذن 2")</f>
        <v>0</v>
      </c>
      <c r="P20" s="41">
        <f>COUNTIF('حضور وانصراف'!H23:AL23,"م")</f>
        <v>0</v>
      </c>
      <c r="Q20" s="41">
        <f>COUNTIF('حضور وانصراف'!H23:AL23,"مرضى")</f>
        <v>0</v>
      </c>
      <c r="R20" s="41">
        <f>COUNTIF('حضور وانصراف'!H23:AL23,"ر")</f>
        <v>0</v>
      </c>
      <c r="S20" s="41">
        <f>COUNTIF('حضور وانصراف'!H23:AL23,"&gt;0")</f>
        <v>0</v>
      </c>
      <c r="T20" s="41">
        <f>SUMIF('حضور وانصراف'!H23:AL23,"&gt;0")</f>
        <v>0</v>
      </c>
      <c r="U20" s="42">
        <f t="shared" si="0"/>
        <v>0</v>
      </c>
      <c r="V20" s="41">
        <f>COUNTIF('حضور وانصراف'!H23:AL23,"&lt;0")</f>
        <v>0</v>
      </c>
      <c r="W20" s="41">
        <f>-SUMIF('حضور وانصراف'!H23:AL23,"&lt;0")</f>
        <v>0</v>
      </c>
      <c r="X20" s="42">
        <f t="shared" si="1"/>
        <v>0</v>
      </c>
      <c r="Y20" s="42">
        <f t="shared" si="2"/>
        <v>0</v>
      </c>
    </row>
    <row r="21" spans="1:25" ht="16.5" thickBot="1" x14ac:dyDescent="0.25">
      <c r="A21" s="40">
        <v>9</v>
      </c>
      <c r="B21" s="40">
        <f>'حضور وانصراف'!E24</f>
        <v>3</v>
      </c>
      <c r="C21" s="40" t="str">
        <f>'حضور وانصراف'!F24</f>
        <v>وليد منصور محمد عبد الرحمن</v>
      </c>
      <c r="D21" s="40" t="str">
        <f>'حضور وانصراف'!G24</f>
        <v>مشرف حركة</v>
      </c>
      <c r="E21" s="40">
        <f>COUNTIF('حضور وانصراف'!H24:AL24,"ح")</f>
        <v>0</v>
      </c>
      <c r="F21" s="41">
        <f>COUNTIF('حضور وانصراف'!H24:AL24,"غ")</f>
        <v>0</v>
      </c>
      <c r="G21" s="41">
        <f>COUNTIF('حضور وانصراف'!H24:AL24,"غ ب")</f>
        <v>0</v>
      </c>
      <c r="H21" s="41">
        <f>COUNTIF('حضور وانصراف'!H24:AL24,"إعتيادى")</f>
        <v>0</v>
      </c>
      <c r="I21" s="41">
        <f>COUNTIF('حضور وانصراف'!I24:AM24,"1/2إعتيادى")</f>
        <v>0</v>
      </c>
      <c r="J21" s="41">
        <f>COUNTIF('حضور وانصراف'!H24:AL24,"عارضه")</f>
        <v>0</v>
      </c>
      <c r="K21" s="41">
        <f>COUNTIF('حضور وانصراف'!I24:AM24,"1/2عارضه")</f>
        <v>0</v>
      </c>
      <c r="L21" s="41">
        <f>COUNTIF('حضور وانصراف'!H24:AL24,"بدون اجر")</f>
        <v>0</v>
      </c>
      <c r="M21" s="41">
        <f>COUNTIF('حضور وانصراف'!H24:AL24,"1/2بدون")</f>
        <v>0</v>
      </c>
      <c r="N21" s="41">
        <f>COUNTIF('حضور وانصراف'!H24:AL24,"إذن 1")</f>
        <v>0</v>
      </c>
      <c r="O21" s="41">
        <f>COUNTIF('حضور وانصراف'!H24:AL24,"إذن 2")</f>
        <v>0</v>
      </c>
      <c r="P21" s="41">
        <f>COUNTIF('حضور وانصراف'!H24:AL24,"م")</f>
        <v>0</v>
      </c>
      <c r="Q21" s="41">
        <f>COUNTIF('حضور وانصراف'!H24:AL24,"مرضى")</f>
        <v>0</v>
      </c>
      <c r="R21" s="41">
        <f>COUNTIF('حضور وانصراف'!H24:AL24,"ر")</f>
        <v>0</v>
      </c>
      <c r="S21" s="41">
        <f>COUNTIF('حضور وانصراف'!H24:AL24,"&gt;0")</f>
        <v>0</v>
      </c>
      <c r="T21" s="41">
        <f>SUMIF('حضور وانصراف'!H24:AL24,"&gt;0")</f>
        <v>0</v>
      </c>
      <c r="U21" s="42">
        <f t="shared" si="0"/>
        <v>0</v>
      </c>
      <c r="V21" s="41">
        <f>COUNTIF('حضور وانصراف'!H24:AL24,"&lt;0")</f>
        <v>0</v>
      </c>
      <c r="W21" s="41">
        <f>-SUMIF('حضور وانصراف'!H24:AL24,"&lt;0")</f>
        <v>0</v>
      </c>
      <c r="X21" s="42">
        <f t="shared" si="1"/>
        <v>0</v>
      </c>
      <c r="Y21" s="42">
        <f t="shared" si="2"/>
        <v>0</v>
      </c>
    </row>
    <row r="22" spans="1:25" ht="16.5" thickBot="1" x14ac:dyDescent="0.25">
      <c r="A22" s="40">
        <v>10</v>
      </c>
      <c r="B22" s="40">
        <f>'حضور وانصراف'!E25</f>
        <v>4</v>
      </c>
      <c r="C22" s="40" t="str">
        <f>'حضور وانصراف'!F25</f>
        <v>احمد محمد شحاته السيد</v>
      </c>
      <c r="D22" s="40" t="str">
        <f>'حضور وانصراف'!G25</f>
        <v>خدمة عملاء</v>
      </c>
      <c r="E22" s="40">
        <f>COUNTIF('حضور وانصراف'!H25:AL25,"ح")</f>
        <v>0</v>
      </c>
      <c r="F22" s="41">
        <f>COUNTIF('حضور وانصراف'!H25:AL25,"غ")</f>
        <v>0</v>
      </c>
      <c r="G22" s="41">
        <f>COUNTIF('حضور وانصراف'!H25:AL25,"غ ب")</f>
        <v>0</v>
      </c>
      <c r="H22" s="41">
        <f>COUNTIF('حضور وانصراف'!H25:AL25,"إعتيادى")</f>
        <v>0</v>
      </c>
      <c r="I22" s="41">
        <f>COUNTIF('حضور وانصراف'!I25:AM25,"1/2إعتيادى")</f>
        <v>0</v>
      </c>
      <c r="J22" s="41">
        <f>COUNTIF('حضور وانصراف'!H25:AL25,"عارضه")</f>
        <v>0</v>
      </c>
      <c r="K22" s="41">
        <f>COUNTIF('حضور وانصراف'!I25:AM25,"1/2عارضه")</f>
        <v>0</v>
      </c>
      <c r="L22" s="41">
        <f>COUNTIF('حضور وانصراف'!H25:AL25,"بدون اجر")</f>
        <v>0</v>
      </c>
      <c r="M22" s="41">
        <f>COUNTIF('حضور وانصراف'!H25:AL25,"1/2بدون")</f>
        <v>0</v>
      </c>
      <c r="N22" s="41">
        <f>COUNTIF('حضور وانصراف'!H25:AL25,"إذن 1")</f>
        <v>0</v>
      </c>
      <c r="O22" s="41">
        <f>COUNTIF('حضور وانصراف'!H25:AL25,"إذن 2")</f>
        <v>0</v>
      </c>
      <c r="P22" s="41">
        <f>COUNTIF('حضور وانصراف'!H25:AL25,"م")</f>
        <v>0</v>
      </c>
      <c r="Q22" s="41">
        <f>COUNTIF('حضور وانصراف'!H25:AL25,"مرضى")</f>
        <v>0</v>
      </c>
      <c r="R22" s="41">
        <f>COUNTIF('حضور وانصراف'!H25:AL25,"ر")</f>
        <v>0</v>
      </c>
      <c r="S22" s="41">
        <f>COUNTIF('حضور وانصراف'!H25:AL25,"&gt;0")</f>
        <v>0</v>
      </c>
      <c r="T22" s="41">
        <f>SUMIF('حضور وانصراف'!H25:AL25,"&gt;0")</f>
        <v>0</v>
      </c>
      <c r="U22" s="42">
        <f t="shared" si="0"/>
        <v>0</v>
      </c>
      <c r="V22" s="41">
        <f>COUNTIF('حضور وانصراف'!H25:AL25,"&lt;0")</f>
        <v>0</v>
      </c>
      <c r="W22" s="41">
        <f>-SUMIF('حضور وانصراف'!H25:AL25,"&lt;0")</f>
        <v>0</v>
      </c>
      <c r="X22" s="42">
        <f t="shared" si="1"/>
        <v>0</v>
      </c>
      <c r="Y22" s="42">
        <f t="shared" si="2"/>
        <v>0</v>
      </c>
    </row>
    <row r="23" spans="1:25" ht="16.5" thickBot="1" x14ac:dyDescent="0.25">
      <c r="A23" s="40">
        <v>11</v>
      </c>
      <c r="B23" s="40">
        <f>'حضور وانصراف'!E26</f>
        <v>76</v>
      </c>
      <c r="C23" s="40" t="str">
        <f>'حضور وانصراف'!F26</f>
        <v>اسماعيل خليل ابراهيم ابراهيم عيسى</v>
      </c>
      <c r="D23" s="40" t="str">
        <f>'حضور وانصراف'!G26</f>
        <v>مدير الامن</v>
      </c>
      <c r="E23" s="40">
        <f>COUNTIF('حضور وانصراف'!H26:AL26,"ح")</f>
        <v>0</v>
      </c>
      <c r="F23" s="41">
        <f>COUNTIF('حضور وانصراف'!H26:AL26,"غ")</f>
        <v>0</v>
      </c>
      <c r="G23" s="41">
        <f>COUNTIF('حضور وانصراف'!H26:AL26,"غ ب")</f>
        <v>0</v>
      </c>
      <c r="H23" s="41">
        <f>COUNTIF('حضور وانصراف'!H26:AL26,"إعتيادى")</f>
        <v>0</v>
      </c>
      <c r="I23" s="41">
        <f>COUNTIF('حضور وانصراف'!I26:AM26,"1/2إعتيادى")</f>
        <v>0</v>
      </c>
      <c r="J23" s="41">
        <f>COUNTIF('حضور وانصراف'!H26:AL26,"عارضه")</f>
        <v>0</v>
      </c>
      <c r="K23" s="41">
        <f>COUNTIF('حضور وانصراف'!I26:AM26,"1/2عارضه")</f>
        <v>0</v>
      </c>
      <c r="L23" s="41">
        <f>COUNTIF('حضور وانصراف'!H26:AL26,"بدون اجر")</f>
        <v>0</v>
      </c>
      <c r="M23" s="41">
        <f>COUNTIF('حضور وانصراف'!H26:AL26,"1/2بدون")</f>
        <v>0</v>
      </c>
      <c r="N23" s="41">
        <f>COUNTIF('حضور وانصراف'!H26:AL26,"إذن 1")</f>
        <v>0</v>
      </c>
      <c r="O23" s="41">
        <f>COUNTIF('حضور وانصراف'!H26:AL26,"إذن 2")</f>
        <v>0</v>
      </c>
      <c r="P23" s="41">
        <f>COUNTIF('حضور وانصراف'!H26:AL26,"م")</f>
        <v>0</v>
      </c>
      <c r="Q23" s="41">
        <f>COUNTIF('حضور وانصراف'!H26:AL26,"مرضى")</f>
        <v>0</v>
      </c>
      <c r="R23" s="41">
        <f>COUNTIF('حضور وانصراف'!H26:AL26,"ر")</f>
        <v>0</v>
      </c>
      <c r="S23" s="41">
        <f>COUNTIF('حضور وانصراف'!H26:AL26,"&gt;0")</f>
        <v>0</v>
      </c>
      <c r="T23" s="41">
        <f>SUMIF('حضور وانصراف'!H26:AL26,"&gt;0")</f>
        <v>0</v>
      </c>
      <c r="U23" s="42">
        <f t="shared" si="0"/>
        <v>0</v>
      </c>
      <c r="V23" s="41">
        <f>COUNTIF('حضور وانصراف'!H26:AL26,"&lt;0")</f>
        <v>0</v>
      </c>
      <c r="W23" s="41">
        <f>-SUMIF('حضور وانصراف'!H26:AL26,"&lt;0")</f>
        <v>0</v>
      </c>
      <c r="X23" s="42">
        <f t="shared" si="1"/>
        <v>0</v>
      </c>
      <c r="Y23" s="42">
        <f t="shared" si="2"/>
        <v>0</v>
      </c>
    </row>
    <row r="24" spans="1:25" ht="16.5" thickBot="1" x14ac:dyDescent="0.25">
      <c r="A24" s="40">
        <v>12</v>
      </c>
      <c r="B24" s="40">
        <f>'حضور وانصراف'!E27</f>
        <v>0</v>
      </c>
      <c r="C24" s="40">
        <f>'حضور وانصراف'!F27</f>
        <v>0</v>
      </c>
      <c r="D24" s="40">
        <f>'حضور وانصراف'!G27</f>
        <v>0</v>
      </c>
      <c r="E24" s="40">
        <f>COUNTIF('حضور وانصراف'!H27:AL27,"ح")</f>
        <v>0</v>
      </c>
      <c r="F24" s="41">
        <f>COUNTIF('حضور وانصراف'!H27:AL27,"غ")</f>
        <v>0</v>
      </c>
      <c r="G24" s="41">
        <f>COUNTIF('حضور وانصراف'!H27:AL27,"غ ب")</f>
        <v>0</v>
      </c>
      <c r="H24" s="41">
        <f>COUNTIF('حضور وانصراف'!H27:AL27,"إعتيادى")</f>
        <v>0</v>
      </c>
      <c r="I24" s="41">
        <f>COUNTIF('حضور وانصراف'!I27:AM27,"1/2إعتيادى")</f>
        <v>0</v>
      </c>
      <c r="J24" s="41">
        <f>COUNTIF('حضور وانصراف'!H27:AL27,"عارضه")</f>
        <v>0</v>
      </c>
      <c r="K24" s="41">
        <f>COUNTIF('حضور وانصراف'!I27:AM27,"1/2عارضه")</f>
        <v>0</v>
      </c>
      <c r="L24" s="41">
        <f>COUNTIF('حضور وانصراف'!H27:AL27,"بدون اجر")</f>
        <v>0</v>
      </c>
      <c r="M24" s="41">
        <f>COUNTIF('حضور وانصراف'!H27:AL27,"1/2بدون")</f>
        <v>0</v>
      </c>
      <c r="N24" s="41">
        <f>COUNTIF('حضور وانصراف'!H27:AL27,"إذن 1")</f>
        <v>0</v>
      </c>
      <c r="O24" s="41">
        <f>COUNTIF('حضور وانصراف'!H27:AL27,"إذن 2")</f>
        <v>0</v>
      </c>
      <c r="P24" s="41">
        <f>COUNTIF('حضور وانصراف'!H27:AL27,"م")</f>
        <v>0</v>
      </c>
      <c r="Q24" s="41">
        <f>COUNTIF('حضور وانصراف'!H27:AL27,"مرضى")</f>
        <v>0</v>
      </c>
      <c r="R24" s="41">
        <f>COUNTIF('حضور وانصراف'!H27:AL27,"ر")</f>
        <v>0</v>
      </c>
      <c r="S24" s="41">
        <f>COUNTIF('حضور وانصراف'!H27:AL27,"&gt;0")</f>
        <v>0</v>
      </c>
      <c r="T24" s="41">
        <f>SUMIF('حضور وانصراف'!H27:AL27,"&gt;0")</f>
        <v>0</v>
      </c>
      <c r="U24" s="42">
        <f t="shared" si="0"/>
        <v>0</v>
      </c>
      <c r="V24" s="41">
        <f>COUNTIF('حضور وانصراف'!H27:AL27,"&lt;0")</f>
        <v>0</v>
      </c>
      <c r="W24" s="41">
        <f>-SUMIF('حضور وانصراف'!H27:AL27,"&lt;0")</f>
        <v>0</v>
      </c>
      <c r="X24" s="42">
        <f t="shared" si="1"/>
        <v>0</v>
      </c>
      <c r="Y24" s="42">
        <f t="shared" si="2"/>
        <v>0</v>
      </c>
    </row>
    <row r="25" spans="1:25" ht="16.5" thickBot="1" x14ac:dyDescent="0.25">
      <c r="A25" s="40">
        <v>13</v>
      </c>
      <c r="B25" s="40">
        <f>'حضور وانصراف'!E28</f>
        <v>0</v>
      </c>
      <c r="C25" s="40">
        <f>'حضور وانصراف'!F28</f>
        <v>0</v>
      </c>
      <c r="D25" s="40">
        <f>'حضور وانصراف'!G28</f>
        <v>0</v>
      </c>
      <c r="E25" s="40">
        <f>COUNTIF('حضور وانصراف'!H28:AL28,"ح")</f>
        <v>0</v>
      </c>
      <c r="F25" s="41">
        <f>COUNTIF('حضور وانصراف'!H28:AL28,"غ")</f>
        <v>0</v>
      </c>
      <c r="G25" s="41">
        <f>COUNTIF('حضور وانصراف'!H28:AL28,"غ ب")</f>
        <v>0</v>
      </c>
      <c r="H25" s="41">
        <f>COUNTIF('حضور وانصراف'!H28:AL28,"إعتيادى")</f>
        <v>0</v>
      </c>
      <c r="I25" s="41">
        <f>COUNTIF('حضور وانصراف'!I28:AM28,"1/2إعتيادى")</f>
        <v>0</v>
      </c>
      <c r="J25" s="41">
        <f>COUNTIF('حضور وانصراف'!H28:AL28,"عارضه")</f>
        <v>0</v>
      </c>
      <c r="K25" s="41">
        <f>COUNTIF('حضور وانصراف'!I28:AM28,"1/2عارضه")</f>
        <v>0</v>
      </c>
      <c r="L25" s="41">
        <f>COUNTIF('حضور وانصراف'!H28:AL28,"بدون اجر")</f>
        <v>0</v>
      </c>
      <c r="M25" s="41">
        <f>COUNTIF('حضور وانصراف'!H28:AL28,"1/2بدون")</f>
        <v>0</v>
      </c>
      <c r="N25" s="41">
        <f>COUNTIF('حضور وانصراف'!H28:AL28,"إذن 1")</f>
        <v>0</v>
      </c>
      <c r="O25" s="41">
        <f>COUNTIF('حضور وانصراف'!H28:AL28,"إذن 2")</f>
        <v>0</v>
      </c>
      <c r="P25" s="41">
        <f>COUNTIF('حضور وانصراف'!H28:AL28,"م")</f>
        <v>0</v>
      </c>
      <c r="Q25" s="41">
        <f>COUNTIF('حضور وانصراف'!H28:AL28,"مرضى")</f>
        <v>0</v>
      </c>
      <c r="R25" s="41">
        <f>COUNTIF('حضور وانصراف'!H28:AL28,"ر")</f>
        <v>0</v>
      </c>
      <c r="S25" s="41">
        <f>COUNTIF('حضور وانصراف'!H28:AL28,"&gt;0")</f>
        <v>0</v>
      </c>
      <c r="T25" s="41">
        <f>SUMIF('حضور وانصراف'!H28:AL28,"&gt;0")</f>
        <v>0</v>
      </c>
      <c r="U25" s="42">
        <f t="shared" si="0"/>
        <v>0</v>
      </c>
      <c r="V25" s="41">
        <f>COUNTIF('حضور وانصراف'!H28:AL28,"&lt;0")</f>
        <v>0</v>
      </c>
      <c r="W25" s="41">
        <f>-SUMIF('حضور وانصراف'!H28:AL28,"&lt;0")</f>
        <v>0</v>
      </c>
      <c r="X25" s="42">
        <f t="shared" si="1"/>
        <v>0</v>
      </c>
      <c r="Y25" s="42">
        <f t="shared" si="2"/>
        <v>0</v>
      </c>
    </row>
    <row r="26" spans="1:25" ht="16.5" thickBot="1" x14ac:dyDescent="0.25">
      <c r="A26" s="40">
        <v>14</v>
      </c>
      <c r="B26" s="40">
        <f>'حضور وانصراف'!E29</f>
        <v>0</v>
      </c>
      <c r="C26" s="40">
        <f>'حضور وانصراف'!F29</f>
        <v>0</v>
      </c>
      <c r="D26" s="40">
        <f>'حضور وانصراف'!G29</f>
        <v>0</v>
      </c>
      <c r="E26" s="40">
        <f>COUNTIF('حضور وانصراف'!H29:AL29,"ح")</f>
        <v>0</v>
      </c>
      <c r="F26" s="41">
        <f>COUNTIF('حضور وانصراف'!H29:AL29,"غ")</f>
        <v>0</v>
      </c>
      <c r="G26" s="41">
        <f>COUNTIF('حضور وانصراف'!H29:AL29,"غ ب")</f>
        <v>0</v>
      </c>
      <c r="H26" s="41">
        <f>COUNTIF('حضور وانصراف'!H29:AL29,"إعتيادى")</f>
        <v>0</v>
      </c>
      <c r="I26" s="41">
        <f>COUNTIF('حضور وانصراف'!I29:AM29,"1/2إعتيادى")</f>
        <v>0</v>
      </c>
      <c r="J26" s="41">
        <f>COUNTIF('حضور وانصراف'!H29:AL29,"عارضه")</f>
        <v>0</v>
      </c>
      <c r="K26" s="41">
        <f>COUNTIF('حضور وانصراف'!I29:AM29,"1/2عارضه")</f>
        <v>0</v>
      </c>
      <c r="L26" s="41">
        <f>COUNTIF('حضور وانصراف'!H29:AL29,"بدون اجر")</f>
        <v>0</v>
      </c>
      <c r="M26" s="41">
        <f>COUNTIF('حضور وانصراف'!H29:AL29,"1/2بدون")</f>
        <v>0</v>
      </c>
      <c r="N26" s="41">
        <f>COUNTIF('حضور وانصراف'!H29:AL29,"إذن 1")</f>
        <v>0</v>
      </c>
      <c r="O26" s="41">
        <f>COUNTIF('حضور وانصراف'!H29:AL29,"إذن 2")</f>
        <v>0</v>
      </c>
      <c r="P26" s="41">
        <f>COUNTIF('حضور وانصراف'!H29:AL29,"م")</f>
        <v>0</v>
      </c>
      <c r="Q26" s="41">
        <f>COUNTIF('حضور وانصراف'!H29:AL29,"مرضى")</f>
        <v>0</v>
      </c>
      <c r="R26" s="41">
        <f>COUNTIF('حضور وانصراف'!H29:AL29,"ر")</f>
        <v>0</v>
      </c>
      <c r="S26" s="41">
        <f>COUNTIF('حضور وانصراف'!H29:AL29,"&gt;0")</f>
        <v>0</v>
      </c>
      <c r="T26" s="41">
        <f>SUMIF('حضور وانصراف'!H29:AL29,"&gt;0")</f>
        <v>0</v>
      </c>
      <c r="U26" s="42">
        <f t="shared" si="0"/>
        <v>0</v>
      </c>
      <c r="V26" s="41">
        <f>COUNTIF('حضور وانصراف'!H29:AL29,"&lt;0")</f>
        <v>0</v>
      </c>
      <c r="W26" s="41">
        <f>-SUMIF('حضور وانصراف'!H29:AL29,"&lt;0")</f>
        <v>0</v>
      </c>
      <c r="X26" s="42">
        <f t="shared" si="1"/>
        <v>0</v>
      </c>
      <c r="Y26" s="42">
        <f t="shared" si="2"/>
        <v>0</v>
      </c>
    </row>
    <row r="27" spans="1:25" ht="16.5" thickBot="1" x14ac:dyDescent="0.25">
      <c r="A27" s="40">
        <v>15</v>
      </c>
      <c r="B27" s="40">
        <f>'حضور وانصراف'!E30</f>
        <v>0</v>
      </c>
      <c r="C27" s="40">
        <f>'حضور وانصراف'!F30</f>
        <v>0</v>
      </c>
      <c r="D27" s="40">
        <f>'حضور وانصراف'!G30</f>
        <v>0</v>
      </c>
      <c r="E27" s="40">
        <f>COUNTIF('حضور وانصراف'!H30:AL30,"ح")</f>
        <v>0</v>
      </c>
      <c r="F27" s="41">
        <f>COUNTIF('حضور وانصراف'!H30:AL30,"غ")</f>
        <v>0</v>
      </c>
      <c r="G27" s="41">
        <f>COUNTIF('حضور وانصراف'!H30:AL30,"غ ب")</f>
        <v>0</v>
      </c>
      <c r="H27" s="41">
        <f>COUNTIF('حضور وانصراف'!H30:AL30,"إعتيادى")</f>
        <v>0</v>
      </c>
      <c r="I27" s="41">
        <f>COUNTIF('حضور وانصراف'!I30:AM30,"1/2إعتيادى")</f>
        <v>0</v>
      </c>
      <c r="J27" s="41">
        <f>COUNTIF('حضور وانصراف'!H30:AL30,"عارضه")</f>
        <v>0</v>
      </c>
      <c r="K27" s="41">
        <f>COUNTIF('حضور وانصراف'!I30:AM30,"1/2عارضه")</f>
        <v>0</v>
      </c>
      <c r="L27" s="41">
        <f>COUNTIF('حضور وانصراف'!H30:AL30,"بدون اجر")</f>
        <v>0</v>
      </c>
      <c r="M27" s="41">
        <f>COUNTIF('حضور وانصراف'!H30:AL30,"1/2بدون")</f>
        <v>0</v>
      </c>
      <c r="N27" s="41">
        <f>COUNTIF('حضور وانصراف'!H30:AL30,"إذن 1")</f>
        <v>0</v>
      </c>
      <c r="O27" s="41">
        <f>COUNTIF('حضور وانصراف'!H30:AL30,"إذن 2")</f>
        <v>0</v>
      </c>
      <c r="P27" s="41">
        <f>COUNTIF('حضور وانصراف'!H30:AL30,"م")</f>
        <v>0</v>
      </c>
      <c r="Q27" s="41">
        <f>COUNTIF('حضور وانصراف'!H30:AL30,"مرضى")</f>
        <v>0</v>
      </c>
      <c r="R27" s="41">
        <f>COUNTIF('حضور وانصراف'!H30:AL30,"ر")</f>
        <v>0</v>
      </c>
      <c r="S27" s="41">
        <f>COUNTIF('حضور وانصراف'!H30:AL30,"&gt;0")</f>
        <v>0</v>
      </c>
      <c r="T27" s="41">
        <f>SUMIF('حضور وانصراف'!H30:AL30,"&gt;0")</f>
        <v>0</v>
      </c>
      <c r="U27" s="42">
        <f t="shared" si="0"/>
        <v>0</v>
      </c>
      <c r="V27" s="41">
        <f>COUNTIF('حضور وانصراف'!H30:AL30,"&lt;0")</f>
        <v>0</v>
      </c>
      <c r="W27" s="41">
        <f>-SUMIF('حضور وانصراف'!H30:AL30,"&lt;0")</f>
        <v>0</v>
      </c>
      <c r="X27" s="42">
        <f t="shared" si="1"/>
        <v>0</v>
      </c>
      <c r="Y27" s="42">
        <f t="shared" si="2"/>
        <v>0</v>
      </c>
    </row>
    <row r="28" spans="1:25" ht="16.5" thickBot="1" x14ac:dyDescent="0.25">
      <c r="A28" s="40">
        <v>16</v>
      </c>
      <c r="B28" s="40">
        <f>'حضور وانصراف'!E31</f>
        <v>0</v>
      </c>
      <c r="C28" s="40">
        <f>'حضور وانصراف'!F31</f>
        <v>0</v>
      </c>
      <c r="D28" s="40">
        <f>'حضور وانصراف'!G31</f>
        <v>0</v>
      </c>
      <c r="E28" s="40">
        <f>COUNTIF('حضور وانصراف'!H31:AL31,"ح")</f>
        <v>0</v>
      </c>
      <c r="F28" s="41">
        <f>COUNTIF('حضور وانصراف'!H31:AL31,"غ")</f>
        <v>0</v>
      </c>
      <c r="G28" s="41">
        <f>COUNTIF('حضور وانصراف'!H31:AL31,"غ ب")</f>
        <v>0</v>
      </c>
      <c r="H28" s="41">
        <f>COUNTIF('حضور وانصراف'!H31:AL31,"إعتيادى")</f>
        <v>0</v>
      </c>
      <c r="I28" s="41">
        <f>COUNTIF('حضور وانصراف'!I31:AM31,"1/2إعتيادى")</f>
        <v>0</v>
      </c>
      <c r="J28" s="41">
        <f>COUNTIF('حضور وانصراف'!H31:AL31,"عارضه")</f>
        <v>0</v>
      </c>
      <c r="K28" s="41">
        <f>COUNTIF('حضور وانصراف'!I31:AM31,"1/2عارضه")</f>
        <v>0</v>
      </c>
      <c r="L28" s="41">
        <f>COUNTIF('حضور وانصراف'!H31:AL31,"بدون اجر")</f>
        <v>0</v>
      </c>
      <c r="M28" s="41">
        <f>COUNTIF('حضور وانصراف'!H31:AL31,"1/2بدون")</f>
        <v>0</v>
      </c>
      <c r="N28" s="41">
        <f>COUNTIF('حضور وانصراف'!H31:AL31,"إذن 1")</f>
        <v>0</v>
      </c>
      <c r="O28" s="41">
        <f>COUNTIF('حضور وانصراف'!H31:AL31,"إذن 2")</f>
        <v>0</v>
      </c>
      <c r="P28" s="41">
        <f>COUNTIF('حضور وانصراف'!H31:AL31,"م")</f>
        <v>0</v>
      </c>
      <c r="Q28" s="41">
        <f>COUNTIF('حضور وانصراف'!H31:AL31,"مرضى")</f>
        <v>0</v>
      </c>
      <c r="R28" s="41">
        <f>COUNTIF('حضور وانصراف'!H31:AL31,"ر")</f>
        <v>0</v>
      </c>
      <c r="S28" s="41">
        <f>COUNTIF('حضور وانصراف'!H31:AL31,"&gt;0")</f>
        <v>0</v>
      </c>
      <c r="T28" s="41">
        <f>SUMIF('حضور وانصراف'!H31:AL31,"&gt;0")</f>
        <v>0</v>
      </c>
      <c r="U28" s="42">
        <f t="shared" si="0"/>
        <v>0</v>
      </c>
      <c r="V28" s="41">
        <f>COUNTIF('حضور وانصراف'!H31:AL31,"&lt;0")</f>
        <v>0</v>
      </c>
      <c r="W28" s="41">
        <f>-SUMIF('حضور وانصراف'!H31:AL31,"&lt;0")</f>
        <v>0</v>
      </c>
      <c r="X28" s="42">
        <f t="shared" si="1"/>
        <v>0</v>
      </c>
      <c r="Y28" s="42">
        <f t="shared" si="2"/>
        <v>0</v>
      </c>
    </row>
    <row r="29" spans="1:25" ht="16.5" thickBot="1" x14ac:dyDescent="0.25">
      <c r="A29" s="40">
        <v>17</v>
      </c>
      <c r="B29" s="40">
        <f>'حضور وانصراف'!E32</f>
        <v>0</v>
      </c>
      <c r="C29" s="40">
        <f>'حضور وانصراف'!F32</f>
        <v>0</v>
      </c>
      <c r="D29" s="40">
        <f>'حضور وانصراف'!G32</f>
        <v>0</v>
      </c>
      <c r="E29" s="40">
        <f>COUNTIF('حضور وانصراف'!H32:AL32,"ح")</f>
        <v>0</v>
      </c>
      <c r="F29" s="41">
        <f>COUNTIF('حضور وانصراف'!H32:AL32,"غ")</f>
        <v>0</v>
      </c>
      <c r="G29" s="41">
        <f>COUNTIF('حضور وانصراف'!H32:AL32,"غ ب")</f>
        <v>0</v>
      </c>
      <c r="H29" s="41">
        <f>COUNTIF('حضور وانصراف'!H32:AL32,"إعتيادى")</f>
        <v>0</v>
      </c>
      <c r="I29" s="41">
        <f>COUNTIF('حضور وانصراف'!I32:AM32,"1/2إعتيادى")</f>
        <v>0</v>
      </c>
      <c r="J29" s="41">
        <f>COUNTIF('حضور وانصراف'!H32:AL32,"عارضه")</f>
        <v>0</v>
      </c>
      <c r="K29" s="41">
        <f>COUNTIF('حضور وانصراف'!I32:AM32,"1/2عارضه")</f>
        <v>0</v>
      </c>
      <c r="L29" s="41">
        <f>COUNTIF('حضور وانصراف'!H32:AL32,"بدون اجر")</f>
        <v>0</v>
      </c>
      <c r="M29" s="41">
        <f>COUNTIF('حضور وانصراف'!H32:AL32,"1/2بدون")</f>
        <v>0</v>
      </c>
      <c r="N29" s="41">
        <f>COUNTIF('حضور وانصراف'!H32:AL32,"إذن 1")</f>
        <v>0</v>
      </c>
      <c r="O29" s="41">
        <f>COUNTIF('حضور وانصراف'!H32:AL32,"إذن 2")</f>
        <v>0</v>
      </c>
      <c r="P29" s="41">
        <f>COUNTIF('حضور وانصراف'!H32:AL32,"م")</f>
        <v>0</v>
      </c>
      <c r="Q29" s="41">
        <f>COUNTIF('حضور وانصراف'!H32:AL32,"مرضى")</f>
        <v>0</v>
      </c>
      <c r="R29" s="41">
        <f>COUNTIF('حضور وانصراف'!H32:AL32,"ر")</f>
        <v>0</v>
      </c>
      <c r="S29" s="41">
        <f>COUNTIF('حضور وانصراف'!H32:AL32,"&gt;0")</f>
        <v>0</v>
      </c>
      <c r="T29" s="41">
        <f>SUMIF('حضور وانصراف'!H32:AL32,"&gt;0")</f>
        <v>0</v>
      </c>
      <c r="U29" s="42">
        <f t="shared" si="0"/>
        <v>0</v>
      </c>
      <c r="V29" s="41">
        <f>COUNTIF('حضور وانصراف'!H32:AL32,"&lt;0")</f>
        <v>0</v>
      </c>
      <c r="W29" s="41">
        <f>-SUMIF('حضور وانصراف'!H32:AL32,"&lt;0")</f>
        <v>0</v>
      </c>
      <c r="X29" s="42">
        <f t="shared" si="1"/>
        <v>0</v>
      </c>
      <c r="Y29" s="42">
        <f t="shared" si="2"/>
        <v>0</v>
      </c>
    </row>
    <row r="30" spans="1:25" ht="16.5" thickBot="1" x14ac:dyDescent="0.25">
      <c r="A30" s="40">
        <v>18</v>
      </c>
      <c r="B30" s="40">
        <f>'حضور وانصراف'!E33</f>
        <v>0</v>
      </c>
      <c r="C30" s="40">
        <f>'حضور وانصراف'!F33</f>
        <v>0</v>
      </c>
      <c r="D30" s="40">
        <f>'حضور وانصراف'!G33</f>
        <v>0</v>
      </c>
      <c r="E30" s="40">
        <f>COUNTIF('حضور وانصراف'!H33:AL33,"ح")</f>
        <v>0</v>
      </c>
      <c r="F30" s="41">
        <f>COUNTIF('حضور وانصراف'!H33:AL33,"غ")</f>
        <v>0</v>
      </c>
      <c r="G30" s="41">
        <f>COUNTIF('حضور وانصراف'!H33:AL33,"غ ب")</f>
        <v>0</v>
      </c>
      <c r="H30" s="41">
        <f>COUNTIF('حضور وانصراف'!H33:AL33,"إعتيادى")</f>
        <v>0</v>
      </c>
      <c r="I30" s="41">
        <f>COUNTIF('حضور وانصراف'!I33:AM33,"1/2إعتيادى")</f>
        <v>0</v>
      </c>
      <c r="J30" s="41">
        <f>COUNTIF('حضور وانصراف'!H33:AL33,"عارضه")</f>
        <v>0</v>
      </c>
      <c r="K30" s="41">
        <f>COUNTIF('حضور وانصراف'!I33:AM33,"1/2عارضه")</f>
        <v>0</v>
      </c>
      <c r="L30" s="41">
        <f>COUNTIF('حضور وانصراف'!H33:AL33,"بدون اجر")</f>
        <v>0</v>
      </c>
      <c r="M30" s="41">
        <f>COUNTIF('حضور وانصراف'!H33:AL33,"1/2بدون")</f>
        <v>0</v>
      </c>
      <c r="N30" s="41">
        <f>COUNTIF('حضور وانصراف'!H33:AL33,"إذن 1")</f>
        <v>0</v>
      </c>
      <c r="O30" s="41">
        <f>COUNTIF('حضور وانصراف'!H33:AL33,"إذن 2")</f>
        <v>0</v>
      </c>
      <c r="P30" s="41">
        <f>COUNTIF('حضور وانصراف'!H33:AL33,"م")</f>
        <v>0</v>
      </c>
      <c r="Q30" s="41">
        <f>COUNTIF('حضور وانصراف'!H33:AL33,"مرضى")</f>
        <v>0</v>
      </c>
      <c r="R30" s="41">
        <f>COUNTIF('حضور وانصراف'!H33:AL33,"ر")</f>
        <v>0</v>
      </c>
      <c r="S30" s="41">
        <f>COUNTIF('حضور وانصراف'!H33:AL33,"&gt;0")</f>
        <v>0</v>
      </c>
      <c r="T30" s="41">
        <f>SUMIF('حضور وانصراف'!H33:AL33,"&gt;0")</f>
        <v>0</v>
      </c>
      <c r="U30" s="42">
        <f t="shared" si="0"/>
        <v>0</v>
      </c>
      <c r="V30" s="41">
        <f>COUNTIF('حضور وانصراف'!H33:AL33,"&lt;0")</f>
        <v>0</v>
      </c>
      <c r="W30" s="41">
        <f>-SUMIF('حضور وانصراف'!H33:AL33,"&lt;0")</f>
        <v>0</v>
      </c>
      <c r="X30" s="42">
        <f t="shared" si="1"/>
        <v>0</v>
      </c>
      <c r="Y30" s="42">
        <f t="shared" si="2"/>
        <v>0</v>
      </c>
    </row>
    <row r="31" spans="1:25" ht="16.5" thickBot="1" x14ac:dyDescent="0.25">
      <c r="A31" s="40">
        <v>19</v>
      </c>
      <c r="B31" s="40">
        <f>'حضور وانصراف'!E34</f>
        <v>0</v>
      </c>
      <c r="C31" s="40">
        <f>'حضور وانصراف'!F34</f>
        <v>0</v>
      </c>
      <c r="D31" s="40">
        <f>'حضور وانصراف'!G34</f>
        <v>0</v>
      </c>
      <c r="E31" s="40">
        <f>COUNTIF('حضور وانصراف'!H34:AL34,"ح")</f>
        <v>0</v>
      </c>
      <c r="F31" s="41">
        <f>COUNTIF('حضور وانصراف'!H34:AL34,"غ")</f>
        <v>0</v>
      </c>
      <c r="G31" s="41">
        <f>COUNTIF('حضور وانصراف'!H34:AL34,"غ ب")</f>
        <v>0</v>
      </c>
      <c r="H31" s="41">
        <f>COUNTIF('حضور وانصراف'!H34:AL34,"إعتيادى")</f>
        <v>0</v>
      </c>
      <c r="I31" s="41">
        <f>COUNTIF('حضور وانصراف'!I34:AM34,"1/2إعتيادى")</f>
        <v>0</v>
      </c>
      <c r="J31" s="41">
        <f>COUNTIF('حضور وانصراف'!H34:AL34,"عارضه")</f>
        <v>0</v>
      </c>
      <c r="K31" s="41">
        <f>COUNTIF('حضور وانصراف'!I34:AM34,"1/2عارضه")</f>
        <v>0</v>
      </c>
      <c r="L31" s="41">
        <f>COUNTIF('حضور وانصراف'!H34:AL34,"بدون اجر")</f>
        <v>0</v>
      </c>
      <c r="M31" s="41">
        <f>COUNTIF('حضور وانصراف'!H34:AL34,"1/2بدون")</f>
        <v>0</v>
      </c>
      <c r="N31" s="41">
        <f>COUNTIF('حضور وانصراف'!H34:AL34,"إذن 1")</f>
        <v>0</v>
      </c>
      <c r="O31" s="41">
        <f>COUNTIF('حضور وانصراف'!H34:AL34,"إذن 2")</f>
        <v>0</v>
      </c>
      <c r="P31" s="41">
        <f>COUNTIF('حضور وانصراف'!H34:AL34,"م")</f>
        <v>0</v>
      </c>
      <c r="Q31" s="41">
        <f>COUNTIF('حضور وانصراف'!H34:AL34,"مرضى")</f>
        <v>0</v>
      </c>
      <c r="R31" s="41">
        <f>COUNTIF('حضور وانصراف'!H34:AL34,"ر")</f>
        <v>0</v>
      </c>
      <c r="S31" s="41">
        <f>COUNTIF('حضور وانصراف'!H34:AL34,"&gt;0")</f>
        <v>0</v>
      </c>
      <c r="T31" s="41">
        <f>SUMIF('حضور وانصراف'!H34:AL34,"&gt;0")</f>
        <v>0</v>
      </c>
      <c r="U31" s="42">
        <f t="shared" si="0"/>
        <v>0</v>
      </c>
      <c r="V31" s="41">
        <f>COUNTIF('حضور وانصراف'!H34:AL34,"&lt;0")</f>
        <v>0</v>
      </c>
      <c r="W31" s="41">
        <f>-SUMIF('حضور وانصراف'!H34:AL34,"&lt;0")</f>
        <v>0</v>
      </c>
      <c r="X31" s="42">
        <f t="shared" si="1"/>
        <v>0</v>
      </c>
      <c r="Y31" s="42">
        <f t="shared" si="2"/>
        <v>0</v>
      </c>
    </row>
    <row r="32" spans="1:25" ht="16.5" thickBot="1" x14ac:dyDescent="0.25">
      <c r="A32" s="40">
        <v>20</v>
      </c>
      <c r="B32" s="40">
        <f>'حضور وانصراف'!E35</f>
        <v>0</v>
      </c>
      <c r="C32" s="40">
        <f>'حضور وانصراف'!F35</f>
        <v>0</v>
      </c>
      <c r="D32" s="40">
        <f>'حضور وانصراف'!G35</f>
        <v>0</v>
      </c>
      <c r="E32" s="40">
        <f>COUNTIF('حضور وانصراف'!H35:AL35,"ح")</f>
        <v>0</v>
      </c>
      <c r="F32" s="41">
        <f>COUNTIF('حضور وانصراف'!H35:AL35,"غ")</f>
        <v>0</v>
      </c>
      <c r="G32" s="41">
        <f>COUNTIF('حضور وانصراف'!H35:AL35,"غ ب")</f>
        <v>0</v>
      </c>
      <c r="H32" s="41">
        <f>COUNTIF('حضور وانصراف'!H35:AL35,"إعتيادى")</f>
        <v>0</v>
      </c>
      <c r="I32" s="41">
        <f>COUNTIF('حضور وانصراف'!I35:AM35,"1/2إعتيادى")</f>
        <v>0</v>
      </c>
      <c r="J32" s="41">
        <f>COUNTIF('حضور وانصراف'!H35:AL35,"عارضه")</f>
        <v>0</v>
      </c>
      <c r="K32" s="41">
        <f>COUNTIF('حضور وانصراف'!I35:AM35,"1/2عارضه")</f>
        <v>0</v>
      </c>
      <c r="L32" s="41">
        <f>COUNTIF('حضور وانصراف'!H35:AL35,"بدون اجر")</f>
        <v>0</v>
      </c>
      <c r="M32" s="41">
        <f>COUNTIF('حضور وانصراف'!H35:AL35,"1/2بدون")</f>
        <v>0</v>
      </c>
      <c r="N32" s="41">
        <f>COUNTIF('حضور وانصراف'!H35:AL35,"إذن 1")</f>
        <v>0</v>
      </c>
      <c r="O32" s="41">
        <f>COUNTIF('حضور وانصراف'!H35:AL35,"إذن 2")</f>
        <v>0</v>
      </c>
      <c r="P32" s="41">
        <f>COUNTIF('حضور وانصراف'!H35:AL35,"م")</f>
        <v>0</v>
      </c>
      <c r="Q32" s="41">
        <f>COUNTIF('حضور وانصراف'!H35:AL35,"مرضى")</f>
        <v>0</v>
      </c>
      <c r="R32" s="41">
        <f>COUNTIF('حضور وانصراف'!H35:AL35,"ر")</f>
        <v>0</v>
      </c>
      <c r="S32" s="41">
        <f>COUNTIF('حضور وانصراف'!H35:AL35,"&gt;0")</f>
        <v>0</v>
      </c>
      <c r="T32" s="41">
        <f>SUMIF('حضور وانصراف'!H35:AL35,"&gt;0")</f>
        <v>0</v>
      </c>
      <c r="U32" s="42">
        <f t="shared" si="0"/>
        <v>0</v>
      </c>
      <c r="V32" s="41">
        <f>COUNTIF('حضور وانصراف'!H35:AL35,"&lt;0")</f>
        <v>0</v>
      </c>
      <c r="W32" s="41">
        <f>-SUMIF('حضور وانصراف'!H35:AL35,"&lt;0")</f>
        <v>0</v>
      </c>
      <c r="X32" s="42">
        <f t="shared" si="1"/>
        <v>0</v>
      </c>
      <c r="Y32" s="42">
        <f t="shared" si="2"/>
        <v>0</v>
      </c>
    </row>
    <row r="33" spans="1:25" ht="16.5" thickBot="1" x14ac:dyDescent="0.25">
      <c r="A33" s="40">
        <v>21</v>
      </c>
      <c r="B33" s="40">
        <f>'حضور وانصراف'!E36</f>
        <v>0</v>
      </c>
      <c r="C33" s="40">
        <f>'حضور وانصراف'!F36</f>
        <v>0</v>
      </c>
      <c r="D33" s="40">
        <f>'حضور وانصراف'!G36</f>
        <v>0</v>
      </c>
      <c r="E33" s="40">
        <f>COUNTIF('حضور وانصراف'!H36:AL36,"ح")</f>
        <v>0</v>
      </c>
      <c r="F33" s="41">
        <f>COUNTIF('حضور وانصراف'!H36:AL36,"غ")</f>
        <v>0</v>
      </c>
      <c r="G33" s="41">
        <f>COUNTIF('حضور وانصراف'!H36:AL36,"غ ب")</f>
        <v>0</v>
      </c>
      <c r="H33" s="41">
        <f>COUNTIF('حضور وانصراف'!H36:AL36,"إعتيادى")</f>
        <v>0</v>
      </c>
      <c r="I33" s="41">
        <f>COUNTIF('حضور وانصراف'!I36:AM36,"1/2إعتيادى")</f>
        <v>0</v>
      </c>
      <c r="J33" s="41">
        <f>COUNTIF('حضور وانصراف'!H36:AL36,"عارضه")</f>
        <v>0</v>
      </c>
      <c r="K33" s="41">
        <f>COUNTIF('حضور وانصراف'!I36:AM36,"1/2عارضه")</f>
        <v>0</v>
      </c>
      <c r="L33" s="41">
        <f>COUNTIF('حضور وانصراف'!H36:AL36,"بدون اجر")</f>
        <v>0</v>
      </c>
      <c r="M33" s="41">
        <f>COUNTIF('حضور وانصراف'!H36:AL36,"1/2بدون")</f>
        <v>0</v>
      </c>
      <c r="N33" s="41">
        <f>COUNTIF('حضور وانصراف'!H36:AL36,"إذن 1")</f>
        <v>0</v>
      </c>
      <c r="O33" s="41">
        <f>COUNTIF('حضور وانصراف'!H36:AL36,"إذن 2")</f>
        <v>0</v>
      </c>
      <c r="P33" s="41">
        <f>COUNTIF('حضور وانصراف'!H36:AL36,"م")</f>
        <v>0</v>
      </c>
      <c r="Q33" s="41">
        <f>COUNTIF('حضور وانصراف'!H36:AL36,"مرضى")</f>
        <v>0</v>
      </c>
      <c r="R33" s="41">
        <f>COUNTIF('حضور وانصراف'!H36:AL36,"ر")</f>
        <v>0</v>
      </c>
      <c r="S33" s="41">
        <f>COUNTIF('حضور وانصراف'!H36:AL36,"&gt;0")</f>
        <v>0</v>
      </c>
      <c r="T33" s="41">
        <f>SUMIF('حضور وانصراف'!H36:AL36,"&gt;0")</f>
        <v>0</v>
      </c>
      <c r="U33" s="42">
        <f t="shared" si="0"/>
        <v>0</v>
      </c>
      <c r="V33" s="41">
        <f>COUNTIF('حضور وانصراف'!H36:AL36,"&lt;0")</f>
        <v>0</v>
      </c>
      <c r="W33" s="41">
        <f>-SUMIF('حضور وانصراف'!H36:AL36,"&lt;0")</f>
        <v>0</v>
      </c>
      <c r="X33" s="42">
        <f t="shared" si="1"/>
        <v>0</v>
      </c>
      <c r="Y33" s="42">
        <f t="shared" si="2"/>
        <v>0</v>
      </c>
    </row>
    <row r="34" spans="1:25" ht="16.5" thickBot="1" x14ac:dyDescent="0.25">
      <c r="A34" s="40">
        <v>22</v>
      </c>
      <c r="B34" s="40">
        <f>'حضور وانصراف'!E37</f>
        <v>0</v>
      </c>
      <c r="C34" s="40">
        <f>'حضور وانصراف'!F37</f>
        <v>0</v>
      </c>
      <c r="D34" s="40">
        <f>'حضور وانصراف'!G37</f>
        <v>0</v>
      </c>
      <c r="E34" s="40">
        <f>COUNTIF('حضور وانصراف'!H37:AL37,"ح")</f>
        <v>0</v>
      </c>
      <c r="F34" s="41">
        <f>COUNTIF('حضور وانصراف'!H37:AL37,"غ")</f>
        <v>0</v>
      </c>
      <c r="G34" s="41">
        <f>COUNTIF('حضور وانصراف'!H37:AL37,"غ ب")</f>
        <v>0</v>
      </c>
      <c r="H34" s="41">
        <f>COUNTIF('حضور وانصراف'!H37:AL37,"إعتيادى")</f>
        <v>0</v>
      </c>
      <c r="I34" s="41">
        <f>COUNTIF('حضور وانصراف'!I37:AM37,"1/2إعتيادى")</f>
        <v>0</v>
      </c>
      <c r="J34" s="41">
        <f>COUNTIF('حضور وانصراف'!H37:AL37,"عارضه")</f>
        <v>0</v>
      </c>
      <c r="K34" s="41">
        <f>COUNTIF('حضور وانصراف'!I37:AM37,"1/2عارضه")</f>
        <v>0</v>
      </c>
      <c r="L34" s="41">
        <f>COUNTIF('حضور وانصراف'!H37:AL37,"بدون اجر")</f>
        <v>0</v>
      </c>
      <c r="M34" s="41">
        <f>COUNTIF('حضور وانصراف'!H37:AL37,"1/2بدون")</f>
        <v>0</v>
      </c>
      <c r="N34" s="41">
        <f>COUNTIF('حضور وانصراف'!H37:AL37,"إذن 1")</f>
        <v>0</v>
      </c>
      <c r="O34" s="41">
        <f>COUNTIF('حضور وانصراف'!H37:AL37,"إذن 2")</f>
        <v>0</v>
      </c>
      <c r="P34" s="41">
        <f>COUNTIF('حضور وانصراف'!H37:AL37,"م")</f>
        <v>0</v>
      </c>
      <c r="Q34" s="41">
        <f>COUNTIF('حضور وانصراف'!H37:AL37,"مرضى")</f>
        <v>0</v>
      </c>
      <c r="R34" s="41">
        <f>COUNTIF('حضور وانصراف'!H37:AL37,"ر")</f>
        <v>0</v>
      </c>
      <c r="S34" s="41">
        <f>COUNTIF('حضور وانصراف'!H37:AL37,"&gt;0")</f>
        <v>0</v>
      </c>
      <c r="T34" s="41">
        <f>SUMIF('حضور وانصراف'!H37:AL37,"&gt;0")</f>
        <v>0</v>
      </c>
      <c r="U34" s="42">
        <f t="shared" si="0"/>
        <v>0</v>
      </c>
      <c r="V34" s="41">
        <f>COUNTIF('حضور وانصراف'!H37:AL37,"&lt;0")</f>
        <v>0</v>
      </c>
      <c r="W34" s="41">
        <f>-SUMIF('حضور وانصراف'!H37:AL37,"&lt;0")</f>
        <v>0</v>
      </c>
      <c r="X34" s="42">
        <f t="shared" si="1"/>
        <v>0</v>
      </c>
      <c r="Y34" s="42">
        <f t="shared" si="2"/>
        <v>0</v>
      </c>
    </row>
    <row r="35" spans="1:25" ht="16.5" thickBot="1" x14ac:dyDescent="0.25">
      <c r="A35" s="40">
        <v>23</v>
      </c>
      <c r="B35" s="40">
        <f>'حضور وانصراف'!E38</f>
        <v>0</v>
      </c>
      <c r="C35" s="40">
        <f>'حضور وانصراف'!F38</f>
        <v>0</v>
      </c>
      <c r="D35" s="40">
        <f>'حضور وانصراف'!G38</f>
        <v>0</v>
      </c>
      <c r="E35" s="40">
        <f>COUNTIF('حضور وانصراف'!H38:AL38,"ح")</f>
        <v>0</v>
      </c>
      <c r="F35" s="41">
        <f>COUNTIF('حضور وانصراف'!H38:AL38,"غ")</f>
        <v>0</v>
      </c>
      <c r="G35" s="41">
        <f>COUNTIF('حضور وانصراف'!H38:AL38,"غ ب")</f>
        <v>0</v>
      </c>
      <c r="H35" s="41">
        <f>COUNTIF('حضور وانصراف'!H38:AL38,"إعتيادى")</f>
        <v>0</v>
      </c>
      <c r="I35" s="41">
        <f>COUNTIF('حضور وانصراف'!I38:AM38,"1/2إعتيادى")</f>
        <v>0</v>
      </c>
      <c r="J35" s="41">
        <f>COUNTIF('حضور وانصراف'!H38:AL38,"عارضه")</f>
        <v>0</v>
      </c>
      <c r="K35" s="41">
        <f>COUNTIF('حضور وانصراف'!I38:AM38,"1/2عارضه")</f>
        <v>0</v>
      </c>
      <c r="L35" s="41">
        <f>COUNTIF('حضور وانصراف'!H38:AL38,"بدون اجر")</f>
        <v>0</v>
      </c>
      <c r="M35" s="41">
        <f>COUNTIF('حضور وانصراف'!H38:AL38,"1/2بدون")</f>
        <v>0</v>
      </c>
      <c r="N35" s="41">
        <f>COUNTIF('حضور وانصراف'!H38:AL38,"إذن 1")</f>
        <v>0</v>
      </c>
      <c r="O35" s="41">
        <f>COUNTIF('حضور وانصراف'!H38:AL38,"إذن 2")</f>
        <v>0</v>
      </c>
      <c r="P35" s="41">
        <f>COUNTIF('حضور وانصراف'!H38:AL38,"م")</f>
        <v>0</v>
      </c>
      <c r="Q35" s="41">
        <f>COUNTIF('حضور وانصراف'!H38:AL38,"مرضى")</f>
        <v>0</v>
      </c>
      <c r="R35" s="41">
        <f>COUNTIF('حضور وانصراف'!H38:AL38,"ر")</f>
        <v>0</v>
      </c>
      <c r="S35" s="41">
        <f>COUNTIF('حضور وانصراف'!H38:AL38,"&gt;0")</f>
        <v>0</v>
      </c>
      <c r="T35" s="41">
        <f>SUMIF('حضور وانصراف'!H38:AL38,"&gt;0")</f>
        <v>0</v>
      </c>
      <c r="U35" s="42">
        <f t="shared" si="0"/>
        <v>0</v>
      </c>
      <c r="V35" s="41">
        <f>COUNTIF('حضور وانصراف'!H38:AL38,"&lt;0")</f>
        <v>0</v>
      </c>
      <c r="W35" s="41">
        <f>-SUMIF('حضور وانصراف'!H38:AL38,"&lt;0")</f>
        <v>0</v>
      </c>
      <c r="X35" s="42">
        <f t="shared" si="1"/>
        <v>0</v>
      </c>
      <c r="Y35" s="42">
        <f t="shared" si="2"/>
        <v>0</v>
      </c>
    </row>
    <row r="36" spans="1:25" ht="16.5" thickBot="1" x14ac:dyDescent="0.25">
      <c r="A36" s="40">
        <v>24</v>
      </c>
      <c r="B36" s="40">
        <f>'حضور وانصراف'!E39</f>
        <v>0</v>
      </c>
      <c r="C36" s="40">
        <f>'حضور وانصراف'!F39</f>
        <v>0</v>
      </c>
      <c r="D36" s="40">
        <f>'حضور وانصراف'!G39</f>
        <v>0</v>
      </c>
      <c r="E36" s="40">
        <f>COUNTIF('حضور وانصراف'!H39:AL39,"ح")</f>
        <v>0</v>
      </c>
      <c r="F36" s="41">
        <f>COUNTIF('حضور وانصراف'!H39:AL39,"غ")</f>
        <v>0</v>
      </c>
      <c r="G36" s="41">
        <f>COUNTIF('حضور وانصراف'!H39:AL39,"غ ب")</f>
        <v>0</v>
      </c>
      <c r="H36" s="41">
        <f>COUNTIF('حضور وانصراف'!H39:AL39,"إعتيادى")</f>
        <v>0</v>
      </c>
      <c r="I36" s="41">
        <f>COUNTIF('حضور وانصراف'!I39:AM39,"1/2إعتيادى")</f>
        <v>0</v>
      </c>
      <c r="J36" s="41">
        <f>COUNTIF('حضور وانصراف'!H39:AL39,"عارضه")</f>
        <v>0</v>
      </c>
      <c r="K36" s="41">
        <f>COUNTIF('حضور وانصراف'!I39:AM39,"1/2عارضه")</f>
        <v>0</v>
      </c>
      <c r="L36" s="41">
        <f>COUNTIF('حضور وانصراف'!H39:AL39,"بدون اجر")</f>
        <v>0</v>
      </c>
      <c r="M36" s="41">
        <f>COUNTIF('حضور وانصراف'!H39:AL39,"1/2بدون")</f>
        <v>0</v>
      </c>
      <c r="N36" s="41">
        <f>COUNTIF('حضور وانصراف'!H39:AL39,"إذن 1")</f>
        <v>0</v>
      </c>
      <c r="O36" s="41">
        <f>COUNTIF('حضور وانصراف'!H39:AL39,"إذن 2")</f>
        <v>0</v>
      </c>
      <c r="P36" s="41">
        <f>COUNTIF('حضور وانصراف'!H39:AL39,"م")</f>
        <v>0</v>
      </c>
      <c r="Q36" s="41">
        <f>COUNTIF('حضور وانصراف'!H39:AL39,"مرضى")</f>
        <v>0</v>
      </c>
      <c r="R36" s="41">
        <f>COUNTIF('حضور وانصراف'!H39:AL39,"ر")</f>
        <v>0</v>
      </c>
      <c r="S36" s="41">
        <f>COUNTIF('حضور وانصراف'!H39:AL39,"&gt;0")</f>
        <v>0</v>
      </c>
      <c r="T36" s="41">
        <f>SUMIF('حضور وانصراف'!H39:AL39,"&gt;0")</f>
        <v>0</v>
      </c>
      <c r="U36" s="42">
        <f t="shared" si="0"/>
        <v>0</v>
      </c>
      <c r="V36" s="41">
        <f>COUNTIF('حضور وانصراف'!H39:AL39,"&lt;0")</f>
        <v>0</v>
      </c>
      <c r="W36" s="41">
        <f>-SUMIF('حضور وانصراف'!H39:AL39,"&lt;0")</f>
        <v>0</v>
      </c>
      <c r="X36" s="42">
        <f t="shared" si="1"/>
        <v>0</v>
      </c>
      <c r="Y36" s="42">
        <f t="shared" si="2"/>
        <v>0</v>
      </c>
    </row>
    <row r="37" spans="1:25" ht="16.5" thickBot="1" x14ac:dyDescent="0.25">
      <c r="A37" s="40">
        <v>25</v>
      </c>
      <c r="B37" s="40">
        <f>'حضور وانصراف'!E40</f>
        <v>0</v>
      </c>
      <c r="C37" s="40">
        <f>'حضور وانصراف'!F40</f>
        <v>0</v>
      </c>
      <c r="D37" s="40">
        <f>'حضور وانصراف'!G40</f>
        <v>0</v>
      </c>
      <c r="E37" s="40">
        <f>COUNTIF('حضور وانصراف'!H40:AL40,"ح")</f>
        <v>0</v>
      </c>
      <c r="F37" s="41">
        <f>COUNTIF('حضور وانصراف'!H40:AL40,"غ")</f>
        <v>0</v>
      </c>
      <c r="G37" s="41">
        <f>COUNTIF('حضور وانصراف'!H40:AL40,"غ ب")</f>
        <v>0</v>
      </c>
      <c r="H37" s="41">
        <f>COUNTIF('حضور وانصراف'!H40:AL40,"إعتيادى")</f>
        <v>0</v>
      </c>
      <c r="I37" s="41">
        <f>COUNTIF('حضور وانصراف'!I40:AM40,"1/2إعتيادى")</f>
        <v>0</v>
      </c>
      <c r="J37" s="41">
        <f>COUNTIF('حضور وانصراف'!H40:AL40,"عارضه")</f>
        <v>0</v>
      </c>
      <c r="K37" s="41">
        <f>COUNTIF('حضور وانصراف'!I40:AM40,"1/2عارضه")</f>
        <v>0</v>
      </c>
      <c r="L37" s="41">
        <f>COUNTIF('حضور وانصراف'!H40:AL40,"بدون اجر")</f>
        <v>0</v>
      </c>
      <c r="M37" s="41">
        <f>COUNTIF('حضور وانصراف'!H40:AL40,"1/2بدون")</f>
        <v>0</v>
      </c>
      <c r="N37" s="41">
        <f>COUNTIF('حضور وانصراف'!H40:AL40,"إذن 1")</f>
        <v>0</v>
      </c>
      <c r="O37" s="41">
        <f>COUNTIF('حضور وانصراف'!H40:AL40,"إذن 2")</f>
        <v>0</v>
      </c>
      <c r="P37" s="41">
        <f>COUNTIF('حضور وانصراف'!H40:AL40,"م")</f>
        <v>0</v>
      </c>
      <c r="Q37" s="41">
        <f>COUNTIF('حضور وانصراف'!H40:AL40,"مرضى")</f>
        <v>0</v>
      </c>
      <c r="R37" s="41">
        <f>COUNTIF('حضور وانصراف'!H40:AL40,"ر")</f>
        <v>0</v>
      </c>
      <c r="S37" s="41">
        <f>COUNTIF('حضور وانصراف'!H40:AL40,"&gt;0")</f>
        <v>0</v>
      </c>
      <c r="T37" s="41">
        <f>SUMIF('حضور وانصراف'!H40:AL40,"&gt;0")</f>
        <v>0</v>
      </c>
      <c r="U37" s="42">
        <f t="shared" si="0"/>
        <v>0</v>
      </c>
      <c r="V37" s="41">
        <f>COUNTIF('حضور وانصراف'!H40:AL40,"&lt;0")</f>
        <v>0</v>
      </c>
      <c r="W37" s="41">
        <f>-SUMIF('حضور وانصراف'!H40:AL40,"&lt;0")</f>
        <v>0</v>
      </c>
      <c r="X37" s="42">
        <f t="shared" si="1"/>
        <v>0</v>
      </c>
      <c r="Y37" s="42">
        <f t="shared" si="2"/>
        <v>0</v>
      </c>
    </row>
    <row r="38" spans="1:25" ht="16.5" thickBot="1" x14ac:dyDescent="0.25">
      <c r="A38" s="40">
        <v>26</v>
      </c>
      <c r="B38" s="40">
        <f>'حضور وانصراف'!E41</f>
        <v>0</v>
      </c>
      <c r="C38" s="40">
        <f>'حضور وانصراف'!F41</f>
        <v>0</v>
      </c>
      <c r="D38" s="40">
        <f>'حضور وانصراف'!G41</f>
        <v>0</v>
      </c>
      <c r="E38" s="40">
        <f>COUNTIF('حضور وانصراف'!H41:AL41,"ح")</f>
        <v>0</v>
      </c>
      <c r="F38" s="41">
        <f>COUNTIF('حضور وانصراف'!H41:AL41,"غ")</f>
        <v>0</v>
      </c>
      <c r="G38" s="41">
        <f>COUNTIF('حضور وانصراف'!H41:AL41,"غ ب")</f>
        <v>0</v>
      </c>
      <c r="H38" s="41">
        <f>COUNTIF('حضور وانصراف'!H41:AL41,"إعتيادى")</f>
        <v>0</v>
      </c>
      <c r="I38" s="41">
        <f>COUNTIF('حضور وانصراف'!I41:AM41,"1/2إعتيادى")</f>
        <v>0</v>
      </c>
      <c r="J38" s="41">
        <f>COUNTIF('حضور وانصراف'!H41:AL41,"عارضه")</f>
        <v>0</v>
      </c>
      <c r="K38" s="41">
        <f>COUNTIF('حضور وانصراف'!I41:AM41,"1/2عارضه")</f>
        <v>0</v>
      </c>
      <c r="L38" s="41">
        <f>COUNTIF('حضور وانصراف'!H41:AL41,"بدون اجر")</f>
        <v>0</v>
      </c>
      <c r="M38" s="41">
        <f>COUNTIF('حضور وانصراف'!H41:AL41,"1/2بدون")</f>
        <v>0</v>
      </c>
      <c r="N38" s="41">
        <f>COUNTIF('حضور وانصراف'!H41:AL41,"إذن 1")</f>
        <v>0</v>
      </c>
      <c r="O38" s="41">
        <f>COUNTIF('حضور وانصراف'!H41:AL41,"إذن 2")</f>
        <v>0</v>
      </c>
      <c r="P38" s="41">
        <f>COUNTIF('حضور وانصراف'!H41:AL41,"م")</f>
        <v>0</v>
      </c>
      <c r="Q38" s="41">
        <f>COUNTIF('حضور وانصراف'!H41:AL41,"مرضى")</f>
        <v>0</v>
      </c>
      <c r="R38" s="41">
        <f>COUNTIF('حضور وانصراف'!H41:AL41,"ر")</f>
        <v>0</v>
      </c>
      <c r="S38" s="41">
        <f>COUNTIF('حضور وانصراف'!H41:AL41,"&gt;0")</f>
        <v>0</v>
      </c>
      <c r="T38" s="41">
        <f>SUMIF('حضور وانصراف'!H41:AL41,"&gt;0")</f>
        <v>0</v>
      </c>
      <c r="U38" s="42">
        <f t="shared" si="0"/>
        <v>0</v>
      </c>
      <c r="V38" s="41">
        <f>COUNTIF('حضور وانصراف'!H41:AL41,"&lt;0")</f>
        <v>0</v>
      </c>
      <c r="W38" s="41">
        <f>-SUMIF('حضور وانصراف'!H41:AL41,"&lt;0")</f>
        <v>0</v>
      </c>
      <c r="X38" s="42">
        <f t="shared" si="1"/>
        <v>0</v>
      </c>
      <c r="Y38" s="42">
        <f t="shared" si="2"/>
        <v>0</v>
      </c>
    </row>
    <row r="39" spans="1:25" ht="16.5" thickBot="1" x14ac:dyDescent="0.25">
      <c r="A39" s="40">
        <v>27</v>
      </c>
      <c r="B39" s="40">
        <f>'حضور وانصراف'!E42</f>
        <v>0</v>
      </c>
      <c r="C39" s="40">
        <f>'حضور وانصراف'!F42</f>
        <v>0</v>
      </c>
      <c r="D39" s="40">
        <f>'حضور وانصراف'!G42</f>
        <v>0</v>
      </c>
      <c r="E39" s="40">
        <f>COUNTIF('حضور وانصراف'!H42:AL42,"ح")</f>
        <v>0</v>
      </c>
      <c r="F39" s="41">
        <f>COUNTIF('حضور وانصراف'!H42:AL42,"غ")</f>
        <v>0</v>
      </c>
      <c r="G39" s="41">
        <f>COUNTIF('حضور وانصراف'!H42:AL42,"غ ب")</f>
        <v>0</v>
      </c>
      <c r="H39" s="41">
        <f>COUNTIF('حضور وانصراف'!H42:AL42,"إعتيادى")</f>
        <v>0</v>
      </c>
      <c r="I39" s="41">
        <f>COUNTIF('حضور وانصراف'!I42:AM42,"1/2إعتيادى")</f>
        <v>0</v>
      </c>
      <c r="J39" s="41">
        <f>COUNTIF('حضور وانصراف'!H42:AL42,"عارضه")</f>
        <v>0</v>
      </c>
      <c r="K39" s="41">
        <f>COUNTIF('حضور وانصراف'!I42:AM42,"1/2عارضه")</f>
        <v>0</v>
      </c>
      <c r="L39" s="41">
        <f>COUNTIF('حضور وانصراف'!H42:AL42,"بدون اجر")</f>
        <v>0</v>
      </c>
      <c r="M39" s="41">
        <f>COUNTIF('حضور وانصراف'!H42:AL42,"1/2بدون")</f>
        <v>0</v>
      </c>
      <c r="N39" s="41">
        <f>COUNTIF('حضور وانصراف'!H42:AL42,"إذن 1")</f>
        <v>0</v>
      </c>
      <c r="O39" s="41">
        <f>COUNTIF('حضور وانصراف'!H42:AL42,"إذن 2")</f>
        <v>0</v>
      </c>
      <c r="P39" s="41">
        <f>COUNTIF('حضور وانصراف'!H42:AL42,"م")</f>
        <v>0</v>
      </c>
      <c r="Q39" s="41">
        <f>COUNTIF('حضور وانصراف'!H42:AL42,"مرضى")</f>
        <v>0</v>
      </c>
      <c r="R39" s="41">
        <f>COUNTIF('حضور وانصراف'!H42:AL42,"ر")</f>
        <v>0</v>
      </c>
      <c r="S39" s="41">
        <f>COUNTIF('حضور وانصراف'!H42:AL42,"&gt;0")</f>
        <v>0</v>
      </c>
      <c r="T39" s="41">
        <f>SUMIF('حضور وانصراف'!H42:AL42,"&gt;0")</f>
        <v>0</v>
      </c>
      <c r="U39" s="42">
        <f t="shared" si="0"/>
        <v>0</v>
      </c>
      <c r="V39" s="41">
        <f>COUNTIF('حضور وانصراف'!H42:AL42,"&lt;0")</f>
        <v>0</v>
      </c>
      <c r="W39" s="41">
        <f>-SUMIF('حضور وانصراف'!H42:AL42,"&lt;0")</f>
        <v>0</v>
      </c>
      <c r="X39" s="42">
        <f t="shared" si="1"/>
        <v>0</v>
      </c>
      <c r="Y39" s="42">
        <f t="shared" si="2"/>
        <v>0</v>
      </c>
    </row>
    <row r="40" spans="1:25" ht="16.5" thickBot="1" x14ac:dyDescent="0.25">
      <c r="A40" s="40">
        <v>28</v>
      </c>
      <c r="B40" s="40">
        <f>'حضور وانصراف'!E43</f>
        <v>0</v>
      </c>
      <c r="C40" s="40">
        <f>'حضور وانصراف'!F43</f>
        <v>0</v>
      </c>
      <c r="D40" s="40">
        <f>'حضور وانصراف'!G43</f>
        <v>0</v>
      </c>
      <c r="E40" s="40">
        <f>COUNTIF('حضور وانصراف'!H43:AL43,"ح")</f>
        <v>0</v>
      </c>
      <c r="F40" s="41">
        <f>COUNTIF('حضور وانصراف'!H43:AL43,"غ")</f>
        <v>0</v>
      </c>
      <c r="G40" s="41">
        <f>COUNTIF('حضور وانصراف'!H43:AL43,"غ ب")</f>
        <v>0</v>
      </c>
      <c r="H40" s="41">
        <f>COUNTIF('حضور وانصراف'!H43:AL43,"إعتيادى")</f>
        <v>0</v>
      </c>
      <c r="I40" s="41">
        <f>COUNTIF('حضور وانصراف'!I43:AM43,"1/2إعتيادى")</f>
        <v>0</v>
      </c>
      <c r="J40" s="41">
        <f>COUNTIF('حضور وانصراف'!H43:AL43,"عارضه")</f>
        <v>0</v>
      </c>
      <c r="K40" s="41">
        <f>COUNTIF('حضور وانصراف'!I43:AM43,"1/2عارضه")</f>
        <v>0</v>
      </c>
      <c r="L40" s="41">
        <f>COUNTIF('حضور وانصراف'!H43:AL43,"بدون اجر")</f>
        <v>0</v>
      </c>
      <c r="M40" s="41">
        <f>COUNTIF('حضور وانصراف'!H43:AL43,"1/2بدون")</f>
        <v>0</v>
      </c>
      <c r="N40" s="41">
        <f>COUNTIF('حضور وانصراف'!H43:AL43,"إذن 1")</f>
        <v>0</v>
      </c>
      <c r="O40" s="41">
        <f>COUNTIF('حضور وانصراف'!H43:AL43,"إذن 2")</f>
        <v>0</v>
      </c>
      <c r="P40" s="41">
        <f>COUNTIF('حضور وانصراف'!H43:AL43,"م")</f>
        <v>0</v>
      </c>
      <c r="Q40" s="41">
        <f>COUNTIF('حضور وانصراف'!H43:AL43,"مرضى")</f>
        <v>0</v>
      </c>
      <c r="R40" s="41">
        <f>COUNTIF('حضور وانصراف'!H43:AL43,"ر")</f>
        <v>0</v>
      </c>
      <c r="S40" s="41">
        <f>COUNTIF('حضور وانصراف'!H43:AL43,"&gt;0")</f>
        <v>0</v>
      </c>
      <c r="T40" s="41">
        <f>SUMIF('حضور وانصراف'!H43:AL43,"&gt;0")</f>
        <v>0</v>
      </c>
      <c r="U40" s="42">
        <f t="shared" si="0"/>
        <v>0</v>
      </c>
      <c r="V40" s="41">
        <f>COUNTIF('حضور وانصراف'!H43:AL43,"&lt;0")</f>
        <v>0</v>
      </c>
      <c r="W40" s="41">
        <f>-SUMIF('حضور وانصراف'!H43:AL43,"&lt;0")</f>
        <v>0</v>
      </c>
      <c r="X40" s="42">
        <f t="shared" si="1"/>
        <v>0</v>
      </c>
      <c r="Y40" s="42">
        <f t="shared" si="2"/>
        <v>0</v>
      </c>
    </row>
    <row r="41" spans="1:25" ht="16.5" thickBot="1" x14ac:dyDescent="0.25">
      <c r="A41" s="40">
        <v>29</v>
      </c>
      <c r="B41" s="40">
        <f>'حضور وانصراف'!E44</f>
        <v>0</v>
      </c>
      <c r="C41" s="40">
        <f>'حضور وانصراف'!F44</f>
        <v>0</v>
      </c>
      <c r="D41" s="40">
        <f>'حضور وانصراف'!G44</f>
        <v>0</v>
      </c>
      <c r="E41" s="40">
        <f>COUNTIF('حضور وانصراف'!H44:AL44,"ح")</f>
        <v>0</v>
      </c>
      <c r="F41" s="41">
        <f>COUNTIF('حضور وانصراف'!H44:AL44,"غ")</f>
        <v>0</v>
      </c>
      <c r="G41" s="41">
        <f>COUNTIF('حضور وانصراف'!H44:AL44,"غ ب")</f>
        <v>0</v>
      </c>
      <c r="H41" s="41">
        <f>COUNTIF('حضور وانصراف'!H44:AL44,"إعتيادى")</f>
        <v>0</v>
      </c>
      <c r="I41" s="41">
        <f>COUNTIF('حضور وانصراف'!I44:AM44,"1/2إعتيادى")</f>
        <v>0</v>
      </c>
      <c r="J41" s="41">
        <f>COUNTIF('حضور وانصراف'!H44:AL44,"عارضه")</f>
        <v>0</v>
      </c>
      <c r="K41" s="41">
        <f>COUNTIF('حضور وانصراف'!I44:AM44,"1/2عارضه")</f>
        <v>0</v>
      </c>
      <c r="L41" s="41">
        <f>COUNTIF('حضور وانصراف'!H44:AL44,"بدون اجر")</f>
        <v>0</v>
      </c>
      <c r="M41" s="41">
        <f>COUNTIF('حضور وانصراف'!H44:AL44,"1/2بدون")</f>
        <v>0</v>
      </c>
      <c r="N41" s="41">
        <f>COUNTIF('حضور وانصراف'!H44:AL44,"إذن 1")</f>
        <v>0</v>
      </c>
      <c r="O41" s="41">
        <f>COUNTIF('حضور وانصراف'!H44:AL44,"إذن 2")</f>
        <v>0</v>
      </c>
      <c r="P41" s="41">
        <f>COUNTIF('حضور وانصراف'!H44:AL44,"م")</f>
        <v>0</v>
      </c>
      <c r="Q41" s="41">
        <f>COUNTIF('حضور وانصراف'!H44:AL44,"مرضى")</f>
        <v>0</v>
      </c>
      <c r="R41" s="41">
        <f>COUNTIF('حضور وانصراف'!H44:AL44,"ر")</f>
        <v>0</v>
      </c>
      <c r="S41" s="41">
        <f>COUNTIF('حضور وانصراف'!H44:AL44,"&gt;0")</f>
        <v>0</v>
      </c>
      <c r="T41" s="41">
        <f>SUMIF('حضور وانصراف'!H44:AL44,"&gt;0")</f>
        <v>0</v>
      </c>
      <c r="U41" s="42">
        <f t="shared" si="0"/>
        <v>0</v>
      </c>
      <c r="V41" s="41">
        <f>COUNTIF('حضور وانصراف'!H44:AL44,"&lt;0")</f>
        <v>0</v>
      </c>
      <c r="W41" s="41">
        <f>-SUMIF('حضور وانصراف'!H44:AL44,"&lt;0")</f>
        <v>0</v>
      </c>
      <c r="X41" s="42">
        <f t="shared" si="1"/>
        <v>0</v>
      </c>
      <c r="Y41" s="42">
        <f t="shared" si="2"/>
        <v>0</v>
      </c>
    </row>
    <row r="42" spans="1:25" ht="16.5" thickBot="1" x14ac:dyDescent="0.25">
      <c r="A42" s="40">
        <v>30</v>
      </c>
      <c r="B42" s="40">
        <f>'حضور وانصراف'!E45</f>
        <v>0</v>
      </c>
      <c r="C42" s="40">
        <f>'حضور وانصراف'!F45</f>
        <v>0</v>
      </c>
      <c r="D42" s="40">
        <f>'حضور وانصراف'!G45</f>
        <v>0</v>
      </c>
      <c r="E42" s="40">
        <f>COUNTIF('حضور وانصراف'!H45:AL45,"ح")</f>
        <v>0</v>
      </c>
      <c r="F42" s="41">
        <f>COUNTIF('حضور وانصراف'!H45:AL45,"غ")</f>
        <v>0</v>
      </c>
      <c r="G42" s="41">
        <f>COUNTIF('حضور وانصراف'!H45:AL45,"غ ب")</f>
        <v>0</v>
      </c>
      <c r="H42" s="41">
        <f>COUNTIF('حضور وانصراف'!H45:AL45,"إعتيادى")</f>
        <v>0</v>
      </c>
      <c r="I42" s="41">
        <f>COUNTIF('حضور وانصراف'!I45:AM45,"1/2إعتيادى")</f>
        <v>0</v>
      </c>
      <c r="J42" s="41">
        <f>COUNTIF('حضور وانصراف'!H45:AL45,"عارضه")</f>
        <v>0</v>
      </c>
      <c r="K42" s="41">
        <f>COUNTIF('حضور وانصراف'!I45:AM45,"1/2عارضه")</f>
        <v>0</v>
      </c>
      <c r="L42" s="41">
        <f>COUNTIF('حضور وانصراف'!H45:AL45,"بدون اجر")</f>
        <v>0</v>
      </c>
      <c r="M42" s="41">
        <f>COUNTIF('حضور وانصراف'!H45:AL45,"1/2بدون")</f>
        <v>0</v>
      </c>
      <c r="N42" s="41">
        <f>COUNTIF('حضور وانصراف'!H45:AL45,"إذن 1")</f>
        <v>0</v>
      </c>
      <c r="O42" s="41">
        <f>COUNTIF('حضور وانصراف'!H45:AL45,"إذن 2")</f>
        <v>0</v>
      </c>
      <c r="P42" s="41">
        <f>COUNTIF('حضور وانصراف'!H45:AL45,"م")</f>
        <v>0</v>
      </c>
      <c r="Q42" s="41">
        <f>COUNTIF('حضور وانصراف'!H45:AL45,"مرضى")</f>
        <v>0</v>
      </c>
      <c r="R42" s="41">
        <f>COUNTIF('حضور وانصراف'!H45:AL45,"ر")</f>
        <v>0</v>
      </c>
      <c r="S42" s="41">
        <f>COUNTIF('حضور وانصراف'!H45:AL45,"&gt;0")</f>
        <v>0</v>
      </c>
      <c r="T42" s="41">
        <f>SUMIF('حضور وانصراف'!H45:AL45,"&gt;0")</f>
        <v>0</v>
      </c>
      <c r="U42" s="42">
        <f t="shared" si="0"/>
        <v>0</v>
      </c>
      <c r="V42" s="41">
        <f>COUNTIF('حضور وانصراف'!H45:AL45,"&lt;0")</f>
        <v>0</v>
      </c>
      <c r="W42" s="41">
        <f>-SUMIF('حضور وانصراف'!H45:AL45,"&lt;0")</f>
        <v>0</v>
      </c>
      <c r="X42" s="42">
        <f t="shared" si="1"/>
        <v>0</v>
      </c>
      <c r="Y42" s="42">
        <f t="shared" si="2"/>
        <v>0</v>
      </c>
    </row>
    <row r="43" spans="1:25" ht="16.5" thickBot="1" x14ac:dyDescent="0.25">
      <c r="A43" s="40">
        <v>31</v>
      </c>
      <c r="B43" s="40">
        <f>'حضور وانصراف'!E46</f>
        <v>0</v>
      </c>
      <c r="C43" s="40">
        <f>'حضور وانصراف'!F46</f>
        <v>0</v>
      </c>
      <c r="D43" s="40">
        <f>'حضور وانصراف'!G46</f>
        <v>0</v>
      </c>
      <c r="E43" s="40">
        <f>COUNTIF('حضور وانصراف'!H46:AL46,"ح")</f>
        <v>0</v>
      </c>
      <c r="F43" s="41">
        <f>COUNTIF('حضور وانصراف'!H46:AL46,"غ")</f>
        <v>0</v>
      </c>
      <c r="G43" s="41">
        <f>COUNTIF('حضور وانصراف'!H46:AL46,"غ ب")</f>
        <v>0</v>
      </c>
      <c r="H43" s="41">
        <f>COUNTIF('حضور وانصراف'!H46:AL46,"إعتيادى")</f>
        <v>0</v>
      </c>
      <c r="I43" s="41">
        <f>COUNTIF('حضور وانصراف'!I46:AM46,"1/2إعتيادى")</f>
        <v>0</v>
      </c>
      <c r="J43" s="41">
        <f>COUNTIF('حضور وانصراف'!H46:AL46,"عارضه")</f>
        <v>0</v>
      </c>
      <c r="K43" s="41">
        <f>COUNTIF('حضور وانصراف'!I46:AM46,"1/2عارضه")</f>
        <v>0</v>
      </c>
      <c r="L43" s="41">
        <f>COUNTIF('حضور وانصراف'!H46:AL46,"بدون اجر")</f>
        <v>0</v>
      </c>
      <c r="M43" s="41">
        <f>COUNTIF('حضور وانصراف'!H46:AL46,"1/2بدون")</f>
        <v>0</v>
      </c>
      <c r="N43" s="41">
        <f>COUNTIF('حضور وانصراف'!H46:AL46,"إذن 1")</f>
        <v>0</v>
      </c>
      <c r="O43" s="41">
        <f>COUNTIF('حضور وانصراف'!H46:AL46,"إذن 2")</f>
        <v>0</v>
      </c>
      <c r="P43" s="41">
        <f>COUNTIF('حضور وانصراف'!H46:AL46,"م")</f>
        <v>0</v>
      </c>
      <c r="Q43" s="41">
        <f>COUNTIF('حضور وانصراف'!H46:AL46,"مرضى")</f>
        <v>0</v>
      </c>
      <c r="R43" s="41">
        <f>COUNTIF('حضور وانصراف'!H46:AL46,"ر")</f>
        <v>0</v>
      </c>
      <c r="S43" s="41">
        <f>COUNTIF('حضور وانصراف'!H46:AL46,"&gt;0")</f>
        <v>0</v>
      </c>
      <c r="T43" s="41">
        <f>SUMIF('حضور وانصراف'!H46:AL46,"&gt;0")</f>
        <v>0</v>
      </c>
      <c r="U43" s="42">
        <f t="shared" si="0"/>
        <v>0</v>
      </c>
      <c r="V43" s="41">
        <f>COUNTIF('حضور وانصراف'!H46:AL46,"&lt;0")</f>
        <v>0</v>
      </c>
      <c r="W43" s="41">
        <f>-SUMIF('حضور وانصراف'!H46:AL46,"&lt;0")</f>
        <v>0</v>
      </c>
      <c r="X43" s="42">
        <f t="shared" si="1"/>
        <v>0</v>
      </c>
      <c r="Y43" s="42">
        <f t="shared" si="2"/>
        <v>0</v>
      </c>
    </row>
    <row r="44" spans="1:25" ht="16.5" thickBot="1" x14ac:dyDescent="0.25">
      <c r="A44" s="40">
        <v>32</v>
      </c>
      <c r="B44" s="40">
        <f>'حضور وانصراف'!E47</f>
        <v>0</v>
      </c>
      <c r="C44" s="40">
        <f>'حضور وانصراف'!F47</f>
        <v>0</v>
      </c>
      <c r="D44" s="40">
        <f>'حضور وانصراف'!G47</f>
        <v>0</v>
      </c>
      <c r="E44" s="40">
        <f>COUNTIF('حضور وانصراف'!H47:AL47,"ح")</f>
        <v>0</v>
      </c>
      <c r="F44" s="41">
        <f>COUNTIF('حضور وانصراف'!H47:AL47,"غ")</f>
        <v>0</v>
      </c>
      <c r="G44" s="41">
        <f>COUNTIF('حضور وانصراف'!H47:AL47,"غ ب")</f>
        <v>0</v>
      </c>
      <c r="H44" s="41">
        <f>COUNTIF('حضور وانصراف'!H47:AL47,"إعتيادى")</f>
        <v>0</v>
      </c>
      <c r="I44" s="41">
        <f>COUNTIF('حضور وانصراف'!I47:AM47,"1/2إعتيادى")</f>
        <v>0</v>
      </c>
      <c r="J44" s="41">
        <f>COUNTIF('حضور وانصراف'!H47:AL47,"عارضه")</f>
        <v>0</v>
      </c>
      <c r="K44" s="41">
        <f>COUNTIF('حضور وانصراف'!I47:AM47,"1/2عارضه")</f>
        <v>0</v>
      </c>
      <c r="L44" s="41">
        <f>COUNTIF('حضور وانصراف'!H47:AL47,"بدون اجر")</f>
        <v>0</v>
      </c>
      <c r="M44" s="41">
        <f>COUNTIF('حضور وانصراف'!H47:AL47,"1/2بدون")</f>
        <v>0</v>
      </c>
      <c r="N44" s="41">
        <f>COUNTIF('حضور وانصراف'!H47:AL47,"إذن 1")</f>
        <v>0</v>
      </c>
      <c r="O44" s="41">
        <f>COUNTIF('حضور وانصراف'!H47:AL47,"إذن 2")</f>
        <v>0</v>
      </c>
      <c r="P44" s="41">
        <f>COUNTIF('حضور وانصراف'!H47:AL47,"م")</f>
        <v>0</v>
      </c>
      <c r="Q44" s="41">
        <f>COUNTIF('حضور وانصراف'!H47:AL47,"مرضى")</f>
        <v>0</v>
      </c>
      <c r="R44" s="41">
        <f>COUNTIF('حضور وانصراف'!H47:AL47,"ر")</f>
        <v>0</v>
      </c>
      <c r="S44" s="41">
        <f>COUNTIF('حضور وانصراف'!H47:AL47,"&gt;0")</f>
        <v>0</v>
      </c>
      <c r="T44" s="41">
        <f>SUMIF('حضور وانصراف'!H47:AL47,"&gt;0")</f>
        <v>0</v>
      </c>
      <c r="U44" s="42">
        <f t="shared" si="0"/>
        <v>0</v>
      </c>
      <c r="V44" s="41">
        <f>COUNTIF('حضور وانصراف'!H47:AL47,"&lt;0")</f>
        <v>0</v>
      </c>
      <c r="W44" s="41">
        <f>-SUMIF('حضور وانصراف'!H47:AL47,"&lt;0")</f>
        <v>0</v>
      </c>
      <c r="X44" s="42">
        <f t="shared" si="1"/>
        <v>0</v>
      </c>
      <c r="Y44" s="42">
        <f t="shared" si="2"/>
        <v>0</v>
      </c>
    </row>
    <row r="45" spans="1:25" ht="16.5" thickBot="1" x14ac:dyDescent="0.25">
      <c r="A45" s="40">
        <v>33</v>
      </c>
      <c r="B45" s="40">
        <f>'حضور وانصراف'!E48</f>
        <v>0</v>
      </c>
      <c r="C45" s="40">
        <f>'حضور وانصراف'!F48</f>
        <v>0</v>
      </c>
      <c r="D45" s="40">
        <f>'حضور وانصراف'!G48</f>
        <v>0</v>
      </c>
      <c r="E45" s="40">
        <f>COUNTIF('حضور وانصراف'!H48:AL48,"ح")</f>
        <v>0</v>
      </c>
      <c r="F45" s="41">
        <f>COUNTIF('حضور وانصراف'!H48:AL48,"غ")</f>
        <v>0</v>
      </c>
      <c r="G45" s="41">
        <f>COUNTIF('حضور وانصراف'!H48:AL48,"غ ب")</f>
        <v>0</v>
      </c>
      <c r="H45" s="41">
        <f>COUNTIF('حضور وانصراف'!H48:AL48,"إعتيادى")</f>
        <v>0</v>
      </c>
      <c r="I45" s="41">
        <f>COUNTIF('حضور وانصراف'!I48:AM48,"1/2إعتيادى")</f>
        <v>0</v>
      </c>
      <c r="J45" s="41">
        <f>COUNTIF('حضور وانصراف'!H48:AL48,"عارضه")</f>
        <v>0</v>
      </c>
      <c r="K45" s="41">
        <f>COUNTIF('حضور وانصراف'!I48:AM48,"1/2عارضه")</f>
        <v>0</v>
      </c>
      <c r="L45" s="41">
        <f>COUNTIF('حضور وانصراف'!H48:AL48,"بدون اجر")</f>
        <v>0</v>
      </c>
      <c r="M45" s="41">
        <f>COUNTIF('حضور وانصراف'!H48:AL48,"1/2بدون")</f>
        <v>0</v>
      </c>
      <c r="N45" s="41">
        <f>COUNTIF('حضور وانصراف'!H48:AL48,"إذن 1")</f>
        <v>0</v>
      </c>
      <c r="O45" s="41">
        <f>COUNTIF('حضور وانصراف'!H48:AL48,"إذن 2")</f>
        <v>0</v>
      </c>
      <c r="P45" s="41">
        <f>COUNTIF('حضور وانصراف'!H48:AL48,"م")</f>
        <v>0</v>
      </c>
      <c r="Q45" s="41">
        <f>COUNTIF('حضور وانصراف'!H48:AL48,"مرضى")</f>
        <v>0</v>
      </c>
      <c r="R45" s="41">
        <f>COUNTIF('حضور وانصراف'!H48:AL48,"ر")</f>
        <v>0</v>
      </c>
      <c r="S45" s="41">
        <f>COUNTIF('حضور وانصراف'!H48:AL48,"&gt;0")</f>
        <v>0</v>
      </c>
      <c r="T45" s="41">
        <f>SUMIF('حضور وانصراف'!H48:AL48,"&gt;0")</f>
        <v>0</v>
      </c>
      <c r="U45" s="42">
        <f t="shared" si="0"/>
        <v>0</v>
      </c>
      <c r="V45" s="41">
        <f>COUNTIF('حضور وانصراف'!H48:AL48,"&lt;0")</f>
        <v>0</v>
      </c>
      <c r="W45" s="41">
        <f>-SUMIF('حضور وانصراف'!H48:AL48,"&lt;0")</f>
        <v>0</v>
      </c>
      <c r="X45" s="42">
        <f t="shared" si="1"/>
        <v>0</v>
      </c>
      <c r="Y45" s="42">
        <f t="shared" si="2"/>
        <v>0</v>
      </c>
    </row>
    <row r="46" spans="1:25" ht="16.5" thickBot="1" x14ac:dyDescent="0.25">
      <c r="A46" s="40">
        <v>34</v>
      </c>
      <c r="B46" s="40">
        <f>'حضور وانصراف'!E49</f>
        <v>0</v>
      </c>
      <c r="C46" s="40">
        <f>'حضور وانصراف'!F49</f>
        <v>0</v>
      </c>
      <c r="D46" s="40">
        <f>'حضور وانصراف'!G49</f>
        <v>0</v>
      </c>
      <c r="E46" s="40">
        <f>COUNTIF('حضور وانصراف'!H49:AL49,"ح")</f>
        <v>0</v>
      </c>
      <c r="F46" s="41">
        <f>COUNTIF('حضور وانصراف'!H49:AL49,"غ")</f>
        <v>0</v>
      </c>
      <c r="G46" s="41">
        <f>COUNTIF('حضور وانصراف'!H49:AL49,"غ ب")</f>
        <v>0</v>
      </c>
      <c r="H46" s="41">
        <f>COUNTIF('حضور وانصراف'!H49:AL49,"إعتيادى")</f>
        <v>0</v>
      </c>
      <c r="I46" s="41">
        <f>COUNTIF('حضور وانصراف'!I49:AM49,"1/2إعتيادى")</f>
        <v>0</v>
      </c>
      <c r="J46" s="41">
        <f>COUNTIF('حضور وانصراف'!H49:AL49,"عارضه")</f>
        <v>0</v>
      </c>
      <c r="K46" s="41">
        <f>COUNTIF('حضور وانصراف'!I49:AM49,"1/2عارضه")</f>
        <v>0</v>
      </c>
      <c r="L46" s="41">
        <f>COUNTIF('حضور وانصراف'!H49:AL49,"بدون اجر")</f>
        <v>0</v>
      </c>
      <c r="M46" s="41">
        <f>COUNTIF('حضور وانصراف'!H49:AL49,"1/2بدون")</f>
        <v>0</v>
      </c>
      <c r="N46" s="41">
        <f>COUNTIF('حضور وانصراف'!H49:AL49,"إذن 1")</f>
        <v>0</v>
      </c>
      <c r="O46" s="41">
        <f>COUNTIF('حضور وانصراف'!H49:AL49,"إذن 2")</f>
        <v>0</v>
      </c>
      <c r="P46" s="41">
        <f>COUNTIF('حضور وانصراف'!H49:AL49,"م")</f>
        <v>0</v>
      </c>
      <c r="Q46" s="41">
        <f>COUNTIF('حضور وانصراف'!H49:AL49,"مرضى")</f>
        <v>0</v>
      </c>
      <c r="R46" s="41">
        <f>COUNTIF('حضور وانصراف'!H49:AL49,"ر")</f>
        <v>0</v>
      </c>
      <c r="S46" s="41">
        <f>COUNTIF('حضور وانصراف'!H49:AL49,"&gt;0")</f>
        <v>0</v>
      </c>
      <c r="T46" s="41">
        <f>SUMIF('حضور وانصراف'!H49:AL49,"&gt;0")</f>
        <v>0</v>
      </c>
      <c r="U46" s="42">
        <f t="shared" si="0"/>
        <v>0</v>
      </c>
      <c r="V46" s="41">
        <f>COUNTIF('حضور وانصراف'!H49:AL49,"&lt;0")</f>
        <v>0</v>
      </c>
      <c r="W46" s="41">
        <f>-SUMIF('حضور وانصراف'!H49:AL49,"&lt;0")</f>
        <v>0</v>
      </c>
      <c r="X46" s="42">
        <f t="shared" si="1"/>
        <v>0</v>
      </c>
      <c r="Y46" s="42">
        <f t="shared" si="2"/>
        <v>0</v>
      </c>
    </row>
    <row r="47" spans="1:25" ht="16.5" thickBot="1" x14ac:dyDescent="0.25">
      <c r="A47" s="40">
        <v>35</v>
      </c>
      <c r="B47" s="40">
        <f>'حضور وانصراف'!E50</f>
        <v>0</v>
      </c>
      <c r="C47" s="40">
        <f>'حضور وانصراف'!F50</f>
        <v>0</v>
      </c>
      <c r="D47" s="40">
        <f>'حضور وانصراف'!G50</f>
        <v>0</v>
      </c>
      <c r="E47" s="40">
        <f>COUNTIF('حضور وانصراف'!H50:AL50,"ح")</f>
        <v>0</v>
      </c>
      <c r="F47" s="41">
        <f>COUNTIF('حضور وانصراف'!H50:AL50,"غ")</f>
        <v>0</v>
      </c>
      <c r="G47" s="41">
        <f>COUNTIF('حضور وانصراف'!H50:AL50,"غ ب")</f>
        <v>0</v>
      </c>
      <c r="H47" s="41">
        <f>COUNTIF('حضور وانصراف'!H50:AL50,"إعتيادى")</f>
        <v>0</v>
      </c>
      <c r="I47" s="41">
        <f>COUNTIF('حضور وانصراف'!I50:AM50,"1/2إعتيادى")</f>
        <v>0</v>
      </c>
      <c r="J47" s="41">
        <f>COUNTIF('حضور وانصراف'!H50:AL50,"عارضه")</f>
        <v>0</v>
      </c>
      <c r="K47" s="41">
        <f>COUNTIF('حضور وانصراف'!I50:AM50,"1/2عارضه")</f>
        <v>0</v>
      </c>
      <c r="L47" s="41">
        <f>COUNTIF('حضور وانصراف'!H50:AL50,"بدون اجر")</f>
        <v>0</v>
      </c>
      <c r="M47" s="41">
        <f>COUNTIF('حضور وانصراف'!H50:AL50,"1/2بدون")</f>
        <v>0</v>
      </c>
      <c r="N47" s="41">
        <f>COUNTIF('حضور وانصراف'!H50:AL50,"إذن 1")</f>
        <v>0</v>
      </c>
      <c r="O47" s="41">
        <f>COUNTIF('حضور وانصراف'!H50:AL50,"إذن 2")</f>
        <v>0</v>
      </c>
      <c r="P47" s="41">
        <f>COUNTIF('حضور وانصراف'!H50:AL50,"م")</f>
        <v>0</v>
      </c>
      <c r="Q47" s="41">
        <f>COUNTIF('حضور وانصراف'!H50:AL50,"مرضى")</f>
        <v>0</v>
      </c>
      <c r="R47" s="41">
        <f>COUNTIF('حضور وانصراف'!H50:AL50,"ر")</f>
        <v>0</v>
      </c>
      <c r="S47" s="41">
        <f>COUNTIF('حضور وانصراف'!H50:AL50,"&gt;0")</f>
        <v>0</v>
      </c>
      <c r="T47" s="41">
        <f>SUMIF('حضور وانصراف'!H50:AL50,"&gt;0")</f>
        <v>0</v>
      </c>
      <c r="U47" s="42">
        <f t="shared" si="0"/>
        <v>0</v>
      </c>
      <c r="V47" s="41">
        <f>COUNTIF('حضور وانصراف'!H50:AL50,"&lt;0")</f>
        <v>0</v>
      </c>
      <c r="W47" s="41">
        <f>-SUMIF('حضور وانصراف'!H50:AL50,"&lt;0")</f>
        <v>0</v>
      </c>
      <c r="X47" s="42">
        <f t="shared" si="1"/>
        <v>0</v>
      </c>
      <c r="Y47" s="42">
        <f t="shared" si="2"/>
        <v>0</v>
      </c>
    </row>
    <row r="48" spans="1:25" ht="16.5" thickBot="1" x14ac:dyDescent="0.25">
      <c r="A48" s="40">
        <v>36</v>
      </c>
      <c r="B48" s="40">
        <f>'حضور وانصراف'!E51</f>
        <v>0</v>
      </c>
      <c r="C48" s="40">
        <f>'حضور وانصراف'!F51</f>
        <v>0</v>
      </c>
      <c r="D48" s="40">
        <f>'حضور وانصراف'!G51</f>
        <v>0</v>
      </c>
      <c r="E48" s="40">
        <f>COUNTIF('حضور وانصراف'!H51:AL51,"ح")</f>
        <v>0</v>
      </c>
      <c r="F48" s="41">
        <f>COUNTIF('حضور وانصراف'!H51:AL51,"غ")</f>
        <v>0</v>
      </c>
      <c r="G48" s="41">
        <f>COUNTIF('حضور وانصراف'!H51:AL51,"غ ب")</f>
        <v>0</v>
      </c>
      <c r="H48" s="41">
        <f>COUNTIF('حضور وانصراف'!H51:AL51,"إعتيادى")</f>
        <v>0</v>
      </c>
      <c r="I48" s="41">
        <f>COUNTIF('حضور وانصراف'!I51:AM51,"1/2إعتيادى")</f>
        <v>0</v>
      </c>
      <c r="J48" s="41">
        <f>COUNTIF('حضور وانصراف'!H51:AL51,"عارضه")</f>
        <v>0</v>
      </c>
      <c r="K48" s="41">
        <f>COUNTIF('حضور وانصراف'!I51:AM51,"1/2عارضه")</f>
        <v>0</v>
      </c>
      <c r="L48" s="41">
        <f>COUNTIF('حضور وانصراف'!H51:AL51,"بدون اجر")</f>
        <v>0</v>
      </c>
      <c r="M48" s="41">
        <f>COUNTIF('حضور وانصراف'!H51:AL51,"1/2بدون")</f>
        <v>0</v>
      </c>
      <c r="N48" s="41">
        <f>COUNTIF('حضور وانصراف'!H51:AL51,"إذن 1")</f>
        <v>0</v>
      </c>
      <c r="O48" s="41">
        <f>COUNTIF('حضور وانصراف'!H51:AL51,"إذن 2")</f>
        <v>0</v>
      </c>
      <c r="P48" s="41">
        <f>COUNTIF('حضور وانصراف'!H51:AL51,"م")</f>
        <v>0</v>
      </c>
      <c r="Q48" s="41">
        <f>COUNTIF('حضور وانصراف'!H51:AL51,"مرضى")</f>
        <v>0</v>
      </c>
      <c r="R48" s="41">
        <f>COUNTIF('حضور وانصراف'!H51:AL51,"ر")</f>
        <v>0</v>
      </c>
      <c r="S48" s="41">
        <f>COUNTIF('حضور وانصراف'!H51:AL51,"&gt;0")</f>
        <v>0</v>
      </c>
      <c r="T48" s="41">
        <f>SUMIF('حضور وانصراف'!H51:AL51,"&gt;0")</f>
        <v>0</v>
      </c>
      <c r="U48" s="42">
        <f t="shared" si="0"/>
        <v>0</v>
      </c>
      <c r="V48" s="41">
        <f>COUNTIF('حضور وانصراف'!H51:AL51,"&lt;0")</f>
        <v>0</v>
      </c>
      <c r="W48" s="41">
        <f>-SUMIF('حضور وانصراف'!H51:AL51,"&lt;0")</f>
        <v>0</v>
      </c>
      <c r="X48" s="42">
        <f t="shared" si="1"/>
        <v>0</v>
      </c>
      <c r="Y48" s="42">
        <f t="shared" si="2"/>
        <v>0</v>
      </c>
    </row>
    <row r="49" spans="1:25" ht="16.5" thickBot="1" x14ac:dyDescent="0.25">
      <c r="A49" s="40">
        <v>37</v>
      </c>
      <c r="B49" s="40">
        <f>'حضور وانصراف'!E52</f>
        <v>0</v>
      </c>
      <c r="C49" s="40">
        <f>'حضور وانصراف'!F52</f>
        <v>0</v>
      </c>
      <c r="D49" s="40">
        <f>'حضور وانصراف'!G52</f>
        <v>0</v>
      </c>
      <c r="E49" s="40">
        <f>COUNTIF('حضور وانصراف'!H52:AL52,"ح")</f>
        <v>0</v>
      </c>
      <c r="F49" s="41">
        <f>COUNTIF('حضور وانصراف'!H52:AL52,"غ")</f>
        <v>0</v>
      </c>
      <c r="G49" s="41">
        <f>COUNTIF('حضور وانصراف'!H52:AL52,"غ ب")</f>
        <v>0</v>
      </c>
      <c r="H49" s="41">
        <f>COUNTIF('حضور وانصراف'!H52:AL52,"إعتيادى")</f>
        <v>0</v>
      </c>
      <c r="I49" s="41">
        <f>COUNTIF('حضور وانصراف'!I52:AM52,"1/2إعتيادى")</f>
        <v>0</v>
      </c>
      <c r="J49" s="41">
        <f>COUNTIF('حضور وانصراف'!H52:AL52,"عارضه")</f>
        <v>0</v>
      </c>
      <c r="K49" s="41">
        <f>COUNTIF('حضور وانصراف'!I52:AM52,"1/2عارضه")</f>
        <v>0</v>
      </c>
      <c r="L49" s="41">
        <f>COUNTIF('حضور وانصراف'!H52:AL52,"بدون اجر")</f>
        <v>0</v>
      </c>
      <c r="M49" s="41">
        <f>COUNTIF('حضور وانصراف'!H52:AL52,"1/2بدون")</f>
        <v>0</v>
      </c>
      <c r="N49" s="41">
        <f>COUNTIF('حضور وانصراف'!H52:AL52,"إذن 1")</f>
        <v>0</v>
      </c>
      <c r="O49" s="41">
        <f>COUNTIF('حضور وانصراف'!H52:AL52,"إذن 2")</f>
        <v>0</v>
      </c>
      <c r="P49" s="41">
        <f>COUNTIF('حضور وانصراف'!H52:AL52,"م")</f>
        <v>0</v>
      </c>
      <c r="Q49" s="41">
        <f>COUNTIF('حضور وانصراف'!H52:AL52,"مرضى")</f>
        <v>0</v>
      </c>
      <c r="R49" s="41">
        <f>COUNTIF('حضور وانصراف'!H52:AL52,"ر")</f>
        <v>0</v>
      </c>
      <c r="S49" s="41">
        <f>COUNTIF('حضور وانصراف'!H52:AL52,"&gt;0")</f>
        <v>0</v>
      </c>
      <c r="T49" s="41">
        <f>SUMIF('حضور وانصراف'!H52:AL52,"&gt;0")</f>
        <v>0</v>
      </c>
      <c r="U49" s="42">
        <f t="shared" si="0"/>
        <v>0</v>
      </c>
      <c r="V49" s="41">
        <f>COUNTIF('حضور وانصراف'!H52:AL52,"&lt;0")</f>
        <v>0</v>
      </c>
      <c r="W49" s="41">
        <f>-SUMIF('حضور وانصراف'!H52:AL52,"&lt;0")</f>
        <v>0</v>
      </c>
      <c r="X49" s="42">
        <f t="shared" si="1"/>
        <v>0</v>
      </c>
      <c r="Y49" s="42">
        <f t="shared" si="2"/>
        <v>0</v>
      </c>
    </row>
    <row r="50" spans="1:25" ht="16.5" thickBot="1" x14ac:dyDescent="0.25">
      <c r="A50" s="40">
        <v>38</v>
      </c>
      <c r="B50" s="40">
        <f>'حضور وانصراف'!E53</f>
        <v>0</v>
      </c>
      <c r="C50" s="40">
        <f>'حضور وانصراف'!F53</f>
        <v>0</v>
      </c>
      <c r="D50" s="40">
        <f>'حضور وانصراف'!G53</f>
        <v>0</v>
      </c>
      <c r="E50" s="40">
        <f>COUNTIF('حضور وانصراف'!H53:AL53,"ح")</f>
        <v>0</v>
      </c>
      <c r="F50" s="41">
        <f>COUNTIF('حضور وانصراف'!H53:AL53,"غ")</f>
        <v>0</v>
      </c>
      <c r="G50" s="41">
        <f>COUNTIF('حضور وانصراف'!H53:AL53,"غ ب")</f>
        <v>0</v>
      </c>
      <c r="H50" s="41">
        <f>COUNTIF('حضور وانصراف'!H53:AL53,"إعتيادى")</f>
        <v>0</v>
      </c>
      <c r="I50" s="41">
        <f>COUNTIF('حضور وانصراف'!I53:AM53,"1/2إعتيادى")</f>
        <v>0</v>
      </c>
      <c r="J50" s="41">
        <f>COUNTIF('حضور وانصراف'!H53:AL53,"عارضه")</f>
        <v>0</v>
      </c>
      <c r="K50" s="41">
        <f>COUNTIF('حضور وانصراف'!I53:AM53,"1/2عارضه")</f>
        <v>0</v>
      </c>
      <c r="L50" s="41">
        <f>COUNTIF('حضور وانصراف'!H53:AL53,"بدون اجر")</f>
        <v>0</v>
      </c>
      <c r="M50" s="41">
        <f>COUNTIF('حضور وانصراف'!H53:AL53,"1/2بدون")</f>
        <v>0</v>
      </c>
      <c r="N50" s="41">
        <f>COUNTIF('حضور وانصراف'!H53:AL53,"إذن 1")</f>
        <v>0</v>
      </c>
      <c r="O50" s="41">
        <f>COUNTIF('حضور وانصراف'!H53:AL53,"إذن 2")</f>
        <v>0</v>
      </c>
      <c r="P50" s="41">
        <f>COUNTIF('حضور وانصراف'!H53:AL53,"م")</f>
        <v>0</v>
      </c>
      <c r="Q50" s="41">
        <f>COUNTIF('حضور وانصراف'!H53:AL53,"مرضى")</f>
        <v>0</v>
      </c>
      <c r="R50" s="41">
        <f>COUNTIF('حضور وانصراف'!H53:AL53,"ر")</f>
        <v>0</v>
      </c>
      <c r="S50" s="41">
        <f>COUNTIF('حضور وانصراف'!H53:AL53,"&gt;0")</f>
        <v>0</v>
      </c>
      <c r="T50" s="41">
        <f>SUMIF('حضور وانصراف'!H53:AL53,"&gt;0")</f>
        <v>0</v>
      </c>
      <c r="U50" s="42">
        <f t="shared" si="0"/>
        <v>0</v>
      </c>
      <c r="V50" s="41">
        <f>COUNTIF('حضور وانصراف'!H53:AL53,"&lt;0")</f>
        <v>0</v>
      </c>
      <c r="W50" s="41">
        <f>-SUMIF('حضور وانصراف'!H53:AL53,"&lt;0")</f>
        <v>0</v>
      </c>
      <c r="X50" s="42">
        <f t="shared" si="1"/>
        <v>0</v>
      </c>
      <c r="Y50" s="42">
        <f t="shared" si="2"/>
        <v>0</v>
      </c>
    </row>
    <row r="51" spans="1:25" ht="16.5" thickBot="1" x14ac:dyDescent="0.25">
      <c r="A51" s="40">
        <v>39</v>
      </c>
      <c r="B51" s="40">
        <f>'حضور وانصراف'!E54</f>
        <v>0</v>
      </c>
      <c r="C51" s="40">
        <f>'حضور وانصراف'!F54</f>
        <v>0</v>
      </c>
      <c r="D51" s="40">
        <f>'حضور وانصراف'!G54</f>
        <v>0</v>
      </c>
      <c r="E51" s="40">
        <f>COUNTIF('حضور وانصراف'!H54:AL54,"ح")</f>
        <v>0</v>
      </c>
      <c r="F51" s="41">
        <f>COUNTIF('حضور وانصراف'!H54:AL54,"غ")</f>
        <v>0</v>
      </c>
      <c r="G51" s="41">
        <f>COUNTIF('حضور وانصراف'!H54:AL54,"غ ب")</f>
        <v>0</v>
      </c>
      <c r="H51" s="41">
        <f>COUNTIF('حضور وانصراف'!H54:AL54,"إعتيادى")</f>
        <v>0</v>
      </c>
      <c r="I51" s="41">
        <f>COUNTIF('حضور وانصراف'!I54:AM54,"1/2إعتيادى")</f>
        <v>0</v>
      </c>
      <c r="J51" s="41">
        <f>COUNTIF('حضور وانصراف'!H54:AL54,"عارضه")</f>
        <v>0</v>
      </c>
      <c r="K51" s="41">
        <f>COUNTIF('حضور وانصراف'!I54:AM54,"1/2عارضه")</f>
        <v>0</v>
      </c>
      <c r="L51" s="41">
        <f>COUNTIF('حضور وانصراف'!H54:AL54,"بدون اجر")</f>
        <v>0</v>
      </c>
      <c r="M51" s="41">
        <f>COUNTIF('حضور وانصراف'!H54:AL54,"1/2بدون")</f>
        <v>0</v>
      </c>
      <c r="N51" s="41">
        <f>COUNTIF('حضور وانصراف'!H54:AL54,"إذن 1")</f>
        <v>0</v>
      </c>
      <c r="O51" s="41">
        <f>COUNTIF('حضور وانصراف'!H54:AL54,"إذن 2")</f>
        <v>0</v>
      </c>
      <c r="P51" s="41">
        <f>COUNTIF('حضور وانصراف'!H54:AL54,"م")</f>
        <v>0</v>
      </c>
      <c r="Q51" s="41">
        <f>COUNTIF('حضور وانصراف'!H54:AL54,"مرضى")</f>
        <v>0</v>
      </c>
      <c r="R51" s="41">
        <f>COUNTIF('حضور وانصراف'!H54:AL54,"ر")</f>
        <v>0</v>
      </c>
      <c r="S51" s="41">
        <f>COUNTIF('حضور وانصراف'!H54:AL54,"&gt;0")</f>
        <v>0</v>
      </c>
      <c r="T51" s="41">
        <f>SUMIF('حضور وانصراف'!H54:AL54,"&gt;0")</f>
        <v>0</v>
      </c>
      <c r="U51" s="42">
        <f t="shared" si="0"/>
        <v>0</v>
      </c>
      <c r="V51" s="41">
        <f>COUNTIF('حضور وانصراف'!H54:AL54,"&lt;0")</f>
        <v>0</v>
      </c>
      <c r="W51" s="41">
        <f>-SUMIF('حضور وانصراف'!H54:AL54,"&lt;0")</f>
        <v>0</v>
      </c>
      <c r="X51" s="42">
        <f t="shared" si="1"/>
        <v>0</v>
      </c>
      <c r="Y51" s="42">
        <f t="shared" si="2"/>
        <v>0</v>
      </c>
    </row>
    <row r="52" spans="1:25" ht="16.5" thickBot="1" x14ac:dyDescent="0.25">
      <c r="A52" s="40">
        <v>40</v>
      </c>
      <c r="B52" s="40">
        <f>'حضور وانصراف'!E55</f>
        <v>0</v>
      </c>
      <c r="C52" s="40">
        <f>'حضور وانصراف'!F55</f>
        <v>0</v>
      </c>
      <c r="D52" s="40">
        <f>'حضور وانصراف'!G55</f>
        <v>0</v>
      </c>
      <c r="E52" s="40">
        <f>COUNTIF('حضور وانصراف'!H55:AL55,"ح")</f>
        <v>0</v>
      </c>
      <c r="F52" s="41">
        <f>COUNTIF('حضور وانصراف'!H55:AL55,"غ")</f>
        <v>0</v>
      </c>
      <c r="G52" s="41">
        <f>COUNTIF('حضور وانصراف'!H55:AL55,"غ ب")</f>
        <v>0</v>
      </c>
      <c r="H52" s="41">
        <f>COUNTIF('حضور وانصراف'!H55:AL55,"إعتيادى")</f>
        <v>0</v>
      </c>
      <c r="I52" s="41">
        <f>COUNTIF('حضور وانصراف'!I55:AM55,"1/2إعتيادى")</f>
        <v>0</v>
      </c>
      <c r="J52" s="41">
        <f>COUNTIF('حضور وانصراف'!H55:AL55,"عارضه")</f>
        <v>0</v>
      </c>
      <c r="K52" s="41">
        <f>COUNTIF('حضور وانصراف'!I55:AM55,"1/2عارضه")</f>
        <v>0</v>
      </c>
      <c r="L52" s="41">
        <f>COUNTIF('حضور وانصراف'!H55:AL55,"بدون اجر")</f>
        <v>0</v>
      </c>
      <c r="M52" s="41">
        <f>COUNTIF('حضور وانصراف'!H55:AL55,"1/2بدون")</f>
        <v>0</v>
      </c>
      <c r="N52" s="41">
        <f>COUNTIF('حضور وانصراف'!H55:AL55,"إذن 1")</f>
        <v>0</v>
      </c>
      <c r="O52" s="41">
        <f>COUNTIF('حضور وانصراف'!H55:AL55,"إذن 2")</f>
        <v>0</v>
      </c>
      <c r="P52" s="41">
        <f>COUNTIF('حضور وانصراف'!H55:AL55,"م")</f>
        <v>0</v>
      </c>
      <c r="Q52" s="41">
        <f>COUNTIF('حضور وانصراف'!H55:AL55,"مرضى")</f>
        <v>0</v>
      </c>
      <c r="R52" s="41">
        <f>COUNTIF('حضور وانصراف'!H55:AL55,"ر")</f>
        <v>0</v>
      </c>
      <c r="S52" s="41">
        <f>COUNTIF('حضور وانصراف'!H55:AL55,"&gt;0")</f>
        <v>0</v>
      </c>
      <c r="T52" s="41">
        <f>SUMIF('حضور وانصراف'!H55:AL55,"&gt;0")</f>
        <v>0</v>
      </c>
      <c r="U52" s="42">
        <f t="shared" si="0"/>
        <v>0</v>
      </c>
      <c r="V52" s="41">
        <f>COUNTIF('حضور وانصراف'!H55:AL55,"&lt;0")</f>
        <v>0</v>
      </c>
      <c r="W52" s="41">
        <f>-SUMIF('حضور وانصراف'!H55:AL55,"&lt;0")</f>
        <v>0</v>
      </c>
      <c r="X52" s="42">
        <f t="shared" si="1"/>
        <v>0</v>
      </c>
      <c r="Y52" s="42">
        <f t="shared" si="2"/>
        <v>0</v>
      </c>
    </row>
    <row r="53" spans="1:25" ht="16.5" thickBot="1" x14ac:dyDescent="0.25">
      <c r="A53" s="40">
        <v>41</v>
      </c>
      <c r="B53" s="40">
        <f>'حضور وانصراف'!E56</f>
        <v>0</v>
      </c>
      <c r="C53" s="40">
        <f>'حضور وانصراف'!F56</f>
        <v>0</v>
      </c>
      <c r="D53" s="40">
        <f>'حضور وانصراف'!G56</f>
        <v>0</v>
      </c>
      <c r="E53" s="40">
        <f>COUNTIF('حضور وانصراف'!H56:AL56,"ح")</f>
        <v>0</v>
      </c>
      <c r="F53" s="41">
        <f>COUNTIF('حضور وانصراف'!H56:AL56,"غ")</f>
        <v>0</v>
      </c>
      <c r="G53" s="41">
        <f>COUNTIF('حضور وانصراف'!H56:AL56,"غ ب")</f>
        <v>0</v>
      </c>
      <c r="H53" s="41">
        <f>COUNTIF('حضور وانصراف'!H56:AL56,"إعتيادى")</f>
        <v>0</v>
      </c>
      <c r="I53" s="41">
        <f>COUNTIF('حضور وانصراف'!I56:AM56,"1/2إعتيادى")</f>
        <v>0</v>
      </c>
      <c r="J53" s="41">
        <f>COUNTIF('حضور وانصراف'!H56:AL56,"عارضه")</f>
        <v>0</v>
      </c>
      <c r="K53" s="41">
        <f>COUNTIF('حضور وانصراف'!I56:AM56,"1/2عارضه")</f>
        <v>0</v>
      </c>
      <c r="L53" s="41">
        <f>COUNTIF('حضور وانصراف'!H56:AL56,"بدون اجر")</f>
        <v>0</v>
      </c>
      <c r="M53" s="41">
        <f>COUNTIF('حضور وانصراف'!H56:AL56,"1/2بدون")</f>
        <v>0</v>
      </c>
      <c r="N53" s="41">
        <f>COUNTIF('حضور وانصراف'!H56:AL56,"إذن 1")</f>
        <v>0</v>
      </c>
      <c r="O53" s="41">
        <f>COUNTIF('حضور وانصراف'!H56:AL56,"إذن 2")</f>
        <v>0</v>
      </c>
      <c r="P53" s="41">
        <f>COUNTIF('حضور وانصراف'!H56:AL56,"م")</f>
        <v>0</v>
      </c>
      <c r="Q53" s="41">
        <f>COUNTIF('حضور وانصراف'!H56:AL56,"مرضى")</f>
        <v>0</v>
      </c>
      <c r="R53" s="41">
        <f>COUNTIF('حضور وانصراف'!H56:AL56,"ر")</f>
        <v>0</v>
      </c>
      <c r="S53" s="41">
        <f>COUNTIF('حضور وانصراف'!H56:AL56,"&gt;0")</f>
        <v>0</v>
      </c>
      <c r="T53" s="41">
        <f>SUMIF('حضور وانصراف'!H56:AL56,"&gt;0")</f>
        <v>0</v>
      </c>
      <c r="U53" s="42">
        <f t="shared" si="0"/>
        <v>0</v>
      </c>
      <c r="V53" s="41">
        <f>COUNTIF('حضور وانصراف'!H56:AL56,"&lt;0")</f>
        <v>0</v>
      </c>
      <c r="W53" s="41">
        <f>-SUMIF('حضور وانصراف'!H56:AL56,"&lt;0")</f>
        <v>0</v>
      </c>
      <c r="X53" s="42">
        <f t="shared" si="1"/>
        <v>0</v>
      </c>
      <c r="Y53" s="42">
        <f t="shared" si="2"/>
        <v>0</v>
      </c>
    </row>
    <row r="54" spans="1:25" ht="16.5" thickBot="1" x14ac:dyDescent="0.25">
      <c r="A54" s="40">
        <v>42</v>
      </c>
      <c r="B54" s="40">
        <f>'حضور وانصراف'!E57</f>
        <v>0</v>
      </c>
      <c r="C54" s="40">
        <f>'حضور وانصراف'!F57</f>
        <v>0</v>
      </c>
      <c r="D54" s="40">
        <f>'حضور وانصراف'!G57</f>
        <v>0</v>
      </c>
      <c r="E54" s="40">
        <f>COUNTIF('حضور وانصراف'!H57:AL57,"ح")</f>
        <v>0</v>
      </c>
      <c r="F54" s="41">
        <f>COUNTIF('حضور وانصراف'!H57:AL57,"غ")</f>
        <v>0</v>
      </c>
      <c r="G54" s="41">
        <f>COUNTIF('حضور وانصراف'!H57:AL57,"غ ب")</f>
        <v>0</v>
      </c>
      <c r="H54" s="41">
        <f>COUNTIF('حضور وانصراف'!H57:AL57,"إعتيادى")</f>
        <v>0</v>
      </c>
      <c r="I54" s="41">
        <f>COUNTIF('حضور وانصراف'!I57:AM57,"1/2إعتيادى")</f>
        <v>0</v>
      </c>
      <c r="J54" s="41">
        <f>COUNTIF('حضور وانصراف'!H57:AL57,"عارضه")</f>
        <v>0</v>
      </c>
      <c r="K54" s="41">
        <f>COUNTIF('حضور وانصراف'!I57:AM57,"1/2عارضه")</f>
        <v>0</v>
      </c>
      <c r="L54" s="41">
        <f>COUNTIF('حضور وانصراف'!H57:AL57,"بدون اجر")</f>
        <v>0</v>
      </c>
      <c r="M54" s="41">
        <f>COUNTIF('حضور وانصراف'!H57:AL57,"1/2بدون")</f>
        <v>0</v>
      </c>
      <c r="N54" s="41">
        <f>COUNTIF('حضور وانصراف'!H57:AL57,"إذن 1")</f>
        <v>0</v>
      </c>
      <c r="O54" s="41">
        <f>COUNTIF('حضور وانصراف'!H57:AL57,"إذن 2")</f>
        <v>0</v>
      </c>
      <c r="P54" s="41">
        <f>COUNTIF('حضور وانصراف'!H57:AL57,"م")</f>
        <v>0</v>
      </c>
      <c r="Q54" s="41">
        <f>COUNTIF('حضور وانصراف'!H57:AL57,"مرضى")</f>
        <v>0</v>
      </c>
      <c r="R54" s="41">
        <f>COUNTIF('حضور وانصراف'!H57:AL57,"ر")</f>
        <v>0</v>
      </c>
      <c r="S54" s="41">
        <f>COUNTIF('حضور وانصراف'!H57:AL57,"&gt;0")</f>
        <v>0</v>
      </c>
      <c r="T54" s="41">
        <f>SUMIF('حضور وانصراف'!H57:AL57,"&gt;0")</f>
        <v>0</v>
      </c>
      <c r="U54" s="42">
        <f t="shared" si="0"/>
        <v>0</v>
      </c>
      <c r="V54" s="41">
        <f>COUNTIF('حضور وانصراف'!H57:AL57,"&lt;0")</f>
        <v>0</v>
      </c>
      <c r="W54" s="41">
        <f>-SUMIF('حضور وانصراف'!H57:AL57,"&lt;0")</f>
        <v>0</v>
      </c>
      <c r="X54" s="42">
        <f t="shared" si="1"/>
        <v>0</v>
      </c>
      <c r="Y54" s="42">
        <f t="shared" si="2"/>
        <v>0</v>
      </c>
    </row>
    <row r="55" spans="1:25" ht="16.5" thickBot="1" x14ac:dyDescent="0.25">
      <c r="A55" s="40">
        <v>43</v>
      </c>
      <c r="B55" s="40">
        <f>'حضور وانصراف'!E58</f>
        <v>0</v>
      </c>
      <c r="C55" s="40">
        <f>'حضور وانصراف'!F58</f>
        <v>0</v>
      </c>
      <c r="D55" s="40">
        <f>'حضور وانصراف'!G58</f>
        <v>0</v>
      </c>
      <c r="E55" s="40">
        <f>COUNTIF('حضور وانصراف'!H58:AL58,"ح")</f>
        <v>0</v>
      </c>
      <c r="F55" s="41">
        <f>COUNTIF('حضور وانصراف'!H58:AL58,"غ")</f>
        <v>0</v>
      </c>
      <c r="G55" s="41">
        <f>COUNTIF('حضور وانصراف'!H58:AL58,"غ ب")</f>
        <v>0</v>
      </c>
      <c r="H55" s="41">
        <f>COUNTIF('حضور وانصراف'!H58:AL58,"إعتيادى")</f>
        <v>0</v>
      </c>
      <c r="I55" s="41">
        <f>COUNTIF('حضور وانصراف'!I58:AM58,"1/2إعتيادى")</f>
        <v>0</v>
      </c>
      <c r="J55" s="41">
        <f>COUNTIF('حضور وانصراف'!H58:AL58,"عارضه")</f>
        <v>0</v>
      </c>
      <c r="K55" s="41">
        <f>COUNTIF('حضور وانصراف'!I58:AM58,"1/2عارضه")</f>
        <v>0</v>
      </c>
      <c r="L55" s="41">
        <f>COUNTIF('حضور وانصراف'!H58:AL58,"بدون اجر")</f>
        <v>0</v>
      </c>
      <c r="M55" s="41">
        <f>COUNTIF('حضور وانصراف'!H58:AL58,"1/2بدون")</f>
        <v>0</v>
      </c>
      <c r="N55" s="41">
        <f>COUNTIF('حضور وانصراف'!H58:AL58,"إذن 1")</f>
        <v>0</v>
      </c>
      <c r="O55" s="41">
        <f>COUNTIF('حضور وانصراف'!H58:AL58,"إذن 2")</f>
        <v>0</v>
      </c>
      <c r="P55" s="41">
        <f>COUNTIF('حضور وانصراف'!H58:AL58,"م")</f>
        <v>0</v>
      </c>
      <c r="Q55" s="41">
        <f>COUNTIF('حضور وانصراف'!H58:AL58,"مرضى")</f>
        <v>0</v>
      </c>
      <c r="R55" s="41">
        <f>COUNTIF('حضور وانصراف'!H58:AL58,"ر")</f>
        <v>0</v>
      </c>
      <c r="S55" s="41">
        <f>COUNTIF('حضور وانصراف'!H58:AL58,"&gt;0")</f>
        <v>0</v>
      </c>
      <c r="T55" s="41">
        <f>SUMIF('حضور وانصراف'!H58:AL58,"&gt;0")</f>
        <v>0</v>
      </c>
      <c r="U55" s="42">
        <f t="shared" si="0"/>
        <v>0</v>
      </c>
      <c r="V55" s="41">
        <f>COUNTIF('حضور وانصراف'!H58:AL58,"&lt;0")</f>
        <v>0</v>
      </c>
      <c r="W55" s="41">
        <f>-SUMIF('حضور وانصراف'!H58:AL58,"&lt;0")</f>
        <v>0</v>
      </c>
      <c r="X55" s="42">
        <f t="shared" si="1"/>
        <v>0</v>
      </c>
      <c r="Y55" s="42">
        <f t="shared" si="2"/>
        <v>0</v>
      </c>
    </row>
    <row r="56" spans="1:25" ht="16.5" thickBot="1" x14ac:dyDescent="0.25">
      <c r="A56" s="40">
        <v>44</v>
      </c>
      <c r="B56" s="40">
        <f>'حضور وانصراف'!E59</f>
        <v>0</v>
      </c>
      <c r="C56" s="40">
        <f>'حضور وانصراف'!F59</f>
        <v>0</v>
      </c>
      <c r="D56" s="40">
        <f>'حضور وانصراف'!G59</f>
        <v>0</v>
      </c>
      <c r="E56" s="40">
        <f>COUNTIF('حضور وانصراف'!H59:AL59,"ح")</f>
        <v>0</v>
      </c>
      <c r="F56" s="41">
        <f>COUNTIF('حضور وانصراف'!H59:AL59,"غ")</f>
        <v>0</v>
      </c>
      <c r="G56" s="41">
        <f>COUNTIF('حضور وانصراف'!H59:AL59,"غ ب")</f>
        <v>0</v>
      </c>
      <c r="H56" s="41">
        <f>COUNTIF('حضور وانصراف'!H59:AL59,"إعتيادى")</f>
        <v>0</v>
      </c>
      <c r="I56" s="41">
        <f>COUNTIF('حضور وانصراف'!I59:AM59,"1/2إعتيادى")</f>
        <v>0</v>
      </c>
      <c r="J56" s="41">
        <f>COUNTIF('حضور وانصراف'!H59:AL59,"عارضه")</f>
        <v>0</v>
      </c>
      <c r="K56" s="41">
        <f>COUNTIF('حضور وانصراف'!I59:AM59,"1/2عارضه")</f>
        <v>0</v>
      </c>
      <c r="L56" s="41">
        <f>COUNTIF('حضور وانصراف'!H59:AL59,"بدون اجر")</f>
        <v>0</v>
      </c>
      <c r="M56" s="41">
        <f>COUNTIF('حضور وانصراف'!H59:AL59,"1/2بدون")</f>
        <v>0</v>
      </c>
      <c r="N56" s="41">
        <f>COUNTIF('حضور وانصراف'!H59:AL59,"إذن 1")</f>
        <v>0</v>
      </c>
      <c r="O56" s="41">
        <f>COUNTIF('حضور وانصراف'!H59:AL59,"إذن 2")</f>
        <v>0</v>
      </c>
      <c r="P56" s="41">
        <f>COUNTIF('حضور وانصراف'!H59:AL59,"م")</f>
        <v>0</v>
      </c>
      <c r="Q56" s="41">
        <f>COUNTIF('حضور وانصراف'!H59:AL59,"مرضى")</f>
        <v>0</v>
      </c>
      <c r="R56" s="41">
        <f>COUNTIF('حضور وانصراف'!H59:AL59,"ر")</f>
        <v>0</v>
      </c>
      <c r="S56" s="41">
        <f>COUNTIF('حضور وانصراف'!H59:AL59,"&gt;0")</f>
        <v>0</v>
      </c>
      <c r="T56" s="41">
        <f>SUMIF('حضور وانصراف'!H59:AL59,"&gt;0")</f>
        <v>0</v>
      </c>
      <c r="U56" s="42">
        <f t="shared" si="0"/>
        <v>0</v>
      </c>
      <c r="V56" s="41">
        <f>COUNTIF('حضور وانصراف'!H59:AL59,"&lt;0")</f>
        <v>0</v>
      </c>
      <c r="W56" s="41">
        <f>-SUMIF('حضور وانصراف'!H59:AL59,"&lt;0")</f>
        <v>0</v>
      </c>
      <c r="X56" s="42">
        <f t="shared" si="1"/>
        <v>0</v>
      </c>
      <c r="Y56" s="42">
        <f t="shared" si="2"/>
        <v>0</v>
      </c>
    </row>
    <row r="57" spans="1:25" ht="16.5" thickBot="1" x14ac:dyDescent="0.25">
      <c r="A57" s="40">
        <v>45</v>
      </c>
      <c r="B57" s="40">
        <f>'حضور وانصراف'!E60</f>
        <v>0</v>
      </c>
      <c r="C57" s="40">
        <f>'حضور وانصراف'!F60</f>
        <v>0</v>
      </c>
      <c r="D57" s="40">
        <f>'حضور وانصراف'!G60</f>
        <v>0</v>
      </c>
      <c r="E57" s="40">
        <f>COUNTIF('حضور وانصراف'!H60:AL60,"ح")</f>
        <v>0</v>
      </c>
      <c r="F57" s="41">
        <f>COUNTIF('حضور وانصراف'!H60:AL60,"غ")</f>
        <v>0</v>
      </c>
      <c r="G57" s="41">
        <f>COUNTIF('حضور وانصراف'!H60:AL60,"غ ب")</f>
        <v>0</v>
      </c>
      <c r="H57" s="41">
        <f>COUNTIF('حضور وانصراف'!H60:AL60,"إعتيادى")</f>
        <v>0</v>
      </c>
      <c r="I57" s="41">
        <f>COUNTIF('حضور وانصراف'!I60:AM60,"1/2إعتيادى")</f>
        <v>0</v>
      </c>
      <c r="J57" s="41">
        <f>COUNTIF('حضور وانصراف'!H60:AL60,"عارضه")</f>
        <v>0</v>
      </c>
      <c r="K57" s="41">
        <f>COUNTIF('حضور وانصراف'!I60:AM60,"1/2عارضه")</f>
        <v>0</v>
      </c>
      <c r="L57" s="41">
        <f>COUNTIF('حضور وانصراف'!H60:AL60,"بدون اجر")</f>
        <v>0</v>
      </c>
      <c r="M57" s="41">
        <f>COUNTIF('حضور وانصراف'!H60:AL60,"1/2بدون")</f>
        <v>0</v>
      </c>
      <c r="N57" s="41">
        <f>COUNTIF('حضور وانصراف'!H60:AL60,"إذن 1")</f>
        <v>0</v>
      </c>
      <c r="O57" s="41">
        <f>COUNTIF('حضور وانصراف'!H60:AL60,"إذن 2")</f>
        <v>0</v>
      </c>
      <c r="P57" s="41">
        <f>COUNTIF('حضور وانصراف'!H60:AL60,"م")</f>
        <v>0</v>
      </c>
      <c r="Q57" s="41">
        <f>COUNTIF('حضور وانصراف'!H60:AL60,"مرضى")</f>
        <v>0</v>
      </c>
      <c r="R57" s="41">
        <f>COUNTIF('حضور وانصراف'!H60:AL60,"ر")</f>
        <v>0</v>
      </c>
      <c r="S57" s="41">
        <f>COUNTIF('حضور وانصراف'!H60:AL60,"&gt;0")</f>
        <v>0</v>
      </c>
      <c r="T57" s="41">
        <f>SUMIF('حضور وانصراف'!H60:AL60,"&gt;0")</f>
        <v>0</v>
      </c>
      <c r="U57" s="42">
        <f t="shared" si="0"/>
        <v>0</v>
      </c>
      <c r="V57" s="41">
        <f>COUNTIF('حضور وانصراف'!H60:AL60,"&lt;0")</f>
        <v>0</v>
      </c>
      <c r="W57" s="41">
        <f>-SUMIF('حضور وانصراف'!H60:AL60,"&lt;0")</f>
        <v>0</v>
      </c>
      <c r="X57" s="42">
        <f t="shared" si="1"/>
        <v>0</v>
      </c>
      <c r="Y57" s="42">
        <f t="shared" si="2"/>
        <v>0</v>
      </c>
    </row>
    <row r="58" spans="1:25" ht="16.5" thickBot="1" x14ac:dyDescent="0.25">
      <c r="A58" s="40">
        <v>46</v>
      </c>
      <c r="B58" s="40">
        <f>'حضور وانصراف'!E61</f>
        <v>0</v>
      </c>
      <c r="C58" s="40">
        <f>'حضور وانصراف'!F61</f>
        <v>0</v>
      </c>
      <c r="D58" s="40">
        <f>'حضور وانصراف'!G61</f>
        <v>0</v>
      </c>
      <c r="E58" s="40">
        <f>COUNTIF('حضور وانصراف'!H61:AL61,"ح")</f>
        <v>0</v>
      </c>
      <c r="F58" s="41">
        <f>COUNTIF('حضور وانصراف'!H61:AL61,"غ")</f>
        <v>0</v>
      </c>
      <c r="G58" s="41">
        <f>COUNTIF('حضور وانصراف'!H61:AL61,"غ ب")</f>
        <v>0</v>
      </c>
      <c r="H58" s="41">
        <f>COUNTIF('حضور وانصراف'!H61:AL61,"إعتيادى")</f>
        <v>0</v>
      </c>
      <c r="I58" s="41">
        <f>COUNTIF('حضور وانصراف'!I61:AM61,"1/2إعتيادى")</f>
        <v>0</v>
      </c>
      <c r="J58" s="41">
        <f>COUNTIF('حضور وانصراف'!H61:AL61,"عارضه")</f>
        <v>0</v>
      </c>
      <c r="K58" s="41">
        <f>COUNTIF('حضور وانصراف'!I61:AM61,"1/2عارضه")</f>
        <v>0</v>
      </c>
      <c r="L58" s="41">
        <f>COUNTIF('حضور وانصراف'!H61:AL61,"بدون اجر")</f>
        <v>0</v>
      </c>
      <c r="M58" s="41">
        <f>COUNTIF('حضور وانصراف'!H61:AL61,"1/2بدون")</f>
        <v>0</v>
      </c>
      <c r="N58" s="41">
        <f>COUNTIF('حضور وانصراف'!H61:AL61,"إذن 1")</f>
        <v>0</v>
      </c>
      <c r="O58" s="41">
        <f>COUNTIF('حضور وانصراف'!H61:AL61,"إذن 2")</f>
        <v>0</v>
      </c>
      <c r="P58" s="41">
        <f>COUNTIF('حضور وانصراف'!H61:AL61,"م")</f>
        <v>0</v>
      </c>
      <c r="Q58" s="41">
        <f>COUNTIF('حضور وانصراف'!H61:AL61,"مرضى")</f>
        <v>0</v>
      </c>
      <c r="R58" s="41">
        <f>COUNTIF('حضور وانصراف'!H61:AL61,"ر")</f>
        <v>0</v>
      </c>
      <c r="S58" s="41">
        <f>COUNTIF('حضور وانصراف'!H61:AL61,"&gt;0")</f>
        <v>0</v>
      </c>
      <c r="T58" s="41">
        <f>SUMIF('حضور وانصراف'!H61:AL61,"&gt;0")</f>
        <v>0</v>
      </c>
      <c r="U58" s="42">
        <f t="shared" si="0"/>
        <v>0</v>
      </c>
      <c r="V58" s="41">
        <f>COUNTIF('حضور وانصراف'!H61:AL61,"&lt;0")</f>
        <v>0</v>
      </c>
      <c r="W58" s="41">
        <f>-SUMIF('حضور وانصراف'!H61:AL61,"&lt;0")</f>
        <v>0</v>
      </c>
      <c r="X58" s="42">
        <f t="shared" si="1"/>
        <v>0</v>
      </c>
      <c r="Y58" s="42">
        <f t="shared" si="2"/>
        <v>0</v>
      </c>
    </row>
    <row r="59" spans="1:25" ht="16.5" thickBot="1" x14ac:dyDescent="0.25">
      <c r="A59" s="40">
        <v>47</v>
      </c>
      <c r="B59" s="40">
        <f>'حضور وانصراف'!E62</f>
        <v>0</v>
      </c>
      <c r="C59" s="40">
        <f>'حضور وانصراف'!F62</f>
        <v>0</v>
      </c>
      <c r="D59" s="40">
        <f>'حضور وانصراف'!G62</f>
        <v>0</v>
      </c>
      <c r="E59" s="40">
        <f>COUNTIF('حضور وانصراف'!H62:AL62,"ح")</f>
        <v>0</v>
      </c>
      <c r="F59" s="41">
        <f>COUNTIF('حضور وانصراف'!H62:AL62,"غ")</f>
        <v>0</v>
      </c>
      <c r="G59" s="41">
        <f>COUNTIF('حضور وانصراف'!H62:AL62,"غ ب")</f>
        <v>0</v>
      </c>
      <c r="H59" s="41">
        <f>COUNTIF('حضور وانصراف'!H62:AL62,"إعتيادى")</f>
        <v>0</v>
      </c>
      <c r="I59" s="41">
        <f>COUNTIF('حضور وانصراف'!I62:AM62,"1/2إعتيادى")</f>
        <v>0</v>
      </c>
      <c r="J59" s="41">
        <f>COUNTIF('حضور وانصراف'!H62:AL62,"عارضه")</f>
        <v>0</v>
      </c>
      <c r="K59" s="41">
        <f>COUNTIF('حضور وانصراف'!I62:AM62,"1/2عارضه")</f>
        <v>0</v>
      </c>
      <c r="L59" s="41">
        <f>COUNTIF('حضور وانصراف'!H62:AL62,"بدون اجر")</f>
        <v>0</v>
      </c>
      <c r="M59" s="41">
        <f>COUNTIF('حضور وانصراف'!H62:AL62,"1/2بدون")</f>
        <v>0</v>
      </c>
      <c r="N59" s="41">
        <f>COUNTIF('حضور وانصراف'!H62:AL62,"إذن 1")</f>
        <v>0</v>
      </c>
      <c r="O59" s="41">
        <f>COUNTIF('حضور وانصراف'!H62:AL62,"إذن 2")</f>
        <v>0</v>
      </c>
      <c r="P59" s="41">
        <f>COUNTIF('حضور وانصراف'!H62:AL62,"م")</f>
        <v>0</v>
      </c>
      <c r="Q59" s="41">
        <f>COUNTIF('حضور وانصراف'!H62:AL62,"مرضى")</f>
        <v>0</v>
      </c>
      <c r="R59" s="41">
        <f>COUNTIF('حضور وانصراف'!H62:AL62,"ر")</f>
        <v>0</v>
      </c>
      <c r="S59" s="41">
        <f>COUNTIF('حضور وانصراف'!H62:AL62,"&gt;0")</f>
        <v>0</v>
      </c>
      <c r="T59" s="41">
        <f>SUMIF('حضور وانصراف'!H62:AL62,"&gt;0")</f>
        <v>0</v>
      </c>
      <c r="U59" s="42">
        <f t="shared" si="0"/>
        <v>0</v>
      </c>
      <c r="V59" s="41">
        <f>COUNTIF('حضور وانصراف'!H62:AL62,"&lt;0")</f>
        <v>0</v>
      </c>
      <c r="W59" s="41">
        <f>-SUMIF('حضور وانصراف'!H62:AL62,"&lt;0")</f>
        <v>0</v>
      </c>
      <c r="X59" s="42">
        <f t="shared" si="1"/>
        <v>0</v>
      </c>
      <c r="Y59" s="42">
        <f t="shared" si="2"/>
        <v>0</v>
      </c>
    </row>
    <row r="60" spans="1:25" ht="16.5" thickBot="1" x14ac:dyDescent="0.25">
      <c r="A60" s="40">
        <v>48</v>
      </c>
      <c r="B60" s="40">
        <f>'حضور وانصراف'!E63</f>
        <v>0</v>
      </c>
      <c r="C60" s="40">
        <f>'حضور وانصراف'!F63</f>
        <v>0</v>
      </c>
      <c r="D60" s="40">
        <f>'حضور وانصراف'!G63</f>
        <v>0</v>
      </c>
      <c r="E60" s="40">
        <f>COUNTIF('حضور وانصراف'!H63:AL63,"ح")</f>
        <v>0</v>
      </c>
      <c r="F60" s="41">
        <f>COUNTIF('حضور وانصراف'!H63:AL63,"غ")</f>
        <v>0</v>
      </c>
      <c r="G60" s="41">
        <f>COUNTIF('حضور وانصراف'!H63:AL63,"غ ب")</f>
        <v>0</v>
      </c>
      <c r="H60" s="41">
        <f>COUNTIF('حضور وانصراف'!H63:AL63,"إعتيادى")</f>
        <v>0</v>
      </c>
      <c r="I60" s="41">
        <f>COUNTIF('حضور وانصراف'!I63:AM63,"1/2إعتيادى")</f>
        <v>0</v>
      </c>
      <c r="J60" s="41">
        <f>COUNTIF('حضور وانصراف'!H63:AL63,"عارضه")</f>
        <v>0</v>
      </c>
      <c r="K60" s="41">
        <f>COUNTIF('حضور وانصراف'!I63:AM63,"1/2عارضه")</f>
        <v>0</v>
      </c>
      <c r="L60" s="41">
        <f>COUNTIF('حضور وانصراف'!H63:AL63,"بدون اجر")</f>
        <v>0</v>
      </c>
      <c r="M60" s="41">
        <f>COUNTIF('حضور وانصراف'!H63:AL63,"1/2بدون")</f>
        <v>0</v>
      </c>
      <c r="N60" s="41">
        <f>COUNTIF('حضور وانصراف'!H63:AL63,"إذن 1")</f>
        <v>0</v>
      </c>
      <c r="O60" s="41">
        <f>COUNTIF('حضور وانصراف'!H63:AL63,"إذن 2")</f>
        <v>0</v>
      </c>
      <c r="P60" s="41">
        <f>COUNTIF('حضور وانصراف'!H63:AL63,"م")</f>
        <v>0</v>
      </c>
      <c r="Q60" s="41">
        <f>COUNTIF('حضور وانصراف'!H63:AL63,"مرضى")</f>
        <v>0</v>
      </c>
      <c r="R60" s="41">
        <f>COUNTIF('حضور وانصراف'!H63:AL63,"ر")</f>
        <v>0</v>
      </c>
      <c r="S60" s="41">
        <f>COUNTIF('حضور وانصراف'!H63:AL63,"&gt;0")</f>
        <v>0</v>
      </c>
      <c r="T60" s="41">
        <f>SUMIF('حضور وانصراف'!H63:AL63,"&gt;0")</f>
        <v>0</v>
      </c>
      <c r="U60" s="42">
        <f t="shared" si="0"/>
        <v>0</v>
      </c>
      <c r="V60" s="41">
        <f>COUNTIF('حضور وانصراف'!H63:AL63,"&lt;0")</f>
        <v>0</v>
      </c>
      <c r="W60" s="41">
        <f>-SUMIF('حضور وانصراف'!H63:AL63,"&lt;0")</f>
        <v>0</v>
      </c>
      <c r="X60" s="42">
        <f t="shared" si="1"/>
        <v>0</v>
      </c>
      <c r="Y60" s="42">
        <f t="shared" si="2"/>
        <v>0</v>
      </c>
    </row>
    <row r="61" spans="1:25" ht="16.5" thickBot="1" x14ac:dyDescent="0.25">
      <c r="A61" s="40">
        <v>49</v>
      </c>
      <c r="B61" s="40">
        <f>'حضور وانصراف'!E64</f>
        <v>0</v>
      </c>
      <c r="C61" s="40">
        <f>'حضور وانصراف'!F64</f>
        <v>0</v>
      </c>
      <c r="D61" s="40">
        <f>'حضور وانصراف'!G64</f>
        <v>0</v>
      </c>
      <c r="E61" s="40">
        <f>COUNTIF('حضور وانصراف'!H64:AL64,"ح")</f>
        <v>0</v>
      </c>
      <c r="F61" s="41">
        <f>COUNTIF('حضور وانصراف'!H64:AL64,"غ")</f>
        <v>0</v>
      </c>
      <c r="G61" s="41">
        <f>COUNTIF('حضور وانصراف'!H64:AL64,"غ ب")</f>
        <v>0</v>
      </c>
      <c r="H61" s="41">
        <f>COUNTIF('حضور وانصراف'!H64:AL64,"إعتيادى")</f>
        <v>0</v>
      </c>
      <c r="I61" s="41">
        <f>COUNTIF('حضور وانصراف'!I64:AM64,"1/2إعتيادى")</f>
        <v>0</v>
      </c>
      <c r="J61" s="41">
        <f>COUNTIF('حضور وانصراف'!H64:AL64,"عارضه")</f>
        <v>0</v>
      </c>
      <c r="K61" s="41">
        <f>COUNTIF('حضور وانصراف'!I64:AM64,"1/2عارضه")</f>
        <v>0</v>
      </c>
      <c r="L61" s="41">
        <f>COUNTIF('حضور وانصراف'!H64:AL64,"بدون اجر")</f>
        <v>0</v>
      </c>
      <c r="M61" s="41">
        <f>COUNTIF('حضور وانصراف'!H64:AL64,"1/2بدون")</f>
        <v>0</v>
      </c>
      <c r="N61" s="41">
        <f>COUNTIF('حضور وانصراف'!H64:AL64,"إذن 1")</f>
        <v>0</v>
      </c>
      <c r="O61" s="41">
        <f>COUNTIF('حضور وانصراف'!H64:AL64,"إذن 2")</f>
        <v>0</v>
      </c>
      <c r="P61" s="41">
        <f>COUNTIF('حضور وانصراف'!H64:AL64,"م")</f>
        <v>0</v>
      </c>
      <c r="Q61" s="41">
        <f>COUNTIF('حضور وانصراف'!H64:AL64,"مرضى")</f>
        <v>0</v>
      </c>
      <c r="R61" s="41">
        <f>COUNTIF('حضور وانصراف'!H64:AL64,"ر")</f>
        <v>0</v>
      </c>
      <c r="S61" s="41">
        <f>COUNTIF('حضور وانصراف'!H64:AL64,"&gt;0")</f>
        <v>0</v>
      </c>
      <c r="T61" s="41">
        <f>SUMIF('حضور وانصراف'!H64:AL64,"&gt;0")</f>
        <v>0</v>
      </c>
      <c r="U61" s="42">
        <f t="shared" si="0"/>
        <v>0</v>
      </c>
      <c r="V61" s="41">
        <f>COUNTIF('حضور وانصراف'!H64:AL64,"&lt;0")</f>
        <v>0</v>
      </c>
      <c r="W61" s="41">
        <f>-SUMIF('حضور وانصراف'!H64:AL64,"&lt;0")</f>
        <v>0</v>
      </c>
      <c r="X61" s="42">
        <f t="shared" si="1"/>
        <v>0</v>
      </c>
      <c r="Y61" s="42">
        <f t="shared" si="2"/>
        <v>0</v>
      </c>
    </row>
    <row r="62" spans="1:25" ht="16.5" thickBot="1" x14ac:dyDescent="0.25">
      <c r="A62" s="40">
        <v>50</v>
      </c>
      <c r="B62" s="40">
        <f>'حضور وانصراف'!E65</f>
        <v>0</v>
      </c>
      <c r="C62" s="40">
        <f>'حضور وانصراف'!F65</f>
        <v>0</v>
      </c>
      <c r="D62" s="40">
        <f>'حضور وانصراف'!G65</f>
        <v>0</v>
      </c>
      <c r="E62" s="40">
        <f>COUNTIF('حضور وانصراف'!H65:AL65,"ح")</f>
        <v>0</v>
      </c>
      <c r="F62" s="41">
        <f>COUNTIF('حضور وانصراف'!H65:AL65,"غ")</f>
        <v>0</v>
      </c>
      <c r="G62" s="41">
        <f>COUNTIF('حضور وانصراف'!H65:AL65,"غ ب")</f>
        <v>0</v>
      </c>
      <c r="H62" s="41">
        <f>COUNTIF('حضور وانصراف'!H65:AL65,"إعتيادى")</f>
        <v>0</v>
      </c>
      <c r="I62" s="41">
        <f>COUNTIF('حضور وانصراف'!I65:AM65,"1/2إعتيادى")</f>
        <v>0</v>
      </c>
      <c r="J62" s="41">
        <f>COUNTIF('حضور وانصراف'!H65:AL65,"عارضه")</f>
        <v>0</v>
      </c>
      <c r="K62" s="41">
        <f>COUNTIF('حضور وانصراف'!I65:AM65,"1/2عارضه")</f>
        <v>0</v>
      </c>
      <c r="L62" s="41">
        <f>COUNTIF('حضور وانصراف'!H65:AL65,"بدون اجر")</f>
        <v>0</v>
      </c>
      <c r="M62" s="41">
        <f>COUNTIF('حضور وانصراف'!H65:AL65,"1/2بدون")</f>
        <v>0</v>
      </c>
      <c r="N62" s="41">
        <f>COUNTIF('حضور وانصراف'!H65:AL65,"إذن 1")</f>
        <v>0</v>
      </c>
      <c r="O62" s="41">
        <f>COUNTIF('حضور وانصراف'!H65:AL65,"إذن 2")</f>
        <v>0</v>
      </c>
      <c r="P62" s="41">
        <f>COUNTIF('حضور وانصراف'!H65:AL65,"م")</f>
        <v>0</v>
      </c>
      <c r="Q62" s="41">
        <f>COUNTIF('حضور وانصراف'!H65:AL65,"مرضى")</f>
        <v>0</v>
      </c>
      <c r="R62" s="41">
        <f>COUNTIF('حضور وانصراف'!H65:AL65,"ر")</f>
        <v>0</v>
      </c>
      <c r="S62" s="41">
        <f>COUNTIF('حضور وانصراف'!H65:AL65,"&gt;0")</f>
        <v>0</v>
      </c>
      <c r="T62" s="41">
        <f>SUMIF('حضور وانصراف'!H65:AL65,"&gt;0")</f>
        <v>0</v>
      </c>
      <c r="U62" s="42">
        <f t="shared" si="0"/>
        <v>0</v>
      </c>
      <c r="V62" s="41">
        <f>COUNTIF('حضور وانصراف'!H65:AL65,"&lt;0")</f>
        <v>0</v>
      </c>
      <c r="W62" s="41">
        <f>-SUMIF('حضور وانصراف'!H65:AL65,"&lt;0")</f>
        <v>0</v>
      </c>
      <c r="X62" s="42">
        <f t="shared" si="1"/>
        <v>0</v>
      </c>
      <c r="Y62" s="42">
        <f t="shared" si="2"/>
        <v>0</v>
      </c>
    </row>
    <row r="63" spans="1:25" ht="16.5" thickBot="1" x14ac:dyDescent="0.25">
      <c r="A63" s="40">
        <v>51</v>
      </c>
      <c r="B63" s="40">
        <f>'حضور وانصراف'!E66</f>
        <v>0</v>
      </c>
      <c r="C63" s="40">
        <f>'حضور وانصراف'!F66</f>
        <v>0</v>
      </c>
      <c r="D63" s="40">
        <f>'حضور وانصراف'!G66</f>
        <v>0</v>
      </c>
      <c r="E63" s="40">
        <f>COUNTIF('حضور وانصراف'!H66:AL66,"ح")</f>
        <v>0</v>
      </c>
      <c r="F63" s="41">
        <f>COUNTIF('حضور وانصراف'!H66:AL66,"غ")</f>
        <v>0</v>
      </c>
      <c r="G63" s="41">
        <f>COUNTIF('حضور وانصراف'!H66:AL66,"غ ب")</f>
        <v>0</v>
      </c>
      <c r="H63" s="41">
        <f>COUNTIF('حضور وانصراف'!H66:AL66,"إعتيادى")</f>
        <v>0</v>
      </c>
      <c r="I63" s="41">
        <f>COUNTIF('حضور وانصراف'!I66:AM66,"1/2إعتيادى")</f>
        <v>0</v>
      </c>
      <c r="J63" s="41">
        <f>COUNTIF('حضور وانصراف'!H66:AL66,"عارضه")</f>
        <v>0</v>
      </c>
      <c r="K63" s="41">
        <f>COUNTIF('حضور وانصراف'!I66:AM66,"1/2عارضه")</f>
        <v>0</v>
      </c>
      <c r="L63" s="41">
        <f>COUNTIF('حضور وانصراف'!H66:AL66,"بدون اجر")</f>
        <v>0</v>
      </c>
      <c r="M63" s="41">
        <f>COUNTIF('حضور وانصراف'!H66:AL66,"1/2بدون")</f>
        <v>0</v>
      </c>
      <c r="N63" s="41">
        <f>COUNTIF('حضور وانصراف'!H66:AL66,"إذن 1")</f>
        <v>0</v>
      </c>
      <c r="O63" s="41">
        <f>COUNTIF('حضور وانصراف'!H66:AL66,"إذن 2")</f>
        <v>0</v>
      </c>
      <c r="P63" s="41">
        <f>COUNTIF('حضور وانصراف'!H66:AL66,"م")</f>
        <v>0</v>
      </c>
      <c r="Q63" s="41">
        <f>COUNTIF('حضور وانصراف'!H66:AL66,"مرضى")</f>
        <v>0</v>
      </c>
      <c r="R63" s="41">
        <f>COUNTIF('حضور وانصراف'!H66:AL66,"ر")</f>
        <v>0</v>
      </c>
      <c r="S63" s="41">
        <f>COUNTIF('حضور وانصراف'!H66:AL66,"&gt;0")</f>
        <v>0</v>
      </c>
      <c r="T63" s="41">
        <f>SUMIF('حضور وانصراف'!H66:AL66,"&gt;0")</f>
        <v>0</v>
      </c>
      <c r="U63" s="42">
        <f t="shared" si="0"/>
        <v>0</v>
      </c>
      <c r="V63" s="41">
        <f>COUNTIF('حضور وانصراف'!H66:AL66,"&lt;0")</f>
        <v>0</v>
      </c>
      <c r="W63" s="41">
        <f>-SUMIF('حضور وانصراف'!H66:AL66,"&lt;0")</f>
        <v>0</v>
      </c>
      <c r="X63" s="42">
        <f t="shared" si="1"/>
        <v>0</v>
      </c>
      <c r="Y63" s="42">
        <f t="shared" si="2"/>
        <v>0</v>
      </c>
    </row>
    <row r="64" spans="1:25" ht="16.5" thickBot="1" x14ac:dyDescent="0.25">
      <c r="A64" s="40">
        <v>52</v>
      </c>
      <c r="B64" s="40">
        <f>'حضور وانصراف'!E67</f>
        <v>0</v>
      </c>
      <c r="C64" s="40">
        <f>'حضور وانصراف'!F67</f>
        <v>0</v>
      </c>
      <c r="D64" s="40">
        <f>'حضور وانصراف'!G67</f>
        <v>0</v>
      </c>
      <c r="E64" s="40">
        <f>COUNTIF('حضور وانصراف'!H67:AL67,"ح")</f>
        <v>0</v>
      </c>
      <c r="F64" s="41">
        <f>COUNTIF('حضور وانصراف'!H67:AL67,"غ")</f>
        <v>0</v>
      </c>
      <c r="G64" s="41">
        <f>COUNTIF('حضور وانصراف'!H67:AL67,"غ ب")</f>
        <v>0</v>
      </c>
      <c r="H64" s="41">
        <f>COUNTIF('حضور وانصراف'!H67:AL67,"إعتيادى")</f>
        <v>0</v>
      </c>
      <c r="I64" s="41">
        <f>COUNTIF('حضور وانصراف'!I67:AM67,"1/2إعتيادى")</f>
        <v>0</v>
      </c>
      <c r="J64" s="41">
        <f>COUNTIF('حضور وانصراف'!H67:AL67,"عارضه")</f>
        <v>0</v>
      </c>
      <c r="K64" s="41">
        <f>COUNTIF('حضور وانصراف'!I67:AM67,"1/2عارضه")</f>
        <v>0</v>
      </c>
      <c r="L64" s="41">
        <f>COUNTIF('حضور وانصراف'!H67:AL67,"بدون اجر")</f>
        <v>0</v>
      </c>
      <c r="M64" s="41">
        <f>COUNTIF('حضور وانصراف'!H67:AL67,"1/2بدون")</f>
        <v>0</v>
      </c>
      <c r="N64" s="41">
        <f>COUNTIF('حضور وانصراف'!H67:AL67,"إذن 1")</f>
        <v>0</v>
      </c>
      <c r="O64" s="41">
        <f>COUNTIF('حضور وانصراف'!H67:AL67,"إذن 2")</f>
        <v>0</v>
      </c>
      <c r="P64" s="41">
        <f>COUNTIF('حضور وانصراف'!H67:AL67,"م")</f>
        <v>0</v>
      </c>
      <c r="Q64" s="41">
        <f>COUNTIF('حضور وانصراف'!H67:AL67,"مرضى")</f>
        <v>0</v>
      </c>
      <c r="R64" s="41">
        <f>COUNTIF('حضور وانصراف'!H67:AL67,"ر")</f>
        <v>0</v>
      </c>
      <c r="S64" s="41">
        <f>COUNTIF('حضور وانصراف'!H67:AL67,"&gt;0")</f>
        <v>0</v>
      </c>
      <c r="T64" s="41">
        <f>SUMIF('حضور وانصراف'!H67:AL67,"&gt;0")</f>
        <v>0</v>
      </c>
      <c r="U64" s="42">
        <f t="shared" si="0"/>
        <v>0</v>
      </c>
      <c r="V64" s="41">
        <f>COUNTIF('حضور وانصراف'!H67:AL67,"&lt;0")</f>
        <v>0</v>
      </c>
      <c r="W64" s="41">
        <f>-SUMIF('حضور وانصراف'!H67:AL67,"&lt;0")</f>
        <v>0</v>
      </c>
      <c r="X64" s="42">
        <f t="shared" si="1"/>
        <v>0</v>
      </c>
      <c r="Y64" s="42">
        <f t="shared" si="2"/>
        <v>0</v>
      </c>
    </row>
    <row r="65" spans="1:25" ht="16.5" thickBot="1" x14ac:dyDescent="0.25">
      <c r="A65" s="40">
        <v>53</v>
      </c>
      <c r="B65" s="40">
        <f>'حضور وانصراف'!E68</f>
        <v>0</v>
      </c>
      <c r="C65" s="40">
        <f>'حضور وانصراف'!F68</f>
        <v>0</v>
      </c>
      <c r="D65" s="40">
        <f>'حضور وانصراف'!G68</f>
        <v>0</v>
      </c>
      <c r="E65" s="40">
        <f>COUNTIF('حضور وانصراف'!H68:AL68,"ح")</f>
        <v>0</v>
      </c>
      <c r="F65" s="41">
        <f>COUNTIF('حضور وانصراف'!H68:AL68,"غ")</f>
        <v>0</v>
      </c>
      <c r="G65" s="41">
        <f>COUNTIF('حضور وانصراف'!H68:AL68,"غ ب")</f>
        <v>0</v>
      </c>
      <c r="H65" s="41">
        <f>COUNTIF('حضور وانصراف'!H68:AL68,"إعتيادى")</f>
        <v>0</v>
      </c>
      <c r="I65" s="41">
        <f>COUNTIF('حضور وانصراف'!I68:AM68,"1/2إعتيادى")</f>
        <v>0</v>
      </c>
      <c r="J65" s="41">
        <f>COUNTIF('حضور وانصراف'!H68:AL68,"عارضه")</f>
        <v>0</v>
      </c>
      <c r="K65" s="41">
        <f>COUNTIF('حضور وانصراف'!I68:AM68,"1/2عارضه")</f>
        <v>0</v>
      </c>
      <c r="L65" s="41">
        <f>COUNTIF('حضور وانصراف'!H68:AL68,"بدون اجر")</f>
        <v>0</v>
      </c>
      <c r="M65" s="41">
        <f>COUNTIF('حضور وانصراف'!H68:AL68,"1/2بدون")</f>
        <v>0</v>
      </c>
      <c r="N65" s="41">
        <f>COUNTIF('حضور وانصراف'!H68:AL68,"إذن 1")</f>
        <v>0</v>
      </c>
      <c r="O65" s="41">
        <f>COUNTIF('حضور وانصراف'!H68:AL68,"إذن 2")</f>
        <v>0</v>
      </c>
      <c r="P65" s="41">
        <f>COUNTIF('حضور وانصراف'!H68:AL68,"م")</f>
        <v>0</v>
      </c>
      <c r="Q65" s="41">
        <f>COUNTIF('حضور وانصراف'!H68:AL68,"مرضى")</f>
        <v>0</v>
      </c>
      <c r="R65" s="41">
        <f>COUNTIF('حضور وانصراف'!H68:AL68,"ر")</f>
        <v>0</v>
      </c>
      <c r="S65" s="41">
        <f>COUNTIF('حضور وانصراف'!H68:AL68,"&gt;0")</f>
        <v>0</v>
      </c>
      <c r="T65" s="41">
        <f>SUMIF('حضور وانصراف'!H68:AL68,"&gt;0")</f>
        <v>0</v>
      </c>
      <c r="U65" s="42">
        <f t="shared" si="0"/>
        <v>0</v>
      </c>
      <c r="V65" s="41">
        <f>COUNTIF('حضور وانصراف'!H68:AL68,"&lt;0")</f>
        <v>0</v>
      </c>
      <c r="W65" s="41">
        <f>-SUMIF('حضور وانصراف'!H68:AL68,"&lt;0")</f>
        <v>0</v>
      </c>
      <c r="X65" s="42">
        <f t="shared" si="1"/>
        <v>0</v>
      </c>
      <c r="Y65" s="42">
        <f t="shared" si="2"/>
        <v>0</v>
      </c>
    </row>
    <row r="66" spans="1:25" ht="16.5" thickBot="1" x14ac:dyDescent="0.25">
      <c r="A66" s="40">
        <v>54</v>
      </c>
      <c r="B66" s="40">
        <f>'حضور وانصراف'!E69</f>
        <v>0</v>
      </c>
      <c r="C66" s="40">
        <f>'حضور وانصراف'!F69</f>
        <v>0</v>
      </c>
      <c r="D66" s="40">
        <f>'حضور وانصراف'!G69</f>
        <v>0</v>
      </c>
      <c r="E66" s="40">
        <f>COUNTIF('حضور وانصراف'!H69:AL69,"ح")</f>
        <v>0</v>
      </c>
      <c r="F66" s="41">
        <f>COUNTIF('حضور وانصراف'!H69:AL69,"غ")</f>
        <v>0</v>
      </c>
      <c r="G66" s="41">
        <f>COUNTIF('حضور وانصراف'!H69:AL69,"غ ب")</f>
        <v>0</v>
      </c>
      <c r="H66" s="41">
        <f>COUNTIF('حضور وانصراف'!H69:AL69,"إعتيادى")</f>
        <v>0</v>
      </c>
      <c r="I66" s="41">
        <f>COUNTIF('حضور وانصراف'!I69:AM69,"1/2إعتيادى")</f>
        <v>0</v>
      </c>
      <c r="J66" s="41">
        <f>COUNTIF('حضور وانصراف'!H69:AL69,"عارضه")</f>
        <v>0</v>
      </c>
      <c r="K66" s="41">
        <f>COUNTIF('حضور وانصراف'!I69:AM69,"1/2عارضه")</f>
        <v>0</v>
      </c>
      <c r="L66" s="41">
        <f>COUNTIF('حضور وانصراف'!H69:AL69,"بدون اجر")</f>
        <v>0</v>
      </c>
      <c r="M66" s="41">
        <f>COUNTIF('حضور وانصراف'!H69:AL69,"1/2بدون")</f>
        <v>0</v>
      </c>
      <c r="N66" s="41">
        <f>COUNTIF('حضور وانصراف'!H69:AL69,"إذن 1")</f>
        <v>0</v>
      </c>
      <c r="O66" s="41">
        <f>COUNTIF('حضور وانصراف'!H69:AL69,"إذن 2")</f>
        <v>0</v>
      </c>
      <c r="P66" s="41">
        <f>COUNTIF('حضور وانصراف'!H69:AL69,"م")</f>
        <v>0</v>
      </c>
      <c r="Q66" s="41">
        <f>COUNTIF('حضور وانصراف'!H69:AL69,"مرضى")</f>
        <v>0</v>
      </c>
      <c r="R66" s="41">
        <f>COUNTIF('حضور وانصراف'!H69:AL69,"ر")</f>
        <v>0</v>
      </c>
      <c r="S66" s="41">
        <f>COUNTIF('حضور وانصراف'!H69:AL69,"&gt;0")</f>
        <v>0</v>
      </c>
      <c r="T66" s="41">
        <f>SUMIF('حضور وانصراف'!H69:AL69,"&gt;0")</f>
        <v>0</v>
      </c>
      <c r="U66" s="42">
        <f t="shared" si="0"/>
        <v>0</v>
      </c>
      <c r="V66" s="41">
        <f>COUNTIF('حضور وانصراف'!H69:AL69,"&lt;0")</f>
        <v>0</v>
      </c>
      <c r="W66" s="41">
        <f>-SUMIF('حضور وانصراف'!H69:AL69,"&lt;0")</f>
        <v>0</v>
      </c>
      <c r="X66" s="42">
        <f t="shared" si="1"/>
        <v>0</v>
      </c>
      <c r="Y66" s="42">
        <f t="shared" si="2"/>
        <v>0</v>
      </c>
    </row>
    <row r="67" spans="1:25" ht="16.5" thickBot="1" x14ac:dyDescent="0.25">
      <c r="A67" s="40">
        <v>55</v>
      </c>
      <c r="B67" s="40">
        <f>'حضور وانصراف'!E70</f>
        <v>0</v>
      </c>
      <c r="C67" s="40">
        <f>'حضور وانصراف'!F70</f>
        <v>0</v>
      </c>
      <c r="D67" s="40">
        <f>'حضور وانصراف'!G70</f>
        <v>0</v>
      </c>
      <c r="E67" s="40">
        <f>COUNTIF('حضور وانصراف'!H70:AL70,"ح")</f>
        <v>0</v>
      </c>
      <c r="F67" s="41">
        <f>COUNTIF('حضور وانصراف'!H70:AL70,"غ")</f>
        <v>0</v>
      </c>
      <c r="G67" s="41">
        <f>COUNTIF('حضور وانصراف'!H70:AL70,"غ ب")</f>
        <v>0</v>
      </c>
      <c r="H67" s="41">
        <f>COUNTIF('حضور وانصراف'!H70:AL70,"إعتيادى")</f>
        <v>0</v>
      </c>
      <c r="I67" s="41">
        <f>COUNTIF('حضور وانصراف'!I70:AM70,"1/2إعتيادى")</f>
        <v>0</v>
      </c>
      <c r="J67" s="41">
        <f>COUNTIF('حضور وانصراف'!H70:AL70,"عارضه")</f>
        <v>0</v>
      </c>
      <c r="K67" s="41">
        <f>COUNTIF('حضور وانصراف'!I70:AM70,"1/2عارضه")</f>
        <v>0</v>
      </c>
      <c r="L67" s="41">
        <f>COUNTIF('حضور وانصراف'!H70:AL70,"بدون اجر")</f>
        <v>0</v>
      </c>
      <c r="M67" s="41">
        <f>COUNTIF('حضور وانصراف'!H70:AL70,"1/2بدون")</f>
        <v>0</v>
      </c>
      <c r="N67" s="41">
        <f>COUNTIF('حضور وانصراف'!H70:AL70,"إذن 1")</f>
        <v>0</v>
      </c>
      <c r="O67" s="41">
        <f>COUNTIF('حضور وانصراف'!H70:AL70,"إذن 2")</f>
        <v>0</v>
      </c>
      <c r="P67" s="41">
        <f>COUNTIF('حضور وانصراف'!H70:AL70,"م")</f>
        <v>0</v>
      </c>
      <c r="Q67" s="41">
        <f>COUNTIF('حضور وانصراف'!H70:AL70,"مرضى")</f>
        <v>0</v>
      </c>
      <c r="R67" s="41">
        <f>COUNTIF('حضور وانصراف'!H70:AL70,"ر")</f>
        <v>0</v>
      </c>
      <c r="S67" s="41">
        <f>COUNTIF('حضور وانصراف'!H70:AL70,"&gt;0")</f>
        <v>0</v>
      </c>
      <c r="T67" s="41">
        <f>SUMIF('حضور وانصراف'!H70:AL70,"&gt;0")</f>
        <v>0</v>
      </c>
      <c r="U67" s="42">
        <f t="shared" si="0"/>
        <v>0</v>
      </c>
      <c r="V67" s="41">
        <f>COUNTIF('حضور وانصراف'!H70:AL70,"&lt;0")</f>
        <v>0</v>
      </c>
      <c r="W67" s="41">
        <f>-SUMIF('حضور وانصراف'!H70:AL70,"&lt;0")</f>
        <v>0</v>
      </c>
      <c r="X67" s="42">
        <f t="shared" si="1"/>
        <v>0</v>
      </c>
      <c r="Y67" s="42">
        <f t="shared" si="2"/>
        <v>0</v>
      </c>
    </row>
    <row r="68" spans="1:25" ht="16.5" thickBot="1" x14ac:dyDescent="0.25">
      <c r="A68" s="40">
        <v>56</v>
      </c>
      <c r="B68" s="40">
        <f>'حضور وانصراف'!E71</f>
        <v>0</v>
      </c>
      <c r="C68" s="40">
        <f>'حضور وانصراف'!F71</f>
        <v>0</v>
      </c>
      <c r="D68" s="40">
        <f>'حضور وانصراف'!G71</f>
        <v>0</v>
      </c>
      <c r="E68" s="40">
        <f>COUNTIF('حضور وانصراف'!H71:AL71,"ح")</f>
        <v>0</v>
      </c>
      <c r="F68" s="41">
        <f>COUNTIF('حضور وانصراف'!H71:AL71,"غ")</f>
        <v>0</v>
      </c>
      <c r="G68" s="41">
        <f>COUNTIF('حضور وانصراف'!H71:AL71,"غ ب")</f>
        <v>0</v>
      </c>
      <c r="H68" s="41">
        <f>COUNTIF('حضور وانصراف'!H71:AL71,"إعتيادى")</f>
        <v>0</v>
      </c>
      <c r="I68" s="41">
        <f>COUNTIF('حضور وانصراف'!I71:AM71,"1/2إعتيادى")</f>
        <v>0</v>
      </c>
      <c r="J68" s="41">
        <f>COUNTIF('حضور وانصراف'!H71:AL71,"عارضه")</f>
        <v>0</v>
      </c>
      <c r="K68" s="41">
        <f>COUNTIF('حضور وانصراف'!I71:AM71,"1/2عارضه")</f>
        <v>0</v>
      </c>
      <c r="L68" s="41">
        <f>COUNTIF('حضور وانصراف'!H71:AL71,"بدون اجر")</f>
        <v>0</v>
      </c>
      <c r="M68" s="41">
        <f>COUNTIF('حضور وانصراف'!H71:AL71,"1/2بدون")</f>
        <v>0</v>
      </c>
      <c r="N68" s="41">
        <f>COUNTIF('حضور وانصراف'!H71:AL71,"إذن 1")</f>
        <v>0</v>
      </c>
      <c r="O68" s="41">
        <f>COUNTIF('حضور وانصراف'!H71:AL71,"إذن 2")</f>
        <v>0</v>
      </c>
      <c r="P68" s="41">
        <f>COUNTIF('حضور وانصراف'!H71:AL71,"م")</f>
        <v>0</v>
      </c>
      <c r="Q68" s="41">
        <f>COUNTIF('حضور وانصراف'!H71:AL71,"مرضى")</f>
        <v>0</v>
      </c>
      <c r="R68" s="41">
        <f>COUNTIF('حضور وانصراف'!H71:AL71,"ر")</f>
        <v>0</v>
      </c>
      <c r="S68" s="41">
        <f>COUNTIF('حضور وانصراف'!H71:AL71,"&gt;0")</f>
        <v>0</v>
      </c>
      <c r="T68" s="41">
        <f>SUMIF('حضور وانصراف'!H71:AL71,"&gt;0")</f>
        <v>0</v>
      </c>
      <c r="U68" s="42">
        <f t="shared" si="0"/>
        <v>0</v>
      </c>
      <c r="V68" s="41">
        <f>COUNTIF('حضور وانصراف'!H71:AL71,"&lt;0")</f>
        <v>0</v>
      </c>
      <c r="W68" s="41">
        <f>-SUMIF('حضور وانصراف'!H71:AL71,"&lt;0")</f>
        <v>0</v>
      </c>
      <c r="X68" s="42">
        <f t="shared" si="1"/>
        <v>0</v>
      </c>
      <c r="Y68" s="42">
        <f t="shared" si="2"/>
        <v>0</v>
      </c>
    </row>
    <row r="69" spans="1:25" ht="16.5" thickBot="1" x14ac:dyDescent="0.25">
      <c r="A69" s="40">
        <v>57</v>
      </c>
      <c r="B69" s="40">
        <f>'حضور وانصراف'!E72</f>
        <v>0</v>
      </c>
      <c r="C69" s="40">
        <f>'حضور وانصراف'!F72</f>
        <v>0</v>
      </c>
      <c r="D69" s="40">
        <f>'حضور وانصراف'!G72</f>
        <v>0</v>
      </c>
      <c r="E69" s="40">
        <f>COUNTIF('حضور وانصراف'!H72:AL72,"ح")</f>
        <v>0</v>
      </c>
      <c r="F69" s="41">
        <f>COUNTIF('حضور وانصراف'!H72:AL72,"غ")</f>
        <v>0</v>
      </c>
      <c r="G69" s="41">
        <f>COUNTIF('حضور وانصراف'!H72:AL72,"غ ب")</f>
        <v>0</v>
      </c>
      <c r="H69" s="41">
        <f>COUNTIF('حضور وانصراف'!H72:AL72,"إعتيادى")</f>
        <v>0</v>
      </c>
      <c r="I69" s="41">
        <f>COUNTIF('حضور وانصراف'!I72:AM72,"1/2إعتيادى")</f>
        <v>0</v>
      </c>
      <c r="J69" s="41">
        <f>COUNTIF('حضور وانصراف'!H72:AL72,"عارضه")</f>
        <v>0</v>
      </c>
      <c r="K69" s="41">
        <f>COUNTIF('حضور وانصراف'!I72:AM72,"1/2عارضه")</f>
        <v>0</v>
      </c>
      <c r="L69" s="41">
        <f>COUNTIF('حضور وانصراف'!H72:AL72,"بدون اجر")</f>
        <v>0</v>
      </c>
      <c r="M69" s="41">
        <f>COUNTIF('حضور وانصراف'!H72:AL72,"1/2بدون")</f>
        <v>0</v>
      </c>
      <c r="N69" s="41">
        <f>COUNTIF('حضور وانصراف'!H72:AL72,"إذن 1")</f>
        <v>0</v>
      </c>
      <c r="O69" s="41">
        <f>COUNTIF('حضور وانصراف'!H72:AL72,"إذن 2")</f>
        <v>0</v>
      </c>
      <c r="P69" s="41">
        <f>COUNTIF('حضور وانصراف'!H72:AL72,"م")</f>
        <v>0</v>
      </c>
      <c r="Q69" s="41">
        <f>COUNTIF('حضور وانصراف'!H72:AL72,"مرضى")</f>
        <v>0</v>
      </c>
      <c r="R69" s="41">
        <f>COUNTIF('حضور وانصراف'!H72:AL72,"ر")</f>
        <v>0</v>
      </c>
      <c r="S69" s="41">
        <f>COUNTIF('حضور وانصراف'!H72:AL72,"&gt;0")</f>
        <v>0</v>
      </c>
      <c r="T69" s="41">
        <f>SUMIF('حضور وانصراف'!H72:AL72,"&gt;0")</f>
        <v>0</v>
      </c>
      <c r="U69" s="42">
        <f t="shared" si="0"/>
        <v>0</v>
      </c>
      <c r="V69" s="41">
        <f>COUNTIF('حضور وانصراف'!H72:AL72,"&lt;0")</f>
        <v>0</v>
      </c>
      <c r="W69" s="41">
        <f>-SUMIF('حضور وانصراف'!H72:AL72,"&lt;0")</f>
        <v>0</v>
      </c>
      <c r="X69" s="42">
        <f t="shared" si="1"/>
        <v>0</v>
      </c>
      <c r="Y69" s="42">
        <f t="shared" si="2"/>
        <v>0</v>
      </c>
    </row>
    <row r="70" spans="1:25" ht="16.5" thickBot="1" x14ac:dyDescent="0.25">
      <c r="A70" s="40">
        <v>58</v>
      </c>
      <c r="B70" s="40">
        <f>'حضور وانصراف'!E73</f>
        <v>0</v>
      </c>
      <c r="C70" s="40">
        <f>'حضور وانصراف'!F73</f>
        <v>0</v>
      </c>
      <c r="D70" s="40">
        <f>'حضور وانصراف'!G73</f>
        <v>0</v>
      </c>
      <c r="E70" s="40">
        <f>COUNTIF('حضور وانصراف'!H73:AL73,"ح")</f>
        <v>0</v>
      </c>
      <c r="F70" s="41">
        <f>COUNTIF('حضور وانصراف'!H73:AL73,"غ")</f>
        <v>0</v>
      </c>
      <c r="G70" s="41">
        <f>COUNTIF('حضور وانصراف'!H73:AL73,"غ ب")</f>
        <v>0</v>
      </c>
      <c r="H70" s="41">
        <f>COUNTIF('حضور وانصراف'!H73:AL73,"إعتيادى")</f>
        <v>0</v>
      </c>
      <c r="I70" s="41">
        <f>COUNTIF('حضور وانصراف'!I73:AM73,"1/2إعتيادى")</f>
        <v>0</v>
      </c>
      <c r="J70" s="41">
        <f>COUNTIF('حضور وانصراف'!H73:AL73,"عارضه")</f>
        <v>0</v>
      </c>
      <c r="K70" s="41">
        <f>COUNTIF('حضور وانصراف'!I73:AM73,"1/2عارضه")</f>
        <v>0</v>
      </c>
      <c r="L70" s="41">
        <f>COUNTIF('حضور وانصراف'!H73:AL73,"بدون اجر")</f>
        <v>0</v>
      </c>
      <c r="M70" s="41">
        <f>COUNTIF('حضور وانصراف'!H73:AL73,"1/2بدون")</f>
        <v>0</v>
      </c>
      <c r="N70" s="41">
        <f>COUNTIF('حضور وانصراف'!H73:AL73,"إذن 1")</f>
        <v>0</v>
      </c>
      <c r="O70" s="41">
        <f>COUNTIF('حضور وانصراف'!H73:AL73,"إذن 2")</f>
        <v>0</v>
      </c>
      <c r="P70" s="41">
        <f>COUNTIF('حضور وانصراف'!H73:AL73,"م")</f>
        <v>0</v>
      </c>
      <c r="Q70" s="41">
        <f>COUNTIF('حضور وانصراف'!H73:AL73,"مرضى")</f>
        <v>0</v>
      </c>
      <c r="R70" s="41">
        <f>COUNTIF('حضور وانصراف'!H73:AL73,"ر")</f>
        <v>0</v>
      </c>
      <c r="S70" s="41">
        <f>COUNTIF('حضور وانصراف'!H73:AL73,"&gt;0")</f>
        <v>0</v>
      </c>
      <c r="T70" s="41">
        <f>SUMIF('حضور وانصراف'!H73:AL73,"&gt;0")</f>
        <v>0</v>
      </c>
      <c r="U70" s="42">
        <f t="shared" si="0"/>
        <v>0</v>
      </c>
      <c r="V70" s="41">
        <f>COUNTIF('حضور وانصراف'!H73:AL73,"&lt;0")</f>
        <v>0</v>
      </c>
      <c r="W70" s="41">
        <f>-SUMIF('حضور وانصراف'!H73:AL73,"&lt;0")</f>
        <v>0</v>
      </c>
      <c r="X70" s="42">
        <f t="shared" si="1"/>
        <v>0</v>
      </c>
      <c r="Y70" s="42">
        <f t="shared" si="2"/>
        <v>0</v>
      </c>
    </row>
    <row r="71" spans="1:25" ht="16.5" thickBot="1" x14ac:dyDescent="0.25">
      <c r="A71" s="40">
        <v>59</v>
      </c>
      <c r="B71" s="40">
        <f>'حضور وانصراف'!E74</f>
        <v>0</v>
      </c>
      <c r="C71" s="40">
        <f>'حضور وانصراف'!F74</f>
        <v>0</v>
      </c>
      <c r="D71" s="40">
        <f>'حضور وانصراف'!G74</f>
        <v>0</v>
      </c>
      <c r="E71" s="40">
        <f>COUNTIF('حضور وانصراف'!H74:AL74,"ح")</f>
        <v>0</v>
      </c>
      <c r="F71" s="41">
        <f>COUNTIF('حضور وانصراف'!H74:AL74,"غ")</f>
        <v>0</v>
      </c>
      <c r="G71" s="41">
        <f>COUNTIF('حضور وانصراف'!H74:AL74,"غ ب")</f>
        <v>0</v>
      </c>
      <c r="H71" s="41">
        <f>COUNTIF('حضور وانصراف'!H74:AL74,"إعتيادى")</f>
        <v>0</v>
      </c>
      <c r="I71" s="41">
        <f>COUNTIF('حضور وانصراف'!I74:AM74,"1/2إعتيادى")</f>
        <v>0</v>
      </c>
      <c r="J71" s="41">
        <f>COUNTIF('حضور وانصراف'!H74:AL74,"عارضه")</f>
        <v>0</v>
      </c>
      <c r="K71" s="41">
        <f>COUNTIF('حضور وانصراف'!I74:AM74,"1/2عارضه")</f>
        <v>0</v>
      </c>
      <c r="L71" s="41">
        <f>COUNTIF('حضور وانصراف'!H74:AL74,"بدون اجر")</f>
        <v>0</v>
      </c>
      <c r="M71" s="41">
        <f>COUNTIF('حضور وانصراف'!H74:AL74,"1/2بدون")</f>
        <v>0</v>
      </c>
      <c r="N71" s="41">
        <f>COUNTIF('حضور وانصراف'!H74:AL74,"إذن 1")</f>
        <v>0</v>
      </c>
      <c r="O71" s="41">
        <f>COUNTIF('حضور وانصراف'!H74:AL74,"إذن 2")</f>
        <v>0</v>
      </c>
      <c r="P71" s="41">
        <f>COUNTIF('حضور وانصراف'!H74:AL74,"م")</f>
        <v>0</v>
      </c>
      <c r="Q71" s="41">
        <f>COUNTIF('حضور وانصراف'!H74:AL74,"مرضى")</f>
        <v>0</v>
      </c>
      <c r="R71" s="41">
        <f>COUNTIF('حضور وانصراف'!H74:AL74,"ر")</f>
        <v>0</v>
      </c>
      <c r="S71" s="41">
        <f>COUNTIF('حضور وانصراف'!H74:AL74,"&gt;0")</f>
        <v>0</v>
      </c>
      <c r="T71" s="41">
        <f>SUMIF('حضور وانصراف'!H74:AL74,"&gt;0")</f>
        <v>0</v>
      </c>
      <c r="U71" s="42">
        <f t="shared" si="0"/>
        <v>0</v>
      </c>
      <c r="V71" s="41">
        <f>COUNTIF('حضور وانصراف'!H74:AL74,"&lt;0")</f>
        <v>0</v>
      </c>
      <c r="W71" s="41">
        <f>-SUMIF('حضور وانصراف'!H74:AL74,"&lt;0")</f>
        <v>0</v>
      </c>
      <c r="X71" s="42">
        <f t="shared" si="1"/>
        <v>0</v>
      </c>
      <c r="Y71" s="42">
        <f t="shared" si="2"/>
        <v>0</v>
      </c>
    </row>
    <row r="72" spans="1:25" ht="16.5" thickBot="1" x14ac:dyDescent="0.25">
      <c r="A72" s="40">
        <v>60</v>
      </c>
      <c r="B72" s="40">
        <f>'حضور وانصراف'!E75</f>
        <v>0</v>
      </c>
      <c r="C72" s="40">
        <f>'حضور وانصراف'!F75</f>
        <v>0</v>
      </c>
      <c r="D72" s="40">
        <f>'حضور وانصراف'!G75</f>
        <v>0</v>
      </c>
      <c r="E72" s="40">
        <f>COUNTIF('حضور وانصراف'!H75:AL75,"ح")</f>
        <v>0</v>
      </c>
      <c r="F72" s="41">
        <f>COUNTIF('حضور وانصراف'!H75:AL75,"غ")</f>
        <v>0</v>
      </c>
      <c r="G72" s="41">
        <f>COUNTIF('حضور وانصراف'!H75:AL75,"غ ب")</f>
        <v>0</v>
      </c>
      <c r="H72" s="41">
        <f>COUNTIF('حضور وانصراف'!H75:AL75,"إعتيادى")</f>
        <v>0</v>
      </c>
      <c r="I72" s="41">
        <f>COUNTIF('حضور وانصراف'!I75:AM75,"1/2إعتيادى")</f>
        <v>0</v>
      </c>
      <c r="J72" s="41">
        <f>COUNTIF('حضور وانصراف'!H75:AL75,"عارضه")</f>
        <v>0</v>
      </c>
      <c r="K72" s="41">
        <f>COUNTIF('حضور وانصراف'!I75:AM75,"1/2عارضه")</f>
        <v>0</v>
      </c>
      <c r="L72" s="41">
        <f>COUNTIF('حضور وانصراف'!H75:AL75,"بدون اجر")</f>
        <v>0</v>
      </c>
      <c r="M72" s="41">
        <f>COUNTIF('حضور وانصراف'!H75:AL75,"1/2بدون")</f>
        <v>0</v>
      </c>
      <c r="N72" s="41">
        <f>COUNTIF('حضور وانصراف'!H75:AL75,"إذن 1")</f>
        <v>0</v>
      </c>
      <c r="O72" s="41">
        <f>COUNTIF('حضور وانصراف'!H75:AL75,"إذن 2")</f>
        <v>0</v>
      </c>
      <c r="P72" s="41">
        <f>COUNTIF('حضور وانصراف'!H75:AL75,"م")</f>
        <v>0</v>
      </c>
      <c r="Q72" s="41">
        <f>COUNTIF('حضور وانصراف'!H75:AL75,"مرضى")</f>
        <v>0</v>
      </c>
      <c r="R72" s="41">
        <f>COUNTIF('حضور وانصراف'!H75:AL75,"ر")</f>
        <v>0</v>
      </c>
      <c r="S72" s="41">
        <f>COUNTIF('حضور وانصراف'!H75:AL75,"&gt;0")</f>
        <v>0</v>
      </c>
      <c r="T72" s="41">
        <f>SUMIF('حضور وانصراف'!H75:AL75,"&gt;0")</f>
        <v>0</v>
      </c>
      <c r="U72" s="42">
        <f t="shared" si="0"/>
        <v>0</v>
      </c>
      <c r="V72" s="41">
        <f>COUNTIF('حضور وانصراف'!H75:AL75,"&lt;0")</f>
        <v>0</v>
      </c>
      <c r="W72" s="41">
        <f>-SUMIF('حضور وانصراف'!H75:AL75,"&lt;0")</f>
        <v>0</v>
      </c>
      <c r="X72" s="42">
        <f t="shared" si="1"/>
        <v>0</v>
      </c>
      <c r="Y72" s="42">
        <f t="shared" si="2"/>
        <v>0</v>
      </c>
    </row>
    <row r="73" spans="1:25" ht="16.5" thickBot="1" x14ac:dyDescent="0.25">
      <c r="A73" s="40">
        <v>61</v>
      </c>
      <c r="B73" s="40">
        <f>'حضور وانصراف'!E76</f>
        <v>0</v>
      </c>
      <c r="C73" s="40">
        <f>'حضور وانصراف'!F76</f>
        <v>0</v>
      </c>
      <c r="D73" s="40">
        <f>'حضور وانصراف'!G76</f>
        <v>0</v>
      </c>
      <c r="E73" s="40">
        <f>COUNTIF('حضور وانصراف'!H76:AL76,"ح")</f>
        <v>0</v>
      </c>
      <c r="F73" s="41">
        <f>COUNTIF('حضور وانصراف'!H76:AL76,"غ")</f>
        <v>0</v>
      </c>
      <c r="G73" s="41">
        <f>COUNTIF('حضور وانصراف'!H76:AL76,"غ ب")</f>
        <v>0</v>
      </c>
      <c r="H73" s="41">
        <f>COUNTIF('حضور وانصراف'!H76:AL76,"إعتيادى")</f>
        <v>0</v>
      </c>
      <c r="I73" s="41">
        <f>COUNTIF('حضور وانصراف'!I76:AM76,"1/2إعتيادى")</f>
        <v>0</v>
      </c>
      <c r="J73" s="41">
        <f>COUNTIF('حضور وانصراف'!H76:AL76,"عارضه")</f>
        <v>0</v>
      </c>
      <c r="K73" s="41">
        <f>COUNTIF('حضور وانصراف'!I76:AM76,"1/2عارضه")</f>
        <v>0</v>
      </c>
      <c r="L73" s="41">
        <f>COUNTIF('حضور وانصراف'!H76:AL76,"بدون اجر")</f>
        <v>0</v>
      </c>
      <c r="M73" s="41">
        <f>COUNTIF('حضور وانصراف'!H76:AL76,"1/2بدون")</f>
        <v>0</v>
      </c>
      <c r="N73" s="41">
        <f>COUNTIF('حضور وانصراف'!H76:AL76,"إذن 1")</f>
        <v>0</v>
      </c>
      <c r="O73" s="41">
        <f>COUNTIF('حضور وانصراف'!H76:AL76,"إذن 2")</f>
        <v>0</v>
      </c>
      <c r="P73" s="41">
        <f>COUNTIF('حضور وانصراف'!H76:AL76,"م")</f>
        <v>0</v>
      </c>
      <c r="Q73" s="41">
        <f>COUNTIF('حضور وانصراف'!H76:AL76,"مرضى")</f>
        <v>0</v>
      </c>
      <c r="R73" s="41">
        <f>COUNTIF('حضور وانصراف'!H76:AL76,"ر")</f>
        <v>0</v>
      </c>
      <c r="S73" s="41">
        <f>COUNTIF('حضور وانصراف'!H76:AL76,"&gt;0")</f>
        <v>0</v>
      </c>
      <c r="T73" s="41">
        <f>SUMIF('حضور وانصراف'!H76:AL76,"&gt;0")</f>
        <v>0</v>
      </c>
      <c r="U73" s="42">
        <f t="shared" si="0"/>
        <v>0</v>
      </c>
      <c r="V73" s="41">
        <f>COUNTIF('حضور وانصراف'!H76:AL76,"&lt;0")</f>
        <v>0</v>
      </c>
      <c r="W73" s="41">
        <f>-SUMIF('حضور وانصراف'!H76:AL76,"&lt;0")</f>
        <v>0</v>
      </c>
      <c r="X73" s="42">
        <f t="shared" si="1"/>
        <v>0</v>
      </c>
      <c r="Y73" s="42">
        <f t="shared" si="2"/>
        <v>0</v>
      </c>
    </row>
    <row r="74" spans="1:25" ht="16.5" thickBot="1" x14ac:dyDescent="0.25">
      <c r="A74" s="40">
        <v>62</v>
      </c>
      <c r="B74" s="40">
        <f>'حضور وانصراف'!E77</f>
        <v>0</v>
      </c>
      <c r="C74" s="40">
        <f>'حضور وانصراف'!F77</f>
        <v>0</v>
      </c>
      <c r="D74" s="40">
        <f>'حضور وانصراف'!G77</f>
        <v>0</v>
      </c>
      <c r="E74" s="40">
        <f>COUNTIF('حضور وانصراف'!H77:AL77,"ح")</f>
        <v>0</v>
      </c>
      <c r="F74" s="41">
        <f>COUNTIF('حضور وانصراف'!H77:AL77,"غ")</f>
        <v>0</v>
      </c>
      <c r="G74" s="41">
        <f>COUNTIF('حضور وانصراف'!H77:AL77,"غ ب")</f>
        <v>0</v>
      </c>
      <c r="H74" s="41">
        <f>COUNTIF('حضور وانصراف'!H77:AL77,"إعتيادى")</f>
        <v>0</v>
      </c>
      <c r="I74" s="41">
        <f>COUNTIF('حضور وانصراف'!I77:AM77,"1/2إعتيادى")</f>
        <v>0</v>
      </c>
      <c r="J74" s="41">
        <f>COUNTIF('حضور وانصراف'!H77:AL77,"عارضه")</f>
        <v>0</v>
      </c>
      <c r="K74" s="41">
        <f>COUNTIF('حضور وانصراف'!I77:AM77,"1/2عارضه")</f>
        <v>0</v>
      </c>
      <c r="L74" s="41">
        <f>COUNTIF('حضور وانصراف'!H77:AL77,"بدون اجر")</f>
        <v>0</v>
      </c>
      <c r="M74" s="41">
        <f>COUNTIF('حضور وانصراف'!H77:AL77,"1/2بدون")</f>
        <v>0</v>
      </c>
      <c r="N74" s="41">
        <f>COUNTIF('حضور وانصراف'!H77:AL77,"إذن 1")</f>
        <v>0</v>
      </c>
      <c r="O74" s="41">
        <f>COUNTIF('حضور وانصراف'!H77:AL77,"إذن 2")</f>
        <v>0</v>
      </c>
      <c r="P74" s="41">
        <f>COUNTIF('حضور وانصراف'!H77:AL77,"م")</f>
        <v>0</v>
      </c>
      <c r="Q74" s="41">
        <f>COUNTIF('حضور وانصراف'!H77:AL77,"مرضى")</f>
        <v>0</v>
      </c>
      <c r="R74" s="41">
        <f>COUNTIF('حضور وانصراف'!H77:AL77,"ر")</f>
        <v>0</v>
      </c>
      <c r="S74" s="41">
        <f>COUNTIF('حضور وانصراف'!H77:AL77,"&gt;0")</f>
        <v>0</v>
      </c>
      <c r="T74" s="41">
        <f>SUMIF('حضور وانصراف'!H77:AL77,"&gt;0")</f>
        <v>0</v>
      </c>
      <c r="U74" s="42">
        <f t="shared" si="0"/>
        <v>0</v>
      </c>
      <c r="V74" s="41">
        <f>COUNTIF('حضور وانصراف'!H77:AL77,"&lt;0")</f>
        <v>0</v>
      </c>
      <c r="W74" s="41">
        <f>-SUMIF('حضور وانصراف'!H77:AL77,"&lt;0")</f>
        <v>0</v>
      </c>
      <c r="X74" s="42">
        <f t="shared" si="1"/>
        <v>0</v>
      </c>
      <c r="Y74" s="42">
        <f t="shared" si="2"/>
        <v>0</v>
      </c>
    </row>
    <row r="75" spans="1:25" ht="16.5" thickBot="1" x14ac:dyDescent="0.25">
      <c r="A75" s="40">
        <v>63</v>
      </c>
      <c r="B75" s="40">
        <f>'حضور وانصراف'!E78</f>
        <v>0</v>
      </c>
      <c r="C75" s="40">
        <f>'حضور وانصراف'!F78</f>
        <v>0</v>
      </c>
      <c r="D75" s="40">
        <f>'حضور وانصراف'!G78</f>
        <v>0</v>
      </c>
      <c r="E75" s="40">
        <f>COUNTIF('حضور وانصراف'!H78:AL78,"ح")</f>
        <v>0</v>
      </c>
      <c r="F75" s="41">
        <f>COUNTIF('حضور وانصراف'!H78:AL78,"غ")</f>
        <v>0</v>
      </c>
      <c r="G75" s="41">
        <f>COUNTIF('حضور وانصراف'!H78:AL78,"غ ب")</f>
        <v>0</v>
      </c>
      <c r="H75" s="41">
        <f>COUNTIF('حضور وانصراف'!H78:AL78,"إعتيادى")</f>
        <v>0</v>
      </c>
      <c r="I75" s="41">
        <f>COUNTIF('حضور وانصراف'!I78:AM78,"1/2إعتيادى")</f>
        <v>0</v>
      </c>
      <c r="J75" s="41">
        <f>COUNTIF('حضور وانصراف'!H78:AL78,"عارضه")</f>
        <v>0</v>
      </c>
      <c r="K75" s="41">
        <f>COUNTIF('حضور وانصراف'!I78:AM78,"1/2عارضه")</f>
        <v>0</v>
      </c>
      <c r="L75" s="41">
        <f>COUNTIF('حضور وانصراف'!H78:AL78,"بدون اجر")</f>
        <v>0</v>
      </c>
      <c r="M75" s="41">
        <f>COUNTIF('حضور وانصراف'!H78:AL78,"1/2بدون")</f>
        <v>0</v>
      </c>
      <c r="N75" s="41">
        <f>COUNTIF('حضور وانصراف'!H78:AL78,"إذن 1")</f>
        <v>0</v>
      </c>
      <c r="O75" s="41">
        <f>COUNTIF('حضور وانصراف'!H78:AL78,"إذن 2")</f>
        <v>0</v>
      </c>
      <c r="P75" s="41">
        <f>COUNTIF('حضور وانصراف'!H78:AL78,"م")</f>
        <v>0</v>
      </c>
      <c r="Q75" s="41">
        <f>COUNTIF('حضور وانصراف'!H78:AL78,"مرضى")</f>
        <v>0</v>
      </c>
      <c r="R75" s="41">
        <f>COUNTIF('حضور وانصراف'!H78:AL78,"ر")</f>
        <v>0</v>
      </c>
      <c r="S75" s="41">
        <f>COUNTIF('حضور وانصراف'!H78:AL78,"&gt;0")</f>
        <v>0</v>
      </c>
      <c r="T75" s="41">
        <f>SUMIF('حضور وانصراف'!H78:AL78,"&gt;0")</f>
        <v>0</v>
      </c>
      <c r="U75" s="42">
        <f t="shared" si="0"/>
        <v>0</v>
      </c>
      <c r="V75" s="41">
        <f>COUNTIF('حضور وانصراف'!H78:AL78,"&lt;0")</f>
        <v>0</v>
      </c>
      <c r="W75" s="41">
        <f>-SUMIF('حضور وانصراف'!H78:AL78,"&lt;0")</f>
        <v>0</v>
      </c>
      <c r="X75" s="42">
        <f t="shared" si="1"/>
        <v>0</v>
      </c>
      <c r="Y75" s="42">
        <f t="shared" si="2"/>
        <v>0</v>
      </c>
    </row>
    <row r="76" spans="1:25" ht="16.5" thickBot="1" x14ac:dyDescent="0.25">
      <c r="A76" s="40">
        <v>64</v>
      </c>
      <c r="B76" s="40">
        <f>'حضور وانصراف'!E79</f>
        <v>0</v>
      </c>
      <c r="C76" s="40">
        <f>'حضور وانصراف'!F79</f>
        <v>0</v>
      </c>
      <c r="D76" s="40">
        <f>'حضور وانصراف'!G79</f>
        <v>0</v>
      </c>
      <c r="E76" s="40">
        <f>COUNTIF('حضور وانصراف'!H79:AL79,"ح")</f>
        <v>0</v>
      </c>
      <c r="F76" s="41">
        <f>COUNTIF('حضور وانصراف'!H79:AL79,"غ")</f>
        <v>0</v>
      </c>
      <c r="G76" s="41">
        <f>COUNTIF('حضور وانصراف'!H79:AL79,"غ ب")</f>
        <v>0</v>
      </c>
      <c r="H76" s="41">
        <f>COUNTIF('حضور وانصراف'!H79:AL79,"إعتيادى")</f>
        <v>0</v>
      </c>
      <c r="I76" s="41">
        <f>COUNTIF('حضور وانصراف'!I79:AM79,"1/2إعتيادى")</f>
        <v>0</v>
      </c>
      <c r="J76" s="41">
        <f>COUNTIF('حضور وانصراف'!H79:AL79,"عارضه")</f>
        <v>0</v>
      </c>
      <c r="K76" s="41">
        <f>COUNTIF('حضور وانصراف'!I79:AM79,"1/2عارضه")</f>
        <v>0</v>
      </c>
      <c r="L76" s="41">
        <f>COUNTIF('حضور وانصراف'!H79:AL79,"بدون اجر")</f>
        <v>0</v>
      </c>
      <c r="M76" s="41">
        <f>COUNTIF('حضور وانصراف'!H79:AL79,"1/2بدون")</f>
        <v>0</v>
      </c>
      <c r="N76" s="41">
        <f>COUNTIF('حضور وانصراف'!H79:AL79,"إذن 1")</f>
        <v>0</v>
      </c>
      <c r="O76" s="41">
        <f>COUNTIF('حضور وانصراف'!H79:AL79,"إذن 2")</f>
        <v>0</v>
      </c>
      <c r="P76" s="41">
        <f>COUNTIF('حضور وانصراف'!H79:AL79,"م")</f>
        <v>0</v>
      </c>
      <c r="Q76" s="41">
        <f>COUNTIF('حضور وانصراف'!H79:AL79,"مرضى")</f>
        <v>0</v>
      </c>
      <c r="R76" s="41">
        <f>COUNTIF('حضور وانصراف'!H79:AL79,"ر")</f>
        <v>0</v>
      </c>
      <c r="S76" s="41">
        <f>COUNTIF('حضور وانصراف'!H79:AL79,"&gt;0")</f>
        <v>0</v>
      </c>
      <c r="T76" s="41">
        <f>SUMIF('حضور وانصراف'!H79:AL79,"&gt;0")</f>
        <v>0</v>
      </c>
      <c r="U76" s="42">
        <f t="shared" si="0"/>
        <v>0</v>
      </c>
      <c r="V76" s="41">
        <f>COUNTIF('حضور وانصراف'!H79:AL79,"&lt;0")</f>
        <v>0</v>
      </c>
      <c r="W76" s="41">
        <f>-SUMIF('حضور وانصراف'!H79:AL79,"&lt;0")</f>
        <v>0</v>
      </c>
      <c r="X76" s="42">
        <f t="shared" si="1"/>
        <v>0</v>
      </c>
      <c r="Y76" s="42">
        <f t="shared" si="2"/>
        <v>0</v>
      </c>
    </row>
    <row r="77" spans="1:25" ht="16.5" thickBot="1" x14ac:dyDescent="0.25">
      <c r="A77" s="40">
        <v>65</v>
      </c>
      <c r="B77" s="40">
        <f>'حضور وانصراف'!E80</f>
        <v>0</v>
      </c>
      <c r="C77" s="40">
        <f>'حضور وانصراف'!F80</f>
        <v>0</v>
      </c>
      <c r="D77" s="40">
        <f>'حضور وانصراف'!G80</f>
        <v>0</v>
      </c>
      <c r="E77" s="40">
        <f>COUNTIF('حضور وانصراف'!H80:AL80,"ح")</f>
        <v>0</v>
      </c>
      <c r="F77" s="41">
        <f>COUNTIF('حضور وانصراف'!H80:AL80,"غ")</f>
        <v>0</v>
      </c>
      <c r="G77" s="41">
        <f>COUNTIF('حضور وانصراف'!H80:AL80,"غ ب")</f>
        <v>0</v>
      </c>
      <c r="H77" s="41">
        <f>COUNTIF('حضور وانصراف'!H80:AL80,"إعتيادى")</f>
        <v>0</v>
      </c>
      <c r="I77" s="41">
        <f>COUNTIF('حضور وانصراف'!I80:AM80,"1/2إعتيادى")</f>
        <v>0</v>
      </c>
      <c r="J77" s="41">
        <f>COUNTIF('حضور وانصراف'!H80:AL80,"عارضه")</f>
        <v>0</v>
      </c>
      <c r="K77" s="41">
        <f>COUNTIF('حضور وانصراف'!I80:AM80,"1/2عارضه")</f>
        <v>0</v>
      </c>
      <c r="L77" s="41">
        <f>COUNTIF('حضور وانصراف'!H80:AL80,"بدون اجر")</f>
        <v>0</v>
      </c>
      <c r="M77" s="41">
        <f>COUNTIF('حضور وانصراف'!H80:AL80,"1/2بدون")</f>
        <v>0</v>
      </c>
      <c r="N77" s="41">
        <f>COUNTIF('حضور وانصراف'!H80:AL80,"إذن 1")</f>
        <v>0</v>
      </c>
      <c r="O77" s="41">
        <f>COUNTIF('حضور وانصراف'!H80:AL80,"إذن 2")</f>
        <v>0</v>
      </c>
      <c r="P77" s="41">
        <f>COUNTIF('حضور وانصراف'!H80:AL80,"م")</f>
        <v>0</v>
      </c>
      <c r="Q77" s="41">
        <f>COUNTIF('حضور وانصراف'!H80:AL80,"مرضى")</f>
        <v>0</v>
      </c>
      <c r="R77" s="41">
        <f>COUNTIF('حضور وانصراف'!H80:AL80,"ر")</f>
        <v>0</v>
      </c>
      <c r="S77" s="41">
        <f>COUNTIF('حضور وانصراف'!H80:AL80,"&gt;0")</f>
        <v>0</v>
      </c>
      <c r="T77" s="41">
        <f>SUMIF('حضور وانصراف'!H80:AL80,"&gt;0")</f>
        <v>0</v>
      </c>
      <c r="U77" s="42">
        <f t="shared" si="0"/>
        <v>0</v>
      </c>
      <c r="V77" s="41">
        <f>COUNTIF('حضور وانصراف'!H80:AL80,"&lt;0")</f>
        <v>0</v>
      </c>
      <c r="W77" s="41">
        <f>-SUMIF('حضور وانصراف'!H80:AL80,"&lt;0")</f>
        <v>0</v>
      </c>
      <c r="X77" s="42">
        <f t="shared" si="1"/>
        <v>0</v>
      </c>
      <c r="Y77" s="42">
        <f t="shared" si="2"/>
        <v>0</v>
      </c>
    </row>
    <row r="78" spans="1:25" ht="16.5" thickBot="1" x14ac:dyDescent="0.25">
      <c r="A78" s="40">
        <v>66</v>
      </c>
      <c r="B78" s="40">
        <f>'حضور وانصراف'!E81</f>
        <v>0</v>
      </c>
      <c r="C78" s="40">
        <f>'حضور وانصراف'!F81</f>
        <v>0</v>
      </c>
      <c r="D78" s="40">
        <f>'حضور وانصراف'!G81</f>
        <v>0</v>
      </c>
      <c r="E78" s="40">
        <f>COUNTIF('حضور وانصراف'!H81:AL81,"ح")</f>
        <v>0</v>
      </c>
      <c r="F78" s="41">
        <f>COUNTIF('حضور وانصراف'!H81:AL81,"غ")</f>
        <v>0</v>
      </c>
      <c r="G78" s="41">
        <f>COUNTIF('حضور وانصراف'!H81:AL81,"غ ب")</f>
        <v>0</v>
      </c>
      <c r="H78" s="41">
        <f>COUNTIF('حضور وانصراف'!H81:AL81,"إعتيادى")</f>
        <v>0</v>
      </c>
      <c r="I78" s="41">
        <f>COUNTIF('حضور وانصراف'!I81:AM81,"1/2إعتيادى")</f>
        <v>0</v>
      </c>
      <c r="J78" s="41">
        <f>COUNTIF('حضور وانصراف'!H81:AL81,"عارضه")</f>
        <v>0</v>
      </c>
      <c r="K78" s="41">
        <f>COUNTIF('حضور وانصراف'!I81:AM81,"1/2عارضه")</f>
        <v>0</v>
      </c>
      <c r="L78" s="41">
        <f>COUNTIF('حضور وانصراف'!H81:AL81,"بدون اجر")</f>
        <v>0</v>
      </c>
      <c r="M78" s="41">
        <f>COUNTIF('حضور وانصراف'!H81:AL81,"1/2بدون")</f>
        <v>0</v>
      </c>
      <c r="N78" s="41">
        <f>COUNTIF('حضور وانصراف'!H81:AL81,"إذن 1")</f>
        <v>0</v>
      </c>
      <c r="O78" s="41">
        <f>COUNTIF('حضور وانصراف'!H81:AL81,"إذن 2")</f>
        <v>0</v>
      </c>
      <c r="P78" s="41">
        <f>COUNTIF('حضور وانصراف'!H81:AL81,"م")</f>
        <v>0</v>
      </c>
      <c r="Q78" s="41">
        <f>COUNTIF('حضور وانصراف'!H81:AL81,"مرضى")</f>
        <v>0</v>
      </c>
      <c r="R78" s="41">
        <f>COUNTIF('حضور وانصراف'!H81:AL81,"ر")</f>
        <v>0</v>
      </c>
      <c r="S78" s="41">
        <f>COUNTIF('حضور وانصراف'!H81:AL81,"&gt;0")</f>
        <v>0</v>
      </c>
      <c r="T78" s="41">
        <f>SUMIF('حضور وانصراف'!H81:AL81,"&gt;0")</f>
        <v>0</v>
      </c>
      <c r="U78" s="42">
        <f t="shared" ref="U78:U141" si="3">ABS(T78/480)</f>
        <v>0</v>
      </c>
      <c r="V78" s="41">
        <f>COUNTIF('حضور وانصراف'!H81:AL81,"&lt;0")</f>
        <v>0</v>
      </c>
      <c r="W78" s="41">
        <f>-SUMIF('حضور وانصراف'!H81:AL81,"&lt;0")</f>
        <v>0</v>
      </c>
      <c r="X78" s="42">
        <f t="shared" ref="X78:X141" si="4">ABS(W78/480)</f>
        <v>0</v>
      </c>
      <c r="Y78" s="42">
        <f t="shared" ref="Y78:Y141" si="5">F78+(G78*2)+L78+(M78/2)</f>
        <v>0</v>
      </c>
    </row>
    <row r="79" spans="1:25" ht="16.5" thickBot="1" x14ac:dyDescent="0.25">
      <c r="A79" s="40">
        <v>67</v>
      </c>
      <c r="B79" s="40">
        <f>'حضور وانصراف'!E82</f>
        <v>0</v>
      </c>
      <c r="C79" s="40">
        <f>'حضور وانصراف'!F82</f>
        <v>0</v>
      </c>
      <c r="D79" s="40">
        <f>'حضور وانصراف'!G82</f>
        <v>0</v>
      </c>
      <c r="E79" s="40">
        <f>COUNTIF('حضور وانصراف'!H82:AL82,"ح")</f>
        <v>0</v>
      </c>
      <c r="F79" s="41">
        <f>COUNTIF('حضور وانصراف'!H82:AL82,"غ")</f>
        <v>0</v>
      </c>
      <c r="G79" s="41">
        <f>COUNTIF('حضور وانصراف'!H82:AL82,"غ ب")</f>
        <v>0</v>
      </c>
      <c r="H79" s="41">
        <f>COUNTIF('حضور وانصراف'!H82:AL82,"إعتيادى")</f>
        <v>0</v>
      </c>
      <c r="I79" s="41">
        <f>COUNTIF('حضور وانصراف'!I82:AM82,"1/2إعتيادى")</f>
        <v>0</v>
      </c>
      <c r="J79" s="41">
        <f>COUNTIF('حضور وانصراف'!H82:AL82,"عارضه")</f>
        <v>0</v>
      </c>
      <c r="K79" s="41">
        <f>COUNTIF('حضور وانصراف'!I82:AM82,"1/2عارضه")</f>
        <v>0</v>
      </c>
      <c r="L79" s="41">
        <f>COUNTIF('حضور وانصراف'!H82:AL82,"بدون اجر")</f>
        <v>0</v>
      </c>
      <c r="M79" s="41">
        <f>COUNTIF('حضور وانصراف'!H82:AL82,"1/2بدون")</f>
        <v>0</v>
      </c>
      <c r="N79" s="41">
        <f>COUNTIF('حضور وانصراف'!H82:AL82,"إذن 1")</f>
        <v>0</v>
      </c>
      <c r="O79" s="41">
        <f>COUNTIF('حضور وانصراف'!H82:AL82,"إذن 2")</f>
        <v>0</v>
      </c>
      <c r="P79" s="41">
        <f>COUNTIF('حضور وانصراف'!H82:AL82,"م")</f>
        <v>0</v>
      </c>
      <c r="Q79" s="41">
        <f>COUNTIF('حضور وانصراف'!H82:AL82,"مرضى")</f>
        <v>0</v>
      </c>
      <c r="R79" s="41">
        <f>COUNTIF('حضور وانصراف'!H82:AL82,"ر")</f>
        <v>0</v>
      </c>
      <c r="S79" s="41">
        <f>COUNTIF('حضور وانصراف'!H82:AL82,"&gt;0")</f>
        <v>0</v>
      </c>
      <c r="T79" s="41">
        <f>SUMIF('حضور وانصراف'!H82:AL82,"&gt;0")</f>
        <v>0</v>
      </c>
      <c r="U79" s="42">
        <f t="shared" si="3"/>
        <v>0</v>
      </c>
      <c r="V79" s="41">
        <f>COUNTIF('حضور وانصراف'!H82:AL82,"&lt;0")</f>
        <v>0</v>
      </c>
      <c r="W79" s="41">
        <f>-SUMIF('حضور وانصراف'!H82:AL82,"&lt;0")</f>
        <v>0</v>
      </c>
      <c r="X79" s="42">
        <f t="shared" si="4"/>
        <v>0</v>
      </c>
      <c r="Y79" s="42">
        <f t="shared" si="5"/>
        <v>0</v>
      </c>
    </row>
    <row r="80" spans="1:25" ht="16.5" thickBot="1" x14ac:dyDescent="0.25">
      <c r="A80" s="40">
        <v>68</v>
      </c>
      <c r="B80" s="40">
        <f>'حضور وانصراف'!E83</f>
        <v>0</v>
      </c>
      <c r="C80" s="40">
        <f>'حضور وانصراف'!F83</f>
        <v>0</v>
      </c>
      <c r="D80" s="40">
        <f>'حضور وانصراف'!G83</f>
        <v>0</v>
      </c>
      <c r="E80" s="40">
        <f>COUNTIF('حضور وانصراف'!H83:AL83,"ح")</f>
        <v>0</v>
      </c>
      <c r="F80" s="41">
        <f>COUNTIF('حضور وانصراف'!H83:AL83,"غ")</f>
        <v>0</v>
      </c>
      <c r="G80" s="41">
        <f>COUNTIF('حضور وانصراف'!H83:AL83,"غ ب")</f>
        <v>0</v>
      </c>
      <c r="H80" s="41">
        <f>COUNTIF('حضور وانصراف'!H83:AL83,"إعتيادى")</f>
        <v>0</v>
      </c>
      <c r="I80" s="41">
        <f>COUNTIF('حضور وانصراف'!I83:AM83,"1/2إعتيادى")</f>
        <v>0</v>
      </c>
      <c r="J80" s="41">
        <f>COUNTIF('حضور وانصراف'!H83:AL83,"عارضه")</f>
        <v>0</v>
      </c>
      <c r="K80" s="41">
        <f>COUNTIF('حضور وانصراف'!I83:AM83,"1/2عارضه")</f>
        <v>0</v>
      </c>
      <c r="L80" s="41">
        <f>COUNTIF('حضور وانصراف'!H83:AL83,"بدون اجر")</f>
        <v>0</v>
      </c>
      <c r="M80" s="41">
        <f>COUNTIF('حضور وانصراف'!H83:AL83,"1/2بدون")</f>
        <v>0</v>
      </c>
      <c r="N80" s="41">
        <f>COUNTIF('حضور وانصراف'!H83:AL83,"إذن 1")</f>
        <v>0</v>
      </c>
      <c r="O80" s="41">
        <f>COUNTIF('حضور وانصراف'!H83:AL83,"إذن 2")</f>
        <v>0</v>
      </c>
      <c r="P80" s="41">
        <f>COUNTIF('حضور وانصراف'!H83:AL83,"م")</f>
        <v>0</v>
      </c>
      <c r="Q80" s="41">
        <f>COUNTIF('حضور وانصراف'!H83:AL83,"مرضى")</f>
        <v>0</v>
      </c>
      <c r="R80" s="41">
        <f>COUNTIF('حضور وانصراف'!H83:AL83,"ر")</f>
        <v>0</v>
      </c>
      <c r="S80" s="41">
        <f>COUNTIF('حضور وانصراف'!H83:AL83,"&gt;0")</f>
        <v>0</v>
      </c>
      <c r="T80" s="41">
        <f>SUMIF('حضور وانصراف'!H83:AL83,"&gt;0")</f>
        <v>0</v>
      </c>
      <c r="U80" s="42">
        <f t="shared" si="3"/>
        <v>0</v>
      </c>
      <c r="V80" s="41">
        <f>COUNTIF('حضور وانصراف'!H83:AL83,"&lt;0")</f>
        <v>0</v>
      </c>
      <c r="W80" s="41">
        <f>-SUMIF('حضور وانصراف'!H83:AL83,"&lt;0")</f>
        <v>0</v>
      </c>
      <c r="X80" s="42">
        <f t="shared" si="4"/>
        <v>0</v>
      </c>
      <c r="Y80" s="42">
        <f t="shared" si="5"/>
        <v>0</v>
      </c>
    </row>
    <row r="81" spans="1:25" ht="16.5" thickBot="1" x14ac:dyDescent="0.25">
      <c r="A81" s="40">
        <v>69</v>
      </c>
      <c r="B81" s="40">
        <f>'حضور وانصراف'!E84</f>
        <v>0</v>
      </c>
      <c r="C81" s="40">
        <f>'حضور وانصراف'!F84</f>
        <v>0</v>
      </c>
      <c r="D81" s="40">
        <f>'حضور وانصراف'!G84</f>
        <v>0</v>
      </c>
      <c r="E81" s="40">
        <f>COUNTIF('حضور وانصراف'!H84:AL84,"ح")</f>
        <v>0</v>
      </c>
      <c r="F81" s="41">
        <f>COUNTIF('حضور وانصراف'!H84:AL84,"غ")</f>
        <v>0</v>
      </c>
      <c r="G81" s="41">
        <f>COUNTIF('حضور وانصراف'!H84:AL84,"غ ب")</f>
        <v>0</v>
      </c>
      <c r="H81" s="41">
        <f>COUNTIF('حضور وانصراف'!H84:AL84,"إعتيادى")</f>
        <v>0</v>
      </c>
      <c r="I81" s="41">
        <f>COUNTIF('حضور وانصراف'!I84:AM84,"1/2إعتيادى")</f>
        <v>0</v>
      </c>
      <c r="J81" s="41">
        <f>COUNTIF('حضور وانصراف'!H84:AL84,"عارضه")</f>
        <v>0</v>
      </c>
      <c r="K81" s="41">
        <f>COUNTIF('حضور وانصراف'!I84:AM84,"1/2عارضه")</f>
        <v>0</v>
      </c>
      <c r="L81" s="41">
        <f>COUNTIF('حضور وانصراف'!H84:AL84,"بدون اجر")</f>
        <v>0</v>
      </c>
      <c r="M81" s="41">
        <f>COUNTIF('حضور وانصراف'!H84:AL84,"1/2بدون")</f>
        <v>0</v>
      </c>
      <c r="N81" s="41">
        <f>COUNTIF('حضور وانصراف'!H84:AL84,"إذن 1")</f>
        <v>0</v>
      </c>
      <c r="O81" s="41">
        <f>COUNTIF('حضور وانصراف'!H84:AL84,"إذن 2")</f>
        <v>0</v>
      </c>
      <c r="P81" s="41">
        <f>COUNTIF('حضور وانصراف'!H84:AL84,"م")</f>
        <v>0</v>
      </c>
      <c r="Q81" s="41">
        <f>COUNTIF('حضور وانصراف'!H84:AL84,"مرضى")</f>
        <v>0</v>
      </c>
      <c r="R81" s="41">
        <f>COUNTIF('حضور وانصراف'!H84:AL84,"ر")</f>
        <v>0</v>
      </c>
      <c r="S81" s="41">
        <f>COUNTIF('حضور وانصراف'!H84:AL84,"&gt;0")</f>
        <v>0</v>
      </c>
      <c r="T81" s="41">
        <f>SUMIF('حضور وانصراف'!H84:AL84,"&gt;0")</f>
        <v>0</v>
      </c>
      <c r="U81" s="42">
        <f t="shared" si="3"/>
        <v>0</v>
      </c>
      <c r="V81" s="41">
        <f>COUNTIF('حضور وانصراف'!H84:AL84,"&lt;0")</f>
        <v>0</v>
      </c>
      <c r="W81" s="41">
        <f>-SUMIF('حضور وانصراف'!H84:AL84,"&lt;0")</f>
        <v>0</v>
      </c>
      <c r="X81" s="42">
        <f t="shared" si="4"/>
        <v>0</v>
      </c>
      <c r="Y81" s="42">
        <f t="shared" si="5"/>
        <v>0</v>
      </c>
    </row>
    <row r="82" spans="1:25" ht="16.5" thickBot="1" x14ac:dyDescent="0.25">
      <c r="A82" s="40">
        <v>70</v>
      </c>
      <c r="B82" s="40">
        <f>'حضور وانصراف'!E85</f>
        <v>0</v>
      </c>
      <c r="C82" s="40">
        <f>'حضور وانصراف'!F85</f>
        <v>0</v>
      </c>
      <c r="D82" s="40">
        <f>'حضور وانصراف'!G85</f>
        <v>0</v>
      </c>
      <c r="E82" s="40">
        <f>COUNTIF('حضور وانصراف'!H85:AL85,"ح")</f>
        <v>0</v>
      </c>
      <c r="F82" s="41">
        <f>COUNTIF('حضور وانصراف'!H85:AL85,"غ")</f>
        <v>0</v>
      </c>
      <c r="G82" s="41">
        <f>COUNTIF('حضور وانصراف'!H85:AL85,"غ ب")</f>
        <v>0</v>
      </c>
      <c r="H82" s="41">
        <f>COUNTIF('حضور وانصراف'!H85:AL85,"إعتيادى")</f>
        <v>0</v>
      </c>
      <c r="I82" s="41">
        <f>COUNTIF('حضور وانصراف'!I85:AM85,"1/2إعتيادى")</f>
        <v>0</v>
      </c>
      <c r="J82" s="41">
        <f>COUNTIF('حضور وانصراف'!H85:AL85,"عارضه")</f>
        <v>0</v>
      </c>
      <c r="K82" s="41">
        <f>COUNTIF('حضور وانصراف'!I85:AM85,"1/2عارضه")</f>
        <v>0</v>
      </c>
      <c r="L82" s="41">
        <f>COUNTIF('حضور وانصراف'!H85:AL85,"بدون اجر")</f>
        <v>0</v>
      </c>
      <c r="M82" s="41">
        <f>COUNTIF('حضور وانصراف'!H85:AL85,"1/2بدون")</f>
        <v>0</v>
      </c>
      <c r="N82" s="41">
        <f>COUNTIF('حضور وانصراف'!H85:AL85,"إذن 1")</f>
        <v>0</v>
      </c>
      <c r="O82" s="41">
        <f>COUNTIF('حضور وانصراف'!H85:AL85,"إذن 2")</f>
        <v>0</v>
      </c>
      <c r="P82" s="41">
        <f>COUNTIF('حضور وانصراف'!H85:AL85,"م")</f>
        <v>0</v>
      </c>
      <c r="Q82" s="41">
        <f>COUNTIF('حضور وانصراف'!H85:AL85,"مرضى")</f>
        <v>0</v>
      </c>
      <c r="R82" s="41">
        <f>COUNTIF('حضور وانصراف'!H85:AL85,"ر")</f>
        <v>0</v>
      </c>
      <c r="S82" s="41">
        <f>COUNTIF('حضور وانصراف'!H85:AL85,"&gt;0")</f>
        <v>0</v>
      </c>
      <c r="T82" s="41">
        <f>SUMIF('حضور وانصراف'!H85:AL85,"&gt;0")</f>
        <v>0</v>
      </c>
      <c r="U82" s="42">
        <f t="shared" si="3"/>
        <v>0</v>
      </c>
      <c r="V82" s="41">
        <f>COUNTIF('حضور وانصراف'!H85:AL85,"&lt;0")</f>
        <v>0</v>
      </c>
      <c r="W82" s="41">
        <f>-SUMIF('حضور وانصراف'!H85:AL85,"&lt;0")</f>
        <v>0</v>
      </c>
      <c r="X82" s="42">
        <f t="shared" si="4"/>
        <v>0</v>
      </c>
      <c r="Y82" s="42">
        <f t="shared" si="5"/>
        <v>0</v>
      </c>
    </row>
    <row r="83" spans="1:25" ht="16.5" thickBot="1" x14ac:dyDescent="0.25">
      <c r="A83" s="40">
        <v>71</v>
      </c>
      <c r="B83" s="40">
        <f>'حضور وانصراف'!E86</f>
        <v>0</v>
      </c>
      <c r="C83" s="40">
        <f>'حضور وانصراف'!F86</f>
        <v>0</v>
      </c>
      <c r="D83" s="40">
        <f>'حضور وانصراف'!G86</f>
        <v>0</v>
      </c>
      <c r="E83" s="40">
        <f>COUNTIF('حضور وانصراف'!H86:AL86,"ح")</f>
        <v>0</v>
      </c>
      <c r="F83" s="41">
        <f>COUNTIF('حضور وانصراف'!H86:AL86,"غ")</f>
        <v>0</v>
      </c>
      <c r="G83" s="41">
        <f>COUNTIF('حضور وانصراف'!H86:AL86,"غ ب")</f>
        <v>0</v>
      </c>
      <c r="H83" s="41">
        <f>COUNTIF('حضور وانصراف'!H86:AL86,"إعتيادى")</f>
        <v>0</v>
      </c>
      <c r="I83" s="41">
        <f>COUNTIF('حضور وانصراف'!I86:AM86,"1/2إعتيادى")</f>
        <v>0</v>
      </c>
      <c r="J83" s="41">
        <f>COUNTIF('حضور وانصراف'!H86:AL86,"عارضه")</f>
        <v>0</v>
      </c>
      <c r="K83" s="41">
        <f>COUNTIF('حضور وانصراف'!I86:AM86,"1/2عارضه")</f>
        <v>0</v>
      </c>
      <c r="L83" s="41">
        <f>COUNTIF('حضور وانصراف'!H86:AL86,"بدون اجر")</f>
        <v>0</v>
      </c>
      <c r="M83" s="41">
        <f>COUNTIF('حضور وانصراف'!H86:AL86,"1/2بدون")</f>
        <v>0</v>
      </c>
      <c r="N83" s="41">
        <f>COUNTIF('حضور وانصراف'!H86:AL86,"إذن 1")</f>
        <v>0</v>
      </c>
      <c r="O83" s="41">
        <f>COUNTIF('حضور وانصراف'!H86:AL86,"إذن 2")</f>
        <v>0</v>
      </c>
      <c r="P83" s="41">
        <f>COUNTIF('حضور وانصراف'!H86:AL86,"م")</f>
        <v>0</v>
      </c>
      <c r="Q83" s="41">
        <f>COUNTIF('حضور وانصراف'!H86:AL86,"مرضى")</f>
        <v>0</v>
      </c>
      <c r="R83" s="41">
        <f>COUNTIF('حضور وانصراف'!H86:AL86,"ر")</f>
        <v>0</v>
      </c>
      <c r="S83" s="41">
        <f>COUNTIF('حضور وانصراف'!H86:AL86,"&gt;0")</f>
        <v>0</v>
      </c>
      <c r="T83" s="41">
        <f>SUMIF('حضور وانصراف'!H86:AL86,"&gt;0")</f>
        <v>0</v>
      </c>
      <c r="U83" s="42">
        <f t="shared" si="3"/>
        <v>0</v>
      </c>
      <c r="V83" s="41">
        <f>COUNTIF('حضور وانصراف'!H86:AL86,"&lt;0")</f>
        <v>0</v>
      </c>
      <c r="W83" s="41">
        <f>-SUMIF('حضور وانصراف'!H86:AL86,"&lt;0")</f>
        <v>0</v>
      </c>
      <c r="X83" s="42">
        <f t="shared" si="4"/>
        <v>0</v>
      </c>
      <c r="Y83" s="42">
        <f t="shared" si="5"/>
        <v>0</v>
      </c>
    </row>
    <row r="84" spans="1:25" ht="16.5" thickBot="1" x14ac:dyDescent="0.25">
      <c r="A84" s="40">
        <v>72</v>
      </c>
      <c r="B84" s="40">
        <f>'حضور وانصراف'!E87</f>
        <v>0</v>
      </c>
      <c r="C84" s="40">
        <f>'حضور وانصراف'!F87</f>
        <v>0</v>
      </c>
      <c r="D84" s="40">
        <f>'حضور وانصراف'!G87</f>
        <v>0</v>
      </c>
      <c r="E84" s="40">
        <f>COUNTIF('حضور وانصراف'!H87:AL87,"ح")</f>
        <v>0</v>
      </c>
      <c r="F84" s="41">
        <f>COUNTIF('حضور وانصراف'!H87:AL87,"غ")</f>
        <v>0</v>
      </c>
      <c r="G84" s="41">
        <f>COUNTIF('حضور وانصراف'!H87:AL87,"غ ب")</f>
        <v>0</v>
      </c>
      <c r="H84" s="41">
        <f>COUNTIF('حضور وانصراف'!H87:AL87,"إعتيادى")</f>
        <v>0</v>
      </c>
      <c r="I84" s="41">
        <f>COUNTIF('حضور وانصراف'!I87:AM87,"1/2إعتيادى")</f>
        <v>0</v>
      </c>
      <c r="J84" s="41">
        <f>COUNTIF('حضور وانصراف'!H87:AL87,"عارضه")</f>
        <v>0</v>
      </c>
      <c r="K84" s="41">
        <f>COUNTIF('حضور وانصراف'!I87:AM87,"1/2عارضه")</f>
        <v>0</v>
      </c>
      <c r="L84" s="41">
        <f>COUNTIF('حضور وانصراف'!H87:AL87,"بدون اجر")</f>
        <v>0</v>
      </c>
      <c r="M84" s="41">
        <f>COUNTIF('حضور وانصراف'!H87:AL87,"1/2بدون")</f>
        <v>0</v>
      </c>
      <c r="N84" s="41">
        <f>COUNTIF('حضور وانصراف'!H87:AL87,"إذن 1")</f>
        <v>0</v>
      </c>
      <c r="O84" s="41">
        <f>COUNTIF('حضور وانصراف'!H87:AL87,"إذن 2")</f>
        <v>0</v>
      </c>
      <c r="P84" s="41">
        <f>COUNTIF('حضور وانصراف'!H87:AL87,"م")</f>
        <v>0</v>
      </c>
      <c r="Q84" s="41">
        <f>COUNTIF('حضور وانصراف'!H87:AL87,"مرضى")</f>
        <v>0</v>
      </c>
      <c r="R84" s="41">
        <f>COUNTIF('حضور وانصراف'!H87:AL87,"ر")</f>
        <v>0</v>
      </c>
      <c r="S84" s="41">
        <f>COUNTIF('حضور وانصراف'!H87:AL87,"&gt;0")</f>
        <v>0</v>
      </c>
      <c r="T84" s="41">
        <f>SUMIF('حضور وانصراف'!H87:AL87,"&gt;0")</f>
        <v>0</v>
      </c>
      <c r="U84" s="42">
        <f t="shared" si="3"/>
        <v>0</v>
      </c>
      <c r="V84" s="41">
        <f>COUNTIF('حضور وانصراف'!H87:AL87,"&lt;0")</f>
        <v>0</v>
      </c>
      <c r="W84" s="41">
        <f>-SUMIF('حضور وانصراف'!H87:AL87,"&lt;0")</f>
        <v>0</v>
      </c>
      <c r="X84" s="42">
        <f t="shared" si="4"/>
        <v>0</v>
      </c>
      <c r="Y84" s="42">
        <f t="shared" si="5"/>
        <v>0</v>
      </c>
    </row>
    <row r="85" spans="1:25" ht="16.5" thickBot="1" x14ac:dyDescent="0.25">
      <c r="A85" s="40">
        <v>73</v>
      </c>
      <c r="B85" s="40">
        <f>'حضور وانصراف'!E88</f>
        <v>0</v>
      </c>
      <c r="C85" s="40">
        <f>'حضور وانصراف'!F88</f>
        <v>0</v>
      </c>
      <c r="D85" s="40">
        <f>'حضور وانصراف'!G88</f>
        <v>0</v>
      </c>
      <c r="E85" s="40">
        <f>COUNTIF('حضور وانصراف'!H88:AL88,"ح")</f>
        <v>0</v>
      </c>
      <c r="F85" s="41">
        <f>COUNTIF('حضور وانصراف'!H88:AL88,"غ")</f>
        <v>0</v>
      </c>
      <c r="G85" s="41">
        <f>COUNTIF('حضور وانصراف'!H88:AL88,"غ ب")</f>
        <v>0</v>
      </c>
      <c r="H85" s="41">
        <f>COUNTIF('حضور وانصراف'!H88:AL88,"إعتيادى")</f>
        <v>0</v>
      </c>
      <c r="I85" s="41">
        <f>COUNTIF('حضور وانصراف'!I88:AM88,"1/2إعتيادى")</f>
        <v>0</v>
      </c>
      <c r="J85" s="41">
        <f>COUNTIF('حضور وانصراف'!H88:AL88,"عارضه")</f>
        <v>0</v>
      </c>
      <c r="K85" s="41">
        <f>COUNTIF('حضور وانصراف'!I88:AM88,"1/2عارضه")</f>
        <v>0</v>
      </c>
      <c r="L85" s="41">
        <f>COUNTIF('حضور وانصراف'!H88:AL88,"بدون اجر")</f>
        <v>0</v>
      </c>
      <c r="M85" s="41">
        <f>COUNTIF('حضور وانصراف'!H88:AL88,"1/2بدون")</f>
        <v>0</v>
      </c>
      <c r="N85" s="41">
        <f>COUNTIF('حضور وانصراف'!H88:AL88,"إذن 1")</f>
        <v>0</v>
      </c>
      <c r="O85" s="41">
        <f>COUNTIF('حضور وانصراف'!H88:AL88,"إذن 2")</f>
        <v>0</v>
      </c>
      <c r="P85" s="41">
        <f>COUNTIF('حضور وانصراف'!H88:AL88,"م")</f>
        <v>0</v>
      </c>
      <c r="Q85" s="41">
        <f>COUNTIF('حضور وانصراف'!H88:AL88,"مرضى")</f>
        <v>0</v>
      </c>
      <c r="R85" s="41">
        <f>COUNTIF('حضور وانصراف'!H88:AL88,"ر")</f>
        <v>0</v>
      </c>
      <c r="S85" s="41">
        <f>COUNTIF('حضور وانصراف'!H88:AL88,"&gt;0")</f>
        <v>0</v>
      </c>
      <c r="T85" s="41">
        <f>SUMIF('حضور وانصراف'!H88:AL88,"&gt;0")</f>
        <v>0</v>
      </c>
      <c r="U85" s="42">
        <f t="shared" si="3"/>
        <v>0</v>
      </c>
      <c r="V85" s="41">
        <f>COUNTIF('حضور وانصراف'!H88:AL88,"&lt;0")</f>
        <v>0</v>
      </c>
      <c r="W85" s="41">
        <f>-SUMIF('حضور وانصراف'!H88:AL88,"&lt;0")</f>
        <v>0</v>
      </c>
      <c r="X85" s="42">
        <f t="shared" si="4"/>
        <v>0</v>
      </c>
      <c r="Y85" s="42">
        <f t="shared" si="5"/>
        <v>0</v>
      </c>
    </row>
    <row r="86" spans="1:25" ht="16.5" thickBot="1" x14ac:dyDescent="0.25">
      <c r="A86" s="40">
        <v>74</v>
      </c>
      <c r="B86" s="40">
        <f>'حضور وانصراف'!E89</f>
        <v>0</v>
      </c>
      <c r="C86" s="40">
        <f>'حضور وانصراف'!F89</f>
        <v>0</v>
      </c>
      <c r="D86" s="40">
        <f>'حضور وانصراف'!G89</f>
        <v>0</v>
      </c>
      <c r="E86" s="40">
        <f>COUNTIF('حضور وانصراف'!H89:AL89,"ح")</f>
        <v>0</v>
      </c>
      <c r="F86" s="41">
        <f>COUNTIF('حضور وانصراف'!H89:AL89,"غ")</f>
        <v>0</v>
      </c>
      <c r="G86" s="41">
        <f>COUNTIF('حضور وانصراف'!H89:AL89,"غ ب")</f>
        <v>0</v>
      </c>
      <c r="H86" s="41">
        <f>COUNTIF('حضور وانصراف'!H89:AL89,"إعتيادى")</f>
        <v>0</v>
      </c>
      <c r="I86" s="41">
        <f>COUNTIF('حضور وانصراف'!I89:AM89,"1/2إعتيادى")</f>
        <v>0</v>
      </c>
      <c r="J86" s="41">
        <f>COUNTIF('حضور وانصراف'!H89:AL89,"عارضه")</f>
        <v>0</v>
      </c>
      <c r="K86" s="41">
        <f>COUNTIF('حضور وانصراف'!I89:AM89,"1/2عارضه")</f>
        <v>0</v>
      </c>
      <c r="L86" s="41">
        <f>COUNTIF('حضور وانصراف'!H89:AL89,"بدون اجر")</f>
        <v>0</v>
      </c>
      <c r="M86" s="41">
        <f>COUNTIF('حضور وانصراف'!H89:AL89,"1/2بدون")</f>
        <v>0</v>
      </c>
      <c r="N86" s="41">
        <f>COUNTIF('حضور وانصراف'!H89:AL89,"إذن 1")</f>
        <v>0</v>
      </c>
      <c r="O86" s="41">
        <f>COUNTIF('حضور وانصراف'!H89:AL89,"إذن 2")</f>
        <v>0</v>
      </c>
      <c r="P86" s="41">
        <f>COUNTIF('حضور وانصراف'!H89:AL89,"م")</f>
        <v>0</v>
      </c>
      <c r="Q86" s="41">
        <f>COUNTIF('حضور وانصراف'!H89:AL89,"مرضى")</f>
        <v>0</v>
      </c>
      <c r="R86" s="41">
        <f>COUNTIF('حضور وانصراف'!H89:AL89,"ر")</f>
        <v>0</v>
      </c>
      <c r="S86" s="41">
        <f>COUNTIF('حضور وانصراف'!H89:AL89,"&gt;0")</f>
        <v>0</v>
      </c>
      <c r="T86" s="41">
        <f>SUMIF('حضور وانصراف'!H89:AL89,"&gt;0")</f>
        <v>0</v>
      </c>
      <c r="U86" s="42">
        <f t="shared" si="3"/>
        <v>0</v>
      </c>
      <c r="V86" s="41">
        <f>COUNTIF('حضور وانصراف'!H89:AL89,"&lt;0")</f>
        <v>0</v>
      </c>
      <c r="W86" s="41">
        <f>-SUMIF('حضور وانصراف'!H89:AL89,"&lt;0")</f>
        <v>0</v>
      </c>
      <c r="X86" s="42">
        <f t="shared" si="4"/>
        <v>0</v>
      </c>
      <c r="Y86" s="42">
        <f t="shared" si="5"/>
        <v>0</v>
      </c>
    </row>
    <row r="87" spans="1:25" ht="16.5" thickBot="1" x14ac:dyDescent="0.25">
      <c r="A87" s="40">
        <v>75</v>
      </c>
      <c r="B87" s="40">
        <f>'حضور وانصراف'!E90</f>
        <v>0</v>
      </c>
      <c r="C87" s="40">
        <f>'حضور وانصراف'!F90</f>
        <v>0</v>
      </c>
      <c r="D87" s="40">
        <f>'حضور وانصراف'!G90</f>
        <v>0</v>
      </c>
      <c r="E87" s="40">
        <f>COUNTIF('حضور وانصراف'!H90:AL90,"ح")</f>
        <v>0</v>
      </c>
      <c r="F87" s="41">
        <f>COUNTIF('حضور وانصراف'!H90:AL90,"غ")</f>
        <v>0</v>
      </c>
      <c r="G87" s="41">
        <f>COUNTIF('حضور وانصراف'!H90:AL90,"غ ب")</f>
        <v>0</v>
      </c>
      <c r="H87" s="41">
        <f>COUNTIF('حضور وانصراف'!H90:AL90,"إعتيادى")</f>
        <v>0</v>
      </c>
      <c r="I87" s="41">
        <f>COUNTIF('حضور وانصراف'!I90:AM90,"1/2إعتيادى")</f>
        <v>0</v>
      </c>
      <c r="J87" s="41">
        <f>COUNTIF('حضور وانصراف'!H90:AL90,"عارضه")</f>
        <v>0</v>
      </c>
      <c r="K87" s="41">
        <f>COUNTIF('حضور وانصراف'!I90:AM90,"1/2عارضه")</f>
        <v>0</v>
      </c>
      <c r="L87" s="41">
        <f>COUNTIF('حضور وانصراف'!H90:AL90,"بدون اجر")</f>
        <v>0</v>
      </c>
      <c r="M87" s="41">
        <f>COUNTIF('حضور وانصراف'!H90:AL90,"1/2بدون")</f>
        <v>0</v>
      </c>
      <c r="N87" s="41">
        <f>COUNTIF('حضور وانصراف'!H90:AL90,"إذن 1")</f>
        <v>0</v>
      </c>
      <c r="O87" s="41">
        <f>COUNTIF('حضور وانصراف'!H90:AL90,"إذن 2")</f>
        <v>0</v>
      </c>
      <c r="P87" s="41">
        <f>COUNTIF('حضور وانصراف'!H90:AL90,"م")</f>
        <v>0</v>
      </c>
      <c r="Q87" s="41">
        <f>COUNTIF('حضور وانصراف'!H90:AL90,"مرضى")</f>
        <v>0</v>
      </c>
      <c r="R87" s="41">
        <f>COUNTIF('حضور وانصراف'!H90:AL90,"ر")</f>
        <v>0</v>
      </c>
      <c r="S87" s="41">
        <f>COUNTIF('حضور وانصراف'!H90:AL90,"&gt;0")</f>
        <v>0</v>
      </c>
      <c r="T87" s="41">
        <f>SUMIF('حضور وانصراف'!H90:AL90,"&gt;0")</f>
        <v>0</v>
      </c>
      <c r="U87" s="42">
        <f t="shared" si="3"/>
        <v>0</v>
      </c>
      <c r="V87" s="41">
        <f>COUNTIF('حضور وانصراف'!H90:AL90,"&lt;0")</f>
        <v>0</v>
      </c>
      <c r="W87" s="41">
        <f>-SUMIF('حضور وانصراف'!H90:AL90,"&lt;0")</f>
        <v>0</v>
      </c>
      <c r="X87" s="42">
        <f t="shared" si="4"/>
        <v>0</v>
      </c>
      <c r="Y87" s="42">
        <f t="shared" si="5"/>
        <v>0</v>
      </c>
    </row>
    <row r="88" spans="1:25" ht="16.5" thickBot="1" x14ac:dyDescent="0.25">
      <c r="A88" s="40">
        <v>76</v>
      </c>
      <c r="B88" s="40">
        <f>'حضور وانصراف'!E91</f>
        <v>0</v>
      </c>
      <c r="C88" s="40">
        <f>'حضور وانصراف'!F91</f>
        <v>0</v>
      </c>
      <c r="D88" s="40">
        <f>'حضور وانصراف'!G91</f>
        <v>0</v>
      </c>
      <c r="E88" s="40">
        <f>COUNTIF('حضور وانصراف'!H91:AL91,"ح")</f>
        <v>0</v>
      </c>
      <c r="F88" s="41">
        <f>COUNTIF('حضور وانصراف'!H91:AL91,"غ")</f>
        <v>0</v>
      </c>
      <c r="G88" s="41">
        <f>COUNTIF('حضور وانصراف'!H91:AL91,"غ ب")</f>
        <v>0</v>
      </c>
      <c r="H88" s="41">
        <f>COUNTIF('حضور وانصراف'!H91:AL91,"إعتيادى")</f>
        <v>0</v>
      </c>
      <c r="I88" s="41">
        <f>COUNTIF('حضور وانصراف'!I91:AM91,"1/2إعتيادى")</f>
        <v>0</v>
      </c>
      <c r="J88" s="41">
        <f>COUNTIF('حضور وانصراف'!H91:AL91,"عارضه")</f>
        <v>0</v>
      </c>
      <c r="K88" s="41">
        <f>COUNTIF('حضور وانصراف'!I91:AM91,"1/2عارضه")</f>
        <v>0</v>
      </c>
      <c r="L88" s="41">
        <f>COUNTIF('حضور وانصراف'!H91:AL91,"بدون اجر")</f>
        <v>0</v>
      </c>
      <c r="M88" s="41">
        <f>COUNTIF('حضور وانصراف'!H91:AL91,"1/2بدون")</f>
        <v>0</v>
      </c>
      <c r="N88" s="41">
        <f>COUNTIF('حضور وانصراف'!H91:AL91,"إذن 1")</f>
        <v>0</v>
      </c>
      <c r="O88" s="41">
        <f>COUNTIF('حضور وانصراف'!H91:AL91,"إذن 2")</f>
        <v>0</v>
      </c>
      <c r="P88" s="41">
        <f>COUNTIF('حضور وانصراف'!H91:AL91,"م")</f>
        <v>0</v>
      </c>
      <c r="Q88" s="41">
        <f>COUNTIF('حضور وانصراف'!H91:AL91,"مرضى")</f>
        <v>0</v>
      </c>
      <c r="R88" s="41">
        <f>COUNTIF('حضور وانصراف'!H91:AL91,"ر")</f>
        <v>0</v>
      </c>
      <c r="S88" s="41">
        <f>COUNTIF('حضور وانصراف'!H91:AL91,"&gt;0")</f>
        <v>0</v>
      </c>
      <c r="T88" s="41">
        <f>SUMIF('حضور وانصراف'!H91:AL91,"&gt;0")</f>
        <v>0</v>
      </c>
      <c r="U88" s="42">
        <f t="shared" si="3"/>
        <v>0</v>
      </c>
      <c r="V88" s="41">
        <f>COUNTIF('حضور وانصراف'!H91:AL91,"&lt;0")</f>
        <v>0</v>
      </c>
      <c r="W88" s="41">
        <f>-SUMIF('حضور وانصراف'!H91:AL91,"&lt;0")</f>
        <v>0</v>
      </c>
      <c r="X88" s="42">
        <f t="shared" si="4"/>
        <v>0</v>
      </c>
      <c r="Y88" s="42">
        <f t="shared" si="5"/>
        <v>0</v>
      </c>
    </row>
    <row r="89" spans="1:25" ht="16.5" thickBot="1" x14ac:dyDescent="0.25">
      <c r="A89" s="40">
        <v>77</v>
      </c>
      <c r="B89" s="40">
        <f>'حضور وانصراف'!E92</f>
        <v>0</v>
      </c>
      <c r="C89" s="40">
        <f>'حضور وانصراف'!F92</f>
        <v>0</v>
      </c>
      <c r="D89" s="40">
        <f>'حضور وانصراف'!G92</f>
        <v>0</v>
      </c>
      <c r="E89" s="40">
        <f>COUNTIF('حضور وانصراف'!H92:AL92,"ح")</f>
        <v>0</v>
      </c>
      <c r="F89" s="41">
        <f>COUNTIF('حضور وانصراف'!H92:AL92,"غ")</f>
        <v>0</v>
      </c>
      <c r="G89" s="41">
        <f>COUNTIF('حضور وانصراف'!H92:AL92,"غ ب")</f>
        <v>0</v>
      </c>
      <c r="H89" s="41">
        <f>COUNTIF('حضور وانصراف'!H92:AL92,"إعتيادى")</f>
        <v>0</v>
      </c>
      <c r="I89" s="41">
        <f>COUNTIF('حضور وانصراف'!I92:AM92,"1/2إعتيادى")</f>
        <v>0</v>
      </c>
      <c r="J89" s="41">
        <f>COUNTIF('حضور وانصراف'!H92:AL92,"عارضه")</f>
        <v>0</v>
      </c>
      <c r="K89" s="41">
        <f>COUNTIF('حضور وانصراف'!I92:AM92,"1/2عارضه")</f>
        <v>0</v>
      </c>
      <c r="L89" s="41">
        <f>COUNTIF('حضور وانصراف'!H92:AL92,"بدون اجر")</f>
        <v>0</v>
      </c>
      <c r="M89" s="41">
        <f>COUNTIF('حضور وانصراف'!H92:AL92,"1/2بدون")</f>
        <v>0</v>
      </c>
      <c r="N89" s="41">
        <f>COUNTIF('حضور وانصراف'!H92:AL92,"إذن 1")</f>
        <v>0</v>
      </c>
      <c r="O89" s="41">
        <f>COUNTIF('حضور وانصراف'!H92:AL92,"إذن 2")</f>
        <v>0</v>
      </c>
      <c r="P89" s="41">
        <f>COUNTIF('حضور وانصراف'!H92:AL92,"م")</f>
        <v>0</v>
      </c>
      <c r="Q89" s="41">
        <f>COUNTIF('حضور وانصراف'!H92:AL92,"مرضى")</f>
        <v>0</v>
      </c>
      <c r="R89" s="41">
        <f>COUNTIF('حضور وانصراف'!H92:AL92,"ر")</f>
        <v>0</v>
      </c>
      <c r="S89" s="41">
        <f>COUNTIF('حضور وانصراف'!H92:AL92,"&gt;0")</f>
        <v>0</v>
      </c>
      <c r="T89" s="41">
        <f>SUMIF('حضور وانصراف'!H92:AL92,"&gt;0")</f>
        <v>0</v>
      </c>
      <c r="U89" s="42">
        <f t="shared" si="3"/>
        <v>0</v>
      </c>
      <c r="V89" s="41">
        <f>COUNTIF('حضور وانصراف'!H92:AL92,"&lt;0")</f>
        <v>0</v>
      </c>
      <c r="W89" s="41">
        <f>-SUMIF('حضور وانصراف'!H92:AL92,"&lt;0")</f>
        <v>0</v>
      </c>
      <c r="X89" s="42">
        <f t="shared" si="4"/>
        <v>0</v>
      </c>
      <c r="Y89" s="42">
        <f t="shared" si="5"/>
        <v>0</v>
      </c>
    </row>
    <row r="90" spans="1:25" ht="16.5" thickBot="1" x14ac:dyDescent="0.25">
      <c r="A90" s="40">
        <v>78</v>
      </c>
      <c r="B90" s="40">
        <f>'حضور وانصراف'!E93</f>
        <v>0</v>
      </c>
      <c r="C90" s="40">
        <f>'حضور وانصراف'!F93</f>
        <v>0</v>
      </c>
      <c r="D90" s="40">
        <f>'حضور وانصراف'!G93</f>
        <v>0</v>
      </c>
      <c r="E90" s="40">
        <f>COUNTIF('حضور وانصراف'!H93:AL93,"ح")</f>
        <v>0</v>
      </c>
      <c r="F90" s="41">
        <f>COUNTIF('حضور وانصراف'!H93:AL93,"غ")</f>
        <v>0</v>
      </c>
      <c r="G90" s="41">
        <f>COUNTIF('حضور وانصراف'!H93:AL93,"غ ب")</f>
        <v>0</v>
      </c>
      <c r="H90" s="41">
        <f>COUNTIF('حضور وانصراف'!H93:AL93,"إعتيادى")</f>
        <v>0</v>
      </c>
      <c r="I90" s="41">
        <f>COUNTIF('حضور وانصراف'!I93:AM93,"1/2إعتيادى")</f>
        <v>0</v>
      </c>
      <c r="J90" s="41">
        <f>COUNTIF('حضور وانصراف'!H93:AL93,"عارضه")</f>
        <v>0</v>
      </c>
      <c r="K90" s="41">
        <f>COUNTIF('حضور وانصراف'!I93:AM93,"1/2عارضه")</f>
        <v>0</v>
      </c>
      <c r="L90" s="41">
        <f>COUNTIF('حضور وانصراف'!H93:AL93,"بدون اجر")</f>
        <v>0</v>
      </c>
      <c r="M90" s="41">
        <f>COUNTIF('حضور وانصراف'!H93:AL93,"1/2بدون")</f>
        <v>0</v>
      </c>
      <c r="N90" s="41">
        <f>COUNTIF('حضور وانصراف'!H93:AL93,"إذن 1")</f>
        <v>0</v>
      </c>
      <c r="O90" s="41">
        <f>COUNTIF('حضور وانصراف'!H93:AL93,"إذن 2")</f>
        <v>0</v>
      </c>
      <c r="P90" s="41">
        <f>COUNTIF('حضور وانصراف'!H93:AL93,"م")</f>
        <v>0</v>
      </c>
      <c r="Q90" s="41">
        <f>COUNTIF('حضور وانصراف'!H93:AL93,"مرضى")</f>
        <v>0</v>
      </c>
      <c r="R90" s="41">
        <f>COUNTIF('حضور وانصراف'!H93:AL93,"ر")</f>
        <v>0</v>
      </c>
      <c r="S90" s="41">
        <f>COUNTIF('حضور وانصراف'!H93:AL93,"&gt;0")</f>
        <v>0</v>
      </c>
      <c r="T90" s="41">
        <f>SUMIF('حضور وانصراف'!H93:AL93,"&gt;0")</f>
        <v>0</v>
      </c>
      <c r="U90" s="42">
        <f t="shared" si="3"/>
        <v>0</v>
      </c>
      <c r="V90" s="41">
        <f>COUNTIF('حضور وانصراف'!H93:AL93,"&lt;0")</f>
        <v>0</v>
      </c>
      <c r="W90" s="41">
        <f>-SUMIF('حضور وانصراف'!H93:AL93,"&lt;0")</f>
        <v>0</v>
      </c>
      <c r="X90" s="42">
        <f t="shared" si="4"/>
        <v>0</v>
      </c>
      <c r="Y90" s="42">
        <f t="shared" si="5"/>
        <v>0</v>
      </c>
    </row>
    <row r="91" spans="1:25" ht="16.5" thickBot="1" x14ac:dyDescent="0.25">
      <c r="A91" s="40">
        <v>79</v>
      </c>
      <c r="B91" s="40">
        <f>'حضور وانصراف'!E94</f>
        <v>0</v>
      </c>
      <c r="C91" s="40">
        <f>'حضور وانصراف'!F94</f>
        <v>0</v>
      </c>
      <c r="D91" s="40">
        <f>'حضور وانصراف'!G94</f>
        <v>0</v>
      </c>
      <c r="E91" s="40">
        <f>COUNTIF('حضور وانصراف'!H94:AL94,"ح")</f>
        <v>0</v>
      </c>
      <c r="F91" s="41">
        <f>COUNTIF('حضور وانصراف'!H94:AL94,"غ")</f>
        <v>0</v>
      </c>
      <c r="G91" s="41">
        <f>COUNTIF('حضور وانصراف'!H94:AL94,"غ ب")</f>
        <v>0</v>
      </c>
      <c r="H91" s="41">
        <f>COUNTIF('حضور وانصراف'!H94:AL94,"إعتيادى")</f>
        <v>0</v>
      </c>
      <c r="I91" s="41">
        <f>COUNTIF('حضور وانصراف'!I94:AM94,"1/2إعتيادى")</f>
        <v>0</v>
      </c>
      <c r="J91" s="41">
        <f>COUNTIF('حضور وانصراف'!H94:AL94,"عارضه")</f>
        <v>0</v>
      </c>
      <c r="K91" s="41">
        <f>COUNTIF('حضور وانصراف'!I94:AM94,"1/2عارضه")</f>
        <v>0</v>
      </c>
      <c r="L91" s="41">
        <f>COUNTIF('حضور وانصراف'!H94:AL94,"بدون اجر")</f>
        <v>0</v>
      </c>
      <c r="M91" s="41">
        <f>COUNTIF('حضور وانصراف'!H94:AL94,"1/2بدون")</f>
        <v>0</v>
      </c>
      <c r="N91" s="41">
        <f>COUNTIF('حضور وانصراف'!H94:AL94,"إذن 1")</f>
        <v>0</v>
      </c>
      <c r="O91" s="41">
        <f>COUNTIF('حضور وانصراف'!H94:AL94,"إذن 2")</f>
        <v>0</v>
      </c>
      <c r="P91" s="41">
        <f>COUNTIF('حضور وانصراف'!H94:AL94,"م")</f>
        <v>0</v>
      </c>
      <c r="Q91" s="41">
        <f>COUNTIF('حضور وانصراف'!H94:AL94,"مرضى")</f>
        <v>0</v>
      </c>
      <c r="R91" s="41">
        <f>COUNTIF('حضور وانصراف'!H94:AL94,"ر")</f>
        <v>0</v>
      </c>
      <c r="S91" s="41">
        <f>COUNTIF('حضور وانصراف'!H94:AL94,"&gt;0")</f>
        <v>0</v>
      </c>
      <c r="T91" s="41">
        <f>SUMIF('حضور وانصراف'!H94:AL94,"&gt;0")</f>
        <v>0</v>
      </c>
      <c r="U91" s="42">
        <f t="shared" si="3"/>
        <v>0</v>
      </c>
      <c r="V91" s="41">
        <f>COUNTIF('حضور وانصراف'!H94:AL94,"&lt;0")</f>
        <v>0</v>
      </c>
      <c r="W91" s="41">
        <f>-SUMIF('حضور وانصراف'!H94:AL94,"&lt;0")</f>
        <v>0</v>
      </c>
      <c r="X91" s="42">
        <f t="shared" si="4"/>
        <v>0</v>
      </c>
      <c r="Y91" s="42">
        <f t="shared" si="5"/>
        <v>0</v>
      </c>
    </row>
    <row r="92" spans="1:25" ht="16.5" thickBot="1" x14ac:dyDescent="0.25">
      <c r="A92" s="40">
        <v>80</v>
      </c>
      <c r="B92" s="40">
        <f>'حضور وانصراف'!E95</f>
        <v>0</v>
      </c>
      <c r="C92" s="40">
        <f>'حضور وانصراف'!F95</f>
        <v>0</v>
      </c>
      <c r="D92" s="40">
        <f>'حضور وانصراف'!G95</f>
        <v>0</v>
      </c>
      <c r="E92" s="40">
        <f>COUNTIF('حضور وانصراف'!H95:AL95,"ح")</f>
        <v>0</v>
      </c>
      <c r="F92" s="41">
        <f>COUNTIF('حضور وانصراف'!H95:AL95,"غ")</f>
        <v>0</v>
      </c>
      <c r="G92" s="41">
        <f>COUNTIF('حضور وانصراف'!H95:AL95,"غ ب")</f>
        <v>0</v>
      </c>
      <c r="H92" s="41">
        <f>COUNTIF('حضور وانصراف'!H95:AL95,"إعتيادى")</f>
        <v>0</v>
      </c>
      <c r="I92" s="41">
        <f>COUNTIF('حضور وانصراف'!I95:AM95,"1/2إعتيادى")</f>
        <v>0</v>
      </c>
      <c r="J92" s="41">
        <f>COUNTIF('حضور وانصراف'!H95:AL95,"عارضه")</f>
        <v>0</v>
      </c>
      <c r="K92" s="41">
        <f>COUNTIF('حضور وانصراف'!I95:AM95,"1/2عارضه")</f>
        <v>0</v>
      </c>
      <c r="L92" s="41">
        <f>COUNTIF('حضور وانصراف'!H95:AL95,"بدون اجر")</f>
        <v>0</v>
      </c>
      <c r="M92" s="41">
        <f>COUNTIF('حضور وانصراف'!H95:AL95,"1/2بدون")</f>
        <v>0</v>
      </c>
      <c r="N92" s="41">
        <f>COUNTIF('حضور وانصراف'!H95:AL95,"إذن 1")</f>
        <v>0</v>
      </c>
      <c r="O92" s="41">
        <f>COUNTIF('حضور وانصراف'!H95:AL95,"إذن 2")</f>
        <v>0</v>
      </c>
      <c r="P92" s="41">
        <f>COUNTIF('حضور وانصراف'!H95:AL95,"م")</f>
        <v>0</v>
      </c>
      <c r="Q92" s="41">
        <f>COUNTIF('حضور وانصراف'!H95:AL95,"مرضى")</f>
        <v>0</v>
      </c>
      <c r="R92" s="41">
        <f>COUNTIF('حضور وانصراف'!H95:AL95,"ر")</f>
        <v>0</v>
      </c>
      <c r="S92" s="41">
        <f>COUNTIF('حضور وانصراف'!H95:AL95,"&gt;0")</f>
        <v>0</v>
      </c>
      <c r="T92" s="41">
        <f>SUMIF('حضور وانصراف'!H95:AL95,"&gt;0")</f>
        <v>0</v>
      </c>
      <c r="U92" s="42">
        <f t="shared" si="3"/>
        <v>0</v>
      </c>
      <c r="V92" s="41">
        <f>COUNTIF('حضور وانصراف'!H95:AL95,"&lt;0")</f>
        <v>0</v>
      </c>
      <c r="W92" s="41">
        <f>-SUMIF('حضور وانصراف'!H95:AL95,"&lt;0")</f>
        <v>0</v>
      </c>
      <c r="X92" s="42">
        <f t="shared" si="4"/>
        <v>0</v>
      </c>
      <c r="Y92" s="42">
        <f t="shared" si="5"/>
        <v>0</v>
      </c>
    </row>
    <row r="93" spans="1:25" ht="16.5" thickBot="1" x14ac:dyDescent="0.25">
      <c r="A93" s="40">
        <v>81</v>
      </c>
      <c r="B93" s="40">
        <f>'حضور وانصراف'!E96</f>
        <v>0</v>
      </c>
      <c r="C93" s="40">
        <f>'حضور وانصراف'!F96</f>
        <v>0</v>
      </c>
      <c r="D93" s="40">
        <f>'حضور وانصراف'!G96</f>
        <v>0</v>
      </c>
      <c r="E93" s="40">
        <f>COUNTIF('حضور وانصراف'!H96:AL96,"ح")</f>
        <v>0</v>
      </c>
      <c r="F93" s="41">
        <f>COUNTIF('حضور وانصراف'!H96:AL96,"غ")</f>
        <v>0</v>
      </c>
      <c r="G93" s="41">
        <f>COUNTIF('حضور وانصراف'!H96:AL96,"غ ب")</f>
        <v>0</v>
      </c>
      <c r="H93" s="41">
        <f>COUNTIF('حضور وانصراف'!H96:AL96,"إعتيادى")</f>
        <v>0</v>
      </c>
      <c r="I93" s="41">
        <f>COUNTIF('حضور وانصراف'!I96:AM96,"1/2إعتيادى")</f>
        <v>0</v>
      </c>
      <c r="J93" s="41">
        <f>COUNTIF('حضور وانصراف'!H96:AL96,"عارضه")</f>
        <v>0</v>
      </c>
      <c r="K93" s="41">
        <f>COUNTIF('حضور وانصراف'!I96:AM96,"1/2عارضه")</f>
        <v>0</v>
      </c>
      <c r="L93" s="41">
        <f>COUNTIF('حضور وانصراف'!H96:AL96,"بدون اجر")</f>
        <v>0</v>
      </c>
      <c r="M93" s="41">
        <f>COUNTIF('حضور وانصراف'!H96:AL96,"1/2بدون")</f>
        <v>0</v>
      </c>
      <c r="N93" s="41">
        <f>COUNTIF('حضور وانصراف'!H96:AL96,"إذن 1")</f>
        <v>0</v>
      </c>
      <c r="O93" s="41">
        <f>COUNTIF('حضور وانصراف'!H96:AL96,"إذن 2")</f>
        <v>0</v>
      </c>
      <c r="P93" s="41">
        <f>COUNTIF('حضور وانصراف'!H96:AL96,"م")</f>
        <v>0</v>
      </c>
      <c r="Q93" s="41">
        <f>COUNTIF('حضور وانصراف'!H96:AL96,"مرضى")</f>
        <v>0</v>
      </c>
      <c r="R93" s="41">
        <f>COUNTIF('حضور وانصراف'!H96:AL96,"ر")</f>
        <v>0</v>
      </c>
      <c r="S93" s="41">
        <f>COUNTIF('حضور وانصراف'!H96:AL96,"&gt;0")</f>
        <v>0</v>
      </c>
      <c r="T93" s="41">
        <f>SUMIF('حضور وانصراف'!H96:AL96,"&gt;0")</f>
        <v>0</v>
      </c>
      <c r="U93" s="42">
        <f t="shared" si="3"/>
        <v>0</v>
      </c>
      <c r="V93" s="41">
        <f>COUNTIF('حضور وانصراف'!H96:AL96,"&lt;0")</f>
        <v>0</v>
      </c>
      <c r="W93" s="41">
        <f>-SUMIF('حضور وانصراف'!H96:AL96,"&lt;0")</f>
        <v>0</v>
      </c>
      <c r="X93" s="42">
        <f t="shared" si="4"/>
        <v>0</v>
      </c>
      <c r="Y93" s="42">
        <f t="shared" si="5"/>
        <v>0</v>
      </c>
    </row>
    <row r="94" spans="1:25" ht="16.5" thickBot="1" x14ac:dyDescent="0.25">
      <c r="A94" s="40">
        <v>82</v>
      </c>
      <c r="B94" s="40">
        <f>'حضور وانصراف'!E97</f>
        <v>0</v>
      </c>
      <c r="C94" s="40">
        <f>'حضور وانصراف'!F97</f>
        <v>0</v>
      </c>
      <c r="D94" s="40">
        <f>'حضور وانصراف'!G97</f>
        <v>0</v>
      </c>
      <c r="E94" s="40">
        <f>COUNTIF('حضور وانصراف'!H97:AL97,"ح")</f>
        <v>0</v>
      </c>
      <c r="F94" s="41">
        <f>COUNTIF('حضور وانصراف'!H97:AL97,"غ")</f>
        <v>0</v>
      </c>
      <c r="G94" s="41">
        <f>COUNTIF('حضور وانصراف'!H97:AL97,"غ ب")</f>
        <v>0</v>
      </c>
      <c r="H94" s="41">
        <f>COUNTIF('حضور وانصراف'!H97:AL97,"إعتيادى")</f>
        <v>0</v>
      </c>
      <c r="I94" s="41">
        <f>COUNTIF('حضور وانصراف'!I97:AM97,"1/2إعتيادى")</f>
        <v>0</v>
      </c>
      <c r="J94" s="41">
        <f>COUNTIF('حضور وانصراف'!H97:AL97,"عارضه")</f>
        <v>0</v>
      </c>
      <c r="K94" s="41">
        <f>COUNTIF('حضور وانصراف'!I97:AM97,"1/2عارضه")</f>
        <v>0</v>
      </c>
      <c r="L94" s="41">
        <f>COUNTIF('حضور وانصراف'!H97:AL97,"بدون اجر")</f>
        <v>0</v>
      </c>
      <c r="M94" s="41">
        <f>COUNTIF('حضور وانصراف'!H97:AL97,"1/2بدون")</f>
        <v>0</v>
      </c>
      <c r="N94" s="41">
        <f>COUNTIF('حضور وانصراف'!H97:AL97,"إذن 1")</f>
        <v>0</v>
      </c>
      <c r="O94" s="41">
        <f>COUNTIF('حضور وانصراف'!H97:AL97,"إذن 2")</f>
        <v>0</v>
      </c>
      <c r="P94" s="41">
        <f>COUNTIF('حضور وانصراف'!H97:AL97,"م")</f>
        <v>0</v>
      </c>
      <c r="Q94" s="41">
        <f>COUNTIF('حضور وانصراف'!H97:AL97,"مرضى")</f>
        <v>0</v>
      </c>
      <c r="R94" s="41">
        <f>COUNTIF('حضور وانصراف'!H97:AL97,"ر")</f>
        <v>0</v>
      </c>
      <c r="S94" s="41">
        <f>COUNTIF('حضور وانصراف'!H97:AL97,"&gt;0")</f>
        <v>0</v>
      </c>
      <c r="T94" s="41">
        <f>SUMIF('حضور وانصراف'!H97:AL97,"&gt;0")</f>
        <v>0</v>
      </c>
      <c r="U94" s="42">
        <f t="shared" si="3"/>
        <v>0</v>
      </c>
      <c r="V94" s="41">
        <f>COUNTIF('حضور وانصراف'!H97:AL97,"&lt;0")</f>
        <v>0</v>
      </c>
      <c r="W94" s="41">
        <f>-SUMIF('حضور وانصراف'!H97:AL97,"&lt;0")</f>
        <v>0</v>
      </c>
      <c r="X94" s="42">
        <f t="shared" si="4"/>
        <v>0</v>
      </c>
      <c r="Y94" s="42">
        <f t="shared" si="5"/>
        <v>0</v>
      </c>
    </row>
    <row r="95" spans="1:25" ht="16.5" thickBot="1" x14ac:dyDescent="0.25">
      <c r="A95" s="40">
        <v>83</v>
      </c>
      <c r="B95" s="40">
        <f>'حضور وانصراف'!E98</f>
        <v>0</v>
      </c>
      <c r="C95" s="40">
        <f>'حضور وانصراف'!F98</f>
        <v>0</v>
      </c>
      <c r="D95" s="40">
        <f>'حضور وانصراف'!G98</f>
        <v>0</v>
      </c>
      <c r="E95" s="40">
        <f>COUNTIF('حضور وانصراف'!H98:AL98,"ح")</f>
        <v>0</v>
      </c>
      <c r="F95" s="41">
        <f>COUNTIF('حضور وانصراف'!H98:AL98,"غ")</f>
        <v>0</v>
      </c>
      <c r="G95" s="41">
        <f>COUNTIF('حضور وانصراف'!H98:AL98,"غ ب")</f>
        <v>0</v>
      </c>
      <c r="H95" s="41">
        <f>COUNTIF('حضور وانصراف'!H98:AL98,"إعتيادى")</f>
        <v>0</v>
      </c>
      <c r="I95" s="41">
        <f>COUNTIF('حضور وانصراف'!I98:AM98,"1/2إعتيادى")</f>
        <v>0</v>
      </c>
      <c r="J95" s="41">
        <f>COUNTIF('حضور وانصراف'!H98:AL98,"عارضه")</f>
        <v>0</v>
      </c>
      <c r="K95" s="41">
        <f>COUNTIF('حضور وانصراف'!I98:AM98,"1/2عارضه")</f>
        <v>0</v>
      </c>
      <c r="L95" s="41">
        <f>COUNTIF('حضور وانصراف'!H98:AL98,"بدون اجر")</f>
        <v>0</v>
      </c>
      <c r="M95" s="41">
        <f>COUNTIF('حضور وانصراف'!H98:AL98,"1/2بدون")</f>
        <v>0</v>
      </c>
      <c r="N95" s="41">
        <f>COUNTIF('حضور وانصراف'!H98:AL98,"إذن 1")</f>
        <v>0</v>
      </c>
      <c r="O95" s="41">
        <f>COUNTIF('حضور وانصراف'!H98:AL98,"إذن 2")</f>
        <v>0</v>
      </c>
      <c r="P95" s="41">
        <f>COUNTIF('حضور وانصراف'!H98:AL98,"م")</f>
        <v>0</v>
      </c>
      <c r="Q95" s="41">
        <f>COUNTIF('حضور وانصراف'!H98:AL98,"مرضى")</f>
        <v>0</v>
      </c>
      <c r="R95" s="41">
        <f>COUNTIF('حضور وانصراف'!H98:AL98,"ر")</f>
        <v>0</v>
      </c>
      <c r="S95" s="41">
        <f>COUNTIF('حضور وانصراف'!H98:AL98,"&gt;0")</f>
        <v>0</v>
      </c>
      <c r="T95" s="41">
        <f>SUMIF('حضور وانصراف'!H98:AL98,"&gt;0")</f>
        <v>0</v>
      </c>
      <c r="U95" s="42">
        <f t="shared" si="3"/>
        <v>0</v>
      </c>
      <c r="V95" s="41">
        <f>COUNTIF('حضور وانصراف'!H98:AL98,"&lt;0")</f>
        <v>0</v>
      </c>
      <c r="W95" s="41">
        <f>-SUMIF('حضور وانصراف'!H98:AL98,"&lt;0")</f>
        <v>0</v>
      </c>
      <c r="X95" s="42">
        <f t="shared" si="4"/>
        <v>0</v>
      </c>
      <c r="Y95" s="42">
        <f t="shared" si="5"/>
        <v>0</v>
      </c>
    </row>
    <row r="96" spans="1:25" ht="16.5" thickBot="1" x14ac:dyDescent="0.25">
      <c r="A96" s="40">
        <v>84</v>
      </c>
      <c r="B96" s="40">
        <f>'حضور وانصراف'!E99</f>
        <v>0</v>
      </c>
      <c r="C96" s="40">
        <f>'حضور وانصراف'!F99</f>
        <v>0</v>
      </c>
      <c r="D96" s="40">
        <f>'حضور وانصراف'!G99</f>
        <v>0</v>
      </c>
      <c r="E96" s="40">
        <f>COUNTIF('حضور وانصراف'!H99:AL99,"ح")</f>
        <v>0</v>
      </c>
      <c r="F96" s="41">
        <f>COUNTIF('حضور وانصراف'!H99:AL99,"غ")</f>
        <v>0</v>
      </c>
      <c r="G96" s="41">
        <f>COUNTIF('حضور وانصراف'!H99:AL99,"غ ب")</f>
        <v>0</v>
      </c>
      <c r="H96" s="41">
        <f>COUNTIF('حضور وانصراف'!H99:AL99,"إعتيادى")</f>
        <v>0</v>
      </c>
      <c r="I96" s="41">
        <f>COUNTIF('حضور وانصراف'!I99:AM99,"1/2إعتيادى")</f>
        <v>0</v>
      </c>
      <c r="J96" s="41">
        <f>COUNTIF('حضور وانصراف'!H99:AL99,"عارضه")</f>
        <v>0</v>
      </c>
      <c r="K96" s="41">
        <f>COUNTIF('حضور وانصراف'!I99:AM99,"1/2عارضه")</f>
        <v>0</v>
      </c>
      <c r="L96" s="41">
        <f>COUNTIF('حضور وانصراف'!H99:AL99,"بدون اجر")</f>
        <v>0</v>
      </c>
      <c r="M96" s="41">
        <f>COUNTIF('حضور وانصراف'!H99:AL99,"1/2بدون")</f>
        <v>0</v>
      </c>
      <c r="N96" s="41">
        <f>COUNTIF('حضور وانصراف'!H99:AL99,"إذن 1")</f>
        <v>0</v>
      </c>
      <c r="O96" s="41">
        <f>COUNTIF('حضور وانصراف'!H99:AL99,"إذن 2")</f>
        <v>0</v>
      </c>
      <c r="P96" s="41">
        <f>COUNTIF('حضور وانصراف'!H99:AL99,"م")</f>
        <v>0</v>
      </c>
      <c r="Q96" s="41">
        <f>COUNTIF('حضور وانصراف'!H99:AL99,"مرضى")</f>
        <v>0</v>
      </c>
      <c r="R96" s="41">
        <f>COUNTIF('حضور وانصراف'!H99:AL99,"ر")</f>
        <v>0</v>
      </c>
      <c r="S96" s="41">
        <f>COUNTIF('حضور وانصراف'!H99:AL99,"&gt;0")</f>
        <v>0</v>
      </c>
      <c r="T96" s="41">
        <f>SUMIF('حضور وانصراف'!H99:AL99,"&gt;0")</f>
        <v>0</v>
      </c>
      <c r="U96" s="42">
        <f t="shared" si="3"/>
        <v>0</v>
      </c>
      <c r="V96" s="41">
        <f>COUNTIF('حضور وانصراف'!H99:AL99,"&lt;0")</f>
        <v>0</v>
      </c>
      <c r="W96" s="41">
        <f>-SUMIF('حضور وانصراف'!H99:AL99,"&lt;0")</f>
        <v>0</v>
      </c>
      <c r="X96" s="42">
        <f t="shared" si="4"/>
        <v>0</v>
      </c>
      <c r="Y96" s="42">
        <f t="shared" si="5"/>
        <v>0</v>
      </c>
    </row>
    <row r="97" spans="1:25" ht="16.5" thickBot="1" x14ac:dyDescent="0.25">
      <c r="A97" s="40">
        <v>85</v>
      </c>
      <c r="B97" s="40">
        <f>'حضور وانصراف'!E100</f>
        <v>0</v>
      </c>
      <c r="C97" s="40">
        <f>'حضور وانصراف'!F100</f>
        <v>0</v>
      </c>
      <c r="D97" s="40">
        <f>'حضور وانصراف'!G100</f>
        <v>0</v>
      </c>
      <c r="E97" s="40">
        <f>COUNTIF('حضور وانصراف'!H100:AL100,"ح")</f>
        <v>0</v>
      </c>
      <c r="F97" s="41">
        <f>COUNTIF('حضور وانصراف'!H100:AL100,"غ")</f>
        <v>0</v>
      </c>
      <c r="G97" s="41">
        <f>COUNTIF('حضور وانصراف'!H100:AL100,"غ ب")</f>
        <v>0</v>
      </c>
      <c r="H97" s="41">
        <f>COUNTIF('حضور وانصراف'!H100:AL100,"إعتيادى")</f>
        <v>0</v>
      </c>
      <c r="I97" s="41">
        <f>COUNTIF('حضور وانصراف'!I100:AM100,"1/2إعتيادى")</f>
        <v>0</v>
      </c>
      <c r="J97" s="41">
        <f>COUNTIF('حضور وانصراف'!H100:AL100,"عارضه")</f>
        <v>0</v>
      </c>
      <c r="K97" s="41">
        <f>COUNTIF('حضور وانصراف'!I100:AM100,"1/2عارضه")</f>
        <v>0</v>
      </c>
      <c r="L97" s="41">
        <f>COUNTIF('حضور وانصراف'!H100:AL100,"بدون اجر")</f>
        <v>0</v>
      </c>
      <c r="M97" s="41">
        <f>COUNTIF('حضور وانصراف'!H100:AL100,"1/2بدون")</f>
        <v>0</v>
      </c>
      <c r="N97" s="41">
        <f>COUNTIF('حضور وانصراف'!H100:AL100,"إذن 1")</f>
        <v>0</v>
      </c>
      <c r="O97" s="41">
        <f>COUNTIF('حضور وانصراف'!H100:AL100,"إذن 2")</f>
        <v>0</v>
      </c>
      <c r="P97" s="41">
        <f>COUNTIF('حضور وانصراف'!H100:AL100,"م")</f>
        <v>0</v>
      </c>
      <c r="Q97" s="41">
        <f>COUNTIF('حضور وانصراف'!H100:AL100,"مرضى")</f>
        <v>0</v>
      </c>
      <c r="R97" s="41">
        <f>COUNTIF('حضور وانصراف'!H100:AL100,"ر")</f>
        <v>0</v>
      </c>
      <c r="S97" s="41">
        <f>COUNTIF('حضور وانصراف'!H100:AL100,"&gt;0")</f>
        <v>0</v>
      </c>
      <c r="T97" s="41">
        <f>SUMIF('حضور وانصراف'!H100:AL100,"&gt;0")</f>
        <v>0</v>
      </c>
      <c r="U97" s="42">
        <f t="shared" si="3"/>
        <v>0</v>
      </c>
      <c r="V97" s="41">
        <f>COUNTIF('حضور وانصراف'!H100:AL100,"&lt;0")</f>
        <v>0</v>
      </c>
      <c r="W97" s="41">
        <f>-SUMIF('حضور وانصراف'!H100:AL100,"&lt;0")</f>
        <v>0</v>
      </c>
      <c r="X97" s="42">
        <f t="shared" si="4"/>
        <v>0</v>
      </c>
      <c r="Y97" s="42">
        <f t="shared" si="5"/>
        <v>0</v>
      </c>
    </row>
    <row r="98" spans="1:25" ht="16.5" thickBot="1" x14ac:dyDescent="0.25">
      <c r="A98" s="40">
        <v>86</v>
      </c>
      <c r="B98" s="40">
        <f>'حضور وانصراف'!E101</f>
        <v>0</v>
      </c>
      <c r="C98" s="40">
        <f>'حضور وانصراف'!F101</f>
        <v>0</v>
      </c>
      <c r="D98" s="40">
        <f>'حضور وانصراف'!G101</f>
        <v>0</v>
      </c>
      <c r="E98" s="40">
        <f>COUNTIF('حضور وانصراف'!H101:AL101,"ح")</f>
        <v>0</v>
      </c>
      <c r="F98" s="41">
        <f>COUNTIF('حضور وانصراف'!H101:AL101,"غ")</f>
        <v>0</v>
      </c>
      <c r="G98" s="41">
        <f>COUNTIF('حضور وانصراف'!H101:AL101,"غ ب")</f>
        <v>0</v>
      </c>
      <c r="H98" s="41">
        <f>COUNTIF('حضور وانصراف'!H101:AL101,"إعتيادى")</f>
        <v>0</v>
      </c>
      <c r="I98" s="41">
        <f>COUNTIF('حضور وانصراف'!I101:AM101,"1/2إعتيادى")</f>
        <v>0</v>
      </c>
      <c r="J98" s="41">
        <f>COUNTIF('حضور وانصراف'!H101:AL101,"عارضه")</f>
        <v>0</v>
      </c>
      <c r="K98" s="41">
        <f>COUNTIF('حضور وانصراف'!I101:AM101,"1/2عارضه")</f>
        <v>0</v>
      </c>
      <c r="L98" s="41">
        <f>COUNTIF('حضور وانصراف'!H101:AL101,"بدون اجر")</f>
        <v>0</v>
      </c>
      <c r="M98" s="41">
        <f>COUNTIF('حضور وانصراف'!H101:AL101,"1/2بدون")</f>
        <v>0</v>
      </c>
      <c r="N98" s="41">
        <f>COUNTIF('حضور وانصراف'!H101:AL101,"إذن 1")</f>
        <v>0</v>
      </c>
      <c r="O98" s="41">
        <f>COUNTIF('حضور وانصراف'!H101:AL101,"إذن 2")</f>
        <v>0</v>
      </c>
      <c r="P98" s="41">
        <f>COUNTIF('حضور وانصراف'!H101:AL101,"م")</f>
        <v>0</v>
      </c>
      <c r="Q98" s="41">
        <f>COUNTIF('حضور وانصراف'!H101:AL101,"مرضى")</f>
        <v>0</v>
      </c>
      <c r="R98" s="41">
        <f>COUNTIF('حضور وانصراف'!H101:AL101,"ر")</f>
        <v>0</v>
      </c>
      <c r="S98" s="41">
        <f>COUNTIF('حضور وانصراف'!H101:AL101,"&gt;0")</f>
        <v>0</v>
      </c>
      <c r="T98" s="41">
        <f>SUMIF('حضور وانصراف'!H101:AL101,"&gt;0")</f>
        <v>0</v>
      </c>
      <c r="U98" s="42">
        <f t="shared" si="3"/>
        <v>0</v>
      </c>
      <c r="V98" s="41">
        <f>COUNTIF('حضور وانصراف'!H101:AL101,"&lt;0")</f>
        <v>0</v>
      </c>
      <c r="W98" s="41">
        <f>-SUMIF('حضور وانصراف'!H101:AL101,"&lt;0")</f>
        <v>0</v>
      </c>
      <c r="X98" s="42">
        <f t="shared" si="4"/>
        <v>0</v>
      </c>
      <c r="Y98" s="42">
        <f t="shared" si="5"/>
        <v>0</v>
      </c>
    </row>
    <row r="99" spans="1:25" ht="16.5" thickBot="1" x14ac:dyDescent="0.25">
      <c r="A99" s="40">
        <v>87</v>
      </c>
      <c r="B99" s="40">
        <f>'حضور وانصراف'!E102</f>
        <v>0</v>
      </c>
      <c r="C99" s="40">
        <f>'حضور وانصراف'!F102</f>
        <v>0</v>
      </c>
      <c r="D99" s="40">
        <f>'حضور وانصراف'!G102</f>
        <v>0</v>
      </c>
      <c r="E99" s="40">
        <f>COUNTIF('حضور وانصراف'!H102:AL102,"ح")</f>
        <v>0</v>
      </c>
      <c r="F99" s="41">
        <f>COUNTIF('حضور وانصراف'!H102:AL102,"غ")</f>
        <v>0</v>
      </c>
      <c r="G99" s="41">
        <f>COUNTIF('حضور وانصراف'!H102:AL102,"غ ب")</f>
        <v>0</v>
      </c>
      <c r="H99" s="41">
        <f>COUNTIF('حضور وانصراف'!H102:AL102,"إعتيادى")</f>
        <v>0</v>
      </c>
      <c r="I99" s="41">
        <f>COUNTIF('حضور وانصراف'!I102:AM102,"1/2إعتيادى")</f>
        <v>0</v>
      </c>
      <c r="J99" s="41">
        <f>COUNTIF('حضور وانصراف'!H102:AL102,"عارضه")</f>
        <v>0</v>
      </c>
      <c r="K99" s="41">
        <f>COUNTIF('حضور وانصراف'!I102:AM102,"1/2عارضه")</f>
        <v>0</v>
      </c>
      <c r="L99" s="41">
        <f>COUNTIF('حضور وانصراف'!H102:AL102,"بدون اجر")</f>
        <v>0</v>
      </c>
      <c r="M99" s="41">
        <f>COUNTIF('حضور وانصراف'!H102:AL102,"1/2بدون")</f>
        <v>0</v>
      </c>
      <c r="N99" s="41">
        <f>COUNTIF('حضور وانصراف'!H102:AL102,"إذن 1")</f>
        <v>0</v>
      </c>
      <c r="O99" s="41">
        <f>COUNTIF('حضور وانصراف'!H102:AL102,"إذن 2")</f>
        <v>0</v>
      </c>
      <c r="P99" s="41">
        <f>COUNTIF('حضور وانصراف'!H102:AL102,"م")</f>
        <v>0</v>
      </c>
      <c r="Q99" s="41">
        <f>COUNTIF('حضور وانصراف'!H102:AL102,"مرضى")</f>
        <v>0</v>
      </c>
      <c r="R99" s="41">
        <f>COUNTIF('حضور وانصراف'!H102:AL102,"ر")</f>
        <v>0</v>
      </c>
      <c r="S99" s="41">
        <f>COUNTIF('حضور وانصراف'!H102:AL102,"&gt;0")</f>
        <v>0</v>
      </c>
      <c r="T99" s="41">
        <f>SUMIF('حضور وانصراف'!H102:AL102,"&gt;0")</f>
        <v>0</v>
      </c>
      <c r="U99" s="42">
        <f t="shared" si="3"/>
        <v>0</v>
      </c>
      <c r="V99" s="41">
        <f>COUNTIF('حضور وانصراف'!H102:AL102,"&lt;0")</f>
        <v>0</v>
      </c>
      <c r="W99" s="41">
        <f>-SUMIF('حضور وانصراف'!H102:AL102,"&lt;0")</f>
        <v>0</v>
      </c>
      <c r="X99" s="42">
        <f t="shared" si="4"/>
        <v>0</v>
      </c>
      <c r="Y99" s="42">
        <f t="shared" si="5"/>
        <v>0</v>
      </c>
    </row>
    <row r="100" spans="1:25" ht="16.5" thickBot="1" x14ac:dyDescent="0.25">
      <c r="A100" s="40">
        <v>88</v>
      </c>
      <c r="B100" s="40">
        <f>'حضور وانصراف'!E103</f>
        <v>0</v>
      </c>
      <c r="C100" s="40">
        <f>'حضور وانصراف'!F103</f>
        <v>0</v>
      </c>
      <c r="D100" s="40">
        <f>'حضور وانصراف'!G103</f>
        <v>0</v>
      </c>
      <c r="E100" s="40">
        <f>COUNTIF('حضور وانصراف'!H103:AL103,"ح")</f>
        <v>0</v>
      </c>
      <c r="F100" s="41">
        <f>COUNTIF('حضور وانصراف'!H103:AL103,"غ")</f>
        <v>0</v>
      </c>
      <c r="G100" s="41">
        <f>COUNTIF('حضور وانصراف'!H103:AL103,"غ ب")</f>
        <v>0</v>
      </c>
      <c r="H100" s="41">
        <f>COUNTIF('حضور وانصراف'!H103:AL103,"إعتيادى")</f>
        <v>0</v>
      </c>
      <c r="I100" s="41">
        <f>COUNTIF('حضور وانصراف'!I103:AM103,"1/2إعتيادى")</f>
        <v>0</v>
      </c>
      <c r="J100" s="41">
        <f>COUNTIF('حضور وانصراف'!H103:AL103,"عارضه")</f>
        <v>0</v>
      </c>
      <c r="K100" s="41">
        <f>COUNTIF('حضور وانصراف'!I103:AM103,"1/2عارضه")</f>
        <v>0</v>
      </c>
      <c r="L100" s="41">
        <f>COUNTIF('حضور وانصراف'!H103:AL103,"بدون اجر")</f>
        <v>0</v>
      </c>
      <c r="M100" s="41">
        <f>COUNTIF('حضور وانصراف'!H103:AL103,"1/2بدون")</f>
        <v>0</v>
      </c>
      <c r="N100" s="41">
        <f>COUNTIF('حضور وانصراف'!H103:AL103,"إذن 1")</f>
        <v>0</v>
      </c>
      <c r="O100" s="41">
        <f>COUNTIF('حضور وانصراف'!H103:AL103,"إذن 2")</f>
        <v>0</v>
      </c>
      <c r="P100" s="41">
        <f>COUNTIF('حضور وانصراف'!H103:AL103,"م")</f>
        <v>0</v>
      </c>
      <c r="Q100" s="41">
        <f>COUNTIF('حضور وانصراف'!H103:AL103,"مرضى")</f>
        <v>0</v>
      </c>
      <c r="R100" s="41">
        <f>COUNTIF('حضور وانصراف'!H103:AL103,"ر")</f>
        <v>0</v>
      </c>
      <c r="S100" s="41">
        <f>COUNTIF('حضور وانصراف'!H103:AL103,"&gt;0")</f>
        <v>0</v>
      </c>
      <c r="T100" s="41">
        <f>SUMIF('حضور وانصراف'!H103:AL103,"&gt;0")</f>
        <v>0</v>
      </c>
      <c r="U100" s="42">
        <f t="shared" si="3"/>
        <v>0</v>
      </c>
      <c r="V100" s="41">
        <f>COUNTIF('حضور وانصراف'!H103:AL103,"&lt;0")</f>
        <v>0</v>
      </c>
      <c r="W100" s="41">
        <f>-SUMIF('حضور وانصراف'!H103:AL103,"&lt;0")</f>
        <v>0</v>
      </c>
      <c r="X100" s="42">
        <f t="shared" si="4"/>
        <v>0</v>
      </c>
      <c r="Y100" s="42">
        <f t="shared" si="5"/>
        <v>0</v>
      </c>
    </row>
    <row r="101" spans="1:25" ht="16.5" thickBot="1" x14ac:dyDescent="0.25">
      <c r="A101" s="40">
        <v>89</v>
      </c>
      <c r="B101" s="40">
        <f>'حضور وانصراف'!E104</f>
        <v>0</v>
      </c>
      <c r="C101" s="40">
        <f>'حضور وانصراف'!F104</f>
        <v>0</v>
      </c>
      <c r="D101" s="40">
        <f>'حضور وانصراف'!G104</f>
        <v>0</v>
      </c>
      <c r="E101" s="40">
        <f>COUNTIF('حضور وانصراف'!H104:AL104,"ح")</f>
        <v>0</v>
      </c>
      <c r="F101" s="41">
        <f>COUNTIF('حضور وانصراف'!H104:AL104,"غ")</f>
        <v>0</v>
      </c>
      <c r="G101" s="41">
        <f>COUNTIF('حضور وانصراف'!H104:AL104,"غ ب")</f>
        <v>0</v>
      </c>
      <c r="H101" s="41">
        <f>COUNTIF('حضور وانصراف'!H104:AL104,"إعتيادى")</f>
        <v>0</v>
      </c>
      <c r="I101" s="41">
        <f>COUNTIF('حضور وانصراف'!I104:AM104,"1/2إعتيادى")</f>
        <v>0</v>
      </c>
      <c r="J101" s="41">
        <f>COUNTIF('حضور وانصراف'!H104:AL104,"عارضه")</f>
        <v>0</v>
      </c>
      <c r="K101" s="41">
        <f>COUNTIF('حضور وانصراف'!I104:AM104,"1/2عارضه")</f>
        <v>0</v>
      </c>
      <c r="L101" s="41">
        <f>COUNTIF('حضور وانصراف'!H104:AL104,"بدون اجر")</f>
        <v>0</v>
      </c>
      <c r="M101" s="41">
        <f>COUNTIF('حضور وانصراف'!H104:AL104,"1/2بدون")</f>
        <v>0</v>
      </c>
      <c r="N101" s="41">
        <f>COUNTIF('حضور وانصراف'!H104:AL104,"إذن 1")</f>
        <v>0</v>
      </c>
      <c r="O101" s="41">
        <f>COUNTIF('حضور وانصراف'!H104:AL104,"إذن 2")</f>
        <v>0</v>
      </c>
      <c r="P101" s="41">
        <f>COUNTIF('حضور وانصراف'!H104:AL104,"م")</f>
        <v>0</v>
      </c>
      <c r="Q101" s="41">
        <f>COUNTIF('حضور وانصراف'!H104:AL104,"مرضى")</f>
        <v>0</v>
      </c>
      <c r="R101" s="41">
        <f>COUNTIF('حضور وانصراف'!H104:AL104,"ر")</f>
        <v>0</v>
      </c>
      <c r="S101" s="41">
        <f>COUNTIF('حضور وانصراف'!H104:AL104,"&gt;0")</f>
        <v>0</v>
      </c>
      <c r="T101" s="41">
        <f>SUMIF('حضور وانصراف'!H104:AL104,"&gt;0")</f>
        <v>0</v>
      </c>
      <c r="U101" s="42">
        <f t="shared" si="3"/>
        <v>0</v>
      </c>
      <c r="V101" s="41">
        <f>COUNTIF('حضور وانصراف'!H104:AL104,"&lt;0")</f>
        <v>0</v>
      </c>
      <c r="W101" s="41">
        <f>-SUMIF('حضور وانصراف'!H104:AL104,"&lt;0")</f>
        <v>0</v>
      </c>
      <c r="X101" s="42">
        <f t="shared" si="4"/>
        <v>0</v>
      </c>
      <c r="Y101" s="42">
        <f t="shared" si="5"/>
        <v>0</v>
      </c>
    </row>
    <row r="102" spans="1:25" ht="16.5" thickBot="1" x14ac:dyDescent="0.25">
      <c r="A102" s="40">
        <v>90</v>
      </c>
      <c r="B102" s="40">
        <f>'حضور وانصراف'!E105</f>
        <v>0</v>
      </c>
      <c r="C102" s="40">
        <f>'حضور وانصراف'!F105</f>
        <v>0</v>
      </c>
      <c r="D102" s="40">
        <f>'حضور وانصراف'!G105</f>
        <v>0</v>
      </c>
      <c r="E102" s="40">
        <f>COUNTIF('حضور وانصراف'!H105:AL105,"ح")</f>
        <v>0</v>
      </c>
      <c r="F102" s="41">
        <f>COUNTIF('حضور وانصراف'!H105:AL105,"غ")</f>
        <v>0</v>
      </c>
      <c r="G102" s="41">
        <f>COUNTIF('حضور وانصراف'!H105:AL105,"غ ب")</f>
        <v>0</v>
      </c>
      <c r="H102" s="41">
        <f>COUNTIF('حضور وانصراف'!H105:AL105,"إعتيادى")</f>
        <v>0</v>
      </c>
      <c r="I102" s="41">
        <f>COUNTIF('حضور وانصراف'!I105:AM105,"1/2إعتيادى")</f>
        <v>0</v>
      </c>
      <c r="J102" s="41">
        <f>COUNTIF('حضور وانصراف'!H105:AL105,"عارضه")</f>
        <v>0</v>
      </c>
      <c r="K102" s="41">
        <f>COUNTIF('حضور وانصراف'!I105:AM105,"1/2عارضه")</f>
        <v>0</v>
      </c>
      <c r="L102" s="41">
        <f>COUNTIF('حضور وانصراف'!H105:AL105,"بدون اجر")</f>
        <v>0</v>
      </c>
      <c r="M102" s="41">
        <f>COUNTIF('حضور وانصراف'!H105:AL105,"1/2بدون")</f>
        <v>0</v>
      </c>
      <c r="N102" s="41">
        <f>COUNTIF('حضور وانصراف'!H105:AL105,"إذن 1")</f>
        <v>0</v>
      </c>
      <c r="O102" s="41">
        <f>COUNTIF('حضور وانصراف'!H105:AL105,"إذن 2")</f>
        <v>0</v>
      </c>
      <c r="P102" s="41">
        <f>COUNTIF('حضور وانصراف'!H105:AL105,"م")</f>
        <v>0</v>
      </c>
      <c r="Q102" s="41">
        <f>COUNTIF('حضور وانصراف'!H105:AL105,"مرضى")</f>
        <v>0</v>
      </c>
      <c r="R102" s="41">
        <f>COUNTIF('حضور وانصراف'!H105:AL105,"ر")</f>
        <v>0</v>
      </c>
      <c r="S102" s="41">
        <f>COUNTIF('حضور وانصراف'!H105:AL105,"&gt;0")</f>
        <v>0</v>
      </c>
      <c r="T102" s="41">
        <f>SUMIF('حضور وانصراف'!H105:AL105,"&gt;0")</f>
        <v>0</v>
      </c>
      <c r="U102" s="42">
        <f t="shared" si="3"/>
        <v>0</v>
      </c>
      <c r="V102" s="41">
        <f>COUNTIF('حضور وانصراف'!H105:AL105,"&lt;0")</f>
        <v>0</v>
      </c>
      <c r="W102" s="41">
        <f>-SUMIF('حضور وانصراف'!H105:AL105,"&lt;0")</f>
        <v>0</v>
      </c>
      <c r="X102" s="42">
        <f t="shared" si="4"/>
        <v>0</v>
      </c>
      <c r="Y102" s="42">
        <f t="shared" si="5"/>
        <v>0</v>
      </c>
    </row>
    <row r="103" spans="1:25" ht="16.5" thickBot="1" x14ac:dyDescent="0.25">
      <c r="A103" s="40">
        <v>91</v>
      </c>
      <c r="B103" s="40">
        <f>'حضور وانصراف'!E106</f>
        <v>0</v>
      </c>
      <c r="C103" s="40">
        <f>'حضور وانصراف'!F106</f>
        <v>0</v>
      </c>
      <c r="D103" s="40">
        <f>'حضور وانصراف'!G106</f>
        <v>0</v>
      </c>
      <c r="E103" s="40">
        <f>COUNTIF('حضور وانصراف'!H106:AL106,"ح")</f>
        <v>0</v>
      </c>
      <c r="F103" s="41">
        <f>COUNTIF('حضور وانصراف'!H106:AL106,"غ")</f>
        <v>0</v>
      </c>
      <c r="G103" s="41">
        <f>COUNTIF('حضور وانصراف'!H106:AL106,"غ ب")</f>
        <v>0</v>
      </c>
      <c r="H103" s="41">
        <f>COUNTIF('حضور وانصراف'!H106:AL106,"إعتيادى")</f>
        <v>0</v>
      </c>
      <c r="I103" s="41">
        <f>COUNTIF('حضور وانصراف'!I106:AM106,"1/2إعتيادى")</f>
        <v>0</v>
      </c>
      <c r="J103" s="41">
        <f>COUNTIF('حضور وانصراف'!H106:AL106,"عارضه")</f>
        <v>0</v>
      </c>
      <c r="K103" s="41">
        <f>COUNTIF('حضور وانصراف'!I106:AM106,"1/2عارضه")</f>
        <v>0</v>
      </c>
      <c r="L103" s="41">
        <f>COUNTIF('حضور وانصراف'!H106:AL106,"بدون اجر")</f>
        <v>0</v>
      </c>
      <c r="M103" s="41">
        <f>COUNTIF('حضور وانصراف'!H106:AL106,"1/2بدون")</f>
        <v>0</v>
      </c>
      <c r="N103" s="41">
        <f>COUNTIF('حضور وانصراف'!H106:AL106,"إذن 1")</f>
        <v>0</v>
      </c>
      <c r="O103" s="41">
        <f>COUNTIF('حضور وانصراف'!H106:AL106,"إذن 2")</f>
        <v>0</v>
      </c>
      <c r="P103" s="41">
        <f>COUNTIF('حضور وانصراف'!H106:AL106,"م")</f>
        <v>0</v>
      </c>
      <c r="Q103" s="41">
        <f>COUNTIF('حضور وانصراف'!H106:AL106,"مرضى")</f>
        <v>0</v>
      </c>
      <c r="R103" s="41">
        <f>COUNTIF('حضور وانصراف'!H106:AL106,"ر")</f>
        <v>0</v>
      </c>
      <c r="S103" s="41">
        <f>COUNTIF('حضور وانصراف'!H106:AL106,"&gt;0")</f>
        <v>0</v>
      </c>
      <c r="T103" s="41">
        <f>SUMIF('حضور وانصراف'!H106:AL106,"&gt;0")</f>
        <v>0</v>
      </c>
      <c r="U103" s="42">
        <f t="shared" si="3"/>
        <v>0</v>
      </c>
      <c r="V103" s="41">
        <f>COUNTIF('حضور وانصراف'!H106:AL106,"&lt;0")</f>
        <v>0</v>
      </c>
      <c r="W103" s="41">
        <f>-SUMIF('حضور وانصراف'!H106:AL106,"&lt;0")</f>
        <v>0</v>
      </c>
      <c r="X103" s="42">
        <f t="shared" si="4"/>
        <v>0</v>
      </c>
      <c r="Y103" s="42">
        <f t="shared" si="5"/>
        <v>0</v>
      </c>
    </row>
    <row r="104" spans="1:25" ht="16.5" thickBot="1" x14ac:dyDescent="0.25">
      <c r="A104" s="40">
        <v>92</v>
      </c>
      <c r="B104" s="40">
        <f>'حضور وانصراف'!E107</f>
        <v>0</v>
      </c>
      <c r="C104" s="40">
        <f>'حضور وانصراف'!F107</f>
        <v>0</v>
      </c>
      <c r="D104" s="40">
        <f>'حضور وانصراف'!G107</f>
        <v>0</v>
      </c>
      <c r="E104" s="40">
        <f>COUNTIF('حضور وانصراف'!H107:AL107,"ح")</f>
        <v>0</v>
      </c>
      <c r="F104" s="41">
        <f>COUNTIF('حضور وانصراف'!H107:AL107,"غ")</f>
        <v>0</v>
      </c>
      <c r="G104" s="41">
        <f>COUNTIF('حضور وانصراف'!H107:AL107,"غ ب")</f>
        <v>0</v>
      </c>
      <c r="H104" s="41">
        <f>COUNTIF('حضور وانصراف'!H107:AL107,"إعتيادى")</f>
        <v>0</v>
      </c>
      <c r="I104" s="41">
        <f>COUNTIF('حضور وانصراف'!I107:AM107,"1/2إعتيادى")</f>
        <v>0</v>
      </c>
      <c r="J104" s="41">
        <f>COUNTIF('حضور وانصراف'!H107:AL107,"عارضه")</f>
        <v>0</v>
      </c>
      <c r="K104" s="41">
        <f>COUNTIF('حضور وانصراف'!I107:AM107,"1/2عارضه")</f>
        <v>0</v>
      </c>
      <c r="L104" s="41">
        <f>COUNTIF('حضور وانصراف'!H107:AL107,"بدون اجر")</f>
        <v>0</v>
      </c>
      <c r="M104" s="41">
        <f>COUNTIF('حضور وانصراف'!H107:AL107,"1/2بدون")</f>
        <v>0</v>
      </c>
      <c r="N104" s="41">
        <f>COUNTIF('حضور وانصراف'!H107:AL107,"إذن 1")</f>
        <v>0</v>
      </c>
      <c r="O104" s="41">
        <f>COUNTIF('حضور وانصراف'!H107:AL107,"إذن 2")</f>
        <v>0</v>
      </c>
      <c r="P104" s="41">
        <f>COUNTIF('حضور وانصراف'!H107:AL107,"م")</f>
        <v>0</v>
      </c>
      <c r="Q104" s="41">
        <f>COUNTIF('حضور وانصراف'!H107:AL107,"مرضى")</f>
        <v>0</v>
      </c>
      <c r="R104" s="41">
        <f>COUNTIF('حضور وانصراف'!H107:AL107,"ر")</f>
        <v>0</v>
      </c>
      <c r="S104" s="41">
        <f>COUNTIF('حضور وانصراف'!H107:AL107,"&gt;0")</f>
        <v>0</v>
      </c>
      <c r="T104" s="41">
        <f>SUMIF('حضور وانصراف'!H107:AL107,"&gt;0")</f>
        <v>0</v>
      </c>
      <c r="U104" s="42">
        <f t="shared" si="3"/>
        <v>0</v>
      </c>
      <c r="V104" s="41">
        <f>COUNTIF('حضور وانصراف'!H107:AL107,"&lt;0")</f>
        <v>0</v>
      </c>
      <c r="W104" s="41">
        <f>-SUMIF('حضور وانصراف'!H107:AL107,"&lt;0")</f>
        <v>0</v>
      </c>
      <c r="X104" s="42">
        <f t="shared" si="4"/>
        <v>0</v>
      </c>
      <c r="Y104" s="42">
        <f t="shared" si="5"/>
        <v>0</v>
      </c>
    </row>
    <row r="105" spans="1:25" ht="16.5" thickBot="1" x14ac:dyDescent="0.25">
      <c r="A105" s="40">
        <v>93</v>
      </c>
      <c r="B105" s="40">
        <f>'حضور وانصراف'!E108</f>
        <v>0</v>
      </c>
      <c r="C105" s="40">
        <f>'حضور وانصراف'!F108</f>
        <v>0</v>
      </c>
      <c r="D105" s="40">
        <f>'حضور وانصراف'!G108</f>
        <v>0</v>
      </c>
      <c r="E105" s="40">
        <f>COUNTIF('حضور وانصراف'!H108:AL108,"ح")</f>
        <v>0</v>
      </c>
      <c r="F105" s="41">
        <f>COUNTIF('حضور وانصراف'!H108:AL108,"غ")</f>
        <v>0</v>
      </c>
      <c r="G105" s="41">
        <f>COUNTIF('حضور وانصراف'!H108:AL108,"غ ب")</f>
        <v>0</v>
      </c>
      <c r="H105" s="41">
        <f>COUNTIF('حضور وانصراف'!H108:AL108,"إعتيادى")</f>
        <v>0</v>
      </c>
      <c r="I105" s="41">
        <f>COUNTIF('حضور وانصراف'!I108:AM108,"1/2إعتيادى")</f>
        <v>0</v>
      </c>
      <c r="J105" s="41">
        <f>COUNTIF('حضور وانصراف'!H108:AL108,"عارضه")</f>
        <v>0</v>
      </c>
      <c r="K105" s="41">
        <f>COUNTIF('حضور وانصراف'!I108:AM108,"1/2عارضه")</f>
        <v>0</v>
      </c>
      <c r="L105" s="41">
        <f>COUNTIF('حضور وانصراف'!H108:AL108,"بدون اجر")</f>
        <v>0</v>
      </c>
      <c r="M105" s="41">
        <f>COUNTIF('حضور وانصراف'!H108:AL108,"1/2بدون")</f>
        <v>0</v>
      </c>
      <c r="N105" s="41">
        <f>COUNTIF('حضور وانصراف'!H108:AL108,"إذن 1")</f>
        <v>0</v>
      </c>
      <c r="O105" s="41">
        <f>COUNTIF('حضور وانصراف'!H108:AL108,"إذن 2")</f>
        <v>0</v>
      </c>
      <c r="P105" s="41">
        <f>COUNTIF('حضور وانصراف'!H108:AL108,"م")</f>
        <v>0</v>
      </c>
      <c r="Q105" s="41">
        <f>COUNTIF('حضور وانصراف'!H108:AL108,"مرضى")</f>
        <v>0</v>
      </c>
      <c r="R105" s="41">
        <f>COUNTIF('حضور وانصراف'!H108:AL108,"ر")</f>
        <v>0</v>
      </c>
      <c r="S105" s="41">
        <f>COUNTIF('حضور وانصراف'!H108:AL108,"&gt;0")</f>
        <v>0</v>
      </c>
      <c r="T105" s="41">
        <f>SUMIF('حضور وانصراف'!H108:AL108,"&gt;0")</f>
        <v>0</v>
      </c>
      <c r="U105" s="42">
        <f t="shared" si="3"/>
        <v>0</v>
      </c>
      <c r="V105" s="41">
        <f>COUNTIF('حضور وانصراف'!H108:AL108,"&lt;0")</f>
        <v>0</v>
      </c>
      <c r="W105" s="41">
        <f>-SUMIF('حضور وانصراف'!H108:AL108,"&lt;0")</f>
        <v>0</v>
      </c>
      <c r="X105" s="42">
        <f t="shared" si="4"/>
        <v>0</v>
      </c>
      <c r="Y105" s="42">
        <f t="shared" si="5"/>
        <v>0</v>
      </c>
    </row>
    <row r="106" spans="1:25" ht="16.5" thickBot="1" x14ac:dyDescent="0.25">
      <c r="A106" s="40">
        <v>94</v>
      </c>
      <c r="B106" s="40">
        <f>'حضور وانصراف'!E109</f>
        <v>0</v>
      </c>
      <c r="C106" s="40">
        <f>'حضور وانصراف'!F109</f>
        <v>0</v>
      </c>
      <c r="D106" s="40">
        <f>'حضور وانصراف'!G109</f>
        <v>0</v>
      </c>
      <c r="E106" s="40">
        <f>COUNTIF('حضور وانصراف'!H109:AL109,"ح")</f>
        <v>0</v>
      </c>
      <c r="F106" s="41">
        <f>COUNTIF('حضور وانصراف'!H109:AL109,"غ")</f>
        <v>0</v>
      </c>
      <c r="G106" s="41">
        <f>COUNTIF('حضور وانصراف'!H109:AL109,"غ ب")</f>
        <v>0</v>
      </c>
      <c r="H106" s="41">
        <f>COUNTIF('حضور وانصراف'!H109:AL109,"إعتيادى")</f>
        <v>0</v>
      </c>
      <c r="I106" s="41">
        <f>COUNTIF('حضور وانصراف'!I109:AM109,"1/2إعتيادى")</f>
        <v>0</v>
      </c>
      <c r="J106" s="41">
        <f>COUNTIF('حضور وانصراف'!H109:AL109,"عارضه")</f>
        <v>0</v>
      </c>
      <c r="K106" s="41">
        <f>COUNTIF('حضور وانصراف'!I109:AM109,"1/2عارضه")</f>
        <v>0</v>
      </c>
      <c r="L106" s="41">
        <f>COUNTIF('حضور وانصراف'!H109:AL109,"بدون اجر")</f>
        <v>0</v>
      </c>
      <c r="M106" s="41">
        <f>COUNTIF('حضور وانصراف'!H109:AL109,"1/2بدون")</f>
        <v>0</v>
      </c>
      <c r="N106" s="41">
        <f>COUNTIF('حضور وانصراف'!H109:AL109,"إذن 1")</f>
        <v>0</v>
      </c>
      <c r="O106" s="41">
        <f>COUNTIF('حضور وانصراف'!H109:AL109,"إذن 2")</f>
        <v>0</v>
      </c>
      <c r="P106" s="41">
        <f>COUNTIF('حضور وانصراف'!H109:AL109,"م")</f>
        <v>0</v>
      </c>
      <c r="Q106" s="41">
        <f>COUNTIF('حضور وانصراف'!H109:AL109,"مرضى")</f>
        <v>0</v>
      </c>
      <c r="R106" s="41">
        <f>COUNTIF('حضور وانصراف'!H109:AL109,"ر")</f>
        <v>0</v>
      </c>
      <c r="S106" s="41">
        <f>COUNTIF('حضور وانصراف'!H109:AL109,"&gt;0")</f>
        <v>0</v>
      </c>
      <c r="T106" s="41">
        <f>SUMIF('حضور وانصراف'!H109:AL109,"&gt;0")</f>
        <v>0</v>
      </c>
      <c r="U106" s="42">
        <f t="shared" si="3"/>
        <v>0</v>
      </c>
      <c r="V106" s="41">
        <f>COUNTIF('حضور وانصراف'!H109:AL109,"&lt;0")</f>
        <v>0</v>
      </c>
      <c r="W106" s="41">
        <f>-SUMIF('حضور وانصراف'!H109:AL109,"&lt;0")</f>
        <v>0</v>
      </c>
      <c r="X106" s="42">
        <f t="shared" si="4"/>
        <v>0</v>
      </c>
      <c r="Y106" s="42">
        <f t="shared" si="5"/>
        <v>0</v>
      </c>
    </row>
    <row r="107" spans="1:25" ht="16.5" thickBot="1" x14ac:dyDescent="0.25">
      <c r="A107" s="40">
        <v>95</v>
      </c>
      <c r="B107" s="40">
        <f>'حضور وانصراف'!E110</f>
        <v>0</v>
      </c>
      <c r="C107" s="40">
        <f>'حضور وانصراف'!F110</f>
        <v>0</v>
      </c>
      <c r="D107" s="40">
        <f>'حضور وانصراف'!G110</f>
        <v>0</v>
      </c>
      <c r="E107" s="40">
        <f>COUNTIF('حضور وانصراف'!H110:AL110,"ح")</f>
        <v>0</v>
      </c>
      <c r="F107" s="41">
        <f>COUNTIF('حضور وانصراف'!H110:AL110,"غ")</f>
        <v>0</v>
      </c>
      <c r="G107" s="41">
        <f>COUNTIF('حضور وانصراف'!H110:AL110,"غ ب")</f>
        <v>0</v>
      </c>
      <c r="H107" s="41">
        <f>COUNTIF('حضور وانصراف'!H110:AL110,"إعتيادى")</f>
        <v>0</v>
      </c>
      <c r="I107" s="41">
        <f>COUNTIF('حضور وانصراف'!I110:AM110,"1/2إعتيادى")</f>
        <v>0</v>
      </c>
      <c r="J107" s="41">
        <f>COUNTIF('حضور وانصراف'!H110:AL110,"عارضه")</f>
        <v>0</v>
      </c>
      <c r="K107" s="41">
        <f>COUNTIF('حضور وانصراف'!I110:AM110,"1/2عارضه")</f>
        <v>0</v>
      </c>
      <c r="L107" s="41">
        <f>COUNTIF('حضور وانصراف'!H110:AL110,"بدون اجر")</f>
        <v>0</v>
      </c>
      <c r="M107" s="41">
        <f>COUNTIF('حضور وانصراف'!H110:AL110,"1/2بدون")</f>
        <v>0</v>
      </c>
      <c r="N107" s="41">
        <f>COUNTIF('حضور وانصراف'!H110:AL110,"إذن 1")</f>
        <v>0</v>
      </c>
      <c r="O107" s="41">
        <f>COUNTIF('حضور وانصراف'!H110:AL110,"إذن 2")</f>
        <v>0</v>
      </c>
      <c r="P107" s="41">
        <f>COUNTIF('حضور وانصراف'!H110:AL110,"م")</f>
        <v>0</v>
      </c>
      <c r="Q107" s="41">
        <f>COUNTIF('حضور وانصراف'!H110:AL110,"مرضى")</f>
        <v>0</v>
      </c>
      <c r="R107" s="41">
        <f>COUNTIF('حضور وانصراف'!H110:AL110,"ر")</f>
        <v>0</v>
      </c>
      <c r="S107" s="41">
        <f>COUNTIF('حضور وانصراف'!H110:AL110,"&gt;0")</f>
        <v>0</v>
      </c>
      <c r="T107" s="41">
        <f>SUMIF('حضور وانصراف'!H110:AL110,"&gt;0")</f>
        <v>0</v>
      </c>
      <c r="U107" s="42">
        <f t="shared" si="3"/>
        <v>0</v>
      </c>
      <c r="V107" s="41">
        <f>COUNTIF('حضور وانصراف'!H110:AL110,"&lt;0")</f>
        <v>0</v>
      </c>
      <c r="W107" s="41">
        <f>-SUMIF('حضور وانصراف'!H110:AL110,"&lt;0")</f>
        <v>0</v>
      </c>
      <c r="X107" s="42">
        <f t="shared" si="4"/>
        <v>0</v>
      </c>
      <c r="Y107" s="42">
        <f t="shared" si="5"/>
        <v>0</v>
      </c>
    </row>
    <row r="108" spans="1:25" ht="16.5" thickBot="1" x14ac:dyDescent="0.25">
      <c r="A108" s="40">
        <v>96</v>
      </c>
      <c r="B108" s="40">
        <f>'حضور وانصراف'!E111</f>
        <v>0</v>
      </c>
      <c r="C108" s="40">
        <f>'حضور وانصراف'!F111</f>
        <v>0</v>
      </c>
      <c r="D108" s="40">
        <f>'حضور وانصراف'!G111</f>
        <v>0</v>
      </c>
      <c r="E108" s="40">
        <f>COUNTIF('حضور وانصراف'!H111:AL111,"ح")</f>
        <v>0</v>
      </c>
      <c r="F108" s="41">
        <f>COUNTIF('حضور وانصراف'!H111:AL111,"غ")</f>
        <v>0</v>
      </c>
      <c r="G108" s="41">
        <f>COUNTIF('حضور وانصراف'!H111:AL111,"غ ب")</f>
        <v>0</v>
      </c>
      <c r="H108" s="41">
        <f>COUNTIF('حضور وانصراف'!H111:AL111,"إعتيادى")</f>
        <v>0</v>
      </c>
      <c r="I108" s="41">
        <f>COUNTIF('حضور وانصراف'!I111:AM111,"1/2إعتيادى")</f>
        <v>0</v>
      </c>
      <c r="J108" s="41">
        <f>COUNTIF('حضور وانصراف'!H111:AL111,"عارضه")</f>
        <v>0</v>
      </c>
      <c r="K108" s="41">
        <f>COUNTIF('حضور وانصراف'!I111:AM111,"1/2عارضه")</f>
        <v>0</v>
      </c>
      <c r="L108" s="41">
        <f>COUNTIF('حضور وانصراف'!H111:AL111,"بدون اجر")</f>
        <v>0</v>
      </c>
      <c r="M108" s="41">
        <f>COUNTIF('حضور وانصراف'!H111:AL111,"1/2بدون")</f>
        <v>0</v>
      </c>
      <c r="N108" s="41">
        <f>COUNTIF('حضور وانصراف'!H111:AL111,"إذن 1")</f>
        <v>0</v>
      </c>
      <c r="O108" s="41">
        <f>COUNTIF('حضور وانصراف'!H111:AL111,"إذن 2")</f>
        <v>0</v>
      </c>
      <c r="P108" s="41">
        <f>COUNTIF('حضور وانصراف'!H111:AL111,"م")</f>
        <v>0</v>
      </c>
      <c r="Q108" s="41">
        <f>COUNTIF('حضور وانصراف'!H111:AL111,"مرضى")</f>
        <v>0</v>
      </c>
      <c r="R108" s="41">
        <f>COUNTIF('حضور وانصراف'!H111:AL111,"ر")</f>
        <v>0</v>
      </c>
      <c r="S108" s="41">
        <f>COUNTIF('حضور وانصراف'!H111:AL111,"&gt;0")</f>
        <v>0</v>
      </c>
      <c r="T108" s="41">
        <f>SUMIF('حضور وانصراف'!H111:AL111,"&gt;0")</f>
        <v>0</v>
      </c>
      <c r="U108" s="42">
        <f t="shared" si="3"/>
        <v>0</v>
      </c>
      <c r="V108" s="41">
        <f>COUNTIF('حضور وانصراف'!H111:AL111,"&lt;0")</f>
        <v>0</v>
      </c>
      <c r="W108" s="41">
        <f>-SUMIF('حضور وانصراف'!H111:AL111,"&lt;0")</f>
        <v>0</v>
      </c>
      <c r="X108" s="42">
        <f t="shared" si="4"/>
        <v>0</v>
      </c>
      <c r="Y108" s="42">
        <f t="shared" si="5"/>
        <v>0</v>
      </c>
    </row>
    <row r="109" spans="1:25" ht="16.5" thickBot="1" x14ac:dyDescent="0.25">
      <c r="A109" s="40">
        <v>97</v>
      </c>
      <c r="B109" s="40">
        <f>'حضور وانصراف'!E112</f>
        <v>0</v>
      </c>
      <c r="C109" s="40">
        <f>'حضور وانصراف'!F112</f>
        <v>0</v>
      </c>
      <c r="D109" s="40">
        <f>'حضور وانصراف'!G112</f>
        <v>0</v>
      </c>
      <c r="E109" s="40">
        <f>COUNTIF('حضور وانصراف'!H112:AL112,"ح")</f>
        <v>0</v>
      </c>
      <c r="F109" s="41">
        <f>COUNTIF('حضور وانصراف'!H112:AL112,"غ")</f>
        <v>0</v>
      </c>
      <c r="G109" s="41">
        <f>COUNTIF('حضور وانصراف'!H112:AL112,"غ ب")</f>
        <v>0</v>
      </c>
      <c r="H109" s="41">
        <f>COUNTIF('حضور وانصراف'!H112:AL112,"إعتيادى")</f>
        <v>0</v>
      </c>
      <c r="I109" s="41">
        <f>COUNTIF('حضور وانصراف'!I112:AM112,"1/2إعتيادى")</f>
        <v>0</v>
      </c>
      <c r="J109" s="41">
        <f>COUNTIF('حضور وانصراف'!H112:AL112,"عارضه")</f>
        <v>0</v>
      </c>
      <c r="K109" s="41">
        <f>COUNTIF('حضور وانصراف'!I112:AM112,"1/2عارضه")</f>
        <v>0</v>
      </c>
      <c r="L109" s="41">
        <f>COUNTIF('حضور وانصراف'!H112:AL112,"بدون اجر")</f>
        <v>0</v>
      </c>
      <c r="M109" s="41">
        <f>COUNTIF('حضور وانصراف'!H112:AL112,"1/2بدون")</f>
        <v>0</v>
      </c>
      <c r="N109" s="41">
        <f>COUNTIF('حضور وانصراف'!H112:AL112,"إذن 1")</f>
        <v>0</v>
      </c>
      <c r="O109" s="41">
        <f>COUNTIF('حضور وانصراف'!H112:AL112,"إذن 2")</f>
        <v>0</v>
      </c>
      <c r="P109" s="41">
        <f>COUNTIF('حضور وانصراف'!H112:AL112,"م")</f>
        <v>0</v>
      </c>
      <c r="Q109" s="41">
        <f>COUNTIF('حضور وانصراف'!H112:AL112,"مرضى")</f>
        <v>0</v>
      </c>
      <c r="R109" s="41">
        <f>COUNTIF('حضور وانصراف'!H112:AL112,"ر")</f>
        <v>0</v>
      </c>
      <c r="S109" s="41">
        <f>COUNTIF('حضور وانصراف'!H112:AL112,"&gt;0")</f>
        <v>0</v>
      </c>
      <c r="T109" s="41">
        <f>SUMIF('حضور وانصراف'!H112:AL112,"&gt;0")</f>
        <v>0</v>
      </c>
      <c r="U109" s="42">
        <f t="shared" si="3"/>
        <v>0</v>
      </c>
      <c r="V109" s="41">
        <f>COUNTIF('حضور وانصراف'!H112:AL112,"&lt;0")</f>
        <v>0</v>
      </c>
      <c r="W109" s="41">
        <f>-SUMIF('حضور وانصراف'!H112:AL112,"&lt;0")</f>
        <v>0</v>
      </c>
      <c r="X109" s="42">
        <f t="shared" si="4"/>
        <v>0</v>
      </c>
      <c r="Y109" s="42">
        <f t="shared" si="5"/>
        <v>0</v>
      </c>
    </row>
    <row r="110" spans="1:25" ht="16.5" thickBot="1" x14ac:dyDescent="0.25">
      <c r="A110" s="40">
        <v>98</v>
      </c>
      <c r="B110" s="40">
        <f>'حضور وانصراف'!E113</f>
        <v>0</v>
      </c>
      <c r="C110" s="40">
        <f>'حضور وانصراف'!F113</f>
        <v>0</v>
      </c>
      <c r="D110" s="40">
        <f>'حضور وانصراف'!G113</f>
        <v>0</v>
      </c>
      <c r="E110" s="40">
        <f>COUNTIF('حضور وانصراف'!H113:AL113,"ح")</f>
        <v>0</v>
      </c>
      <c r="F110" s="41">
        <f>COUNTIF('حضور وانصراف'!H113:AL113,"غ")</f>
        <v>0</v>
      </c>
      <c r="G110" s="41">
        <f>COUNTIF('حضور وانصراف'!H113:AL113,"غ ب")</f>
        <v>0</v>
      </c>
      <c r="H110" s="41">
        <f>COUNTIF('حضور وانصراف'!H113:AL113,"إعتيادى")</f>
        <v>0</v>
      </c>
      <c r="I110" s="41">
        <f>COUNTIF('حضور وانصراف'!I113:AM113,"1/2إعتيادى")</f>
        <v>0</v>
      </c>
      <c r="J110" s="41">
        <f>COUNTIF('حضور وانصراف'!H113:AL113,"عارضه")</f>
        <v>0</v>
      </c>
      <c r="K110" s="41">
        <f>COUNTIF('حضور وانصراف'!I113:AM113,"1/2عارضه")</f>
        <v>0</v>
      </c>
      <c r="L110" s="41">
        <f>COUNTIF('حضور وانصراف'!H113:AL113,"بدون اجر")</f>
        <v>0</v>
      </c>
      <c r="M110" s="41">
        <f>COUNTIF('حضور وانصراف'!H113:AL113,"1/2بدون")</f>
        <v>0</v>
      </c>
      <c r="N110" s="41">
        <f>COUNTIF('حضور وانصراف'!H113:AL113,"إذن 1")</f>
        <v>0</v>
      </c>
      <c r="O110" s="41">
        <f>COUNTIF('حضور وانصراف'!H113:AL113,"إذن 2")</f>
        <v>0</v>
      </c>
      <c r="P110" s="41">
        <f>COUNTIF('حضور وانصراف'!H113:AL113,"م")</f>
        <v>0</v>
      </c>
      <c r="Q110" s="41">
        <f>COUNTIF('حضور وانصراف'!H113:AL113,"مرضى")</f>
        <v>0</v>
      </c>
      <c r="R110" s="41">
        <f>COUNTIF('حضور وانصراف'!H113:AL113,"ر")</f>
        <v>0</v>
      </c>
      <c r="S110" s="41">
        <f>COUNTIF('حضور وانصراف'!H113:AL113,"&gt;0")</f>
        <v>0</v>
      </c>
      <c r="T110" s="41">
        <f>SUMIF('حضور وانصراف'!H113:AL113,"&gt;0")</f>
        <v>0</v>
      </c>
      <c r="U110" s="42">
        <f t="shared" si="3"/>
        <v>0</v>
      </c>
      <c r="V110" s="41">
        <f>COUNTIF('حضور وانصراف'!H113:AL113,"&lt;0")</f>
        <v>0</v>
      </c>
      <c r="W110" s="41">
        <f>-SUMIF('حضور وانصراف'!H113:AL113,"&lt;0")</f>
        <v>0</v>
      </c>
      <c r="X110" s="42">
        <f t="shared" si="4"/>
        <v>0</v>
      </c>
      <c r="Y110" s="42">
        <f t="shared" si="5"/>
        <v>0</v>
      </c>
    </row>
    <row r="111" spans="1:25" ht="16.5" thickBot="1" x14ac:dyDescent="0.25">
      <c r="A111" s="40">
        <v>99</v>
      </c>
      <c r="B111" s="40">
        <f>'حضور وانصراف'!E114</f>
        <v>0</v>
      </c>
      <c r="C111" s="40">
        <f>'حضور وانصراف'!F114</f>
        <v>0</v>
      </c>
      <c r="D111" s="40">
        <f>'حضور وانصراف'!G114</f>
        <v>0</v>
      </c>
      <c r="E111" s="40">
        <f>COUNTIF('حضور وانصراف'!H114:AL114,"ح")</f>
        <v>0</v>
      </c>
      <c r="F111" s="41">
        <f>COUNTIF('حضور وانصراف'!H114:AL114,"غ")</f>
        <v>0</v>
      </c>
      <c r="G111" s="41">
        <f>COUNTIF('حضور وانصراف'!H114:AL114,"غ ب")</f>
        <v>0</v>
      </c>
      <c r="H111" s="41">
        <f>COUNTIF('حضور وانصراف'!H114:AL114,"إعتيادى")</f>
        <v>0</v>
      </c>
      <c r="I111" s="41">
        <f>COUNTIF('حضور وانصراف'!I114:AM114,"1/2إعتيادى")</f>
        <v>0</v>
      </c>
      <c r="J111" s="41">
        <f>COUNTIF('حضور وانصراف'!H114:AL114,"عارضه")</f>
        <v>0</v>
      </c>
      <c r="K111" s="41">
        <f>COUNTIF('حضور وانصراف'!I114:AM114,"1/2عارضه")</f>
        <v>0</v>
      </c>
      <c r="L111" s="41">
        <f>COUNTIF('حضور وانصراف'!H114:AL114,"بدون اجر")</f>
        <v>0</v>
      </c>
      <c r="M111" s="41">
        <f>COUNTIF('حضور وانصراف'!H114:AL114,"1/2بدون")</f>
        <v>0</v>
      </c>
      <c r="N111" s="41">
        <f>COUNTIF('حضور وانصراف'!H114:AL114,"إذن 1")</f>
        <v>0</v>
      </c>
      <c r="O111" s="41">
        <f>COUNTIF('حضور وانصراف'!H114:AL114,"إذن 2")</f>
        <v>0</v>
      </c>
      <c r="P111" s="41">
        <f>COUNTIF('حضور وانصراف'!H114:AL114,"م")</f>
        <v>0</v>
      </c>
      <c r="Q111" s="41">
        <f>COUNTIF('حضور وانصراف'!H114:AL114,"مرضى")</f>
        <v>0</v>
      </c>
      <c r="R111" s="41">
        <f>COUNTIF('حضور وانصراف'!H114:AL114,"ر")</f>
        <v>0</v>
      </c>
      <c r="S111" s="41">
        <f>COUNTIF('حضور وانصراف'!H114:AL114,"&gt;0")</f>
        <v>0</v>
      </c>
      <c r="T111" s="41">
        <f>SUMIF('حضور وانصراف'!H114:AL114,"&gt;0")</f>
        <v>0</v>
      </c>
      <c r="U111" s="42">
        <f t="shared" si="3"/>
        <v>0</v>
      </c>
      <c r="V111" s="41">
        <f>COUNTIF('حضور وانصراف'!H114:AL114,"&lt;0")</f>
        <v>0</v>
      </c>
      <c r="W111" s="41">
        <f>-SUMIF('حضور وانصراف'!H114:AL114,"&lt;0")</f>
        <v>0</v>
      </c>
      <c r="X111" s="42">
        <f t="shared" si="4"/>
        <v>0</v>
      </c>
      <c r="Y111" s="42">
        <f t="shared" si="5"/>
        <v>0</v>
      </c>
    </row>
    <row r="112" spans="1:25" ht="16.5" thickBot="1" x14ac:dyDescent="0.25">
      <c r="A112" s="40">
        <v>100</v>
      </c>
      <c r="B112" s="40">
        <f>'حضور وانصراف'!E115</f>
        <v>0</v>
      </c>
      <c r="C112" s="40">
        <f>'حضور وانصراف'!F115</f>
        <v>0</v>
      </c>
      <c r="D112" s="40">
        <f>'حضور وانصراف'!G115</f>
        <v>0</v>
      </c>
      <c r="E112" s="40">
        <f>COUNTIF('حضور وانصراف'!H115:AL115,"ح")</f>
        <v>0</v>
      </c>
      <c r="F112" s="41">
        <f>COUNTIF('حضور وانصراف'!H115:AL115,"غ")</f>
        <v>0</v>
      </c>
      <c r="G112" s="41">
        <f>COUNTIF('حضور وانصراف'!H115:AL115,"غ ب")</f>
        <v>0</v>
      </c>
      <c r="H112" s="41">
        <f>COUNTIF('حضور وانصراف'!H115:AL115,"إعتيادى")</f>
        <v>0</v>
      </c>
      <c r="I112" s="41">
        <f>COUNTIF('حضور وانصراف'!I115:AM115,"1/2إعتيادى")</f>
        <v>0</v>
      </c>
      <c r="J112" s="41">
        <f>COUNTIF('حضور وانصراف'!H115:AL115,"عارضه")</f>
        <v>0</v>
      </c>
      <c r="K112" s="41">
        <f>COUNTIF('حضور وانصراف'!I115:AM115,"1/2عارضه")</f>
        <v>0</v>
      </c>
      <c r="L112" s="41">
        <f>COUNTIF('حضور وانصراف'!H115:AL115,"بدون اجر")</f>
        <v>0</v>
      </c>
      <c r="M112" s="41">
        <f>COUNTIF('حضور وانصراف'!H115:AL115,"1/2بدون")</f>
        <v>0</v>
      </c>
      <c r="N112" s="41">
        <f>COUNTIF('حضور وانصراف'!H115:AL115,"إذن 1")</f>
        <v>0</v>
      </c>
      <c r="O112" s="41">
        <f>COUNTIF('حضور وانصراف'!H115:AL115,"إذن 2")</f>
        <v>0</v>
      </c>
      <c r="P112" s="41">
        <f>COUNTIF('حضور وانصراف'!H115:AL115,"م")</f>
        <v>0</v>
      </c>
      <c r="Q112" s="41">
        <f>COUNTIF('حضور وانصراف'!H115:AL115,"مرضى")</f>
        <v>0</v>
      </c>
      <c r="R112" s="41">
        <f>COUNTIF('حضور وانصراف'!H115:AL115,"ر")</f>
        <v>0</v>
      </c>
      <c r="S112" s="41">
        <f>COUNTIF('حضور وانصراف'!H115:AL115,"&gt;0")</f>
        <v>0</v>
      </c>
      <c r="T112" s="41">
        <f>SUMIF('حضور وانصراف'!H115:AL115,"&gt;0")</f>
        <v>0</v>
      </c>
      <c r="U112" s="42">
        <f t="shared" si="3"/>
        <v>0</v>
      </c>
      <c r="V112" s="41">
        <f>COUNTIF('حضور وانصراف'!H115:AL115,"&lt;0")</f>
        <v>0</v>
      </c>
      <c r="W112" s="41">
        <f>-SUMIF('حضور وانصراف'!H115:AL115,"&lt;0")</f>
        <v>0</v>
      </c>
      <c r="X112" s="42">
        <f t="shared" si="4"/>
        <v>0</v>
      </c>
      <c r="Y112" s="42">
        <f t="shared" si="5"/>
        <v>0</v>
      </c>
    </row>
    <row r="113" spans="1:25" ht="16.5" thickBot="1" x14ac:dyDescent="0.25">
      <c r="A113" s="40">
        <v>101</v>
      </c>
      <c r="B113" s="40">
        <f>'حضور وانصراف'!E116</f>
        <v>0</v>
      </c>
      <c r="C113" s="40">
        <f>'حضور وانصراف'!F116</f>
        <v>0</v>
      </c>
      <c r="D113" s="40">
        <f>'حضور وانصراف'!G116</f>
        <v>0</v>
      </c>
      <c r="E113" s="40">
        <f>COUNTIF('حضور وانصراف'!H116:AL116,"ح")</f>
        <v>0</v>
      </c>
      <c r="F113" s="41">
        <f>COUNTIF('حضور وانصراف'!H116:AL116,"غ")</f>
        <v>0</v>
      </c>
      <c r="G113" s="41">
        <f>COUNTIF('حضور وانصراف'!H116:AL116,"غ ب")</f>
        <v>0</v>
      </c>
      <c r="H113" s="41">
        <f>COUNTIF('حضور وانصراف'!H116:AL116,"إعتيادى")</f>
        <v>0</v>
      </c>
      <c r="I113" s="41">
        <f>COUNTIF('حضور وانصراف'!I116:AM116,"1/2إعتيادى")</f>
        <v>0</v>
      </c>
      <c r="J113" s="41">
        <f>COUNTIF('حضور وانصراف'!H116:AL116,"عارضه")</f>
        <v>0</v>
      </c>
      <c r="K113" s="41">
        <f>COUNTIF('حضور وانصراف'!I116:AM116,"1/2عارضه")</f>
        <v>0</v>
      </c>
      <c r="L113" s="41">
        <f>COUNTIF('حضور وانصراف'!H116:AL116,"بدون اجر")</f>
        <v>0</v>
      </c>
      <c r="M113" s="41">
        <f>COUNTIF('حضور وانصراف'!H116:AL116,"1/2بدون")</f>
        <v>0</v>
      </c>
      <c r="N113" s="41">
        <f>COUNTIF('حضور وانصراف'!H116:AL116,"إذن 1")</f>
        <v>0</v>
      </c>
      <c r="O113" s="41">
        <f>COUNTIF('حضور وانصراف'!H116:AL116,"إذن 2")</f>
        <v>0</v>
      </c>
      <c r="P113" s="41">
        <f>COUNTIF('حضور وانصراف'!H116:AL116,"م")</f>
        <v>0</v>
      </c>
      <c r="Q113" s="41">
        <f>COUNTIF('حضور وانصراف'!H116:AL116,"مرضى")</f>
        <v>0</v>
      </c>
      <c r="R113" s="41">
        <f>COUNTIF('حضور وانصراف'!H116:AL116,"ر")</f>
        <v>0</v>
      </c>
      <c r="S113" s="41">
        <f>COUNTIF('حضور وانصراف'!H116:AL116,"&gt;0")</f>
        <v>0</v>
      </c>
      <c r="T113" s="41">
        <f>SUMIF('حضور وانصراف'!H116:AL116,"&gt;0")</f>
        <v>0</v>
      </c>
      <c r="U113" s="42">
        <f t="shared" si="3"/>
        <v>0</v>
      </c>
      <c r="V113" s="41">
        <f>COUNTIF('حضور وانصراف'!H116:AL116,"&lt;0")</f>
        <v>0</v>
      </c>
      <c r="W113" s="41">
        <f>-SUMIF('حضور وانصراف'!H116:AL116,"&lt;0")</f>
        <v>0</v>
      </c>
      <c r="X113" s="42">
        <f t="shared" si="4"/>
        <v>0</v>
      </c>
      <c r="Y113" s="42">
        <f t="shared" si="5"/>
        <v>0</v>
      </c>
    </row>
    <row r="114" spans="1:25" ht="16.5" thickBot="1" x14ac:dyDescent="0.25">
      <c r="A114" s="40">
        <v>102</v>
      </c>
      <c r="B114" s="40">
        <f>'حضور وانصراف'!E117</f>
        <v>0</v>
      </c>
      <c r="C114" s="40">
        <f>'حضور وانصراف'!F117</f>
        <v>0</v>
      </c>
      <c r="D114" s="40">
        <f>'حضور وانصراف'!G117</f>
        <v>0</v>
      </c>
      <c r="E114" s="40">
        <f>COUNTIF('حضور وانصراف'!H117:AL117,"ح")</f>
        <v>0</v>
      </c>
      <c r="F114" s="41">
        <f>COUNTIF('حضور وانصراف'!H117:AL117,"غ")</f>
        <v>0</v>
      </c>
      <c r="G114" s="41">
        <f>COUNTIF('حضور وانصراف'!H117:AL117,"غ ب")</f>
        <v>0</v>
      </c>
      <c r="H114" s="41">
        <f>COUNTIF('حضور وانصراف'!H117:AL117,"إعتيادى")</f>
        <v>0</v>
      </c>
      <c r="I114" s="41">
        <f>COUNTIF('حضور وانصراف'!I117:AM117,"1/2إعتيادى")</f>
        <v>0</v>
      </c>
      <c r="J114" s="41">
        <f>COUNTIF('حضور وانصراف'!H117:AL117,"عارضه")</f>
        <v>0</v>
      </c>
      <c r="K114" s="41">
        <f>COUNTIF('حضور وانصراف'!I117:AM117,"1/2عارضه")</f>
        <v>0</v>
      </c>
      <c r="L114" s="41">
        <f>COUNTIF('حضور وانصراف'!H117:AL117,"بدون اجر")</f>
        <v>0</v>
      </c>
      <c r="M114" s="41">
        <f>COUNTIF('حضور وانصراف'!H117:AL117,"1/2بدون")</f>
        <v>0</v>
      </c>
      <c r="N114" s="41">
        <f>COUNTIF('حضور وانصراف'!H117:AL117,"إذن 1")</f>
        <v>0</v>
      </c>
      <c r="O114" s="41">
        <f>COUNTIF('حضور وانصراف'!H117:AL117,"إذن 2")</f>
        <v>0</v>
      </c>
      <c r="P114" s="41">
        <f>COUNTIF('حضور وانصراف'!H117:AL117,"م")</f>
        <v>0</v>
      </c>
      <c r="Q114" s="41">
        <f>COUNTIF('حضور وانصراف'!H117:AL117,"مرضى")</f>
        <v>0</v>
      </c>
      <c r="R114" s="41">
        <f>COUNTIF('حضور وانصراف'!H117:AL117,"ر")</f>
        <v>0</v>
      </c>
      <c r="S114" s="41">
        <f>COUNTIF('حضور وانصراف'!H117:AL117,"&gt;0")</f>
        <v>0</v>
      </c>
      <c r="T114" s="41">
        <f>SUMIF('حضور وانصراف'!H117:AL117,"&gt;0")</f>
        <v>0</v>
      </c>
      <c r="U114" s="42">
        <f t="shared" si="3"/>
        <v>0</v>
      </c>
      <c r="V114" s="41">
        <f>COUNTIF('حضور وانصراف'!H117:AL117,"&lt;0")</f>
        <v>0</v>
      </c>
      <c r="W114" s="41">
        <f>-SUMIF('حضور وانصراف'!H117:AL117,"&lt;0")</f>
        <v>0</v>
      </c>
      <c r="X114" s="42">
        <f t="shared" si="4"/>
        <v>0</v>
      </c>
      <c r="Y114" s="42">
        <f t="shared" si="5"/>
        <v>0</v>
      </c>
    </row>
    <row r="115" spans="1:25" ht="16.5" thickBot="1" x14ac:dyDescent="0.25">
      <c r="A115" s="40">
        <v>103</v>
      </c>
      <c r="B115" s="40">
        <f>'حضور وانصراف'!E118</f>
        <v>0</v>
      </c>
      <c r="C115" s="40">
        <f>'حضور وانصراف'!F118</f>
        <v>0</v>
      </c>
      <c r="D115" s="40">
        <f>'حضور وانصراف'!G118</f>
        <v>0</v>
      </c>
      <c r="E115" s="40">
        <f>COUNTIF('حضور وانصراف'!H118:AL118,"ح")</f>
        <v>0</v>
      </c>
      <c r="F115" s="41">
        <f>COUNTIF('حضور وانصراف'!H118:AL118,"غ")</f>
        <v>0</v>
      </c>
      <c r="G115" s="41">
        <f>COUNTIF('حضور وانصراف'!H118:AL118,"غ ب")</f>
        <v>0</v>
      </c>
      <c r="H115" s="41">
        <f>COUNTIF('حضور وانصراف'!H118:AL118,"إعتيادى")</f>
        <v>0</v>
      </c>
      <c r="I115" s="41">
        <f>COUNTIF('حضور وانصراف'!I118:AM118,"1/2إعتيادى")</f>
        <v>0</v>
      </c>
      <c r="J115" s="41">
        <f>COUNTIF('حضور وانصراف'!H118:AL118,"عارضه")</f>
        <v>0</v>
      </c>
      <c r="K115" s="41">
        <f>COUNTIF('حضور وانصراف'!I118:AM118,"1/2عارضه")</f>
        <v>0</v>
      </c>
      <c r="L115" s="41">
        <f>COUNTIF('حضور وانصراف'!H118:AL118,"بدون اجر")</f>
        <v>0</v>
      </c>
      <c r="M115" s="41">
        <f>COUNTIF('حضور وانصراف'!H118:AL118,"1/2بدون")</f>
        <v>0</v>
      </c>
      <c r="N115" s="41">
        <f>COUNTIF('حضور وانصراف'!H118:AL118,"إذن 1")</f>
        <v>0</v>
      </c>
      <c r="O115" s="41">
        <f>COUNTIF('حضور وانصراف'!H118:AL118,"إذن 2")</f>
        <v>0</v>
      </c>
      <c r="P115" s="41">
        <f>COUNTIF('حضور وانصراف'!H118:AL118,"م")</f>
        <v>0</v>
      </c>
      <c r="Q115" s="41">
        <f>COUNTIF('حضور وانصراف'!H118:AL118,"مرضى")</f>
        <v>0</v>
      </c>
      <c r="R115" s="41">
        <f>COUNTIF('حضور وانصراف'!H118:AL118,"ر")</f>
        <v>0</v>
      </c>
      <c r="S115" s="41">
        <f>COUNTIF('حضور وانصراف'!H118:AL118,"&gt;0")</f>
        <v>0</v>
      </c>
      <c r="T115" s="41">
        <f>SUMIF('حضور وانصراف'!H118:AL118,"&gt;0")</f>
        <v>0</v>
      </c>
      <c r="U115" s="42">
        <f t="shared" si="3"/>
        <v>0</v>
      </c>
      <c r="V115" s="41">
        <f>COUNTIF('حضور وانصراف'!H118:AL118,"&lt;0")</f>
        <v>0</v>
      </c>
      <c r="W115" s="41">
        <f>-SUMIF('حضور وانصراف'!H118:AL118,"&lt;0")</f>
        <v>0</v>
      </c>
      <c r="X115" s="42">
        <f t="shared" si="4"/>
        <v>0</v>
      </c>
      <c r="Y115" s="42">
        <f t="shared" si="5"/>
        <v>0</v>
      </c>
    </row>
    <row r="116" spans="1:25" ht="16.5" thickBot="1" x14ac:dyDescent="0.25">
      <c r="A116" s="40">
        <v>104</v>
      </c>
      <c r="B116" s="40">
        <f>'حضور وانصراف'!E119</f>
        <v>0</v>
      </c>
      <c r="C116" s="40">
        <f>'حضور وانصراف'!F119</f>
        <v>0</v>
      </c>
      <c r="D116" s="40">
        <f>'حضور وانصراف'!G119</f>
        <v>0</v>
      </c>
      <c r="E116" s="40">
        <f>COUNTIF('حضور وانصراف'!H119:AL119,"ح")</f>
        <v>0</v>
      </c>
      <c r="F116" s="41">
        <f>COUNTIF('حضور وانصراف'!H119:AL119,"غ")</f>
        <v>0</v>
      </c>
      <c r="G116" s="41">
        <f>COUNTIF('حضور وانصراف'!H119:AL119,"غ ب")</f>
        <v>0</v>
      </c>
      <c r="H116" s="41">
        <f>COUNTIF('حضور وانصراف'!H119:AL119,"إعتيادى")</f>
        <v>0</v>
      </c>
      <c r="I116" s="41">
        <f>COUNTIF('حضور وانصراف'!I119:AM119,"1/2إعتيادى")</f>
        <v>0</v>
      </c>
      <c r="J116" s="41">
        <f>COUNTIF('حضور وانصراف'!H119:AL119,"عارضه")</f>
        <v>0</v>
      </c>
      <c r="K116" s="41">
        <f>COUNTIF('حضور وانصراف'!I119:AM119,"1/2عارضه")</f>
        <v>0</v>
      </c>
      <c r="L116" s="41">
        <f>COUNTIF('حضور وانصراف'!H119:AL119,"بدون اجر")</f>
        <v>0</v>
      </c>
      <c r="M116" s="41">
        <f>COUNTIF('حضور وانصراف'!H119:AL119,"1/2بدون")</f>
        <v>0</v>
      </c>
      <c r="N116" s="41">
        <f>COUNTIF('حضور وانصراف'!H119:AL119,"إذن 1")</f>
        <v>0</v>
      </c>
      <c r="O116" s="41">
        <f>COUNTIF('حضور وانصراف'!H119:AL119,"إذن 2")</f>
        <v>0</v>
      </c>
      <c r="P116" s="41">
        <f>COUNTIF('حضور وانصراف'!H119:AL119,"م")</f>
        <v>0</v>
      </c>
      <c r="Q116" s="41">
        <f>COUNTIF('حضور وانصراف'!H119:AL119,"مرضى")</f>
        <v>0</v>
      </c>
      <c r="R116" s="41">
        <f>COUNTIF('حضور وانصراف'!H119:AL119,"ر")</f>
        <v>0</v>
      </c>
      <c r="S116" s="41">
        <f>COUNTIF('حضور وانصراف'!H119:AL119,"&gt;0")</f>
        <v>0</v>
      </c>
      <c r="T116" s="41">
        <f>SUMIF('حضور وانصراف'!H119:AL119,"&gt;0")</f>
        <v>0</v>
      </c>
      <c r="U116" s="42">
        <f t="shared" si="3"/>
        <v>0</v>
      </c>
      <c r="V116" s="41">
        <f>COUNTIF('حضور وانصراف'!H119:AL119,"&lt;0")</f>
        <v>0</v>
      </c>
      <c r="W116" s="41">
        <f>-SUMIF('حضور وانصراف'!H119:AL119,"&lt;0")</f>
        <v>0</v>
      </c>
      <c r="X116" s="42">
        <f t="shared" si="4"/>
        <v>0</v>
      </c>
      <c r="Y116" s="42">
        <f t="shared" si="5"/>
        <v>0</v>
      </c>
    </row>
    <row r="117" spans="1:25" ht="16.5" thickBot="1" x14ac:dyDescent="0.25">
      <c r="A117" s="40">
        <v>105</v>
      </c>
      <c r="B117" s="40">
        <f>'حضور وانصراف'!E120</f>
        <v>0</v>
      </c>
      <c r="C117" s="40">
        <f>'حضور وانصراف'!F120</f>
        <v>0</v>
      </c>
      <c r="D117" s="40">
        <f>'حضور وانصراف'!G120</f>
        <v>0</v>
      </c>
      <c r="E117" s="40">
        <f>COUNTIF('حضور وانصراف'!H120:AL120,"ح")</f>
        <v>0</v>
      </c>
      <c r="F117" s="41">
        <f>COUNTIF('حضور وانصراف'!H120:AL120,"غ")</f>
        <v>0</v>
      </c>
      <c r="G117" s="41">
        <f>COUNTIF('حضور وانصراف'!H120:AL120,"غ ب")</f>
        <v>0</v>
      </c>
      <c r="H117" s="41">
        <f>COUNTIF('حضور وانصراف'!H120:AL120,"إعتيادى")</f>
        <v>0</v>
      </c>
      <c r="I117" s="41">
        <f>COUNTIF('حضور وانصراف'!I120:AM120,"1/2إعتيادى")</f>
        <v>0</v>
      </c>
      <c r="J117" s="41">
        <f>COUNTIF('حضور وانصراف'!H120:AL120,"عارضه")</f>
        <v>0</v>
      </c>
      <c r="K117" s="41">
        <f>COUNTIF('حضور وانصراف'!I120:AM120,"1/2عارضه")</f>
        <v>0</v>
      </c>
      <c r="L117" s="41">
        <f>COUNTIF('حضور وانصراف'!H120:AL120,"بدون اجر")</f>
        <v>0</v>
      </c>
      <c r="M117" s="41">
        <f>COUNTIF('حضور وانصراف'!H120:AL120,"1/2بدون")</f>
        <v>0</v>
      </c>
      <c r="N117" s="41">
        <f>COUNTIF('حضور وانصراف'!H120:AL120,"إذن 1")</f>
        <v>0</v>
      </c>
      <c r="O117" s="41">
        <f>COUNTIF('حضور وانصراف'!H120:AL120,"إذن 2")</f>
        <v>0</v>
      </c>
      <c r="P117" s="41">
        <f>COUNTIF('حضور وانصراف'!H120:AL120,"م")</f>
        <v>0</v>
      </c>
      <c r="Q117" s="41">
        <f>COUNTIF('حضور وانصراف'!H120:AL120,"مرضى")</f>
        <v>0</v>
      </c>
      <c r="R117" s="41">
        <f>COUNTIF('حضور وانصراف'!H120:AL120,"ر")</f>
        <v>0</v>
      </c>
      <c r="S117" s="41">
        <f>COUNTIF('حضور وانصراف'!H120:AL120,"&gt;0")</f>
        <v>0</v>
      </c>
      <c r="T117" s="41">
        <f>SUMIF('حضور وانصراف'!H120:AL120,"&gt;0")</f>
        <v>0</v>
      </c>
      <c r="U117" s="42">
        <f t="shared" si="3"/>
        <v>0</v>
      </c>
      <c r="V117" s="41">
        <f>COUNTIF('حضور وانصراف'!H120:AL120,"&lt;0")</f>
        <v>0</v>
      </c>
      <c r="W117" s="41">
        <f>-SUMIF('حضور وانصراف'!H120:AL120,"&lt;0")</f>
        <v>0</v>
      </c>
      <c r="X117" s="42">
        <f t="shared" si="4"/>
        <v>0</v>
      </c>
      <c r="Y117" s="42">
        <f t="shared" si="5"/>
        <v>0</v>
      </c>
    </row>
    <row r="118" spans="1:25" ht="16.5" thickBot="1" x14ac:dyDescent="0.25">
      <c r="A118" s="40">
        <v>106</v>
      </c>
      <c r="B118" s="40">
        <f>'حضور وانصراف'!E121</f>
        <v>0</v>
      </c>
      <c r="C118" s="40">
        <f>'حضور وانصراف'!F121</f>
        <v>0</v>
      </c>
      <c r="D118" s="40">
        <f>'حضور وانصراف'!G121</f>
        <v>0</v>
      </c>
      <c r="E118" s="40">
        <f>COUNTIF('حضور وانصراف'!H121:AL121,"ح")</f>
        <v>0</v>
      </c>
      <c r="F118" s="41">
        <f>COUNTIF('حضور وانصراف'!H121:AL121,"غ")</f>
        <v>0</v>
      </c>
      <c r="G118" s="41">
        <f>COUNTIF('حضور وانصراف'!H121:AL121,"غ ب")</f>
        <v>0</v>
      </c>
      <c r="H118" s="41">
        <f>COUNTIF('حضور وانصراف'!H121:AL121,"إعتيادى")</f>
        <v>0</v>
      </c>
      <c r="I118" s="41">
        <f>COUNTIF('حضور وانصراف'!I121:AM121,"1/2إعتيادى")</f>
        <v>0</v>
      </c>
      <c r="J118" s="41">
        <f>COUNTIF('حضور وانصراف'!H121:AL121,"عارضه")</f>
        <v>0</v>
      </c>
      <c r="K118" s="41">
        <f>COUNTIF('حضور وانصراف'!I121:AM121,"1/2عارضه")</f>
        <v>0</v>
      </c>
      <c r="L118" s="41">
        <f>COUNTIF('حضور وانصراف'!H121:AL121,"بدون اجر")</f>
        <v>0</v>
      </c>
      <c r="M118" s="41">
        <f>COUNTIF('حضور وانصراف'!H121:AL121,"1/2بدون")</f>
        <v>0</v>
      </c>
      <c r="N118" s="41">
        <f>COUNTIF('حضور وانصراف'!H121:AL121,"إذن 1")</f>
        <v>0</v>
      </c>
      <c r="O118" s="41">
        <f>COUNTIF('حضور وانصراف'!H121:AL121,"إذن 2")</f>
        <v>0</v>
      </c>
      <c r="P118" s="41">
        <f>COUNTIF('حضور وانصراف'!H121:AL121,"م")</f>
        <v>0</v>
      </c>
      <c r="Q118" s="41">
        <f>COUNTIF('حضور وانصراف'!H121:AL121,"مرضى")</f>
        <v>0</v>
      </c>
      <c r="R118" s="41">
        <f>COUNTIF('حضور وانصراف'!H121:AL121,"ر")</f>
        <v>0</v>
      </c>
      <c r="S118" s="41">
        <f>COUNTIF('حضور وانصراف'!H121:AL121,"&gt;0")</f>
        <v>0</v>
      </c>
      <c r="T118" s="41">
        <f>SUMIF('حضور وانصراف'!H121:AL121,"&gt;0")</f>
        <v>0</v>
      </c>
      <c r="U118" s="42">
        <f t="shared" si="3"/>
        <v>0</v>
      </c>
      <c r="V118" s="41">
        <f>COUNTIF('حضور وانصراف'!H121:AL121,"&lt;0")</f>
        <v>0</v>
      </c>
      <c r="W118" s="41">
        <f>-SUMIF('حضور وانصراف'!H121:AL121,"&lt;0")</f>
        <v>0</v>
      </c>
      <c r="X118" s="42">
        <f t="shared" si="4"/>
        <v>0</v>
      </c>
      <c r="Y118" s="42">
        <f t="shared" si="5"/>
        <v>0</v>
      </c>
    </row>
    <row r="119" spans="1:25" ht="16.5" thickBot="1" x14ac:dyDescent="0.25">
      <c r="A119" s="40">
        <v>107</v>
      </c>
      <c r="B119" s="40">
        <f>'حضور وانصراف'!E122</f>
        <v>0</v>
      </c>
      <c r="C119" s="40">
        <f>'حضور وانصراف'!F122</f>
        <v>0</v>
      </c>
      <c r="D119" s="40">
        <f>'حضور وانصراف'!G122</f>
        <v>0</v>
      </c>
      <c r="E119" s="40">
        <f>COUNTIF('حضور وانصراف'!H122:AL122,"ح")</f>
        <v>0</v>
      </c>
      <c r="F119" s="41">
        <f>COUNTIF('حضور وانصراف'!H122:AL122,"غ")</f>
        <v>0</v>
      </c>
      <c r="G119" s="41">
        <f>COUNTIF('حضور وانصراف'!H122:AL122,"غ ب")</f>
        <v>0</v>
      </c>
      <c r="H119" s="41">
        <f>COUNTIF('حضور وانصراف'!H122:AL122,"إعتيادى")</f>
        <v>0</v>
      </c>
      <c r="I119" s="41">
        <f>COUNTIF('حضور وانصراف'!I122:AM122,"1/2إعتيادى")</f>
        <v>0</v>
      </c>
      <c r="J119" s="41">
        <f>COUNTIF('حضور وانصراف'!H122:AL122,"عارضه")</f>
        <v>0</v>
      </c>
      <c r="K119" s="41">
        <f>COUNTIF('حضور وانصراف'!I122:AM122,"1/2عارضه")</f>
        <v>0</v>
      </c>
      <c r="L119" s="41">
        <f>COUNTIF('حضور وانصراف'!H122:AL122,"بدون اجر")</f>
        <v>0</v>
      </c>
      <c r="M119" s="41">
        <f>COUNTIF('حضور وانصراف'!H122:AL122,"1/2بدون")</f>
        <v>0</v>
      </c>
      <c r="N119" s="41">
        <f>COUNTIF('حضور وانصراف'!H122:AL122,"إذن 1")</f>
        <v>0</v>
      </c>
      <c r="O119" s="41">
        <f>COUNTIF('حضور وانصراف'!H122:AL122,"إذن 2")</f>
        <v>0</v>
      </c>
      <c r="P119" s="41">
        <f>COUNTIF('حضور وانصراف'!H122:AL122,"م")</f>
        <v>0</v>
      </c>
      <c r="Q119" s="41">
        <f>COUNTIF('حضور وانصراف'!H122:AL122,"مرضى")</f>
        <v>0</v>
      </c>
      <c r="R119" s="41">
        <f>COUNTIF('حضور وانصراف'!H122:AL122,"ر")</f>
        <v>0</v>
      </c>
      <c r="S119" s="41">
        <f>COUNTIF('حضور وانصراف'!H122:AL122,"&gt;0")</f>
        <v>0</v>
      </c>
      <c r="T119" s="41">
        <f>SUMIF('حضور وانصراف'!H122:AL122,"&gt;0")</f>
        <v>0</v>
      </c>
      <c r="U119" s="42">
        <f t="shared" si="3"/>
        <v>0</v>
      </c>
      <c r="V119" s="41">
        <f>COUNTIF('حضور وانصراف'!H122:AL122,"&lt;0")</f>
        <v>0</v>
      </c>
      <c r="W119" s="41">
        <f>-SUMIF('حضور وانصراف'!H122:AL122,"&lt;0")</f>
        <v>0</v>
      </c>
      <c r="X119" s="42">
        <f t="shared" si="4"/>
        <v>0</v>
      </c>
      <c r="Y119" s="42">
        <f t="shared" si="5"/>
        <v>0</v>
      </c>
    </row>
    <row r="120" spans="1:25" ht="16.5" thickBot="1" x14ac:dyDescent="0.25">
      <c r="A120" s="40">
        <v>108</v>
      </c>
      <c r="B120" s="40">
        <f>'حضور وانصراف'!E123</f>
        <v>0</v>
      </c>
      <c r="C120" s="40">
        <f>'حضور وانصراف'!F123</f>
        <v>0</v>
      </c>
      <c r="D120" s="40">
        <f>'حضور وانصراف'!G123</f>
        <v>0</v>
      </c>
      <c r="E120" s="40">
        <f>COUNTIF('حضور وانصراف'!H123:AL123,"ح")</f>
        <v>0</v>
      </c>
      <c r="F120" s="41">
        <f>COUNTIF('حضور وانصراف'!H123:AL123,"غ")</f>
        <v>0</v>
      </c>
      <c r="G120" s="41">
        <f>COUNTIF('حضور وانصراف'!H123:AL123,"غ ب")</f>
        <v>0</v>
      </c>
      <c r="H120" s="41">
        <f>COUNTIF('حضور وانصراف'!H123:AL123,"إعتيادى")</f>
        <v>0</v>
      </c>
      <c r="I120" s="41">
        <f>COUNTIF('حضور وانصراف'!I123:AM123,"1/2إعتيادى")</f>
        <v>0</v>
      </c>
      <c r="J120" s="41">
        <f>COUNTIF('حضور وانصراف'!H123:AL123,"عارضه")</f>
        <v>0</v>
      </c>
      <c r="K120" s="41">
        <f>COUNTIF('حضور وانصراف'!I123:AM123,"1/2عارضه")</f>
        <v>0</v>
      </c>
      <c r="L120" s="41">
        <f>COUNTIF('حضور وانصراف'!H123:AL123,"بدون اجر")</f>
        <v>0</v>
      </c>
      <c r="M120" s="41">
        <f>COUNTIF('حضور وانصراف'!H123:AL123,"1/2بدون")</f>
        <v>0</v>
      </c>
      <c r="N120" s="41">
        <f>COUNTIF('حضور وانصراف'!H123:AL123,"إذن 1")</f>
        <v>0</v>
      </c>
      <c r="O120" s="41">
        <f>COUNTIF('حضور وانصراف'!H123:AL123,"إذن 2")</f>
        <v>0</v>
      </c>
      <c r="P120" s="41">
        <f>COUNTIF('حضور وانصراف'!H123:AL123,"م")</f>
        <v>0</v>
      </c>
      <c r="Q120" s="41">
        <f>COUNTIF('حضور وانصراف'!H123:AL123,"مرضى")</f>
        <v>0</v>
      </c>
      <c r="R120" s="41">
        <f>COUNTIF('حضور وانصراف'!H123:AL123,"ر")</f>
        <v>0</v>
      </c>
      <c r="S120" s="41">
        <f>COUNTIF('حضور وانصراف'!H123:AL123,"&gt;0")</f>
        <v>0</v>
      </c>
      <c r="T120" s="41">
        <f>SUMIF('حضور وانصراف'!H123:AL123,"&gt;0")</f>
        <v>0</v>
      </c>
      <c r="U120" s="42">
        <f t="shared" si="3"/>
        <v>0</v>
      </c>
      <c r="V120" s="41">
        <f>COUNTIF('حضور وانصراف'!H123:AL123,"&lt;0")</f>
        <v>0</v>
      </c>
      <c r="W120" s="41">
        <f>-SUMIF('حضور وانصراف'!H123:AL123,"&lt;0")</f>
        <v>0</v>
      </c>
      <c r="X120" s="42">
        <f t="shared" si="4"/>
        <v>0</v>
      </c>
      <c r="Y120" s="42">
        <f t="shared" si="5"/>
        <v>0</v>
      </c>
    </row>
    <row r="121" spans="1:25" ht="16.5" thickBot="1" x14ac:dyDescent="0.25">
      <c r="A121" s="40">
        <v>109</v>
      </c>
      <c r="B121" s="40">
        <f>'حضور وانصراف'!E124</f>
        <v>0</v>
      </c>
      <c r="C121" s="40">
        <f>'حضور وانصراف'!F124</f>
        <v>0</v>
      </c>
      <c r="D121" s="40">
        <f>'حضور وانصراف'!G124</f>
        <v>0</v>
      </c>
      <c r="E121" s="40">
        <f>COUNTIF('حضور وانصراف'!H124:AL124,"ح")</f>
        <v>0</v>
      </c>
      <c r="F121" s="41">
        <f>COUNTIF('حضور وانصراف'!H124:AL124,"غ")</f>
        <v>0</v>
      </c>
      <c r="G121" s="41">
        <f>COUNTIF('حضور وانصراف'!H124:AL124,"غ ب")</f>
        <v>0</v>
      </c>
      <c r="H121" s="41">
        <f>COUNTIF('حضور وانصراف'!H124:AL124,"إعتيادى")</f>
        <v>0</v>
      </c>
      <c r="I121" s="41">
        <f>COUNTIF('حضور وانصراف'!I124:AM124,"1/2إعتيادى")</f>
        <v>0</v>
      </c>
      <c r="J121" s="41">
        <f>COUNTIF('حضور وانصراف'!H124:AL124,"عارضه")</f>
        <v>0</v>
      </c>
      <c r="K121" s="41">
        <f>COUNTIF('حضور وانصراف'!I124:AM124,"1/2عارضه")</f>
        <v>0</v>
      </c>
      <c r="L121" s="41">
        <f>COUNTIF('حضور وانصراف'!H124:AL124,"بدون اجر")</f>
        <v>0</v>
      </c>
      <c r="M121" s="41">
        <f>COUNTIF('حضور وانصراف'!H124:AL124,"1/2بدون")</f>
        <v>0</v>
      </c>
      <c r="N121" s="41">
        <f>COUNTIF('حضور وانصراف'!H124:AL124,"إذن 1")</f>
        <v>0</v>
      </c>
      <c r="O121" s="41">
        <f>COUNTIF('حضور وانصراف'!H124:AL124,"إذن 2")</f>
        <v>0</v>
      </c>
      <c r="P121" s="41">
        <f>COUNTIF('حضور وانصراف'!H124:AL124,"م")</f>
        <v>0</v>
      </c>
      <c r="Q121" s="41">
        <f>COUNTIF('حضور وانصراف'!H124:AL124,"مرضى")</f>
        <v>0</v>
      </c>
      <c r="R121" s="41">
        <f>COUNTIF('حضور وانصراف'!H124:AL124,"ر")</f>
        <v>0</v>
      </c>
      <c r="S121" s="41">
        <f>COUNTIF('حضور وانصراف'!H124:AL124,"&gt;0")</f>
        <v>0</v>
      </c>
      <c r="T121" s="41">
        <f>SUMIF('حضور وانصراف'!H124:AL124,"&gt;0")</f>
        <v>0</v>
      </c>
      <c r="U121" s="42">
        <f t="shared" si="3"/>
        <v>0</v>
      </c>
      <c r="V121" s="41">
        <f>COUNTIF('حضور وانصراف'!H124:AL124,"&lt;0")</f>
        <v>0</v>
      </c>
      <c r="W121" s="41">
        <f>-SUMIF('حضور وانصراف'!H124:AL124,"&lt;0")</f>
        <v>0</v>
      </c>
      <c r="X121" s="42">
        <f t="shared" si="4"/>
        <v>0</v>
      </c>
      <c r="Y121" s="42">
        <f t="shared" si="5"/>
        <v>0</v>
      </c>
    </row>
    <row r="122" spans="1:25" ht="16.5" thickBot="1" x14ac:dyDescent="0.25">
      <c r="A122" s="40">
        <v>110</v>
      </c>
      <c r="B122" s="40">
        <f>'حضور وانصراف'!E125</f>
        <v>0</v>
      </c>
      <c r="C122" s="40">
        <f>'حضور وانصراف'!F125</f>
        <v>0</v>
      </c>
      <c r="D122" s="40">
        <f>'حضور وانصراف'!G125</f>
        <v>0</v>
      </c>
      <c r="E122" s="40">
        <f>COUNTIF('حضور وانصراف'!H125:AL125,"ح")</f>
        <v>0</v>
      </c>
      <c r="F122" s="41">
        <f>COUNTIF('حضور وانصراف'!H125:AL125,"غ")</f>
        <v>0</v>
      </c>
      <c r="G122" s="41">
        <f>COUNTIF('حضور وانصراف'!H125:AL125,"غ ب")</f>
        <v>0</v>
      </c>
      <c r="H122" s="41">
        <f>COUNTIF('حضور وانصراف'!H125:AL125,"إعتيادى")</f>
        <v>0</v>
      </c>
      <c r="I122" s="41">
        <f>COUNTIF('حضور وانصراف'!I125:AM125,"1/2إعتيادى")</f>
        <v>0</v>
      </c>
      <c r="J122" s="41">
        <f>COUNTIF('حضور وانصراف'!H125:AL125,"عارضه")</f>
        <v>0</v>
      </c>
      <c r="K122" s="41">
        <f>COUNTIF('حضور وانصراف'!I125:AM125,"1/2عارضه")</f>
        <v>0</v>
      </c>
      <c r="L122" s="41">
        <f>COUNTIF('حضور وانصراف'!H125:AL125,"بدون اجر")</f>
        <v>0</v>
      </c>
      <c r="M122" s="41">
        <f>COUNTIF('حضور وانصراف'!H125:AL125,"1/2بدون")</f>
        <v>0</v>
      </c>
      <c r="N122" s="41">
        <f>COUNTIF('حضور وانصراف'!H125:AL125,"إذن 1")</f>
        <v>0</v>
      </c>
      <c r="O122" s="41">
        <f>COUNTIF('حضور وانصراف'!H125:AL125,"إذن 2")</f>
        <v>0</v>
      </c>
      <c r="P122" s="41">
        <f>COUNTIF('حضور وانصراف'!H125:AL125,"م")</f>
        <v>0</v>
      </c>
      <c r="Q122" s="41">
        <f>COUNTIF('حضور وانصراف'!H125:AL125,"مرضى")</f>
        <v>0</v>
      </c>
      <c r="R122" s="41">
        <f>COUNTIF('حضور وانصراف'!H125:AL125,"ر")</f>
        <v>0</v>
      </c>
      <c r="S122" s="41">
        <f>COUNTIF('حضور وانصراف'!H125:AL125,"&gt;0")</f>
        <v>0</v>
      </c>
      <c r="T122" s="41">
        <f>SUMIF('حضور وانصراف'!H125:AL125,"&gt;0")</f>
        <v>0</v>
      </c>
      <c r="U122" s="42">
        <f t="shared" si="3"/>
        <v>0</v>
      </c>
      <c r="V122" s="41">
        <f>COUNTIF('حضور وانصراف'!H125:AL125,"&lt;0")</f>
        <v>0</v>
      </c>
      <c r="W122" s="41">
        <f>-SUMIF('حضور وانصراف'!H125:AL125,"&lt;0")</f>
        <v>0</v>
      </c>
      <c r="X122" s="42">
        <f t="shared" si="4"/>
        <v>0</v>
      </c>
      <c r="Y122" s="42">
        <f t="shared" si="5"/>
        <v>0</v>
      </c>
    </row>
    <row r="123" spans="1:25" ht="16.5" thickBot="1" x14ac:dyDescent="0.25">
      <c r="A123" s="40">
        <v>111</v>
      </c>
      <c r="B123" s="40">
        <f>'حضور وانصراف'!E126</f>
        <v>0</v>
      </c>
      <c r="C123" s="40">
        <f>'حضور وانصراف'!F126</f>
        <v>0</v>
      </c>
      <c r="D123" s="40">
        <f>'حضور وانصراف'!G126</f>
        <v>0</v>
      </c>
      <c r="E123" s="40">
        <f>COUNTIF('حضور وانصراف'!H126:AL126,"ح")</f>
        <v>0</v>
      </c>
      <c r="F123" s="41">
        <f>COUNTIF('حضور وانصراف'!H126:AL126,"غ")</f>
        <v>0</v>
      </c>
      <c r="G123" s="41">
        <f>COUNTIF('حضور وانصراف'!H126:AL126,"غ ب")</f>
        <v>0</v>
      </c>
      <c r="H123" s="41">
        <f>COUNTIF('حضور وانصراف'!H126:AL126,"إعتيادى")</f>
        <v>0</v>
      </c>
      <c r="I123" s="41">
        <f>COUNTIF('حضور وانصراف'!I126:AM126,"1/2إعتيادى")</f>
        <v>0</v>
      </c>
      <c r="J123" s="41">
        <f>COUNTIF('حضور وانصراف'!H126:AL126,"عارضه")</f>
        <v>0</v>
      </c>
      <c r="K123" s="41">
        <f>COUNTIF('حضور وانصراف'!I126:AM126,"1/2عارضه")</f>
        <v>0</v>
      </c>
      <c r="L123" s="41">
        <f>COUNTIF('حضور وانصراف'!H126:AL126,"بدون اجر")</f>
        <v>0</v>
      </c>
      <c r="M123" s="41">
        <f>COUNTIF('حضور وانصراف'!H126:AL126,"1/2بدون")</f>
        <v>0</v>
      </c>
      <c r="N123" s="41">
        <f>COUNTIF('حضور وانصراف'!H126:AL126,"إذن 1")</f>
        <v>0</v>
      </c>
      <c r="O123" s="41">
        <f>COUNTIF('حضور وانصراف'!H126:AL126,"إذن 2")</f>
        <v>0</v>
      </c>
      <c r="P123" s="41">
        <f>COUNTIF('حضور وانصراف'!H126:AL126,"م")</f>
        <v>0</v>
      </c>
      <c r="Q123" s="41">
        <f>COUNTIF('حضور وانصراف'!H126:AL126,"مرضى")</f>
        <v>0</v>
      </c>
      <c r="R123" s="41">
        <f>COUNTIF('حضور وانصراف'!H126:AL126,"ر")</f>
        <v>0</v>
      </c>
      <c r="S123" s="41">
        <f>COUNTIF('حضور وانصراف'!H126:AL126,"&gt;0")</f>
        <v>0</v>
      </c>
      <c r="T123" s="41">
        <f>SUMIF('حضور وانصراف'!H126:AL126,"&gt;0")</f>
        <v>0</v>
      </c>
      <c r="U123" s="42">
        <f t="shared" si="3"/>
        <v>0</v>
      </c>
      <c r="V123" s="41">
        <f>COUNTIF('حضور وانصراف'!H126:AL126,"&lt;0")</f>
        <v>0</v>
      </c>
      <c r="W123" s="41">
        <f>-SUMIF('حضور وانصراف'!H126:AL126,"&lt;0")</f>
        <v>0</v>
      </c>
      <c r="X123" s="42">
        <f t="shared" si="4"/>
        <v>0</v>
      </c>
      <c r="Y123" s="42">
        <f t="shared" si="5"/>
        <v>0</v>
      </c>
    </row>
    <row r="124" spans="1:25" ht="16.5" thickBot="1" x14ac:dyDescent="0.25">
      <c r="A124" s="40">
        <v>112</v>
      </c>
      <c r="B124" s="40">
        <f>'حضور وانصراف'!E127</f>
        <v>0</v>
      </c>
      <c r="C124" s="40">
        <f>'حضور وانصراف'!F127</f>
        <v>0</v>
      </c>
      <c r="D124" s="40">
        <f>'حضور وانصراف'!G127</f>
        <v>0</v>
      </c>
      <c r="E124" s="40">
        <f>COUNTIF('حضور وانصراف'!H127:AL127,"ح")</f>
        <v>0</v>
      </c>
      <c r="F124" s="41">
        <f>COUNTIF('حضور وانصراف'!H127:AL127,"غ")</f>
        <v>0</v>
      </c>
      <c r="G124" s="41">
        <f>COUNTIF('حضور وانصراف'!H127:AL127,"غ ب")</f>
        <v>0</v>
      </c>
      <c r="H124" s="41">
        <f>COUNTIF('حضور وانصراف'!H127:AL127,"إعتيادى")</f>
        <v>0</v>
      </c>
      <c r="I124" s="41">
        <f>COUNTIF('حضور وانصراف'!I127:AM127,"1/2إعتيادى")</f>
        <v>0</v>
      </c>
      <c r="J124" s="41">
        <f>COUNTIF('حضور وانصراف'!H127:AL127,"عارضه")</f>
        <v>0</v>
      </c>
      <c r="K124" s="41">
        <f>COUNTIF('حضور وانصراف'!I127:AM127,"1/2عارضه")</f>
        <v>0</v>
      </c>
      <c r="L124" s="41">
        <f>COUNTIF('حضور وانصراف'!H127:AL127,"بدون اجر")</f>
        <v>0</v>
      </c>
      <c r="M124" s="41">
        <f>COUNTIF('حضور وانصراف'!H127:AL127,"1/2بدون")</f>
        <v>0</v>
      </c>
      <c r="N124" s="41">
        <f>COUNTIF('حضور وانصراف'!H127:AL127,"إذن 1")</f>
        <v>0</v>
      </c>
      <c r="O124" s="41">
        <f>COUNTIF('حضور وانصراف'!H127:AL127,"إذن 2")</f>
        <v>0</v>
      </c>
      <c r="P124" s="41">
        <f>COUNTIF('حضور وانصراف'!H127:AL127,"م")</f>
        <v>0</v>
      </c>
      <c r="Q124" s="41">
        <f>COUNTIF('حضور وانصراف'!H127:AL127,"مرضى")</f>
        <v>0</v>
      </c>
      <c r="R124" s="41">
        <f>COUNTIF('حضور وانصراف'!H127:AL127,"ر")</f>
        <v>0</v>
      </c>
      <c r="S124" s="41">
        <f>COUNTIF('حضور وانصراف'!H127:AL127,"&gt;0")</f>
        <v>0</v>
      </c>
      <c r="T124" s="41">
        <f>SUMIF('حضور وانصراف'!H127:AL127,"&gt;0")</f>
        <v>0</v>
      </c>
      <c r="U124" s="42">
        <f t="shared" si="3"/>
        <v>0</v>
      </c>
      <c r="V124" s="41">
        <f>COUNTIF('حضور وانصراف'!H127:AL127,"&lt;0")</f>
        <v>0</v>
      </c>
      <c r="W124" s="41">
        <f>-SUMIF('حضور وانصراف'!H127:AL127,"&lt;0")</f>
        <v>0</v>
      </c>
      <c r="X124" s="42">
        <f t="shared" si="4"/>
        <v>0</v>
      </c>
      <c r="Y124" s="42">
        <f t="shared" si="5"/>
        <v>0</v>
      </c>
    </row>
    <row r="125" spans="1:25" ht="16.5" thickBot="1" x14ac:dyDescent="0.25">
      <c r="A125" s="40">
        <v>113</v>
      </c>
      <c r="B125" s="40">
        <f>'حضور وانصراف'!E128</f>
        <v>0</v>
      </c>
      <c r="C125" s="40">
        <f>'حضور وانصراف'!F128</f>
        <v>0</v>
      </c>
      <c r="D125" s="40">
        <f>'حضور وانصراف'!G128</f>
        <v>0</v>
      </c>
      <c r="E125" s="40">
        <f>COUNTIF('حضور وانصراف'!H128:AL128,"ح")</f>
        <v>0</v>
      </c>
      <c r="F125" s="41">
        <f>COUNTIF('حضور وانصراف'!H128:AL128,"غ")</f>
        <v>0</v>
      </c>
      <c r="G125" s="41">
        <f>COUNTIF('حضور وانصراف'!H128:AL128,"غ ب")</f>
        <v>0</v>
      </c>
      <c r="H125" s="41">
        <f>COUNTIF('حضور وانصراف'!H128:AL128,"إعتيادى")</f>
        <v>0</v>
      </c>
      <c r="I125" s="41">
        <f>COUNTIF('حضور وانصراف'!I128:AM128,"1/2إعتيادى")</f>
        <v>0</v>
      </c>
      <c r="J125" s="41">
        <f>COUNTIF('حضور وانصراف'!H128:AL128,"عارضه")</f>
        <v>0</v>
      </c>
      <c r="K125" s="41">
        <f>COUNTIF('حضور وانصراف'!I128:AM128,"1/2عارضه")</f>
        <v>0</v>
      </c>
      <c r="L125" s="41">
        <f>COUNTIF('حضور وانصراف'!H128:AL128,"بدون اجر")</f>
        <v>0</v>
      </c>
      <c r="M125" s="41">
        <f>COUNTIF('حضور وانصراف'!H128:AL128,"1/2بدون")</f>
        <v>0</v>
      </c>
      <c r="N125" s="41">
        <f>COUNTIF('حضور وانصراف'!H128:AL128,"إذن 1")</f>
        <v>0</v>
      </c>
      <c r="O125" s="41">
        <f>COUNTIF('حضور وانصراف'!H128:AL128,"إذن 2")</f>
        <v>0</v>
      </c>
      <c r="P125" s="41">
        <f>COUNTIF('حضور وانصراف'!H128:AL128,"م")</f>
        <v>0</v>
      </c>
      <c r="Q125" s="41">
        <f>COUNTIF('حضور وانصراف'!H128:AL128,"مرضى")</f>
        <v>0</v>
      </c>
      <c r="R125" s="41">
        <f>COUNTIF('حضور وانصراف'!H128:AL128,"ر")</f>
        <v>0</v>
      </c>
      <c r="S125" s="41">
        <f>COUNTIF('حضور وانصراف'!H128:AL128,"&gt;0")</f>
        <v>0</v>
      </c>
      <c r="T125" s="41">
        <f>SUMIF('حضور وانصراف'!H128:AL128,"&gt;0")</f>
        <v>0</v>
      </c>
      <c r="U125" s="42">
        <f t="shared" si="3"/>
        <v>0</v>
      </c>
      <c r="V125" s="41">
        <f>COUNTIF('حضور وانصراف'!H128:AL128,"&lt;0")</f>
        <v>0</v>
      </c>
      <c r="W125" s="41">
        <f>-SUMIF('حضور وانصراف'!H128:AL128,"&lt;0")</f>
        <v>0</v>
      </c>
      <c r="X125" s="42">
        <f t="shared" si="4"/>
        <v>0</v>
      </c>
      <c r="Y125" s="42">
        <f t="shared" si="5"/>
        <v>0</v>
      </c>
    </row>
    <row r="126" spans="1:25" ht="16.5" thickBot="1" x14ac:dyDescent="0.25">
      <c r="A126" s="40">
        <v>114</v>
      </c>
      <c r="B126" s="40">
        <f>'حضور وانصراف'!E129</f>
        <v>0</v>
      </c>
      <c r="C126" s="40">
        <f>'حضور وانصراف'!F129</f>
        <v>0</v>
      </c>
      <c r="D126" s="40">
        <f>'حضور وانصراف'!G129</f>
        <v>0</v>
      </c>
      <c r="E126" s="40">
        <f>COUNTIF('حضور وانصراف'!H129:AL129,"ح")</f>
        <v>0</v>
      </c>
      <c r="F126" s="41">
        <f>COUNTIF('حضور وانصراف'!H129:AL129,"غ")</f>
        <v>0</v>
      </c>
      <c r="G126" s="41">
        <f>COUNTIF('حضور وانصراف'!H129:AL129,"غ ب")</f>
        <v>0</v>
      </c>
      <c r="H126" s="41">
        <f>COUNTIF('حضور وانصراف'!H129:AL129,"إعتيادى")</f>
        <v>0</v>
      </c>
      <c r="I126" s="41">
        <f>COUNTIF('حضور وانصراف'!I129:AM129,"1/2إعتيادى")</f>
        <v>0</v>
      </c>
      <c r="J126" s="41">
        <f>COUNTIF('حضور وانصراف'!H129:AL129,"عارضه")</f>
        <v>0</v>
      </c>
      <c r="K126" s="41">
        <f>COUNTIF('حضور وانصراف'!I129:AM129,"1/2عارضه")</f>
        <v>0</v>
      </c>
      <c r="L126" s="41">
        <f>COUNTIF('حضور وانصراف'!H129:AL129,"بدون اجر")</f>
        <v>0</v>
      </c>
      <c r="M126" s="41">
        <f>COUNTIF('حضور وانصراف'!H129:AL129,"1/2بدون")</f>
        <v>0</v>
      </c>
      <c r="N126" s="41">
        <f>COUNTIF('حضور وانصراف'!H129:AL129,"إذن 1")</f>
        <v>0</v>
      </c>
      <c r="O126" s="41">
        <f>COUNTIF('حضور وانصراف'!H129:AL129,"إذن 2")</f>
        <v>0</v>
      </c>
      <c r="P126" s="41">
        <f>COUNTIF('حضور وانصراف'!H129:AL129,"م")</f>
        <v>0</v>
      </c>
      <c r="Q126" s="41">
        <f>COUNTIF('حضور وانصراف'!H129:AL129,"مرضى")</f>
        <v>0</v>
      </c>
      <c r="R126" s="41">
        <f>COUNTIF('حضور وانصراف'!H129:AL129,"ر")</f>
        <v>0</v>
      </c>
      <c r="S126" s="41">
        <f>COUNTIF('حضور وانصراف'!H129:AL129,"&gt;0")</f>
        <v>0</v>
      </c>
      <c r="T126" s="41">
        <f>SUMIF('حضور وانصراف'!H129:AL129,"&gt;0")</f>
        <v>0</v>
      </c>
      <c r="U126" s="42">
        <f t="shared" si="3"/>
        <v>0</v>
      </c>
      <c r="V126" s="41">
        <f>COUNTIF('حضور وانصراف'!H129:AL129,"&lt;0")</f>
        <v>0</v>
      </c>
      <c r="W126" s="41">
        <f>-SUMIF('حضور وانصراف'!H129:AL129,"&lt;0")</f>
        <v>0</v>
      </c>
      <c r="X126" s="42">
        <f t="shared" si="4"/>
        <v>0</v>
      </c>
      <c r="Y126" s="42">
        <f t="shared" si="5"/>
        <v>0</v>
      </c>
    </row>
    <row r="127" spans="1:25" ht="16.5" thickBot="1" x14ac:dyDescent="0.25">
      <c r="A127" s="40">
        <v>115</v>
      </c>
      <c r="B127" s="40">
        <f>'حضور وانصراف'!E130</f>
        <v>0</v>
      </c>
      <c r="C127" s="40">
        <f>'حضور وانصراف'!F130</f>
        <v>0</v>
      </c>
      <c r="D127" s="40">
        <f>'حضور وانصراف'!G130</f>
        <v>0</v>
      </c>
      <c r="E127" s="40">
        <f>COUNTIF('حضور وانصراف'!H130:AL130,"ح")</f>
        <v>0</v>
      </c>
      <c r="F127" s="41">
        <f>COUNTIF('حضور وانصراف'!H130:AL130,"غ")</f>
        <v>0</v>
      </c>
      <c r="G127" s="41">
        <f>COUNTIF('حضور وانصراف'!H130:AL130,"غ ب")</f>
        <v>0</v>
      </c>
      <c r="H127" s="41">
        <f>COUNTIF('حضور وانصراف'!H130:AL130,"إعتيادى")</f>
        <v>0</v>
      </c>
      <c r="I127" s="41">
        <f>COUNTIF('حضور وانصراف'!I130:AM130,"1/2إعتيادى")</f>
        <v>0</v>
      </c>
      <c r="J127" s="41">
        <f>COUNTIF('حضور وانصراف'!H130:AL130,"عارضه")</f>
        <v>0</v>
      </c>
      <c r="K127" s="41">
        <f>COUNTIF('حضور وانصراف'!I130:AM130,"1/2عارضه")</f>
        <v>0</v>
      </c>
      <c r="L127" s="41">
        <f>COUNTIF('حضور وانصراف'!H130:AL130,"بدون اجر")</f>
        <v>0</v>
      </c>
      <c r="M127" s="41">
        <f>COUNTIF('حضور وانصراف'!H130:AL130,"1/2بدون")</f>
        <v>0</v>
      </c>
      <c r="N127" s="41">
        <f>COUNTIF('حضور وانصراف'!H130:AL130,"إذن 1")</f>
        <v>0</v>
      </c>
      <c r="O127" s="41">
        <f>COUNTIF('حضور وانصراف'!H130:AL130,"إذن 2")</f>
        <v>0</v>
      </c>
      <c r="P127" s="41">
        <f>COUNTIF('حضور وانصراف'!H130:AL130,"م")</f>
        <v>0</v>
      </c>
      <c r="Q127" s="41">
        <f>COUNTIF('حضور وانصراف'!H130:AL130,"مرضى")</f>
        <v>0</v>
      </c>
      <c r="R127" s="41">
        <f>COUNTIF('حضور وانصراف'!H130:AL130,"ر")</f>
        <v>0</v>
      </c>
      <c r="S127" s="41">
        <f>COUNTIF('حضور وانصراف'!H130:AL130,"&gt;0")</f>
        <v>0</v>
      </c>
      <c r="T127" s="41">
        <f>SUMIF('حضور وانصراف'!H130:AL130,"&gt;0")</f>
        <v>0</v>
      </c>
      <c r="U127" s="42">
        <f t="shared" si="3"/>
        <v>0</v>
      </c>
      <c r="V127" s="41">
        <f>COUNTIF('حضور وانصراف'!H130:AL130,"&lt;0")</f>
        <v>0</v>
      </c>
      <c r="W127" s="41">
        <f>-SUMIF('حضور وانصراف'!H130:AL130,"&lt;0")</f>
        <v>0</v>
      </c>
      <c r="X127" s="42">
        <f t="shared" si="4"/>
        <v>0</v>
      </c>
      <c r="Y127" s="42">
        <f t="shared" si="5"/>
        <v>0</v>
      </c>
    </row>
    <row r="128" spans="1:25" ht="16.5" thickBot="1" x14ac:dyDescent="0.25">
      <c r="A128" s="40">
        <v>116</v>
      </c>
      <c r="B128" s="40">
        <f>'حضور وانصراف'!E131</f>
        <v>0</v>
      </c>
      <c r="C128" s="40">
        <f>'حضور وانصراف'!F131</f>
        <v>0</v>
      </c>
      <c r="D128" s="40">
        <f>'حضور وانصراف'!G131</f>
        <v>0</v>
      </c>
      <c r="E128" s="40">
        <f>COUNTIF('حضور وانصراف'!H131:AL131,"ح")</f>
        <v>0</v>
      </c>
      <c r="F128" s="41">
        <f>COUNTIF('حضور وانصراف'!H131:AL131,"غ")</f>
        <v>0</v>
      </c>
      <c r="G128" s="41">
        <f>COUNTIF('حضور وانصراف'!H131:AL131,"غ ب")</f>
        <v>0</v>
      </c>
      <c r="H128" s="41">
        <f>COUNTIF('حضور وانصراف'!H131:AL131,"إعتيادى")</f>
        <v>0</v>
      </c>
      <c r="I128" s="41">
        <f>COUNTIF('حضور وانصراف'!I131:AM131,"1/2إعتيادى")</f>
        <v>0</v>
      </c>
      <c r="J128" s="41">
        <f>COUNTIF('حضور وانصراف'!H131:AL131,"عارضه")</f>
        <v>0</v>
      </c>
      <c r="K128" s="41">
        <f>COUNTIF('حضور وانصراف'!I131:AM131,"1/2عارضه")</f>
        <v>0</v>
      </c>
      <c r="L128" s="41">
        <f>COUNTIF('حضور وانصراف'!H131:AL131,"بدون اجر")</f>
        <v>0</v>
      </c>
      <c r="M128" s="41">
        <f>COUNTIF('حضور وانصراف'!H131:AL131,"1/2بدون")</f>
        <v>0</v>
      </c>
      <c r="N128" s="41">
        <f>COUNTIF('حضور وانصراف'!H131:AL131,"إذن 1")</f>
        <v>0</v>
      </c>
      <c r="O128" s="41">
        <f>COUNTIF('حضور وانصراف'!H131:AL131,"إذن 2")</f>
        <v>0</v>
      </c>
      <c r="P128" s="41">
        <f>COUNTIF('حضور وانصراف'!H131:AL131,"م")</f>
        <v>0</v>
      </c>
      <c r="Q128" s="41">
        <f>COUNTIF('حضور وانصراف'!H131:AL131,"مرضى")</f>
        <v>0</v>
      </c>
      <c r="R128" s="41">
        <f>COUNTIF('حضور وانصراف'!H131:AL131,"ر")</f>
        <v>0</v>
      </c>
      <c r="S128" s="41">
        <f>COUNTIF('حضور وانصراف'!H131:AL131,"&gt;0")</f>
        <v>0</v>
      </c>
      <c r="T128" s="41">
        <f>SUMIF('حضور وانصراف'!H131:AL131,"&gt;0")</f>
        <v>0</v>
      </c>
      <c r="U128" s="42">
        <f t="shared" si="3"/>
        <v>0</v>
      </c>
      <c r="V128" s="41">
        <f>COUNTIF('حضور وانصراف'!H131:AL131,"&lt;0")</f>
        <v>0</v>
      </c>
      <c r="W128" s="41">
        <f>-SUMIF('حضور وانصراف'!H131:AL131,"&lt;0")</f>
        <v>0</v>
      </c>
      <c r="X128" s="42">
        <f t="shared" si="4"/>
        <v>0</v>
      </c>
      <c r="Y128" s="42">
        <f t="shared" si="5"/>
        <v>0</v>
      </c>
    </row>
    <row r="129" spans="1:25" ht="16.5" thickBot="1" x14ac:dyDescent="0.25">
      <c r="A129" s="40">
        <v>117</v>
      </c>
      <c r="B129" s="40">
        <f>'حضور وانصراف'!E132</f>
        <v>0</v>
      </c>
      <c r="C129" s="40">
        <f>'حضور وانصراف'!F132</f>
        <v>0</v>
      </c>
      <c r="D129" s="40">
        <f>'حضور وانصراف'!G132</f>
        <v>0</v>
      </c>
      <c r="E129" s="40">
        <f>COUNTIF('حضور وانصراف'!H132:AL132,"ح")</f>
        <v>0</v>
      </c>
      <c r="F129" s="41">
        <f>COUNTIF('حضور وانصراف'!H132:AL132,"غ")</f>
        <v>0</v>
      </c>
      <c r="G129" s="41">
        <f>COUNTIF('حضور وانصراف'!H132:AL132,"غ ب")</f>
        <v>0</v>
      </c>
      <c r="H129" s="41">
        <f>COUNTIF('حضور وانصراف'!H132:AL132,"إعتيادى")</f>
        <v>0</v>
      </c>
      <c r="I129" s="41">
        <f>COUNTIF('حضور وانصراف'!I132:AM132,"1/2إعتيادى")</f>
        <v>0</v>
      </c>
      <c r="J129" s="41">
        <f>COUNTIF('حضور وانصراف'!H132:AL132,"عارضه")</f>
        <v>0</v>
      </c>
      <c r="K129" s="41">
        <f>COUNTIF('حضور وانصراف'!I132:AM132,"1/2عارضه")</f>
        <v>0</v>
      </c>
      <c r="L129" s="41">
        <f>COUNTIF('حضور وانصراف'!H132:AL132,"بدون اجر")</f>
        <v>0</v>
      </c>
      <c r="M129" s="41">
        <f>COUNTIF('حضور وانصراف'!H132:AL132,"1/2بدون")</f>
        <v>0</v>
      </c>
      <c r="N129" s="41">
        <f>COUNTIF('حضور وانصراف'!H132:AL132,"إذن 1")</f>
        <v>0</v>
      </c>
      <c r="O129" s="41">
        <f>COUNTIF('حضور وانصراف'!H132:AL132,"إذن 2")</f>
        <v>0</v>
      </c>
      <c r="P129" s="41">
        <f>COUNTIF('حضور وانصراف'!H132:AL132,"م")</f>
        <v>0</v>
      </c>
      <c r="Q129" s="41">
        <f>COUNTIF('حضور وانصراف'!H132:AL132,"مرضى")</f>
        <v>0</v>
      </c>
      <c r="R129" s="41">
        <f>COUNTIF('حضور وانصراف'!H132:AL132,"ر")</f>
        <v>0</v>
      </c>
      <c r="S129" s="41">
        <f>COUNTIF('حضور وانصراف'!H132:AL132,"&gt;0")</f>
        <v>0</v>
      </c>
      <c r="T129" s="41">
        <f>SUMIF('حضور وانصراف'!H132:AL132,"&gt;0")</f>
        <v>0</v>
      </c>
      <c r="U129" s="42">
        <f t="shared" si="3"/>
        <v>0</v>
      </c>
      <c r="V129" s="41">
        <f>COUNTIF('حضور وانصراف'!H132:AL132,"&lt;0")</f>
        <v>0</v>
      </c>
      <c r="W129" s="41">
        <f>-SUMIF('حضور وانصراف'!H132:AL132,"&lt;0")</f>
        <v>0</v>
      </c>
      <c r="X129" s="42">
        <f t="shared" si="4"/>
        <v>0</v>
      </c>
      <c r="Y129" s="42">
        <f t="shared" si="5"/>
        <v>0</v>
      </c>
    </row>
    <row r="130" spans="1:25" ht="16.5" thickBot="1" x14ac:dyDescent="0.25">
      <c r="A130" s="40">
        <v>118</v>
      </c>
      <c r="B130" s="40">
        <f>'حضور وانصراف'!E133</f>
        <v>0</v>
      </c>
      <c r="C130" s="40">
        <f>'حضور وانصراف'!F133</f>
        <v>0</v>
      </c>
      <c r="D130" s="40">
        <f>'حضور وانصراف'!G133</f>
        <v>0</v>
      </c>
      <c r="E130" s="40">
        <f>COUNTIF('حضور وانصراف'!H133:AL133,"ح")</f>
        <v>0</v>
      </c>
      <c r="F130" s="41">
        <f>COUNTIF('حضور وانصراف'!H133:AL133,"غ")</f>
        <v>0</v>
      </c>
      <c r="G130" s="41">
        <f>COUNTIF('حضور وانصراف'!H133:AL133,"غ ب")</f>
        <v>0</v>
      </c>
      <c r="H130" s="41">
        <f>COUNTIF('حضور وانصراف'!H133:AL133,"إعتيادى")</f>
        <v>0</v>
      </c>
      <c r="I130" s="41">
        <f>COUNTIF('حضور وانصراف'!I133:AM133,"1/2إعتيادى")</f>
        <v>0</v>
      </c>
      <c r="J130" s="41">
        <f>COUNTIF('حضور وانصراف'!H133:AL133,"عارضه")</f>
        <v>0</v>
      </c>
      <c r="K130" s="41">
        <f>COUNTIF('حضور وانصراف'!I133:AM133,"1/2عارضه")</f>
        <v>0</v>
      </c>
      <c r="L130" s="41">
        <f>COUNTIF('حضور وانصراف'!H133:AL133,"بدون اجر")</f>
        <v>0</v>
      </c>
      <c r="M130" s="41">
        <f>COUNTIF('حضور وانصراف'!H133:AL133,"1/2بدون")</f>
        <v>0</v>
      </c>
      <c r="N130" s="41">
        <f>COUNTIF('حضور وانصراف'!H133:AL133,"إذن 1")</f>
        <v>0</v>
      </c>
      <c r="O130" s="41">
        <f>COUNTIF('حضور وانصراف'!H133:AL133,"إذن 2")</f>
        <v>0</v>
      </c>
      <c r="P130" s="41">
        <f>COUNTIF('حضور وانصراف'!H133:AL133,"م")</f>
        <v>0</v>
      </c>
      <c r="Q130" s="41">
        <f>COUNTIF('حضور وانصراف'!H133:AL133,"مرضى")</f>
        <v>0</v>
      </c>
      <c r="R130" s="41">
        <f>COUNTIF('حضور وانصراف'!H133:AL133,"ر")</f>
        <v>0</v>
      </c>
      <c r="S130" s="41">
        <f>COUNTIF('حضور وانصراف'!H133:AL133,"&gt;0")</f>
        <v>0</v>
      </c>
      <c r="T130" s="41">
        <f>SUMIF('حضور وانصراف'!H133:AL133,"&gt;0")</f>
        <v>0</v>
      </c>
      <c r="U130" s="42">
        <f t="shared" si="3"/>
        <v>0</v>
      </c>
      <c r="V130" s="41">
        <f>COUNTIF('حضور وانصراف'!H133:AL133,"&lt;0")</f>
        <v>0</v>
      </c>
      <c r="W130" s="41">
        <f>-SUMIF('حضور وانصراف'!H133:AL133,"&lt;0")</f>
        <v>0</v>
      </c>
      <c r="X130" s="42">
        <f t="shared" si="4"/>
        <v>0</v>
      </c>
      <c r="Y130" s="42">
        <f t="shared" si="5"/>
        <v>0</v>
      </c>
    </row>
    <row r="131" spans="1:25" ht="16.5" thickBot="1" x14ac:dyDescent="0.25">
      <c r="A131" s="40">
        <v>119</v>
      </c>
      <c r="B131" s="40">
        <f>'حضور وانصراف'!E134</f>
        <v>0</v>
      </c>
      <c r="C131" s="40">
        <f>'حضور وانصراف'!F134</f>
        <v>0</v>
      </c>
      <c r="D131" s="40">
        <f>'حضور وانصراف'!G134</f>
        <v>0</v>
      </c>
      <c r="E131" s="40">
        <f>COUNTIF('حضور وانصراف'!H134:AL134,"ح")</f>
        <v>0</v>
      </c>
      <c r="F131" s="41">
        <f>COUNTIF('حضور وانصراف'!H134:AL134,"غ")</f>
        <v>0</v>
      </c>
      <c r="G131" s="41">
        <f>COUNTIF('حضور وانصراف'!H134:AL134,"غ ب")</f>
        <v>0</v>
      </c>
      <c r="H131" s="41">
        <f>COUNTIF('حضور وانصراف'!H134:AL134,"إعتيادى")</f>
        <v>0</v>
      </c>
      <c r="I131" s="41">
        <f>COUNTIF('حضور وانصراف'!I134:AM134,"1/2إعتيادى")</f>
        <v>0</v>
      </c>
      <c r="J131" s="41">
        <f>COUNTIF('حضور وانصراف'!H134:AL134,"عارضه")</f>
        <v>0</v>
      </c>
      <c r="K131" s="41">
        <f>COUNTIF('حضور وانصراف'!I134:AM134,"1/2عارضه")</f>
        <v>0</v>
      </c>
      <c r="L131" s="41">
        <f>COUNTIF('حضور وانصراف'!H134:AL134,"بدون اجر")</f>
        <v>0</v>
      </c>
      <c r="M131" s="41">
        <f>COUNTIF('حضور وانصراف'!H134:AL134,"1/2بدون")</f>
        <v>0</v>
      </c>
      <c r="N131" s="41">
        <f>COUNTIF('حضور وانصراف'!H134:AL134,"إذن 1")</f>
        <v>0</v>
      </c>
      <c r="O131" s="41">
        <f>COUNTIF('حضور وانصراف'!H134:AL134,"إذن 2")</f>
        <v>0</v>
      </c>
      <c r="P131" s="41">
        <f>COUNTIF('حضور وانصراف'!H134:AL134,"م")</f>
        <v>0</v>
      </c>
      <c r="Q131" s="41">
        <f>COUNTIF('حضور وانصراف'!H134:AL134,"مرضى")</f>
        <v>0</v>
      </c>
      <c r="R131" s="41">
        <f>COUNTIF('حضور وانصراف'!H134:AL134,"ر")</f>
        <v>0</v>
      </c>
      <c r="S131" s="41">
        <f>COUNTIF('حضور وانصراف'!H134:AL134,"&gt;0")</f>
        <v>0</v>
      </c>
      <c r="T131" s="41">
        <f>SUMIF('حضور وانصراف'!H134:AL134,"&gt;0")</f>
        <v>0</v>
      </c>
      <c r="U131" s="42">
        <f t="shared" si="3"/>
        <v>0</v>
      </c>
      <c r="V131" s="41">
        <f>COUNTIF('حضور وانصراف'!H134:AL134,"&lt;0")</f>
        <v>0</v>
      </c>
      <c r="W131" s="41">
        <f>-SUMIF('حضور وانصراف'!H134:AL134,"&lt;0")</f>
        <v>0</v>
      </c>
      <c r="X131" s="42">
        <f t="shared" si="4"/>
        <v>0</v>
      </c>
      <c r="Y131" s="42">
        <f t="shared" si="5"/>
        <v>0</v>
      </c>
    </row>
    <row r="132" spans="1:25" ht="16.5" thickBot="1" x14ac:dyDescent="0.25">
      <c r="A132" s="40">
        <v>120</v>
      </c>
      <c r="B132" s="40">
        <f>'حضور وانصراف'!E135</f>
        <v>0</v>
      </c>
      <c r="C132" s="40">
        <f>'حضور وانصراف'!F135</f>
        <v>0</v>
      </c>
      <c r="D132" s="40">
        <f>'حضور وانصراف'!G135</f>
        <v>0</v>
      </c>
      <c r="E132" s="40">
        <f>COUNTIF('حضور وانصراف'!H135:AL135,"ح")</f>
        <v>0</v>
      </c>
      <c r="F132" s="41">
        <f>COUNTIF('حضور وانصراف'!H135:AL135,"غ")</f>
        <v>0</v>
      </c>
      <c r="G132" s="41">
        <f>COUNTIF('حضور وانصراف'!H135:AL135,"غ ب")</f>
        <v>0</v>
      </c>
      <c r="H132" s="41">
        <f>COUNTIF('حضور وانصراف'!H135:AL135,"إعتيادى")</f>
        <v>0</v>
      </c>
      <c r="I132" s="41">
        <f>COUNTIF('حضور وانصراف'!I135:AM135,"1/2إعتيادى")</f>
        <v>0</v>
      </c>
      <c r="J132" s="41">
        <f>COUNTIF('حضور وانصراف'!H135:AL135,"عارضه")</f>
        <v>0</v>
      </c>
      <c r="K132" s="41">
        <f>COUNTIF('حضور وانصراف'!I135:AM135,"1/2عارضه")</f>
        <v>0</v>
      </c>
      <c r="L132" s="41">
        <f>COUNTIF('حضور وانصراف'!H135:AL135,"بدون اجر")</f>
        <v>0</v>
      </c>
      <c r="M132" s="41">
        <f>COUNTIF('حضور وانصراف'!H135:AL135,"1/2بدون")</f>
        <v>0</v>
      </c>
      <c r="N132" s="41">
        <f>COUNTIF('حضور وانصراف'!H135:AL135,"إذن 1")</f>
        <v>0</v>
      </c>
      <c r="O132" s="41">
        <f>COUNTIF('حضور وانصراف'!H135:AL135,"إذن 2")</f>
        <v>0</v>
      </c>
      <c r="P132" s="41">
        <f>COUNTIF('حضور وانصراف'!H135:AL135,"م")</f>
        <v>0</v>
      </c>
      <c r="Q132" s="41">
        <f>COUNTIF('حضور وانصراف'!H135:AL135,"مرضى")</f>
        <v>0</v>
      </c>
      <c r="R132" s="41">
        <f>COUNTIF('حضور وانصراف'!H135:AL135,"ر")</f>
        <v>0</v>
      </c>
      <c r="S132" s="41">
        <f>COUNTIF('حضور وانصراف'!H135:AL135,"&gt;0")</f>
        <v>0</v>
      </c>
      <c r="T132" s="41">
        <f>SUMIF('حضور وانصراف'!H135:AL135,"&gt;0")</f>
        <v>0</v>
      </c>
      <c r="U132" s="42">
        <f t="shared" si="3"/>
        <v>0</v>
      </c>
      <c r="V132" s="41">
        <f>COUNTIF('حضور وانصراف'!H135:AL135,"&lt;0")</f>
        <v>0</v>
      </c>
      <c r="W132" s="41">
        <f>-SUMIF('حضور وانصراف'!H135:AL135,"&lt;0")</f>
        <v>0</v>
      </c>
      <c r="X132" s="42">
        <f t="shared" si="4"/>
        <v>0</v>
      </c>
      <c r="Y132" s="42">
        <f t="shared" si="5"/>
        <v>0</v>
      </c>
    </row>
    <row r="133" spans="1:25" ht="16.5" thickBot="1" x14ac:dyDescent="0.25">
      <c r="A133" s="40">
        <v>121</v>
      </c>
      <c r="B133" s="40">
        <f>'حضور وانصراف'!E136</f>
        <v>0</v>
      </c>
      <c r="C133" s="40">
        <f>'حضور وانصراف'!F136</f>
        <v>0</v>
      </c>
      <c r="D133" s="40">
        <f>'حضور وانصراف'!G136</f>
        <v>0</v>
      </c>
      <c r="E133" s="40">
        <f>COUNTIF('حضور وانصراف'!H136:AL136,"ح")</f>
        <v>0</v>
      </c>
      <c r="F133" s="41">
        <f>COUNTIF('حضور وانصراف'!H136:AL136,"غ")</f>
        <v>0</v>
      </c>
      <c r="G133" s="41">
        <f>COUNTIF('حضور وانصراف'!H136:AL136,"غ ب")</f>
        <v>0</v>
      </c>
      <c r="H133" s="41">
        <f>COUNTIF('حضور وانصراف'!H136:AL136,"إعتيادى")</f>
        <v>0</v>
      </c>
      <c r="I133" s="41">
        <f>COUNTIF('حضور وانصراف'!I136:AM136,"1/2إعتيادى")</f>
        <v>0</v>
      </c>
      <c r="J133" s="41">
        <f>COUNTIF('حضور وانصراف'!H136:AL136,"عارضه")</f>
        <v>0</v>
      </c>
      <c r="K133" s="41">
        <f>COUNTIF('حضور وانصراف'!I136:AM136,"1/2عارضه")</f>
        <v>0</v>
      </c>
      <c r="L133" s="41">
        <f>COUNTIF('حضور وانصراف'!H136:AL136,"بدون اجر")</f>
        <v>0</v>
      </c>
      <c r="M133" s="41">
        <f>COUNTIF('حضور وانصراف'!H136:AL136,"1/2بدون")</f>
        <v>0</v>
      </c>
      <c r="N133" s="41">
        <f>COUNTIF('حضور وانصراف'!H136:AL136,"إذن 1")</f>
        <v>0</v>
      </c>
      <c r="O133" s="41">
        <f>COUNTIF('حضور وانصراف'!H136:AL136,"إذن 2")</f>
        <v>0</v>
      </c>
      <c r="P133" s="41">
        <f>COUNTIF('حضور وانصراف'!H136:AL136,"م")</f>
        <v>0</v>
      </c>
      <c r="Q133" s="41">
        <f>COUNTIF('حضور وانصراف'!H136:AL136,"مرضى")</f>
        <v>0</v>
      </c>
      <c r="R133" s="41">
        <f>COUNTIF('حضور وانصراف'!H136:AL136,"ر")</f>
        <v>0</v>
      </c>
      <c r="S133" s="41">
        <f>COUNTIF('حضور وانصراف'!H136:AL136,"&gt;0")</f>
        <v>0</v>
      </c>
      <c r="T133" s="41">
        <f>SUMIF('حضور وانصراف'!H136:AL136,"&gt;0")</f>
        <v>0</v>
      </c>
      <c r="U133" s="42">
        <f t="shared" si="3"/>
        <v>0</v>
      </c>
      <c r="V133" s="41">
        <f>COUNTIF('حضور وانصراف'!H136:AL136,"&lt;0")</f>
        <v>0</v>
      </c>
      <c r="W133" s="41">
        <f>-SUMIF('حضور وانصراف'!H136:AL136,"&lt;0")</f>
        <v>0</v>
      </c>
      <c r="X133" s="42">
        <f t="shared" si="4"/>
        <v>0</v>
      </c>
      <c r="Y133" s="42">
        <f t="shared" si="5"/>
        <v>0</v>
      </c>
    </row>
    <row r="134" spans="1:25" ht="16.5" thickBot="1" x14ac:dyDescent="0.25">
      <c r="A134" s="40">
        <v>122</v>
      </c>
      <c r="B134" s="40">
        <f>'حضور وانصراف'!E137</f>
        <v>0</v>
      </c>
      <c r="C134" s="40">
        <f>'حضور وانصراف'!F137</f>
        <v>0</v>
      </c>
      <c r="D134" s="40">
        <f>'حضور وانصراف'!G137</f>
        <v>0</v>
      </c>
      <c r="E134" s="40">
        <f>COUNTIF('حضور وانصراف'!H137:AL137,"ح")</f>
        <v>0</v>
      </c>
      <c r="F134" s="41">
        <f>COUNTIF('حضور وانصراف'!H137:AL137,"غ")</f>
        <v>0</v>
      </c>
      <c r="G134" s="41">
        <f>COUNTIF('حضور وانصراف'!H137:AL137,"غ ب")</f>
        <v>0</v>
      </c>
      <c r="H134" s="41">
        <f>COUNTIF('حضور وانصراف'!H137:AL137,"إعتيادى")</f>
        <v>0</v>
      </c>
      <c r="I134" s="41">
        <f>COUNTIF('حضور وانصراف'!I137:AM137,"1/2إعتيادى")</f>
        <v>0</v>
      </c>
      <c r="J134" s="41">
        <f>COUNTIF('حضور وانصراف'!H137:AL137,"عارضه")</f>
        <v>0</v>
      </c>
      <c r="K134" s="41">
        <f>COUNTIF('حضور وانصراف'!I137:AM137,"1/2عارضه")</f>
        <v>0</v>
      </c>
      <c r="L134" s="41">
        <f>COUNTIF('حضور وانصراف'!H137:AL137,"بدون اجر")</f>
        <v>0</v>
      </c>
      <c r="M134" s="41">
        <f>COUNTIF('حضور وانصراف'!H137:AL137,"1/2بدون")</f>
        <v>0</v>
      </c>
      <c r="N134" s="41">
        <f>COUNTIF('حضور وانصراف'!H137:AL137,"إذن 1")</f>
        <v>0</v>
      </c>
      <c r="O134" s="41">
        <f>COUNTIF('حضور وانصراف'!H137:AL137,"إذن 2")</f>
        <v>0</v>
      </c>
      <c r="P134" s="41">
        <f>COUNTIF('حضور وانصراف'!H137:AL137,"م")</f>
        <v>0</v>
      </c>
      <c r="Q134" s="41">
        <f>COUNTIF('حضور وانصراف'!H137:AL137,"مرضى")</f>
        <v>0</v>
      </c>
      <c r="R134" s="41">
        <f>COUNTIF('حضور وانصراف'!H137:AL137,"ر")</f>
        <v>0</v>
      </c>
      <c r="S134" s="41">
        <f>COUNTIF('حضور وانصراف'!H137:AL137,"&gt;0")</f>
        <v>0</v>
      </c>
      <c r="T134" s="41">
        <f>SUMIF('حضور وانصراف'!H137:AL137,"&gt;0")</f>
        <v>0</v>
      </c>
      <c r="U134" s="42">
        <f t="shared" si="3"/>
        <v>0</v>
      </c>
      <c r="V134" s="41">
        <f>COUNTIF('حضور وانصراف'!H137:AL137,"&lt;0")</f>
        <v>0</v>
      </c>
      <c r="W134" s="41">
        <f>-SUMIF('حضور وانصراف'!H137:AL137,"&lt;0")</f>
        <v>0</v>
      </c>
      <c r="X134" s="42">
        <f t="shared" si="4"/>
        <v>0</v>
      </c>
      <c r="Y134" s="42">
        <f t="shared" si="5"/>
        <v>0</v>
      </c>
    </row>
    <row r="135" spans="1:25" ht="16.5" thickBot="1" x14ac:dyDescent="0.25">
      <c r="A135" s="40">
        <v>123</v>
      </c>
      <c r="B135" s="40">
        <f>'حضور وانصراف'!E138</f>
        <v>0</v>
      </c>
      <c r="C135" s="40">
        <f>'حضور وانصراف'!F138</f>
        <v>0</v>
      </c>
      <c r="D135" s="40">
        <f>'حضور وانصراف'!G138</f>
        <v>0</v>
      </c>
      <c r="E135" s="40">
        <f>COUNTIF('حضور وانصراف'!H138:AL138,"ح")</f>
        <v>0</v>
      </c>
      <c r="F135" s="41">
        <f>COUNTIF('حضور وانصراف'!H138:AL138,"غ")</f>
        <v>0</v>
      </c>
      <c r="G135" s="41">
        <f>COUNTIF('حضور وانصراف'!H138:AL138,"غ ب")</f>
        <v>0</v>
      </c>
      <c r="H135" s="41">
        <f>COUNTIF('حضور وانصراف'!H138:AL138,"إعتيادى")</f>
        <v>0</v>
      </c>
      <c r="I135" s="41">
        <f>COUNTIF('حضور وانصراف'!I138:AM138,"1/2إعتيادى")</f>
        <v>0</v>
      </c>
      <c r="J135" s="41">
        <f>COUNTIF('حضور وانصراف'!H138:AL138,"عارضه")</f>
        <v>0</v>
      </c>
      <c r="K135" s="41">
        <f>COUNTIF('حضور وانصراف'!I138:AM138,"1/2عارضه")</f>
        <v>0</v>
      </c>
      <c r="L135" s="41">
        <f>COUNTIF('حضور وانصراف'!H138:AL138,"بدون اجر")</f>
        <v>0</v>
      </c>
      <c r="M135" s="41">
        <f>COUNTIF('حضور وانصراف'!H138:AL138,"1/2بدون")</f>
        <v>0</v>
      </c>
      <c r="N135" s="41">
        <f>COUNTIF('حضور وانصراف'!H138:AL138,"إذن 1")</f>
        <v>0</v>
      </c>
      <c r="O135" s="41">
        <f>COUNTIF('حضور وانصراف'!H138:AL138,"إذن 2")</f>
        <v>0</v>
      </c>
      <c r="P135" s="41">
        <f>COUNTIF('حضور وانصراف'!H138:AL138,"م")</f>
        <v>0</v>
      </c>
      <c r="Q135" s="41">
        <f>COUNTIF('حضور وانصراف'!H138:AL138,"مرضى")</f>
        <v>0</v>
      </c>
      <c r="R135" s="41">
        <f>COUNTIF('حضور وانصراف'!H138:AL138,"ر")</f>
        <v>0</v>
      </c>
      <c r="S135" s="41">
        <f>COUNTIF('حضور وانصراف'!H138:AL138,"&gt;0")</f>
        <v>0</v>
      </c>
      <c r="T135" s="41">
        <f>SUMIF('حضور وانصراف'!H138:AL138,"&gt;0")</f>
        <v>0</v>
      </c>
      <c r="U135" s="42">
        <f t="shared" si="3"/>
        <v>0</v>
      </c>
      <c r="V135" s="41">
        <f>COUNTIF('حضور وانصراف'!H138:AL138,"&lt;0")</f>
        <v>0</v>
      </c>
      <c r="W135" s="41">
        <f>-SUMIF('حضور وانصراف'!H138:AL138,"&lt;0")</f>
        <v>0</v>
      </c>
      <c r="X135" s="42">
        <f t="shared" si="4"/>
        <v>0</v>
      </c>
      <c r="Y135" s="42">
        <f t="shared" si="5"/>
        <v>0</v>
      </c>
    </row>
    <row r="136" spans="1:25" ht="16.5" thickBot="1" x14ac:dyDescent="0.25">
      <c r="A136" s="40">
        <v>124</v>
      </c>
      <c r="B136" s="40">
        <f>'حضور وانصراف'!E139</f>
        <v>0</v>
      </c>
      <c r="C136" s="40">
        <f>'حضور وانصراف'!F139</f>
        <v>0</v>
      </c>
      <c r="D136" s="40">
        <f>'حضور وانصراف'!G139</f>
        <v>0</v>
      </c>
      <c r="E136" s="40">
        <f>COUNTIF('حضور وانصراف'!H139:AL139,"ح")</f>
        <v>0</v>
      </c>
      <c r="F136" s="41">
        <f>COUNTIF('حضور وانصراف'!H139:AL139,"غ")</f>
        <v>0</v>
      </c>
      <c r="G136" s="41">
        <f>COUNTIF('حضور وانصراف'!H139:AL139,"غ ب")</f>
        <v>0</v>
      </c>
      <c r="H136" s="41">
        <f>COUNTIF('حضور وانصراف'!H139:AL139,"إعتيادى")</f>
        <v>0</v>
      </c>
      <c r="I136" s="41">
        <f>COUNTIF('حضور وانصراف'!I139:AM139,"1/2إعتيادى")</f>
        <v>0</v>
      </c>
      <c r="J136" s="41">
        <f>COUNTIF('حضور وانصراف'!H139:AL139,"عارضه")</f>
        <v>0</v>
      </c>
      <c r="K136" s="41">
        <f>COUNTIF('حضور وانصراف'!I139:AM139,"1/2عارضه")</f>
        <v>0</v>
      </c>
      <c r="L136" s="41">
        <f>COUNTIF('حضور وانصراف'!H139:AL139,"بدون اجر")</f>
        <v>0</v>
      </c>
      <c r="M136" s="41">
        <f>COUNTIF('حضور وانصراف'!H139:AL139,"1/2بدون")</f>
        <v>0</v>
      </c>
      <c r="N136" s="41">
        <f>COUNTIF('حضور وانصراف'!H139:AL139,"إذن 1")</f>
        <v>0</v>
      </c>
      <c r="O136" s="41">
        <f>COUNTIF('حضور وانصراف'!H139:AL139,"إذن 2")</f>
        <v>0</v>
      </c>
      <c r="P136" s="41">
        <f>COUNTIF('حضور وانصراف'!H139:AL139,"م")</f>
        <v>0</v>
      </c>
      <c r="Q136" s="41">
        <f>COUNTIF('حضور وانصراف'!H139:AL139,"مرضى")</f>
        <v>0</v>
      </c>
      <c r="R136" s="41">
        <f>COUNTIF('حضور وانصراف'!H139:AL139,"ر")</f>
        <v>0</v>
      </c>
      <c r="S136" s="41">
        <f>COUNTIF('حضور وانصراف'!H139:AL139,"&gt;0")</f>
        <v>0</v>
      </c>
      <c r="T136" s="41">
        <f>SUMIF('حضور وانصراف'!H139:AL139,"&gt;0")</f>
        <v>0</v>
      </c>
      <c r="U136" s="42">
        <f t="shared" si="3"/>
        <v>0</v>
      </c>
      <c r="V136" s="41">
        <f>COUNTIF('حضور وانصراف'!H139:AL139,"&lt;0")</f>
        <v>0</v>
      </c>
      <c r="W136" s="41">
        <f>-SUMIF('حضور وانصراف'!H139:AL139,"&lt;0")</f>
        <v>0</v>
      </c>
      <c r="X136" s="42">
        <f t="shared" si="4"/>
        <v>0</v>
      </c>
      <c r="Y136" s="42">
        <f t="shared" si="5"/>
        <v>0</v>
      </c>
    </row>
    <row r="137" spans="1:25" ht="16.5" thickBot="1" x14ac:dyDescent="0.25">
      <c r="A137" s="40">
        <v>125</v>
      </c>
      <c r="B137" s="40">
        <f>'حضور وانصراف'!E140</f>
        <v>0</v>
      </c>
      <c r="C137" s="40">
        <f>'حضور وانصراف'!F140</f>
        <v>0</v>
      </c>
      <c r="D137" s="40">
        <f>'حضور وانصراف'!G140</f>
        <v>0</v>
      </c>
      <c r="E137" s="40">
        <f>COUNTIF('حضور وانصراف'!H140:AL140,"ح")</f>
        <v>0</v>
      </c>
      <c r="F137" s="41">
        <f>COUNTIF('حضور وانصراف'!H140:AL140,"غ")</f>
        <v>0</v>
      </c>
      <c r="G137" s="41">
        <f>COUNTIF('حضور وانصراف'!H140:AL140,"غ ب")</f>
        <v>0</v>
      </c>
      <c r="H137" s="41">
        <f>COUNTIF('حضور وانصراف'!H140:AL140,"إعتيادى")</f>
        <v>0</v>
      </c>
      <c r="I137" s="41">
        <f>COUNTIF('حضور وانصراف'!I140:AM140,"1/2إعتيادى")</f>
        <v>0</v>
      </c>
      <c r="J137" s="41">
        <f>COUNTIF('حضور وانصراف'!H140:AL140,"عارضه")</f>
        <v>0</v>
      </c>
      <c r="K137" s="41">
        <f>COUNTIF('حضور وانصراف'!I140:AM140,"1/2عارضه")</f>
        <v>0</v>
      </c>
      <c r="L137" s="41">
        <f>COUNTIF('حضور وانصراف'!H140:AL140,"بدون اجر")</f>
        <v>0</v>
      </c>
      <c r="M137" s="41">
        <f>COUNTIF('حضور وانصراف'!H140:AL140,"1/2بدون")</f>
        <v>0</v>
      </c>
      <c r="N137" s="41">
        <f>COUNTIF('حضور وانصراف'!H140:AL140,"إذن 1")</f>
        <v>0</v>
      </c>
      <c r="O137" s="41">
        <f>COUNTIF('حضور وانصراف'!H140:AL140,"إذن 2")</f>
        <v>0</v>
      </c>
      <c r="P137" s="41">
        <f>COUNTIF('حضور وانصراف'!H140:AL140,"م")</f>
        <v>0</v>
      </c>
      <c r="Q137" s="41">
        <f>COUNTIF('حضور وانصراف'!H140:AL140,"مرضى")</f>
        <v>0</v>
      </c>
      <c r="R137" s="41">
        <f>COUNTIF('حضور وانصراف'!H140:AL140,"ر")</f>
        <v>0</v>
      </c>
      <c r="S137" s="41">
        <f>COUNTIF('حضور وانصراف'!H140:AL140,"&gt;0")</f>
        <v>0</v>
      </c>
      <c r="T137" s="41">
        <f>SUMIF('حضور وانصراف'!H140:AL140,"&gt;0")</f>
        <v>0</v>
      </c>
      <c r="U137" s="42">
        <f t="shared" si="3"/>
        <v>0</v>
      </c>
      <c r="V137" s="41">
        <f>COUNTIF('حضور وانصراف'!H140:AL140,"&lt;0")</f>
        <v>0</v>
      </c>
      <c r="W137" s="41">
        <f>-SUMIF('حضور وانصراف'!H140:AL140,"&lt;0")</f>
        <v>0</v>
      </c>
      <c r="X137" s="42">
        <f t="shared" si="4"/>
        <v>0</v>
      </c>
      <c r="Y137" s="42">
        <f t="shared" si="5"/>
        <v>0</v>
      </c>
    </row>
    <row r="138" spans="1:25" ht="16.5" thickBot="1" x14ac:dyDescent="0.25">
      <c r="A138" s="40">
        <v>126</v>
      </c>
      <c r="B138" s="40">
        <f>'حضور وانصراف'!E141</f>
        <v>0</v>
      </c>
      <c r="C138" s="40">
        <f>'حضور وانصراف'!F141</f>
        <v>0</v>
      </c>
      <c r="D138" s="40">
        <f>'حضور وانصراف'!G141</f>
        <v>0</v>
      </c>
      <c r="E138" s="40">
        <f>COUNTIF('حضور وانصراف'!H141:AL141,"ح")</f>
        <v>0</v>
      </c>
      <c r="F138" s="41">
        <f>COUNTIF('حضور وانصراف'!H141:AL141,"غ")</f>
        <v>0</v>
      </c>
      <c r="G138" s="41">
        <f>COUNTIF('حضور وانصراف'!H141:AL141,"غ ب")</f>
        <v>0</v>
      </c>
      <c r="H138" s="41">
        <f>COUNTIF('حضور وانصراف'!H141:AL141,"إعتيادى")</f>
        <v>0</v>
      </c>
      <c r="I138" s="41">
        <f>COUNTIF('حضور وانصراف'!I141:AM141,"1/2إعتيادى")</f>
        <v>0</v>
      </c>
      <c r="J138" s="41">
        <f>COUNTIF('حضور وانصراف'!H141:AL141,"عارضه")</f>
        <v>0</v>
      </c>
      <c r="K138" s="41">
        <f>COUNTIF('حضور وانصراف'!I141:AM141,"1/2عارضه")</f>
        <v>0</v>
      </c>
      <c r="L138" s="41">
        <f>COUNTIF('حضور وانصراف'!H141:AL141,"بدون اجر")</f>
        <v>0</v>
      </c>
      <c r="M138" s="41">
        <f>COUNTIF('حضور وانصراف'!H141:AL141,"1/2بدون")</f>
        <v>0</v>
      </c>
      <c r="N138" s="41">
        <f>COUNTIF('حضور وانصراف'!H141:AL141,"إذن 1")</f>
        <v>0</v>
      </c>
      <c r="O138" s="41">
        <f>COUNTIF('حضور وانصراف'!H141:AL141,"إذن 2")</f>
        <v>0</v>
      </c>
      <c r="P138" s="41">
        <f>COUNTIF('حضور وانصراف'!H141:AL141,"م")</f>
        <v>0</v>
      </c>
      <c r="Q138" s="41">
        <f>COUNTIF('حضور وانصراف'!H141:AL141,"مرضى")</f>
        <v>0</v>
      </c>
      <c r="R138" s="41">
        <f>COUNTIF('حضور وانصراف'!H141:AL141,"ر")</f>
        <v>0</v>
      </c>
      <c r="S138" s="41">
        <f>COUNTIF('حضور وانصراف'!H141:AL141,"&gt;0")</f>
        <v>0</v>
      </c>
      <c r="T138" s="41">
        <f>SUMIF('حضور وانصراف'!H141:AL141,"&gt;0")</f>
        <v>0</v>
      </c>
      <c r="U138" s="42">
        <f t="shared" si="3"/>
        <v>0</v>
      </c>
      <c r="V138" s="41">
        <f>COUNTIF('حضور وانصراف'!H141:AL141,"&lt;0")</f>
        <v>0</v>
      </c>
      <c r="W138" s="41">
        <f>-SUMIF('حضور وانصراف'!H141:AL141,"&lt;0")</f>
        <v>0</v>
      </c>
      <c r="X138" s="42">
        <f t="shared" si="4"/>
        <v>0</v>
      </c>
      <c r="Y138" s="42">
        <f t="shared" si="5"/>
        <v>0</v>
      </c>
    </row>
    <row r="139" spans="1:25" ht="16.5" thickBot="1" x14ac:dyDescent="0.25">
      <c r="A139" s="40">
        <v>127</v>
      </c>
      <c r="B139" s="40">
        <f>'حضور وانصراف'!E142</f>
        <v>0</v>
      </c>
      <c r="C139" s="40">
        <f>'حضور وانصراف'!F142</f>
        <v>0</v>
      </c>
      <c r="D139" s="40">
        <f>'حضور وانصراف'!G142</f>
        <v>0</v>
      </c>
      <c r="E139" s="40">
        <f>COUNTIF('حضور وانصراف'!H142:AL142,"ح")</f>
        <v>0</v>
      </c>
      <c r="F139" s="41">
        <f>COUNTIF('حضور وانصراف'!H142:AL142,"غ")</f>
        <v>0</v>
      </c>
      <c r="G139" s="41">
        <f>COUNTIF('حضور وانصراف'!H142:AL142,"غ ب")</f>
        <v>0</v>
      </c>
      <c r="H139" s="41">
        <f>COUNTIF('حضور وانصراف'!H142:AL142,"إعتيادى")</f>
        <v>0</v>
      </c>
      <c r="I139" s="41">
        <f>COUNTIF('حضور وانصراف'!I142:AM142,"1/2إعتيادى")</f>
        <v>0</v>
      </c>
      <c r="J139" s="41">
        <f>COUNTIF('حضور وانصراف'!H142:AL142,"عارضه")</f>
        <v>0</v>
      </c>
      <c r="K139" s="41">
        <f>COUNTIF('حضور وانصراف'!I142:AM142,"1/2عارضه")</f>
        <v>0</v>
      </c>
      <c r="L139" s="41">
        <f>COUNTIF('حضور وانصراف'!H142:AL142,"بدون اجر")</f>
        <v>0</v>
      </c>
      <c r="M139" s="41">
        <f>COUNTIF('حضور وانصراف'!H142:AL142,"1/2بدون")</f>
        <v>0</v>
      </c>
      <c r="N139" s="41">
        <f>COUNTIF('حضور وانصراف'!H142:AL142,"إذن 1")</f>
        <v>0</v>
      </c>
      <c r="O139" s="41">
        <f>COUNTIF('حضور وانصراف'!H142:AL142,"إذن 2")</f>
        <v>0</v>
      </c>
      <c r="P139" s="41">
        <f>COUNTIF('حضور وانصراف'!H142:AL142,"م")</f>
        <v>0</v>
      </c>
      <c r="Q139" s="41">
        <f>COUNTIF('حضور وانصراف'!H142:AL142,"مرضى")</f>
        <v>0</v>
      </c>
      <c r="R139" s="41">
        <f>COUNTIF('حضور وانصراف'!H142:AL142,"ر")</f>
        <v>0</v>
      </c>
      <c r="S139" s="41">
        <f>COUNTIF('حضور وانصراف'!H142:AL142,"&gt;0")</f>
        <v>0</v>
      </c>
      <c r="T139" s="41">
        <f>SUMIF('حضور وانصراف'!H142:AL142,"&gt;0")</f>
        <v>0</v>
      </c>
      <c r="U139" s="42">
        <f t="shared" si="3"/>
        <v>0</v>
      </c>
      <c r="V139" s="41">
        <f>COUNTIF('حضور وانصراف'!H142:AL142,"&lt;0")</f>
        <v>0</v>
      </c>
      <c r="W139" s="41">
        <f>-SUMIF('حضور وانصراف'!H142:AL142,"&lt;0")</f>
        <v>0</v>
      </c>
      <c r="X139" s="42">
        <f t="shared" si="4"/>
        <v>0</v>
      </c>
      <c r="Y139" s="42">
        <f t="shared" si="5"/>
        <v>0</v>
      </c>
    </row>
    <row r="140" spans="1:25" ht="16.5" thickBot="1" x14ac:dyDescent="0.25">
      <c r="A140" s="40">
        <v>128</v>
      </c>
      <c r="B140" s="40">
        <f>'حضور وانصراف'!E143</f>
        <v>0</v>
      </c>
      <c r="C140" s="40">
        <f>'حضور وانصراف'!F143</f>
        <v>0</v>
      </c>
      <c r="D140" s="40">
        <f>'حضور وانصراف'!G143</f>
        <v>0</v>
      </c>
      <c r="E140" s="40">
        <f>COUNTIF('حضور وانصراف'!H143:AL143,"ح")</f>
        <v>0</v>
      </c>
      <c r="F140" s="41">
        <f>COUNTIF('حضور وانصراف'!H143:AL143,"غ")</f>
        <v>0</v>
      </c>
      <c r="G140" s="41">
        <f>COUNTIF('حضور وانصراف'!H143:AL143,"غ ب")</f>
        <v>0</v>
      </c>
      <c r="H140" s="41">
        <f>COUNTIF('حضور وانصراف'!H143:AL143,"إعتيادى")</f>
        <v>0</v>
      </c>
      <c r="I140" s="41">
        <f>COUNTIF('حضور وانصراف'!I143:AM143,"1/2إعتيادى")</f>
        <v>0</v>
      </c>
      <c r="J140" s="41">
        <f>COUNTIF('حضور وانصراف'!H143:AL143,"عارضه")</f>
        <v>0</v>
      </c>
      <c r="K140" s="41">
        <f>COUNTIF('حضور وانصراف'!I143:AM143,"1/2عارضه")</f>
        <v>0</v>
      </c>
      <c r="L140" s="41">
        <f>COUNTIF('حضور وانصراف'!H143:AL143,"بدون اجر")</f>
        <v>0</v>
      </c>
      <c r="M140" s="41">
        <f>COUNTIF('حضور وانصراف'!H143:AL143,"1/2بدون")</f>
        <v>0</v>
      </c>
      <c r="N140" s="41">
        <f>COUNTIF('حضور وانصراف'!H143:AL143,"إذن 1")</f>
        <v>0</v>
      </c>
      <c r="O140" s="41">
        <f>COUNTIF('حضور وانصراف'!H143:AL143,"إذن 2")</f>
        <v>0</v>
      </c>
      <c r="P140" s="41">
        <f>COUNTIF('حضور وانصراف'!H143:AL143,"م")</f>
        <v>0</v>
      </c>
      <c r="Q140" s="41">
        <f>COUNTIF('حضور وانصراف'!H143:AL143,"مرضى")</f>
        <v>0</v>
      </c>
      <c r="R140" s="41">
        <f>COUNTIF('حضور وانصراف'!H143:AL143,"ر")</f>
        <v>0</v>
      </c>
      <c r="S140" s="41">
        <f>COUNTIF('حضور وانصراف'!H143:AL143,"&gt;0")</f>
        <v>0</v>
      </c>
      <c r="T140" s="41">
        <f>SUMIF('حضور وانصراف'!H143:AL143,"&gt;0")</f>
        <v>0</v>
      </c>
      <c r="U140" s="42">
        <f t="shared" si="3"/>
        <v>0</v>
      </c>
      <c r="V140" s="41">
        <f>COUNTIF('حضور وانصراف'!H143:AL143,"&lt;0")</f>
        <v>0</v>
      </c>
      <c r="W140" s="41">
        <f>-SUMIF('حضور وانصراف'!H143:AL143,"&lt;0")</f>
        <v>0</v>
      </c>
      <c r="X140" s="42">
        <f t="shared" si="4"/>
        <v>0</v>
      </c>
      <c r="Y140" s="42">
        <f t="shared" si="5"/>
        <v>0</v>
      </c>
    </row>
    <row r="141" spans="1:25" ht="16.5" thickBot="1" x14ac:dyDescent="0.25">
      <c r="A141" s="40">
        <v>129</v>
      </c>
      <c r="B141" s="40">
        <f>'حضور وانصراف'!E144</f>
        <v>0</v>
      </c>
      <c r="C141" s="40">
        <f>'حضور وانصراف'!F144</f>
        <v>0</v>
      </c>
      <c r="D141" s="40">
        <f>'حضور وانصراف'!G144</f>
        <v>0</v>
      </c>
      <c r="E141" s="40">
        <f>COUNTIF('حضور وانصراف'!H144:AL144,"ح")</f>
        <v>0</v>
      </c>
      <c r="F141" s="41">
        <f>COUNTIF('حضور وانصراف'!H144:AL144,"غ")</f>
        <v>0</v>
      </c>
      <c r="G141" s="41">
        <f>COUNTIF('حضور وانصراف'!H144:AL144,"غ ب")</f>
        <v>0</v>
      </c>
      <c r="H141" s="41">
        <f>COUNTIF('حضور وانصراف'!H144:AL144,"إعتيادى")</f>
        <v>0</v>
      </c>
      <c r="I141" s="41">
        <f>COUNTIF('حضور وانصراف'!I144:AM144,"1/2إعتيادى")</f>
        <v>0</v>
      </c>
      <c r="J141" s="41">
        <f>COUNTIF('حضور وانصراف'!H144:AL144,"عارضه")</f>
        <v>0</v>
      </c>
      <c r="K141" s="41">
        <f>COUNTIF('حضور وانصراف'!I144:AM144,"1/2عارضه")</f>
        <v>0</v>
      </c>
      <c r="L141" s="41">
        <f>COUNTIF('حضور وانصراف'!H144:AL144,"بدون اجر")</f>
        <v>0</v>
      </c>
      <c r="M141" s="41">
        <f>COUNTIF('حضور وانصراف'!H144:AL144,"1/2بدون")</f>
        <v>0</v>
      </c>
      <c r="N141" s="41">
        <f>COUNTIF('حضور وانصراف'!H144:AL144,"إذن 1")</f>
        <v>0</v>
      </c>
      <c r="O141" s="41">
        <f>COUNTIF('حضور وانصراف'!H144:AL144,"إذن 2")</f>
        <v>0</v>
      </c>
      <c r="P141" s="41">
        <f>COUNTIF('حضور وانصراف'!H144:AL144,"م")</f>
        <v>0</v>
      </c>
      <c r="Q141" s="41">
        <f>COUNTIF('حضور وانصراف'!H144:AL144,"مرضى")</f>
        <v>0</v>
      </c>
      <c r="R141" s="41">
        <f>COUNTIF('حضور وانصراف'!H144:AL144,"ر")</f>
        <v>0</v>
      </c>
      <c r="S141" s="41">
        <f>COUNTIF('حضور وانصراف'!H144:AL144,"&gt;0")</f>
        <v>0</v>
      </c>
      <c r="T141" s="41">
        <f>SUMIF('حضور وانصراف'!H144:AL144,"&gt;0")</f>
        <v>0</v>
      </c>
      <c r="U141" s="42">
        <f t="shared" si="3"/>
        <v>0</v>
      </c>
      <c r="V141" s="41">
        <f>COUNTIF('حضور وانصراف'!H144:AL144,"&lt;0")</f>
        <v>0</v>
      </c>
      <c r="W141" s="41">
        <f>-SUMIF('حضور وانصراف'!H144:AL144,"&lt;0")</f>
        <v>0</v>
      </c>
      <c r="X141" s="42">
        <f t="shared" si="4"/>
        <v>0</v>
      </c>
      <c r="Y141" s="42">
        <f t="shared" si="5"/>
        <v>0</v>
      </c>
    </row>
    <row r="142" spans="1:25" ht="16.5" thickBot="1" x14ac:dyDescent="0.25">
      <c r="A142" s="40">
        <v>130</v>
      </c>
      <c r="B142" s="40">
        <f>'حضور وانصراف'!E145</f>
        <v>0</v>
      </c>
      <c r="C142" s="40">
        <f>'حضور وانصراف'!F145</f>
        <v>0</v>
      </c>
      <c r="D142" s="40">
        <f>'حضور وانصراف'!G145</f>
        <v>0</v>
      </c>
      <c r="E142" s="40">
        <f>COUNTIF('حضور وانصراف'!H145:AL145,"ح")</f>
        <v>0</v>
      </c>
      <c r="F142" s="41">
        <f>COUNTIF('حضور وانصراف'!H145:AL145,"غ")</f>
        <v>0</v>
      </c>
      <c r="G142" s="41">
        <f>COUNTIF('حضور وانصراف'!H145:AL145,"غ ب")</f>
        <v>0</v>
      </c>
      <c r="H142" s="41">
        <f>COUNTIF('حضور وانصراف'!H145:AL145,"إعتيادى")</f>
        <v>0</v>
      </c>
      <c r="I142" s="41">
        <f>COUNTIF('حضور وانصراف'!I145:AM145,"1/2إعتيادى")</f>
        <v>0</v>
      </c>
      <c r="J142" s="41">
        <f>COUNTIF('حضور وانصراف'!H145:AL145,"عارضه")</f>
        <v>0</v>
      </c>
      <c r="K142" s="41">
        <f>COUNTIF('حضور وانصراف'!I145:AM145,"1/2عارضه")</f>
        <v>0</v>
      </c>
      <c r="L142" s="41">
        <f>COUNTIF('حضور وانصراف'!H145:AL145,"بدون اجر")</f>
        <v>0</v>
      </c>
      <c r="M142" s="41">
        <f>COUNTIF('حضور وانصراف'!H145:AL145,"1/2بدون")</f>
        <v>0</v>
      </c>
      <c r="N142" s="41">
        <f>COUNTIF('حضور وانصراف'!H145:AL145,"إذن 1")</f>
        <v>0</v>
      </c>
      <c r="O142" s="41">
        <f>COUNTIF('حضور وانصراف'!H145:AL145,"إذن 2")</f>
        <v>0</v>
      </c>
      <c r="P142" s="41">
        <f>COUNTIF('حضور وانصراف'!H145:AL145,"م")</f>
        <v>0</v>
      </c>
      <c r="Q142" s="41">
        <f>COUNTIF('حضور وانصراف'!H145:AL145,"مرضى")</f>
        <v>0</v>
      </c>
      <c r="R142" s="41">
        <f>COUNTIF('حضور وانصراف'!H145:AL145,"ر")</f>
        <v>0</v>
      </c>
      <c r="S142" s="41">
        <f>COUNTIF('حضور وانصراف'!H145:AL145,"&gt;0")</f>
        <v>0</v>
      </c>
      <c r="T142" s="41">
        <f>SUMIF('حضور وانصراف'!H145:AL145,"&gt;0")</f>
        <v>0</v>
      </c>
      <c r="U142" s="42">
        <f t="shared" ref="U142:U205" si="6">ABS(T142/480)</f>
        <v>0</v>
      </c>
      <c r="V142" s="41">
        <f>COUNTIF('حضور وانصراف'!H145:AL145,"&lt;0")</f>
        <v>0</v>
      </c>
      <c r="W142" s="41">
        <f>-SUMIF('حضور وانصراف'!H145:AL145,"&lt;0")</f>
        <v>0</v>
      </c>
      <c r="X142" s="42">
        <f t="shared" ref="X142:X205" si="7">ABS(W142/480)</f>
        <v>0</v>
      </c>
      <c r="Y142" s="42">
        <f t="shared" ref="Y142:Y205" si="8">F142+(G142*2)+L142+(M142/2)</f>
        <v>0</v>
      </c>
    </row>
    <row r="143" spans="1:25" ht="16.5" thickBot="1" x14ac:dyDescent="0.25">
      <c r="A143" s="40">
        <v>131</v>
      </c>
      <c r="B143" s="40">
        <f>'حضور وانصراف'!E146</f>
        <v>0</v>
      </c>
      <c r="C143" s="40">
        <f>'حضور وانصراف'!F146</f>
        <v>0</v>
      </c>
      <c r="D143" s="40">
        <f>'حضور وانصراف'!G146</f>
        <v>0</v>
      </c>
      <c r="E143" s="40">
        <f>COUNTIF('حضور وانصراف'!H146:AL146,"ح")</f>
        <v>0</v>
      </c>
      <c r="F143" s="41">
        <f>COUNTIF('حضور وانصراف'!H146:AL146,"غ")</f>
        <v>0</v>
      </c>
      <c r="G143" s="41">
        <f>COUNTIF('حضور وانصراف'!H146:AL146,"غ ب")</f>
        <v>0</v>
      </c>
      <c r="H143" s="41">
        <f>COUNTIF('حضور وانصراف'!H146:AL146,"إعتيادى")</f>
        <v>0</v>
      </c>
      <c r="I143" s="41">
        <f>COUNTIF('حضور وانصراف'!I146:AM146,"1/2إعتيادى")</f>
        <v>0</v>
      </c>
      <c r="J143" s="41">
        <f>COUNTIF('حضور وانصراف'!H146:AL146,"عارضه")</f>
        <v>0</v>
      </c>
      <c r="K143" s="41">
        <f>COUNTIF('حضور وانصراف'!I146:AM146,"1/2عارضه")</f>
        <v>0</v>
      </c>
      <c r="L143" s="41">
        <f>COUNTIF('حضور وانصراف'!H146:AL146,"بدون اجر")</f>
        <v>0</v>
      </c>
      <c r="M143" s="41">
        <f>COUNTIF('حضور وانصراف'!H146:AL146,"1/2بدون")</f>
        <v>0</v>
      </c>
      <c r="N143" s="41">
        <f>COUNTIF('حضور وانصراف'!H146:AL146,"إذن 1")</f>
        <v>0</v>
      </c>
      <c r="O143" s="41">
        <f>COUNTIF('حضور وانصراف'!H146:AL146,"إذن 2")</f>
        <v>0</v>
      </c>
      <c r="P143" s="41">
        <f>COUNTIF('حضور وانصراف'!H146:AL146,"م")</f>
        <v>0</v>
      </c>
      <c r="Q143" s="41">
        <f>COUNTIF('حضور وانصراف'!H146:AL146,"مرضى")</f>
        <v>0</v>
      </c>
      <c r="R143" s="41">
        <f>COUNTIF('حضور وانصراف'!H146:AL146,"ر")</f>
        <v>0</v>
      </c>
      <c r="S143" s="41">
        <f>COUNTIF('حضور وانصراف'!H146:AL146,"&gt;0")</f>
        <v>0</v>
      </c>
      <c r="T143" s="41">
        <f>SUMIF('حضور وانصراف'!H146:AL146,"&gt;0")</f>
        <v>0</v>
      </c>
      <c r="U143" s="42">
        <f t="shared" si="6"/>
        <v>0</v>
      </c>
      <c r="V143" s="41">
        <f>COUNTIF('حضور وانصراف'!H146:AL146,"&lt;0")</f>
        <v>0</v>
      </c>
      <c r="W143" s="41">
        <f>-SUMIF('حضور وانصراف'!H146:AL146,"&lt;0")</f>
        <v>0</v>
      </c>
      <c r="X143" s="42">
        <f t="shared" si="7"/>
        <v>0</v>
      </c>
      <c r="Y143" s="42">
        <f t="shared" si="8"/>
        <v>0</v>
      </c>
    </row>
    <row r="144" spans="1:25" ht="16.5" thickBot="1" x14ac:dyDescent="0.25">
      <c r="A144" s="40">
        <v>132</v>
      </c>
      <c r="B144" s="40">
        <f>'حضور وانصراف'!E147</f>
        <v>0</v>
      </c>
      <c r="C144" s="40">
        <f>'حضور وانصراف'!F147</f>
        <v>0</v>
      </c>
      <c r="D144" s="40">
        <f>'حضور وانصراف'!G147</f>
        <v>0</v>
      </c>
      <c r="E144" s="40">
        <f>COUNTIF('حضور وانصراف'!H147:AL147,"ح")</f>
        <v>0</v>
      </c>
      <c r="F144" s="41">
        <f>COUNTIF('حضور وانصراف'!H147:AL147,"غ")</f>
        <v>0</v>
      </c>
      <c r="G144" s="41">
        <f>COUNTIF('حضور وانصراف'!H147:AL147,"غ ب")</f>
        <v>0</v>
      </c>
      <c r="H144" s="41">
        <f>COUNTIF('حضور وانصراف'!H147:AL147,"إعتيادى")</f>
        <v>0</v>
      </c>
      <c r="I144" s="41">
        <f>COUNTIF('حضور وانصراف'!I147:AM147,"1/2إعتيادى")</f>
        <v>0</v>
      </c>
      <c r="J144" s="41">
        <f>COUNTIF('حضور وانصراف'!H147:AL147,"عارضه")</f>
        <v>0</v>
      </c>
      <c r="K144" s="41">
        <f>COUNTIF('حضور وانصراف'!I147:AM147,"1/2عارضه")</f>
        <v>0</v>
      </c>
      <c r="L144" s="41">
        <f>COUNTIF('حضور وانصراف'!H147:AL147,"بدون اجر")</f>
        <v>0</v>
      </c>
      <c r="M144" s="41">
        <f>COUNTIF('حضور وانصراف'!H147:AL147,"1/2بدون")</f>
        <v>0</v>
      </c>
      <c r="N144" s="41">
        <f>COUNTIF('حضور وانصراف'!H147:AL147,"إذن 1")</f>
        <v>0</v>
      </c>
      <c r="O144" s="41">
        <f>COUNTIF('حضور وانصراف'!H147:AL147,"إذن 2")</f>
        <v>0</v>
      </c>
      <c r="P144" s="41">
        <f>COUNTIF('حضور وانصراف'!H147:AL147,"م")</f>
        <v>0</v>
      </c>
      <c r="Q144" s="41">
        <f>COUNTIF('حضور وانصراف'!H147:AL147,"مرضى")</f>
        <v>0</v>
      </c>
      <c r="R144" s="41">
        <f>COUNTIF('حضور وانصراف'!H147:AL147,"ر")</f>
        <v>0</v>
      </c>
      <c r="S144" s="41">
        <f>COUNTIF('حضور وانصراف'!H147:AL147,"&gt;0")</f>
        <v>0</v>
      </c>
      <c r="T144" s="41">
        <f>SUMIF('حضور وانصراف'!H147:AL147,"&gt;0")</f>
        <v>0</v>
      </c>
      <c r="U144" s="42">
        <f t="shared" si="6"/>
        <v>0</v>
      </c>
      <c r="V144" s="41">
        <f>COUNTIF('حضور وانصراف'!H147:AL147,"&lt;0")</f>
        <v>0</v>
      </c>
      <c r="W144" s="41">
        <f>-SUMIF('حضور وانصراف'!H147:AL147,"&lt;0")</f>
        <v>0</v>
      </c>
      <c r="X144" s="42">
        <f t="shared" si="7"/>
        <v>0</v>
      </c>
      <c r="Y144" s="42">
        <f t="shared" si="8"/>
        <v>0</v>
      </c>
    </row>
    <row r="145" spans="1:25" ht="16.5" thickBot="1" x14ac:dyDescent="0.25">
      <c r="A145" s="40">
        <v>133</v>
      </c>
      <c r="B145" s="40">
        <f>'حضور وانصراف'!E148</f>
        <v>0</v>
      </c>
      <c r="C145" s="40">
        <f>'حضور وانصراف'!F148</f>
        <v>0</v>
      </c>
      <c r="D145" s="40">
        <f>'حضور وانصراف'!G148</f>
        <v>0</v>
      </c>
      <c r="E145" s="40">
        <f>COUNTIF('حضور وانصراف'!H148:AL148,"ح")</f>
        <v>0</v>
      </c>
      <c r="F145" s="41">
        <f>COUNTIF('حضور وانصراف'!H148:AL148,"غ")</f>
        <v>0</v>
      </c>
      <c r="G145" s="41">
        <f>COUNTIF('حضور وانصراف'!H148:AL148,"غ ب")</f>
        <v>0</v>
      </c>
      <c r="H145" s="41">
        <f>COUNTIF('حضور وانصراف'!H148:AL148,"إعتيادى")</f>
        <v>0</v>
      </c>
      <c r="I145" s="41">
        <f>COUNTIF('حضور وانصراف'!I148:AM148,"1/2إعتيادى")</f>
        <v>0</v>
      </c>
      <c r="J145" s="41">
        <f>COUNTIF('حضور وانصراف'!H148:AL148,"عارضه")</f>
        <v>0</v>
      </c>
      <c r="K145" s="41">
        <f>COUNTIF('حضور وانصراف'!I148:AM148,"1/2عارضه")</f>
        <v>0</v>
      </c>
      <c r="L145" s="41">
        <f>COUNTIF('حضور وانصراف'!H148:AL148,"بدون اجر")</f>
        <v>0</v>
      </c>
      <c r="M145" s="41">
        <f>COUNTIF('حضور وانصراف'!H148:AL148,"1/2بدون")</f>
        <v>0</v>
      </c>
      <c r="N145" s="41">
        <f>COUNTIF('حضور وانصراف'!H148:AL148,"إذن 1")</f>
        <v>0</v>
      </c>
      <c r="O145" s="41">
        <f>COUNTIF('حضور وانصراف'!H148:AL148,"إذن 2")</f>
        <v>0</v>
      </c>
      <c r="P145" s="41">
        <f>COUNTIF('حضور وانصراف'!H148:AL148,"م")</f>
        <v>0</v>
      </c>
      <c r="Q145" s="41">
        <f>COUNTIF('حضور وانصراف'!H148:AL148,"مرضى")</f>
        <v>0</v>
      </c>
      <c r="R145" s="41">
        <f>COUNTIF('حضور وانصراف'!H148:AL148,"ر")</f>
        <v>0</v>
      </c>
      <c r="S145" s="41">
        <f>COUNTIF('حضور وانصراف'!H148:AL148,"&gt;0")</f>
        <v>0</v>
      </c>
      <c r="T145" s="41">
        <f>SUMIF('حضور وانصراف'!H148:AL148,"&gt;0")</f>
        <v>0</v>
      </c>
      <c r="U145" s="42">
        <f t="shared" si="6"/>
        <v>0</v>
      </c>
      <c r="V145" s="41">
        <f>COUNTIF('حضور وانصراف'!H148:AL148,"&lt;0")</f>
        <v>0</v>
      </c>
      <c r="W145" s="41">
        <f>-SUMIF('حضور وانصراف'!H148:AL148,"&lt;0")</f>
        <v>0</v>
      </c>
      <c r="X145" s="42">
        <f t="shared" si="7"/>
        <v>0</v>
      </c>
      <c r="Y145" s="42">
        <f t="shared" si="8"/>
        <v>0</v>
      </c>
    </row>
    <row r="146" spans="1:25" ht="16.5" thickBot="1" x14ac:dyDescent="0.25">
      <c r="A146" s="40">
        <v>134</v>
      </c>
      <c r="B146" s="40">
        <f>'حضور وانصراف'!E149</f>
        <v>0</v>
      </c>
      <c r="C146" s="40">
        <f>'حضور وانصراف'!F149</f>
        <v>0</v>
      </c>
      <c r="D146" s="40">
        <f>'حضور وانصراف'!G149</f>
        <v>0</v>
      </c>
      <c r="E146" s="40">
        <f>COUNTIF('حضور وانصراف'!H149:AL149,"ح")</f>
        <v>0</v>
      </c>
      <c r="F146" s="41">
        <f>COUNTIF('حضور وانصراف'!H149:AL149,"غ")</f>
        <v>0</v>
      </c>
      <c r="G146" s="41">
        <f>COUNTIF('حضور وانصراف'!H149:AL149,"غ ب")</f>
        <v>0</v>
      </c>
      <c r="H146" s="41">
        <f>COUNTIF('حضور وانصراف'!H149:AL149,"إعتيادى")</f>
        <v>0</v>
      </c>
      <c r="I146" s="41">
        <f>COUNTIF('حضور وانصراف'!I149:AM149,"1/2إعتيادى")</f>
        <v>0</v>
      </c>
      <c r="J146" s="41">
        <f>COUNTIF('حضور وانصراف'!H149:AL149,"عارضه")</f>
        <v>0</v>
      </c>
      <c r="K146" s="41">
        <f>COUNTIF('حضور وانصراف'!I149:AM149,"1/2عارضه")</f>
        <v>0</v>
      </c>
      <c r="L146" s="41">
        <f>COUNTIF('حضور وانصراف'!H149:AL149,"بدون اجر")</f>
        <v>0</v>
      </c>
      <c r="M146" s="41">
        <f>COUNTIF('حضور وانصراف'!H149:AL149,"1/2بدون")</f>
        <v>0</v>
      </c>
      <c r="N146" s="41">
        <f>COUNTIF('حضور وانصراف'!H149:AL149,"إذن 1")</f>
        <v>0</v>
      </c>
      <c r="O146" s="41">
        <f>COUNTIF('حضور وانصراف'!H149:AL149,"إذن 2")</f>
        <v>0</v>
      </c>
      <c r="P146" s="41">
        <f>COUNTIF('حضور وانصراف'!H149:AL149,"م")</f>
        <v>0</v>
      </c>
      <c r="Q146" s="41">
        <f>COUNTIF('حضور وانصراف'!H149:AL149,"مرضى")</f>
        <v>0</v>
      </c>
      <c r="R146" s="41">
        <f>COUNTIF('حضور وانصراف'!H149:AL149,"ر")</f>
        <v>0</v>
      </c>
      <c r="S146" s="41">
        <f>COUNTIF('حضور وانصراف'!H149:AL149,"&gt;0")</f>
        <v>0</v>
      </c>
      <c r="T146" s="41">
        <f>SUMIF('حضور وانصراف'!H149:AL149,"&gt;0")</f>
        <v>0</v>
      </c>
      <c r="U146" s="42">
        <f t="shared" si="6"/>
        <v>0</v>
      </c>
      <c r="V146" s="41">
        <f>COUNTIF('حضور وانصراف'!H149:AL149,"&lt;0")</f>
        <v>0</v>
      </c>
      <c r="W146" s="41">
        <f>-SUMIF('حضور وانصراف'!H149:AL149,"&lt;0")</f>
        <v>0</v>
      </c>
      <c r="X146" s="42">
        <f t="shared" si="7"/>
        <v>0</v>
      </c>
      <c r="Y146" s="42">
        <f t="shared" si="8"/>
        <v>0</v>
      </c>
    </row>
    <row r="147" spans="1:25" ht="16.5" thickBot="1" x14ac:dyDescent="0.25">
      <c r="A147" s="40">
        <v>135</v>
      </c>
      <c r="B147" s="40">
        <f>'حضور وانصراف'!E150</f>
        <v>0</v>
      </c>
      <c r="C147" s="40">
        <f>'حضور وانصراف'!F150</f>
        <v>0</v>
      </c>
      <c r="D147" s="40">
        <f>'حضور وانصراف'!G150</f>
        <v>0</v>
      </c>
      <c r="E147" s="40">
        <f>COUNTIF('حضور وانصراف'!H150:AL150,"ح")</f>
        <v>0</v>
      </c>
      <c r="F147" s="41">
        <f>COUNTIF('حضور وانصراف'!H150:AL150,"غ")</f>
        <v>0</v>
      </c>
      <c r="G147" s="41">
        <f>COUNTIF('حضور وانصراف'!H150:AL150,"غ ب")</f>
        <v>0</v>
      </c>
      <c r="H147" s="41">
        <f>COUNTIF('حضور وانصراف'!H150:AL150,"إعتيادى")</f>
        <v>0</v>
      </c>
      <c r="I147" s="41">
        <f>COUNTIF('حضور وانصراف'!I150:AM150,"1/2إعتيادى")</f>
        <v>0</v>
      </c>
      <c r="J147" s="41">
        <f>COUNTIF('حضور وانصراف'!H150:AL150,"عارضه")</f>
        <v>0</v>
      </c>
      <c r="K147" s="41">
        <f>COUNTIF('حضور وانصراف'!I150:AM150,"1/2عارضه")</f>
        <v>0</v>
      </c>
      <c r="L147" s="41">
        <f>COUNTIF('حضور وانصراف'!H150:AL150,"بدون اجر")</f>
        <v>0</v>
      </c>
      <c r="M147" s="41">
        <f>COUNTIF('حضور وانصراف'!H150:AL150,"1/2بدون")</f>
        <v>0</v>
      </c>
      <c r="N147" s="41">
        <f>COUNTIF('حضور وانصراف'!H150:AL150,"إذن 1")</f>
        <v>0</v>
      </c>
      <c r="O147" s="41">
        <f>COUNTIF('حضور وانصراف'!H150:AL150,"إذن 2")</f>
        <v>0</v>
      </c>
      <c r="P147" s="41">
        <f>COUNTIF('حضور وانصراف'!H150:AL150,"م")</f>
        <v>0</v>
      </c>
      <c r="Q147" s="41">
        <f>COUNTIF('حضور وانصراف'!H150:AL150,"مرضى")</f>
        <v>0</v>
      </c>
      <c r="R147" s="41">
        <f>COUNTIF('حضور وانصراف'!H150:AL150,"ر")</f>
        <v>0</v>
      </c>
      <c r="S147" s="41">
        <f>COUNTIF('حضور وانصراف'!H150:AL150,"&gt;0")</f>
        <v>0</v>
      </c>
      <c r="T147" s="41">
        <f>SUMIF('حضور وانصراف'!H150:AL150,"&gt;0")</f>
        <v>0</v>
      </c>
      <c r="U147" s="42">
        <f t="shared" si="6"/>
        <v>0</v>
      </c>
      <c r="V147" s="41">
        <f>COUNTIF('حضور وانصراف'!H150:AL150,"&lt;0")</f>
        <v>0</v>
      </c>
      <c r="W147" s="41">
        <f>-SUMIF('حضور وانصراف'!H150:AL150,"&lt;0")</f>
        <v>0</v>
      </c>
      <c r="X147" s="42">
        <f t="shared" si="7"/>
        <v>0</v>
      </c>
      <c r="Y147" s="42">
        <f t="shared" si="8"/>
        <v>0</v>
      </c>
    </row>
    <row r="148" spans="1:25" ht="16.5" thickBot="1" x14ac:dyDescent="0.25">
      <c r="A148" s="40">
        <v>136</v>
      </c>
      <c r="B148" s="40">
        <f>'حضور وانصراف'!E151</f>
        <v>0</v>
      </c>
      <c r="C148" s="40">
        <f>'حضور وانصراف'!F151</f>
        <v>0</v>
      </c>
      <c r="D148" s="40">
        <f>'حضور وانصراف'!G151</f>
        <v>0</v>
      </c>
      <c r="E148" s="40">
        <f>COUNTIF('حضور وانصراف'!H151:AL151,"ح")</f>
        <v>0</v>
      </c>
      <c r="F148" s="41">
        <f>COUNTIF('حضور وانصراف'!H151:AL151,"غ")</f>
        <v>0</v>
      </c>
      <c r="G148" s="41">
        <f>COUNTIF('حضور وانصراف'!H151:AL151,"غ ب")</f>
        <v>0</v>
      </c>
      <c r="H148" s="41">
        <f>COUNTIF('حضور وانصراف'!H151:AL151,"إعتيادى")</f>
        <v>0</v>
      </c>
      <c r="I148" s="41">
        <f>COUNTIF('حضور وانصراف'!I151:AM151,"1/2إعتيادى")</f>
        <v>0</v>
      </c>
      <c r="J148" s="41">
        <f>COUNTIF('حضور وانصراف'!H151:AL151,"عارضه")</f>
        <v>0</v>
      </c>
      <c r="K148" s="41">
        <f>COUNTIF('حضور وانصراف'!I151:AM151,"1/2عارضه")</f>
        <v>0</v>
      </c>
      <c r="L148" s="41">
        <f>COUNTIF('حضور وانصراف'!H151:AL151,"بدون اجر")</f>
        <v>0</v>
      </c>
      <c r="M148" s="41">
        <f>COUNTIF('حضور وانصراف'!H151:AL151,"1/2بدون")</f>
        <v>0</v>
      </c>
      <c r="N148" s="41">
        <f>COUNTIF('حضور وانصراف'!H151:AL151,"إذن 1")</f>
        <v>0</v>
      </c>
      <c r="O148" s="41">
        <f>COUNTIF('حضور وانصراف'!H151:AL151,"إذن 2")</f>
        <v>0</v>
      </c>
      <c r="P148" s="41">
        <f>COUNTIF('حضور وانصراف'!H151:AL151,"م")</f>
        <v>0</v>
      </c>
      <c r="Q148" s="41">
        <f>COUNTIF('حضور وانصراف'!H151:AL151,"مرضى")</f>
        <v>0</v>
      </c>
      <c r="R148" s="41">
        <f>COUNTIF('حضور وانصراف'!H151:AL151,"ر")</f>
        <v>0</v>
      </c>
      <c r="S148" s="41">
        <f>COUNTIF('حضور وانصراف'!H151:AL151,"&gt;0")</f>
        <v>0</v>
      </c>
      <c r="T148" s="41">
        <f>SUMIF('حضور وانصراف'!H151:AL151,"&gt;0")</f>
        <v>0</v>
      </c>
      <c r="U148" s="42">
        <f t="shared" si="6"/>
        <v>0</v>
      </c>
      <c r="V148" s="41">
        <f>COUNTIF('حضور وانصراف'!H151:AL151,"&lt;0")</f>
        <v>0</v>
      </c>
      <c r="W148" s="41">
        <f>-SUMIF('حضور وانصراف'!H151:AL151,"&lt;0")</f>
        <v>0</v>
      </c>
      <c r="X148" s="42">
        <f t="shared" si="7"/>
        <v>0</v>
      </c>
      <c r="Y148" s="42">
        <f t="shared" si="8"/>
        <v>0</v>
      </c>
    </row>
    <row r="149" spans="1:25" ht="16.5" thickBot="1" x14ac:dyDescent="0.25">
      <c r="A149" s="40">
        <v>137</v>
      </c>
      <c r="B149" s="40">
        <f>'حضور وانصراف'!E152</f>
        <v>0</v>
      </c>
      <c r="C149" s="40">
        <f>'حضور وانصراف'!F152</f>
        <v>0</v>
      </c>
      <c r="D149" s="40">
        <f>'حضور وانصراف'!G152</f>
        <v>0</v>
      </c>
      <c r="E149" s="40">
        <f>COUNTIF('حضور وانصراف'!H152:AL152,"ح")</f>
        <v>0</v>
      </c>
      <c r="F149" s="41">
        <f>COUNTIF('حضور وانصراف'!H152:AL152,"غ")</f>
        <v>0</v>
      </c>
      <c r="G149" s="41">
        <f>COUNTIF('حضور وانصراف'!H152:AL152,"غ ب")</f>
        <v>0</v>
      </c>
      <c r="H149" s="41">
        <f>COUNTIF('حضور وانصراف'!H152:AL152,"إعتيادى")</f>
        <v>0</v>
      </c>
      <c r="I149" s="41">
        <f>COUNTIF('حضور وانصراف'!I152:AM152,"1/2إعتيادى")</f>
        <v>0</v>
      </c>
      <c r="J149" s="41">
        <f>COUNTIF('حضور وانصراف'!H152:AL152,"عارضه")</f>
        <v>0</v>
      </c>
      <c r="K149" s="41">
        <f>COUNTIF('حضور وانصراف'!I152:AM152,"1/2عارضه")</f>
        <v>0</v>
      </c>
      <c r="L149" s="41">
        <f>COUNTIF('حضور وانصراف'!H152:AL152,"بدون اجر")</f>
        <v>0</v>
      </c>
      <c r="M149" s="41">
        <f>COUNTIF('حضور وانصراف'!H152:AL152,"1/2بدون")</f>
        <v>0</v>
      </c>
      <c r="N149" s="41">
        <f>COUNTIF('حضور وانصراف'!H152:AL152,"إذن 1")</f>
        <v>0</v>
      </c>
      <c r="O149" s="41">
        <f>COUNTIF('حضور وانصراف'!H152:AL152,"إذن 2")</f>
        <v>0</v>
      </c>
      <c r="P149" s="41">
        <f>COUNTIF('حضور وانصراف'!H152:AL152,"م")</f>
        <v>0</v>
      </c>
      <c r="Q149" s="41">
        <f>COUNTIF('حضور وانصراف'!H152:AL152,"مرضى")</f>
        <v>0</v>
      </c>
      <c r="R149" s="41">
        <f>COUNTIF('حضور وانصراف'!H152:AL152,"ر")</f>
        <v>0</v>
      </c>
      <c r="S149" s="41">
        <f>COUNTIF('حضور وانصراف'!H152:AL152,"&gt;0")</f>
        <v>0</v>
      </c>
      <c r="T149" s="41">
        <f>SUMIF('حضور وانصراف'!H152:AL152,"&gt;0")</f>
        <v>0</v>
      </c>
      <c r="U149" s="42">
        <f t="shared" si="6"/>
        <v>0</v>
      </c>
      <c r="V149" s="41">
        <f>COUNTIF('حضور وانصراف'!H152:AL152,"&lt;0")</f>
        <v>0</v>
      </c>
      <c r="W149" s="41">
        <f>-SUMIF('حضور وانصراف'!H152:AL152,"&lt;0")</f>
        <v>0</v>
      </c>
      <c r="X149" s="42">
        <f t="shared" si="7"/>
        <v>0</v>
      </c>
      <c r="Y149" s="42">
        <f t="shared" si="8"/>
        <v>0</v>
      </c>
    </row>
    <row r="150" spans="1:25" ht="16.5" thickBot="1" x14ac:dyDescent="0.25">
      <c r="A150" s="40">
        <v>138</v>
      </c>
      <c r="B150" s="40">
        <f>'حضور وانصراف'!E153</f>
        <v>0</v>
      </c>
      <c r="C150" s="40">
        <f>'حضور وانصراف'!F153</f>
        <v>0</v>
      </c>
      <c r="D150" s="40">
        <f>'حضور وانصراف'!G153</f>
        <v>0</v>
      </c>
      <c r="E150" s="40">
        <f>COUNTIF('حضور وانصراف'!H153:AL153,"ح")</f>
        <v>0</v>
      </c>
      <c r="F150" s="41">
        <f>COUNTIF('حضور وانصراف'!H153:AL153,"غ")</f>
        <v>0</v>
      </c>
      <c r="G150" s="41">
        <f>COUNTIF('حضور وانصراف'!H153:AL153,"غ ب")</f>
        <v>0</v>
      </c>
      <c r="H150" s="41">
        <f>COUNTIF('حضور وانصراف'!H153:AL153,"إعتيادى")</f>
        <v>0</v>
      </c>
      <c r="I150" s="41">
        <f>COUNTIF('حضور وانصراف'!I153:AM153,"1/2إعتيادى")</f>
        <v>0</v>
      </c>
      <c r="J150" s="41">
        <f>COUNTIF('حضور وانصراف'!H153:AL153,"عارضه")</f>
        <v>0</v>
      </c>
      <c r="K150" s="41">
        <f>COUNTIF('حضور وانصراف'!I153:AM153,"1/2عارضه")</f>
        <v>0</v>
      </c>
      <c r="L150" s="41">
        <f>COUNTIF('حضور وانصراف'!H153:AL153,"بدون اجر")</f>
        <v>0</v>
      </c>
      <c r="M150" s="41">
        <f>COUNTIF('حضور وانصراف'!H153:AL153,"1/2بدون")</f>
        <v>0</v>
      </c>
      <c r="N150" s="41">
        <f>COUNTIF('حضور وانصراف'!H153:AL153,"إذن 1")</f>
        <v>0</v>
      </c>
      <c r="O150" s="41">
        <f>COUNTIF('حضور وانصراف'!H153:AL153,"إذن 2")</f>
        <v>0</v>
      </c>
      <c r="P150" s="41">
        <f>COUNTIF('حضور وانصراف'!H153:AL153,"م")</f>
        <v>0</v>
      </c>
      <c r="Q150" s="41">
        <f>COUNTIF('حضور وانصراف'!H153:AL153,"مرضى")</f>
        <v>0</v>
      </c>
      <c r="R150" s="41">
        <f>COUNTIF('حضور وانصراف'!H153:AL153,"ر")</f>
        <v>0</v>
      </c>
      <c r="S150" s="41">
        <f>COUNTIF('حضور وانصراف'!H153:AL153,"&gt;0")</f>
        <v>0</v>
      </c>
      <c r="T150" s="41">
        <f>SUMIF('حضور وانصراف'!H153:AL153,"&gt;0")</f>
        <v>0</v>
      </c>
      <c r="U150" s="42">
        <f t="shared" si="6"/>
        <v>0</v>
      </c>
      <c r="V150" s="41">
        <f>COUNTIF('حضور وانصراف'!H153:AL153,"&lt;0")</f>
        <v>0</v>
      </c>
      <c r="W150" s="41">
        <f>-SUMIF('حضور وانصراف'!H153:AL153,"&lt;0")</f>
        <v>0</v>
      </c>
      <c r="X150" s="42">
        <f t="shared" si="7"/>
        <v>0</v>
      </c>
      <c r="Y150" s="42">
        <f t="shared" si="8"/>
        <v>0</v>
      </c>
    </row>
    <row r="151" spans="1:25" ht="16.5" thickBot="1" x14ac:dyDescent="0.25">
      <c r="A151" s="40">
        <v>139</v>
      </c>
      <c r="B151" s="40">
        <f>'حضور وانصراف'!E154</f>
        <v>0</v>
      </c>
      <c r="C151" s="40">
        <f>'حضور وانصراف'!F154</f>
        <v>0</v>
      </c>
      <c r="D151" s="40">
        <f>'حضور وانصراف'!G154</f>
        <v>0</v>
      </c>
      <c r="E151" s="40">
        <f>COUNTIF('حضور وانصراف'!H154:AL154,"ح")</f>
        <v>0</v>
      </c>
      <c r="F151" s="41">
        <f>COUNTIF('حضور وانصراف'!H154:AL154,"غ")</f>
        <v>0</v>
      </c>
      <c r="G151" s="41">
        <f>COUNTIF('حضور وانصراف'!H154:AL154,"غ ب")</f>
        <v>0</v>
      </c>
      <c r="H151" s="41">
        <f>COUNTIF('حضور وانصراف'!H154:AL154,"إعتيادى")</f>
        <v>0</v>
      </c>
      <c r="I151" s="41">
        <f>COUNTIF('حضور وانصراف'!I154:AM154,"1/2إعتيادى")</f>
        <v>0</v>
      </c>
      <c r="J151" s="41">
        <f>COUNTIF('حضور وانصراف'!H154:AL154,"عارضه")</f>
        <v>0</v>
      </c>
      <c r="K151" s="41">
        <f>COUNTIF('حضور وانصراف'!I154:AM154,"1/2عارضه")</f>
        <v>0</v>
      </c>
      <c r="L151" s="41">
        <f>COUNTIF('حضور وانصراف'!H154:AL154,"بدون اجر")</f>
        <v>0</v>
      </c>
      <c r="M151" s="41">
        <f>COUNTIF('حضور وانصراف'!H154:AL154,"1/2بدون")</f>
        <v>0</v>
      </c>
      <c r="N151" s="41">
        <f>COUNTIF('حضور وانصراف'!H154:AL154,"إذن 1")</f>
        <v>0</v>
      </c>
      <c r="O151" s="41">
        <f>COUNTIF('حضور وانصراف'!H154:AL154,"إذن 2")</f>
        <v>0</v>
      </c>
      <c r="P151" s="41">
        <f>COUNTIF('حضور وانصراف'!H154:AL154,"م")</f>
        <v>0</v>
      </c>
      <c r="Q151" s="41">
        <f>COUNTIF('حضور وانصراف'!H154:AL154,"مرضى")</f>
        <v>0</v>
      </c>
      <c r="R151" s="41">
        <f>COUNTIF('حضور وانصراف'!H154:AL154,"ر")</f>
        <v>0</v>
      </c>
      <c r="S151" s="41">
        <f>COUNTIF('حضور وانصراف'!H154:AL154,"&gt;0")</f>
        <v>0</v>
      </c>
      <c r="T151" s="41">
        <f>SUMIF('حضور وانصراف'!H154:AL154,"&gt;0")</f>
        <v>0</v>
      </c>
      <c r="U151" s="42">
        <f t="shared" si="6"/>
        <v>0</v>
      </c>
      <c r="V151" s="41">
        <f>COUNTIF('حضور وانصراف'!H154:AL154,"&lt;0")</f>
        <v>0</v>
      </c>
      <c r="W151" s="41">
        <f>-SUMIF('حضور وانصراف'!H154:AL154,"&lt;0")</f>
        <v>0</v>
      </c>
      <c r="X151" s="42">
        <f t="shared" si="7"/>
        <v>0</v>
      </c>
      <c r="Y151" s="42">
        <f t="shared" si="8"/>
        <v>0</v>
      </c>
    </row>
    <row r="152" spans="1:25" ht="16.5" thickBot="1" x14ac:dyDescent="0.25">
      <c r="A152" s="40">
        <v>140</v>
      </c>
      <c r="B152" s="40">
        <f>'حضور وانصراف'!E155</f>
        <v>0</v>
      </c>
      <c r="C152" s="40">
        <f>'حضور وانصراف'!F155</f>
        <v>0</v>
      </c>
      <c r="D152" s="40">
        <f>'حضور وانصراف'!G155</f>
        <v>0</v>
      </c>
      <c r="E152" s="40">
        <f>COUNTIF('حضور وانصراف'!H155:AL155,"ح")</f>
        <v>0</v>
      </c>
      <c r="F152" s="41">
        <f>COUNTIF('حضور وانصراف'!H155:AL155,"غ")</f>
        <v>0</v>
      </c>
      <c r="G152" s="41">
        <f>COUNTIF('حضور وانصراف'!H155:AL155,"غ ب")</f>
        <v>0</v>
      </c>
      <c r="H152" s="41">
        <f>COUNTIF('حضور وانصراف'!H155:AL155,"إعتيادى")</f>
        <v>0</v>
      </c>
      <c r="I152" s="41">
        <f>COUNTIF('حضور وانصراف'!I155:AM155,"1/2إعتيادى")</f>
        <v>0</v>
      </c>
      <c r="J152" s="41">
        <f>COUNTIF('حضور وانصراف'!H155:AL155,"عارضه")</f>
        <v>0</v>
      </c>
      <c r="K152" s="41">
        <f>COUNTIF('حضور وانصراف'!I155:AM155,"1/2عارضه")</f>
        <v>0</v>
      </c>
      <c r="L152" s="41">
        <f>COUNTIF('حضور وانصراف'!H155:AL155,"بدون اجر")</f>
        <v>0</v>
      </c>
      <c r="M152" s="41">
        <f>COUNTIF('حضور وانصراف'!H155:AL155,"1/2بدون")</f>
        <v>0</v>
      </c>
      <c r="N152" s="41">
        <f>COUNTIF('حضور وانصراف'!H155:AL155,"إذن 1")</f>
        <v>0</v>
      </c>
      <c r="O152" s="41">
        <f>COUNTIF('حضور وانصراف'!H155:AL155,"إذن 2")</f>
        <v>0</v>
      </c>
      <c r="P152" s="41">
        <f>COUNTIF('حضور وانصراف'!H155:AL155,"م")</f>
        <v>0</v>
      </c>
      <c r="Q152" s="41">
        <f>COUNTIF('حضور وانصراف'!H155:AL155,"مرضى")</f>
        <v>0</v>
      </c>
      <c r="R152" s="41">
        <f>COUNTIF('حضور وانصراف'!H155:AL155,"ر")</f>
        <v>0</v>
      </c>
      <c r="S152" s="41">
        <f>COUNTIF('حضور وانصراف'!H155:AL155,"&gt;0")</f>
        <v>0</v>
      </c>
      <c r="T152" s="41">
        <f>SUMIF('حضور وانصراف'!H155:AL155,"&gt;0")</f>
        <v>0</v>
      </c>
      <c r="U152" s="42">
        <f t="shared" si="6"/>
        <v>0</v>
      </c>
      <c r="V152" s="41">
        <f>COUNTIF('حضور وانصراف'!H155:AL155,"&lt;0")</f>
        <v>0</v>
      </c>
      <c r="W152" s="41">
        <f>-SUMIF('حضور وانصراف'!H155:AL155,"&lt;0")</f>
        <v>0</v>
      </c>
      <c r="X152" s="42">
        <f t="shared" si="7"/>
        <v>0</v>
      </c>
      <c r="Y152" s="42">
        <f t="shared" si="8"/>
        <v>0</v>
      </c>
    </row>
    <row r="153" spans="1:25" ht="16.5" thickBot="1" x14ac:dyDescent="0.25">
      <c r="A153" s="40">
        <v>141</v>
      </c>
      <c r="B153" s="40">
        <f>'حضور وانصراف'!E156</f>
        <v>0</v>
      </c>
      <c r="C153" s="40">
        <f>'حضور وانصراف'!F156</f>
        <v>0</v>
      </c>
      <c r="D153" s="40">
        <f>'حضور وانصراف'!G156</f>
        <v>0</v>
      </c>
      <c r="E153" s="40">
        <f>COUNTIF('حضور وانصراف'!H156:AL156,"ح")</f>
        <v>0</v>
      </c>
      <c r="F153" s="41">
        <f>COUNTIF('حضور وانصراف'!H156:AL156,"غ")</f>
        <v>0</v>
      </c>
      <c r="G153" s="41">
        <f>COUNTIF('حضور وانصراف'!H156:AL156,"غ ب")</f>
        <v>0</v>
      </c>
      <c r="H153" s="41">
        <f>COUNTIF('حضور وانصراف'!H156:AL156,"إعتيادى")</f>
        <v>0</v>
      </c>
      <c r="I153" s="41">
        <f>COUNTIF('حضور وانصراف'!I156:AM156,"1/2إعتيادى")</f>
        <v>0</v>
      </c>
      <c r="J153" s="41">
        <f>COUNTIF('حضور وانصراف'!H156:AL156,"عارضه")</f>
        <v>0</v>
      </c>
      <c r="K153" s="41">
        <f>COUNTIF('حضور وانصراف'!I156:AM156,"1/2عارضه")</f>
        <v>0</v>
      </c>
      <c r="L153" s="41">
        <f>COUNTIF('حضور وانصراف'!H156:AL156,"بدون اجر")</f>
        <v>0</v>
      </c>
      <c r="M153" s="41">
        <f>COUNTIF('حضور وانصراف'!H156:AL156,"1/2بدون")</f>
        <v>0</v>
      </c>
      <c r="N153" s="41">
        <f>COUNTIF('حضور وانصراف'!H156:AL156,"إذن 1")</f>
        <v>0</v>
      </c>
      <c r="O153" s="41">
        <f>COUNTIF('حضور وانصراف'!H156:AL156,"إذن 2")</f>
        <v>0</v>
      </c>
      <c r="P153" s="41">
        <f>COUNTIF('حضور وانصراف'!H156:AL156,"م")</f>
        <v>0</v>
      </c>
      <c r="Q153" s="41">
        <f>COUNTIF('حضور وانصراف'!H156:AL156,"مرضى")</f>
        <v>0</v>
      </c>
      <c r="R153" s="41">
        <f>COUNTIF('حضور وانصراف'!H156:AL156,"ر")</f>
        <v>0</v>
      </c>
      <c r="S153" s="41">
        <f>COUNTIF('حضور وانصراف'!H156:AL156,"&gt;0")</f>
        <v>0</v>
      </c>
      <c r="T153" s="41">
        <f>SUMIF('حضور وانصراف'!H156:AL156,"&gt;0")</f>
        <v>0</v>
      </c>
      <c r="U153" s="42">
        <f t="shared" si="6"/>
        <v>0</v>
      </c>
      <c r="V153" s="41">
        <f>COUNTIF('حضور وانصراف'!H156:AL156,"&lt;0")</f>
        <v>0</v>
      </c>
      <c r="W153" s="41">
        <f>-SUMIF('حضور وانصراف'!H156:AL156,"&lt;0")</f>
        <v>0</v>
      </c>
      <c r="X153" s="42">
        <f t="shared" si="7"/>
        <v>0</v>
      </c>
      <c r="Y153" s="42">
        <f t="shared" si="8"/>
        <v>0</v>
      </c>
    </row>
    <row r="154" spans="1:25" ht="16.5" thickBot="1" x14ac:dyDescent="0.25">
      <c r="A154" s="40">
        <v>142</v>
      </c>
      <c r="B154" s="40">
        <f>'حضور وانصراف'!E157</f>
        <v>0</v>
      </c>
      <c r="C154" s="40">
        <f>'حضور وانصراف'!F157</f>
        <v>0</v>
      </c>
      <c r="D154" s="40">
        <f>'حضور وانصراف'!G157</f>
        <v>0</v>
      </c>
      <c r="E154" s="40">
        <f>COUNTIF('حضور وانصراف'!H157:AL157,"ح")</f>
        <v>0</v>
      </c>
      <c r="F154" s="41">
        <f>COUNTIF('حضور وانصراف'!H157:AL157,"غ")</f>
        <v>0</v>
      </c>
      <c r="G154" s="41">
        <f>COUNTIF('حضور وانصراف'!H157:AL157,"غ ب")</f>
        <v>0</v>
      </c>
      <c r="H154" s="41">
        <f>COUNTIF('حضور وانصراف'!H157:AL157,"إعتيادى")</f>
        <v>0</v>
      </c>
      <c r="I154" s="41">
        <f>COUNTIF('حضور وانصراف'!I157:AM157,"1/2إعتيادى")</f>
        <v>0</v>
      </c>
      <c r="J154" s="41">
        <f>COUNTIF('حضور وانصراف'!H157:AL157,"عارضه")</f>
        <v>0</v>
      </c>
      <c r="K154" s="41">
        <f>COUNTIF('حضور وانصراف'!I157:AM157,"1/2عارضه")</f>
        <v>0</v>
      </c>
      <c r="L154" s="41">
        <f>COUNTIF('حضور وانصراف'!H157:AL157,"بدون اجر")</f>
        <v>0</v>
      </c>
      <c r="M154" s="41">
        <f>COUNTIF('حضور وانصراف'!H157:AL157,"1/2بدون")</f>
        <v>0</v>
      </c>
      <c r="N154" s="41">
        <f>COUNTIF('حضور وانصراف'!H157:AL157,"إذن 1")</f>
        <v>0</v>
      </c>
      <c r="O154" s="41">
        <f>COUNTIF('حضور وانصراف'!H157:AL157,"إذن 2")</f>
        <v>0</v>
      </c>
      <c r="P154" s="41">
        <f>COUNTIF('حضور وانصراف'!H157:AL157,"م")</f>
        <v>0</v>
      </c>
      <c r="Q154" s="41">
        <f>COUNTIF('حضور وانصراف'!H157:AL157,"مرضى")</f>
        <v>0</v>
      </c>
      <c r="R154" s="41">
        <f>COUNTIF('حضور وانصراف'!H157:AL157,"ر")</f>
        <v>0</v>
      </c>
      <c r="S154" s="41">
        <f>COUNTIF('حضور وانصراف'!H157:AL157,"&gt;0")</f>
        <v>0</v>
      </c>
      <c r="T154" s="41">
        <f>SUMIF('حضور وانصراف'!H157:AL157,"&gt;0")</f>
        <v>0</v>
      </c>
      <c r="U154" s="42">
        <f t="shared" si="6"/>
        <v>0</v>
      </c>
      <c r="V154" s="41">
        <f>COUNTIF('حضور وانصراف'!H157:AL157,"&lt;0")</f>
        <v>0</v>
      </c>
      <c r="W154" s="41">
        <f>-SUMIF('حضور وانصراف'!H157:AL157,"&lt;0")</f>
        <v>0</v>
      </c>
      <c r="X154" s="42">
        <f t="shared" si="7"/>
        <v>0</v>
      </c>
      <c r="Y154" s="42">
        <f t="shared" si="8"/>
        <v>0</v>
      </c>
    </row>
    <row r="155" spans="1:25" ht="16.5" thickBot="1" x14ac:dyDescent="0.25">
      <c r="A155" s="40">
        <v>143</v>
      </c>
      <c r="B155" s="40">
        <f>'حضور وانصراف'!E158</f>
        <v>0</v>
      </c>
      <c r="C155" s="40">
        <f>'حضور وانصراف'!F158</f>
        <v>0</v>
      </c>
      <c r="D155" s="40">
        <f>'حضور وانصراف'!G158</f>
        <v>0</v>
      </c>
      <c r="E155" s="40">
        <f>COUNTIF('حضور وانصراف'!H158:AL158,"ح")</f>
        <v>0</v>
      </c>
      <c r="F155" s="41">
        <f>COUNTIF('حضور وانصراف'!H158:AL158,"غ")</f>
        <v>0</v>
      </c>
      <c r="G155" s="41">
        <f>COUNTIF('حضور وانصراف'!H158:AL158,"غ ب")</f>
        <v>0</v>
      </c>
      <c r="H155" s="41">
        <f>COUNTIF('حضور وانصراف'!H158:AL158,"إعتيادى")</f>
        <v>0</v>
      </c>
      <c r="I155" s="41">
        <f>COUNTIF('حضور وانصراف'!I158:AM158,"1/2إعتيادى")</f>
        <v>0</v>
      </c>
      <c r="J155" s="41">
        <f>COUNTIF('حضور وانصراف'!H158:AL158,"عارضه")</f>
        <v>0</v>
      </c>
      <c r="K155" s="41">
        <f>COUNTIF('حضور وانصراف'!I158:AM158,"1/2عارضه")</f>
        <v>0</v>
      </c>
      <c r="L155" s="41">
        <f>COUNTIF('حضور وانصراف'!H158:AL158,"بدون اجر")</f>
        <v>0</v>
      </c>
      <c r="M155" s="41">
        <f>COUNTIF('حضور وانصراف'!H158:AL158,"1/2بدون")</f>
        <v>0</v>
      </c>
      <c r="N155" s="41">
        <f>COUNTIF('حضور وانصراف'!H158:AL158,"إذن 1")</f>
        <v>0</v>
      </c>
      <c r="O155" s="41">
        <f>COUNTIF('حضور وانصراف'!H158:AL158,"إذن 2")</f>
        <v>0</v>
      </c>
      <c r="P155" s="41">
        <f>COUNTIF('حضور وانصراف'!H158:AL158,"م")</f>
        <v>0</v>
      </c>
      <c r="Q155" s="41">
        <f>COUNTIF('حضور وانصراف'!H158:AL158,"مرضى")</f>
        <v>0</v>
      </c>
      <c r="R155" s="41">
        <f>COUNTIF('حضور وانصراف'!H158:AL158,"ر")</f>
        <v>0</v>
      </c>
      <c r="S155" s="41">
        <f>COUNTIF('حضور وانصراف'!H158:AL158,"&gt;0")</f>
        <v>0</v>
      </c>
      <c r="T155" s="41">
        <f>SUMIF('حضور وانصراف'!H158:AL158,"&gt;0")</f>
        <v>0</v>
      </c>
      <c r="U155" s="42">
        <f t="shared" si="6"/>
        <v>0</v>
      </c>
      <c r="V155" s="41">
        <f>COUNTIF('حضور وانصراف'!H158:AL158,"&lt;0")</f>
        <v>0</v>
      </c>
      <c r="W155" s="41">
        <f>-SUMIF('حضور وانصراف'!H158:AL158,"&lt;0")</f>
        <v>0</v>
      </c>
      <c r="X155" s="42">
        <f t="shared" si="7"/>
        <v>0</v>
      </c>
      <c r="Y155" s="42">
        <f t="shared" si="8"/>
        <v>0</v>
      </c>
    </row>
    <row r="156" spans="1:25" ht="16.5" thickBot="1" x14ac:dyDescent="0.25">
      <c r="A156" s="40">
        <v>144</v>
      </c>
      <c r="B156" s="40">
        <f>'حضور وانصراف'!E159</f>
        <v>0</v>
      </c>
      <c r="C156" s="40">
        <f>'حضور وانصراف'!F159</f>
        <v>0</v>
      </c>
      <c r="D156" s="40">
        <f>'حضور وانصراف'!G159</f>
        <v>0</v>
      </c>
      <c r="E156" s="40">
        <f>COUNTIF('حضور وانصراف'!H159:AL159,"ح")</f>
        <v>0</v>
      </c>
      <c r="F156" s="41">
        <f>COUNTIF('حضور وانصراف'!H159:AL159,"غ")</f>
        <v>0</v>
      </c>
      <c r="G156" s="41">
        <f>COUNTIF('حضور وانصراف'!H159:AL159,"غ ب")</f>
        <v>0</v>
      </c>
      <c r="H156" s="41">
        <f>COUNTIF('حضور وانصراف'!H159:AL159,"إعتيادى")</f>
        <v>0</v>
      </c>
      <c r="I156" s="41">
        <f>COUNTIF('حضور وانصراف'!I159:AM159,"1/2إعتيادى")</f>
        <v>0</v>
      </c>
      <c r="J156" s="41">
        <f>COUNTIF('حضور وانصراف'!H159:AL159,"عارضه")</f>
        <v>0</v>
      </c>
      <c r="K156" s="41">
        <f>COUNTIF('حضور وانصراف'!I159:AM159,"1/2عارضه")</f>
        <v>0</v>
      </c>
      <c r="L156" s="41">
        <f>COUNTIF('حضور وانصراف'!H159:AL159,"بدون اجر")</f>
        <v>0</v>
      </c>
      <c r="M156" s="41">
        <f>COUNTIF('حضور وانصراف'!H159:AL159,"1/2بدون")</f>
        <v>0</v>
      </c>
      <c r="N156" s="41">
        <f>COUNTIF('حضور وانصراف'!H159:AL159,"إذن 1")</f>
        <v>0</v>
      </c>
      <c r="O156" s="41">
        <f>COUNTIF('حضور وانصراف'!H159:AL159,"إذن 2")</f>
        <v>0</v>
      </c>
      <c r="P156" s="41">
        <f>COUNTIF('حضور وانصراف'!H159:AL159,"م")</f>
        <v>0</v>
      </c>
      <c r="Q156" s="41">
        <f>COUNTIF('حضور وانصراف'!H159:AL159,"مرضى")</f>
        <v>0</v>
      </c>
      <c r="R156" s="41">
        <f>COUNTIF('حضور وانصراف'!H159:AL159,"ر")</f>
        <v>0</v>
      </c>
      <c r="S156" s="41">
        <f>COUNTIF('حضور وانصراف'!H159:AL159,"&gt;0")</f>
        <v>0</v>
      </c>
      <c r="T156" s="41">
        <f>SUMIF('حضور وانصراف'!H159:AL159,"&gt;0")</f>
        <v>0</v>
      </c>
      <c r="U156" s="42">
        <f t="shared" si="6"/>
        <v>0</v>
      </c>
      <c r="V156" s="41">
        <f>COUNTIF('حضور وانصراف'!H159:AL159,"&lt;0")</f>
        <v>0</v>
      </c>
      <c r="W156" s="41">
        <f>-SUMIF('حضور وانصراف'!H159:AL159,"&lt;0")</f>
        <v>0</v>
      </c>
      <c r="X156" s="42">
        <f t="shared" si="7"/>
        <v>0</v>
      </c>
      <c r="Y156" s="42">
        <f t="shared" si="8"/>
        <v>0</v>
      </c>
    </row>
    <row r="157" spans="1:25" ht="16.5" thickBot="1" x14ac:dyDescent="0.25">
      <c r="A157" s="40">
        <v>145</v>
      </c>
      <c r="B157" s="40">
        <f>'حضور وانصراف'!E160</f>
        <v>0</v>
      </c>
      <c r="C157" s="40">
        <f>'حضور وانصراف'!F160</f>
        <v>0</v>
      </c>
      <c r="D157" s="40">
        <f>'حضور وانصراف'!G160</f>
        <v>0</v>
      </c>
      <c r="E157" s="40">
        <f>COUNTIF('حضور وانصراف'!H160:AL160,"ح")</f>
        <v>0</v>
      </c>
      <c r="F157" s="41">
        <f>COUNTIF('حضور وانصراف'!H160:AL160,"غ")</f>
        <v>0</v>
      </c>
      <c r="G157" s="41">
        <f>COUNTIF('حضور وانصراف'!H160:AL160,"غ ب")</f>
        <v>0</v>
      </c>
      <c r="H157" s="41">
        <f>COUNTIF('حضور وانصراف'!H160:AL160,"إعتيادى")</f>
        <v>0</v>
      </c>
      <c r="I157" s="41">
        <f>COUNTIF('حضور وانصراف'!I160:AM160,"1/2إعتيادى")</f>
        <v>0</v>
      </c>
      <c r="J157" s="41">
        <f>COUNTIF('حضور وانصراف'!H160:AL160,"عارضه")</f>
        <v>0</v>
      </c>
      <c r="K157" s="41">
        <f>COUNTIF('حضور وانصراف'!I160:AM160,"1/2عارضه")</f>
        <v>0</v>
      </c>
      <c r="L157" s="41">
        <f>COUNTIF('حضور وانصراف'!H160:AL160,"بدون اجر")</f>
        <v>0</v>
      </c>
      <c r="M157" s="41">
        <f>COUNTIF('حضور وانصراف'!H160:AL160,"1/2بدون")</f>
        <v>0</v>
      </c>
      <c r="N157" s="41">
        <f>COUNTIF('حضور وانصراف'!H160:AL160,"إذن 1")</f>
        <v>0</v>
      </c>
      <c r="O157" s="41">
        <f>COUNTIF('حضور وانصراف'!H160:AL160,"إذن 2")</f>
        <v>0</v>
      </c>
      <c r="P157" s="41">
        <f>COUNTIF('حضور وانصراف'!H160:AL160,"م")</f>
        <v>0</v>
      </c>
      <c r="Q157" s="41">
        <f>COUNTIF('حضور وانصراف'!H160:AL160,"مرضى")</f>
        <v>0</v>
      </c>
      <c r="R157" s="41">
        <f>COUNTIF('حضور وانصراف'!H160:AL160,"ر")</f>
        <v>0</v>
      </c>
      <c r="S157" s="41">
        <f>COUNTIF('حضور وانصراف'!H160:AL160,"&gt;0")</f>
        <v>0</v>
      </c>
      <c r="T157" s="41">
        <f>SUMIF('حضور وانصراف'!H160:AL160,"&gt;0")</f>
        <v>0</v>
      </c>
      <c r="U157" s="42">
        <f t="shared" si="6"/>
        <v>0</v>
      </c>
      <c r="V157" s="41">
        <f>COUNTIF('حضور وانصراف'!H160:AL160,"&lt;0")</f>
        <v>0</v>
      </c>
      <c r="W157" s="41">
        <f>-SUMIF('حضور وانصراف'!H160:AL160,"&lt;0")</f>
        <v>0</v>
      </c>
      <c r="X157" s="42">
        <f t="shared" si="7"/>
        <v>0</v>
      </c>
      <c r="Y157" s="42">
        <f t="shared" si="8"/>
        <v>0</v>
      </c>
    </row>
    <row r="158" spans="1:25" ht="16.5" thickBot="1" x14ac:dyDescent="0.25">
      <c r="A158" s="40">
        <v>146</v>
      </c>
      <c r="B158" s="40">
        <f>'حضور وانصراف'!E161</f>
        <v>0</v>
      </c>
      <c r="C158" s="40">
        <f>'حضور وانصراف'!F161</f>
        <v>0</v>
      </c>
      <c r="D158" s="40">
        <f>'حضور وانصراف'!G161</f>
        <v>0</v>
      </c>
      <c r="E158" s="40">
        <f>COUNTIF('حضور وانصراف'!H161:AL161,"ح")</f>
        <v>0</v>
      </c>
      <c r="F158" s="41">
        <f>COUNTIF('حضور وانصراف'!H161:AL161,"غ")</f>
        <v>0</v>
      </c>
      <c r="G158" s="41">
        <f>COUNTIF('حضور وانصراف'!H161:AL161,"غ ب")</f>
        <v>0</v>
      </c>
      <c r="H158" s="41">
        <f>COUNTIF('حضور وانصراف'!H161:AL161,"إعتيادى")</f>
        <v>0</v>
      </c>
      <c r="I158" s="41">
        <f>COUNTIF('حضور وانصراف'!I161:AM161,"1/2إعتيادى")</f>
        <v>0</v>
      </c>
      <c r="J158" s="41">
        <f>COUNTIF('حضور وانصراف'!H161:AL161,"عارضه")</f>
        <v>0</v>
      </c>
      <c r="K158" s="41">
        <f>COUNTIF('حضور وانصراف'!I161:AM161,"1/2عارضه")</f>
        <v>0</v>
      </c>
      <c r="L158" s="41">
        <f>COUNTIF('حضور وانصراف'!H161:AL161,"بدون اجر")</f>
        <v>0</v>
      </c>
      <c r="M158" s="41">
        <f>COUNTIF('حضور وانصراف'!H161:AL161,"1/2بدون")</f>
        <v>0</v>
      </c>
      <c r="N158" s="41">
        <f>COUNTIF('حضور وانصراف'!H161:AL161,"إذن 1")</f>
        <v>0</v>
      </c>
      <c r="O158" s="41">
        <f>COUNTIF('حضور وانصراف'!H161:AL161,"إذن 2")</f>
        <v>0</v>
      </c>
      <c r="P158" s="41">
        <f>COUNTIF('حضور وانصراف'!H161:AL161,"م")</f>
        <v>0</v>
      </c>
      <c r="Q158" s="41">
        <f>COUNTIF('حضور وانصراف'!H161:AL161,"مرضى")</f>
        <v>0</v>
      </c>
      <c r="R158" s="41">
        <f>COUNTIF('حضور وانصراف'!H161:AL161,"ر")</f>
        <v>0</v>
      </c>
      <c r="S158" s="41">
        <f>COUNTIF('حضور وانصراف'!H161:AL161,"&gt;0")</f>
        <v>0</v>
      </c>
      <c r="T158" s="41">
        <f>SUMIF('حضور وانصراف'!H161:AL161,"&gt;0")</f>
        <v>0</v>
      </c>
      <c r="U158" s="42">
        <f t="shared" si="6"/>
        <v>0</v>
      </c>
      <c r="V158" s="41">
        <f>COUNTIF('حضور وانصراف'!H161:AL161,"&lt;0")</f>
        <v>0</v>
      </c>
      <c r="W158" s="41">
        <f>-SUMIF('حضور وانصراف'!H161:AL161,"&lt;0")</f>
        <v>0</v>
      </c>
      <c r="X158" s="42">
        <f t="shared" si="7"/>
        <v>0</v>
      </c>
      <c r="Y158" s="42">
        <f t="shared" si="8"/>
        <v>0</v>
      </c>
    </row>
    <row r="159" spans="1:25" ht="16.5" thickBot="1" x14ac:dyDescent="0.25">
      <c r="A159" s="40">
        <v>147</v>
      </c>
      <c r="B159" s="40">
        <f>'حضور وانصراف'!E162</f>
        <v>0</v>
      </c>
      <c r="C159" s="40">
        <f>'حضور وانصراف'!F162</f>
        <v>0</v>
      </c>
      <c r="D159" s="40">
        <f>'حضور وانصراف'!G162</f>
        <v>0</v>
      </c>
      <c r="E159" s="40">
        <f>COUNTIF('حضور وانصراف'!H162:AL162,"ح")</f>
        <v>0</v>
      </c>
      <c r="F159" s="41">
        <f>COUNTIF('حضور وانصراف'!H162:AL162,"غ")</f>
        <v>0</v>
      </c>
      <c r="G159" s="41">
        <f>COUNTIF('حضور وانصراف'!H162:AL162,"غ ب")</f>
        <v>0</v>
      </c>
      <c r="H159" s="41">
        <f>COUNTIF('حضور وانصراف'!H162:AL162,"إعتيادى")</f>
        <v>0</v>
      </c>
      <c r="I159" s="41">
        <f>COUNTIF('حضور وانصراف'!I162:AM162,"1/2إعتيادى")</f>
        <v>0</v>
      </c>
      <c r="J159" s="41">
        <f>COUNTIF('حضور وانصراف'!H162:AL162,"عارضه")</f>
        <v>0</v>
      </c>
      <c r="K159" s="41">
        <f>COUNTIF('حضور وانصراف'!I162:AM162,"1/2عارضه")</f>
        <v>0</v>
      </c>
      <c r="L159" s="41">
        <f>COUNTIF('حضور وانصراف'!H162:AL162,"بدون اجر")</f>
        <v>0</v>
      </c>
      <c r="M159" s="41">
        <f>COUNTIF('حضور وانصراف'!H162:AL162,"1/2بدون")</f>
        <v>0</v>
      </c>
      <c r="N159" s="41">
        <f>COUNTIF('حضور وانصراف'!H162:AL162,"إذن 1")</f>
        <v>0</v>
      </c>
      <c r="O159" s="41">
        <f>COUNTIF('حضور وانصراف'!H162:AL162,"إذن 2")</f>
        <v>0</v>
      </c>
      <c r="P159" s="41">
        <f>COUNTIF('حضور وانصراف'!H162:AL162,"م")</f>
        <v>0</v>
      </c>
      <c r="Q159" s="41">
        <f>COUNTIF('حضور وانصراف'!H162:AL162,"مرضى")</f>
        <v>0</v>
      </c>
      <c r="R159" s="41">
        <f>COUNTIF('حضور وانصراف'!H162:AL162,"ر")</f>
        <v>0</v>
      </c>
      <c r="S159" s="41">
        <f>COUNTIF('حضور وانصراف'!H162:AL162,"&gt;0")</f>
        <v>0</v>
      </c>
      <c r="T159" s="41">
        <f>SUMIF('حضور وانصراف'!H162:AL162,"&gt;0")</f>
        <v>0</v>
      </c>
      <c r="U159" s="42">
        <f t="shared" si="6"/>
        <v>0</v>
      </c>
      <c r="V159" s="41">
        <f>COUNTIF('حضور وانصراف'!H162:AL162,"&lt;0")</f>
        <v>0</v>
      </c>
      <c r="W159" s="41">
        <f>-SUMIF('حضور وانصراف'!H162:AL162,"&lt;0")</f>
        <v>0</v>
      </c>
      <c r="X159" s="42">
        <f t="shared" si="7"/>
        <v>0</v>
      </c>
      <c r="Y159" s="42">
        <f t="shared" si="8"/>
        <v>0</v>
      </c>
    </row>
    <row r="160" spans="1:25" ht="16.5" thickBot="1" x14ac:dyDescent="0.25">
      <c r="A160" s="40">
        <v>148</v>
      </c>
      <c r="B160" s="40">
        <f>'حضور وانصراف'!E163</f>
        <v>0</v>
      </c>
      <c r="C160" s="40">
        <f>'حضور وانصراف'!F163</f>
        <v>0</v>
      </c>
      <c r="D160" s="40">
        <f>'حضور وانصراف'!G163</f>
        <v>0</v>
      </c>
      <c r="E160" s="40">
        <f>COUNTIF('حضور وانصراف'!H163:AL163,"ح")</f>
        <v>0</v>
      </c>
      <c r="F160" s="41">
        <f>COUNTIF('حضور وانصراف'!H163:AL163,"غ")</f>
        <v>0</v>
      </c>
      <c r="G160" s="41">
        <f>COUNTIF('حضور وانصراف'!H163:AL163,"غ ب")</f>
        <v>0</v>
      </c>
      <c r="H160" s="41">
        <f>COUNTIF('حضور وانصراف'!H163:AL163,"إعتيادى")</f>
        <v>0</v>
      </c>
      <c r="I160" s="41">
        <f>COUNTIF('حضور وانصراف'!I163:AM163,"1/2إعتيادى")</f>
        <v>0</v>
      </c>
      <c r="J160" s="41">
        <f>COUNTIF('حضور وانصراف'!H163:AL163,"عارضه")</f>
        <v>0</v>
      </c>
      <c r="K160" s="41">
        <f>COUNTIF('حضور وانصراف'!I163:AM163,"1/2عارضه")</f>
        <v>0</v>
      </c>
      <c r="L160" s="41">
        <f>COUNTIF('حضور وانصراف'!H163:AL163,"بدون اجر")</f>
        <v>0</v>
      </c>
      <c r="M160" s="41">
        <f>COUNTIF('حضور وانصراف'!H163:AL163,"1/2بدون")</f>
        <v>0</v>
      </c>
      <c r="N160" s="41">
        <f>COUNTIF('حضور وانصراف'!H163:AL163,"إذن 1")</f>
        <v>0</v>
      </c>
      <c r="O160" s="41">
        <f>COUNTIF('حضور وانصراف'!H163:AL163,"إذن 2")</f>
        <v>0</v>
      </c>
      <c r="P160" s="41">
        <f>COUNTIF('حضور وانصراف'!H163:AL163,"م")</f>
        <v>0</v>
      </c>
      <c r="Q160" s="41">
        <f>COUNTIF('حضور وانصراف'!H163:AL163,"مرضى")</f>
        <v>0</v>
      </c>
      <c r="R160" s="41">
        <f>COUNTIF('حضور وانصراف'!H163:AL163,"ر")</f>
        <v>0</v>
      </c>
      <c r="S160" s="41">
        <f>COUNTIF('حضور وانصراف'!H163:AL163,"&gt;0")</f>
        <v>0</v>
      </c>
      <c r="T160" s="41">
        <f>SUMIF('حضور وانصراف'!H163:AL163,"&gt;0")</f>
        <v>0</v>
      </c>
      <c r="U160" s="42">
        <f t="shared" si="6"/>
        <v>0</v>
      </c>
      <c r="V160" s="41">
        <f>COUNTIF('حضور وانصراف'!H163:AL163,"&lt;0")</f>
        <v>0</v>
      </c>
      <c r="W160" s="41">
        <f>-SUMIF('حضور وانصراف'!H163:AL163,"&lt;0")</f>
        <v>0</v>
      </c>
      <c r="X160" s="42">
        <f t="shared" si="7"/>
        <v>0</v>
      </c>
      <c r="Y160" s="42">
        <f t="shared" si="8"/>
        <v>0</v>
      </c>
    </row>
    <row r="161" spans="1:25" ht="16.5" thickBot="1" x14ac:dyDescent="0.25">
      <c r="A161" s="40">
        <v>149</v>
      </c>
      <c r="B161" s="40">
        <f>'حضور وانصراف'!E164</f>
        <v>0</v>
      </c>
      <c r="C161" s="40">
        <f>'حضور وانصراف'!F164</f>
        <v>0</v>
      </c>
      <c r="D161" s="40">
        <f>'حضور وانصراف'!G164</f>
        <v>0</v>
      </c>
      <c r="E161" s="40">
        <f>COUNTIF('حضور وانصراف'!H164:AL164,"ح")</f>
        <v>0</v>
      </c>
      <c r="F161" s="41">
        <f>COUNTIF('حضور وانصراف'!H164:AL164,"غ")</f>
        <v>0</v>
      </c>
      <c r="G161" s="41">
        <f>COUNTIF('حضور وانصراف'!H164:AL164,"غ ب")</f>
        <v>0</v>
      </c>
      <c r="H161" s="41">
        <f>COUNTIF('حضور وانصراف'!H164:AL164,"إعتيادى")</f>
        <v>0</v>
      </c>
      <c r="I161" s="41">
        <f>COUNTIF('حضور وانصراف'!I164:AM164,"1/2إعتيادى")</f>
        <v>0</v>
      </c>
      <c r="J161" s="41">
        <f>COUNTIF('حضور وانصراف'!H164:AL164,"عارضه")</f>
        <v>0</v>
      </c>
      <c r="K161" s="41">
        <f>COUNTIF('حضور وانصراف'!I164:AM164,"1/2عارضه")</f>
        <v>0</v>
      </c>
      <c r="L161" s="41">
        <f>COUNTIF('حضور وانصراف'!H164:AL164,"بدون اجر")</f>
        <v>0</v>
      </c>
      <c r="M161" s="41">
        <f>COUNTIF('حضور وانصراف'!H164:AL164,"1/2بدون")</f>
        <v>0</v>
      </c>
      <c r="N161" s="41">
        <f>COUNTIF('حضور وانصراف'!H164:AL164,"إذن 1")</f>
        <v>0</v>
      </c>
      <c r="O161" s="41">
        <f>COUNTIF('حضور وانصراف'!H164:AL164,"إذن 2")</f>
        <v>0</v>
      </c>
      <c r="P161" s="41">
        <f>COUNTIF('حضور وانصراف'!H164:AL164,"م")</f>
        <v>0</v>
      </c>
      <c r="Q161" s="41">
        <f>COUNTIF('حضور وانصراف'!H164:AL164,"مرضى")</f>
        <v>0</v>
      </c>
      <c r="R161" s="41">
        <f>COUNTIF('حضور وانصراف'!H164:AL164,"ر")</f>
        <v>0</v>
      </c>
      <c r="S161" s="41">
        <f>COUNTIF('حضور وانصراف'!H164:AL164,"&gt;0")</f>
        <v>0</v>
      </c>
      <c r="T161" s="41">
        <f>SUMIF('حضور وانصراف'!H164:AL164,"&gt;0")</f>
        <v>0</v>
      </c>
      <c r="U161" s="42">
        <f t="shared" si="6"/>
        <v>0</v>
      </c>
      <c r="V161" s="41">
        <f>COUNTIF('حضور وانصراف'!H164:AL164,"&lt;0")</f>
        <v>0</v>
      </c>
      <c r="W161" s="41">
        <f>-SUMIF('حضور وانصراف'!H164:AL164,"&lt;0")</f>
        <v>0</v>
      </c>
      <c r="X161" s="42">
        <f t="shared" si="7"/>
        <v>0</v>
      </c>
      <c r="Y161" s="42">
        <f t="shared" si="8"/>
        <v>0</v>
      </c>
    </row>
    <row r="162" spans="1:25" ht="16.5" thickBot="1" x14ac:dyDescent="0.25">
      <c r="A162" s="40">
        <v>150</v>
      </c>
      <c r="B162" s="40">
        <f>'حضور وانصراف'!E165</f>
        <v>0</v>
      </c>
      <c r="C162" s="40">
        <f>'حضور وانصراف'!F165</f>
        <v>0</v>
      </c>
      <c r="D162" s="40">
        <f>'حضور وانصراف'!G165</f>
        <v>0</v>
      </c>
      <c r="E162" s="40">
        <f>COUNTIF('حضور وانصراف'!H165:AL165,"ح")</f>
        <v>0</v>
      </c>
      <c r="F162" s="41">
        <f>COUNTIF('حضور وانصراف'!H165:AL165,"غ")</f>
        <v>0</v>
      </c>
      <c r="G162" s="41">
        <f>COUNTIF('حضور وانصراف'!H165:AL165,"غ ب")</f>
        <v>0</v>
      </c>
      <c r="H162" s="41">
        <f>COUNTIF('حضور وانصراف'!H165:AL165,"إعتيادى")</f>
        <v>0</v>
      </c>
      <c r="I162" s="41">
        <f>COUNTIF('حضور وانصراف'!I165:AM165,"1/2إعتيادى")</f>
        <v>0</v>
      </c>
      <c r="J162" s="41">
        <f>COUNTIF('حضور وانصراف'!H165:AL165,"عارضه")</f>
        <v>0</v>
      </c>
      <c r="K162" s="41">
        <f>COUNTIF('حضور وانصراف'!I165:AM165,"1/2عارضه")</f>
        <v>0</v>
      </c>
      <c r="L162" s="41">
        <f>COUNTIF('حضور وانصراف'!H165:AL165,"بدون اجر")</f>
        <v>0</v>
      </c>
      <c r="M162" s="41">
        <f>COUNTIF('حضور وانصراف'!H165:AL165,"1/2بدون")</f>
        <v>0</v>
      </c>
      <c r="N162" s="41">
        <f>COUNTIF('حضور وانصراف'!H165:AL165,"إذن 1")</f>
        <v>0</v>
      </c>
      <c r="O162" s="41">
        <f>COUNTIF('حضور وانصراف'!H165:AL165,"إذن 2")</f>
        <v>0</v>
      </c>
      <c r="P162" s="41">
        <f>COUNTIF('حضور وانصراف'!H165:AL165,"م")</f>
        <v>0</v>
      </c>
      <c r="Q162" s="41">
        <f>COUNTIF('حضور وانصراف'!H165:AL165,"مرضى")</f>
        <v>0</v>
      </c>
      <c r="R162" s="41">
        <f>COUNTIF('حضور وانصراف'!H165:AL165,"ر")</f>
        <v>0</v>
      </c>
      <c r="S162" s="41">
        <f>COUNTIF('حضور وانصراف'!H165:AL165,"&gt;0")</f>
        <v>0</v>
      </c>
      <c r="T162" s="41">
        <f>SUMIF('حضور وانصراف'!H165:AL165,"&gt;0")</f>
        <v>0</v>
      </c>
      <c r="U162" s="42">
        <f t="shared" si="6"/>
        <v>0</v>
      </c>
      <c r="V162" s="41">
        <f>COUNTIF('حضور وانصراف'!H165:AL165,"&lt;0")</f>
        <v>0</v>
      </c>
      <c r="W162" s="41">
        <f>-SUMIF('حضور وانصراف'!H165:AL165,"&lt;0")</f>
        <v>0</v>
      </c>
      <c r="X162" s="42">
        <f t="shared" si="7"/>
        <v>0</v>
      </c>
      <c r="Y162" s="42">
        <f t="shared" si="8"/>
        <v>0</v>
      </c>
    </row>
    <row r="163" spans="1:25" ht="16.5" thickBot="1" x14ac:dyDescent="0.25">
      <c r="A163" s="40">
        <v>151</v>
      </c>
      <c r="B163" s="40">
        <f>'حضور وانصراف'!E166</f>
        <v>0</v>
      </c>
      <c r="C163" s="40">
        <f>'حضور وانصراف'!F166</f>
        <v>0</v>
      </c>
      <c r="D163" s="40">
        <f>'حضور وانصراف'!G166</f>
        <v>0</v>
      </c>
      <c r="E163" s="40">
        <f>COUNTIF('حضور وانصراف'!H166:AL166,"ح")</f>
        <v>0</v>
      </c>
      <c r="F163" s="41">
        <f>COUNTIF('حضور وانصراف'!H166:AL166,"غ")</f>
        <v>0</v>
      </c>
      <c r="G163" s="41">
        <f>COUNTIF('حضور وانصراف'!H166:AL166,"غ ب")</f>
        <v>0</v>
      </c>
      <c r="H163" s="41">
        <f>COUNTIF('حضور وانصراف'!H166:AL166,"إعتيادى")</f>
        <v>0</v>
      </c>
      <c r="I163" s="41">
        <f>COUNTIF('حضور وانصراف'!I166:AM166,"1/2إعتيادى")</f>
        <v>0</v>
      </c>
      <c r="J163" s="41">
        <f>COUNTIF('حضور وانصراف'!H166:AL166,"عارضه")</f>
        <v>0</v>
      </c>
      <c r="K163" s="41">
        <f>COUNTIF('حضور وانصراف'!I166:AM166,"1/2عارضه")</f>
        <v>0</v>
      </c>
      <c r="L163" s="41">
        <f>COUNTIF('حضور وانصراف'!H166:AL166,"بدون اجر")</f>
        <v>0</v>
      </c>
      <c r="M163" s="41">
        <f>COUNTIF('حضور وانصراف'!H166:AL166,"1/2بدون")</f>
        <v>0</v>
      </c>
      <c r="N163" s="41">
        <f>COUNTIF('حضور وانصراف'!H166:AL166,"إذن 1")</f>
        <v>0</v>
      </c>
      <c r="O163" s="41">
        <f>COUNTIF('حضور وانصراف'!H166:AL166,"إذن 2")</f>
        <v>0</v>
      </c>
      <c r="P163" s="41">
        <f>COUNTIF('حضور وانصراف'!H166:AL166,"م")</f>
        <v>0</v>
      </c>
      <c r="Q163" s="41">
        <f>COUNTIF('حضور وانصراف'!H166:AL166,"مرضى")</f>
        <v>0</v>
      </c>
      <c r="R163" s="41">
        <f>COUNTIF('حضور وانصراف'!H166:AL166,"ر")</f>
        <v>0</v>
      </c>
      <c r="S163" s="41">
        <f>COUNTIF('حضور وانصراف'!H166:AL166,"&gt;0")</f>
        <v>0</v>
      </c>
      <c r="T163" s="41">
        <f>SUMIF('حضور وانصراف'!H166:AL166,"&gt;0")</f>
        <v>0</v>
      </c>
      <c r="U163" s="42">
        <f t="shared" si="6"/>
        <v>0</v>
      </c>
      <c r="V163" s="41">
        <f>COUNTIF('حضور وانصراف'!H166:AL166,"&lt;0")</f>
        <v>0</v>
      </c>
      <c r="W163" s="41">
        <f>-SUMIF('حضور وانصراف'!H166:AL166,"&lt;0")</f>
        <v>0</v>
      </c>
      <c r="X163" s="42">
        <f t="shared" si="7"/>
        <v>0</v>
      </c>
      <c r="Y163" s="42">
        <f t="shared" si="8"/>
        <v>0</v>
      </c>
    </row>
    <row r="164" spans="1:25" ht="16.5" thickBot="1" x14ac:dyDescent="0.25">
      <c r="A164" s="40">
        <v>152</v>
      </c>
      <c r="B164" s="40">
        <f>'حضور وانصراف'!E167</f>
        <v>0</v>
      </c>
      <c r="C164" s="40">
        <f>'حضور وانصراف'!F167</f>
        <v>0</v>
      </c>
      <c r="D164" s="40">
        <f>'حضور وانصراف'!G167</f>
        <v>0</v>
      </c>
      <c r="E164" s="40">
        <f>COUNTIF('حضور وانصراف'!H167:AL167,"ح")</f>
        <v>0</v>
      </c>
      <c r="F164" s="41">
        <f>COUNTIF('حضور وانصراف'!H167:AL167,"غ")</f>
        <v>0</v>
      </c>
      <c r="G164" s="41">
        <f>COUNTIF('حضور وانصراف'!H167:AL167,"غ ب")</f>
        <v>0</v>
      </c>
      <c r="H164" s="41">
        <f>COUNTIF('حضور وانصراف'!H167:AL167,"إعتيادى")</f>
        <v>0</v>
      </c>
      <c r="I164" s="41">
        <f>COUNTIF('حضور وانصراف'!I167:AM167,"1/2إعتيادى")</f>
        <v>0</v>
      </c>
      <c r="J164" s="41">
        <f>COUNTIF('حضور وانصراف'!H167:AL167,"عارضه")</f>
        <v>0</v>
      </c>
      <c r="K164" s="41">
        <f>COUNTIF('حضور وانصراف'!I167:AM167,"1/2عارضه")</f>
        <v>0</v>
      </c>
      <c r="L164" s="41">
        <f>COUNTIF('حضور وانصراف'!H167:AL167,"بدون اجر")</f>
        <v>0</v>
      </c>
      <c r="M164" s="41">
        <f>COUNTIF('حضور وانصراف'!H167:AL167,"1/2بدون")</f>
        <v>0</v>
      </c>
      <c r="N164" s="41">
        <f>COUNTIF('حضور وانصراف'!H167:AL167,"إذن 1")</f>
        <v>0</v>
      </c>
      <c r="O164" s="41">
        <f>COUNTIF('حضور وانصراف'!H167:AL167,"إذن 2")</f>
        <v>0</v>
      </c>
      <c r="P164" s="41">
        <f>COUNTIF('حضور وانصراف'!H167:AL167,"م")</f>
        <v>0</v>
      </c>
      <c r="Q164" s="41">
        <f>COUNTIF('حضور وانصراف'!H167:AL167,"مرضى")</f>
        <v>0</v>
      </c>
      <c r="R164" s="41">
        <f>COUNTIF('حضور وانصراف'!H167:AL167,"ر")</f>
        <v>0</v>
      </c>
      <c r="S164" s="41">
        <f>COUNTIF('حضور وانصراف'!H167:AL167,"&gt;0")</f>
        <v>0</v>
      </c>
      <c r="T164" s="41">
        <f>SUMIF('حضور وانصراف'!H167:AL167,"&gt;0")</f>
        <v>0</v>
      </c>
      <c r="U164" s="42">
        <f t="shared" si="6"/>
        <v>0</v>
      </c>
      <c r="V164" s="41">
        <f>COUNTIF('حضور وانصراف'!H167:AL167,"&lt;0")</f>
        <v>0</v>
      </c>
      <c r="W164" s="41">
        <f>-SUMIF('حضور وانصراف'!H167:AL167,"&lt;0")</f>
        <v>0</v>
      </c>
      <c r="X164" s="42">
        <f t="shared" si="7"/>
        <v>0</v>
      </c>
      <c r="Y164" s="42">
        <f t="shared" si="8"/>
        <v>0</v>
      </c>
    </row>
    <row r="165" spans="1:25" ht="16.5" thickBot="1" x14ac:dyDescent="0.25">
      <c r="A165" s="40">
        <v>153</v>
      </c>
      <c r="B165" s="40">
        <f>'حضور وانصراف'!E168</f>
        <v>0</v>
      </c>
      <c r="C165" s="40">
        <f>'حضور وانصراف'!F168</f>
        <v>0</v>
      </c>
      <c r="D165" s="40">
        <f>'حضور وانصراف'!G168</f>
        <v>0</v>
      </c>
      <c r="E165" s="40">
        <f>COUNTIF('حضور وانصراف'!H168:AL168,"ح")</f>
        <v>0</v>
      </c>
      <c r="F165" s="41">
        <f>COUNTIF('حضور وانصراف'!H168:AL168,"غ")</f>
        <v>0</v>
      </c>
      <c r="G165" s="41">
        <f>COUNTIF('حضور وانصراف'!H168:AL168,"غ ب")</f>
        <v>0</v>
      </c>
      <c r="H165" s="41">
        <f>COUNTIF('حضور وانصراف'!H168:AL168,"إعتيادى")</f>
        <v>0</v>
      </c>
      <c r="I165" s="41">
        <f>COUNTIF('حضور وانصراف'!I168:AM168,"1/2إعتيادى")</f>
        <v>0</v>
      </c>
      <c r="J165" s="41">
        <f>COUNTIF('حضور وانصراف'!H168:AL168,"عارضه")</f>
        <v>0</v>
      </c>
      <c r="K165" s="41">
        <f>COUNTIF('حضور وانصراف'!I168:AM168,"1/2عارضه")</f>
        <v>0</v>
      </c>
      <c r="L165" s="41">
        <f>COUNTIF('حضور وانصراف'!H168:AL168,"بدون اجر")</f>
        <v>0</v>
      </c>
      <c r="M165" s="41">
        <f>COUNTIF('حضور وانصراف'!H168:AL168,"1/2بدون")</f>
        <v>0</v>
      </c>
      <c r="N165" s="41">
        <f>COUNTIF('حضور وانصراف'!H168:AL168,"إذن 1")</f>
        <v>0</v>
      </c>
      <c r="O165" s="41">
        <f>COUNTIF('حضور وانصراف'!H168:AL168,"إذن 2")</f>
        <v>0</v>
      </c>
      <c r="P165" s="41">
        <f>COUNTIF('حضور وانصراف'!H168:AL168,"م")</f>
        <v>0</v>
      </c>
      <c r="Q165" s="41">
        <f>COUNTIF('حضور وانصراف'!H168:AL168,"مرضى")</f>
        <v>0</v>
      </c>
      <c r="R165" s="41">
        <f>COUNTIF('حضور وانصراف'!H168:AL168,"ر")</f>
        <v>0</v>
      </c>
      <c r="S165" s="41">
        <f>COUNTIF('حضور وانصراف'!H168:AL168,"&gt;0")</f>
        <v>0</v>
      </c>
      <c r="T165" s="41">
        <f>SUMIF('حضور وانصراف'!H168:AL168,"&gt;0")</f>
        <v>0</v>
      </c>
      <c r="U165" s="42">
        <f t="shared" si="6"/>
        <v>0</v>
      </c>
      <c r="V165" s="41">
        <f>COUNTIF('حضور وانصراف'!H168:AL168,"&lt;0")</f>
        <v>0</v>
      </c>
      <c r="W165" s="41">
        <f>-SUMIF('حضور وانصراف'!H168:AL168,"&lt;0")</f>
        <v>0</v>
      </c>
      <c r="X165" s="42">
        <f t="shared" si="7"/>
        <v>0</v>
      </c>
      <c r="Y165" s="42">
        <f t="shared" si="8"/>
        <v>0</v>
      </c>
    </row>
    <row r="166" spans="1:25" ht="16.5" thickBot="1" x14ac:dyDescent="0.25">
      <c r="A166" s="40">
        <v>154</v>
      </c>
      <c r="B166" s="40">
        <f>'حضور وانصراف'!E169</f>
        <v>0</v>
      </c>
      <c r="C166" s="40">
        <f>'حضور وانصراف'!F169</f>
        <v>0</v>
      </c>
      <c r="D166" s="40">
        <f>'حضور وانصراف'!G169</f>
        <v>0</v>
      </c>
      <c r="E166" s="40">
        <f>COUNTIF('حضور وانصراف'!H169:AL169,"ح")</f>
        <v>0</v>
      </c>
      <c r="F166" s="41">
        <f>COUNTIF('حضور وانصراف'!H169:AL169,"غ")</f>
        <v>0</v>
      </c>
      <c r="G166" s="41">
        <f>COUNTIF('حضور وانصراف'!H169:AL169,"غ ب")</f>
        <v>0</v>
      </c>
      <c r="H166" s="41">
        <f>COUNTIF('حضور وانصراف'!H169:AL169,"إعتيادى")</f>
        <v>0</v>
      </c>
      <c r="I166" s="41">
        <f>COUNTIF('حضور وانصراف'!I169:AM169,"1/2إعتيادى")</f>
        <v>0</v>
      </c>
      <c r="J166" s="41">
        <f>COUNTIF('حضور وانصراف'!H169:AL169,"عارضه")</f>
        <v>0</v>
      </c>
      <c r="K166" s="41">
        <f>COUNTIF('حضور وانصراف'!I169:AM169,"1/2عارضه")</f>
        <v>0</v>
      </c>
      <c r="L166" s="41">
        <f>COUNTIF('حضور وانصراف'!H169:AL169,"بدون اجر")</f>
        <v>0</v>
      </c>
      <c r="M166" s="41">
        <f>COUNTIF('حضور وانصراف'!H169:AL169,"1/2بدون")</f>
        <v>0</v>
      </c>
      <c r="N166" s="41">
        <f>COUNTIF('حضور وانصراف'!H169:AL169,"إذن 1")</f>
        <v>0</v>
      </c>
      <c r="O166" s="41">
        <f>COUNTIF('حضور وانصراف'!H169:AL169,"إذن 2")</f>
        <v>0</v>
      </c>
      <c r="P166" s="41">
        <f>COUNTIF('حضور وانصراف'!H169:AL169,"م")</f>
        <v>0</v>
      </c>
      <c r="Q166" s="41">
        <f>COUNTIF('حضور وانصراف'!H169:AL169,"مرضى")</f>
        <v>0</v>
      </c>
      <c r="R166" s="41">
        <f>COUNTIF('حضور وانصراف'!H169:AL169,"ر")</f>
        <v>0</v>
      </c>
      <c r="S166" s="41">
        <f>COUNTIF('حضور وانصراف'!H169:AL169,"&gt;0")</f>
        <v>0</v>
      </c>
      <c r="T166" s="41">
        <f>SUMIF('حضور وانصراف'!H169:AL169,"&gt;0")</f>
        <v>0</v>
      </c>
      <c r="U166" s="42">
        <f t="shared" si="6"/>
        <v>0</v>
      </c>
      <c r="V166" s="41">
        <f>COUNTIF('حضور وانصراف'!H169:AL169,"&lt;0")</f>
        <v>0</v>
      </c>
      <c r="W166" s="41">
        <f>-SUMIF('حضور وانصراف'!H169:AL169,"&lt;0")</f>
        <v>0</v>
      </c>
      <c r="X166" s="42">
        <f t="shared" si="7"/>
        <v>0</v>
      </c>
      <c r="Y166" s="42">
        <f t="shared" si="8"/>
        <v>0</v>
      </c>
    </row>
    <row r="167" spans="1:25" ht="16.5" thickBot="1" x14ac:dyDescent="0.25">
      <c r="A167" s="40">
        <v>155</v>
      </c>
      <c r="B167" s="40">
        <f>'حضور وانصراف'!E170</f>
        <v>0</v>
      </c>
      <c r="C167" s="40">
        <f>'حضور وانصراف'!F170</f>
        <v>0</v>
      </c>
      <c r="D167" s="40">
        <f>'حضور وانصراف'!G170</f>
        <v>0</v>
      </c>
      <c r="E167" s="40">
        <f>COUNTIF('حضور وانصراف'!H170:AL170,"ح")</f>
        <v>0</v>
      </c>
      <c r="F167" s="41">
        <f>COUNTIF('حضور وانصراف'!H170:AL170,"غ")</f>
        <v>0</v>
      </c>
      <c r="G167" s="41">
        <f>COUNTIF('حضور وانصراف'!H170:AL170,"غ ب")</f>
        <v>0</v>
      </c>
      <c r="H167" s="41">
        <f>COUNTIF('حضور وانصراف'!H170:AL170,"إعتيادى")</f>
        <v>0</v>
      </c>
      <c r="I167" s="41">
        <f>COUNTIF('حضور وانصراف'!I170:AM170,"1/2إعتيادى")</f>
        <v>0</v>
      </c>
      <c r="J167" s="41">
        <f>COUNTIF('حضور وانصراف'!H170:AL170,"عارضه")</f>
        <v>0</v>
      </c>
      <c r="K167" s="41">
        <f>COUNTIF('حضور وانصراف'!I170:AM170,"1/2عارضه")</f>
        <v>0</v>
      </c>
      <c r="L167" s="41">
        <f>COUNTIF('حضور وانصراف'!H170:AL170,"بدون اجر")</f>
        <v>0</v>
      </c>
      <c r="M167" s="41">
        <f>COUNTIF('حضور وانصراف'!H170:AL170,"1/2بدون")</f>
        <v>0</v>
      </c>
      <c r="N167" s="41">
        <f>COUNTIF('حضور وانصراف'!H170:AL170,"إذن 1")</f>
        <v>0</v>
      </c>
      <c r="O167" s="41">
        <f>COUNTIF('حضور وانصراف'!H170:AL170,"إذن 2")</f>
        <v>0</v>
      </c>
      <c r="P167" s="41">
        <f>COUNTIF('حضور وانصراف'!H170:AL170,"م")</f>
        <v>0</v>
      </c>
      <c r="Q167" s="41">
        <f>COUNTIF('حضور وانصراف'!H170:AL170,"مرضى")</f>
        <v>0</v>
      </c>
      <c r="R167" s="41">
        <f>COUNTIF('حضور وانصراف'!H170:AL170,"ر")</f>
        <v>0</v>
      </c>
      <c r="S167" s="41">
        <f>COUNTIF('حضور وانصراف'!H170:AL170,"&gt;0")</f>
        <v>0</v>
      </c>
      <c r="T167" s="41">
        <f>SUMIF('حضور وانصراف'!H170:AL170,"&gt;0")</f>
        <v>0</v>
      </c>
      <c r="U167" s="42">
        <f t="shared" si="6"/>
        <v>0</v>
      </c>
      <c r="V167" s="41">
        <f>COUNTIF('حضور وانصراف'!H170:AL170,"&lt;0")</f>
        <v>0</v>
      </c>
      <c r="W167" s="41">
        <f>-SUMIF('حضور وانصراف'!H170:AL170,"&lt;0")</f>
        <v>0</v>
      </c>
      <c r="X167" s="42">
        <f t="shared" si="7"/>
        <v>0</v>
      </c>
      <c r="Y167" s="42">
        <f t="shared" si="8"/>
        <v>0</v>
      </c>
    </row>
    <row r="168" spans="1:25" ht="16.5" thickBot="1" x14ac:dyDescent="0.25">
      <c r="A168" s="40">
        <v>156</v>
      </c>
      <c r="B168" s="40">
        <f>'حضور وانصراف'!E171</f>
        <v>0</v>
      </c>
      <c r="C168" s="40">
        <f>'حضور وانصراف'!F171</f>
        <v>0</v>
      </c>
      <c r="D168" s="40">
        <f>'حضور وانصراف'!G171</f>
        <v>0</v>
      </c>
      <c r="E168" s="40">
        <f>COUNTIF('حضور وانصراف'!H171:AL171,"ح")</f>
        <v>0</v>
      </c>
      <c r="F168" s="41">
        <f>COUNTIF('حضور وانصراف'!H171:AL171,"غ")</f>
        <v>0</v>
      </c>
      <c r="G168" s="41">
        <f>COUNTIF('حضور وانصراف'!H171:AL171,"غ ب")</f>
        <v>0</v>
      </c>
      <c r="H168" s="41">
        <f>COUNTIF('حضور وانصراف'!H171:AL171,"إعتيادى")</f>
        <v>0</v>
      </c>
      <c r="I168" s="41">
        <f>COUNTIF('حضور وانصراف'!I171:AM171,"1/2إعتيادى")</f>
        <v>0</v>
      </c>
      <c r="J168" s="41">
        <f>COUNTIF('حضور وانصراف'!H171:AL171,"عارضه")</f>
        <v>0</v>
      </c>
      <c r="K168" s="41">
        <f>COUNTIF('حضور وانصراف'!I171:AM171,"1/2عارضه")</f>
        <v>0</v>
      </c>
      <c r="L168" s="41">
        <f>COUNTIF('حضور وانصراف'!H171:AL171,"بدون اجر")</f>
        <v>0</v>
      </c>
      <c r="M168" s="41">
        <f>COUNTIF('حضور وانصراف'!H171:AL171,"1/2بدون")</f>
        <v>0</v>
      </c>
      <c r="N168" s="41">
        <f>COUNTIF('حضور وانصراف'!H171:AL171,"إذن 1")</f>
        <v>0</v>
      </c>
      <c r="O168" s="41">
        <f>COUNTIF('حضور وانصراف'!H171:AL171,"إذن 2")</f>
        <v>0</v>
      </c>
      <c r="P168" s="41">
        <f>COUNTIF('حضور وانصراف'!H171:AL171,"م")</f>
        <v>0</v>
      </c>
      <c r="Q168" s="41">
        <f>COUNTIF('حضور وانصراف'!H171:AL171,"مرضى")</f>
        <v>0</v>
      </c>
      <c r="R168" s="41">
        <f>COUNTIF('حضور وانصراف'!H171:AL171,"ر")</f>
        <v>0</v>
      </c>
      <c r="S168" s="41">
        <f>COUNTIF('حضور وانصراف'!H171:AL171,"&gt;0")</f>
        <v>0</v>
      </c>
      <c r="T168" s="41">
        <f>SUMIF('حضور وانصراف'!H171:AL171,"&gt;0")</f>
        <v>0</v>
      </c>
      <c r="U168" s="42">
        <f t="shared" si="6"/>
        <v>0</v>
      </c>
      <c r="V168" s="41">
        <f>COUNTIF('حضور وانصراف'!H171:AL171,"&lt;0")</f>
        <v>0</v>
      </c>
      <c r="W168" s="41">
        <f>-SUMIF('حضور وانصراف'!H171:AL171,"&lt;0")</f>
        <v>0</v>
      </c>
      <c r="X168" s="42">
        <f t="shared" si="7"/>
        <v>0</v>
      </c>
      <c r="Y168" s="42">
        <f t="shared" si="8"/>
        <v>0</v>
      </c>
    </row>
    <row r="169" spans="1:25" ht="16.5" thickBot="1" x14ac:dyDescent="0.25">
      <c r="A169" s="40">
        <v>157</v>
      </c>
      <c r="B169" s="40">
        <f>'حضور وانصراف'!E172</f>
        <v>0</v>
      </c>
      <c r="C169" s="40">
        <f>'حضور وانصراف'!F172</f>
        <v>0</v>
      </c>
      <c r="D169" s="40">
        <f>'حضور وانصراف'!G172</f>
        <v>0</v>
      </c>
      <c r="E169" s="40">
        <f>COUNTIF('حضور وانصراف'!H172:AL172,"ح")</f>
        <v>0</v>
      </c>
      <c r="F169" s="41">
        <f>COUNTIF('حضور وانصراف'!H172:AL172,"غ")</f>
        <v>0</v>
      </c>
      <c r="G169" s="41">
        <f>COUNTIF('حضور وانصراف'!H172:AL172,"غ ب")</f>
        <v>0</v>
      </c>
      <c r="H169" s="41">
        <f>COUNTIF('حضور وانصراف'!H172:AL172,"إعتيادى")</f>
        <v>0</v>
      </c>
      <c r="I169" s="41">
        <f>COUNTIF('حضور وانصراف'!I172:AM172,"1/2إعتيادى")</f>
        <v>0</v>
      </c>
      <c r="J169" s="41">
        <f>COUNTIF('حضور وانصراف'!H172:AL172,"عارضه")</f>
        <v>0</v>
      </c>
      <c r="K169" s="41">
        <f>COUNTIF('حضور وانصراف'!I172:AM172,"1/2عارضه")</f>
        <v>0</v>
      </c>
      <c r="L169" s="41">
        <f>COUNTIF('حضور وانصراف'!H172:AL172,"بدون اجر")</f>
        <v>0</v>
      </c>
      <c r="M169" s="41">
        <f>COUNTIF('حضور وانصراف'!H172:AL172,"1/2بدون")</f>
        <v>0</v>
      </c>
      <c r="N169" s="41">
        <f>COUNTIF('حضور وانصراف'!H172:AL172,"إذن 1")</f>
        <v>0</v>
      </c>
      <c r="O169" s="41">
        <f>COUNTIF('حضور وانصراف'!H172:AL172,"إذن 2")</f>
        <v>0</v>
      </c>
      <c r="P169" s="41">
        <f>COUNTIF('حضور وانصراف'!H172:AL172,"م")</f>
        <v>0</v>
      </c>
      <c r="Q169" s="41">
        <f>COUNTIF('حضور وانصراف'!H172:AL172,"مرضى")</f>
        <v>0</v>
      </c>
      <c r="R169" s="41">
        <f>COUNTIF('حضور وانصراف'!H172:AL172,"ر")</f>
        <v>0</v>
      </c>
      <c r="S169" s="41">
        <f>COUNTIF('حضور وانصراف'!H172:AL172,"&gt;0")</f>
        <v>0</v>
      </c>
      <c r="T169" s="41">
        <f>SUMIF('حضور وانصراف'!H172:AL172,"&gt;0")</f>
        <v>0</v>
      </c>
      <c r="U169" s="42">
        <f t="shared" si="6"/>
        <v>0</v>
      </c>
      <c r="V169" s="41">
        <f>COUNTIF('حضور وانصراف'!H172:AL172,"&lt;0")</f>
        <v>0</v>
      </c>
      <c r="W169" s="41">
        <f>-SUMIF('حضور وانصراف'!H172:AL172,"&lt;0")</f>
        <v>0</v>
      </c>
      <c r="X169" s="42">
        <f t="shared" si="7"/>
        <v>0</v>
      </c>
      <c r="Y169" s="42">
        <f t="shared" si="8"/>
        <v>0</v>
      </c>
    </row>
    <row r="170" spans="1:25" ht="16.5" thickBot="1" x14ac:dyDescent="0.25">
      <c r="A170" s="40">
        <v>158</v>
      </c>
      <c r="B170" s="40">
        <f>'حضور وانصراف'!E173</f>
        <v>0</v>
      </c>
      <c r="C170" s="40">
        <f>'حضور وانصراف'!F173</f>
        <v>0</v>
      </c>
      <c r="D170" s="40">
        <f>'حضور وانصراف'!G173</f>
        <v>0</v>
      </c>
      <c r="E170" s="40">
        <f>COUNTIF('حضور وانصراف'!H173:AL173,"ح")</f>
        <v>0</v>
      </c>
      <c r="F170" s="41">
        <f>COUNTIF('حضور وانصراف'!H173:AL173,"غ")</f>
        <v>0</v>
      </c>
      <c r="G170" s="41">
        <f>COUNTIF('حضور وانصراف'!H173:AL173,"غ ب")</f>
        <v>0</v>
      </c>
      <c r="H170" s="41">
        <f>COUNTIF('حضور وانصراف'!H173:AL173,"إعتيادى")</f>
        <v>0</v>
      </c>
      <c r="I170" s="41">
        <f>COUNTIF('حضور وانصراف'!I173:AM173,"1/2إعتيادى")</f>
        <v>0</v>
      </c>
      <c r="J170" s="41">
        <f>COUNTIF('حضور وانصراف'!H173:AL173,"عارضه")</f>
        <v>0</v>
      </c>
      <c r="K170" s="41">
        <f>COUNTIF('حضور وانصراف'!I173:AM173,"1/2عارضه")</f>
        <v>0</v>
      </c>
      <c r="L170" s="41">
        <f>COUNTIF('حضور وانصراف'!H173:AL173,"بدون اجر")</f>
        <v>0</v>
      </c>
      <c r="M170" s="41">
        <f>COUNTIF('حضور وانصراف'!H173:AL173,"1/2بدون")</f>
        <v>0</v>
      </c>
      <c r="N170" s="41">
        <f>COUNTIF('حضور وانصراف'!H173:AL173,"إذن 1")</f>
        <v>0</v>
      </c>
      <c r="O170" s="41">
        <f>COUNTIF('حضور وانصراف'!H173:AL173,"إذن 2")</f>
        <v>0</v>
      </c>
      <c r="P170" s="41">
        <f>COUNTIF('حضور وانصراف'!H173:AL173,"م")</f>
        <v>0</v>
      </c>
      <c r="Q170" s="41">
        <f>COUNTIF('حضور وانصراف'!H173:AL173,"مرضى")</f>
        <v>0</v>
      </c>
      <c r="R170" s="41">
        <f>COUNTIF('حضور وانصراف'!H173:AL173,"ر")</f>
        <v>0</v>
      </c>
      <c r="S170" s="41">
        <f>COUNTIF('حضور وانصراف'!H173:AL173,"&gt;0")</f>
        <v>0</v>
      </c>
      <c r="T170" s="41">
        <f>SUMIF('حضور وانصراف'!H173:AL173,"&gt;0")</f>
        <v>0</v>
      </c>
      <c r="U170" s="42">
        <f t="shared" si="6"/>
        <v>0</v>
      </c>
      <c r="V170" s="41">
        <f>COUNTIF('حضور وانصراف'!H173:AL173,"&lt;0")</f>
        <v>0</v>
      </c>
      <c r="W170" s="41">
        <f>-SUMIF('حضور وانصراف'!H173:AL173,"&lt;0")</f>
        <v>0</v>
      </c>
      <c r="X170" s="42">
        <f t="shared" si="7"/>
        <v>0</v>
      </c>
      <c r="Y170" s="42">
        <f t="shared" si="8"/>
        <v>0</v>
      </c>
    </row>
    <row r="171" spans="1:25" ht="16.5" thickBot="1" x14ac:dyDescent="0.25">
      <c r="A171" s="40">
        <v>159</v>
      </c>
      <c r="B171" s="40">
        <f>'حضور وانصراف'!E174</f>
        <v>0</v>
      </c>
      <c r="C171" s="40">
        <f>'حضور وانصراف'!F174</f>
        <v>0</v>
      </c>
      <c r="D171" s="40">
        <f>'حضور وانصراف'!G174</f>
        <v>0</v>
      </c>
      <c r="E171" s="40">
        <f>COUNTIF('حضور وانصراف'!H174:AL174,"ح")</f>
        <v>0</v>
      </c>
      <c r="F171" s="41">
        <f>COUNTIF('حضور وانصراف'!H174:AL174,"غ")</f>
        <v>0</v>
      </c>
      <c r="G171" s="41">
        <f>COUNTIF('حضور وانصراف'!H174:AL174,"غ ب")</f>
        <v>0</v>
      </c>
      <c r="H171" s="41">
        <f>COUNTIF('حضور وانصراف'!H174:AL174,"إعتيادى")</f>
        <v>0</v>
      </c>
      <c r="I171" s="41">
        <f>COUNTIF('حضور وانصراف'!I174:AM174,"1/2إعتيادى")</f>
        <v>0</v>
      </c>
      <c r="J171" s="41">
        <f>COUNTIF('حضور وانصراف'!H174:AL174,"عارضه")</f>
        <v>0</v>
      </c>
      <c r="K171" s="41">
        <f>COUNTIF('حضور وانصراف'!I174:AM174,"1/2عارضه")</f>
        <v>0</v>
      </c>
      <c r="L171" s="41">
        <f>COUNTIF('حضور وانصراف'!H174:AL174,"بدون اجر")</f>
        <v>0</v>
      </c>
      <c r="M171" s="41">
        <f>COUNTIF('حضور وانصراف'!H174:AL174,"1/2بدون")</f>
        <v>0</v>
      </c>
      <c r="N171" s="41">
        <f>COUNTIF('حضور وانصراف'!H174:AL174,"إذن 1")</f>
        <v>0</v>
      </c>
      <c r="O171" s="41">
        <f>COUNTIF('حضور وانصراف'!H174:AL174,"إذن 2")</f>
        <v>0</v>
      </c>
      <c r="P171" s="41">
        <f>COUNTIF('حضور وانصراف'!H174:AL174,"م")</f>
        <v>0</v>
      </c>
      <c r="Q171" s="41">
        <f>COUNTIF('حضور وانصراف'!H174:AL174,"مرضى")</f>
        <v>0</v>
      </c>
      <c r="R171" s="41">
        <f>COUNTIF('حضور وانصراف'!H174:AL174,"ر")</f>
        <v>0</v>
      </c>
      <c r="S171" s="41">
        <f>COUNTIF('حضور وانصراف'!H174:AL174,"&gt;0")</f>
        <v>0</v>
      </c>
      <c r="T171" s="41">
        <f>SUMIF('حضور وانصراف'!H174:AL174,"&gt;0")</f>
        <v>0</v>
      </c>
      <c r="U171" s="42">
        <f t="shared" si="6"/>
        <v>0</v>
      </c>
      <c r="V171" s="41">
        <f>COUNTIF('حضور وانصراف'!H174:AL174,"&lt;0")</f>
        <v>0</v>
      </c>
      <c r="W171" s="41">
        <f>-SUMIF('حضور وانصراف'!H174:AL174,"&lt;0")</f>
        <v>0</v>
      </c>
      <c r="X171" s="42">
        <f t="shared" si="7"/>
        <v>0</v>
      </c>
      <c r="Y171" s="42">
        <f t="shared" si="8"/>
        <v>0</v>
      </c>
    </row>
    <row r="172" spans="1:25" ht="16.5" thickBot="1" x14ac:dyDescent="0.25">
      <c r="A172" s="40">
        <v>160</v>
      </c>
      <c r="B172" s="40">
        <f>'حضور وانصراف'!E175</f>
        <v>0</v>
      </c>
      <c r="C172" s="40">
        <f>'حضور وانصراف'!F175</f>
        <v>0</v>
      </c>
      <c r="D172" s="40">
        <f>'حضور وانصراف'!G175</f>
        <v>0</v>
      </c>
      <c r="E172" s="40">
        <f>COUNTIF('حضور وانصراف'!H175:AL175,"ح")</f>
        <v>0</v>
      </c>
      <c r="F172" s="41">
        <f>COUNTIF('حضور وانصراف'!H175:AL175,"غ")</f>
        <v>0</v>
      </c>
      <c r="G172" s="41">
        <f>COUNTIF('حضور وانصراف'!H175:AL175,"غ ب")</f>
        <v>0</v>
      </c>
      <c r="H172" s="41">
        <f>COUNTIF('حضور وانصراف'!H175:AL175,"إعتيادى")</f>
        <v>0</v>
      </c>
      <c r="I172" s="41">
        <f>COUNTIF('حضور وانصراف'!I175:AM175,"1/2إعتيادى")</f>
        <v>0</v>
      </c>
      <c r="J172" s="41">
        <f>COUNTIF('حضور وانصراف'!H175:AL175,"عارضه")</f>
        <v>0</v>
      </c>
      <c r="K172" s="41">
        <f>COUNTIF('حضور وانصراف'!I175:AM175,"1/2عارضه")</f>
        <v>0</v>
      </c>
      <c r="L172" s="41">
        <f>COUNTIF('حضور وانصراف'!H175:AL175,"بدون اجر")</f>
        <v>0</v>
      </c>
      <c r="M172" s="41">
        <f>COUNTIF('حضور وانصراف'!H175:AL175,"1/2بدون")</f>
        <v>0</v>
      </c>
      <c r="N172" s="41">
        <f>COUNTIF('حضور وانصراف'!H175:AL175,"إذن 1")</f>
        <v>0</v>
      </c>
      <c r="O172" s="41">
        <f>COUNTIF('حضور وانصراف'!H175:AL175,"إذن 2")</f>
        <v>0</v>
      </c>
      <c r="P172" s="41">
        <f>COUNTIF('حضور وانصراف'!H175:AL175,"م")</f>
        <v>0</v>
      </c>
      <c r="Q172" s="41">
        <f>COUNTIF('حضور وانصراف'!H175:AL175,"مرضى")</f>
        <v>0</v>
      </c>
      <c r="R172" s="41">
        <f>COUNTIF('حضور وانصراف'!H175:AL175,"ر")</f>
        <v>0</v>
      </c>
      <c r="S172" s="41">
        <f>COUNTIF('حضور وانصراف'!H175:AL175,"&gt;0")</f>
        <v>0</v>
      </c>
      <c r="T172" s="41">
        <f>SUMIF('حضور وانصراف'!H175:AL175,"&gt;0")</f>
        <v>0</v>
      </c>
      <c r="U172" s="42">
        <f t="shared" si="6"/>
        <v>0</v>
      </c>
      <c r="V172" s="41">
        <f>COUNTIF('حضور وانصراف'!H175:AL175,"&lt;0")</f>
        <v>0</v>
      </c>
      <c r="W172" s="41">
        <f>-SUMIF('حضور وانصراف'!H175:AL175,"&lt;0")</f>
        <v>0</v>
      </c>
      <c r="X172" s="42">
        <f t="shared" si="7"/>
        <v>0</v>
      </c>
      <c r="Y172" s="42">
        <f t="shared" si="8"/>
        <v>0</v>
      </c>
    </row>
    <row r="173" spans="1:25" ht="16.5" thickBot="1" x14ac:dyDescent="0.25">
      <c r="A173" s="40">
        <v>161</v>
      </c>
      <c r="B173" s="40">
        <f>'حضور وانصراف'!E176</f>
        <v>0</v>
      </c>
      <c r="C173" s="40">
        <f>'حضور وانصراف'!F176</f>
        <v>0</v>
      </c>
      <c r="D173" s="40">
        <f>'حضور وانصراف'!G176</f>
        <v>0</v>
      </c>
      <c r="E173" s="40">
        <f>COUNTIF('حضور وانصراف'!H176:AL176,"ح")</f>
        <v>0</v>
      </c>
      <c r="F173" s="41">
        <f>COUNTIF('حضور وانصراف'!H176:AL176,"غ")</f>
        <v>0</v>
      </c>
      <c r="G173" s="41">
        <f>COUNTIF('حضور وانصراف'!H176:AL176,"غ ب")</f>
        <v>0</v>
      </c>
      <c r="H173" s="41">
        <f>COUNTIF('حضور وانصراف'!H176:AL176,"إعتيادى")</f>
        <v>0</v>
      </c>
      <c r="I173" s="41">
        <f>COUNTIF('حضور وانصراف'!I176:AM176,"1/2إعتيادى")</f>
        <v>0</v>
      </c>
      <c r="J173" s="41">
        <f>COUNTIF('حضور وانصراف'!H176:AL176,"عارضه")</f>
        <v>0</v>
      </c>
      <c r="K173" s="41">
        <f>COUNTIF('حضور وانصراف'!I176:AM176,"1/2عارضه")</f>
        <v>0</v>
      </c>
      <c r="L173" s="41">
        <f>COUNTIF('حضور وانصراف'!H176:AL176,"بدون اجر")</f>
        <v>0</v>
      </c>
      <c r="M173" s="41">
        <f>COUNTIF('حضور وانصراف'!H176:AL176,"1/2بدون")</f>
        <v>0</v>
      </c>
      <c r="N173" s="41">
        <f>COUNTIF('حضور وانصراف'!H176:AL176,"إذن 1")</f>
        <v>0</v>
      </c>
      <c r="O173" s="41">
        <f>COUNTIF('حضور وانصراف'!H176:AL176,"إذن 2")</f>
        <v>0</v>
      </c>
      <c r="P173" s="41">
        <f>COUNTIF('حضور وانصراف'!H176:AL176,"م")</f>
        <v>0</v>
      </c>
      <c r="Q173" s="41">
        <f>COUNTIF('حضور وانصراف'!H176:AL176,"مرضى")</f>
        <v>0</v>
      </c>
      <c r="R173" s="41">
        <f>COUNTIF('حضور وانصراف'!H176:AL176,"ر")</f>
        <v>0</v>
      </c>
      <c r="S173" s="41">
        <f>COUNTIF('حضور وانصراف'!H176:AL176,"&gt;0")</f>
        <v>0</v>
      </c>
      <c r="T173" s="41">
        <f>SUMIF('حضور وانصراف'!H176:AL176,"&gt;0")</f>
        <v>0</v>
      </c>
      <c r="U173" s="42">
        <f t="shared" si="6"/>
        <v>0</v>
      </c>
      <c r="V173" s="41">
        <f>COUNTIF('حضور وانصراف'!H176:AL176,"&lt;0")</f>
        <v>0</v>
      </c>
      <c r="W173" s="41">
        <f>-SUMIF('حضور وانصراف'!H176:AL176,"&lt;0")</f>
        <v>0</v>
      </c>
      <c r="X173" s="42">
        <f t="shared" si="7"/>
        <v>0</v>
      </c>
      <c r="Y173" s="42">
        <f t="shared" si="8"/>
        <v>0</v>
      </c>
    </row>
    <row r="174" spans="1:25" ht="16.5" thickBot="1" x14ac:dyDescent="0.25">
      <c r="A174" s="40">
        <v>162</v>
      </c>
      <c r="B174" s="40">
        <f>'حضور وانصراف'!E177</f>
        <v>0</v>
      </c>
      <c r="C174" s="40">
        <f>'حضور وانصراف'!F177</f>
        <v>0</v>
      </c>
      <c r="D174" s="40">
        <f>'حضور وانصراف'!G177</f>
        <v>0</v>
      </c>
      <c r="E174" s="40">
        <f>COUNTIF('حضور وانصراف'!H177:AL177,"ح")</f>
        <v>0</v>
      </c>
      <c r="F174" s="41">
        <f>COUNTIF('حضور وانصراف'!H177:AL177,"غ")</f>
        <v>0</v>
      </c>
      <c r="G174" s="41">
        <f>COUNTIF('حضور وانصراف'!H177:AL177,"غ ب")</f>
        <v>0</v>
      </c>
      <c r="H174" s="41">
        <f>COUNTIF('حضور وانصراف'!H177:AL177,"إعتيادى")</f>
        <v>0</v>
      </c>
      <c r="I174" s="41">
        <f>COUNTIF('حضور وانصراف'!I177:AM177,"1/2إعتيادى")</f>
        <v>0</v>
      </c>
      <c r="J174" s="41">
        <f>COUNTIF('حضور وانصراف'!H177:AL177,"عارضه")</f>
        <v>0</v>
      </c>
      <c r="K174" s="41">
        <f>COUNTIF('حضور وانصراف'!I177:AM177,"1/2عارضه")</f>
        <v>0</v>
      </c>
      <c r="L174" s="41">
        <f>COUNTIF('حضور وانصراف'!H177:AL177,"بدون اجر")</f>
        <v>0</v>
      </c>
      <c r="M174" s="41">
        <f>COUNTIF('حضور وانصراف'!H177:AL177,"1/2بدون")</f>
        <v>0</v>
      </c>
      <c r="N174" s="41">
        <f>COUNTIF('حضور وانصراف'!H177:AL177,"إذن 1")</f>
        <v>0</v>
      </c>
      <c r="O174" s="41">
        <f>COUNTIF('حضور وانصراف'!H177:AL177,"إذن 2")</f>
        <v>0</v>
      </c>
      <c r="P174" s="41">
        <f>COUNTIF('حضور وانصراف'!H177:AL177,"م")</f>
        <v>0</v>
      </c>
      <c r="Q174" s="41">
        <f>COUNTIF('حضور وانصراف'!H177:AL177,"مرضى")</f>
        <v>0</v>
      </c>
      <c r="R174" s="41">
        <f>COUNTIF('حضور وانصراف'!H177:AL177,"ر")</f>
        <v>0</v>
      </c>
      <c r="S174" s="41">
        <f>COUNTIF('حضور وانصراف'!H177:AL177,"&gt;0")</f>
        <v>0</v>
      </c>
      <c r="T174" s="41">
        <f>SUMIF('حضور وانصراف'!H177:AL177,"&gt;0")</f>
        <v>0</v>
      </c>
      <c r="U174" s="42">
        <f t="shared" si="6"/>
        <v>0</v>
      </c>
      <c r="V174" s="41">
        <f>COUNTIF('حضور وانصراف'!H177:AL177,"&lt;0")</f>
        <v>0</v>
      </c>
      <c r="W174" s="41">
        <f>-SUMIF('حضور وانصراف'!H177:AL177,"&lt;0")</f>
        <v>0</v>
      </c>
      <c r="X174" s="42">
        <f t="shared" si="7"/>
        <v>0</v>
      </c>
      <c r="Y174" s="42">
        <f t="shared" si="8"/>
        <v>0</v>
      </c>
    </row>
    <row r="175" spans="1:25" ht="16.5" thickBot="1" x14ac:dyDescent="0.25">
      <c r="A175" s="40">
        <v>163</v>
      </c>
      <c r="B175" s="40">
        <f>'حضور وانصراف'!E178</f>
        <v>0</v>
      </c>
      <c r="C175" s="40">
        <f>'حضور وانصراف'!F178</f>
        <v>0</v>
      </c>
      <c r="D175" s="40">
        <f>'حضور وانصراف'!G178</f>
        <v>0</v>
      </c>
      <c r="E175" s="40">
        <f>COUNTIF('حضور وانصراف'!H178:AL178,"ح")</f>
        <v>0</v>
      </c>
      <c r="F175" s="41">
        <f>COUNTIF('حضور وانصراف'!H178:AL178,"غ")</f>
        <v>0</v>
      </c>
      <c r="G175" s="41">
        <f>COUNTIF('حضور وانصراف'!H178:AL178,"غ ب")</f>
        <v>0</v>
      </c>
      <c r="H175" s="41">
        <f>COUNTIF('حضور وانصراف'!H178:AL178,"إعتيادى")</f>
        <v>0</v>
      </c>
      <c r="I175" s="41">
        <f>COUNTIF('حضور وانصراف'!I178:AM178,"1/2إعتيادى")</f>
        <v>0</v>
      </c>
      <c r="J175" s="41">
        <f>COUNTIF('حضور وانصراف'!H178:AL178,"عارضه")</f>
        <v>0</v>
      </c>
      <c r="K175" s="41">
        <f>COUNTIF('حضور وانصراف'!I178:AM178,"1/2عارضه")</f>
        <v>0</v>
      </c>
      <c r="L175" s="41">
        <f>COUNTIF('حضور وانصراف'!H178:AL178,"بدون اجر")</f>
        <v>0</v>
      </c>
      <c r="M175" s="41">
        <f>COUNTIF('حضور وانصراف'!H178:AL178,"1/2بدون")</f>
        <v>0</v>
      </c>
      <c r="N175" s="41">
        <f>COUNTIF('حضور وانصراف'!H178:AL178,"إذن 1")</f>
        <v>0</v>
      </c>
      <c r="O175" s="41">
        <f>COUNTIF('حضور وانصراف'!H178:AL178,"إذن 2")</f>
        <v>0</v>
      </c>
      <c r="P175" s="41">
        <f>COUNTIF('حضور وانصراف'!H178:AL178,"م")</f>
        <v>0</v>
      </c>
      <c r="Q175" s="41">
        <f>COUNTIF('حضور وانصراف'!H178:AL178,"مرضى")</f>
        <v>0</v>
      </c>
      <c r="R175" s="41">
        <f>COUNTIF('حضور وانصراف'!H178:AL178,"ر")</f>
        <v>0</v>
      </c>
      <c r="S175" s="41">
        <f>COUNTIF('حضور وانصراف'!H178:AL178,"&gt;0")</f>
        <v>0</v>
      </c>
      <c r="T175" s="41">
        <f>SUMIF('حضور وانصراف'!H178:AL178,"&gt;0")</f>
        <v>0</v>
      </c>
      <c r="U175" s="42">
        <f t="shared" si="6"/>
        <v>0</v>
      </c>
      <c r="V175" s="41">
        <f>COUNTIF('حضور وانصراف'!H178:AL178,"&lt;0")</f>
        <v>0</v>
      </c>
      <c r="W175" s="41">
        <f>-SUMIF('حضور وانصراف'!H178:AL178,"&lt;0")</f>
        <v>0</v>
      </c>
      <c r="X175" s="42">
        <f t="shared" si="7"/>
        <v>0</v>
      </c>
      <c r="Y175" s="42">
        <f t="shared" si="8"/>
        <v>0</v>
      </c>
    </row>
    <row r="176" spans="1:25" ht="16.5" thickBot="1" x14ac:dyDescent="0.25">
      <c r="A176" s="40">
        <v>164</v>
      </c>
      <c r="B176" s="40">
        <f>'حضور وانصراف'!E179</f>
        <v>0</v>
      </c>
      <c r="C176" s="40">
        <f>'حضور وانصراف'!F179</f>
        <v>0</v>
      </c>
      <c r="D176" s="40">
        <f>'حضور وانصراف'!G179</f>
        <v>0</v>
      </c>
      <c r="E176" s="40">
        <f>COUNTIF('حضور وانصراف'!H179:AL179,"ح")</f>
        <v>0</v>
      </c>
      <c r="F176" s="41">
        <f>COUNTIF('حضور وانصراف'!H179:AL179,"غ")</f>
        <v>0</v>
      </c>
      <c r="G176" s="41">
        <f>COUNTIF('حضور وانصراف'!H179:AL179,"غ ب")</f>
        <v>0</v>
      </c>
      <c r="H176" s="41">
        <f>COUNTIF('حضور وانصراف'!H179:AL179,"إعتيادى")</f>
        <v>0</v>
      </c>
      <c r="I176" s="41">
        <f>COUNTIF('حضور وانصراف'!I179:AM179,"1/2إعتيادى")</f>
        <v>0</v>
      </c>
      <c r="J176" s="41">
        <f>COUNTIF('حضور وانصراف'!H179:AL179,"عارضه")</f>
        <v>0</v>
      </c>
      <c r="K176" s="41">
        <f>COUNTIF('حضور وانصراف'!I179:AM179,"1/2عارضه")</f>
        <v>0</v>
      </c>
      <c r="L176" s="41">
        <f>COUNTIF('حضور وانصراف'!H179:AL179,"بدون اجر")</f>
        <v>0</v>
      </c>
      <c r="M176" s="41">
        <f>COUNTIF('حضور وانصراف'!H179:AL179,"1/2بدون")</f>
        <v>0</v>
      </c>
      <c r="N176" s="41">
        <f>COUNTIF('حضور وانصراف'!H179:AL179,"إذن 1")</f>
        <v>0</v>
      </c>
      <c r="O176" s="41">
        <f>COUNTIF('حضور وانصراف'!H179:AL179,"إذن 2")</f>
        <v>0</v>
      </c>
      <c r="P176" s="41">
        <f>COUNTIF('حضور وانصراف'!H179:AL179,"م")</f>
        <v>0</v>
      </c>
      <c r="Q176" s="41">
        <f>COUNTIF('حضور وانصراف'!H179:AL179,"مرضى")</f>
        <v>0</v>
      </c>
      <c r="R176" s="41">
        <f>COUNTIF('حضور وانصراف'!H179:AL179,"ر")</f>
        <v>0</v>
      </c>
      <c r="S176" s="41">
        <f>COUNTIF('حضور وانصراف'!H179:AL179,"&gt;0")</f>
        <v>0</v>
      </c>
      <c r="T176" s="41">
        <f>SUMIF('حضور وانصراف'!H179:AL179,"&gt;0")</f>
        <v>0</v>
      </c>
      <c r="U176" s="42">
        <f t="shared" si="6"/>
        <v>0</v>
      </c>
      <c r="V176" s="41">
        <f>COUNTIF('حضور وانصراف'!H179:AL179,"&lt;0")</f>
        <v>0</v>
      </c>
      <c r="W176" s="41">
        <f>-SUMIF('حضور وانصراف'!H179:AL179,"&lt;0")</f>
        <v>0</v>
      </c>
      <c r="X176" s="42">
        <f t="shared" si="7"/>
        <v>0</v>
      </c>
      <c r="Y176" s="42">
        <f t="shared" si="8"/>
        <v>0</v>
      </c>
    </row>
    <row r="177" spans="1:25" ht="16.5" thickBot="1" x14ac:dyDescent="0.25">
      <c r="A177" s="40">
        <v>165</v>
      </c>
      <c r="B177" s="40">
        <f>'حضور وانصراف'!E180</f>
        <v>0</v>
      </c>
      <c r="C177" s="40">
        <f>'حضور وانصراف'!F180</f>
        <v>0</v>
      </c>
      <c r="D177" s="40">
        <f>'حضور وانصراف'!G180</f>
        <v>0</v>
      </c>
      <c r="E177" s="40">
        <f>COUNTIF('حضور وانصراف'!H180:AL180,"ح")</f>
        <v>0</v>
      </c>
      <c r="F177" s="41">
        <f>COUNTIF('حضور وانصراف'!H180:AL180,"غ")</f>
        <v>0</v>
      </c>
      <c r="G177" s="41">
        <f>COUNTIF('حضور وانصراف'!H180:AL180,"غ ب")</f>
        <v>0</v>
      </c>
      <c r="H177" s="41">
        <f>COUNTIF('حضور وانصراف'!H180:AL180,"إعتيادى")</f>
        <v>0</v>
      </c>
      <c r="I177" s="41">
        <f>COUNTIF('حضور وانصراف'!I180:AM180,"1/2إعتيادى")</f>
        <v>0</v>
      </c>
      <c r="J177" s="41">
        <f>COUNTIF('حضور وانصراف'!H180:AL180,"عارضه")</f>
        <v>0</v>
      </c>
      <c r="K177" s="41">
        <f>COUNTIF('حضور وانصراف'!I180:AM180,"1/2عارضه")</f>
        <v>0</v>
      </c>
      <c r="L177" s="41">
        <f>COUNTIF('حضور وانصراف'!H180:AL180,"بدون اجر")</f>
        <v>0</v>
      </c>
      <c r="M177" s="41">
        <f>COUNTIF('حضور وانصراف'!H180:AL180,"1/2بدون")</f>
        <v>0</v>
      </c>
      <c r="N177" s="41">
        <f>COUNTIF('حضور وانصراف'!H180:AL180,"إذن 1")</f>
        <v>0</v>
      </c>
      <c r="O177" s="41">
        <f>COUNTIF('حضور وانصراف'!H180:AL180,"إذن 2")</f>
        <v>0</v>
      </c>
      <c r="P177" s="41">
        <f>COUNTIF('حضور وانصراف'!H180:AL180,"م")</f>
        <v>0</v>
      </c>
      <c r="Q177" s="41">
        <f>COUNTIF('حضور وانصراف'!H180:AL180,"مرضى")</f>
        <v>0</v>
      </c>
      <c r="R177" s="41">
        <f>COUNTIF('حضور وانصراف'!H180:AL180,"ر")</f>
        <v>0</v>
      </c>
      <c r="S177" s="41">
        <f>COUNTIF('حضور وانصراف'!H180:AL180,"&gt;0")</f>
        <v>0</v>
      </c>
      <c r="T177" s="41">
        <f>SUMIF('حضور وانصراف'!H180:AL180,"&gt;0")</f>
        <v>0</v>
      </c>
      <c r="U177" s="42">
        <f t="shared" si="6"/>
        <v>0</v>
      </c>
      <c r="V177" s="41">
        <f>COUNTIF('حضور وانصراف'!H180:AL180,"&lt;0")</f>
        <v>0</v>
      </c>
      <c r="W177" s="41">
        <f>-SUMIF('حضور وانصراف'!H180:AL180,"&lt;0")</f>
        <v>0</v>
      </c>
      <c r="X177" s="42">
        <f t="shared" si="7"/>
        <v>0</v>
      </c>
      <c r="Y177" s="42">
        <f t="shared" si="8"/>
        <v>0</v>
      </c>
    </row>
    <row r="178" spans="1:25" ht="16.5" thickBot="1" x14ac:dyDescent="0.25">
      <c r="A178" s="40">
        <v>166</v>
      </c>
      <c r="B178" s="40">
        <f>'حضور وانصراف'!E181</f>
        <v>0</v>
      </c>
      <c r="C178" s="40">
        <f>'حضور وانصراف'!F181</f>
        <v>0</v>
      </c>
      <c r="D178" s="40">
        <f>'حضور وانصراف'!G181</f>
        <v>0</v>
      </c>
      <c r="E178" s="40">
        <f>COUNTIF('حضور وانصراف'!H181:AL181,"ح")</f>
        <v>0</v>
      </c>
      <c r="F178" s="41">
        <f>COUNTIF('حضور وانصراف'!H181:AL181,"غ")</f>
        <v>0</v>
      </c>
      <c r="G178" s="41">
        <f>COUNTIF('حضور وانصراف'!H181:AL181,"غ ب")</f>
        <v>0</v>
      </c>
      <c r="H178" s="41">
        <f>COUNTIF('حضور وانصراف'!H181:AL181,"إعتيادى")</f>
        <v>0</v>
      </c>
      <c r="I178" s="41">
        <f>COUNTIF('حضور وانصراف'!I181:AM181,"1/2إعتيادى")</f>
        <v>0</v>
      </c>
      <c r="J178" s="41">
        <f>COUNTIF('حضور وانصراف'!H181:AL181,"عارضه")</f>
        <v>0</v>
      </c>
      <c r="K178" s="41">
        <f>COUNTIF('حضور وانصراف'!I181:AM181,"1/2عارضه")</f>
        <v>0</v>
      </c>
      <c r="L178" s="41">
        <f>COUNTIF('حضور وانصراف'!H181:AL181,"بدون اجر")</f>
        <v>0</v>
      </c>
      <c r="M178" s="41">
        <f>COUNTIF('حضور وانصراف'!H181:AL181,"1/2بدون")</f>
        <v>0</v>
      </c>
      <c r="N178" s="41">
        <f>COUNTIF('حضور وانصراف'!H181:AL181,"إذن 1")</f>
        <v>0</v>
      </c>
      <c r="O178" s="41">
        <f>COUNTIF('حضور وانصراف'!H181:AL181,"إذن 2")</f>
        <v>0</v>
      </c>
      <c r="P178" s="41">
        <f>COUNTIF('حضور وانصراف'!H181:AL181,"م")</f>
        <v>0</v>
      </c>
      <c r="Q178" s="41">
        <f>COUNTIF('حضور وانصراف'!H181:AL181,"مرضى")</f>
        <v>0</v>
      </c>
      <c r="R178" s="41">
        <f>COUNTIF('حضور وانصراف'!H181:AL181,"ر")</f>
        <v>0</v>
      </c>
      <c r="S178" s="41">
        <f>COUNTIF('حضور وانصراف'!H181:AL181,"&gt;0")</f>
        <v>0</v>
      </c>
      <c r="T178" s="41">
        <f>SUMIF('حضور وانصراف'!H181:AL181,"&gt;0")</f>
        <v>0</v>
      </c>
      <c r="U178" s="42">
        <f t="shared" si="6"/>
        <v>0</v>
      </c>
      <c r="V178" s="41">
        <f>COUNTIF('حضور وانصراف'!H181:AL181,"&lt;0")</f>
        <v>0</v>
      </c>
      <c r="W178" s="41">
        <f>-SUMIF('حضور وانصراف'!H181:AL181,"&lt;0")</f>
        <v>0</v>
      </c>
      <c r="X178" s="42">
        <f t="shared" si="7"/>
        <v>0</v>
      </c>
      <c r="Y178" s="42">
        <f t="shared" si="8"/>
        <v>0</v>
      </c>
    </row>
    <row r="179" spans="1:25" ht="16.5" thickBot="1" x14ac:dyDescent="0.25">
      <c r="A179" s="40">
        <v>167</v>
      </c>
      <c r="B179" s="40">
        <f>'حضور وانصراف'!E182</f>
        <v>0</v>
      </c>
      <c r="C179" s="40">
        <f>'حضور وانصراف'!F182</f>
        <v>0</v>
      </c>
      <c r="D179" s="40">
        <f>'حضور وانصراف'!G182</f>
        <v>0</v>
      </c>
      <c r="E179" s="40">
        <f>COUNTIF('حضور وانصراف'!H182:AL182,"ح")</f>
        <v>0</v>
      </c>
      <c r="F179" s="41">
        <f>COUNTIF('حضور وانصراف'!H182:AL182,"غ")</f>
        <v>0</v>
      </c>
      <c r="G179" s="41">
        <f>COUNTIF('حضور وانصراف'!H182:AL182,"غ ب")</f>
        <v>0</v>
      </c>
      <c r="H179" s="41">
        <f>COUNTIF('حضور وانصراف'!H182:AL182,"إعتيادى")</f>
        <v>0</v>
      </c>
      <c r="I179" s="41">
        <f>COUNTIF('حضور وانصراف'!I182:AM182,"1/2إعتيادى")</f>
        <v>0</v>
      </c>
      <c r="J179" s="41">
        <f>COUNTIF('حضور وانصراف'!H182:AL182,"عارضه")</f>
        <v>0</v>
      </c>
      <c r="K179" s="41">
        <f>COUNTIF('حضور وانصراف'!I182:AM182,"1/2عارضه")</f>
        <v>0</v>
      </c>
      <c r="L179" s="41">
        <f>COUNTIF('حضور وانصراف'!H182:AL182,"بدون اجر")</f>
        <v>0</v>
      </c>
      <c r="M179" s="41">
        <f>COUNTIF('حضور وانصراف'!H182:AL182,"1/2بدون")</f>
        <v>0</v>
      </c>
      <c r="N179" s="41">
        <f>COUNTIF('حضور وانصراف'!H182:AL182,"إذن 1")</f>
        <v>0</v>
      </c>
      <c r="O179" s="41">
        <f>COUNTIF('حضور وانصراف'!H182:AL182,"إذن 2")</f>
        <v>0</v>
      </c>
      <c r="P179" s="41">
        <f>COUNTIF('حضور وانصراف'!H182:AL182,"م")</f>
        <v>0</v>
      </c>
      <c r="Q179" s="41">
        <f>COUNTIF('حضور وانصراف'!H182:AL182,"مرضى")</f>
        <v>0</v>
      </c>
      <c r="R179" s="41">
        <f>COUNTIF('حضور وانصراف'!H182:AL182,"ر")</f>
        <v>0</v>
      </c>
      <c r="S179" s="41">
        <f>COUNTIF('حضور وانصراف'!H182:AL182,"&gt;0")</f>
        <v>0</v>
      </c>
      <c r="T179" s="41">
        <f>SUMIF('حضور وانصراف'!H182:AL182,"&gt;0")</f>
        <v>0</v>
      </c>
      <c r="U179" s="42">
        <f t="shared" si="6"/>
        <v>0</v>
      </c>
      <c r="V179" s="41">
        <f>COUNTIF('حضور وانصراف'!H182:AL182,"&lt;0")</f>
        <v>0</v>
      </c>
      <c r="W179" s="41">
        <f>-SUMIF('حضور وانصراف'!H182:AL182,"&lt;0")</f>
        <v>0</v>
      </c>
      <c r="X179" s="42">
        <f t="shared" si="7"/>
        <v>0</v>
      </c>
      <c r="Y179" s="42">
        <f t="shared" si="8"/>
        <v>0</v>
      </c>
    </row>
    <row r="180" spans="1:25" ht="16.5" thickBot="1" x14ac:dyDescent="0.25">
      <c r="A180" s="40">
        <v>168</v>
      </c>
      <c r="B180" s="40">
        <f>'حضور وانصراف'!E183</f>
        <v>0</v>
      </c>
      <c r="C180" s="40">
        <f>'حضور وانصراف'!F183</f>
        <v>0</v>
      </c>
      <c r="D180" s="40">
        <f>'حضور وانصراف'!G183</f>
        <v>0</v>
      </c>
      <c r="E180" s="40">
        <f>COUNTIF('حضور وانصراف'!H183:AL183,"ح")</f>
        <v>0</v>
      </c>
      <c r="F180" s="41">
        <f>COUNTIF('حضور وانصراف'!H183:AL183,"غ")</f>
        <v>0</v>
      </c>
      <c r="G180" s="41">
        <f>COUNTIF('حضور وانصراف'!H183:AL183,"غ ب")</f>
        <v>0</v>
      </c>
      <c r="H180" s="41">
        <f>COUNTIF('حضور وانصراف'!H183:AL183,"إعتيادى")</f>
        <v>0</v>
      </c>
      <c r="I180" s="41">
        <f>COUNTIF('حضور وانصراف'!I183:AM183,"1/2إعتيادى")</f>
        <v>0</v>
      </c>
      <c r="J180" s="41">
        <f>COUNTIF('حضور وانصراف'!H183:AL183,"عارضه")</f>
        <v>0</v>
      </c>
      <c r="K180" s="41">
        <f>COUNTIF('حضور وانصراف'!I183:AM183,"1/2عارضه")</f>
        <v>0</v>
      </c>
      <c r="L180" s="41">
        <f>COUNTIF('حضور وانصراف'!H183:AL183,"بدون اجر")</f>
        <v>0</v>
      </c>
      <c r="M180" s="41">
        <f>COUNTIF('حضور وانصراف'!H183:AL183,"1/2بدون")</f>
        <v>0</v>
      </c>
      <c r="N180" s="41">
        <f>COUNTIF('حضور وانصراف'!H183:AL183,"إذن 1")</f>
        <v>0</v>
      </c>
      <c r="O180" s="41">
        <f>COUNTIF('حضور وانصراف'!H183:AL183,"إذن 2")</f>
        <v>0</v>
      </c>
      <c r="P180" s="41">
        <f>COUNTIF('حضور وانصراف'!H183:AL183,"م")</f>
        <v>0</v>
      </c>
      <c r="Q180" s="41">
        <f>COUNTIF('حضور وانصراف'!H183:AL183,"مرضى")</f>
        <v>0</v>
      </c>
      <c r="R180" s="41">
        <f>COUNTIF('حضور وانصراف'!H183:AL183,"ر")</f>
        <v>0</v>
      </c>
      <c r="S180" s="41">
        <f>COUNTIF('حضور وانصراف'!H183:AL183,"&gt;0")</f>
        <v>0</v>
      </c>
      <c r="T180" s="41">
        <f>SUMIF('حضور وانصراف'!H183:AL183,"&gt;0")</f>
        <v>0</v>
      </c>
      <c r="U180" s="42">
        <f t="shared" si="6"/>
        <v>0</v>
      </c>
      <c r="V180" s="41">
        <f>COUNTIF('حضور وانصراف'!H183:AL183,"&lt;0")</f>
        <v>0</v>
      </c>
      <c r="W180" s="41">
        <f>-SUMIF('حضور وانصراف'!H183:AL183,"&lt;0")</f>
        <v>0</v>
      </c>
      <c r="X180" s="42">
        <f t="shared" si="7"/>
        <v>0</v>
      </c>
      <c r="Y180" s="42">
        <f t="shared" si="8"/>
        <v>0</v>
      </c>
    </row>
    <row r="181" spans="1:25" ht="16.5" thickBot="1" x14ac:dyDescent="0.25">
      <c r="A181" s="40">
        <v>169</v>
      </c>
      <c r="B181" s="40">
        <f>'حضور وانصراف'!E184</f>
        <v>0</v>
      </c>
      <c r="C181" s="40">
        <f>'حضور وانصراف'!F184</f>
        <v>0</v>
      </c>
      <c r="D181" s="40">
        <f>'حضور وانصراف'!G184</f>
        <v>0</v>
      </c>
      <c r="E181" s="40">
        <f>COUNTIF('حضور وانصراف'!H184:AL184,"ح")</f>
        <v>0</v>
      </c>
      <c r="F181" s="41">
        <f>COUNTIF('حضور وانصراف'!H184:AL184,"غ")</f>
        <v>0</v>
      </c>
      <c r="G181" s="41">
        <f>COUNTIF('حضور وانصراف'!H184:AL184,"غ ب")</f>
        <v>0</v>
      </c>
      <c r="H181" s="41">
        <f>COUNTIF('حضور وانصراف'!H184:AL184,"إعتيادى")</f>
        <v>0</v>
      </c>
      <c r="I181" s="41">
        <f>COUNTIF('حضور وانصراف'!I184:AM184,"1/2إعتيادى")</f>
        <v>0</v>
      </c>
      <c r="J181" s="41">
        <f>COUNTIF('حضور وانصراف'!H184:AL184,"عارضه")</f>
        <v>0</v>
      </c>
      <c r="K181" s="41">
        <f>COUNTIF('حضور وانصراف'!I184:AM184,"1/2عارضه")</f>
        <v>0</v>
      </c>
      <c r="L181" s="41">
        <f>COUNTIF('حضور وانصراف'!H184:AL184,"بدون اجر")</f>
        <v>0</v>
      </c>
      <c r="M181" s="41">
        <f>COUNTIF('حضور وانصراف'!H184:AL184,"1/2بدون")</f>
        <v>0</v>
      </c>
      <c r="N181" s="41">
        <f>COUNTIF('حضور وانصراف'!H184:AL184,"إذن 1")</f>
        <v>0</v>
      </c>
      <c r="O181" s="41">
        <f>COUNTIF('حضور وانصراف'!H184:AL184,"إذن 2")</f>
        <v>0</v>
      </c>
      <c r="P181" s="41">
        <f>COUNTIF('حضور وانصراف'!H184:AL184,"م")</f>
        <v>0</v>
      </c>
      <c r="Q181" s="41">
        <f>COUNTIF('حضور وانصراف'!H184:AL184,"مرضى")</f>
        <v>0</v>
      </c>
      <c r="R181" s="41">
        <f>COUNTIF('حضور وانصراف'!H184:AL184,"ر")</f>
        <v>0</v>
      </c>
      <c r="S181" s="41">
        <f>COUNTIF('حضور وانصراف'!H184:AL184,"&gt;0")</f>
        <v>0</v>
      </c>
      <c r="T181" s="41">
        <f>SUMIF('حضور وانصراف'!H184:AL184,"&gt;0")</f>
        <v>0</v>
      </c>
      <c r="U181" s="42">
        <f t="shared" si="6"/>
        <v>0</v>
      </c>
      <c r="V181" s="41">
        <f>COUNTIF('حضور وانصراف'!H184:AL184,"&lt;0")</f>
        <v>0</v>
      </c>
      <c r="W181" s="41">
        <f>-SUMIF('حضور وانصراف'!H184:AL184,"&lt;0")</f>
        <v>0</v>
      </c>
      <c r="X181" s="42">
        <f t="shared" si="7"/>
        <v>0</v>
      </c>
      <c r="Y181" s="42">
        <f t="shared" si="8"/>
        <v>0</v>
      </c>
    </row>
    <row r="182" spans="1:25" ht="16.5" thickBot="1" x14ac:dyDescent="0.25">
      <c r="A182" s="40">
        <v>170</v>
      </c>
      <c r="B182" s="40">
        <f>'حضور وانصراف'!E185</f>
        <v>0</v>
      </c>
      <c r="C182" s="40">
        <f>'حضور وانصراف'!F185</f>
        <v>0</v>
      </c>
      <c r="D182" s="40">
        <f>'حضور وانصراف'!G185</f>
        <v>0</v>
      </c>
      <c r="E182" s="40">
        <f>COUNTIF('حضور وانصراف'!H185:AL185,"ح")</f>
        <v>0</v>
      </c>
      <c r="F182" s="41">
        <f>COUNTIF('حضور وانصراف'!H185:AL185,"غ")</f>
        <v>0</v>
      </c>
      <c r="G182" s="41">
        <f>COUNTIF('حضور وانصراف'!H185:AL185,"غ ب")</f>
        <v>0</v>
      </c>
      <c r="H182" s="41">
        <f>COUNTIF('حضور وانصراف'!H185:AL185,"إعتيادى")</f>
        <v>0</v>
      </c>
      <c r="I182" s="41">
        <f>COUNTIF('حضور وانصراف'!I185:AM185,"1/2إعتيادى")</f>
        <v>0</v>
      </c>
      <c r="J182" s="41">
        <f>COUNTIF('حضور وانصراف'!H185:AL185,"عارضه")</f>
        <v>0</v>
      </c>
      <c r="K182" s="41">
        <f>COUNTIF('حضور وانصراف'!I185:AM185,"1/2عارضه")</f>
        <v>0</v>
      </c>
      <c r="L182" s="41">
        <f>COUNTIF('حضور وانصراف'!H185:AL185,"بدون اجر")</f>
        <v>0</v>
      </c>
      <c r="M182" s="41">
        <f>COUNTIF('حضور وانصراف'!H185:AL185,"1/2بدون")</f>
        <v>0</v>
      </c>
      <c r="N182" s="41">
        <f>COUNTIF('حضور وانصراف'!H185:AL185,"إذن 1")</f>
        <v>0</v>
      </c>
      <c r="O182" s="41">
        <f>COUNTIF('حضور وانصراف'!H185:AL185,"إذن 2")</f>
        <v>0</v>
      </c>
      <c r="P182" s="41">
        <f>COUNTIF('حضور وانصراف'!H185:AL185,"م")</f>
        <v>0</v>
      </c>
      <c r="Q182" s="41">
        <f>COUNTIF('حضور وانصراف'!H185:AL185,"مرضى")</f>
        <v>0</v>
      </c>
      <c r="R182" s="41">
        <f>COUNTIF('حضور وانصراف'!H185:AL185,"ر")</f>
        <v>0</v>
      </c>
      <c r="S182" s="41">
        <f>COUNTIF('حضور وانصراف'!H185:AL185,"&gt;0")</f>
        <v>0</v>
      </c>
      <c r="T182" s="41">
        <f>SUMIF('حضور وانصراف'!H185:AL185,"&gt;0")</f>
        <v>0</v>
      </c>
      <c r="U182" s="42">
        <f t="shared" si="6"/>
        <v>0</v>
      </c>
      <c r="V182" s="41">
        <f>COUNTIF('حضور وانصراف'!H185:AL185,"&lt;0")</f>
        <v>0</v>
      </c>
      <c r="W182" s="41">
        <f>-SUMIF('حضور وانصراف'!H185:AL185,"&lt;0")</f>
        <v>0</v>
      </c>
      <c r="X182" s="42">
        <f t="shared" si="7"/>
        <v>0</v>
      </c>
      <c r="Y182" s="42">
        <f t="shared" si="8"/>
        <v>0</v>
      </c>
    </row>
    <row r="183" spans="1:25" ht="16.5" thickBot="1" x14ac:dyDescent="0.25">
      <c r="A183" s="40">
        <v>171</v>
      </c>
      <c r="B183" s="40">
        <f>'حضور وانصراف'!E186</f>
        <v>0</v>
      </c>
      <c r="C183" s="40">
        <f>'حضور وانصراف'!F186</f>
        <v>0</v>
      </c>
      <c r="D183" s="40">
        <f>'حضور وانصراف'!G186</f>
        <v>0</v>
      </c>
      <c r="E183" s="40">
        <f>COUNTIF('حضور وانصراف'!H186:AL186,"ح")</f>
        <v>0</v>
      </c>
      <c r="F183" s="41">
        <f>COUNTIF('حضور وانصراف'!H186:AL186,"غ")</f>
        <v>0</v>
      </c>
      <c r="G183" s="41">
        <f>COUNTIF('حضور وانصراف'!H186:AL186,"غ ب")</f>
        <v>0</v>
      </c>
      <c r="H183" s="41">
        <f>COUNTIF('حضور وانصراف'!H186:AL186,"إعتيادى")</f>
        <v>0</v>
      </c>
      <c r="I183" s="41">
        <f>COUNTIF('حضور وانصراف'!I186:AM186,"1/2إعتيادى")</f>
        <v>0</v>
      </c>
      <c r="J183" s="41">
        <f>COUNTIF('حضور وانصراف'!H186:AL186,"عارضه")</f>
        <v>0</v>
      </c>
      <c r="K183" s="41">
        <f>COUNTIF('حضور وانصراف'!I186:AM186,"1/2عارضه")</f>
        <v>0</v>
      </c>
      <c r="L183" s="41">
        <f>COUNTIF('حضور وانصراف'!H186:AL186,"بدون اجر")</f>
        <v>0</v>
      </c>
      <c r="M183" s="41">
        <f>COUNTIF('حضور وانصراف'!H186:AL186,"1/2بدون")</f>
        <v>0</v>
      </c>
      <c r="N183" s="41">
        <f>COUNTIF('حضور وانصراف'!H186:AL186,"إذن 1")</f>
        <v>0</v>
      </c>
      <c r="O183" s="41">
        <f>COUNTIF('حضور وانصراف'!H186:AL186,"إذن 2")</f>
        <v>0</v>
      </c>
      <c r="P183" s="41">
        <f>COUNTIF('حضور وانصراف'!H186:AL186,"م")</f>
        <v>0</v>
      </c>
      <c r="Q183" s="41">
        <f>COUNTIF('حضور وانصراف'!H186:AL186,"مرضى")</f>
        <v>0</v>
      </c>
      <c r="R183" s="41">
        <f>COUNTIF('حضور وانصراف'!H186:AL186,"ر")</f>
        <v>0</v>
      </c>
      <c r="S183" s="41">
        <f>COUNTIF('حضور وانصراف'!H186:AL186,"&gt;0")</f>
        <v>0</v>
      </c>
      <c r="T183" s="41">
        <f>SUMIF('حضور وانصراف'!H186:AL186,"&gt;0")</f>
        <v>0</v>
      </c>
      <c r="U183" s="42">
        <f t="shared" si="6"/>
        <v>0</v>
      </c>
      <c r="V183" s="41">
        <f>COUNTIF('حضور وانصراف'!H186:AL186,"&lt;0")</f>
        <v>0</v>
      </c>
      <c r="W183" s="41">
        <f>-SUMIF('حضور وانصراف'!H186:AL186,"&lt;0")</f>
        <v>0</v>
      </c>
      <c r="X183" s="42">
        <f t="shared" si="7"/>
        <v>0</v>
      </c>
      <c r="Y183" s="42">
        <f t="shared" si="8"/>
        <v>0</v>
      </c>
    </row>
    <row r="184" spans="1:25" ht="16.5" thickBot="1" x14ac:dyDescent="0.25">
      <c r="A184" s="40">
        <v>172</v>
      </c>
      <c r="B184" s="40">
        <f>'حضور وانصراف'!E187</f>
        <v>0</v>
      </c>
      <c r="C184" s="40">
        <f>'حضور وانصراف'!F187</f>
        <v>0</v>
      </c>
      <c r="D184" s="40">
        <f>'حضور وانصراف'!G187</f>
        <v>0</v>
      </c>
      <c r="E184" s="40">
        <f>COUNTIF('حضور وانصراف'!H187:AL187,"ح")</f>
        <v>0</v>
      </c>
      <c r="F184" s="41">
        <f>COUNTIF('حضور وانصراف'!H187:AL187,"غ")</f>
        <v>0</v>
      </c>
      <c r="G184" s="41">
        <f>COUNTIF('حضور وانصراف'!H187:AL187,"غ ب")</f>
        <v>0</v>
      </c>
      <c r="H184" s="41">
        <f>COUNTIF('حضور وانصراف'!H187:AL187,"إعتيادى")</f>
        <v>0</v>
      </c>
      <c r="I184" s="41">
        <f>COUNTIF('حضور وانصراف'!I187:AM187,"1/2إعتيادى")</f>
        <v>0</v>
      </c>
      <c r="J184" s="41">
        <f>COUNTIF('حضور وانصراف'!H187:AL187,"عارضه")</f>
        <v>0</v>
      </c>
      <c r="K184" s="41">
        <f>COUNTIF('حضور وانصراف'!I187:AM187,"1/2عارضه")</f>
        <v>0</v>
      </c>
      <c r="L184" s="41">
        <f>COUNTIF('حضور وانصراف'!H187:AL187,"بدون اجر")</f>
        <v>0</v>
      </c>
      <c r="M184" s="41">
        <f>COUNTIF('حضور وانصراف'!H187:AL187,"1/2بدون")</f>
        <v>0</v>
      </c>
      <c r="N184" s="41">
        <f>COUNTIF('حضور وانصراف'!H187:AL187,"إذن 1")</f>
        <v>0</v>
      </c>
      <c r="O184" s="41">
        <f>COUNTIF('حضور وانصراف'!H187:AL187,"إذن 2")</f>
        <v>0</v>
      </c>
      <c r="P184" s="41">
        <f>COUNTIF('حضور وانصراف'!H187:AL187,"م")</f>
        <v>0</v>
      </c>
      <c r="Q184" s="41">
        <f>COUNTIF('حضور وانصراف'!H187:AL187,"مرضى")</f>
        <v>0</v>
      </c>
      <c r="R184" s="41">
        <f>COUNTIF('حضور وانصراف'!H187:AL187,"ر")</f>
        <v>0</v>
      </c>
      <c r="S184" s="41">
        <f>COUNTIF('حضور وانصراف'!H187:AL187,"&gt;0")</f>
        <v>0</v>
      </c>
      <c r="T184" s="41">
        <f>SUMIF('حضور وانصراف'!H187:AL187,"&gt;0")</f>
        <v>0</v>
      </c>
      <c r="U184" s="42">
        <f t="shared" si="6"/>
        <v>0</v>
      </c>
      <c r="V184" s="41">
        <f>COUNTIF('حضور وانصراف'!H187:AL187,"&lt;0")</f>
        <v>0</v>
      </c>
      <c r="W184" s="41">
        <f>-SUMIF('حضور وانصراف'!H187:AL187,"&lt;0")</f>
        <v>0</v>
      </c>
      <c r="X184" s="42">
        <f t="shared" si="7"/>
        <v>0</v>
      </c>
      <c r="Y184" s="42">
        <f t="shared" si="8"/>
        <v>0</v>
      </c>
    </row>
    <row r="185" spans="1:25" ht="16.5" thickBot="1" x14ac:dyDescent="0.25">
      <c r="A185" s="40">
        <v>173</v>
      </c>
      <c r="B185" s="40">
        <f>'حضور وانصراف'!E188</f>
        <v>0</v>
      </c>
      <c r="C185" s="40">
        <f>'حضور وانصراف'!F188</f>
        <v>0</v>
      </c>
      <c r="D185" s="40">
        <f>'حضور وانصراف'!G188</f>
        <v>0</v>
      </c>
      <c r="E185" s="40">
        <f>COUNTIF('حضور وانصراف'!H188:AL188,"ح")</f>
        <v>0</v>
      </c>
      <c r="F185" s="41">
        <f>COUNTIF('حضور وانصراف'!H188:AL188,"غ")</f>
        <v>0</v>
      </c>
      <c r="G185" s="41">
        <f>COUNTIF('حضور وانصراف'!H188:AL188,"غ ب")</f>
        <v>0</v>
      </c>
      <c r="H185" s="41">
        <f>COUNTIF('حضور وانصراف'!H188:AL188,"إعتيادى")</f>
        <v>0</v>
      </c>
      <c r="I185" s="41">
        <f>COUNTIF('حضور وانصراف'!I188:AM188,"1/2إعتيادى")</f>
        <v>0</v>
      </c>
      <c r="J185" s="41">
        <f>COUNTIF('حضور وانصراف'!H188:AL188,"عارضه")</f>
        <v>0</v>
      </c>
      <c r="K185" s="41">
        <f>COUNTIF('حضور وانصراف'!I188:AM188,"1/2عارضه")</f>
        <v>0</v>
      </c>
      <c r="L185" s="41">
        <f>COUNTIF('حضور وانصراف'!H188:AL188,"بدون اجر")</f>
        <v>0</v>
      </c>
      <c r="M185" s="41">
        <f>COUNTIF('حضور وانصراف'!H188:AL188,"1/2بدون")</f>
        <v>0</v>
      </c>
      <c r="N185" s="41">
        <f>COUNTIF('حضور وانصراف'!H188:AL188,"إذن 1")</f>
        <v>0</v>
      </c>
      <c r="O185" s="41">
        <f>COUNTIF('حضور وانصراف'!H188:AL188,"إذن 2")</f>
        <v>0</v>
      </c>
      <c r="P185" s="41">
        <f>COUNTIF('حضور وانصراف'!H188:AL188,"م")</f>
        <v>0</v>
      </c>
      <c r="Q185" s="41">
        <f>COUNTIF('حضور وانصراف'!H188:AL188,"مرضى")</f>
        <v>0</v>
      </c>
      <c r="R185" s="41">
        <f>COUNTIF('حضور وانصراف'!H188:AL188,"ر")</f>
        <v>0</v>
      </c>
      <c r="S185" s="41">
        <f>COUNTIF('حضور وانصراف'!H188:AL188,"&gt;0")</f>
        <v>0</v>
      </c>
      <c r="T185" s="41">
        <f>SUMIF('حضور وانصراف'!H188:AL188,"&gt;0")</f>
        <v>0</v>
      </c>
      <c r="U185" s="42">
        <f t="shared" si="6"/>
        <v>0</v>
      </c>
      <c r="V185" s="41">
        <f>COUNTIF('حضور وانصراف'!H188:AL188,"&lt;0")</f>
        <v>0</v>
      </c>
      <c r="W185" s="41">
        <f>-SUMIF('حضور وانصراف'!H188:AL188,"&lt;0")</f>
        <v>0</v>
      </c>
      <c r="X185" s="42">
        <f t="shared" si="7"/>
        <v>0</v>
      </c>
      <c r="Y185" s="42">
        <f t="shared" si="8"/>
        <v>0</v>
      </c>
    </row>
    <row r="186" spans="1:25" ht="16.5" thickBot="1" x14ac:dyDescent="0.25">
      <c r="A186" s="40">
        <v>174</v>
      </c>
      <c r="B186" s="40">
        <f>'حضور وانصراف'!E189</f>
        <v>0</v>
      </c>
      <c r="C186" s="40">
        <f>'حضور وانصراف'!F189</f>
        <v>0</v>
      </c>
      <c r="D186" s="40">
        <f>'حضور وانصراف'!G189</f>
        <v>0</v>
      </c>
      <c r="E186" s="40">
        <f>COUNTIF('حضور وانصراف'!H189:AL189,"ح")</f>
        <v>0</v>
      </c>
      <c r="F186" s="41">
        <f>COUNTIF('حضور وانصراف'!H189:AL189,"غ")</f>
        <v>0</v>
      </c>
      <c r="G186" s="41">
        <f>COUNTIF('حضور وانصراف'!H189:AL189,"غ ب")</f>
        <v>0</v>
      </c>
      <c r="H186" s="41">
        <f>COUNTIF('حضور وانصراف'!H189:AL189,"إعتيادى")</f>
        <v>0</v>
      </c>
      <c r="I186" s="41">
        <f>COUNTIF('حضور وانصراف'!I189:AM189,"1/2إعتيادى")</f>
        <v>0</v>
      </c>
      <c r="J186" s="41">
        <f>COUNTIF('حضور وانصراف'!H189:AL189,"عارضه")</f>
        <v>0</v>
      </c>
      <c r="K186" s="41">
        <f>COUNTIF('حضور وانصراف'!I189:AM189,"1/2عارضه")</f>
        <v>0</v>
      </c>
      <c r="L186" s="41">
        <f>COUNTIF('حضور وانصراف'!H189:AL189,"بدون اجر")</f>
        <v>0</v>
      </c>
      <c r="M186" s="41">
        <f>COUNTIF('حضور وانصراف'!H189:AL189,"1/2بدون")</f>
        <v>0</v>
      </c>
      <c r="N186" s="41">
        <f>COUNTIF('حضور وانصراف'!H189:AL189,"إذن 1")</f>
        <v>0</v>
      </c>
      <c r="O186" s="41">
        <f>COUNTIF('حضور وانصراف'!H189:AL189,"إذن 2")</f>
        <v>0</v>
      </c>
      <c r="P186" s="41">
        <f>COUNTIF('حضور وانصراف'!H189:AL189,"م")</f>
        <v>0</v>
      </c>
      <c r="Q186" s="41">
        <f>COUNTIF('حضور وانصراف'!H189:AL189,"مرضى")</f>
        <v>0</v>
      </c>
      <c r="R186" s="41">
        <f>COUNTIF('حضور وانصراف'!H189:AL189,"ر")</f>
        <v>0</v>
      </c>
      <c r="S186" s="41">
        <f>COUNTIF('حضور وانصراف'!H189:AL189,"&gt;0")</f>
        <v>0</v>
      </c>
      <c r="T186" s="41">
        <f>SUMIF('حضور وانصراف'!H189:AL189,"&gt;0")</f>
        <v>0</v>
      </c>
      <c r="U186" s="42">
        <f t="shared" si="6"/>
        <v>0</v>
      </c>
      <c r="V186" s="41">
        <f>COUNTIF('حضور وانصراف'!H189:AL189,"&lt;0")</f>
        <v>0</v>
      </c>
      <c r="W186" s="41">
        <f>-SUMIF('حضور وانصراف'!H189:AL189,"&lt;0")</f>
        <v>0</v>
      </c>
      <c r="X186" s="42">
        <f t="shared" si="7"/>
        <v>0</v>
      </c>
      <c r="Y186" s="42">
        <f t="shared" si="8"/>
        <v>0</v>
      </c>
    </row>
    <row r="187" spans="1:25" ht="16.5" thickBot="1" x14ac:dyDescent="0.25">
      <c r="A187" s="40">
        <v>175</v>
      </c>
      <c r="B187" s="40">
        <f>'حضور وانصراف'!E190</f>
        <v>0</v>
      </c>
      <c r="C187" s="40">
        <f>'حضور وانصراف'!F190</f>
        <v>0</v>
      </c>
      <c r="D187" s="40">
        <f>'حضور وانصراف'!G190</f>
        <v>0</v>
      </c>
      <c r="E187" s="40">
        <f>COUNTIF('حضور وانصراف'!H190:AL190,"ح")</f>
        <v>0</v>
      </c>
      <c r="F187" s="41">
        <f>COUNTIF('حضور وانصراف'!H190:AL190,"غ")</f>
        <v>0</v>
      </c>
      <c r="G187" s="41">
        <f>COUNTIF('حضور وانصراف'!H190:AL190,"غ ب")</f>
        <v>0</v>
      </c>
      <c r="H187" s="41">
        <f>COUNTIF('حضور وانصراف'!H190:AL190,"إعتيادى")</f>
        <v>0</v>
      </c>
      <c r="I187" s="41">
        <f>COUNTIF('حضور وانصراف'!I190:AM190,"1/2إعتيادى")</f>
        <v>0</v>
      </c>
      <c r="J187" s="41">
        <f>COUNTIF('حضور وانصراف'!H190:AL190,"عارضه")</f>
        <v>0</v>
      </c>
      <c r="K187" s="41">
        <f>COUNTIF('حضور وانصراف'!I190:AM190,"1/2عارضه")</f>
        <v>0</v>
      </c>
      <c r="L187" s="41">
        <f>COUNTIF('حضور وانصراف'!H190:AL190,"بدون اجر")</f>
        <v>0</v>
      </c>
      <c r="M187" s="41">
        <f>COUNTIF('حضور وانصراف'!H190:AL190,"1/2بدون")</f>
        <v>0</v>
      </c>
      <c r="N187" s="41">
        <f>COUNTIF('حضور وانصراف'!H190:AL190,"إذن 1")</f>
        <v>0</v>
      </c>
      <c r="O187" s="41">
        <f>COUNTIF('حضور وانصراف'!H190:AL190,"إذن 2")</f>
        <v>0</v>
      </c>
      <c r="P187" s="41">
        <f>COUNTIF('حضور وانصراف'!H190:AL190,"م")</f>
        <v>0</v>
      </c>
      <c r="Q187" s="41">
        <f>COUNTIF('حضور وانصراف'!H190:AL190,"مرضى")</f>
        <v>0</v>
      </c>
      <c r="R187" s="41">
        <f>COUNTIF('حضور وانصراف'!H190:AL190,"ر")</f>
        <v>0</v>
      </c>
      <c r="S187" s="41">
        <f>COUNTIF('حضور وانصراف'!H190:AL190,"&gt;0")</f>
        <v>0</v>
      </c>
      <c r="T187" s="41">
        <f>SUMIF('حضور وانصراف'!H190:AL190,"&gt;0")</f>
        <v>0</v>
      </c>
      <c r="U187" s="42">
        <f t="shared" si="6"/>
        <v>0</v>
      </c>
      <c r="V187" s="41">
        <f>COUNTIF('حضور وانصراف'!H190:AL190,"&lt;0")</f>
        <v>0</v>
      </c>
      <c r="W187" s="41">
        <f>-SUMIF('حضور وانصراف'!H190:AL190,"&lt;0")</f>
        <v>0</v>
      </c>
      <c r="X187" s="42">
        <f t="shared" si="7"/>
        <v>0</v>
      </c>
      <c r="Y187" s="42">
        <f t="shared" si="8"/>
        <v>0</v>
      </c>
    </row>
    <row r="188" spans="1:25" ht="16.5" thickBot="1" x14ac:dyDescent="0.25">
      <c r="A188" s="40">
        <v>176</v>
      </c>
      <c r="B188" s="40">
        <f>'حضور وانصراف'!E191</f>
        <v>0</v>
      </c>
      <c r="C188" s="40">
        <f>'حضور وانصراف'!F191</f>
        <v>0</v>
      </c>
      <c r="D188" s="40">
        <f>'حضور وانصراف'!G191</f>
        <v>0</v>
      </c>
      <c r="E188" s="40">
        <f>COUNTIF('حضور وانصراف'!H191:AL191,"ح")</f>
        <v>0</v>
      </c>
      <c r="F188" s="41">
        <f>COUNTIF('حضور وانصراف'!H191:AL191,"غ")</f>
        <v>0</v>
      </c>
      <c r="G188" s="41">
        <f>COUNTIF('حضور وانصراف'!H191:AL191,"غ ب")</f>
        <v>0</v>
      </c>
      <c r="H188" s="41">
        <f>COUNTIF('حضور وانصراف'!H191:AL191,"إعتيادى")</f>
        <v>0</v>
      </c>
      <c r="I188" s="41">
        <f>COUNTIF('حضور وانصراف'!I191:AM191,"1/2إعتيادى")</f>
        <v>0</v>
      </c>
      <c r="J188" s="41">
        <f>COUNTIF('حضور وانصراف'!H191:AL191,"عارضه")</f>
        <v>0</v>
      </c>
      <c r="K188" s="41">
        <f>COUNTIF('حضور وانصراف'!I191:AM191,"1/2عارضه")</f>
        <v>0</v>
      </c>
      <c r="L188" s="41">
        <f>COUNTIF('حضور وانصراف'!H191:AL191,"بدون اجر")</f>
        <v>0</v>
      </c>
      <c r="M188" s="41">
        <f>COUNTIF('حضور وانصراف'!H191:AL191,"1/2بدون")</f>
        <v>0</v>
      </c>
      <c r="N188" s="41">
        <f>COUNTIF('حضور وانصراف'!H191:AL191,"إذن 1")</f>
        <v>0</v>
      </c>
      <c r="O188" s="41">
        <f>COUNTIF('حضور وانصراف'!H191:AL191,"إذن 2")</f>
        <v>0</v>
      </c>
      <c r="P188" s="41">
        <f>COUNTIF('حضور وانصراف'!H191:AL191,"م")</f>
        <v>0</v>
      </c>
      <c r="Q188" s="41">
        <f>COUNTIF('حضور وانصراف'!H191:AL191,"مرضى")</f>
        <v>0</v>
      </c>
      <c r="R188" s="41">
        <f>COUNTIF('حضور وانصراف'!H191:AL191,"ر")</f>
        <v>0</v>
      </c>
      <c r="S188" s="41">
        <f>COUNTIF('حضور وانصراف'!H191:AL191,"&gt;0")</f>
        <v>0</v>
      </c>
      <c r="T188" s="41">
        <f>SUMIF('حضور وانصراف'!H191:AL191,"&gt;0")</f>
        <v>0</v>
      </c>
      <c r="U188" s="42">
        <f t="shared" si="6"/>
        <v>0</v>
      </c>
      <c r="V188" s="41">
        <f>COUNTIF('حضور وانصراف'!H191:AL191,"&lt;0")</f>
        <v>0</v>
      </c>
      <c r="W188" s="41">
        <f>-SUMIF('حضور وانصراف'!H191:AL191,"&lt;0")</f>
        <v>0</v>
      </c>
      <c r="X188" s="42">
        <f t="shared" si="7"/>
        <v>0</v>
      </c>
      <c r="Y188" s="42">
        <f t="shared" si="8"/>
        <v>0</v>
      </c>
    </row>
    <row r="189" spans="1:25" ht="16.5" thickBot="1" x14ac:dyDescent="0.25">
      <c r="A189" s="40">
        <v>177</v>
      </c>
      <c r="B189" s="40">
        <f>'حضور وانصراف'!E192</f>
        <v>0</v>
      </c>
      <c r="C189" s="40">
        <f>'حضور وانصراف'!F192</f>
        <v>0</v>
      </c>
      <c r="D189" s="40">
        <f>'حضور وانصراف'!G192</f>
        <v>0</v>
      </c>
      <c r="E189" s="40">
        <f>COUNTIF('حضور وانصراف'!H192:AL192,"ح")</f>
        <v>0</v>
      </c>
      <c r="F189" s="41">
        <f>COUNTIF('حضور وانصراف'!H192:AL192,"غ")</f>
        <v>0</v>
      </c>
      <c r="G189" s="41">
        <f>COUNTIF('حضور وانصراف'!H192:AL192,"غ ب")</f>
        <v>0</v>
      </c>
      <c r="H189" s="41">
        <f>COUNTIF('حضور وانصراف'!H192:AL192,"إعتيادى")</f>
        <v>0</v>
      </c>
      <c r="I189" s="41">
        <f>COUNTIF('حضور وانصراف'!I192:AM192,"1/2إعتيادى")</f>
        <v>0</v>
      </c>
      <c r="J189" s="41">
        <f>COUNTIF('حضور وانصراف'!H192:AL192,"عارضه")</f>
        <v>0</v>
      </c>
      <c r="K189" s="41">
        <f>COUNTIF('حضور وانصراف'!I192:AM192,"1/2عارضه")</f>
        <v>0</v>
      </c>
      <c r="L189" s="41">
        <f>COUNTIF('حضور وانصراف'!H192:AL192,"بدون اجر")</f>
        <v>0</v>
      </c>
      <c r="M189" s="41">
        <f>COUNTIF('حضور وانصراف'!H192:AL192,"1/2بدون")</f>
        <v>0</v>
      </c>
      <c r="N189" s="41">
        <f>COUNTIF('حضور وانصراف'!H192:AL192,"إذن 1")</f>
        <v>0</v>
      </c>
      <c r="O189" s="41">
        <f>COUNTIF('حضور وانصراف'!H192:AL192,"إذن 2")</f>
        <v>0</v>
      </c>
      <c r="P189" s="41">
        <f>COUNTIF('حضور وانصراف'!H192:AL192,"م")</f>
        <v>0</v>
      </c>
      <c r="Q189" s="41">
        <f>COUNTIF('حضور وانصراف'!H192:AL192,"مرضى")</f>
        <v>0</v>
      </c>
      <c r="R189" s="41">
        <f>COUNTIF('حضور وانصراف'!H192:AL192,"ر")</f>
        <v>0</v>
      </c>
      <c r="S189" s="41">
        <f>COUNTIF('حضور وانصراف'!H192:AL192,"&gt;0")</f>
        <v>0</v>
      </c>
      <c r="T189" s="41">
        <f>SUMIF('حضور وانصراف'!H192:AL192,"&gt;0")</f>
        <v>0</v>
      </c>
      <c r="U189" s="42">
        <f t="shared" si="6"/>
        <v>0</v>
      </c>
      <c r="V189" s="41">
        <f>COUNTIF('حضور وانصراف'!H192:AL192,"&lt;0")</f>
        <v>0</v>
      </c>
      <c r="W189" s="41">
        <f>-SUMIF('حضور وانصراف'!H192:AL192,"&lt;0")</f>
        <v>0</v>
      </c>
      <c r="X189" s="42">
        <f t="shared" si="7"/>
        <v>0</v>
      </c>
      <c r="Y189" s="42">
        <f t="shared" si="8"/>
        <v>0</v>
      </c>
    </row>
    <row r="190" spans="1:25" ht="16.5" thickBot="1" x14ac:dyDescent="0.25">
      <c r="A190" s="40">
        <v>178</v>
      </c>
      <c r="B190" s="40">
        <f>'حضور وانصراف'!E193</f>
        <v>0</v>
      </c>
      <c r="C190" s="40">
        <f>'حضور وانصراف'!F193</f>
        <v>0</v>
      </c>
      <c r="D190" s="40">
        <f>'حضور وانصراف'!G193</f>
        <v>0</v>
      </c>
      <c r="E190" s="40">
        <f>COUNTIF('حضور وانصراف'!H193:AL193,"ح")</f>
        <v>0</v>
      </c>
      <c r="F190" s="41">
        <f>COUNTIF('حضور وانصراف'!H193:AL193,"غ")</f>
        <v>0</v>
      </c>
      <c r="G190" s="41">
        <f>COUNTIF('حضور وانصراف'!H193:AL193,"غ ب")</f>
        <v>0</v>
      </c>
      <c r="H190" s="41">
        <f>COUNTIF('حضور وانصراف'!H193:AL193,"إعتيادى")</f>
        <v>0</v>
      </c>
      <c r="I190" s="41">
        <f>COUNTIF('حضور وانصراف'!I193:AM193,"1/2إعتيادى")</f>
        <v>0</v>
      </c>
      <c r="J190" s="41">
        <f>COUNTIF('حضور وانصراف'!H193:AL193,"عارضه")</f>
        <v>0</v>
      </c>
      <c r="K190" s="41">
        <f>COUNTIF('حضور وانصراف'!I193:AM193,"1/2عارضه")</f>
        <v>0</v>
      </c>
      <c r="L190" s="41">
        <f>COUNTIF('حضور وانصراف'!H193:AL193,"بدون اجر")</f>
        <v>0</v>
      </c>
      <c r="M190" s="41">
        <f>COUNTIF('حضور وانصراف'!H193:AL193,"1/2بدون")</f>
        <v>0</v>
      </c>
      <c r="N190" s="41">
        <f>COUNTIF('حضور وانصراف'!H193:AL193,"إذن 1")</f>
        <v>0</v>
      </c>
      <c r="O190" s="41">
        <f>COUNTIF('حضور وانصراف'!H193:AL193,"إذن 2")</f>
        <v>0</v>
      </c>
      <c r="P190" s="41">
        <f>COUNTIF('حضور وانصراف'!H193:AL193,"م")</f>
        <v>0</v>
      </c>
      <c r="Q190" s="41">
        <f>COUNTIF('حضور وانصراف'!H193:AL193,"مرضى")</f>
        <v>0</v>
      </c>
      <c r="R190" s="41">
        <f>COUNTIF('حضور وانصراف'!H193:AL193,"ر")</f>
        <v>0</v>
      </c>
      <c r="S190" s="41">
        <f>COUNTIF('حضور وانصراف'!H193:AL193,"&gt;0")</f>
        <v>0</v>
      </c>
      <c r="T190" s="41">
        <f>SUMIF('حضور وانصراف'!H193:AL193,"&gt;0")</f>
        <v>0</v>
      </c>
      <c r="U190" s="42">
        <f t="shared" si="6"/>
        <v>0</v>
      </c>
      <c r="V190" s="41">
        <f>COUNTIF('حضور وانصراف'!H193:AL193,"&lt;0")</f>
        <v>0</v>
      </c>
      <c r="W190" s="41">
        <f>-SUMIF('حضور وانصراف'!H193:AL193,"&lt;0")</f>
        <v>0</v>
      </c>
      <c r="X190" s="42">
        <f t="shared" si="7"/>
        <v>0</v>
      </c>
      <c r="Y190" s="42">
        <f t="shared" si="8"/>
        <v>0</v>
      </c>
    </row>
    <row r="191" spans="1:25" ht="16.5" thickBot="1" x14ac:dyDescent="0.25">
      <c r="A191" s="40">
        <v>179</v>
      </c>
      <c r="B191" s="40">
        <f>'حضور وانصراف'!E194</f>
        <v>0</v>
      </c>
      <c r="C191" s="40">
        <f>'حضور وانصراف'!F194</f>
        <v>0</v>
      </c>
      <c r="D191" s="40">
        <f>'حضور وانصراف'!G194</f>
        <v>0</v>
      </c>
      <c r="E191" s="40">
        <f>COUNTIF('حضور وانصراف'!H194:AL194,"ح")</f>
        <v>0</v>
      </c>
      <c r="F191" s="41">
        <f>COUNTIF('حضور وانصراف'!H194:AL194,"غ")</f>
        <v>0</v>
      </c>
      <c r="G191" s="41">
        <f>COUNTIF('حضور وانصراف'!H194:AL194,"غ ب")</f>
        <v>0</v>
      </c>
      <c r="H191" s="41">
        <f>COUNTIF('حضور وانصراف'!H194:AL194,"إعتيادى")</f>
        <v>0</v>
      </c>
      <c r="I191" s="41">
        <f>COUNTIF('حضور وانصراف'!I194:AM194,"1/2إعتيادى")</f>
        <v>0</v>
      </c>
      <c r="J191" s="41">
        <f>COUNTIF('حضور وانصراف'!H194:AL194,"عارضه")</f>
        <v>0</v>
      </c>
      <c r="K191" s="41">
        <f>COUNTIF('حضور وانصراف'!I194:AM194,"1/2عارضه")</f>
        <v>0</v>
      </c>
      <c r="L191" s="41">
        <f>COUNTIF('حضور وانصراف'!H194:AL194,"بدون اجر")</f>
        <v>0</v>
      </c>
      <c r="M191" s="41">
        <f>COUNTIF('حضور وانصراف'!H194:AL194,"1/2بدون")</f>
        <v>0</v>
      </c>
      <c r="N191" s="41">
        <f>COUNTIF('حضور وانصراف'!H194:AL194,"إذن 1")</f>
        <v>0</v>
      </c>
      <c r="O191" s="41">
        <f>COUNTIF('حضور وانصراف'!H194:AL194,"إذن 2")</f>
        <v>0</v>
      </c>
      <c r="P191" s="41">
        <f>COUNTIF('حضور وانصراف'!H194:AL194,"م")</f>
        <v>0</v>
      </c>
      <c r="Q191" s="41">
        <f>COUNTIF('حضور وانصراف'!H194:AL194,"مرضى")</f>
        <v>0</v>
      </c>
      <c r="R191" s="41">
        <f>COUNTIF('حضور وانصراف'!H194:AL194,"ر")</f>
        <v>0</v>
      </c>
      <c r="S191" s="41">
        <f>COUNTIF('حضور وانصراف'!H194:AL194,"&gt;0")</f>
        <v>0</v>
      </c>
      <c r="T191" s="41">
        <f>SUMIF('حضور وانصراف'!H194:AL194,"&gt;0")</f>
        <v>0</v>
      </c>
      <c r="U191" s="42">
        <f t="shared" si="6"/>
        <v>0</v>
      </c>
      <c r="V191" s="41">
        <f>COUNTIF('حضور وانصراف'!H194:AL194,"&lt;0")</f>
        <v>0</v>
      </c>
      <c r="W191" s="41">
        <f>-SUMIF('حضور وانصراف'!H194:AL194,"&lt;0")</f>
        <v>0</v>
      </c>
      <c r="X191" s="42">
        <f t="shared" si="7"/>
        <v>0</v>
      </c>
      <c r="Y191" s="42">
        <f t="shared" si="8"/>
        <v>0</v>
      </c>
    </row>
    <row r="192" spans="1:25" ht="16.5" thickBot="1" x14ac:dyDescent="0.25">
      <c r="A192" s="40">
        <v>180</v>
      </c>
      <c r="B192" s="40">
        <f>'حضور وانصراف'!E195</f>
        <v>0</v>
      </c>
      <c r="C192" s="40">
        <f>'حضور وانصراف'!F195</f>
        <v>0</v>
      </c>
      <c r="D192" s="40">
        <f>'حضور وانصراف'!G195</f>
        <v>0</v>
      </c>
      <c r="E192" s="40">
        <f>COUNTIF('حضور وانصراف'!H195:AL195,"ح")</f>
        <v>0</v>
      </c>
      <c r="F192" s="41">
        <f>COUNTIF('حضور وانصراف'!H195:AL195,"غ")</f>
        <v>0</v>
      </c>
      <c r="G192" s="41">
        <f>COUNTIF('حضور وانصراف'!H195:AL195,"غ ب")</f>
        <v>0</v>
      </c>
      <c r="H192" s="41">
        <f>COUNTIF('حضور وانصراف'!H195:AL195,"إعتيادى")</f>
        <v>0</v>
      </c>
      <c r="I192" s="41">
        <f>COUNTIF('حضور وانصراف'!I195:AM195,"1/2إعتيادى")</f>
        <v>0</v>
      </c>
      <c r="J192" s="41">
        <f>COUNTIF('حضور وانصراف'!H195:AL195,"عارضه")</f>
        <v>0</v>
      </c>
      <c r="K192" s="41">
        <f>COUNTIF('حضور وانصراف'!I195:AM195,"1/2عارضه")</f>
        <v>0</v>
      </c>
      <c r="L192" s="41">
        <f>COUNTIF('حضور وانصراف'!H195:AL195,"بدون اجر")</f>
        <v>0</v>
      </c>
      <c r="M192" s="41">
        <f>COUNTIF('حضور وانصراف'!H195:AL195,"1/2بدون")</f>
        <v>0</v>
      </c>
      <c r="N192" s="41">
        <f>COUNTIF('حضور وانصراف'!H195:AL195,"إذن 1")</f>
        <v>0</v>
      </c>
      <c r="O192" s="41">
        <f>COUNTIF('حضور وانصراف'!H195:AL195,"إذن 2")</f>
        <v>0</v>
      </c>
      <c r="P192" s="41">
        <f>COUNTIF('حضور وانصراف'!H195:AL195,"م")</f>
        <v>0</v>
      </c>
      <c r="Q192" s="41">
        <f>COUNTIF('حضور وانصراف'!H195:AL195,"مرضى")</f>
        <v>0</v>
      </c>
      <c r="R192" s="41">
        <f>COUNTIF('حضور وانصراف'!H195:AL195,"ر")</f>
        <v>0</v>
      </c>
      <c r="S192" s="41">
        <f>COUNTIF('حضور وانصراف'!H195:AL195,"&gt;0")</f>
        <v>0</v>
      </c>
      <c r="T192" s="41">
        <f>SUMIF('حضور وانصراف'!H195:AL195,"&gt;0")</f>
        <v>0</v>
      </c>
      <c r="U192" s="42">
        <f t="shared" si="6"/>
        <v>0</v>
      </c>
      <c r="V192" s="41">
        <f>COUNTIF('حضور وانصراف'!H195:AL195,"&lt;0")</f>
        <v>0</v>
      </c>
      <c r="W192" s="41">
        <f>-SUMIF('حضور وانصراف'!H195:AL195,"&lt;0")</f>
        <v>0</v>
      </c>
      <c r="X192" s="42">
        <f t="shared" si="7"/>
        <v>0</v>
      </c>
      <c r="Y192" s="42">
        <f t="shared" si="8"/>
        <v>0</v>
      </c>
    </row>
    <row r="193" spans="1:25" ht="16.5" thickBot="1" x14ac:dyDescent="0.25">
      <c r="A193" s="40">
        <v>181</v>
      </c>
      <c r="B193" s="40">
        <f>'حضور وانصراف'!E196</f>
        <v>0</v>
      </c>
      <c r="C193" s="40">
        <f>'حضور وانصراف'!F196</f>
        <v>0</v>
      </c>
      <c r="D193" s="40">
        <f>'حضور وانصراف'!G196</f>
        <v>0</v>
      </c>
      <c r="E193" s="40">
        <f>COUNTIF('حضور وانصراف'!H196:AL196,"ح")</f>
        <v>0</v>
      </c>
      <c r="F193" s="41">
        <f>COUNTIF('حضور وانصراف'!H196:AL196,"غ")</f>
        <v>0</v>
      </c>
      <c r="G193" s="41">
        <f>COUNTIF('حضور وانصراف'!H196:AL196,"غ ب")</f>
        <v>0</v>
      </c>
      <c r="H193" s="41">
        <f>COUNTIF('حضور وانصراف'!H196:AL196,"إعتيادى")</f>
        <v>0</v>
      </c>
      <c r="I193" s="41">
        <f>COUNTIF('حضور وانصراف'!I196:AM196,"1/2إعتيادى")</f>
        <v>0</v>
      </c>
      <c r="J193" s="41">
        <f>COUNTIF('حضور وانصراف'!H196:AL196,"عارضه")</f>
        <v>0</v>
      </c>
      <c r="K193" s="41">
        <f>COUNTIF('حضور وانصراف'!I196:AM196,"1/2عارضه")</f>
        <v>0</v>
      </c>
      <c r="L193" s="41">
        <f>COUNTIF('حضور وانصراف'!H196:AL196,"بدون اجر")</f>
        <v>0</v>
      </c>
      <c r="M193" s="41">
        <f>COUNTIF('حضور وانصراف'!H196:AL196,"1/2بدون")</f>
        <v>0</v>
      </c>
      <c r="N193" s="41">
        <f>COUNTIF('حضور وانصراف'!H196:AL196,"إذن 1")</f>
        <v>0</v>
      </c>
      <c r="O193" s="41">
        <f>COUNTIF('حضور وانصراف'!H196:AL196,"إذن 2")</f>
        <v>0</v>
      </c>
      <c r="P193" s="41">
        <f>COUNTIF('حضور وانصراف'!H196:AL196,"م")</f>
        <v>0</v>
      </c>
      <c r="Q193" s="41">
        <f>COUNTIF('حضور وانصراف'!H196:AL196,"مرضى")</f>
        <v>0</v>
      </c>
      <c r="R193" s="41">
        <f>COUNTIF('حضور وانصراف'!H196:AL196,"ر")</f>
        <v>0</v>
      </c>
      <c r="S193" s="41">
        <f>COUNTIF('حضور وانصراف'!H196:AL196,"&gt;0")</f>
        <v>0</v>
      </c>
      <c r="T193" s="41">
        <f>SUMIF('حضور وانصراف'!H196:AL196,"&gt;0")</f>
        <v>0</v>
      </c>
      <c r="U193" s="42">
        <f t="shared" si="6"/>
        <v>0</v>
      </c>
      <c r="V193" s="41">
        <f>COUNTIF('حضور وانصراف'!H196:AL196,"&lt;0")</f>
        <v>0</v>
      </c>
      <c r="W193" s="41">
        <f>-SUMIF('حضور وانصراف'!H196:AL196,"&lt;0")</f>
        <v>0</v>
      </c>
      <c r="X193" s="42">
        <f t="shared" si="7"/>
        <v>0</v>
      </c>
      <c r="Y193" s="42">
        <f t="shared" si="8"/>
        <v>0</v>
      </c>
    </row>
    <row r="194" spans="1:25" ht="16.5" thickBot="1" x14ac:dyDescent="0.25">
      <c r="A194" s="40">
        <v>182</v>
      </c>
      <c r="B194" s="40">
        <f>'حضور وانصراف'!E197</f>
        <v>0</v>
      </c>
      <c r="C194" s="40">
        <f>'حضور وانصراف'!F197</f>
        <v>0</v>
      </c>
      <c r="D194" s="40">
        <f>'حضور وانصراف'!G197</f>
        <v>0</v>
      </c>
      <c r="E194" s="40">
        <f>COUNTIF('حضور وانصراف'!H197:AL197,"ح")</f>
        <v>0</v>
      </c>
      <c r="F194" s="41">
        <f>COUNTIF('حضور وانصراف'!H197:AL197,"غ")</f>
        <v>0</v>
      </c>
      <c r="G194" s="41">
        <f>COUNTIF('حضور وانصراف'!H197:AL197,"غ ب")</f>
        <v>0</v>
      </c>
      <c r="H194" s="41">
        <f>COUNTIF('حضور وانصراف'!H197:AL197,"إعتيادى")</f>
        <v>0</v>
      </c>
      <c r="I194" s="41">
        <f>COUNTIF('حضور وانصراف'!I197:AM197,"1/2إعتيادى")</f>
        <v>0</v>
      </c>
      <c r="J194" s="41">
        <f>COUNTIF('حضور وانصراف'!H197:AL197,"عارضه")</f>
        <v>0</v>
      </c>
      <c r="K194" s="41">
        <f>COUNTIF('حضور وانصراف'!I197:AM197,"1/2عارضه")</f>
        <v>0</v>
      </c>
      <c r="L194" s="41">
        <f>COUNTIF('حضور وانصراف'!H197:AL197,"بدون اجر")</f>
        <v>0</v>
      </c>
      <c r="M194" s="41">
        <f>COUNTIF('حضور وانصراف'!H197:AL197,"1/2بدون")</f>
        <v>0</v>
      </c>
      <c r="N194" s="41">
        <f>COUNTIF('حضور وانصراف'!H197:AL197,"إذن 1")</f>
        <v>0</v>
      </c>
      <c r="O194" s="41">
        <f>COUNTIF('حضور وانصراف'!H197:AL197,"إذن 2")</f>
        <v>0</v>
      </c>
      <c r="P194" s="41">
        <f>COUNTIF('حضور وانصراف'!H197:AL197,"م")</f>
        <v>0</v>
      </c>
      <c r="Q194" s="41">
        <f>COUNTIF('حضور وانصراف'!H197:AL197,"مرضى")</f>
        <v>0</v>
      </c>
      <c r="R194" s="41">
        <f>COUNTIF('حضور وانصراف'!H197:AL197,"ر")</f>
        <v>0</v>
      </c>
      <c r="S194" s="41">
        <f>COUNTIF('حضور وانصراف'!H197:AL197,"&gt;0")</f>
        <v>0</v>
      </c>
      <c r="T194" s="41">
        <f>SUMIF('حضور وانصراف'!H197:AL197,"&gt;0")</f>
        <v>0</v>
      </c>
      <c r="U194" s="42">
        <f t="shared" si="6"/>
        <v>0</v>
      </c>
      <c r="V194" s="41">
        <f>COUNTIF('حضور وانصراف'!H197:AL197,"&lt;0")</f>
        <v>0</v>
      </c>
      <c r="W194" s="41">
        <f>-SUMIF('حضور وانصراف'!H197:AL197,"&lt;0")</f>
        <v>0</v>
      </c>
      <c r="X194" s="42">
        <f t="shared" si="7"/>
        <v>0</v>
      </c>
      <c r="Y194" s="42">
        <f t="shared" si="8"/>
        <v>0</v>
      </c>
    </row>
    <row r="195" spans="1:25" ht="16.5" thickBot="1" x14ac:dyDescent="0.25">
      <c r="A195" s="40">
        <v>183</v>
      </c>
      <c r="B195" s="40">
        <f>'حضور وانصراف'!E198</f>
        <v>0</v>
      </c>
      <c r="C195" s="40">
        <f>'حضور وانصراف'!F198</f>
        <v>0</v>
      </c>
      <c r="D195" s="40">
        <f>'حضور وانصراف'!G198</f>
        <v>0</v>
      </c>
      <c r="E195" s="40">
        <f>COUNTIF('حضور وانصراف'!H198:AL198,"ح")</f>
        <v>0</v>
      </c>
      <c r="F195" s="41">
        <f>COUNTIF('حضور وانصراف'!H198:AL198,"غ")</f>
        <v>0</v>
      </c>
      <c r="G195" s="41">
        <f>COUNTIF('حضور وانصراف'!H198:AL198,"غ ب")</f>
        <v>0</v>
      </c>
      <c r="H195" s="41">
        <f>COUNTIF('حضور وانصراف'!H198:AL198,"إعتيادى")</f>
        <v>0</v>
      </c>
      <c r="I195" s="41">
        <f>COUNTIF('حضور وانصراف'!I198:AM198,"1/2إعتيادى")</f>
        <v>0</v>
      </c>
      <c r="J195" s="41">
        <f>COUNTIF('حضور وانصراف'!H198:AL198,"عارضه")</f>
        <v>0</v>
      </c>
      <c r="K195" s="41">
        <f>COUNTIF('حضور وانصراف'!I198:AM198,"1/2عارضه")</f>
        <v>0</v>
      </c>
      <c r="L195" s="41">
        <f>COUNTIF('حضور وانصراف'!H198:AL198,"بدون اجر")</f>
        <v>0</v>
      </c>
      <c r="M195" s="41">
        <f>COUNTIF('حضور وانصراف'!H198:AL198,"1/2بدون")</f>
        <v>0</v>
      </c>
      <c r="N195" s="41">
        <f>COUNTIF('حضور وانصراف'!H198:AL198,"إذن 1")</f>
        <v>0</v>
      </c>
      <c r="O195" s="41">
        <f>COUNTIF('حضور وانصراف'!H198:AL198,"إذن 2")</f>
        <v>0</v>
      </c>
      <c r="P195" s="41">
        <f>COUNTIF('حضور وانصراف'!H198:AL198,"م")</f>
        <v>0</v>
      </c>
      <c r="Q195" s="41">
        <f>COUNTIF('حضور وانصراف'!H198:AL198,"مرضى")</f>
        <v>0</v>
      </c>
      <c r="R195" s="41">
        <f>COUNTIF('حضور وانصراف'!H198:AL198,"ر")</f>
        <v>0</v>
      </c>
      <c r="S195" s="41">
        <f>COUNTIF('حضور وانصراف'!H198:AL198,"&gt;0")</f>
        <v>0</v>
      </c>
      <c r="T195" s="41">
        <f>SUMIF('حضور وانصراف'!H198:AL198,"&gt;0")</f>
        <v>0</v>
      </c>
      <c r="U195" s="42">
        <f t="shared" si="6"/>
        <v>0</v>
      </c>
      <c r="V195" s="41">
        <f>COUNTIF('حضور وانصراف'!H198:AL198,"&lt;0")</f>
        <v>0</v>
      </c>
      <c r="W195" s="41">
        <f>-SUMIF('حضور وانصراف'!H198:AL198,"&lt;0")</f>
        <v>0</v>
      </c>
      <c r="X195" s="42">
        <f t="shared" si="7"/>
        <v>0</v>
      </c>
      <c r="Y195" s="42">
        <f t="shared" si="8"/>
        <v>0</v>
      </c>
    </row>
    <row r="196" spans="1:25" ht="16.5" thickBot="1" x14ac:dyDescent="0.25">
      <c r="A196" s="40">
        <v>184</v>
      </c>
      <c r="B196" s="40">
        <f>'حضور وانصراف'!E199</f>
        <v>0</v>
      </c>
      <c r="C196" s="40">
        <f>'حضور وانصراف'!F199</f>
        <v>0</v>
      </c>
      <c r="D196" s="40">
        <f>'حضور وانصراف'!G199</f>
        <v>0</v>
      </c>
      <c r="E196" s="40">
        <f>COUNTIF('حضور وانصراف'!H199:AL199,"ح")</f>
        <v>0</v>
      </c>
      <c r="F196" s="41">
        <f>COUNTIF('حضور وانصراف'!H199:AL199,"غ")</f>
        <v>0</v>
      </c>
      <c r="G196" s="41">
        <f>COUNTIF('حضور وانصراف'!H199:AL199,"غ ب")</f>
        <v>0</v>
      </c>
      <c r="H196" s="41">
        <f>COUNTIF('حضور وانصراف'!H199:AL199,"إعتيادى")</f>
        <v>0</v>
      </c>
      <c r="I196" s="41">
        <f>COUNTIF('حضور وانصراف'!I199:AM199,"1/2إعتيادى")</f>
        <v>0</v>
      </c>
      <c r="J196" s="41">
        <f>COUNTIF('حضور وانصراف'!H199:AL199,"عارضه")</f>
        <v>0</v>
      </c>
      <c r="K196" s="41">
        <f>COUNTIF('حضور وانصراف'!I199:AM199,"1/2عارضه")</f>
        <v>0</v>
      </c>
      <c r="L196" s="41">
        <f>COUNTIF('حضور وانصراف'!H199:AL199,"بدون اجر")</f>
        <v>0</v>
      </c>
      <c r="M196" s="41">
        <f>COUNTIF('حضور وانصراف'!H199:AL199,"1/2بدون")</f>
        <v>0</v>
      </c>
      <c r="N196" s="41">
        <f>COUNTIF('حضور وانصراف'!H199:AL199,"إذن 1")</f>
        <v>0</v>
      </c>
      <c r="O196" s="41">
        <f>COUNTIF('حضور وانصراف'!H199:AL199,"إذن 2")</f>
        <v>0</v>
      </c>
      <c r="P196" s="41">
        <f>COUNTIF('حضور وانصراف'!H199:AL199,"م")</f>
        <v>0</v>
      </c>
      <c r="Q196" s="41">
        <f>COUNTIF('حضور وانصراف'!H199:AL199,"مرضى")</f>
        <v>0</v>
      </c>
      <c r="R196" s="41">
        <f>COUNTIF('حضور وانصراف'!H199:AL199,"ر")</f>
        <v>0</v>
      </c>
      <c r="S196" s="41">
        <f>COUNTIF('حضور وانصراف'!H199:AL199,"&gt;0")</f>
        <v>0</v>
      </c>
      <c r="T196" s="41">
        <f>SUMIF('حضور وانصراف'!H199:AL199,"&gt;0")</f>
        <v>0</v>
      </c>
      <c r="U196" s="42">
        <f t="shared" si="6"/>
        <v>0</v>
      </c>
      <c r="V196" s="41">
        <f>COUNTIF('حضور وانصراف'!H199:AL199,"&lt;0")</f>
        <v>0</v>
      </c>
      <c r="W196" s="41">
        <f>-SUMIF('حضور وانصراف'!H199:AL199,"&lt;0")</f>
        <v>0</v>
      </c>
      <c r="X196" s="42">
        <f t="shared" si="7"/>
        <v>0</v>
      </c>
      <c r="Y196" s="42">
        <f t="shared" si="8"/>
        <v>0</v>
      </c>
    </row>
    <row r="197" spans="1:25" ht="16.5" thickBot="1" x14ac:dyDescent="0.25">
      <c r="A197" s="40">
        <v>185</v>
      </c>
      <c r="B197" s="40">
        <f>'حضور وانصراف'!E200</f>
        <v>0</v>
      </c>
      <c r="C197" s="40">
        <f>'حضور وانصراف'!F200</f>
        <v>0</v>
      </c>
      <c r="D197" s="40">
        <f>'حضور وانصراف'!G200</f>
        <v>0</v>
      </c>
      <c r="E197" s="40">
        <f>COUNTIF('حضور وانصراف'!H200:AL200,"ح")</f>
        <v>0</v>
      </c>
      <c r="F197" s="41">
        <f>COUNTIF('حضور وانصراف'!H200:AL200,"غ")</f>
        <v>0</v>
      </c>
      <c r="G197" s="41">
        <f>COUNTIF('حضور وانصراف'!H200:AL200,"غ ب")</f>
        <v>0</v>
      </c>
      <c r="H197" s="41">
        <f>COUNTIF('حضور وانصراف'!H200:AL200,"إعتيادى")</f>
        <v>0</v>
      </c>
      <c r="I197" s="41">
        <f>COUNTIF('حضور وانصراف'!I200:AM200,"1/2إعتيادى")</f>
        <v>0</v>
      </c>
      <c r="J197" s="41">
        <f>COUNTIF('حضور وانصراف'!H200:AL200,"عارضه")</f>
        <v>0</v>
      </c>
      <c r="K197" s="41">
        <f>COUNTIF('حضور وانصراف'!I200:AM200,"1/2عارضه")</f>
        <v>0</v>
      </c>
      <c r="L197" s="41">
        <f>COUNTIF('حضور وانصراف'!H200:AL200,"بدون اجر")</f>
        <v>0</v>
      </c>
      <c r="M197" s="41">
        <f>COUNTIF('حضور وانصراف'!H200:AL200,"1/2بدون")</f>
        <v>0</v>
      </c>
      <c r="N197" s="41">
        <f>COUNTIF('حضور وانصراف'!H200:AL200,"إذن 1")</f>
        <v>0</v>
      </c>
      <c r="O197" s="41">
        <f>COUNTIF('حضور وانصراف'!H200:AL200,"إذن 2")</f>
        <v>0</v>
      </c>
      <c r="P197" s="41">
        <f>COUNTIF('حضور وانصراف'!H200:AL200,"م")</f>
        <v>0</v>
      </c>
      <c r="Q197" s="41">
        <f>COUNTIF('حضور وانصراف'!H200:AL200,"مرضى")</f>
        <v>0</v>
      </c>
      <c r="R197" s="41">
        <f>COUNTIF('حضور وانصراف'!H200:AL200,"ر")</f>
        <v>0</v>
      </c>
      <c r="S197" s="41">
        <f>COUNTIF('حضور وانصراف'!H200:AL200,"&gt;0")</f>
        <v>0</v>
      </c>
      <c r="T197" s="41">
        <f>SUMIF('حضور وانصراف'!H200:AL200,"&gt;0")</f>
        <v>0</v>
      </c>
      <c r="U197" s="42">
        <f t="shared" si="6"/>
        <v>0</v>
      </c>
      <c r="V197" s="41">
        <f>COUNTIF('حضور وانصراف'!H200:AL200,"&lt;0")</f>
        <v>0</v>
      </c>
      <c r="W197" s="41">
        <f>-SUMIF('حضور وانصراف'!H200:AL200,"&lt;0")</f>
        <v>0</v>
      </c>
      <c r="X197" s="42">
        <f t="shared" si="7"/>
        <v>0</v>
      </c>
      <c r="Y197" s="42">
        <f t="shared" si="8"/>
        <v>0</v>
      </c>
    </row>
    <row r="198" spans="1:25" ht="16.5" thickBot="1" x14ac:dyDescent="0.25">
      <c r="A198" s="40">
        <v>186</v>
      </c>
      <c r="B198" s="40">
        <f>'حضور وانصراف'!E201</f>
        <v>0</v>
      </c>
      <c r="C198" s="40">
        <f>'حضور وانصراف'!F201</f>
        <v>0</v>
      </c>
      <c r="D198" s="40">
        <f>'حضور وانصراف'!G201</f>
        <v>0</v>
      </c>
      <c r="E198" s="40">
        <f>COUNTIF('حضور وانصراف'!H201:AL201,"ح")</f>
        <v>0</v>
      </c>
      <c r="F198" s="41">
        <f>COUNTIF('حضور وانصراف'!H201:AL201,"غ")</f>
        <v>0</v>
      </c>
      <c r="G198" s="41">
        <f>COUNTIF('حضور وانصراف'!H201:AL201,"غ ب")</f>
        <v>0</v>
      </c>
      <c r="H198" s="41">
        <f>COUNTIF('حضور وانصراف'!H201:AL201,"إعتيادى")</f>
        <v>0</v>
      </c>
      <c r="I198" s="41">
        <f>COUNTIF('حضور وانصراف'!I201:AM201,"1/2إعتيادى")</f>
        <v>0</v>
      </c>
      <c r="J198" s="41">
        <f>COUNTIF('حضور وانصراف'!H201:AL201,"عارضه")</f>
        <v>0</v>
      </c>
      <c r="K198" s="41">
        <f>COUNTIF('حضور وانصراف'!I201:AM201,"1/2عارضه")</f>
        <v>0</v>
      </c>
      <c r="L198" s="41">
        <f>COUNTIF('حضور وانصراف'!H201:AL201,"بدون اجر")</f>
        <v>0</v>
      </c>
      <c r="M198" s="41">
        <f>COUNTIF('حضور وانصراف'!H201:AL201,"1/2بدون")</f>
        <v>0</v>
      </c>
      <c r="N198" s="41">
        <f>COUNTIF('حضور وانصراف'!H201:AL201,"إذن 1")</f>
        <v>0</v>
      </c>
      <c r="O198" s="41">
        <f>COUNTIF('حضور وانصراف'!H201:AL201,"إذن 2")</f>
        <v>0</v>
      </c>
      <c r="P198" s="41">
        <f>COUNTIF('حضور وانصراف'!H201:AL201,"م")</f>
        <v>0</v>
      </c>
      <c r="Q198" s="41">
        <f>COUNTIF('حضور وانصراف'!H201:AL201,"مرضى")</f>
        <v>0</v>
      </c>
      <c r="R198" s="41">
        <f>COUNTIF('حضور وانصراف'!H201:AL201,"ر")</f>
        <v>0</v>
      </c>
      <c r="S198" s="41">
        <f>COUNTIF('حضور وانصراف'!H201:AL201,"&gt;0")</f>
        <v>0</v>
      </c>
      <c r="T198" s="41">
        <f>SUMIF('حضور وانصراف'!H201:AL201,"&gt;0")</f>
        <v>0</v>
      </c>
      <c r="U198" s="42">
        <f t="shared" si="6"/>
        <v>0</v>
      </c>
      <c r="V198" s="41">
        <f>COUNTIF('حضور وانصراف'!H201:AL201,"&lt;0")</f>
        <v>0</v>
      </c>
      <c r="W198" s="41">
        <f>-SUMIF('حضور وانصراف'!H201:AL201,"&lt;0")</f>
        <v>0</v>
      </c>
      <c r="X198" s="42">
        <f t="shared" si="7"/>
        <v>0</v>
      </c>
      <c r="Y198" s="42">
        <f t="shared" si="8"/>
        <v>0</v>
      </c>
    </row>
    <row r="199" spans="1:25" ht="16.5" thickBot="1" x14ac:dyDescent="0.25">
      <c r="A199" s="40">
        <v>187</v>
      </c>
      <c r="B199" s="40">
        <f>'حضور وانصراف'!E202</f>
        <v>0</v>
      </c>
      <c r="C199" s="40">
        <f>'حضور وانصراف'!F202</f>
        <v>0</v>
      </c>
      <c r="D199" s="40">
        <f>'حضور وانصراف'!G202</f>
        <v>0</v>
      </c>
      <c r="E199" s="40">
        <f>COUNTIF('حضور وانصراف'!H202:AL202,"ح")</f>
        <v>0</v>
      </c>
      <c r="F199" s="41">
        <f>COUNTIF('حضور وانصراف'!H202:AL202,"غ")</f>
        <v>0</v>
      </c>
      <c r="G199" s="41">
        <f>COUNTIF('حضور وانصراف'!H202:AL202,"غ ب")</f>
        <v>0</v>
      </c>
      <c r="H199" s="41">
        <f>COUNTIF('حضور وانصراف'!H202:AL202,"إعتيادى")</f>
        <v>0</v>
      </c>
      <c r="I199" s="41">
        <f>COUNTIF('حضور وانصراف'!I202:AM202,"1/2إعتيادى")</f>
        <v>0</v>
      </c>
      <c r="J199" s="41">
        <f>COUNTIF('حضور وانصراف'!H202:AL202,"عارضه")</f>
        <v>0</v>
      </c>
      <c r="K199" s="41">
        <f>COUNTIF('حضور وانصراف'!I202:AM202,"1/2عارضه")</f>
        <v>0</v>
      </c>
      <c r="L199" s="41">
        <f>COUNTIF('حضور وانصراف'!H202:AL202,"بدون اجر")</f>
        <v>0</v>
      </c>
      <c r="M199" s="41">
        <f>COUNTIF('حضور وانصراف'!H202:AL202,"1/2بدون")</f>
        <v>0</v>
      </c>
      <c r="N199" s="41">
        <f>COUNTIF('حضور وانصراف'!H202:AL202,"إذن 1")</f>
        <v>0</v>
      </c>
      <c r="O199" s="41">
        <f>COUNTIF('حضور وانصراف'!H202:AL202,"إذن 2")</f>
        <v>0</v>
      </c>
      <c r="P199" s="41">
        <f>COUNTIF('حضور وانصراف'!H202:AL202,"م")</f>
        <v>0</v>
      </c>
      <c r="Q199" s="41">
        <f>COUNTIF('حضور وانصراف'!H202:AL202,"مرضى")</f>
        <v>0</v>
      </c>
      <c r="R199" s="41">
        <f>COUNTIF('حضور وانصراف'!H202:AL202,"ر")</f>
        <v>0</v>
      </c>
      <c r="S199" s="41">
        <f>COUNTIF('حضور وانصراف'!H202:AL202,"&gt;0")</f>
        <v>0</v>
      </c>
      <c r="T199" s="41">
        <f>SUMIF('حضور وانصراف'!H202:AL202,"&gt;0")</f>
        <v>0</v>
      </c>
      <c r="U199" s="42">
        <f t="shared" si="6"/>
        <v>0</v>
      </c>
      <c r="V199" s="41">
        <f>COUNTIF('حضور وانصراف'!H202:AL202,"&lt;0")</f>
        <v>0</v>
      </c>
      <c r="W199" s="41">
        <f>-SUMIF('حضور وانصراف'!H202:AL202,"&lt;0")</f>
        <v>0</v>
      </c>
      <c r="X199" s="42">
        <f t="shared" si="7"/>
        <v>0</v>
      </c>
      <c r="Y199" s="42">
        <f t="shared" si="8"/>
        <v>0</v>
      </c>
    </row>
    <row r="200" spans="1:25" ht="16.5" thickBot="1" x14ac:dyDescent="0.25">
      <c r="A200" s="40">
        <v>188</v>
      </c>
      <c r="B200" s="40">
        <f>'حضور وانصراف'!E203</f>
        <v>0</v>
      </c>
      <c r="C200" s="40">
        <f>'حضور وانصراف'!F203</f>
        <v>0</v>
      </c>
      <c r="D200" s="40">
        <f>'حضور وانصراف'!G203</f>
        <v>0</v>
      </c>
      <c r="E200" s="40">
        <f>COUNTIF('حضور وانصراف'!H203:AL203,"ح")</f>
        <v>0</v>
      </c>
      <c r="F200" s="41">
        <f>COUNTIF('حضور وانصراف'!H203:AL203,"غ")</f>
        <v>0</v>
      </c>
      <c r="G200" s="41">
        <f>COUNTIF('حضور وانصراف'!H203:AL203,"غ ب")</f>
        <v>0</v>
      </c>
      <c r="H200" s="41">
        <f>COUNTIF('حضور وانصراف'!H203:AL203,"إعتيادى")</f>
        <v>0</v>
      </c>
      <c r="I200" s="41">
        <f>COUNTIF('حضور وانصراف'!I203:AM203,"1/2إعتيادى")</f>
        <v>0</v>
      </c>
      <c r="J200" s="41">
        <f>COUNTIF('حضور وانصراف'!H203:AL203,"عارضه")</f>
        <v>0</v>
      </c>
      <c r="K200" s="41">
        <f>COUNTIF('حضور وانصراف'!I203:AM203,"1/2عارضه")</f>
        <v>0</v>
      </c>
      <c r="L200" s="41">
        <f>COUNTIF('حضور وانصراف'!H203:AL203,"بدون اجر")</f>
        <v>0</v>
      </c>
      <c r="M200" s="41">
        <f>COUNTIF('حضور وانصراف'!H203:AL203,"1/2بدون")</f>
        <v>0</v>
      </c>
      <c r="N200" s="41">
        <f>COUNTIF('حضور وانصراف'!H203:AL203,"إذن 1")</f>
        <v>0</v>
      </c>
      <c r="O200" s="41">
        <f>COUNTIF('حضور وانصراف'!H203:AL203,"إذن 2")</f>
        <v>0</v>
      </c>
      <c r="P200" s="41">
        <f>COUNTIF('حضور وانصراف'!H203:AL203,"م")</f>
        <v>0</v>
      </c>
      <c r="Q200" s="41">
        <f>COUNTIF('حضور وانصراف'!H203:AL203,"مرضى")</f>
        <v>0</v>
      </c>
      <c r="R200" s="41">
        <f>COUNTIF('حضور وانصراف'!H203:AL203,"ر")</f>
        <v>0</v>
      </c>
      <c r="S200" s="41">
        <f>COUNTIF('حضور وانصراف'!H203:AL203,"&gt;0")</f>
        <v>0</v>
      </c>
      <c r="T200" s="41">
        <f>SUMIF('حضور وانصراف'!H203:AL203,"&gt;0")</f>
        <v>0</v>
      </c>
      <c r="U200" s="42">
        <f t="shared" si="6"/>
        <v>0</v>
      </c>
      <c r="V200" s="41">
        <f>COUNTIF('حضور وانصراف'!H203:AL203,"&lt;0")</f>
        <v>0</v>
      </c>
      <c r="W200" s="41">
        <f>-SUMIF('حضور وانصراف'!H203:AL203,"&lt;0")</f>
        <v>0</v>
      </c>
      <c r="X200" s="42">
        <f t="shared" si="7"/>
        <v>0</v>
      </c>
      <c r="Y200" s="42">
        <f t="shared" si="8"/>
        <v>0</v>
      </c>
    </row>
    <row r="201" spans="1:25" ht="16.5" thickBot="1" x14ac:dyDescent="0.25">
      <c r="A201" s="40">
        <v>189</v>
      </c>
      <c r="B201" s="40">
        <f>'حضور وانصراف'!E204</f>
        <v>0</v>
      </c>
      <c r="C201" s="40">
        <f>'حضور وانصراف'!F204</f>
        <v>0</v>
      </c>
      <c r="D201" s="40">
        <f>'حضور وانصراف'!G204</f>
        <v>0</v>
      </c>
      <c r="E201" s="40">
        <f>COUNTIF('حضور وانصراف'!H204:AL204,"ح")</f>
        <v>0</v>
      </c>
      <c r="F201" s="41">
        <f>COUNTIF('حضور وانصراف'!H204:AL204,"غ")</f>
        <v>0</v>
      </c>
      <c r="G201" s="41">
        <f>COUNTIF('حضور وانصراف'!H204:AL204,"غ ب")</f>
        <v>0</v>
      </c>
      <c r="H201" s="41">
        <f>COUNTIF('حضور وانصراف'!H204:AL204,"إعتيادى")</f>
        <v>0</v>
      </c>
      <c r="I201" s="41">
        <f>COUNTIF('حضور وانصراف'!I204:AM204,"1/2إعتيادى")</f>
        <v>0</v>
      </c>
      <c r="J201" s="41">
        <f>COUNTIF('حضور وانصراف'!H204:AL204,"عارضه")</f>
        <v>0</v>
      </c>
      <c r="K201" s="41">
        <f>COUNTIF('حضور وانصراف'!I204:AM204,"1/2عارضه")</f>
        <v>0</v>
      </c>
      <c r="L201" s="41">
        <f>COUNTIF('حضور وانصراف'!H204:AL204,"بدون اجر")</f>
        <v>0</v>
      </c>
      <c r="M201" s="41">
        <f>COUNTIF('حضور وانصراف'!H204:AL204,"1/2بدون")</f>
        <v>0</v>
      </c>
      <c r="N201" s="41">
        <f>COUNTIF('حضور وانصراف'!H204:AL204,"إذن 1")</f>
        <v>0</v>
      </c>
      <c r="O201" s="41">
        <f>COUNTIF('حضور وانصراف'!H204:AL204,"إذن 2")</f>
        <v>0</v>
      </c>
      <c r="P201" s="41">
        <f>COUNTIF('حضور وانصراف'!H204:AL204,"م")</f>
        <v>0</v>
      </c>
      <c r="Q201" s="41">
        <f>COUNTIF('حضور وانصراف'!H204:AL204,"مرضى")</f>
        <v>0</v>
      </c>
      <c r="R201" s="41">
        <f>COUNTIF('حضور وانصراف'!H204:AL204,"ر")</f>
        <v>0</v>
      </c>
      <c r="S201" s="41">
        <f>COUNTIF('حضور وانصراف'!H204:AL204,"&gt;0")</f>
        <v>0</v>
      </c>
      <c r="T201" s="41">
        <f>SUMIF('حضور وانصراف'!H204:AL204,"&gt;0")</f>
        <v>0</v>
      </c>
      <c r="U201" s="42">
        <f t="shared" si="6"/>
        <v>0</v>
      </c>
      <c r="V201" s="41">
        <f>COUNTIF('حضور وانصراف'!H204:AL204,"&lt;0")</f>
        <v>0</v>
      </c>
      <c r="W201" s="41">
        <f>-SUMIF('حضور وانصراف'!H204:AL204,"&lt;0")</f>
        <v>0</v>
      </c>
      <c r="X201" s="42">
        <f t="shared" si="7"/>
        <v>0</v>
      </c>
      <c r="Y201" s="42">
        <f t="shared" si="8"/>
        <v>0</v>
      </c>
    </row>
    <row r="202" spans="1:25" ht="16.5" thickBot="1" x14ac:dyDescent="0.25">
      <c r="A202" s="40">
        <v>190</v>
      </c>
      <c r="B202" s="40">
        <f>'حضور وانصراف'!E205</f>
        <v>0</v>
      </c>
      <c r="C202" s="40">
        <f>'حضور وانصراف'!F205</f>
        <v>0</v>
      </c>
      <c r="D202" s="40">
        <f>'حضور وانصراف'!G205</f>
        <v>0</v>
      </c>
      <c r="E202" s="40">
        <f>COUNTIF('حضور وانصراف'!H205:AL205,"ح")</f>
        <v>0</v>
      </c>
      <c r="F202" s="41">
        <f>COUNTIF('حضور وانصراف'!H205:AL205,"غ")</f>
        <v>0</v>
      </c>
      <c r="G202" s="41">
        <f>COUNTIF('حضور وانصراف'!H205:AL205,"غ ب")</f>
        <v>0</v>
      </c>
      <c r="H202" s="41">
        <f>COUNTIF('حضور وانصراف'!H205:AL205,"إعتيادى")</f>
        <v>0</v>
      </c>
      <c r="I202" s="41">
        <f>COUNTIF('حضور وانصراف'!I205:AM205,"1/2إعتيادى")</f>
        <v>0</v>
      </c>
      <c r="J202" s="41">
        <f>COUNTIF('حضور وانصراف'!H205:AL205,"عارضه")</f>
        <v>0</v>
      </c>
      <c r="K202" s="41">
        <f>COUNTIF('حضور وانصراف'!I205:AM205,"1/2عارضه")</f>
        <v>0</v>
      </c>
      <c r="L202" s="41">
        <f>COUNTIF('حضور وانصراف'!H205:AL205,"بدون اجر")</f>
        <v>0</v>
      </c>
      <c r="M202" s="41">
        <f>COUNTIF('حضور وانصراف'!H205:AL205,"1/2بدون")</f>
        <v>0</v>
      </c>
      <c r="N202" s="41">
        <f>COUNTIF('حضور وانصراف'!H205:AL205,"إذن 1")</f>
        <v>0</v>
      </c>
      <c r="O202" s="41">
        <f>COUNTIF('حضور وانصراف'!H205:AL205,"إذن 2")</f>
        <v>0</v>
      </c>
      <c r="P202" s="41">
        <f>COUNTIF('حضور وانصراف'!H205:AL205,"م")</f>
        <v>0</v>
      </c>
      <c r="Q202" s="41">
        <f>COUNTIF('حضور وانصراف'!H205:AL205,"مرضى")</f>
        <v>0</v>
      </c>
      <c r="R202" s="41">
        <f>COUNTIF('حضور وانصراف'!H205:AL205,"ر")</f>
        <v>0</v>
      </c>
      <c r="S202" s="41">
        <f>COUNTIF('حضور وانصراف'!H205:AL205,"&gt;0")</f>
        <v>0</v>
      </c>
      <c r="T202" s="41">
        <f>SUMIF('حضور وانصراف'!H205:AL205,"&gt;0")</f>
        <v>0</v>
      </c>
      <c r="U202" s="42">
        <f t="shared" si="6"/>
        <v>0</v>
      </c>
      <c r="V202" s="41">
        <f>COUNTIF('حضور وانصراف'!H205:AL205,"&lt;0")</f>
        <v>0</v>
      </c>
      <c r="W202" s="41">
        <f>-SUMIF('حضور وانصراف'!H205:AL205,"&lt;0")</f>
        <v>0</v>
      </c>
      <c r="X202" s="42">
        <f t="shared" si="7"/>
        <v>0</v>
      </c>
      <c r="Y202" s="42">
        <f t="shared" si="8"/>
        <v>0</v>
      </c>
    </row>
    <row r="203" spans="1:25" ht="16.5" thickBot="1" x14ac:dyDescent="0.25">
      <c r="A203" s="40">
        <v>191</v>
      </c>
      <c r="B203" s="40">
        <f>'حضور وانصراف'!E206</f>
        <v>0</v>
      </c>
      <c r="C203" s="40">
        <f>'حضور وانصراف'!F206</f>
        <v>0</v>
      </c>
      <c r="D203" s="40">
        <f>'حضور وانصراف'!G206</f>
        <v>0</v>
      </c>
      <c r="E203" s="40">
        <f>COUNTIF('حضور وانصراف'!H206:AL206,"ح")</f>
        <v>0</v>
      </c>
      <c r="F203" s="41">
        <f>COUNTIF('حضور وانصراف'!H206:AL206,"غ")</f>
        <v>0</v>
      </c>
      <c r="G203" s="41">
        <f>COUNTIF('حضور وانصراف'!H206:AL206,"غ ب")</f>
        <v>0</v>
      </c>
      <c r="H203" s="41">
        <f>COUNTIF('حضور وانصراف'!H206:AL206,"إعتيادى")</f>
        <v>0</v>
      </c>
      <c r="I203" s="41">
        <f>COUNTIF('حضور وانصراف'!I206:AM206,"1/2إعتيادى")</f>
        <v>0</v>
      </c>
      <c r="J203" s="41">
        <f>COUNTIF('حضور وانصراف'!H206:AL206,"عارضه")</f>
        <v>0</v>
      </c>
      <c r="K203" s="41">
        <f>COUNTIF('حضور وانصراف'!I206:AM206,"1/2عارضه")</f>
        <v>0</v>
      </c>
      <c r="L203" s="41">
        <f>COUNTIF('حضور وانصراف'!H206:AL206,"بدون اجر")</f>
        <v>0</v>
      </c>
      <c r="M203" s="41">
        <f>COUNTIF('حضور وانصراف'!H206:AL206,"1/2بدون")</f>
        <v>0</v>
      </c>
      <c r="N203" s="41">
        <f>COUNTIF('حضور وانصراف'!H206:AL206,"إذن 1")</f>
        <v>0</v>
      </c>
      <c r="O203" s="41">
        <f>COUNTIF('حضور وانصراف'!H206:AL206,"إذن 2")</f>
        <v>0</v>
      </c>
      <c r="P203" s="41">
        <f>COUNTIF('حضور وانصراف'!H206:AL206,"م")</f>
        <v>0</v>
      </c>
      <c r="Q203" s="41">
        <f>COUNTIF('حضور وانصراف'!H206:AL206,"مرضى")</f>
        <v>0</v>
      </c>
      <c r="R203" s="41">
        <f>COUNTIF('حضور وانصراف'!H206:AL206,"ر")</f>
        <v>0</v>
      </c>
      <c r="S203" s="41">
        <f>COUNTIF('حضور وانصراف'!H206:AL206,"&gt;0")</f>
        <v>0</v>
      </c>
      <c r="T203" s="41">
        <f>SUMIF('حضور وانصراف'!H206:AL206,"&gt;0")</f>
        <v>0</v>
      </c>
      <c r="U203" s="42">
        <f t="shared" si="6"/>
        <v>0</v>
      </c>
      <c r="V203" s="41">
        <f>COUNTIF('حضور وانصراف'!H206:AL206,"&lt;0")</f>
        <v>0</v>
      </c>
      <c r="W203" s="41">
        <f>-SUMIF('حضور وانصراف'!H206:AL206,"&lt;0")</f>
        <v>0</v>
      </c>
      <c r="X203" s="42">
        <f t="shared" si="7"/>
        <v>0</v>
      </c>
      <c r="Y203" s="42">
        <f t="shared" si="8"/>
        <v>0</v>
      </c>
    </row>
    <row r="204" spans="1:25" ht="16.5" thickBot="1" x14ac:dyDescent="0.25">
      <c r="A204" s="40">
        <v>192</v>
      </c>
      <c r="B204" s="40">
        <f>'حضور وانصراف'!E207</f>
        <v>0</v>
      </c>
      <c r="C204" s="40">
        <f>'حضور وانصراف'!F207</f>
        <v>0</v>
      </c>
      <c r="D204" s="40">
        <f>'حضور وانصراف'!G207</f>
        <v>0</v>
      </c>
      <c r="E204" s="40">
        <f>COUNTIF('حضور وانصراف'!H207:AL207,"ح")</f>
        <v>0</v>
      </c>
      <c r="F204" s="41">
        <f>COUNTIF('حضور وانصراف'!H207:AL207,"غ")</f>
        <v>0</v>
      </c>
      <c r="G204" s="41">
        <f>COUNTIF('حضور وانصراف'!H207:AL207,"غ ب")</f>
        <v>0</v>
      </c>
      <c r="H204" s="41">
        <f>COUNTIF('حضور وانصراف'!H207:AL207,"إعتيادى")</f>
        <v>0</v>
      </c>
      <c r="I204" s="41">
        <f>COUNTIF('حضور وانصراف'!I207:AM207,"1/2إعتيادى")</f>
        <v>0</v>
      </c>
      <c r="J204" s="41">
        <f>COUNTIF('حضور وانصراف'!H207:AL207,"عارضه")</f>
        <v>0</v>
      </c>
      <c r="K204" s="41">
        <f>COUNTIF('حضور وانصراف'!I207:AM207,"1/2عارضه")</f>
        <v>0</v>
      </c>
      <c r="L204" s="41">
        <f>COUNTIF('حضور وانصراف'!H207:AL207,"بدون اجر")</f>
        <v>0</v>
      </c>
      <c r="M204" s="41">
        <f>COUNTIF('حضور وانصراف'!H207:AL207,"1/2بدون")</f>
        <v>0</v>
      </c>
      <c r="N204" s="41">
        <f>COUNTIF('حضور وانصراف'!H207:AL207,"إذن 1")</f>
        <v>0</v>
      </c>
      <c r="O204" s="41">
        <f>COUNTIF('حضور وانصراف'!H207:AL207,"إذن 2")</f>
        <v>0</v>
      </c>
      <c r="P204" s="41">
        <f>COUNTIF('حضور وانصراف'!H207:AL207,"م")</f>
        <v>0</v>
      </c>
      <c r="Q204" s="41">
        <f>COUNTIF('حضور وانصراف'!H207:AL207,"مرضى")</f>
        <v>0</v>
      </c>
      <c r="R204" s="41">
        <f>COUNTIF('حضور وانصراف'!H207:AL207,"ر")</f>
        <v>0</v>
      </c>
      <c r="S204" s="41">
        <f>COUNTIF('حضور وانصراف'!H207:AL207,"&gt;0")</f>
        <v>0</v>
      </c>
      <c r="T204" s="41">
        <f>SUMIF('حضور وانصراف'!H207:AL207,"&gt;0")</f>
        <v>0</v>
      </c>
      <c r="U204" s="42">
        <f t="shared" si="6"/>
        <v>0</v>
      </c>
      <c r="V204" s="41">
        <f>COUNTIF('حضور وانصراف'!H207:AL207,"&lt;0")</f>
        <v>0</v>
      </c>
      <c r="W204" s="41">
        <f>-SUMIF('حضور وانصراف'!H207:AL207,"&lt;0")</f>
        <v>0</v>
      </c>
      <c r="X204" s="42">
        <f t="shared" si="7"/>
        <v>0</v>
      </c>
      <c r="Y204" s="42">
        <f t="shared" si="8"/>
        <v>0</v>
      </c>
    </row>
    <row r="205" spans="1:25" ht="16.5" thickBot="1" x14ac:dyDescent="0.25">
      <c r="A205" s="40">
        <v>193</v>
      </c>
      <c r="B205" s="40">
        <f>'حضور وانصراف'!E208</f>
        <v>0</v>
      </c>
      <c r="C205" s="40">
        <f>'حضور وانصراف'!F208</f>
        <v>0</v>
      </c>
      <c r="D205" s="40">
        <f>'حضور وانصراف'!G208</f>
        <v>0</v>
      </c>
      <c r="E205" s="40">
        <f>COUNTIF('حضور وانصراف'!H208:AL208,"ح")</f>
        <v>0</v>
      </c>
      <c r="F205" s="41">
        <f>COUNTIF('حضور وانصراف'!H208:AL208,"غ")</f>
        <v>0</v>
      </c>
      <c r="G205" s="41">
        <f>COUNTIF('حضور وانصراف'!H208:AL208,"غ ب")</f>
        <v>0</v>
      </c>
      <c r="H205" s="41">
        <f>COUNTIF('حضور وانصراف'!H208:AL208,"إعتيادى")</f>
        <v>0</v>
      </c>
      <c r="I205" s="41">
        <f>COUNTIF('حضور وانصراف'!I208:AM208,"1/2إعتيادى")</f>
        <v>0</v>
      </c>
      <c r="J205" s="41">
        <f>COUNTIF('حضور وانصراف'!H208:AL208,"عارضه")</f>
        <v>0</v>
      </c>
      <c r="K205" s="41">
        <f>COUNTIF('حضور وانصراف'!I208:AM208,"1/2عارضه")</f>
        <v>0</v>
      </c>
      <c r="L205" s="41">
        <f>COUNTIF('حضور وانصراف'!H208:AL208,"بدون اجر")</f>
        <v>0</v>
      </c>
      <c r="M205" s="41">
        <f>COUNTIF('حضور وانصراف'!H208:AL208,"1/2بدون")</f>
        <v>0</v>
      </c>
      <c r="N205" s="41">
        <f>COUNTIF('حضور وانصراف'!H208:AL208,"إذن 1")</f>
        <v>0</v>
      </c>
      <c r="O205" s="41">
        <f>COUNTIF('حضور وانصراف'!H208:AL208,"إذن 2")</f>
        <v>0</v>
      </c>
      <c r="P205" s="41">
        <f>COUNTIF('حضور وانصراف'!H208:AL208,"م")</f>
        <v>0</v>
      </c>
      <c r="Q205" s="41">
        <f>COUNTIF('حضور وانصراف'!H208:AL208,"مرضى")</f>
        <v>0</v>
      </c>
      <c r="R205" s="41">
        <f>COUNTIF('حضور وانصراف'!H208:AL208,"ر")</f>
        <v>0</v>
      </c>
      <c r="S205" s="41">
        <f>COUNTIF('حضور وانصراف'!H208:AL208,"&gt;0")</f>
        <v>0</v>
      </c>
      <c r="T205" s="41">
        <f>SUMIF('حضور وانصراف'!H208:AL208,"&gt;0")</f>
        <v>0</v>
      </c>
      <c r="U205" s="42">
        <f t="shared" si="6"/>
        <v>0</v>
      </c>
      <c r="V205" s="41">
        <f>COUNTIF('حضور وانصراف'!H208:AL208,"&lt;0")</f>
        <v>0</v>
      </c>
      <c r="W205" s="41">
        <f>-SUMIF('حضور وانصراف'!H208:AL208,"&lt;0")</f>
        <v>0</v>
      </c>
      <c r="X205" s="42">
        <f t="shared" si="7"/>
        <v>0</v>
      </c>
      <c r="Y205" s="42">
        <f t="shared" si="8"/>
        <v>0</v>
      </c>
    </row>
    <row r="206" spans="1:25" ht="16.5" thickBot="1" x14ac:dyDescent="0.25">
      <c r="A206" s="40">
        <v>194</v>
      </c>
      <c r="B206" s="40">
        <f>'حضور وانصراف'!E209</f>
        <v>0</v>
      </c>
      <c r="C206" s="40">
        <f>'حضور وانصراف'!F209</f>
        <v>0</v>
      </c>
      <c r="D206" s="40">
        <f>'حضور وانصراف'!G209</f>
        <v>0</v>
      </c>
      <c r="E206" s="40">
        <f>COUNTIF('حضور وانصراف'!H209:AL209,"ح")</f>
        <v>0</v>
      </c>
      <c r="F206" s="41">
        <f>COUNTIF('حضور وانصراف'!H209:AL209,"غ")</f>
        <v>0</v>
      </c>
      <c r="G206" s="41">
        <f>COUNTIF('حضور وانصراف'!H209:AL209,"غ ب")</f>
        <v>0</v>
      </c>
      <c r="H206" s="41">
        <f>COUNTIF('حضور وانصراف'!H209:AL209,"إعتيادى")</f>
        <v>0</v>
      </c>
      <c r="I206" s="41">
        <f>COUNTIF('حضور وانصراف'!I209:AM209,"1/2إعتيادى")</f>
        <v>0</v>
      </c>
      <c r="J206" s="41">
        <f>COUNTIF('حضور وانصراف'!H209:AL209,"عارضه")</f>
        <v>0</v>
      </c>
      <c r="K206" s="41">
        <f>COUNTIF('حضور وانصراف'!I209:AM209,"1/2عارضه")</f>
        <v>0</v>
      </c>
      <c r="L206" s="41">
        <f>COUNTIF('حضور وانصراف'!H209:AL209,"بدون اجر")</f>
        <v>0</v>
      </c>
      <c r="M206" s="41">
        <f>COUNTIF('حضور وانصراف'!H209:AL209,"1/2بدون")</f>
        <v>0</v>
      </c>
      <c r="N206" s="41">
        <f>COUNTIF('حضور وانصراف'!H209:AL209,"إذن 1")</f>
        <v>0</v>
      </c>
      <c r="O206" s="41">
        <f>COUNTIF('حضور وانصراف'!H209:AL209,"إذن 2")</f>
        <v>0</v>
      </c>
      <c r="P206" s="41">
        <f>COUNTIF('حضور وانصراف'!H209:AL209,"م")</f>
        <v>0</v>
      </c>
      <c r="Q206" s="41">
        <f>COUNTIF('حضور وانصراف'!H209:AL209,"مرضى")</f>
        <v>0</v>
      </c>
      <c r="R206" s="41">
        <f>COUNTIF('حضور وانصراف'!H209:AL209,"ر")</f>
        <v>0</v>
      </c>
      <c r="S206" s="41">
        <f>COUNTIF('حضور وانصراف'!H209:AL209,"&gt;0")</f>
        <v>0</v>
      </c>
      <c r="T206" s="41">
        <f>SUMIF('حضور وانصراف'!H209:AL209,"&gt;0")</f>
        <v>0</v>
      </c>
      <c r="U206" s="42">
        <f t="shared" ref="U206:U262" si="9">ABS(T206/480)</f>
        <v>0</v>
      </c>
      <c r="V206" s="41">
        <f>COUNTIF('حضور وانصراف'!H209:AL209,"&lt;0")</f>
        <v>0</v>
      </c>
      <c r="W206" s="41">
        <f>-SUMIF('حضور وانصراف'!H209:AL209,"&lt;0")</f>
        <v>0</v>
      </c>
      <c r="X206" s="42">
        <f t="shared" ref="X206:X262" si="10">ABS(W206/480)</f>
        <v>0</v>
      </c>
      <c r="Y206" s="42">
        <f t="shared" ref="Y206:Y262" si="11">F206+(G206*2)+L206+(M206/2)</f>
        <v>0</v>
      </c>
    </row>
    <row r="207" spans="1:25" ht="16.5" thickBot="1" x14ac:dyDescent="0.25">
      <c r="A207" s="40">
        <v>195</v>
      </c>
      <c r="B207" s="40">
        <f>'حضور وانصراف'!E210</f>
        <v>0</v>
      </c>
      <c r="C207" s="40">
        <f>'حضور وانصراف'!F210</f>
        <v>0</v>
      </c>
      <c r="D207" s="40">
        <f>'حضور وانصراف'!G210</f>
        <v>0</v>
      </c>
      <c r="E207" s="40">
        <f>COUNTIF('حضور وانصراف'!H210:AL210,"ح")</f>
        <v>0</v>
      </c>
      <c r="F207" s="41">
        <f>COUNTIF('حضور وانصراف'!H210:AL210,"غ")</f>
        <v>0</v>
      </c>
      <c r="G207" s="41">
        <f>COUNTIF('حضور وانصراف'!H210:AL210,"غ ب")</f>
        <v>0</v>
      </c>
      <c r="H207" s="41">
        <f>COUNTIF('حضور وانصراف'!H210:AL210,"إعتيادى")</f>
        <v>0</v>
      </c>
      <c r="I207" s="41">
        <f>COUNTIF('حضور وانصراف'!I210:AM210,"1/2إعتيادى")</f>
        <v>0</v>
      </c>
      <c r="J207" s="41">
        <f>COUNTIF('حضور وانصراف'!H210:AL210,"عارضه")</f>
        <v>0</v>
      </c>
      <c r="K207" s="41">
        <f>COUNTIF('حضور وانصراف'!I210:AM210,"1/2عارضه")</f>
        <v>0</v>
      </c>
      <c r="L207" s="41">
        <f>COUNTIF('حضور وانصراف'!H210:AL210,"بدون اجر")</f>
        <v>0</v>
      </c>
      <c r="M207" s="41">
        <f>COUNTIF('حضور وانصراف'!H210:AL210,"1/2بدون")</f>
        <v>0</v>
      </c>
      <c r="N207" s="41">
        <f>COUNTIF('حضور وانصراف'!H210:AL210,"إذن 1")</f>
        <v>0</v>
      </c>
      <c r="O207" s="41">
        <f>COUNTIF('حضور وانصراف'!H210:AL210,"إذن 2")</f>
        <v>0</v>
      </c>
      <c r="P207" s="41">
        <f>COUNTIF('حضور وانصراف'!H210:AL210,"م")</f>
        <v>0</v>
      </c>
      <c r="Q207" s="41">
        <f>COUNTIF('حضور وانصراف'!H210:AL210,"مرضى")</f>
        <v>0</v>
      </c>
      <c r="R207" s="41">
        <f>COUNTIF('حضور وانصراف'!H210:AL210,"ر")</f>
        <v>0</v>
      </c>
      <c r="S207" s="41">
        <f>COUNTIF('حضور وانصراف'!H210:AL210,"&gt;0")</f>
        <v>0</v>
      </c>
      <c r="T207" s="41">
        <f>SUMIF('حضور وانصراف'!H210:AL210,"&gt;0")</f>
        <v>0</v>
      </c>
      <c r="U207" s="42">
        <f t="shared" si="9"/>
        <v>0</v>
      </c>
      <c r="V207" s="41">
        <f>COUNTIF('حضور وانصراف'!H210:AL210,"&lt;0")</f>
        <v>0</v>
      </c>
      <c r="W207" s="41">
        <f>-SUMIF('حضور وانصراف'!H210:AL210,"&lt;0")</f>
        <v>0</v>
      </c>
      <c r="X207" s="42">
        <f t="shared" si="10"/>
        <v>0</v>
      </c>
      <c r="Y207" s="42">
        <f t="shared" si="11"/>
        <v>0</v>
      </c>
    </row>
    <row r="208" spans="1:25" ht="16.5" thickBot="1" x14ac:dyDescent="0.25">
      <c r="A208" s="40">
        <v>196</v>
      </c>
      <c r="B208" s="40">
        <f>'حضور وانصراف'!E211</f>
        <v>0</v>
      </c>
      <c r="C208" s="40">
        <f>'حضور وانصراف'!F211</f>
        <v>0</v>
      </c>
      <c r="D208" s="40">
        <f>'حضور وانصراف'!G211</f>
        <v>0</v>
      </c>
      <c r="E208" s="40">
        <f>COUNTIF('حضور وانصراف'!H211:AL211,"ح")</f>
        <v>0</v>
      </c>
      <c r="F208" s="41">
        <f>COUNTIF('حضور وانصراف'!H211:AL211,"غ")</f>
        <v>0</v>
      </c>
      <c r="G208" s="41">
        <f>COUNTIF('حضور وانصراف'!H211:AL211,"غ ب")</f>
        <v>0</v>
      </c>
      <c r="H208" s="41">
        <f>COUNTIF('حضور وانصراف'!H211:AL211,"إعتيادى")</f>
        <v>0</v>
      </c>
      <c r="I208" s="41">
        <f>COUNTIF('حضور وانصراف'!I211:AM211,"1/2إعتيادى")</f>
        <v>0</v>
      </c>
      <c r="J208" s="41">
        <f>COUNTIF('حضور وانصراف'!H211:AL211,"عارضه")</f>
        <v>0</v>
      </c>
      <c r="K208" s="41">
        <f>COUNTIF('حضور وانصراف'!I211:AM211,"1/2عارضه")</f>
        <v>0</v>
      </c>
      <c r="L208" s="41">
        <f>COUNTIF('حضور وانصراف'!H211:AL211,"بدون اجر")</f>
        <v>0</v>
      </c>
      <c r="M208" s="41">
        <f>COUNTIF('حضور وانصراف'!H211:AL211,"1/2بدون")</f>
        <v>0</v>
      </c>
      <c r="N208" s="41">
        <f>COUNTIF('حضور وانصراف'!H211:AL211,"إذن 1")</f>
        <v>0</v>
      </c>
      <c r="O208" s="41">
        <f>COUNTIF('حضور وانصراف'!H211:AL211,"إذن 2")</f>
        <v>0</v>
      </c>
      <c r="P208" s="41">
        <f>COUNTIF('حضور وانصراف'!H211:AL211,"م")</f>
        <v>0</v>
      </c>
      <c r="Q208" s="41">
        <f>COUNTIF('حضور وانصراف'!H211:AL211,"مرضى")</f>
        <v>0</v>
      </c>
      <c r="R208" s="41">
        <f>COUNTIF('حضور وانصراف'!H211:AL211,"ر")</f>
        <v>0</v>
      </c>
      <c r="S208" s="41">
        <f>COUNTIF('حضور وانصراف'!H211:AL211,"&gt;0")</f>
        <v>0</v>
      </c>
      <c r="T208" s="41">
        <f>SUMIF('حضور وانصراف'!H211:AL211,"&gt;0")</f>
        <v>0</v>
      </c>
      <c r="U208" s="42">
        <f t="shared" si="9"/>
        <v>0</v>
      </c>
      <c r="V208" s="41">
        <f>COUNTIF('حضور وانصراف'!H211:AL211,"&lt;0")</f>
        <v>0</v>
      </c>
      <c r="W208" s="41">
        <f>-SUMIF('حضور وانصراف'!H211:AL211,"&lt;0")</f>
        <v>0</v>
      </c>
      <c r="X208" s="42">
        <f t="shared" si="10"/>
        <v>0</v>
      </c>
      <c r="Y208" s="42">
        <f t="shared" si="11"/>
        <v>0</v>
      </c>
    </row>
    <row r="209" spans="1:25" ht="16.5" thickBot="1" x14ac:dyDescent="0.25">
      <c r="A209" s="40">
        <v>197</v>
      </c>
      <c r="B209" s="40">
        <f>'حضور وانصراف'!E212</f>
        <v>0</v>
      </c>
      <c r="C209" s="40">
        <f>'حضور وانصراف'!F212</f>
        <v>0</v>
      </c>
      <c r="D209" s="40">
        <f>'حضور وانصراف'!G212</f>
        <v>0</v>
      </c>
      <c r="E209" s="40">
        <f>COUNTIF('حضور وانصراف'!H212:AL212,"ح")</f>
        <v>0</v>
      </c>
      <c r="F209" s="41">
        <f>COUNTIF('حضور وانصراف'!H212:AL212,"غ")</f>
        <v>0</v>
      </c>
      <c r="G209" s="41">
        <f>COUNTIF('حضور وانصراف'!H212:AL212,"غ ب")</f>
        <v>0</v>
      </c>
      <c r="H209" s="41">
        <f>COUNTIF('حضور وانصراف'!H212:AL212,"إعتيادى")</f>
        <v>0</v>
      </c>
      <c r="I209" s="41">
        <f>COUNTIF('حضور وانصراف'!I212:AM212,"1/2إعتيادى")</f>
        <v>0</v>
      </c>
      <c r="J209" s="41">
        <f>COUNTIF('حضور وانصراف'!H212:AL212,"عارضه")</f>
        <v>0</v>
      </c>
      <c r="K209" s="41">
        <f>COUNTIF('حضور وانصراف'!I212:AM212,"1/2عارضه")</f>
        <v>0</v>
      </c>
      <c r="L209" s="41">
        <f>COUNTIF('حضور وانصراف'!H212:AL212,"بدون اجر")</f>
        <v>0</v>
      </c>
      <c r="M209" s="41">
        <f>COUNTIF('حضور وانصراف'!H212:AL212,"1/2بدون")</f>
        <v>0</v>
      </c>
      <c r="N209" s="41">
        <f>COUNTIF('حضور وانصراف'!H212:AL212,"إذن 1")</f>
        <v>0</v>
      </c>
      <c r="O209" s="41">
        <f>COUNTIF('حضور وانصراف'!H212:AL212,"إذن 2")</f>
        <v>0</v>
      </c>
      <c r="P209" s="41">
        <f>COUNTIF('حضور وانصراف'!H212:AL212,"م")</f>
        <v>0</v>
      </c>
      <c r="Q209" s="41">
        <f>COUNTIF('حضور وانصراف'!H212:AL212,"مرضى")</f>
        <v>0</v>
      </c>
      <c r="R209" s="41">
        <f>COUNTIF('حضور وانصراف'!H212:AL212,"ر")</f>
        <v>0</v>
      </c>
      <c r="S209" s="41">
        <f>COUNTIF('حضور وانصراف'!H212:AL212,"&gt;0")</f>
        <v>0</v>
      </c>
      <c r="T209" s="41">
        <f>SUMIF('حضور وانصراف'!H212:AL212,"&gt;0")</f>
        <v>0</v>
      </c>
      <c r="U209" s="42">
        <f t="shared" si="9"/>
        <v>0</v>
      </c>
      <c r="V209" s="41">
        <f>COUNTIF('حضور وانصراف'!H212:AL212,"&lt;0")</f>
        <v>0</v>
      </c>
      <c r="W209" s="41">
        <f>-SUMIF('حضور وانصراف'!H212:AL212,"&lt;0")</f>
        <v>0</v>
      </c>
      <c r="X209" s="42">
        <f t="shared" si="10"/>
        <v>0</v>
      </c>
      <c r="Y209" s="42">
        <f t="shared" si="11"/>
        <v>0</v>
      </c>
    </row>
    <row r="210" spans="1:25" ht="16.5" thickBot="1" x14ac:dyDescent="0.25">
      <c r="A210" s="40">
        <v>198</v>
      </c>
      <c r="B210" s="40">
        <f>'حضور وانصراف'!E213</f>
        <v>0</v>
      </c>
      <c r="C210" s="40">
        <f>'حضور وانصراف'!F213</f>
        <v>0</v>
      </c>
      <c r="D210" s="40">
        <f>'حضور وانصراف'!G213</f>
        <v>0</v>
      </c>
      <c r="E210" s="40">
        <f>COUNTIF('حضور وانصراف'!H213:AL213,"ح")</f>
        <v>0</v>
      </c>
      <c r="F210" s="41">
        <f>COUNTIF('حضور وانصراف'!H213:AL213,"غ")</f>
        <v>0</v>
      </c>
      <c r="G210" s="41">
        <f>COUNTIF('حضور وانصراف'!H213:AL213,"غ ب")</f>
        <v>0</v>
      </c>
      <c r="H210" s="41">
        <f>COUNTIF('حضور وانصراف'!H213:AL213,"إعتيادى")</f>
        <v>0</v>
      </c>
      <c r="I210" s="41">
        <f>COUNTIF('حضور وانصراف'!I213:AM213,"1/2إعتيادى")</f>
        <v>0</v>
      </c>
      <c r="J210" s="41">
        <f>COUNTIF('حضور وانصراف'!H213:AL213,"عارضه")</f>
        <v>0</v>
      </c>
      <c r="K210" s="41">
        <f>COUNTIF('حضور وانصراف'!I213:AM213,"1/2عارضه")</f>
        <v>0</v>
      </c>
      <c r="L210" s="41">
        <f>COUNTIF('حضور وانصراف'!H213:AL213,"بدون اجر")</f>
        <v>0</v>
      </c>
      <c r="M210" s="41">
        <f>COUNTIF('حضور وانصراف'!H213:AL213,"1/2بدون")</f>
        <v>0</v>
      </c>
      <c r="N210" s="41">
        <f>COUNTIF('حضور وانصراف'!H213:AL213,"إذن 1")</f>
        <v>0</v>
      </c>
      <c r="O210" s="41">
        <f>COUNTIF('حضور وانصراف'!H213:AL213,"إذن 2")</f>
        <v>0</v>
      </c>
      <c r="P210" s="41">
        <f>COUNTIF('حضور وانصراف'!H213:AL213,"م")</f>
        <v>0</v>
      </c>
      <c r="Q210" s="41">
        <f>COUNTIF('حضور وانصراف'!H213:AL213,"مرضى")</f>
        <v>0</v>
      </c>
      <c r="R210" s="41">
        <f>COUNTIF('حضور وانصراف'!H213:AL213,"ر")</f>
        <v>0</v>
      </c>
      <c r="S210" s="41">
        <f>COUNTIF('حضور وانصراف'!H213:AL213,"&gt;0")</f>
        <v>0</v>
      </c>
      <c r="T210" s="41">
        <f>SUMIF('حضور وانصراف'!H213:AL213,"&gt;0")</f>
        <v>0</v>
      </c>
      <c r="U210" s="42">
        <f t="shared" si="9"/>
        <v>0</v>
      </c>
      <c r="V210" s="41">
        <f>COUNTIF('حضور وانصراف'!H213:AL213,"&lt;0")</f>
        <v>0</v>
      </c>
      <c r="W210" s="41">
        <f>-SUMIF('حضور وانصراف'!H213:AL213,"&lt;0")</f>
        <v>0</v>
      </c>
      <c r="X210" s="42">
        <f t="shared" si="10"/>
        <v>0</v>
      </c>
      <c r="Y210" s="42">
        <f t="shared" si="11"/>
        <v>0</v>
      </c>
    </row>
    <row r="211" spans="1:25" ht="16.5" thickBot="1" x14ac:dyDescent="0.25">
      <c r="A211" s="40">
        <v>199</v>
      </c>
      <c r="B211" s="40">
        <f>'حضور وانصراف'!E214</f>
        <v>0</v>
      </c>
      <c r="C211" s="40">
        <f>'حضور وانصراف'!F214</f>
        <v>0</v>
      </c>
      <c r="D211" s="40">
        <f>'حضور وانصراف'!G214</f>
        <v>0</v>
      </c>
      <c r="E211" s="40">
        <f>COUNTIF('حضور وانصراف'!H214:AL214,"ح")</f>
        <v>0</v>
      </c>
      <c r="F211" s="41">
        <f>COUNTIF('حضور وانصراف'!H214:AL214,"غ")</f>
        <v>0</v>
      </c>
      <c r="G211" s="41">
        <f>COUNTIF('حضور وانصراف'!H214:AL214,"غ ب")</f>
        <v>0</v>
      </c>
      <c r="H211" s="41">
        <f>COUNTIF('حضور وانصراف'!H214:AL214,"إعتيادى")</f>
        <v>0</v>
      </c>
      <c r="I211" s="41">
        <f>COUNTIF('حضور وانصراف'!I214:AM214,"1/2إعتيادى")</f>
        <v>0</v>
      </c>
      <c r="J211" s="41">
        <f>COUNTIF('حضور وانصراف'!H214:AL214,"عارضه")</f>
        <v>0</v>
      </c>
      <c r="K211" s="41">
        <f>COUNTIF('حضور وانصراف'!I214:AM214,"1/2عارضه")</f>
        <v>0</v>
      </c>
      <c r="L211" s="41">
        <f>COUNTIF('حضور وانصراف'!H214:AL214,"بدون اجر")</f>
        <v>0</v>
      </c>
      <c r="M211" s="41">
        <f>COUNTIF('حضور وانصراف'!H214:AL214,"1/2بدون")</f>
        <v>0</v>
      </c>
      <c r="N211" s="41">
        <f>COUNTIF('حضور وانصراف'!H214:AL214,"إذن 1")</f>
        <v>0</v>
      </c>
      <c r="O211" s="41">
        <f>COUNTIF('حضور وانصراف'!H214:AL214,"إذن 2")</f>
        <v>0</v>
      </c>
      <c r="P211" s="41">
        <f>COUNTIF('حضور وانصراف'!H214:AL214,"م")</f>
        <v>0</v>
      </c>
      <c r="Q211" s="41">
        <f>COUNTIF('حضور وانصراف'!H214:AL214,"مرضى")</f>
        <v>0</v>
      </c>
      <c r="R211" s="41">
        <f>COUNTIF('حضور وانصراف'!H214:AL214,"ر")</f>
        <v>0</v>
      </c>
      <c r="S211" s="41">
        <f>COUNTIF('حضور وانصراف'!H214:AL214,"&gt;0")</f>
        <v>0</v>
      </c>
      <c r="T211" s="41">
        <f>SUMIF('حضور وانصراف'!H214:AL214,"&gt;0")</f>
        <v>0</v>
      </c>
      <c r="U211" s="42">
        <f t="shared" si="9"/>
        <v>0</v>
      </c>
      <c r="V211" s="41">
        <f>COUNTIF('حضور وانصراف'!H214:AL214,"&lt;0")</f>
        <v>0</v>
      </c>
      <c r="W211" s="41">
        <f>-SUMIF('حضور وانصراف'!H214:AL214,"&lt;0")</f>
        <v>0</v>
      </c>
      <c r="X211" s="42">
        <f t="shared" si="10"/>
        <v>0</v>
      </c>
      <c r="Y211" s="42">
        <f t="shared" si="11"/>
        <v>0</v>
      </c>
    </row>
    <row r="212" spans="1:25" ht="16.5" thickBot="1" x14ac:dyDescent="0.25">
      <c r="A212" s="40">
        <v>200</v>
      </c>
      <c r="B212" s="40">
        <f>'حضور وانصراف'!E215</f>
        <v>0</v>
      </c>
      <c r="C212" s="40">
        <f>'حضور وانصراف'!F215</f>
        <v>0</v>
      </c>
      <c r="D212" s="40">
        <f>'حضور وانصراف'!G215</f>
        <v>0</v>
      </c>
      <c r="E212" s="40">
        <f>COUNTIF('حضور وانصراف'!H215:AL215,"ح")</f>
        <v>0</v>
      </c>
      <c r="F212" s="41">
        <f>COUNTIF('حضور وانصراف'!H215:AL215,"غ")</f>
        <v>0</v>
      </c>
      <c r="G212" s="41">
        <f>COUNTIF('حضور وانصراف'!H215:AL215,"غ ب")</f>
        <v>0</v>
      </c>
      <c r="H212" s="41">
        <f>COUNTIF('حضور وانصراف'!H215:AL215,"إعتيادى")</f>
        <v>0</v>
      </c>
      <c r="I212" s="41">
        <f>COUNTIF('حضور وانصراف'!I215:AM215,"1/2إعتيادى")</f>
        <v>0</v>
      </c>
      <c r="J212" s="41">
        <f>COUNTIF('حضور وانصراف'!H215:AL215,"عارضه")</f>
        <v>0</v>
      </c>
      <c r="K212" s="41">
        <f>COUNTIF('حضور وانصراف'!I215:AM215,"1/2عارضه")</f>
        <v>0</v>
      </c>
      <c r="L212" s="41">
        <f>COUNTIF('حضور وانصراف'!H215:AL215,"بدون اجر")</f>
        <v>0</v>
      </c>
      <c r="M212" s="41">
        <f>COUNTIF('حضور وانصراف'!H215:AL215,"1/2بدون")</f>
        <v>0</v>
      </c>
      <c r="N212" s="41">
        <f>COUNTIF('حضور وانصراف'!H215:AL215,"إذن 1")</f>
        <v>0</v>
      </c>
      <c r="O212" s="41">
        <f>COUNTIF('حضور وانصراف'!H215:AL215,"إذن 2")</f>
        <v>0</v>
      </c>
      <c r="P212" s="41">
        <f>COUNTIF('حضور وانصراف'!H215:AL215,"م")</f>
        <v>0</v>
      </c>
      <c r="Q212" s="41">
        <f>COUNTIF('حضور وانصراف'!H215:AL215,"مرضى")</f>
        <v>0</v>
      </c>
      <c r="R212" s="41">
        <f>COUNTIF('حضور وانصراف'!H215:AL215,"ر")</f>
        <v>0</v>
      </c>
      <c r="S212" s="41">
        <f>COUNTIF('حضور وانصراف'!H215:AL215,"&gt;0")</f>
        <v>0</v>
      </c>
      <c r="T212" s="41">
        <f>SUMIF('حضور وانصراف'!H215:AL215,"&gt;0")</f>
        <v>0</v>
      </c>
      <c r="U212" s="42">
        <f t="shared" si="9"/>
        <v>0</v>
      </c>
      <c r="V212" s="41">
        <f>COUNTIF('حضور وانصراف'!H215:AL215,"&lt;0")</f>
        <v>0</v>
      </c>
      <c r="W212" s="41">
        <f>-SUMIF('حضور وانصراف'!H215:AL215,"&lt;0")</f>
        <v>0</v>
      </c>
      <c r="X212" s="42">
        <f t="shared" si="10"/>
        <v>0</v>
      </c>
      <c r="Y212" s="42">
        <f t="shared" si="11"/>
        <v>0</v>
      </c>
    </row>
    <row r="213" spans="1:25" ht="16.5" thickBot="1" x14ac:dyDescent="0.25">
      <c r="A213" s="40">
        <v>201</v>
      </c>
      <c r="B213" s="40">
        <f>'حضور وانصراف'!E216</f>
        <v>0</v>
      </c>
      <c r="C213" s="40">
        <f>'حضور وانصراف'!F216</f>
        <v>0</v>
      </c>
      <c r="D213" s="40">
        <f>'حضور وانصراف'!G216</f>
        <v>0</v>
      </c>
      <c r="E213" s="40">
        <f>COUNTIF('حضور وانصراف'!H216:AL216,"ح")</f>
        <v>0</v>
      </c>
      <c r="F213" s="41">
        <f>COUNTIF('حضور وانصراف'!H216:AL216,"غ")</f>
        <v>0</v>
      </c>
      <c r="G213" s="41">
        <f>COUNTIF('حضور وانصراف'!H216:AL216,"غ ب")</f>
        <v>0</v>
      </c>
      <c r="H213" s="41">
        <f>COUNTIF('حضور وانصراف'!H216:AL216,"إعتيادى")</f>
        <v>0</v>
      </c>
      <c r="I213" s="41">
        <f>COUNTIF('حضور وانصراف'!I216:AM216,"1/2إعتيادى")</f>
        <v>0</v>
      </c>
      <c r="J213" s="41">
        <f>COUNTIF('حضور وانصراف'!H216:AL216,"عارضه")</f>
        <v>0</v>
      </c>
      <c r="K213" s="41">
        <f>COUNTIF('حضور وانصراف'!I216:AM216,"1/2عارضه")</f>
        <v>0</v>
      </c>
      <c r="L213" s="41">
        <f>COUNTIF('حضور وانصراف'!H216:AL216,"بدون اجر")</f>
        <v>0</v>
      </c>
      <c r="M213" s="41">
        <f>COUNTIF('حضور وانصراف'!H216:AL216,"1/2بدون")</f>
        <v>0</v>
      </c>
      <c r="N213" s="41">
        <f>COUNTIF('حضور وانصراف'!H216:AL216,"إذن 1")</f>
        <v>0</v>
      </c>
      <c r="O213" s="41">
        <f>COUNTIF('حضور وانصراف'!H216:AL216,"إذن 2")</f>
        <v>0</v>
      </c>
      <c r="P213" s="41">
        <f>COUNTIF('حضور وانصراف'!H216:AL216,"م")</f>
        <v>0</v>
      </c>
      <c r="Q213" s="41">
        <f>COUNTIF('حضور وانصراف'!H216:AL216,"مرضى")</f>
        <v>0</v>
      </c>
      <c r="R213" s="41">
        <f>COUNTIF('حضور وانصراف'!H216:AL216,"ر")</f>
        <v>0</v>
      </c>
      <c r="S213" s="41">
        <f>COUNTIF('حضور وانصراف'!H216:AL216,"&gt;0")</f>
        <v>0</v>
      </c>
      <c r="T213" s="41">
        <f>SUMIF('حضور وانصراف'!H216:AL216,"&gt;0")</f>
        <v>0</v>
      </c>
      <c r="U213" s="42">
        <f t="shared" si="9"/>
        <v>0</v>
      </c>
      <c r="V213" s="41">
        <f>COUNTIF('حضور وانصراف'!H216:AL216,"&lt;0")</f>
        <v>0</v>
      </c>
      <c r="W213" s="41">
        <f>-SUMIF('حضور وانصراف'!H216:AL216,"&lt;0")</f>
        <v>0</v>
      </c>
      <c r="X213" s="42">
        <f t="shared" si="10"/>
        <v>0</v>
      </c>
      <c r="Y213" s="42">
        <f t="shared" si="11"/>
        <v>0</v>
      </c>
    </row>
    <row r="214" spans="1:25" ht="16.5" thickBot="1" x14ac:dyDescent="0.25">
      <c r="A214" s="40">
        <v>202</v>
      </c>
      <c r="B214" s="40">
        <f>'حضور وانصراف'!E217</f>
        <v>0</v>
      </c>
      <c r="C214" s="40">
        <f>'حضور وانصراف'!F217</f>
        <v>0</v>
      </c>
      <c r="D214" s="40">
        <f>'حضور وانصراف'!G217</f>
        <v>0</v>
      </c>
      <c r="E214" s="40">
        <f>COUNTIF('حضور وانصراف'!H217:AL217,"ح")</f>
        <v>0</v>
      </c>
      <c r="F214" s="41">
        <f>COUNTIF('حضور وانصراف'!H217:AL217,"غ")</f>
        <v>0</v>
      </c>
      <c r="G214" s="41">
        <f>COUNTIF('حضور وانصراف'!H217:AL217,"غ ب")</f>
        <v>0</v>
      </c>
      <c r="H214" s="41">
        <f>COUNTIF('حضور وانصراف'!H217:AL217,"إعتيادى")</f>
        <v>0</v>
      </c>
      <c r="I214" s="41">
        <f>COUNTIF('حضور وانصراف'!I217:AM217,"1/2إعتيادى")</f>
        <v>0</v>
      </c>
      <c r="J214" s="41">
        <f>COUNTIF('حضور وانصراف'!H217:AL217,"عارضه")</f>
        <v>0</v>
      </c>
      <c r="K214" s="41">
        <f>COUNTIF('حضور وانصراف'!I217:AM217,"1/2عارضه")</f>
        <v>0</v>
      </c>
      <c r="L214" s="41">
        <f>COUNTIF('حضور وانصراف'!H217:AL217,"بدون اجر")</f>
        <v>0</v>
      </c>
      <c r="M214" s="41">
        <f>COUNTIF('حضور وانصراف'!H217:AL217,"1/2بدون")</f>
        <v>0</v>
      </c>
      <c r="N214" s="41">
        <f>COUNTIF('حضور وانصراف'!H217:AL217,"إذن 1")</f>
        <v>0</v>
      </c>
      <c r="O214" s="41">
        <f>COUNTIF('حضور وانصراف'!H217:AL217,"إذن 2")</f>
        <v>0</v>
      </c>
      <c r="P214" s="41">
        <f>COUNTIF('حضور وانصراف'!H217:AL217,"م")</f>
        <v>0</v>
      </c>
      <c r="Q214" s="41">
        <f>COUNTIF('حضور وانصراف'!H217:AL217,"مرضى")</f>
        <v>0</v>
      </c>
      <c r="R214" s="41">
        <f>COUNTIF('حضور وانصراف'!H217:AL217,"ر")</f>
        <v>0</v>
      </c>
      <c r="S214" s="41">
        <f>COUNTIF('حضور وانصراف'!H217:AL217,"&gt;0")</f>
        <v>0</v>
      </c>
      <c r="T214" s="41">
        <f>SUMIF('حضور وانصراف'!H217:AL217,"&gt;0")</f>
        <v>0</v>
      </c>
      <c r="U214" s="42">
        <f t="shared" si="9"/>
        <v>0</v>
      </c>
      <c r="V214" s="41">
        <f>COUNTIF('حضور وانصراف'!H217:AL217,"&lt;0")</f>
        <v>0</v>
      </c>
      <c r="W214" s="41">
        <f>-SUMIF('حضور وانصراف'!H217:AL217,"&lt;0")</f>
        <v>0</v>
      </c>
      <c r="X214" s="42">
        <f t="shared" si="10"/>
        <v>0</v>
      </c>
      <c r="Y214" s="42">
        <f t="shared" si="11"/>
        <v>0</v>
      </c>
    </row>
    <row r="215" spans="1:25" ht="16.5" thickBot="1" x14ac:dyDescent="0.25">
      <c r="A215" s="40">
        <v>203</v>
      </c>
      <c r="B215" s="40">
        <f>'حضور وانصراف'!E218</f>
        <v>0</v>
      </c>
      <c r="C215" s="40">
        <f>'حضور وانصراف'!F218</f>
        <v>0</v>
      </c>
      <c r="D215" s="40">
        <f>'حضور وانصراف'!G218</f>
        <v>0</v>
      </c>
      <c r="E215" s="40">
        <f>COUNTIF('حضور وانصراف'!H218:AL218,"ح")</f>
        <v>0</v>
      </c>
      <c r="F215" s="41">
        <f>COUNTIF('حضور وانصراف'!H218:AL218,"غ")</f>
        <v>0</v>
      </c>
      <c r="G215" s="41">
        <f>COUNTIF('حضور وانصراف'!H218:AL218,"غ ب")</f>
        <v>0</v>
      </c>
      <c r="H215" s="41">
        <f>COUNTIF('حضور وانصراف'!H218:AL218,"إعتيادى")</f>
        <v>0</v>
      </c>
      <c r="I215" s="41">
        <f>COUNTIF('حضور وانصراف'!I218:AM218,"1/2إعتيادى")</f>
        <v>0</v>
      </c>
      <c r="J215" s="41">
        <f>COUNTIF('حضور وانصراف'!H218:AL218,"عارضه")</f>
        <v>0</v>
      </c>
      <c r="K215" s="41">
        <f>COUNTIF('حضور وانصراف'!I218:AM218,"1/2عارضه")</f>
        <v>0</v>
      </c>
      <c r="L215" s="41">
        <f>COUNTIF('حضور وانصراف'!H218:AL218,"بدون اجر")</f>
        <v>0</v>
      </c>
      <c r="M215" s="41">
        <f>COUNTIF('حضور وانصراف'!H218:AL218,"1/2بدون")</f>
        <v>0</v>
      </c>
      <c r="N215" s="41">
        <f>COUNTIF('حضور وانصراف'!H218:AL218,"إذن 1")</f>
        <v>0</v>
      </c>
      <c r="O215" s="41">
        <f>COUNTIF('حضور وانصراف'!H218:AL218,"إذن 2")</f>
        <v>0</v>
      </c>
      <c r="P215" s="41">
        <f>COUNTIF('حضور وانصراف'!H218:AL218,"م")</f>
        <v>0</v>
      </c>
      <c r="Q215" s="41">
        <f>COUNTIF('حضور وانصراف'!H218:AL218,"مرضى")</f>
        <v>0</v>
      </c>
      <c r="R215" s="41">
        <f>COUNTIF('حضور وانصراف'!H218:AL218,"ر")</f>
        <v>0</v>
      </c>
      <c r="S215" s="41">
        <f>COUNTIF('حضور وانصراف'!H218:AL218,"&gt;0")</f>
        <v>0</v>
      </c>
      <c r="T215" s="41">
        <f>SUMIF('حضور وانصراف'!H218:AL218,"&gt;0")</f>
        <v>0</v>
      </c>
      <c r="U215" s="42">
        <f t="shared" si="9"/>
        <v>0</v>
      </c>
      <c r="V215" s="41">
        <f>COUNTIF('حضور وانصراف'!H218:AL218,"&lt;0")</f>
        <v>0</v>
      </c>
      <c r="W215" s="41">
        <f>-SUMIF('حضور وانصراف'!H218:AL218,"&lt;0")</f>
        <v>0</v>
      </c>
      <c r="X215" s="42">
        <f t="shared" si="10"/>
        <v>0</v>
      </c>
      <c r="Y215" s="42">
        <f t="shared" si="11"/>
        <v>0</v>
      </c>
    </row>
    <row r="216" spans="1:25" ht="16.5" thickBot="1" x14ac:dyDescent="0.25">
      <c r="A216" s="40">
        <v>204</v>
      </c>
      <c r="B216" s="40">
        <f>'حضور وانصراف'!E219</f>
        <v>0</v>
      </c>
      <c r="C216" s="40">
        <f>'حضور وانصراف'!F219</f>
        <v>0</v>
      </c>
      <c r="D216" s="40">
        <f>'حضور وانصراف'!G219</f>
        <v>0</v>
      </c>
      <c r="E216" s="40">
        <f>COUNTIF('حضور وانصراف'!H219:AL219,"ح")</f>
        <v>0</v>
      </c>
      <c r="F216" s="41">
        <f>COUNTIF('حضور وانصراف'!H219:AL219,"غ")</f>
        <v>0</v>
      </c>
      <c r="G216" s="41">
        <f>COUNTIF('حضور وانصراف'!H219:AL219,"غ ب")</f>
        <v>0</v>
      </c>
      <c r="H216" s="41">
        <f>COUNTIF('حضور وانصراف'!H219:AL219,"إعتيادى")</f>
        <v>0</v>
      </c>
      <c r="I216" s="41">
        <f>COUNTIF('حضور وانصراف'!I219:AM219,"1/2إعتيادى")</f>
        <v>0</v>
      </c>
      <c r="J216" s="41">
        <f>COUNTIF('حضور وانصراف'!H219:AL219,"عارضه")</f>
        <v>0</v>
      </c>
      <c r="K216" s="41">
        <f>COUNTIF('حضور وانصراف'!I219:AM219,"1/2عارضه")</f>
        <v>0</v>
      </c>
      <c r="L216" s="41">
        <f>COUNTIF('حضور وانصراف'!H219:AL219,"بدون اجر")</f>
        <v>0</v>
      </c>
      <c r="M216" s="41">
        <f>COUNTIF('حضور وانصراف'!H219:AL219,"1/2بدون")</f>
        <v>0</v>
      </c>
      <c r="N216" s="41">
        <f>COUNTIF('حضور وانصراف'!H219:AL219,"إذن 1")</f>
        <v>0</v>
      </c>
      <c r="O216" s="41">
        <f>COUNTIF('حضور وانصراف'!H219:AL219,"إذن 2")</f>
        <v>0</v>
      </c>
      <c r="P216" s="41">
        <f>COUNTIF('حضور وانصراف'!H219:AL219,"م")</f>
        <v>0</v>
      </c>
      <c r="Q216" s="41">
        <f>COUNTIF('حضور وانصراف'!H219:AL219,"مرضى")</f>
        <v>0</v>
      </c>
      <c r="R216" s="41">
        <f>COUNTIF('حضور وانصراف'!H219:AL219,"ر")</f>
        <v>0</v>
      </c>
      <c r="S216" s="41">
        <f>COUNTIF('حضور وانصراف'!H219:AL219,"&gt;0")</f>
        <v>0</v>
      </c>
      <c r="T216" s="41">
        <f>SUMIF('حضور وانصراف'!H219:AL219,"&gt;0")</f>
        <v>0</v>
      </c>
      <c r="U216" s="42">
        <f t="shared" si="9"/>
        <v>0</v>
      </c>
      <c r="V216" s="41">
        <f>COUNTIF('حضور وانصراف'!H219:AL219,"&lt;0")</f>
        <v>0</v>
      </c>
      <c r="W216" s="41">
        <f>-SUMIF('حضور وانصراف'!H219:AL219,"&lt;0")</f>
        <v>0</v>
      </c>
      <c r="X216" s="42">
        <f t="shared" si="10"/>
        <v>0</v>
      </c>
      <c r="Y216" s="42">
        <f t="shared" si="11"/>
        <v>0</v>
      </c>
    </row>
    <row r="217" spans="1:25" ht="16.5" thickBot="1" x14ac:dyDescent="0.25">
      <c r="A217" s="40">
        <v>205</v>
      </c>
      <c r="B217" s="40">
        <f>'حضور وانصراف'!E220</f>
        <v>0</v>
      </c>
      <c r="C217" s="40">
        <f>'حضور وانصراف'!F220</f>
        <v>0</v>
      </c>
      <c r="D217" s="40">
        <f>'حضور وانصراف'!G220</f>
        <v>0</v>
      </c>
      <c r="E217" s="40">
        <f>COUNTIF('حضور وانصراف'!H220:AL220,"ح")</f>
        <v>0</v>
      </c>
      <c r="F217" s="41">
        <f>COUNTIF('حضور وانصراف'!H220:AL220,"غ")</f>
        <v>0</v>
      </c>
      <c r="G217" s="41">
        <f>COUNTIF('حضور وانصراف'!H220:AL220,"غ ب")</f>
        <v>0</v>
      </c>
      <c r="H217" s="41">
        <f>COUNTIF('حضور وانصراف'!H220:AL220,"إعتيادى")</f>
        <v>0</v>
      </c>
      <c r="I217" s="41">
        <f>COUNTIF('حضور وانصراف'!I220:AM220,"1/2إعتيادى")</f>
        <v>0</v>
      </c>
      <c r="J217" s="41">
        <f>COUNTIF('حضور وانصراف'!H220:AL220,"عارضه")</f>
        <v>0</v>
      </c>
      <c r="K217" s="41">
        <f>COUNTIF('حضور وانصراف'!I220:AM220,"1/2عارضه")</f>
        <v>0</v>
      </c>
      <c r="L217" s="41">
        <f>COUNTIF('حضور وانصراف'!H220:AL220,"بدون اجر")</f>
        <v>0</v>
      </c>
      <c r="M217" s="41">
        <f>COUNTIF('حضور وانصراف'!H220:AL220,"1/2بدون")</f>
        <v>0</v>
      </c>
      <c r="N217" s="41">
        <f>COUNTIF('حضور وانصراف'!H220:AL220,"إذن 1")</f>
        <v>0</v>
      </c>
      <c r="O217" s="41">
        <f>COUNTIF('حضور وانصراف'!H220:AL220,"إذن 2")</f>
        <v>0</v>
      </c>
      <c r="P217" s="41">
        <f>COUNTIF('حضور وانصراف'!H220:AL220,"م")</f>
        <v>0</v>
      </c>
      <c r="Q217" s="41">
        <f>COUNTIF('حضور وانصراف'!H220:AL220,"مرضى")</f>
        <v>0</v>
      </c>
      <c r="R217" s="41">
        <f>COUNTIF('حضور وانصراف'!H220:AL220,"ر")</f>
        <v>0</v>
      </c>
      <c r="S217" s="41">
        <f>COUNTIF('حضور وانصراف'!H220:AL220,"&gt;0")</f>
        <v>0</v>
      </c>
      <c r="T217" s="41">
        <f>SUMIF('حضور وانصراف'!H220:AL220,"&gt;0")</f>
        <v>0</v>
      </c>
      <c r="U217" s="42">
        <f t="shared" si="9"/>
        <v>0</v>
      </c>
      <c r="V217" s="41">
        <f>COUNTIF('حضور وانصراف'!H220:AL220,"&lt;0")</f>
        <v>0</v>
      </c>
      <c r="W217" s="41">
        <f>-SUMIF('حضور وانصراف'!H220:AL220,"&lt;0")</f>
        <v>0</v>
      </c>
      <c r="X217" s="42">
        <f t="shared" si="10"/>
        <v>0</v>
      </c>
      <c r="Y217" s="42">
        <f t="shared" si="11"/>
        <v>0</v>
      </c>
    </row>
    <row r="218" spans="1:25" ht="16.5" thickBot="1" x14ac:dyDescent="0.25">
      <c r="A218" s="40">
        <v>206</v>
      </c>
      <c r="B218" s="40">
        <f>'حضور وانصراف'!E221</f>
        <v>0</v>
      </c>
      <c r="C218" s="40">
        <f>'حضور وانصراف'!F221</f>
        <v>0</v>
      </c>
      <c r="D218" s="40">
        <f>'حضور وانصراف'!G221</f>
        <v>0</v>
      </c>
      <c r="E218" s="40">
        <f>COUNTIF('حضور وانصراف'!H221:AL221,"ح")</f>
        <v>0</v>
      </c>
      <c r="F218" s="41">
        <f>COUNTIF('حضور وانصراف'!H221:AL221,"غ")</f>
        <v>0</v>
      </c>
      <c r="G218" s="41">
        <f>COUNTIF('حضور وانصراف'!H221:AL221,"غ ب")</f>
        <v>0</v>
      </c>
      <c r="H218" s="41">
        <f>COUNTIF('حضور وانصراف'!H221:AL221,"إعتيادى")</f>
        <v>0</v>
      </c>
      <c r="I218" s="41">
        <f>COUNTIF('حضور وانصراف'!I221:AM221,"1/2إعتيادى")</f>
        <v>0</v>
      </c>
      <c r="J218" s="41">
        <f>COUNTIF('حضور وانصراف'!H221:AL221,"عارضه")</f>
        <v>0</v>
      </c>
      <c r="K218" s="41">
        <f>COUNTIF('حضور وانصراف'!I221:AM221,"1/2عارضه")</f>
        <v>0</v>
      </c>
      <c r="L218" s="41">
        <f>COUNTIF('حضور وانصراف'!H221:AL221,"بدون اجر")</f>
        <v>0</v>
      </c>
      <c r="M218" s="41">
        <f>COUNTIF('حضور وانصراف'!H221:AL221,"1/2بدون")</f>
        <v>0</v>
      </c>
      <c r="N218" s="41">
        <f>COUNTIF('حضور وانصراف'!H221:AL221,"إذن 1")</f>
        <v>0</v>
      </c>
      <c r="O218" s="41">
        <f>COUNTIF('حضور وانصراف'!H221:AL221,"إذن 2")</f>
        <v>0</v>
      </c>
      <c r="P218" s="41">
        <f>COUNTIF('حضور وانصراف'!H221:AL221,"م")</f>
        <v>0</v>
      </c>
      <c r="Q218" s="41">
        <f>COUNTIF('حضور وانصراف'!H221:AL221,"مرضى")</f>
        <v>0</v>
      </c>
      <c r="R218" s="41">
        <f>COUNTIF('حضور وانصراف'!H221:AL221,"ر")</f>
        <v>0</v>
      </c>
      <c r="S218" s="41">
        <f>COUNTIF('حضور وانصراف'!H221:AL221,"&gt;0")</f>
        <v>0</v>
      </c>
      <c r="T218" s="41">
        <f>SUMIF('حضور وانصراف'!H221:AL221,"&gt;0")</f>
        <v>0</v>
      </c>
      <c r="U218" s="42">
        <f t="shared" si="9"/>
        <v>0</v>
      </c>
      <c r="V218" s="41">
        <f>COUNTIF('حضور وانصراف'!H221:AL221,"&lt;0")</f>
        <v>0</v>
      </c>
      <c r="W218" s="41">
        <f>-SUMIF('حضور وانصراف'!H221:AL221,"&lt;0")</f>
        <v>0</v>
      </c>
      <c r="X218" s="42">
        <f t="shared" si="10"/>
        <v>0</v>
      </c>
      <c r="Y218" s="42">
        <f t="shared" si="11"/>
        <v>0</v>
      </c>
    </row>
    <row r="219" spans="1:25" ht="16.5" thickBot="1" x14ac:dyDescent="0.25">
      <c r="A219" s="40">
        <v>207</v>
      </c>
      <c r="B219" s="40">
        <f>'حضور وانصراف'!E222</f>
        <v>0</v>
      </c>
      <c r="C219" s="40">
        <f>'حضور وانصراف'!F222</f>
        <v>0</v>
      </c>
      <c r="D219" s="40">
        <f>'حضور وانصراف'!G222</f>
        <v>0</v>
      </c>
      <c r="E219" s="40">
        <f>COUNTIF('حضور وانصراف'!H222:AL222,"ح")</f>
        <v>0</v>
      </c>
      <c r="F219" s="41">
        <f>COUNTIF('حضور وانصراف'!H222:AL222,"غ")</f>
        <v>0</v>
      </c>
      <c r="G219" s="41">
        <f>COUNTIF('حضور وانصراف'!H222:AL222,"غ ب")</f>
        <v>0</v>
      </c>
      <c r="H219" s="41">
        <f>COUNTIF('حضور وانصراف'!H222:AL222,"إعتيادى")</f>
        <v>0</v>
      </c>
      <c r="I219" s="41">
        <f>COUNTIF('حضور وانصراف'!I222:AM222,"1/2إعتيادى")</f>
        <v>0</v>
      </c>
      <c r="J219" s="41">
        <f>COUNTIF('حضور وانصراف'!H222:AL222,"عارضه")</f>
        <v>0</v>
      </c>
      <c r="K219" s="41">
        <f>COUNTIF('حضور وانصراف'!I222:AM222,"1/2عارضه")</f>
        <v>0</v>
      </c>
      <c r="L219" s="41">
        <f>COUNTIF('حضور وانصراف'!H222:AL222,"بدون اجر")</f>
        <v>0</v>
      </c>
      <c r="M219" s="41">
        <f>COUNTIF('حضور وانصراف'!H222:AL222,"1/2بدون")</f>
        <v>0</v>
      </c>
      <c r="N219" s="41">
        <f>COUNTIF('حضور وانصراف'!H222:AL222,"إذن 1")</f>
        <v>0</v>
      </c>
      <c r="O219" s="41">
        <f>COUNTIF('حضور وانصراف'!H222:AL222,"إذن 2")</f>
        <v>0</v>
      </c>
      <c r="P219" s="41">
        <f>COUNTIF('حضور وانصراف'!H222:AL222,"م")</f>
        <v>0</v>
      </c>
      <c r="Q219" s="41">
        <f>COUNTIF('حضور وانصراف'!H222:AL222,"مرضى")</f>
        <v>0</v>
      </c>
      <c r="R219" s="41">
        <f>COUNTIF('حضور وانصراف'!H222:AL222,"ر")</f>
        <v>0</v>
      </c>
      <c r="S219" s="41">
        <f>COUNTIF('حضور وانصراف'!H222:AL222,"&gt;0")</f>
        <v>0</v>
      </c>
      <c r="T219" s="41">
        <f>SUMIF('حضور وانصراف'!H222:AL222,"&gt;0")</f>
        <v>0</v>
      </c>
      <c r="U219" s="42">
        <f t="shared" si="9"/>
        <v>0</v>
      </c>
      <c r="V219" s="41">
        <f>COUNTIF('حضور وانصراف'!H222:AL222,"&lt;0")</f>
        <v>0</v>
      </c>
      <c r="W219" s="41">
        <f>-SUMIF('حضور وانصراف'!H222:AL222,"&lt;0")</f>
        <v>0</v>
      </c>
      <c r="X219" s="42">
        <f t="shared" si="10"/>
        <v>0</v>
      </c>
      <c r="Y219" s="42">
        <f t="shared" si="11"/>
        <v>0</v>
      </c>
    </row>
    <row r="220" spans="1:25" ht="16.5" thickBot="1" x14ac:dyDescent="0.25">
      <c r="A220" s="40">
        <v>208</v>
      </c>
      <c r="B220" s="40">
        <f>'حضور وانصراف'!E223</f>
        <v>0</v>
      </c>
      <c r="C220" s="40">
        <f>'حضور وانصراف'!F223</f>
        <v>0</v>
      </c>
      <c r="D220" s="40">
        <f>'حضور وانصراف'!G223</f>
        <v>0</v>
      </c>
      <c r="E220" s="40">
        <f>COUNTIF('حضور وانصراف'!H223:AL223,"ح")</f>
        <v>0</v>
      </c>
      <c r="F220" s="41">
        <f>COUNTIF('حضور وانصراف'!H223:AL223,"غ")</f>
        <v>0</v>
      </c>
      <c r="G220" s="41">
        <f>COUNTIF('حضور وانصراف'!H223:AL223,"غ ب")</f>
        <v>0</v>
      </c>
      <c r="H220" s="41">
        <f>COUNTIF('حضور وانصراف'!H223:AL223,"إعتيادى")</f>
        <v>0</v>
      </c>
      <c r="I220" s="41">
        <f>COUNTIF('حضور وانصراف'!I223:AM223,"1/2إعتيادى")</f>
        <v>0</v>
      </c>
      <c r="J220" s="41">
        <f>COUNTIF('حضور وانصراف'!H223:AL223,"عارضه")</f>
        <v>0</v>
      </c>
      <c r="K220" s="41">
        <f>COUNTIF('حضور وانصراف'!I223:AM223,"1/2عارضه")</f>
        <v>0</v>
      </c>
      <c r="L220" s="41">
        <f>COUNTIF('حضور وانصراف'!H223:AL223,"بدون اجر")</f>
        <v>0</v>
      </c>
      <c r="M220" s="41">
        <f>COUNTIF('حضور وانصراف'!H223:AL223,"1/2بدون")</f>
        <v>0</v>
      </c>
      <c r="N220" s="41">
        <f>COUNTIF('حضور وانصراف'!H223:AL223,"إذن 1")</f>
        <v>0</v>
      </c>
      <c r="O220" s="41">
        <f>COUNTIF('حضور وانصراف'!H223:AL223,"إذن 2")</f>
        <v>0</v>
      </c>
      <c r="P220" s="41">
        <f>COUNTIF('حضور وانصراف'!H223:AL223,"م")</f>
        <v>0</v>
      </c>
      <c r="Q220" s="41">
        <f>COUNTIF('حضور وانصراف'!H223:AL223,"مرضى")</f>
        <v>0</v>
      </c>
      <c r="R220" s="41">
        <f>COUNTIF('حضور وانصراف'!H223:AL223,"ر")</f>
        <v>0</v>
      </c>
      <c r="S220" s="41">
        <f>COUNTIF('حضور وانصراف'!H223:AL223,"&gt;0")</f>
        <v>0</v>
      </c>
      <c r="T220" s="41">
        <f>SUMIF('حضور وانصراف'!H223:AL223,"&gt;0")</f>
        <v>0</v>
      </c>
      <c r="U220" s="42">
        <f t="shared" si="9"/>
        <v>0</v>
      </c>
      <c r="V220" s="41">
        <f>COUNTIF('حضور وانصراف'!H223:AL223,"&lt;0")</f>
        <v>0</v>
      </c>
      <c r="W220" s="41">
        <f>-SUMIF('حضور وانصراف'!H223:AL223,"&lt;0")</f>
        <v>0</v>
      </c>
      <c r="X220" s="42">
        <f t="shared" si="10"/>
        <v>0</v>
      </c>
      <c r="Y220" s="42">
        <f t="shared" si="11"/>
        <v>0</v>
      </c>
    </row>
    <row r="221" spans="1:25" ht="16.5" thickBot="1" x14ac:dyDescent="0.25">
      <c r="A221" s="40">
        <v>209</v>
      </c>
      <c r="B221" s="40">
        <f>'حضور وانصراف'!E224</f>
        <v>0</v>
      </c>
      <c r="C221" s="40">
        <f>'حضور وانصراف'!F224</f>
        <v>0</v>
      </c>
      <c r="D221" s="40">
        <f>'حضور وانصراف'!G224</f>
        <v>0</v>
      </c>
      <c r="E221" s="40">
        <f>COUNTIF('حضور وانصراف'!H224:AL224,"ح")</f>
        <v>0</v>
      </c>
      <c r="F221" s="41">
        <f>COUNTIF('حضور وانصراف'!H224:AL224,"غ")</f>
        <v>0</v>
      </c>
      <c r="G221" s="41">
        <f>COUNTIF('حضور وانصراف'!H224:AL224,"غ ب")</f>
        <v>0</v>
      </c>
      <c r="H221" s="41">
        <f>COUNTIF('حضور وانصراف'!H224:AL224,"إعتيادى")</f>
        <v>0</v>
      </c>
      <c r="I221" s="41">
        <f>COUNTIF('حضور وانصراف'!I224:AM224,"1/2إعتيادى")</f>
        <v>0</v>
      </c>
      <c r="J221" s="41">
        <f>COUNTIF('حضور وانصراف'!H224:AL224,"عارضه")</f>
        <v>0</v>
      </c>
      <c r="K221" s="41">
        <f>COUNTIF('حضور وانصراف'!I224:AM224,"1/2عارضه")</f>
        <v>0</v>
      </c>
      <c r="L221" s="41">
        <f>COUNTIF('حضور وانصراف'!H224:AL224,"بدون اجر")</f>
        <v>0</v>
      </c>
      <c r="M221" s="41">
        <f>COUNTIF('حضور وانصراف'!H224:AL224,"1/2بدون")</f>
        <v>0</v>
      </c>
      <c r="N221" s="41">
        <f>COUNTIF('حضور وانصراف'!H224:AL224,"إذن 1")</f>
        <v>0</v>
      </c>
      <c r="O221" s="41">
        <f>COUNTIF('حضور وانصراف'!H224:AL224,"إذن 2")</f>
        <v>0</v>
      </c>
      <c r="P221" s="41">
        <f>COUNTIF('حضور وانصراف'!H224:AL224,"م")</f>
        <v>0</v>
      </c>
      <c r="Q221" s="41">
        <f>COUNTIF('حضور وانصراف'!H224:AL224,"مرضى")</f>
        <v>0</v>
      </c>
      <c r="R221" s="41">
        <f>COUNTIF('حضور وانصراف'!H224:AL224,"ر")</f>
        <v>0</v>
      </c>
      <c r="S221" s="41">
        <f>COUNTIF('حضور وانصراف'!H224:AL224,"&gt;0")</f>
        <v>0</v>
      </c>
      <c r="T221" s="41">
        <f>SUMIF('حضور وانصراف'!H224:AL224,"&gt;0")</f>
        <v>0</v>
      </c>
      <c r="U221" s="42">
        <f t="shared" si="9"/>
        <v>0</v>
      </c>
      <c r="V221" s="41">
        <f>COUNTIF('حضور وانصراف'!H224:AL224,"&lt;0")</f>
        <v>0</v>
      </c>
      <c r="W221" s="41">
        <f>-SUMIF('حضور وانصراف'!H224:AL224,"&lt;0")</f>
        <v>0</v>
      </c>
      <c r="X221" s="42">
        <f t="shared" si="10"/>
        <v>0</v>
      </c>
      <c r="Y221" s="42">
        <f t="shared" si="11"/>
        <v>0</v>
      </c>
    </row>
    <row r="222" spans="1:25" ht="16.5" thickBot="1" x14ac:dyDescent="0.25">
      <c r="A222" s="40">
        <v>210</v>
      </c>
      <c r="B222" s="40">
        <f>'حضور وانصراف'!E225</f>
        <v>0</v>
      </c>
      <c r="C222" s="40">
        <f>'حضور وانصراف'!F225</f>
        <v>0</v>
      </c>
      <c r="D222" s="40">
        <f>'حضور وانصراف'!G225</f>
        <v>0</v>
      </c>
      <c r="E222" s="40">
        <f>COUNTIF('حضور وانصراف'!H225:AL225,"ح")</f>
        <v>0</v>
      </c>
      <c r="F222" s="41">
        <f>COUNTIF('حضور وانصراف'!H225:AL225,"غ")</f>
        <v>0</v>
      </c>
      <c r="G222" s="41">
        <f>COUNTIF('حضور وانصراف'!H225:AL225,"غ ب")</f>
        <v>0</v>
      </c>
      <c r="H222" s="41">
        <f>COUNTIF('حضور وانصراف'!H225:AL225,"إعتيادى")</f>
        <v>0</v>
      </c>
      <c r="I222" s="41">
        <f>COUNTIF('حضور وانصراف'!I225:AM225,"1/2إعتيادى")</f>
        <v>0</v>
      </c>
      <c r="J222" s="41">
        <f>COUNTIF('حضور وانصراف'!H225:AL225,"عارضه")</f>
        <v>0</v>
      </c>
      <c r="K222" s="41">
        <f>COUNTIF('حضور وانصراف'!I225:AM225,"1/2عارضه")</f>
        <v>0</v>
      </c>
      <c r="L222" s="41">
        <f>COUNTIF('حضور وانصراف'!H225:AL225,"بدون اجر")</f>
        <v>0</v>
      </c>
      <c r="M222" s="41">
        <f>COUNTIF('حضور وانصراف'!H225:AL225,"1/2بدون")</f>
        <v>0</v>
      </c>
      <c r="N222" s="41">
        <f>COUNTIF('حضور وانصراف'!H225:AL225,"إذن 1")</f>
        <v>0</v>
      </c>
      <c r="O222" s="41">
        <f>COUNTIF('حضور وانصراف'!H225:AL225,"إذن 2")</f>
        <v>0</v>
      </c>
      <c r="P222" s="41">
        <f>COUNTIF('حضور وانصراف'!H225:AL225,"م")</f>
        <v>0</v>
      </c>
      <c r="Q222" s="41">
        <f>COUNTIF('حضور وانصراف'!H225:AL225,"مرضى")</f>
        <v>0</v>
      </c>
      <c r="R222" s="41">
        <f>COUNTIF('حضور وانصراف'!H225:AL225,"ر")</f>
        <v>0</v>
      </c>
      <c r="S222" s="41">
        <f>COUNTIF('حضور وانصراف'!H225:AL225,"&gt;0")</f>
        <v>0</v>
      </c>
      <c r="T222" s="41">
        <f>SUMIF('حضور وانصراف'!H225:AL225,"&gt;0")</f>
        <v>0</v>
      </c>
      <c r="U222" s="42">
        <f t="shared" si="9"/>
        <v>0</v>
      </c>
      <c r="V222" s="41">
        <f>COUNTIF('حضور وانصراف'!H225:AL225,"&lt;0")</f>
        <v>0</v>
      </c>
      <c r="W222" s="41">
        <f>-SUMIF('حضور وانصراف'!H225:AL225,"&lt;0")</f>
        <v>0</v>
      </c>
      <c r="X222" s="42">
        <f t="shared" si="10"/>
        <v>0</v>
      </c>
      <c r="Y222" s="42">
        <f t="shared" si="11"/>
        <v>0</v>
      </c>
    </row>
    <row r="223" spans="1:25" ht="16.5" thickBot="1" x14ac:dyDescent="0.25">
      <c r="A223" s="40">
        <v>211</v>
      </c>
      <c r="B223" s="40">
        <f>'حضور وانصراف'!E226</f>
        <v>0</v>
      </c>
      <c r="C223" s="40">
        <f>'حضور وانصراف'!F226</f>
        <v>0</v>
      </c>
      <c r="D223" s="40">
        <f>'حضور وانصراف'!G226</f>
        <v>0</v>
      </c>
      <c r="E223" s="40">
        <f>COUNTIF('حضور وانصراف'!H226:AL226,"ح")</f>
        <v>0</v>
      </c>
      <c r="F223" s="41">
        <f>COUNTIF('حضور وانصراف'!H226:AL226,"غ")</f>
        <v>0</v>
      </c>
      <c r="G223" s="41">
        <f>COUNTIF('حضور وانصراف'!H226:AL226,"غ ب")</f>
        <v>0</v>
      </c>
      <c r="H223" s="41">
        <f>COUNTIF('حضور وانصراف'!H226:AL226,"إعتيادى")</f>
        <v>0</v>
      </c>
      <c r="I223" s="41">
        <f>COUNTIF('حضور وانصراف'!I226:AM226,"1/2إعتيادى")</f>
        <v>0</v>
      </c>
      <c r="J223" s="41">
        <f>COUNTIF('حضور وانصراف'!H226:AL226,"عارضه")</f>
        <v>0</v>
      </c>
      <c r="K223" s="41">
        <f>COUNTIF('حضور وانصراف'!I226:AM226,"1/2عارضه")</f>
        <v>0</v>
      </c>
      <c r="L223" s="41">
        <f>COUNTIF('حضور وانصراف'!H226:AL226,"بدون اجر")</f>
        <v>0</v>
      </c>
      <c r="M223" s="41">
        <f>COUNTIF('حضور وانصراف'!H226:AL226,"1/2بدون")</f>
        <v>0</v>
      </c>
      <c r="N223" s="41">
        <f>COUNTIF('حضور وانصراف'!H226:AL226,"إذن 1")</f>
        <v>0</v>
      </c>
      <c r="O223" s="41">
        <f>COUNTIF('حضور وانصراف'!H226:AL226,"إذن 2")</f>
        <v>0</v>
      </c>
      <c r="P223" s="41">
        <f>COUNTIF('حضور وانصراف'!H226:AL226,"م")</f>
        <v>0</v>
      </c>
      <c r="Q223" s="41">
        <f>COUNTIF('حضور وانصراف'!H226:AL226,"مرضى")</f>
        <v>0</v>
      </c>
      <c r="R223" s="41">
        <f>COUNTIF('حضور وانصراف'!H226:AL226,"ر")</f>
        <v>0</v>
      </c>
      <c r="S223" s="41">
        <f>COUNTIF('حضور وانصراف'!H226:AL226,"&gt;0")</f>
        <v>0</v>
      </c>
      <c r="T223" s="41">
        <f>SUMIF('حضور وانصراف'!H226:AL226,"&gt;0")</f>
        <v>0</v>
      </c>
      <c r="U223" s="42">
        <f t="shared" si="9"/>
        <v>0</v>
      </c>
      <c r="V223" s="41">
        <f>COUNTIF('حضور وانصراف'!H226:AL226,"&lt;0")</f>
        <v>0</v>
      </c>
      <c r="W223" s="41">
        <f>-SUMIF('حضور وانصراف'!H226:AL226,"&lt;0")</f>
        <v>0</v>
      </c>
      <c r="X223" s="42">
        <f t="shared" si="10"/>
        <v>0</v>
      </c>
      <c r="Y223" s="42">
        <f t="shared" si="11"/>
        <v>0</v>
      </c>
    </row>
    <row r="224" spans="1:25" ht="16.5" thickBot="1" x14ac:dyDescent="0.25">
      <c r="A224" s="40">
        <v>212</v>
      </c>
      <c r="B224" s="40">
        <f>'حضور وانصراف'!E227</f>
        <v>0</v>
      </c>
      <c r="C224" s="40">
        <f>'حضور وانصراف'!F227</f>
        <v>0</v>
      </c>
      <c r="D224" s="40">
        <f>'حضور وانصراف'!G227</f>
        <v>0</v>
      </c>
      <c r="E224" s="40">
        <f>COUNTIF('حضور وانصراف'!H227:AL227,"ح")</f>
        <v>0</v>
      </c>
      <c r="F224" s="41">
        <f>COUNTIF('حضور وانصراف'!H227:AL227,"غ")</f>
        <v>0</v>
      </c>
      <c r="G224" s="41">
        <f>COUNTIF('حضور وانصراف'!H227:AL227,"غ ب")</f>
        <v>0</v>
      </c>
      <c r="H224" s="41">
        <f>COUNTIF('حضور وانصراف'!H227:AL227,"إعتيادى")</f>
        <v>0</v>
      </c>
      <c r="I224" s="41">
        <f>COUNTIF('حضور وانصراف'!I227:AM227,"1/2إعتيادى")</f>
        <v>0</v>
      </c>
      <c r="J224" s="41">
        <f>COUNTIF('حضور وانصراف'!H227:AL227,"عارضه")</f>
        <v>0</v>
      </c>
      <c r="K224" s="41">
        <f>COUNTIF('حضور وانصراف'!I227:AM227,"1/2عارضه")</f>
        <v>0</v>
      </c>
      <c r="L224" s="41">
        <f>COUNTIF('حضور وانصراف'!H227:AL227,"بدون اجر")</f>
        <v>0</v>
      </c>
      <c r="M224" s="41">
        <f>COUNTIF('حضور وانصراف'!H227:AL227,"1/2بدون")</f>
        <v>0</v>
      </c>
      <c r="N224" s="41">
        <f>COUNTIF('حضور وانصراف'!H227:AL227,"إذن 1")</f>
        <v>0</v>
      </c>
      <c r="O224" s="41">
        <f>COUNTIF('حضور وانصراف'!H227:AL227,"إذن 2")</f>
        <v>0</v>
      </c>
      <c r="P224" s="41">
        <f>COUNTIF('حضور وانصراف'!H227:AL227,"م")</f>
        <v>0</v>
      </c>
      <c r="Q224" s="41">
        <f>COUNTIF('حضور وانصراف'!H227:AL227,"مرضى")</f>
        <v>0</v>
      </c>
      <c r="R224" s="41">
        <f>COUNTIF('حضور وانصراف'!H227:AL227,"ر")</f>
        <v>0</v>
      </c>
      <c r="S224" s="41">
        <f>COUNTIF('حضور وانصراف'!H227:AL227,"&gt;0")</f>
        <v>0</v>
      </c>
      <c r="T224" s="41">
        <f>SUMIF('حضور وانصراف'!H227:AL227,"&gt;0")</f>
        <v>0</v>
      </c>
      <c r="U224" s="42">
        <f t="shared" si="9"/>
        <v>0</v>
      </c>
      <c r="V224" s="41">
        <f>COUNTIF('حضور وانصراف'!H227:AL227,"&lt;0")</f>
        <v>0</v>
      </c>
      <c r="W224" s="41">
        <f>-SUMIF('حضور وانصراف'!H227:AL227,"&lt;0")</f>
        <v>0</v>
      </c>
      <c r="X224" s="42">
        <f t="shared" si="10"/>
        <v>0</v>
      </c>
      <c r="Y224" s="42">
        <f t="shared" si="11"/>
        <v>0</v>
      </c>
    </row>
    <row r="225" spans="1:25" ht="16.5" thickBot="1" x14ac:dyDescent="0.25">
      <c r="A225" s="40">
        <v>213</v>
      </c>
      <c r="B225" s="40">
        <f>'حضور وانصراف'!E228</f>
        <v>0</v>
      </c>
      <c r="C225" s="40">
        <f>'حضور وانصراف'!F228</f>
        <v>0</v>
      </c>
      <c r="D225" s="40">
        <f>'حضور وانصراف'!G228</f>
        <v>0</v>
      </c>
      <c r="E225" s="40">
        <f>COUNTIF('حضور وانصراف'!H228:AL228,"ح")</f>
        <v>0</v>
      </c>
      <c r="F225" s="41">
        <f>COUNTIF('حضور وانصراف'!H228:AL228,"غ")</f>
        <v>0</v>
      </c>
      <c r="G225" s="41">
        <f>COUNTIF('حضور وانصراف'!H228:AL228,"غ ب")</f>
        <v>0</v>
      </c>
      <c r="H225" s="41">
        <f>COUNTIF('حضور وانصراف'!H228:AL228,"إعتيادى")</f>
        <v>0</v>
      </c>
      <c r="I225" s="41">
        <f>COUNTIF('حضور وانصراف'!I228:AM228,"1/2إعتيادى")</f>
        <v>0</v>
      </c>
      <c r="J225" s="41">
        <f>COUNTIF('حضور وانصراف'!H228:AL228,"عارضه")</f>
        <v>0</v>
      </c>
      <c r="K225" s="41">
        <f>COUNTIF('حضور وانصراف'!I228:AM228,"1/2عارضه")</f>
        <v>0</v>
      </c>
      <c r="L225" s="41">
        <f>COUNTIF('حضور وانصراف'!H228:AL228,"بدون اجر")</f>
        <v>0</v>
      </c>
      <c r="M225" s="41">
        <f>COUNTIF('حضور وانصراف'!H228:AL228,"1/2بدون")</f>
        <v>0</v>
      </c>
      <c r="N225" s="41">
        <f>COUNTIF('حضور وانصراف'!H228:AL228,"إذن 1")</f>
        <v>0</v>
      </c>
      <c r="O225" s="41">
        <f>COUNTIF('حضور وانصراف'!H228:AL228,"إذن 2")</f>
        <v>0</v>
      </c>
      <c r="P225" s="41">
        <f>COUNTIF('حضور وانصراف'!H228:AL228,"م")</f>
        <v>0</v>
      </c>
      <c r="Q225" s="41">
        <f>COUNTIF('حضور وانصراف'!H228:AL228,"مرضى")</f>
        <v>0</v>
      </c>
      <c r="R225" s="41">
        <f>COUNTIF('حضور وانصراف'!H228:AL228,"ر")</f>
        <v>0</v>
      </c>
      <c r="S225" s="41">
        <f>COUNTIF('حضور وانصراف'!H228:AL228,"&gt;0")</f>
        <v>0</v>
      </c>
      <c r="T225" s="41">
        <f>SUMIF('حضور وانصراف'!H228:AL228,"&gt;0")</f>
        <v>0</v>
      </c>
      <c r="U225" s="42">
        <f t="shared" si="9"/>
        <v>0</v>
      </c>
      <c r="V225" s="41">
        <f>COUNTIF('حضور وانصراف'!H228:AL228,"&lt;0")</f>
        <v>0</v>
      </c>
      <c r="W225" s="41">
        <f>-SUMIF('حضور وانصراف'!H228:AL228,"&lt;0")</f>
        <v>0</v>
      </c>
      <c r="X225" s="42">
        <f t="shared" si="10"/>
        <v>0</v>
      </c>
      <c r="Y225" s="42">
        <f t="shared" si="11"/>
        <v>0</v>
      </c>
    </row>
    <row r="226" spans="1:25" ht="16.5" thickBot="1" x14ac:dyDescent="0.25">
      <c r="A226" s="40">
        <v>214</v>
      </c>
      <c r="B226" s="40">
        <f>'حضور وانصراف'!E229</f>
        <v>0</v>
      </c>
      <c r="C226" s="40">
        <f>'حضور وانصراف'!F229</f>
        <v>0</v>
      </c>
      <c r="D226" s="40">
        <f>'حضور وانصراف'!G229</f>
        <v>0</v>
      </c>
      <c r="E226" s="40">
        <f>COUNTIF('حضور وانصراف'!H229:AL229,"ح")</f>
        <v>0</v>
      </c>
      <c r="F226" s="41">
        <f>COUNTIF('حضور وانصراف'!H229:AL229,"غ")</f>
        <v>0</v>
      </c>
      <c r="G226" s="41">
        <f>COUNTIF('حضور وانصراف'!H229:AL229,"غ ب")</f>
        <v>0</v>
      </c>
      <c r="H226" s="41">
        <f>COUNTIF('حضور وانصراف'!H229:AL229,"إعتيادى")</f>
        <v>0</v>
      </c>
      <c r="I226" s="41">
        <f>COUNTIF('حضور وانصراف'!I229:AM229,"1/2إعتيادى")</f>
        <v>0</v>
      </c>
      <c r="J226" s="41">
        <f>COUNTIF('حضور وانصراف'!H229:AL229,"عارضه")</f>
        <v>0</v>
      </c>
      <c r="K226" s="41">
        <f>COUNTIF('حضور وانصراف'!I229:AM229,"1/2عارضه")</f>
        <v>0</v>
      </c>
      <c r="L226" s="41">
        <f>COUNTIF('حضور وانصراف'!H229:AL229,"بدون اجر")</f>
        <v>0</v>
      </c>
      <c r="M226" s="41">
        <f>COUNTIF('حضور وانصراف'!H229:AL229,"1/2بدون")</f>
        <v>0</v>
      </c>
      <c r="N226" s="41">
        <f>COUNTIF('حضور وانصراف'!H229:AL229,"إذن 1")</f>
        <v>0</v>
      </c>
      <c r="O226" s="41">
        <f>COUNTIF('حضور وانصراف'!H229:AL229,"إذن 2")</f>
        <v>0</v>
      </c>
      <c r="P226" s="41">
        <f>COUNTIF('حضور وانصراف'!H229:AL229,"م")</f>
        <v>0</v>
      </c>
      <c r="Q226" s="41">
        <f>COUNTIF('حضور وانصراف'!H229:AL229,"مرضى")</f>
        <v>0</v>
      </c>
      <c r="R226" s="41">
        <f>COUNTIF('حضور وانصراف'!H229:AL229,"ر")</f>
        <v>0</v>
      </c>
      <c r="S226" s="41">
        <f>COUNTIF('حضور وانصراف'!H229:AL229,"&gt;0")</f>
        <v>0</v>
      </c>
      <c r="T226" s="41">
        <f>SUMIF('حضور وانصراف'!H229:AL229,"&gt;0")</f>
        <v>0</v>
      </c>
      <c r="U226" s="42">
        <f t="shared" si="9"/>
        <v>0</v>
      </c>
      <c r="V226" s="41">
        <f>COUNTIF('حضور وانصراف'!H229:AL229,"&lt;0")</f>
        <v>0</v>
      </c>
      <c r="W226" s="41">
        <f>-SUMIF('حضور وانصراف'!H229:AL229,"&lt;0")</f>
        <v>0</v>
      </c>
      <c r="X226" s="42">
        <f t="shared" si="10"/>
        <v>0</v>
      </c>
      <c r="Y226" s="42">
        <f t="shared" si="11"/>
        <v>0</v>
      </c>
    </row>
    <row r="227" spans="1:25" ht="16.5" thickBot="1" x14ac:dyDescent="0.25">
      <c r="A227" s="40">
        <v>215</v>
      </c>
      <c r="B227" s="40">
        <f>'حضور وانصراف'!E230</f>
        <v>0</v>
      </c>
      <c r="C227" s="40">
        <f>'حضور وانصراف'!F230</f>
        <v>0</v>
      </c>
      <c r="D227" s="40">
        <f>'حضور وانصراف'!G230</f>
        <v>0</v>
      </c>
      <c r="E227" s="40">
        <f>COUNTIF('حضور وانصراف'!H230:AL230,"ح")</f>
        <v>0</v>
      </c>
      <c r="F227" s="41">
        <f>COUNTIF('حضور وانصراف'!H230:AL230,"غ")</f>
        <v>0</v>
      </c>
      <c r="G227" s="41">
        <f>COUNTIF('حضور وانصراف'!H230:AL230,"غ ب")</f>
        <v>0</v>
      </c>
      <c r="H227" s="41">
        <f>COUNTIF('حضور وانصراف'!H230:AL230,"إعتيادى")</f>
        <v>0</v>
      </c>
      <c r="I227" s="41">
        <f>COUNTIF('حضور وانصراف'!I230:AM230,"1/2إعتيادى")</f>
        <v>0</v>
      </c>
      <c r="J227" s="41">
        <f>COUNTIF('حضور وانصراف'!H230:AL230,"عارضه")</f>
        <v>0</v>
      </c>
      <c r="K227" s="41">
        <f>COUNTIF('حضور وانصراف'!I230:AM230,"1/2عارضه")</f>
        <v>0</v>
      </c>
      <c r="L227" s="41">
        <f>COUNTIF('حضور وانصراف'!H230:AL230,"بدون اجر")</f>
        <v>0</v>
      </c>
      <c r="M227" s="41">
        <f>COUNTIF('حضور وانصراف'!H230:AL230,"1/2بدون")</f>
        <v>0</v>
      </c>
      <c r="N227" s="41">
        <f>COUNTIF('حضور وانصراف'!H230:AL230,"إذن 1")</f>
        <v>0</v>
      </c>
      <c r="O227" s="41">
        <f>COUNTIF('حضور وانصراف'!H230:AL230,"إذن 2")</f>
        <v>0</v>
      </c>
      <c r="P227" s="41">
        <f>COUNTIF('حضور وانصراف'!H230:AL230,"م")</f>
        <v>0</v>
      </c>
      <c r="Q227" s="41">
        <f>COUNTIF('حضور وانصراف'!H230:AL230,"مرضى")</f>
        <v>0</v>
      </c>
      <c r="R227" s="41">
        <f>COUNTIF('حضور وانصراف'!H230:AL230,"ر")</f>
        <v>0</v>
      </c>
      <c r="S227" s="41">
        <f>COUNTIF('حضور وانصراف'!H230:AL230,"&gt;0")</f>
        <v>0</v>
      </c>
      <c r="T227" s="41">
        <f>SUMIF('حضور وانصراف'!H230:AL230,"&gt;0")</f>
        <v>0</v>
      </c>
      <c r="U227" s="42">
        <f t="shared" si="9"/>
        <v>0</v>
      </c>
      <c r="V227" s="41">
        <f>COUNTIF('حضور وانصراف'!H230:AL230,"&lt;0")</f>
        <v>0</v>
      </c>
      <c r="W227" s="41">
        <f>-SUMIF('حضور وانصراف'!H230:AL230,"&lt;0")</f>
        <v>0</v>
      </c>
      <c r="X227" s="42">
        <f t="shared" si="10"/>
        <v>0</v>
      </c>
      <c r="Y227" s="42">
        <f t="shared" si="11"/>
        <v>0</v>
      </c>
    </row>
    <row r="228" spans="1:25" ht="16.5" thickBot="1" x14ac:dyDescent="0.25">
      <c r="A228" s="40">
        <v>216</v>
      </c>
      <c r="B228" s="40">
        <f>'حضور وانصراف'!E231</f>
        <v>0</v>
      </c>
      <c r="C228" s="40">
        <f>'حضور وانصراف'!F231</f>
        <v>0</v>
      </c>
      <c r="D228" s="40">
        <f>'حضور وانصراف'!G231</f>
        <v>0</v>
      </c>
      <c r="E228" s="40">
        <f>COUNTIF('حضور وانصراف'!H231:AL231,"ح")</f>
        <v>0</v>
      </c>
      <c r="F228" s="41">
        <f>COUNTIF('حضور وانصراف'!H231:AL231,"غ")</f>
        <v>0</v>
      </c>
      <c r="G228" s="41">
        <f>COUNTIF('حضور وانصراف'!H231:AL231,"غ ب")</f>
        <v>0</v>
      </c>
      <c r="H228" s="41">
        <f>COUNTIF('حضور وانصراف'!H231:AL231,"إعتيادى")</f>
        <v>0</v>
      </c>
      <c r="I228" s="41">
        <f>COUNTIF('حضور وانصراف'!I231:AM231,"1/2إعتيادى")</f>
        <v>0</v>
      </c>
      <c r="J228" s="41">
        <f>COUNTIF('حضور وانصراف'!H231:AL231,"عارضه")</f>
        <v>0</v>
      </c>
      <c r="K228" s="41">
        <f>COUNTIF('حضور وانصراف'!I231:AM231,"1/2عارضه")</f>
        <v>0</v>
      </c>
      <c r="L228" s="41">
        <f>COUNTIF('حضور وانصراف'!H231:AL231,"بدون اجر")</f>
        <v>0</v>
      </c>
      <c r="M228" s="41">
        <f>COUNTIF('حضور وانصراف'!H231:AL231,"1/2بدون")</f>
        <v>0</v>
      </c>
      <c r="N228" s="41">
        <f>COUNTIF('حضور وانصراف'!H231:AL231,"إذن 1")</f>
        <v>0</v>
      </c>
      <c r="O228" s="41">
        <f>COUNTIF('حضور وانصراف'!H231:AL231,"إذن 2")</f>
        <v>0</v>
      </c>
      <c r="P228" s="41">
        <f>COUNTIF('حضور وانصراف'!H231:AL231,"م")</f>
        <v>0</v>
      </c>
      <c r="Q228" s="41">
        <f>COUNTIF('حضور وانصراف'!H231:AL231,"مرضى")</f>
        <v>0</v>
      </c>
      <c r="R228" s="41">
        <f>COUNTIF('حضور وانصراف'!H231:AL231,"ر")</f>
        <v>0</v>
      </c>
      <c r="S228" s="41">
        <f>COUNTIF('حضور وانصراف'!H231:AL231,"&gt;0")</f>
        <v>0</v>
      </c>
      <c r="T228" s="41">
        <f>SUMIF('حضور وانصراف'!H231:AL231,"&gt;0")</f>
        <v>0</v>
      </c>
      <c r="U228" s="42">
        <f t="shared" si="9"/>
        <v>0</v>
      </c>
      <c r="V228" s="41">
        <f>COUNTIF('حضور وانصراف'!H231:AL231,"&lt;0")</f>
        <v>0</v>
      </c>
      <c r="W228" s="41">
        <f>-SUMIF('حضور وانصراف'!H231:AL231,"&lt;0")</f>
        <v>0</v>
      </c>
      <c r="X228" s="42">
        <f t="shared" si="10"/>
        <v>0</v>
      </c>
      <c r="Y228" s="42">
        <f t="shared" si="11"/>
        <v>0</v>
      </c>
    </row>
    <row r="229" spans="1:25" ht="16.5" thickBot="1" x14ac:dyDescent="0.25">
      <c r="A229" s="40">
        <v>217</v>
      </c>
      <c r="B229" s="40">
        <f>'حضور وانصراف'!E232</f>
        <v>0</v>
      </c>
      <c r="C229" s="40">
        <f>'حضور وانصراف'!F232</f>
        <v>0</v>
      </c>
      <c r="D229" s="40">
        <f>'حضور وانصراف'!G232</f>
        <v>0</v>
      </c>
      <c r="E229" s="40">
        <f>COUNTIF('حضور وانصراف'!H232:AL232,"ح")</f>
        <v>0</v>
      </c>
      <c r="F229" s="41">
        <f>COUNTIF('حضور وانصراف'!H232:AL232,"غ")</f>
        <v>0</v>
      </c>
      <c r="G229" s="41">
        <f>COUNTIF('حضور وانصراف'!H232:AL232,"غ ب")</f>
        <v>0</v>
      </c>
      <c r="H229" s="41">
        <f>COUNTIF('حضور وانصراف'!H232:AL232,"إعتيادى")</f>
        <v>0</v>
      </c>
      <c r="I229" s="41">
        <f>COUNTIF('حضور وانصراف'!I232:AM232,"1/2إعتيادى")</f>
        <v>0</v>
      </c>
      <c r="J229" s="41">
        <f>COUNTIF('حضور وانصراف'!H232:AL232,"عارضه")</f>
        <v>0</v>
      </c>
      <c r="K229" s="41">
        <f>COUNTIF('حضور وانصراف'!I232:AM232,"1/2عارضه")</f>
        <v>0</v>
      </c>
      <c r="L229" s="41">
        <f>COUNTIF('حضور وانصراف'!H232:AL232,"بدون اجر")</f>
        <v>0</v>
      </c>
      <c r="M229" s="41">
        <f>COUNTIF('حضور وانصراف'!H232:AL232,"1/2بدون")</f>
        <v>0</v>
      </c>
      <c r="N229" s="41">
        <f>COUNTIF('حضور وانصراف'!H232:AL232,"إذن 1")</f>
        <v>0</v>
      </c>
      <c r="O229" s="41">
        <f>COUNTIF('حضور وانصراف'!H232:AL232,"إذن 2")</f>
        <v>0</v>
      </c>
      <c r="P229" s="41">
        <f>COUNTIF('حضور وانصراف'!H232:AL232,"م")</f>
        <v>0</v>
      </c>
      <c r="Q229" s="41">
        <f>COUNTIF('حضور وانصراف'!H232:AL232,"مرضى")</f>
        <v>0</v>
      </c>
      <c r="R229" s="41">
        <f>COUNTIF('حضور وانصراف'!H232:AL232,"ر")</f>
        <v>0</v>
      </c>
      <c r="S229" s="41">
        <f>COUNTIF('حضور وانصراف'!H232:AL232,"&gt;0")</f>
        <v>0</v>
      </c>
      <c r="T229" s="41">
        <f>SUMIF('حضور وانصراف'!H232:AL232,"&gt;0")</f>
        <v>0</v>
      </c>
      <c r="U229" s="42">
        <f t="shared" si="9"/>
        <v>0</v>
      </c>
      <c r="V229" s="41">
        <f>COUNTIF('حضور وانصراف'!H232:AL232,"&lt;0")</f>
        <v>0</v>
      </c>
      <c r="W229" s="41">
        <f>-SUMIF('حضور وانصراف'!H232:AL232,"&lt;0")</f>
        <v>0</v>
      </c>
      <c r="X229" s="42">
        <f t="shared" si="10"/>
        <v>0</v>
      </c>
      <c r="Y229" s="42">
        <f t="shared" si="11"/>
        <v>0</v>
      </c>
    </row>
    <row r="230" spans="1:25" ht="16.5" thickBot="1" x14ac:dyDescent="0.25">
      <c r="A230" s="40">
        <v>218</v>
      </c>
      <c r="B230" s="40">
        <f>'حضور وانصراف'!E233</f>
        <v>0</v>
      </c>
      <c r="C230" s="40">
        <f>'حضور وانصراف'!F233</f>
        <v>0</v>
      </c>
      <c r="D230" s="40">
        <f>'حضور وانصراف'!G233</f>
        <v>0</v>
      </c>
      <c r="E230" s="40">
        <f>COUNTIF('حضور وانصراف'!H233:AL233,"ح")</f>
        <v>0</v>
      </c>
      <c r="F230" s="41">
        <f>COUNTIF('حضور وانصراف'!H233:AL233,"غ")</f>
        <v>0</v>
      </c>
      <c r="G230" s="41">
        <f>COUNTIF('حضور وانصراف'!H233:AL233,"غ ب")</f>
        <v>0</v>
      </c>
      <c r="H230" s="41">
        <f>COUNTIF('حضور وانصراف'!H233:AL233,"إعتيادى")</f>
        <v>0</v>
      </c>
      <c r="I230" s="41">
        <f>COUNTIF('حضور وانصراف'!I233:AM233,"1/2إعتيادى")</f>
        <v>0</v>
      </c>
      <c r="J230" s="41">
        <f>COUNTIF('حضور وانصراف'!H233:AL233,"عارضه")</f>
        <v>0</v>
      </c>
      <c r="K230" s="41">
        <f>COUNTIF('حضور وانصراف'!I233:AM233,"1/2عارضه")</f>
        <v>0</v>
      </c>
      <c r="L230" s="41">
        <f>COUNTIF('حضور وانصراف'!H233:AL233,"بدون اجر")</f>
        <v>0</v>
      </c>
      <c r="M230" s="41">
        <f>COUNTIF('حضور وانصراف'!H233:AL233,"1/2بدون")</f>
        <v>0</v>
      </c>
      <c r="N230" s="41">
        <f>COUNTIF('حضور وانصراف'!H233:AL233,"إذن 1")</f>
        <v>0</v>
      </c>
      <c r="O230" s="41">
        <f>COUNTIF('حضور وانصراف'!H233:AL233,"إذن 2")</f>
        <v>0</v>
      </c>
      <c r="P230" s="41">
        <f>COUNTIF('حضور وانصراف'!H233:AL233,"م")</f>
        <v>0</v>
      </c>
      <c r="Q230" s="41">
        <f>COUNTIF('حضور وانصراف'!H233:AL233,"مرضى")</f>
        <v>0</v>
      </c>
      <c r="R230" s="41">
        <f>COUNTIF('حضور وانصراف'!H233:AL233,"ر")</f>
        <v>0</v>
      </c>
      <c r="S230" s="41">
        <f>COUNTIF('حضور وانصراف'!H233:AL233,"&gt;0")</f>
        <v>0</v>
      </c>
      <c r="T230" s="41">
        <f>SUMIF('حضور وانصراف'!H233:AL233,"&gt;0")</f>
        <v>0</v>
      </c>
      <c r="U230" s="42">
        <f t="shared" si="9"/>
        <v>0</v>
      </c>
      <c r="V230" s="41">
        <f>COUNTIF('حضور وانصراف'!H233:AL233,"&lt;0")</f>
        <v>0</v>
      </c>
      <c r="W230" s="41">
        <f>-SUMIF('حضور وانصراف'!H233:AL233,"&lt;0")</f>
        <v>0</v>
      </c>
      <c r="X230" s="42">
        <f t="shared" si="10"/>
        <v>0</v>
      </c>
      <c r="Y230" s="42">
        <f t="shared" si="11"/>
        <v>0</v>
      </c>
    </row>
    <row r="231" spans="1:25" ht="16.5" thickBot="1" x14ac:dyDescent="0.25">
      <c r="A231" s="40">
        <v>219</v>
      </c>
      <c r="B231" s="40">
        <f>'حضور وانصراف'!E234</f>
        <v>0</v>
      </c>
      <c r="C231" s="40">
        <f>'حضور وانصراف'!F234</f>
        <v>0</v>
      </c>
      <c r="D231" s="40">
        <f>'حضور وانصراف'!G234</f>
        <v>0</v>
      </c>
      <c r="E231" s="40">
        <f>COUNTIF('حضور وانصراف'!H234:AL234,"ح")</f>
        <v>0</v>
      </c>
      <c r="F231" s="41">
        <f>COUNTIF('حضور وانصراف'!H234:AL234,"غ")</f>
        <v>0</v>
      </c>
      <c r="G231" s="41">
        <f>COUNTIF('حضور وانصراف'!H234:AL234,"غ ب")</f>
        <v>0</v>
      </c>
      <c r="H231" s="41">
        <f>COUNTIF('حضور وانصراف'!H234:AL234,"إعتيادى")</f>
        <v>0</v>
      </c>
      <c r="I231" s="41">
        <f>COUNTIF('حضور وانصراف'!I234:AM234,"1/2إعتيادى")</f>
        <v>0</v>
      </c>
      <c r="J231" s="41">
        <f>COUNTIF('حضور وانصراف'!H234:AL234,"عارضه")</f>
        <v>0</v>
      </c>
      <c r="K231" s="41">
        <f>COUNTIF('حضور وانصراف'!I234:AM234,"1/2عارضه")</f>
        <v>0</v>
      </c>
      <c r="L231" s="41">
        <f>COUNTIF('حضور وانصراف'!H234:AL234,"بدون اجر")</f>
        <v>0</v>
      </c>
      <c r="M231" s="41">
        <f>COUNTIF('حضور وانصراف'!H234:AL234,"1/2بدون")</f>
        <v>0</v>
      </c>
      <c r="N231" s="41">
        <f>COUNTIF('حضور وانصراف'!H234:AL234,"إذن 1")</f>
        <v>0</v>
      </c>
      <c r="O231" s="41">
        <f>COUNTIF('حضور وانصراف'!H234:AL234,"إذن 2")</f>
        <v>0</v>
      </c>
      <c r="P231" s="41">
        <f>COUNTIF('حضور وانصراف'!H234:AL234,"م")</f>
        <v>0</v>
      </c>
      <c r="Q231" s="41">
        <f>COUNTIF('حضور وانصراف'!H234:AL234,"مرضى")</f>
        <v>0</v>
      </c>
      <c r="R231" s="41">
        <f>COUNTIF('حضور وانصراف'!H234:AL234,"ر")</f>
        <v>0</v>
      </c>
      <c r="S231" s="41">
        <f>COUNTIF('حضور وانصراف'!H234:AL234,"&gt;0")</f>
        <v>0</v>
      </c>
      <c r="T231" s="41">
        <f>SUMIF('حضور وانصراف'!H234:AL234,"&gt;0")</f>
        <v>0</v>
      </c>
      <c r="U231" s="42">
        <f t="shared" si="9"/>
        <v>0</v>
      </c>
      <c r="V231" s="41">
        <f>COUNTIF('حضور وانصراف'!H234:AL234,"&lt;0")</f>
        <v>0</v>
      </c>
      <c r="W231" s="41">
        <f>-SUMIF('حضور وانصراف'!H234:AL234,"&lt;0")</f>
        <v>0</v>
      </c>
      <c r="X231" s="42">
        <f t="shared" si="10"/>
        <v>0</v>
      </c>
      <c r="Y231" s="42">
        <f t="shared" si="11"/>
        <v>0</v>
      </c>
    </row>
    <row r="232" spans="1:25" ht="16.5" thickBot="1" x14ac:dyDescent="0.25">
      <c r="A232" s="40">
        <v>220</v>
      </c>
      <c r="B232" s="40">
        <f>'حضور وانصراف'!E235</f>
        <v>0</v>
      </c>
      <c r="C232" s="40">
        <f>'حضور وانصراف'!F235</f>
        <v>0</v>
      </c>
      <c r="D232" s="40">
        <f>'حضور وانصراف'!G235</f>
        <v>0</v>
      </c>
      <c r="E232" s="40">
        <f>COUNTIF('حضور وانصراف'!H235:AL235,"ح")</f>
        <v>0</v>
      </c>
      <c r="F232" s="41">
        <f>COUNTIF('حضور وانصراف'!H235:AL235,"غ")</f>
        <v>0</v>
      </c>
      <c r="G232" s="41">
        <f>COUNTIF('حضور وانصراف'!H235:AL235,"غ ب")</f>
        <v>0</v>
      </c>
      <c r="H232" s="41">
        <f>COUNTIF('حضور وانصراف'!H235:AL235,"إعتيادى")</f>
        <v>0</v>
      </c>
      <c r="I232" s="41">
        <f>COUNTIF('حضور وانصراف'!I235:AM235,"1/2إعتيادى")</f>
        <v>0</v>
      </c>
      <c r="J232" s="41">
        <f>COUNTIF('حضور وانصراف'!H235:AL235,"عارضه")</f>
        <v>0</v>
      </c>
      <c r="K232" s="41">
        <f>COUNTIF('حضور وانصراف'!I235:AM235,"1/2عارضه")</f>
        <v>0</v>
      </c>
      <c r="L232" s="41">
        <f>COUNTIF('حضور وانصراف'!H235:AL235,"بدون اجر")</f>
        <v>0</v>
      </c>
      <c r="M232" s="41">
        <f>COUNTIF('حضور وانصراف'!H235:AL235,"1/2بدون")</f>
        <v>0</v>
      </c>
      <c r="N232" s="41">
        <f>COUNTIF('حضور وانصراف'!H235:AL235,"إذن 1")</f>
        <v>0</v>
      </c>
      <c r="O232" s="41">
        <f>COUNTIF('حضور وانصراف'!H235:AL235,"إذن 2")</f>
        <v>0</v>
      </c>
      <c r="P232" s="41">
        <f>COUNTIF('حضور وانصراف'!H235:AL235,"م")</f>
        <v>0</v>
      </c>
      <c r="Q232" s="41">
        <f>COUNTIF('حضور وانصراف'!H235:AL235,"مرضى")</f>
        <v>0</v>
      </c>
      <c r="R232" s="41">
        <f>COUNTIF('حضور وانصراف'!H235:AL235,"ر")</f>
        <v>0</v>
      </c>
      <c r="S232" s="41">
        <f>COUNTIF('حضور وانصراف'!H235:AL235,"&gt;0")</f>
        <v>0</v>
      </c>
      <c r="T232" s="41">
        <f>SUMIF('حضور وانصراف'!H235:AL235,"&gt;0")</f>
        <v>0</v>
      </c>
      <c r="U232" s="42">
        <f t="shared" si="9"/>
        <v>0</v>
      </c>
      <c r="V232" s="41">
        <f>COUNTIF('حضور وانصراف'!H235:AL235,"&lt;0")</f>
        <v>0</v>
      </c>
      <c r="W232" s="41">
        <f>-SUMIF('حضور وانصراف'!H235:AL235,"&lt;0")</f>
        <v>0</v>
      </c>
      <c r="X232" s="42">
        <f t="shared" si="10"/>
        <v>0</v>
      </c>
      <c r="Y232" s="42">
        <f t="shared" si="11"/>
        <v>0</v>
      </c>
    </row>
    <row r="233" spans="1:25" ht="16.5" thickBot="1" x14ac:dyDescent="0.25">
      <c r="A233" s="40">
        <v>221</v>
      </c>
      <c r="B233" s="40">
        <f>'حضور وانصراف'!E236</f>
        <v>0</v>
      </c>
      <c r="C233" s="40">
        <f>'حضور وانصراف'!F236</f>
        <v>0</v>
      </c>
      <c r="D233" s="40">
        <f>'حضور وانصراف'!G236</f>
        <v>0</v>
      </c>
      <c r="E233" s="40">
        <f>COUNTIF('حضور وانصراف'!H236:AL236,"ح")</f>
        <v>0</v>
      </c>
      <c r="F233" s="41">
        <f>COUNTIF('حضور وانصراف'!H236:AL236,"غ")</f>
        <v>0</v>
      </c>
      <c r="G233" s="41">
        <f>COUNTIF('حضور وانصراف'!H236:AL236,"غ ب")</f>
        <v>0</v>
      </c>
      <c r="H233" s="41">
        <f>COUNTIF('حضور وانصراف'!H236:AL236,"إعتيادى")</f>
        <v>0</v>
      </c>
      <c r="I233" s="41">
        <f>COUNTIF('حضور وانصراف'!I236:AM236,"1/2إعتيادى")</f>
        <v>0</v>
      </c>
      <c r="J233" s="41">
        <f>COUNTIF('حضور وانصراف'!H236:AL236,"عارضه")</f>
        <v>0</v>
      </c>
      <c r="K233" s="41">
        <f>COUNTIF('حضور وانصراف'!I236:AM236,"1/2عارضه")</f>
        <v>0</v>
      </c>
      <c r="L233" s="41">
        <f>COUNTIF('حضور وانصراف'!H236:AL236,"بدون اجر")</f>
        <v>0</v>
      </c>
      <c r="M233" s="41">
        <f>COUNTIF('حضور وانصراف'!H236:AL236,"1/2بدون")</f>
        <v>0</v>
      </c>
      <c r="N233" s="41">
        <f>COUNTIF('حضور وانصراف'!H236:AL236,"إذن 1")</f>
        <v>0</v>
      </c>
      <c r="O233" s="41">
        <f>COUNTIF('حضور وانصراف'!H236:AL236,"إذن 2")</f>
        <v>0</v>
      </c>
      <c r="P233" s="41">
        <f>COUNTIF('حضور وانصراف'!H236:AL236,"م")</f>
        <v>0</v>
      </c>
      <c r="Q233" s="41">
        <f>COUNTIF('حضور وانصراف'!H236:AL236,"مرضى")</f>
        <v>0</v>
      </c>
      <c r="R233" s="41">
        <f>COUNTIF('حضور وانصراف'!H236:AL236,"ر")</f>
        <v>0</v>
      </c>
      <c r="S233" s="41">
        <f>COUNTIF('حضور وانصراف'!H236:AL236,"&gt;0")</f>
        <v>0</v>
      </c>
      <c r="T233" s="41">
        <f>SUMIF('حضور وانصراف'!H236:AL236,"&gt;0")</f>
        <v>0</v>
      </c>
      <c r="U233" s="42">
        <f t="shared" si="9"/>
        <v>0</v>
      </c>
      <c r="V233" s="41">
        <f>COUNTIF('حضور وانصراف'!H236:AL236,"&lt;0")</f>
        <v>0</v>
      </c>
      <c r="W233" s="41">
        <f>-SUMIF('حضور وانصراف'!H236:AL236,"&lt;0")</f>
        <v>0</v>
      </c>
      <c r="X233" s="42">
        <f t="shared" si="10"/>
        <v>0</v>
      </c>
      <c r="Y233" s="42">
        <f t="shared" si="11"/>
        <v>0</v>
      </c>
    </row>
    <row r="234" spans="1:25" ht="16.5" thickBot="1" x14ac:dyDescent="0.25">
      <c r="A234" s="40">
        <v>222</v>
      </c>
      <c r="B234" s="40">
        <f>'حضور وانصراف'!E237</f>
        <v>0</v>
      </c>
      <c r="C234" s="40">
        <f>'حضور وانصراف'!F237</f>
        <v>0</v>
      </c>
      <c r="D234" s="40">
        <f>'حضور وانصراف'!G237</f>
        <v>0</v>
      </c>
      <c r="E234" s="40">
        <f>COUNTIF('حضور وانصراف'!H237:AL237,"ح")</f>
        <v>0</v>
      </c>
      <c r="F234" s="41">
        <f>COUNTIF('حضور وانصراف'!H237:AL237,"غ")</f>
        <v>0</v>
      </c>
      <c r="G234" s="41">
        <f>COUNTIF('حضور وانصراف'!H237:AL237,"غ ب")</f>
        <v>0</v>
      </c>
      <c r="H234" s="41">
        <f>COUNTIF('حضور وانصراف'!H237:AL237,"إعتيادى")</f>
        <v>0</v>
      </c>
      <c r="I234" s="41">
        <f>COUNTIF('حضور وانصراف'!I237:AM237,"1/2إعتيادى")</f>
        <v>0</v>
      </c>
      <c r="J234" s="41">
        <f>COUNTIF('حضور وانصراف'!H237:AL237,"عارضه")</f>
        <v>0</v>
      </c>
      <c r="K234" s="41">
        <f>COUNTIF('حضور وانصراف'!I237:AM237,"1/2عارضه")</f>
        <v>0</v>
      </c>
      <c r="L234" s="41">
        <f>COUNTIF('حضور وانصراف'!H237:AL237,"بدون اجر")</f>
        <v>0</v>
      </c>
      <c r="M234" s="41">
        <f>COUNTIF('حضور وانصراف'!H237:AL237,"1/2بدون")</f>
        <v>0</v>
      </c>
      <c r="N234" s="41">
        <f>COUNTIF('حضور وانصراف'!H237:AL237,"إذن 1")</f>
        <v>0</v>
      </c>
      <c r="O234" s="41">
        <f>COUNTIF('حضور وانصراف'!H237:AL237,"إذن 2")</f>
        <v>0</v>
      </c>
      <c r="P234" s="41">
        <f>COUNTIF('حضور وانصراف'!H237:AL237,"م")</f>
        <v>0</v>
      </c>
      <c r="Q234" s="41">
        <f>COUNTIF('حضور وانصراف'!H237:AL237,"مرضى")</f>
        <v>0</v>
      </c>
      <c r="R234" s="41">
        <f>COUNTIF('حضور وانصراف'!H237:AL237,"ر")</f>
        <v>0</v>
      </c>
      <c r="S234" s="41">
        <f>COUNTIF('حضور وانصراف'!H237:AL237,"&gt;0")</f>
        <v>0</v>
      </c>
      <c r="T234" s="41">
        <f>SUMIF('حضور وانصراف'!H237:AL237,"&gt;0")</f>
        <v>0</v>
      </c>
      <c r="U234" s="42">
        <f t="shared" si="9"/>
        <v>0</v>
      </c>
      <c r="V234" s="41">
        <f>COUNTIF('حضور وانصراف'!H237:AL237,"&lt;0")</f>
        <v>0</v>
      </c>
      <c r="W234" s="41">
        <f>-SUMIF('حضور وانصراف'!H237:AL237,"&lt;0")</f>
        <v>0</v>
      </c>
      <c r="X234" s="42">
        <f t="shared" si="10"/>
        <v>0</v>
      </c>
      <c r="Y234" s="42">
        <f t="shared" si="11"/>
        <v>0</v>
      </c>
    </row>
    <row r="235" spans="1:25" ht="16.5" thickBot="1" x14ac:dyDescent="0.25">
      <c r="A235" s="40">
        <v>223</v>
      </c>
      <c r="B235" s="40">
        <f>'حضور وانصراف'!E238</f>
        <v>0</v>
      </c>
      <c r="C235" s="40">
        <f>'حضور وانصراف'!F238</f>
        <v>0</v>
      </c>
      <c r="D235" s="40">
        <f>'حضور وانصراف'!G238</f>
        <v>0</v>
      </c>
      <c r="E235" s="40">
        <f>COUNTIF('حضور وانصراف'!H238:AL238,"ح")</f>
        <v>0</v>
      </c>
      <c r="F235" s="41">
        <f>COUNTIF('حضور وانصراف'!H238:AL238,"غ")</f>
        <v>0</v>
      </c>
      <c r="G235" s="41">
        <f>COUNTIF('حضور وانصراف'!H238:AL238,"غ ب")</f>
        <v>0</v>
      </c>
      <c r="H235" s="41">
        <f>COUNTIF('حضور وانصراف'!H238:AL238,"إعتيادى")</f>
        <v>0</v>
      </c>
      <c r="I235" s="41">
        <f>COUNTIF('حضور وانصراف'!I238:AM238,"1/2إعتيادى")</f>
        <v>0</v>
      </c>
      <c r="J235" s="41">
        <f>COUNTIF('حضور وانصراف'!H238:AL238,"عارضه")</f>
        <v>0</v>
      </c>
      <c r="K235" s="41">
        <f>COUNTIF('حضور وانصراف'!I238:AM238,"1/2عارضه")</f>
        <v>0</v>
      </c>
      <c r="L235" s="41">
        <f>COUNTIF('حضور وانصراف'!H238:AL238,"بدون اجر")</f>
        <v>0</v>
      </c>
      <c r="M235" s="41">
        <f>COUNTIF('حضور وانصراف'!H238:AL238,"1/2بدون")</f>
        <v>0</v>
      </c>
      <c r="N235" s="41">
        <f>COUNTIF('حضور وانصراف'!H238:AL238,"إذن 1")</f>
        <v>0</v>
      </c>
      <c r="O235" s="41">
        <f>COUNTIF('حضور وانصراف'!H238:AL238,"إذن 2")</f>
        <v>0</v>
      </c>
      <c r="P235" s="41">
        <f>COUNTIF('حضور وانصراف'!H238:AL238,"م")</f>
        <v>0</v>
      </c>
      <c r="Q235" s="41">
        <f>COUNTIF('حضور وانصراف'!H238:AL238,"مرضى")</f>
        <v>0</v>
      </c>
      <c r="R235" s="41">
        <f>COUNTIF('حضور وانصراف'!H238:AL238,"ر")</f>
        <v>0</v>
      </c>
      <c r="S235" s="41">
        <f>COUNTIF('حضور وانصراف'!H238:AL238,"&gt;0")</f>
        <v>0</v>
      </c>
      <c r="T235" s="41">
        <f>SUMIF('حضور وانصراف'!H238:AL238,"&gt;0")</f>
        <v>0</v>
      </c>
      <c r="U235" s="42">
        <f t="shared" si="9"/>
        <v>0</v>
      </c>
      <c r="V235" s="41">
        <f>COUNTIF('حضور وانصراف'!H238:AL238,"&lt;0")</f>
        <v>0</v>
      </c>
      <c r="W235" s="41">
        <f>-SUMIF('حضور وانصراف'!H238:AL238,"&lt;0")</f>
        <v>0</v>
      </c>
      <c r="X235" s="42">
        <f t="shared" si="10"/>
        <v>0</v>
      </c>
      <c r="Y235" s="42">
        <f t="shared" si="11"/>
        <v>0</v>
      </c>
    </row>
    <row r="236" spans="1:25" ht="16.5" thickBot="1" x14ac:dyDescent="0.25">
      <c r="A236" s="40">
        <v>224</v>
      </c>
      <c r="B236" s="40">
        <f>'حضور وانصراف'!E239</f>
        <v>0</v>
      </c>
      <c r="C236" s="40">
        <f>'حضور وانصراف'!F239</f>
        <v>0</v>
      </c>
      <c r="D236" s="40">
        <f>'حضور وانصراف'!G239</f>
        <v>0</v>
      </c>
      <c r="E236" s="40">
        <f>COUNTIF('حضور وانصراف'!H239:AL239,"ح")</f>
        <v>0</v>
      </c>
      <c r="F236" s="41">
        <f>COUNTIF('حضور وانصراف'!H239:AL239,"غ")</f>
        <v>0</v>
      </c>
      <c r="G236" s="41">
        <f>COUNTIF('حضور وانصراف'!H239:AL239,"غ ب")</f>
        <v>0</v>
      </c>
      <c r="H236" s="41">
        <f>COUNTIF('حضور وانصراف'!H239:AL239,"إعتيادى")</f>
        <v>0</v>
      </c>
      <c r="I236" s="41">
        <f>COUNTIF('حضور وانصراف'!I239:AM239,"1/2إعتيادى")</f>
        <v>0</v>
      </c>
      <c r="J236" s="41">
        <f>COUNTIF('حضور وانصراف'!H239:AL239,"عارضه")</f>
        <v>0</v>
      </c>
      <c r="K236" s="41">
        <f>COUNTIF('حضور وانصراف'!I239:AM239,"1/2عارضه")</f>
        <v>0</v>
      </c>
      <c r="L236" s="41">
        <f>COUNTIF('حضور وانصراف'!H239:AL239,"بدون اجر")</f>
        <v>0</v>
      </c>
      <c r="M236" s="41">
        <f>COUNTIF('حضور وانصراف'!H239:AL239,"1/2بدون")</f>
        <v>0</v>
      </c>
      <c r="N236" s="41">
        <f>COUNTIF('حضور وانصراف'!H239:AL239,"إذن 1")</f>
        <v>0</v>
      </c>
      <c r="O236" s="41">
        <f>COUNTIF('حضور وانصراف'!H239:AL239,"إذن 2")</f>
        <v>0</v>
      </c>
      <c r="P236" s="41">
        <f>COUNTIF('حضور وانصراف'!H239:AL239,"م")</f>
        <v>0</v>
      </c>
      <c r="Q236" s="41">
        <f>COUNTIF('حضور وانصراف'!H239:AL239,"مرضى")</f>
        <v>0</v>
      </c>
      <c r="R236" s="41">
        <f>COUNTIF('حضور وانصراف'!H239:AL239,"ر")</f>
        <v>0</v>
      </c>
      <c r="S236" s="41">
        <f>COUNTIF('حضور وانصراف'!H239:AL239,"&gt;0")</f>
        <v>0</v>
      </c>
      <c r="T236" s="41">
        <f>SUMIF('حضور وانصراف'!H239:AL239,"&gt;0")</f>
        <v>0</v>
      </c>
      <c r="U236" s="42">
        <f t="shared" si="9"/>
        <v>0</v>
      </c>
      <c r="V236" s="41">
        <f>COUNTIF('حضور وانصراف'!H239:AL239,"&lt;0")</f>
        <v>0</v>
      </c>
      <c r="W236" s="41">
        <f>-SUMIF('حضور وانصراف'!H239:AL239,"&lt;0")</f>
        <v>0</v>
      </c>
      <c r="X236" s="42">
        <f t="shared" si="10"/>
        <v>0</v>
      </c>
      <c r="Y236" s="42">
        <f t="shared" si="11"/>
        <v>0</v>
      </c>
    </row>
    <row r="237" spans="1:25" ht="16.5" thickBot="1" x14ac:dyDescent="0.25">
      <c r="A237" s="40">
        <v>225</v>
      </c>
      <c r="B237" s="40">
        <f>'حضور وانصراف'!E240</f>
        <v>0</v>
      </c>
      <c r="C237" s="40">
        <f>'حضور وانصراف'!F240</f>
        <v>0</v>
      </c>
      <c r="D237" s="40">
        <f>'حضور وانصراف'!G240</f>
        <v>0</v>
      </c>
      <c r="E237" s="40">
        <f>COUNTIF('حضور وانصراف'!H240:AL240,"ح")</f>
        <v>0</v>
      </c>
      <c r="F237" s="41">
        <f>COUNTIF('حضور وانصراف'!H240:AL240,"غ")</f>
        <v>0</v>
      </c>
      <c r="G237" s="41">
        <f>COUNTIF('حضور وانصراف'!H240:AL240,"غ ب")</f>
        <v>0</v>
      </c>
      <c r="H237" s="41">
        <f>COUNTIF('حضور وانصراف'!H240:AL240,"إعتيادى")</f>
        <v>0</v>
      </c>
      <c r="I237" s="41">
        <f>COUNTIF('حضور وانصراف'!I240:AM240,"1/2إعتيادى")</f>
        <v>0</v>
      </c>
      <c r="J237" s="41">
        <f>COUNTIF('حضور وانصراف'!H240:AL240,"عارضه")</f>
        <v>0</v>
      </c>
      <c r="K237" s="41">
        <f>COUNTIF('حضور وانصراف'!I240:AM240,"1/2عارضه")</f>
        <v>0</v>
      </c>
      <c r="L237" s="41">
        <f>COUNTIF('حضور وانصراف'!H240:AL240,"بدون اجر")</f>
        <v>0</v>
      </c>
      <c r="M237" s="41">
        <f>COUNTIF('حضور وانصراف'!H240:AL240,"1/2بدون")</f>
        <v>0</v>
      </c>
      <c r="N237" s="41">
        <f>COUNTIF('حضور وانصراف'!H240:AL240,"إذن 1")</f>
        <v>0</v>
      </c>
      <c r="O237" s="41">
        <f>COUNTIF('حضور وانصراف'!H240:AL240,"إذن 2")</f>
        <v>0</v>
      </c>
      <c r="P237" s="41">
        <f>COUNTIF('حضور وانصراف'!H240:AL240,"م")</f>
        <v>0</v>
      </c>
      <c r="Q237" s="41">
        <f>COUNTIF('حضور وانصراف'!H240:AL240,"مرضى")</f>
        <v>0</v>
      </c>
      <c r="R237" s="41">
        <f>COUNTIF('حضور وانصراف'!H240:AL240,"ر")</f>
        <v>0</v>
      </c>
      <c r="S237" s="41">
        <f>COUNTIF('حضور وانصراف'!H240:AL240,"&gt;0")</f>
        <v>0</v>
      </c>
      <c r="T237" s="41">
        <f>SUMIF('حضور وانصراف'!H240:AL240,"&gt;0")</f>
        <v>0</v>
      </c>
      <c r="U237" s="42">
        <f t="shared" si="9"/>
        <v>0</v>
      </c>
      <c r="V237" s="41">
        <f>COUNTIF('حضور وانصراف'!H240:AL240,"&lt;0")</f>
        <v>0</v>
      </c>
      <c r="W237" s="41">
        <f>-SUMIF('حضور وانصراف'!H240:AL240,"&lt;0")</f>
        <v>0</v>
      </c>
      <c r="X237" s="42">
        <f t="shared" si="10"/>
        <v>0</v>
      </c>
      <c r="Y237" s="42">
        <f t="shared" si="11"/>
        <v>0</v>
      </c>
    </row>
    <row r="238" spans="1:25" ht="16.5" thickBot="1" x14ac:dyDescent="0.25">
      <c r="A238" s="40">
        <v>226</v>
      </c>
      <c r="B238" s="40">
        <f>'حضور وانصراف'!E241</f>
        <v>0</v>
      </c>
      <c r="C238" s="40">
        <f>'حضور وانصراف'!F241</f>
        <v>0</v>
      </c>
      <c r="D238" s="40">
        <f>'حضور وانصراف'!G241</f>
        <v>0</v>
      </c>
      <c r="E238" s="40">
        <f>COUNTIF('حضور وانصراف'!H241:AL241,"ح")</f>
        <v>0</v>
      </c>
      <c r="F238" s="41">
        <f>COUNTIF('حضور وانصراف'!H241:AL241,"غ")</f>
        <v>0</v>
      </c>
      <c r="G238" s="41">
        <f>COUNTIF('حضور وانصراف'!H241:AL241,"غ ب")</f>
        <v>0</v>
      </c>
      <c r="H238" s="41">
        <f>COUNTIF('حضور وانصراف'!H241:AL241,"إعتيادى")</f>
        <v>0</v>
      </c>
      <c r="I238" s="41">
        <f>COUNTIF('حضور وانصراف'!I241:AM241,"1/2إعتيادى")</f>
        <v>0</v>
      </c>
      <c r="J238" s="41">
        <f>COUNTIF('حضور وانصراف'!H241:AL241,"عارضه")</f>
        <v>0</v>
      </c>
      <c r="K238" s="41">
        <f>COUNTIF('حضور وانصراف'!I241:AM241,"1/2عارضه")</f>
        <v>0</v>
      </c>
      <c r="L238" s="41">
        <f>COUNTIF('حضور وانصراف'!H241:AL241,"بدون اجر")</f>
        <v>0</v>
      </c>
      <c r="M238" s="41">
        <f>COUNTIF('حضور وانصراف'!H241:AL241,"1/2بدون")</f>
        <v>0</v>
      </c>
      <c r="N238" s="41">
        <f>COUNTIF('حضور وانصراف'!H241:AL241,"إذن 1")</f>
        <v>0</v>
      </c>
      <c r="O238" s="41">
        <f>COUNTIF('حضور وانصراف'!H241:AL241,"إذن 2")</f>
        <v>0</v>
      </c>
      <c r="P238" s="41">
        <f>COUNTIF('حضور وانصراف'!H241:AL241,"م")</f>
        <v>0</v>
      </c>
      <c r="Q238" s="41">
        <f>COUNTIF('حضور وانصراف'!H241:AL241,"مرضى")</f>
        <v>0</v>
      </c>
      <c r="R238" s="41">
        <f>COUNTIF('حضور وانصراف'!H241:AL241,"ر")</f>
        <v>0</v>
      </c>
      <c r="S238" s="41">
        <f>COUNTIF('حضور وانصراف'!H241:AL241,"&gt;0")</f>
        <v>0</v>
      </c>
      <c r="T238" s="41">
        <f>SUMIF('حضور وانصراف'!H241:AL241,"&gt;0")</f>
        <v>0</v>
      </c>
      <c r="U238" s="42">
        <f t="shared" si="9"/>
        <v>0</v>
      </c>
      <c r="V238" s="41">
        <f>COUNTIF('حضور وانصراف'!H241:AL241,"&lt;0")</f>
        <v>0</v>
      </c>
      <c r="W238" s="41">
        <f>-SUMIF('حضور وانصراف'!H241:AL241,"&lt;0")</f>
        <v>0</v>
      </c>
      <c r="X238" s="42">
        <f t="shared" si="10"/>
        <v>0</v>
      </c>
      <c r="Y238" s="42">
        <f t="shared" si="11"/>
        <v>0</v>
      </c>
    </row>
    <row r="239" spans="1:25" ht="16.5" thickBot="1" x14ac:dyDescent="0.25">
      <c r="A239" s="40">
        <v>227</v>
      </c>
      <c r="B239" s="40">
        <f>'حضور وانصراف'!E242</f>
        <v>0</v>
      </c>
      <c r="C239" s="40">
        <f>'حضور وانصراف'!F242</f>
        <v>0</v>
      </c>
      <c r="D239" s="40">
        <f>'حضور وانصراف'!G242</f>
        <v>0</v>
      </c>
      <c r="E239" s="40">
        <f>COUNTIF('حضور وانصراف'!H242:AL242,"ح")</f>
        <v>0</v>
      </c>
      <c r="F239" s="41">
        <f>COUNTIF('حضور وانصراف'!H242:AL242,"غ")</f>
        <v>0</v>
      </c>
      <c r="G239" s="41">
        <f>COUNTIF('حضور وانصراف'!H242:AL242,"غ ب")</f>
        <v>0</v>
      </c>
      <c r="H239" s="41">
        <f>COUNTIF('حضور وانصراف'!H242:AL242,"إعتيادى")</f>
        <v>0</v>
      </c>
      <c r="I239" s="41">
        <f>COUNTIF('حضور وانصراف'!I242:AM242,"1/2إعتيادى")</f>
        <v>0</v>
      </c>
      <c r="J239" s="41">
        <f>COUNTIF('حضور وانصراف'!H242:AL242,"عارضه")</f>
        <v>0</v>
      </c>
      <c r="K239" s="41">
        <f>COUNTIF('حضور وانصراف'!I242:AM242,"1/2عارضه")</f>
        <v>0</v>
      </c>
      <c r="L239" s="41">
        <f>COUNTIF('حضور وانصراف'!H242:AL242,"بدون اجر")</f>
        <v>0</v>
      </c>
      <c r="M239" s="41">
        <f>COUNTIF('حضور وانصراف'!H242:AL242,"1/2بدون")</f>
        <v>0</v>
      </c>
      <c r="N239" s="41">
        <f>COUNTIF('حضور وانصراف'!H242:AL242,"إذن 1")</f>
        <v>0</v>
      </c>
      <c r="O239" s="41">
        <f>COUNTIF('حضور وانصراف'!H242:AL242,"إذن 2")</f>
        <v>0</v>
      </c>
      <c r="P239" s="41">
        <f>COUNTIF('حضور وانصراف'!H242:AL242,"م")</f>
        <v>0</v>
      </c>
      <c r="Q239" s="41">
        <f>COUNTIF('حضور وانصراف'!H242:AL242,"مرضى")</f>
        <v>0</v>
      </c>
      <c r="R239" s="41">
        <f>COUNTIF('حضور وانصراف'!H242:AL242,"ر")</f>
        <v>0</v>
      </c>
      <c r="S239" s="41">
        <f>COUNTIF('حضور وانصراف'!H242:AL242,"&gt;0")</f>
        <v>0</v>
      </c>
      <c r="T239" s="41">
        <f>SUMIF('حضور وانصراف'!H242:AL242,"&gt;0")</f>
        <v>0</v>
      </c>
      <c r="U239" s="42">
        <f t="shared" si="9"/>
        <v>0</v>
      </c>
      <c r="V239" s="41">
        <f>COUNTIF('حضور وانصراف'!H242:AL242,"&lt;0")</f>
        <v>0</v>
      </c>
      <c r="W239" s="41">
        <f>-SUMIF('حضور وانصراف'!H242:AL242,"&lt;0")</f>
        <v>0</v>
      </c>
      <c r="X239" s="42">
        <f t="shared" si="10"/>
        <v>0</v>
      </c>
      <c r="Y239" s="42">
        <f t="shared" si="11"/>
        <v>0</v>
      </c>
    </row>
    <row r="240" spans="1:25" ht="16.5" thickBot="1" x14ac:dyDescent="0.25">
      <c r="A240" s="40">
        <v>228</v>
      </c>
      <c r="B240" s="40">
        <f>'حضور وانصراف'!E243</f>
        <v>0</v>
      </c>
      <c r="C240" s="40">
        <f>'حضور وانصراف'!F243</f>
        <v>0</v>
      </c>
      <c r="D240" s="40">
        <f>'حضور وانصراف'!G243</f>
        <v>0</v>
      </c>
      <c r="E240" s="40">
        <f>COUNTIF('حضور وانصراف'!H243:AL243,"ح")</f>
        <v>0</v>
      </c>
      <c r="F240" s="41">
        <f>COUNTIF('حضور وانصراف'!H243:AL243,"غ")</f>
        <v>0</v>
      </c>
      <c r="G240" s="41">
        <f>COUNTIF('حضور وانصراف'!H243:AL243,"غ ب")</f>
        <v>0</v>
      </c>
      <c r="H240" s="41">
        <f>COUNTIF('حضور وانصراف'!H243:AL243,"إعتيادى")</f>
        <v>0</v>
      </c>
      <c r="I240" s="41">
        <f>COUNTIF('حضور وانصراف'!I243:AM243,"1/2إعتيادى")</f>
        <v>0</v>
      </c>
      <c r="J240" s="41">
        <f>COUNTIF('حضور وانصراف'!H243:AL243,"عارضه")</f>
        <v>0</v>
      </c>
      <c r="K240" s="41">
        <f>COUNTIF('حضور وانصراف'!I243:AM243,"1/2عارضه")</f>
        <v>0</v>
      </c>
      <c r="L240" s="41">
        <f>COUNTIF('حضور وانصراف'!H243:AL243,"بدون اجر")</f>
        <v>0</v>
      </c>
      <c r="M240" s="41">
        <f>COUNTIF('حضور وانصراف'!H243:AL243,"1/2بدون")</f>
        <v>0</v>
      </c>
      <c r="N240" s="41">
        <f>COUNTIF('حضور وانصراف'!H243:AL243,"إذن 1")</f>
        <v>0</v>
      </c>
      <c r="O240" s="41">
        <f>COUNTIF('حضور وانصراف'!H243:AL243,"إذن 2")</f>
        <v>0</v>
      </c>
      <c r="P240" s="41">
        <f>COUNTIF('حضور وانصراف'!H243:AL243,"م")</f>
        <v>0</v>
      </c>
      <c r="Q240" s="41">
        <f>COUNTIF('حضور وانصراف'!H243:AL243,"مرضى")</f>
        <v>0</v>
      </c>
      <c r="R240" s="41">
        <f>COUNTIF('حضور وانصراف'!H243:AL243,"ر")</f>
        <v>0</v>
      </c>
      <c r="S240" s="41">
        <f>COUNTIF('حضور وانصراف'!H243:AL243,"&gt;0")</f>
        <v>0</v>
      </c>
      <c r="T240" s="41">
        <f>SUMIF('حضور وانصراف'!H243:AL243,"&gt;0")</f>
        <v>0</v>
      </c>
      <c r="U240" s="42">
        <f t="shared" si="9"/>
        <v>0</v>
      </c>
      <c r="V240" s="41">
        <f>COUNTIF('حضور وانصراف'!H243:AL243,"&lt;0")</f>
        <v>0</v>
      </c>
      <c r="W240" s="41">
        <f>-SUMIF('حضور وانصراف'!H243:AL243,"&lt;0")</f>
        <v>0</v>
      </c>
      <c r="X240" s="42">
        <f t="shared" si="10"/>
        <v>0</v>
      </c>
      <c r="Y240" s="42">
        <f t="shared" si="11"/>
        <v>0</v>
      </c>
    </row>
    <row r="241" spans="1:25" ht="16.5" thickBot="1" x14ac:dyDescent="0.25">
      <c r="A241" s="40">
        <v>229</v>
      </c>
      <c r="B241" s="40">
        <f>'حضور وانصراف'!E244</f>
        <v>0</v>
      </c>
      <c r="C241" s="40">
        <f>'حضور وانصراف'!F244</f>
        <v>0</v>
      </c>
      <c r="D241" s="40">
        <f>'حضور وانصراف'!G244</f>
        <v>0</v>
      </c>
      <c r="E241" s="40">
        <f>COUNTIF('حضور وانصراف'!H244:AL244,"ح")</f>
        <v>0</v>
      </c>
      <c r="F241" s="41">
        <f>COUNTIF('حضور وانصراف'!H244:AL244,"غ")</f>
        <v>0</v>
      </c>
      <c r="G241" s="41">
        <f>COUNTIF('حضور وانصراف'!H244:AL244,"غ ب")</f>
        <v>0</v>
      </c>
      <c r="H241" s="41">
        <f>COUNTIF('حضور وانصراف'!H244:AL244,"إعتيادى")</f>
        <v>0</v>
      </c>
      <c r="I241" s="41">
        <f>COUNTIF('حضور وانصراف'!I244:AM244,"1/2إعتيادى")</f>
        <v>0</v>
      </c>
      <c r="J241" s="41">
        <f>COUNTIF('حضور وانصراف'!H244:AL244,"عارضه")</f>
        <v>0</v>
      </c>
      <c r="K241" s="41">
        <f>COUNTIF('حضور وانصراف'!I244:AM244,"1/2عارضه")</f>
        <v>0</v>
      </c>
      <c r="L241" s="41">
        <f>COUNTIF('حضور وانصراف'!H244:AL244,"بدون اجر")</f>
        <v>0</v>
      </c>
      <c r="M241" s="41">
        <f>COUNTIF('حضور وانصراف'!H244:AL244,"1/2بدون")</f>
        <v>0</v>
      </c>
      <c r="N241" s="41">
        <f>COUNTIF('حضور وانصراف'!H244:AL244,"إذن 1")</f>
        <v>0</v>
      </c>
      <c r="O241" s="41">
        <f>COUNTIF('حضور وانصراف'!H244:AL244,"إذن 2")</f>
        <v>0</v>
      </c>
      <c r="P241" s="41">
        <f>COUNTIF('حضور وانصراف'!H244:AL244,"م")</f>
        <v>0</v>
      </c>
      <c r="Q241" s="41">
        <f>COUNTIF('حضور وانصراف'!H244:AL244,"مرضى")</f>
        <v>0</v>
      </c>
      <c r="R241" s="41">
        <f>COUNTIF('حضور وانصراف'!H244:AL244,"ر")</f>
        <v>0</v>
      </c>
      <c r="S241" s="41">
        <f>COUNTIF('حضور وانصراف'!H244:AL244,"&gt;0")</f>
        <v>0</v>
      </c>
      <c r="T241" s="41">
        <f>SUMIF('حضور وانصراف'!H244:AL244,"&gt;0")</f>
        <v>0</v>
      </c>
      <c r="U241" s="42">
        <f t="shared" si="9"/>
        <v>0</v>
      </c>
      <c r="V241" s="41">
        <f>COUNTIF('حضور وانصراف'!H244:AL244,"&lt;0")</f>
        <v>0</v>
      </c>
      <c r="W241" s="41">
        <f>-SUMIF('حضور وانصراف'!H244:AL244,"&lt;0")</f>
        <v>0</v>
      </c>
      <c r="X241" s="42">
        <f t="shared" si="10"/>
        <v>0</v>
      </c>
      <c r="Y241" s="42">
        <f t="shared" si="11"/>
        <v>0</v>
      </c>
    </row>
    <row r="242" spans="1:25" ht="16.5" thickBot="1" x14ac:dyDescent="0.25">
      <c r="A242" s="40">
        <v>230</v>
      </c>
      <c r="B242" s="40">
        <f>'حضور وانصراف'!E245</f>
        <v>0</v>
      </c>
      <c r="C242" s="40">
        <f>'حضور وانصراف'!F245</f>
        <v>0</v>
      </c>
      <c r="D242" s="40">
        <f>'حضور وانصراف'!G245</f>
        <v>0</v>
      </c>
      <c r="E242" s="40">
        <f>COUNTIF('حضور وانصراف'!H245:AL245,"ح")</f>
        <v>0</v>
      </c>
      <c r="F242" s="41">
        <f>COUNTIF('حضور وانصراف'!H245:AL245,"غ")</f>
        <v>0</v>
      </c>
      <c r="G242" s="41">
        <f>COUNTIF('حضور وانصراف'!H245:AL245,"غ ب")</f>
        <v>0</v>
      </c>
      <c r="H242" s="41">
        <f>COUNTIF('حضور وانصراف'!H245:AL245,"إعتيادى")</f>
        <v>0</v>
      </c>
      <c r="I242" s="41">
        <f>COUNTIF('حضور وانصراف'!I245:AM245,"1/2إعتيادى")</f>
        <v>0</v>
      </c>
      <c r="J242" s="41">
        <f>COUNTIF('حضور وانصراف'!H245:AL245,"عارضه")</f>
        <v>0</v>
      </c>
      <c r="K242" s="41">
        <f>COUNTIF('حضور وانصراف'!I245:AM245,"1/2عارضه")</f>
        <v>0</v>
      </c>
      <c r="L242" s="41">
        <f>COUNTIF('حضور وانصراف'!H245:AL245,"بدون اجر")</f>
        <v>0</v>
      </c>
      <c r="M242" s="41">
        <f>COUNTIF('حضور وانصراف'!H245:AL245,"1/2بدون")</f>
        <v>0</v>
      </c>
      <c r="N242" s="41">
        <f>COUNTIF('حضور وانصراف'!H245:AL245,"إذن 1")</f>
        <v>0</v>
      </c>
      <c r="O242" s="41">
        <f>COUNTIF('حضور وانصراف'!H245:AL245,"إذن 2")</f>
        <v>0</v>
      </c>
      <c r="P242" s="41">
        <f>COUNTIF('حضور وانصراف'!H245:AL245,"م")</f>
        <v>0</v>
      </c>
      <c r="Q242" s="41">
        <f>COUNTIF('حضور وانصراف'!H245:AL245,"مرضى")</f>
        <v>0</v>
      </c>
      <c r="R242" s="41">
        <f>COUNTIF('حضور وانصراف'!H245:AL245,"ر")</f>
        <v>0</v>
      </c>
      <c r="S242" s="41">
        <f>COUNTIF('حضور وانصراف'!H245:AL245,"&gt;0")</f>
        <v>0</v>
      </c>
      <c r="T242" s="41">
        <f>SUMIF('حضور وانصراف'!H245:AL245,"&gt;0")</f>
        <v>0</v>
      </c>
      <c r="U242" s="42">
        <f t="shared" si="9"/>
        <v>0</v>
      </c>
      <c r="V242" s="41">
        <f>COUNTIF('حضور وانصراف'!H245:AL245,"&lt;0")</f>
        <v>0</v>
      </c>
      <c r="W242" s="41">
        <f>-SUMIF('حضور وانصراف'!H245:AL245,"&lt;0")</f>
        <v>0</v>
      </c>
      <c r="X242" s="42">
        <f t="shared" si="10"/>
        <v>0</v>
      </c>
      <c r="Y242" s="42">
        <f t="shared" si="11"/>
        <v>0</v>
      </c>
    </row>
    <row r="243" spans="1:25" ht="16.5" thickBot="1" x14ac:dyDescent="0.25">
      <c r="A243" s="40">
        <v>231</v>
      </c>
      <c r="B243" s="40">
        <f>'حضور وانصراف'!E246</f>
        <v>0</v>
      </c>
      <c r="C243" s="40">
        <f>'حضور وانصراف'!F246</f>
        <v>0</v>
      </c>
      <c r="D243" s="40">
        <f>'حضور وانصراف'!G246</f>
        <v>0</v>
      </c>
      <c r="E243" s="40">
        <f>COUNTIF('حضور وانصراف'!H246:AL246,"ح")</f>
        <v>0</v>
      </c>
      <c r="F243" s="41">
        <f>COUNTIF('حضور وانصراف'!H246:AL246,"غ")</f>
        <v>0</v>
      </c>
      <c r="G243" s="41">
        <f>COUNTIF('حضور وانصراف'!H246:AL246,"غ ب")</f>
        <v>0</v>
      </c>
      <c r="H243" s="41">
        <f>COUNTIF('حضور وانصراف'!H246:AL246,"إعتيادى")</f>
        <v>0</v>
      </c>
      <c r="I243" s="41">
        <f>COUNTIF('حضور وانصراف'!I246:AM246,"1/2إعتيادى")</f>
        <v>0</v>
      </c>
      <c r="J243" s="41">
        <f>COUNTIF('حضور وانصراف'!H246:AL246,"عارضه")</f>
        <v>0</v>
      </c>
      <c r="K243" s="41">
        <f>COUNTIF('حضور وانصراف'!I246:AM246,"1/2عارضه")</f>
        <v>0</v>
      </c>
      <c r="L243" s="41">
        <f>COUNTIF('حضور وانصراف'!H246:AL246,"بدون اجر")</f>
        <v>0</v>
      </c>
      <c r="M243" s="41">
        <f>COUNTIF('حضور وانصراف'!H246:AL246,"1/2بدون")</f>
        <v>0</v>
      </c>
      <c r="N243" s="41">
        <f>COUNTIF('حضور وانصراف'!H246:AL246,"إذن 1")</f>
        <v>0</v>
      </c>
      <c r="O243" s="41">
        <f>COUNTIF('حضور وانصراف'!H246:AL246,"إذن 2")</f>
        <v>0</v>
      </c>
      <c r="P243" s="41">
        <f>COUNTIF('حضور وانصراف'!H246:AL246,"م")</f>
        <v>0</v>
      </c>
      <c r="Q243" s="41">
        <f>COUNTIF('حضور وانصراف'!H246:AL246,"مرضى")</f>
        <v>0</v>
      </c>
      <c r="R243" s="41">
        <f>COUNTIF('حضور وانصراف'!H246:AL246,"ر")</f>
        <v>0</v>
      </c>
      <c r="S243" s="41">
        <f>COUNTIF('حضور وانصراف'!H246:AL246,"&gt;0")</f>
        <v>0</v>
      </c>
      <c r="T243" s="41">
        <f>SUMIF('حضور وانصراف'!H246:AL246,"&gt;0")</f>
        <v>0</v>
      </c>
      <c r="U243" s="42">
        <f t="shared" si="9"/>
        <v>0</v>
      </c>
      <c r="V243" s="41">
        <f>COUNTIF('حضور وانصراف'!H246:AL246,"&lt;0")</f>
        <v>0</v>
      </c>
      <c r="W243" s="41">
        <f>-SUMIF('حضور وانصراف'!H246:AL246,"&lt;0")</f>
        <v>0</v>
      </c>
      <c r="X243" s="42">
        <f t="shared" si="10"/>
        <v>0</v>
      </c>
      <c r="Y243" s="42">
        <f t="shared" si="11"/>
        <v>0</v>
      </c>
    </row>
    <row r="244" spans="1:25" ht="16.5" thickBot="1" x14ac:dyDescent="0.25">
      <c r="A244" s="40">
        <v>232</v>
      </c>
      <c r="B244" s="40">
        <f>'حضور وانصراف'!E247</f>
        <v>0</v>
      </c>
      <c r="C244" s="40">
        <f>'حضور وانصراف'!F247</f>
        <v>0</v>
      </c>
      <c r="D244" s="40">
        <f>'حضور وانصراف'!G247</f>
        <v>0</v>
      </c>
      <c r="E244" s="40">
        <f>COUNTIF('حضور وانصراف'!H247:AL247,"ح")</f>
        <v>0</v>
      </c>
      <c r="F244" s="41">
        <f>COUNTIF('حضور وانصراف'!H247:AL247,"غ")</f>
        <v>0</v>
      </c>
      <c r="G244" s="41">
        <f>COUNTIF('حضور وانصراف'!H247:AL247,"غ ب")</f>
        <v>0</v>
      </c>
      <c r="H244" s="41">
        <f>COUNTIF('حضور وانصراف'!H247:AL247,"إعتيادى")</f>
        <v>0</v>
      </c>
      <c r="I244" s="41">
        <f>COUNTIF('حضور وانصراف'!I247:AM247,"1/2إعتيادى")</f>
        <v>0</v>
      </c>
      <c r="J244" s="41">
        <f>COUNTIF('حضور وانصراف'!H247:AL247,"عارضه")</f>
        <v>0</v>
      </c>
      <c r="K244" s="41">
        <f>COUNTIF('حضور وانصراف'!I247:AM247,"1/2عارضه")</f>
        <v>0</v>
      </c>
      <c r="L244" s="41">
        <f>COUNTIF('حضور وانصراف'!H247:AL247,"بدون اجر")</f>
        <v>0</v>
      </c>
      <c r="M244" s="41">
        <f>COUNTIF('حضور وانصراف'!H247:AL247,"1/2بدون")</f>
        <v>0</v>
      </c>
      <c r="N244" s="41">
        <f>COUNTIF('حضور وانصراف'!H247:AL247,"إذن 1")</f>
        <v>0</v>
      </c>
      <c r="O244" s="41">
        <f>COUNTIF('حضور وانصراف'!H247:AL247,"إذن 2")</f>
        <v>0</v>
      </c>
      <c r="P244" s="41">
        <f>COUNTIF('حضور وانصراف'!H247:AL247,"م")</f>
        <v>0</v>
      </c>
      <c r="Q244" s="41">
        <f>COUNTIF('حضور وانصراف'!H247:AL247,"مرضى")</f>
        <v>0</v>
      </c>
      <c r="R244" s="41">
        <f>COUNTIF('حضور وانصراف'!H247:AL247,"ر")</f>
        <v>0</v>
      </c>
      <c r="S244" s="41">
        <f>COUNTIF('حضور وانصراف'!H247:AL247,"&gt;0")</f>
        <v>0</v>
      </c>
      <c r="T244" s="41">
        <f>SUMIF('حضور وانصراف'!H247:AL247,"&gt;0")</f>
        <v>0</v>
      </c>
      <c r="U244" s="42">
        <f t="shared" si="9"/>
        <v>0</v>
      </c>
      <c r="V244" s="41">
        <f>COUNTIF('حضور وانصراف'!H247:AL247,"&lt;0")</f>
        <v>0</v>
      </c>
      <c r="W244" s="41">
        <f>-SUMIF('حضور وانصراف'!H247:AL247,"&lt;0")</f>
        <v>0</v>
      </c>
      <c r="X244" s="42">
        <f t="shared" si="10"/>
        <v>0</v>
      </c>
      <c r="Y244" s="42">
        <f t="shared" si="11"/>
        <v>0</v>
      </c>
    </row>
    <row r="245" spans="1:25" ht="16.5" thickBot="1" x14ac:dyDescent="0.25">
      <c r="A245" s="40">
        <v>233</v>
      </c>
      <c r="B245" s="40">
        <f>'حضور وانصراف'!E248</f>
        <v>0</v>
      </c>
      <c r="C245" s="40">
        <f>'حضور وانصراف'!F248</f>
        <v>0</v>
      </c>
      <c r="D245" s="40">
        <f>'حضور وانصراف'!G248</f>
        <v>0</v>
      </c>
      <c r="E245" s="40">
        <f>COUNTIF('حضور وانصراف'!H248:AL248,"ح")</f>
        <v>0</v>
      </c>
      <c r="F245" s="41">
        <f>COUNTIF('حضور وانصراف'!H248:AL248,"غ")</f>
        <v>0</v>
      </c>
      <c r="G245" s="41">
        <f>COUNTIF('حضور وانصراف'!H248:AL248,"غ ب")</f>
        <v>0</v>
      </c>
      <c r="H245" s="41">
        <f>COUNTIF('حضور وانصراف'!H248:AL248,"إعتيادى")</f>
        <v>0</v>
      </c>
      <c r="I245" s="41">
        <f>COUNTIF('حضور وانصراف'!I248:AM248,"1/2إعتيادى")</f>
        <v>0</v>
      </c>
      <c r="J245" s="41">
        <f>COUNTIF('حضور وانصراف'!H248:AL248,"عارضه")</f>
        <v>0</v>
      </c>
      <c r="K245" s="41">
        <f>COUNTIF('حضور وانصراف'!I248:AM248,"1/2عارضه")</f>
        <v>0</v>
      </c>
      <c r="L245" s="41">
        <f>COUNTIF('حضور وانصراف'!H248:AL248,"بدون اجر")</f>
        <v>0</v>
      </c>
      <c r="M245" s="41">
        <f>COUNTIF('حضور وانصراف'!H248:AL248,"1/2بدون")</f>
        <v>0</v>
      </c>
      <c r="N245" s="41">
        <f>COUNTIF('حضور وانصراف'!H248:AL248,"إذن 1")</f>
        <v>0</v>
      </c>
      <c r="O245" s="41">
        <f>COUNTIF('حضور وانصراف'!H248:AL248,"إذن 2")</f>
        <v>0</v>
      </c>
      <c r="P245" s="41">
        <f>COUNTIF('حضور وانصراف'!H248:AL248,"م")</f>
        <v>0</v>
      </c>
      <c r="Q245" s="41">
        <f>COUNTIF('حضور وانصراف'!H248:AL248,"مرضى")</f>
        <v>0</v>
      </c>
      <c r="R245" s="41">
        <f>COUNTIF('حضور وانصراف'!H248:AL248,"ر")</f>
        <v>0</v>
      </c>
      <c r="S245" s="41">
        <f>COUNTIF('حضور وانصراف'!H248:AL248,"&gt;0")</f>
        <v>0</v>
      </c>
      <c r="T245" s="41">
        <f>SUMIF('حضور وانصراف'!H248:AL248,"&gt;0")</f>
        <v>0</v>
      </c>
      <c r="U245" s="42">
        <f t="shared" si="9"/>
        <v>0</v>
      </c>
      <c r="V245" s="41">
        <f>COUNTIF('حضور وانصراف'!H248:AL248,"&lt;0")</f>
        <v>0</v>
      </c>
      <c r="W245" s="41">
        <f>-SUMIF('حضور وانصراف'!H248:AL248,"&lt;0")</f>
        <v>0</v>
      </c>
      <c r="X245" s="42">
        <f t="shared" si="10"/>
        <v>0</v>
      </c>
      <c r="Y245" s="42">
        <f t="shared" si="11"/>
        <v>0</v>
      </c>
    </row>
    <row r="246" spans="1:25" ht="16.5" thickBot="1" x14ac:dyDescent="0.25">
      <c r="A246" s="40">
        <v>234</v>
      </c>
      <c r="B246" s="40">
        <f>'حضور وانصراف'!E249</f>
        <v>0</v>
      </c>
      <c r="C246" s="40">
        <f>'حضور وانصراف'!F249</f>
        <v>0</v>
      </c>
      <c r="D246" s="40">
        <f>'حضور وانصراف'!G249</f>
        <v>0</v>
      </c>
      <c r="E246" s="40">
        <f>COUNTIF('حضور وانصراف'!H249:AL249,"ح")</f>
        <v>0</v>
      </c>
      <c r="F246" s="41">
        <f>COUNTIF('حضور وانصراف'!H249:AL249,"غ")</f>
        <v>0</v>
      </c>
      <c r="G246" s="41">
        <f>COUNTIF('حضور وانصراف'!H249:AL249,"غ ب")</f>
        <v>0</v>
      </c>
      <c r="H246" s="41">
        <f>COUNTIF('حضور وانصراف'!H249:AL249,"إعتيادى")</f>
        <v>0</v>
      </c>
      <c r="I246" s="41">
        <f>COUNTIF('حضور وانصراف'!I249:AM249,"1/2إعتيادى")</f>
        <v>0</v>
      </c>
      <c r="J246" s="41">
        <f>COUNTIF('حضور وانصراف'!H249:AL249,"عارضه")</f>
        <v>0</v>
      </c>
      <c r="K246" s="41">
        <f>COUNTIF('حضور وانصراف'!I249:AM249,"1/2عارضه")</f>
        <v>0</v>
      </c>
      <c r="L246" s="41">
        <f>COUNTIF('حضور وانصراف'!H249:AL249,"بدون اجر")</f>
        <v>0</v>
      </c>
      <c r="M246" s="41">
        <f>COUNTIF('حضور وانصراف'!H249:AL249,"1/2بدون")</f>
        <v>0</v>
      </c>
      <c r="N246" s="41">
        <f>COUNTIF('حضور وانصراف'!H249:AL249,"إذن 1")</f>
        <v>0</v>
      </c>
      <c r="O246" s="41">
        <f>COUNTIF('حضور وانصراف'!H249:AL249,"إذن 2")</f>
        <v>0</v>
      </c>
      <c r="P246" s="41">
        <f>COUNTIF('حضور وانصراف'!H249:AL249,"م")</f>
        <v>0</v>
      </c>
      <c r="Q246" s="41">
        <f>COUNTIF('حضور وانصراف'!H249:AL249,"مرضى")</f>
        <v>0</v>
      </c>
      <c r="R246" s="41">
        <f>COUNTIF('حضور وانصراف'!H249:AL249,"ر")</f>
        <v>0</v>
      </c>
      <c r="S246" s="41">
        <f>COUNTIF('حضور وانصراف'!H249:AL249,"&gt;0")</f>
        <v>0</v>
      </c>
      <c r="T246" s="41">
        <f>SUMIF('حضور وانصراف'!H249:AL249,"&gt;0")</f>
        <v>0</v>
      </c>
      <c r="U246" s="42">
        <f t="shared" si="9"/>
        <v>0</v>
      </c>
      <c r="V246" s="41">
        <f>COUNTIF('حضور وانصراف'!H249:AL249,"&lt;0")</f>
        <v>0</v>
      </c>
      <c r="W246" s="41">
        <f>-SUMIF('حضور وانصراف'!H249:AL249,"&lt;0")</f>
        <v>0</v>
      </c>
      <c r="X246" s="42">
        <f t="shared" si="10"/>
        <v>0</v>
      </c>
      <c r="Y246" s="42">
        <f t="shared" si="11"/>
        <v>0</v>
      </c>
    </row>
    <row r="247" spans="1:25" ht="16.5" thickBot="1" x14ac:dyDescent="0.25">
      <c r="A247" s="40">
        <v>235</v>
      </c>
      <c r="B247" s="40">
        <f>'حضور وانصراف'!E250</f>
        <v>0</v>
      </c>
      <c r="C247" s="40">
        <f>'حضور وانصراف'!F250</f>
        <v>0</v>
      </c>
      <c r="D247" s="40">
        <f>'حضور وانصراف'!G250</f>
        <v>0</v>
      </c>
      <c r="E247" s="40">
        <f>COUNTIF('حضور وانصراف'!H250:AL250,"ح")</f>
        <v>0</v>
      </c>
      <c r="F247" s="41">
        <f>COUNTIF('حضور وانصراف'!H250:AL250,"غ")</f>
        <v>0</v>
      </c>
      <c r="G247" s="41">
        <f>COUNTIF('حضور وانصراف'!H250:AL250,"غ ب")</f>
        <v>0</v>
      </c>
      <c r="H247" s="41">
        <f>COUNTIF('حضور وانصراف'!H250:AL250,"إعتيادى")</f>
        <v>0</v>
      </c>
      <c r="I247" s="41">
        <f>COUNTIF('حضور وانصراف'!I250:AM250,"1/2إعتيادى")</f>
        <v>0</v>
      </c>
      <c r="J247" s="41">
        <f>COUNTIF('حضور وانصراف'!H250:AL250,"عارضه")</f>
        <v>0</v>
      </c>
      <c r="K247" s="41">
        <f>COUNTIF('حضور وانصراف'!I250:AM250,"1/2عارضه")</f>
        <v>0</v>
      </c>
      <c r="L247" s="41">
        <f>COUNTIF('حضور وانصراف'!H250:AL250,"بدون اجر")</f>
        <v>0</v>
      </c>
      <c r="M247" s="41">
        <f>COUNTIF('حضور وانصراف'!H250:AL250,"1/2بدون")</f>
        <v>0</v>
      </c>
      <c r="N247" s="41">
        <f>COUNTIF('حضور وانصراف'!H250:AL250,"إذن 1")</f>
        <v>0</v>
      </c>
      <c r="O247" s="41">
        <f>COUNTIF('حضور وانصراف'!H250:AL250,"إذن 2")</f>
        <v>0</v>
      </c>
      <c r="P247" s="41">
        <f>COUNTIF('حضور وانصراف'!H250:AL250,"م")</f>
        <v>0</v>
      </c>
      <c r="Q247" s="41">
        <f>COUNTIF('حضور وانصراف'!H250:AL250,"مرضى")</f>
        <v>0</v>
      </c>
      <c r="R247" s="41">
        <f>COUNTIF('حضور وانصراف'!H250:AL250,"ر")</f>
        <v>0</v>
      </c>
      <c r="S247" s="41">
        <f>COUNTIF('حضور وانصراف'!H250:AL250,"&gt;0")</f>
        <v>0</v>
      </c>
      <c r="T247" s="41">
        <f>SUMIF('حضور وانصراف'!H250:AL250,"&gt;0")</f>
        <v>0</v>
      </c>
      <c r="U247" s="42">
        <f t="shared" si="9"/>
        <v>0</v>
      </c>
      <c r="V247" s="41">
        <f>COUNTIF('حضور وانصراف'!H250:AL250,"&lt;0")</f>
        <v>0</v>
      </c>
      <c r="W247" s="41">
        <f>-SUMIF('حضور وانصراف'!H250:AL250,"&lt;0")</f>
        <v>0</v>
      </c>
      <c r="X247" s="42">
        <f t="shared" si="10"/>
        <v>0</v>
      </c>
      <c r="Y247" s="42">
        <f t="shared" si="11"/>
        <v>0</v>
      </c>
    </row>
    <row r="248" spans="1:25" ht="16.5" thickBot="1" x14ac:dyDescent="0.25">
      <c r="A248" s="40">
        <v>236</v>
      </c>
      <c r="B248" s="40">
        <f>'حضور وانصراف'!E251</f>
        <v>0</v>
      </c>
      <c r="C248" s="40">
        <f>'حضور وانصراف'!F251</f>
        <v>0</v>
      </c>
      <c r="D248" s="40">
        <f>'حضور وانصراف'!G251</f>
        <v>0</v>
      </c>
      <c r="E248" s="40">
        <f>COUNTIF('حضور وانصراف'!H251:AL251,"ح")</f>
        <v>0</v>
      </c>
      <c r="F248" s="41">
        <f>COUNTIF('حضور وانصراف'!H251:AL251,"غ")</f>
        <v>0</v>
      </c>
      <c r="G248" s="41">
        <f>COUNTIF('حضور وانصراف'!H251:AL251,"غ ب")</f>
        <v>0</v>
      </c>
      <c r="H248" s="41">
        <f>COUNTIF('حضور وانصراف'!H251:AL251,"إعتيادى")</f>
        <v>0</v>
      </c>
      <c r="I248" s="41">
        <f>COUNTIF('حضور وانصراف'!I251:AM251,"1/2إعتيادى")</f>
        <v>0</v>
      </c>
      <c r="J248" s="41">
        <f>COUNTIF('حضور وانصراف'!H251:AL251,"عارضه")</f>
        <v>0</v>
      </c>
      <c r="K248" s="41">
        <f>COUNTIF('حضور وانصراف'!I251:AM251,"1/2عارضه")</f>
        <v>0</v>
      </c>
      <c r="L248" s="41">
        <f>COUNTIF('حضور وانصراف'!H251:AL251,"بدون اجر")</f>
        <v>0</v>
      </c>
      <c r="M248" s="41">
        <f>COUNTIF('حضور وانصراف'!H251:AL251,"1/2بدون")</f>
        <v>0</v>
      </c>
      <c r="N248" s="41">
        <f>COUNTIF('حضور وانصراف'!H251:AL251,"إذن 1")</f>
        <v>0</v>
      </c>
      <c r="O248" s="41">
        <f>COUNTIF('حضور وانصراف'!H251:AL251,"إذن 2")</f>
        <v>0</v>
      </c>
      <c r="P248" s="41">
        <f>COUNTIF('حضور وانصراف'!H251:AL251,"م")</f>
        <v>0</v>
      </c>
      <c r="Q248" s="41">
        <f>COUNTIF('حضور وانصراف'!H251:AL251,"مرضى")</f>
        <v>0</v>
      </c>
      <c r="R248" s="41">
        <f>COUNTIF('حضور وانصراف'!H251:AL251,"ر")</f>
        <v>0</v>
      </c>
      <c r="S248" s="41">
        <f>COUNTIF('حضور وانصراف'!H251:AL251,"&gt;0")</f>
        <v>0</v>
      </c>
      <c r="T248" s="41">
        <f>SUMIF('حضور وانصراف'!H251:AL251,"&gt;0")</f>
        <v>0</v>
      </c>
      <c r="U248" s="42">
        <f t="shared" si="9"/>
        <v>0</v>
      </c>
      <c r="V248" s="41">
        <f>COUNTIF('حضور وانصراف'!H251:AL251,"&lt;0")</f>
        <v>0</v>
      </c>
      <c r="W248" s="41">
        <f>-SUMIF('حضور وانصراف'!H251:AL251,"&lt;0")</f>
        <v>0</v>
      </c>
      <c r="X248" s="42">
        <f t="shared" si="10"/>
        <v>0</v>
      </c>
      <c r="Y248" s="42">
        <f t="shared" si="11"/>
        <v>0</v>
      </c>
    </row>
    <row r="249" spans="1:25" ht="16.5" thickBot="1" x14ac:dyDescent="0.25">
      <c r="A249" s="40">
        <v>237</v>
      </c>
      <c r="B249" s="40">
        <f>'حضور وانصراف'!E252</f>
        <v>0</v>
      </c>
      <c r="C249" s="40">
        <f>'حضور وانصراف'!F252</f>
        <v>0</v>
      </c>
      <c r="D249" s="40">
        <f>'حضور وانصراف'!G252</f>
        <v>0</v>
      </c>
      <c r="E249" s="40">
        <f>COUNTIF('حضور وانصراف'!H252:AL252,"ح")</f>
        <v>0</v>
      </c>
      <c r="F249" s="41">
        <f>COUNTIF('حضور وانصراف'!H252:AL252,"غ")</f>
        <v>0</v>
      </c>
      <c r="G249" s="41">
        <f>COUNTIF('حضور وانصراف'!H252:AL252,"غ ب")</f>
        <v>0</v>
      </c>
      <c r="H249" s="41">
        <f>COUNTIF('حضور وانصراف'!H252:AL252,"إعتيادى")</f>
        <v>0</v>
      </c>
      <c r="I249" s="41">
        <f>COUNTIF('حضور وانصراف'!I252:AM252,"1/2إعتيادى")</f>
        <v>0</v>
      </c>
      <c r="J249" s="41">
        <f>COUNTIF('حضور وانصراف'!H252:AL252,"عارضه")</f>
        <v>0</v>
      </c>
      <c r="K249" s="41">
        <f>COUNTIF('حضور وانصراف'!I252:AM252,"1/2عارضه")</f>
        <v>0</v>
      </c>
      <c r="L249" s="41">
        <f>COUNTIF('حضور وانصراف'!H252:AL252,"بدون اجر")</f>
        <v>0</v>
      </c>
      <c r="M249" s="41">
        <f>COUNTIF('حضور وانصراف'!H252:AL252,"1/2بدون")</f>
        <v>0</v>
      </c>
      <c r="N249" s="41">
        <f>COUNTIF('حضور وانصراف'!H252:AL252,"إذن 1")</f>
        <v>0</v>
      </c>
      <c r="O249" s="41">
        <f>COUNTIF('حضور وانصراف'!H252:AL252,"إذن 2")</f>
        <v>0</v>
      </c>
      <c r="P249" s="41">
        <f>COUNTIF('حضور وانصراف'!H252:AL252,"م")</f>
        <v>0</v>
      </c>
      <c r="Q249" s="41">
        <f>COUNTIF('حضور وانصراف'!H252:AL252,"مرضى")</f>
        <v>0</v>
      </c>
      <c r="R249" s="41">
        <f>COUNTIF('حضور وانصراف'!H252:AL252,"ر")</f>
        <v>0</v>
      </c>
      <c r="S249" s="41">
        <f>COUNTIF('حضور وانصراف'!H252:AL252,"&gt;0")</f>
        <v>0</v>
      </c>
      <c r="T249" s="41">
        <f>SUMIF('حضور وانصراف'!H252:AL252,"&gt;0")</f>
        <v>0</v>
      </c>
      <c r="U249" s="42">
        <f t="shared" si="9"/>
        <v>0</v>
      </c>
      <c r="V249" s="41">
        <f>COUNTIF('حضور وانصراف'!H252:AL252,"&lt;0")</f>
        <v>0</v>
      </c>
      <c r="W249" s="41">
        <f>-SUMIF('حضور وانصراف'!H252:AL252,"&lt;0")</f>
        <v>0</v>
      </c>
      <c r="X249" s="42">
        <f t="shared" si="10"/>
        <v>0</v>
      </c>
      <c r="Y249" s="42">
        <f t="shared" si="11"/>
        <v>0</v>
      </c>
    </row>
    <row r="250" spans="1:25" ht="16.5" thickBot="1" x14ac:dyDescent="0.25">
      <c r="A250" s="40">
        <v>238</v>
      </c>
      <c r="B250" s="40">
        <f>'حضور وانصراف'!E253</f>
        <v>0</v>
      </c>
      <c r="C250" s="40">
        <f>'حضور وانصراف'!F253</f>
        <v>0</v>
      </c>
      <c r="D250" s="40">
        <f>'حضور وانصراف'!G253</f>
        <v>0</v>
      </c>
      <c r="E250" s="40">
        <f>COUNTIF('حضور وانصراف'!H253:AL253,"ح")</f>
        <v>0</v>
      </c>
      <c r="F250" s="41">
        <f>COUNTIF('حضور وانصراف'!H253:AL253,"غ")</f>
        <v>0</v>
      </c>
      <c r="G250" s="41">
        <f>COUNTIF('حضور وانصراف'!H253:AL253,"غ ب")</f>
        <v>0</v>
      </c>
      <c r="H250" s="41">
        <f>COUNTIF('حضور وانصراف'!H253:AL253,"إعتيادى")</f>
        <v>0</v>
      </c>
      <c r="I250" s="41">
        <f>COUNTIF('حضور وانصراف'!I253:AM253,"1/2إعتيادى")</f>
        <v>0</v>
      </c>
      <c r="J250" s="41">
        <f>COUNTIF('حضور وانصراف'!H253:AL253,"عارضه")</f>
        <v>0</v>
      </c>
      <c r="K250" s="41">
        <f>COUNTIF('حضور وانصراف'!I253:AM253,"1/2عارضه")</f>
        <v>0</v>
      </c>
      <c r="L250" s="41">
        <f>COUNTIF('حضور وانصراف'!H253:AL253,"بدون اجر")</f>
        <v>0</v>
      </c>
      <c r="M250" s="41">
        <f>COUNTIF('حضور وانصراف'!H253:AL253,"1/2بدون")</f>
        <v>0</v>
      </c>
      <c r="N250" s="41">
        <f>COUNTIF('حضور وانصراف'!H253:AL253,"إذن 1")</f>
        <v>0</v>
      </c>
      <c r="O250" s="41">
        <f>COUNTIF('حضور وانصراف'!H253:AL253,"إذن 2")</f>
        <v>0</v>
      </c>
      <c r="P250" s="41">
        <f>COUNTIF('حضور وانصراف'!H253:AL253,"م")</f>
        <v>0</v>
      </c>
      <c r="Q250" s="41">
        <f>COUNTIF('حضور وانصراف'!H253:AL253,"مرضى")</f>
        <v>0</v>
      </c>
      <c r="R250" s="41">
        <f>COUNTIF('حضور وانصراف'!H253:AL253,"ر")</f>
        <v>0</v>
      </c>
      <c r="S250" s="41">
        <f>COUNTIF('حضور وانصراف'!H253:AL253,"&gt;0")</f>
        <v>0</v>
      </c>
      <c r="T250" s="41">
        <f>SUMIF('حضور وانصراف'!H253:AL253,"&gt;0")</f>
        <v>0</v>
      </c>
      <c r="U250" s="42">
        <f t="shared" si="9"/>
        <v>0</v>
      </c>
      <c r="V250" s="41">
        <f>COUNTIF('حضور وانصراف'!H253:AL253,"&lt;0")</f>
        <v>0</v>
      </c>
      <c r="W250" s="41">
        <f>-SUMIF('حضور وانصراف'!H253:AL253,"&lt;0")</f>
        <v>0</v>
      </c>
      <c r="X250" s="42">
        <f t="shared" si="10"/>
        <v>0</v>
      </c>
      <c r="Y250" s="42">
        <f t="shared" si="11"/>
        <v>0</v>
      </c>
    </row>
    <row r="251" spans="1:25" ht="16.5" thickBot="1" x14ac:dyDescent="0.25">
      <c r="A251" s="40">
        <v>239</v>
      </c>
      <c r="B251" s="40">
        <f>'حضور وانصراف'!E254</f>
        <v>0</v>
      </c>
      <c r="C251" s="40">
        <f>'حضور وانصراف'!F254</f>
        <v>0</v>
      </c>
      <c r="D251" s="40">
        <f>'حضور وانصراف'!G254</f>
        <v>0</v>
      </c>
      <c r="E251" s="40">
        <f>COUNTIF('حضور وانصراف'!H254:AL254,"ح")</f>
        <v>0</v>
      </c>
      <c r="F251" s="41">
        <f>COUNTIF('حضور وانصراف'!H254:AL254,"غ")</f>
        <v>0</v>
      </c>
      <c r="G251" s="41">
        <f>COUNTIF('حضور وانصراف'!H254:AL254,"غ ب")</f>
        <v>0</v>
      </c>
      <c r="H251" s="41">
        <f>COUNTIF('حضور وانصراف'!H254:AL254,"إعتيادى")</f>
        <v>0</v>
      </c>
      <c r="I251" s="41">
        <f>COUNTIF('حضور وانصراف'!I254:AM254,"1/2إعتيادى")</f>
        <v>0</v>
      </c>
      <c r="J251" s="41">
        <f>COUNTIF('حضور وانصراف'!H254:AL254,"عارضه")</f>
        <v>0</v>
      </c>
      <c r="K251" s="41">
        <f>COUNTIF('حضور وانصراف'!I254:AM254,"1/2عارضه")</f>
        <v>0</v>
      </c>
      <c r="L251" s="41">
        <f>COUNTIF('حضور وانصراف'!H254:AL254,"بدون اجر")</f>
        <v>0</v>
      </c>
      <c r="M251" s="41">
        <f>COUNTIF('حضور وانصراف'!H254:AL254,"1/2بدون")</f>
        <v>0</v>
      </c>
      <c r="N251" s="41">
        <f>COUNTIF('حضور وانصراف'!H254:AL254,"إذن 1")</f>
        <v>0</v>
      </c>
      <c r="O251" s="41">
        <f>COUNTIF('حضور وانصراف'!H254:AL254,"إذن 2")</f>
        <v>0</v>
      </c>
      <c r="P251" s="41">
        <f>COUNTIF('حضور وانصراف'!H254:AL254,"م")</f>
        <v>0</v>
      </c>
      <c r="Q251" s="41">
        <f>COUNTIF('حضور وانصراف'!H254:AL254,"مرضى")</f>
        <v>0</v>
      </c>
      <c r="R251" s="41">
        <f>COUNTIF('حضور وانصراف'!H254:AL254,"ر")</f>
        <v>0</v>
      </c>
      <c r="S251" s="41">
        <f>COUNTIF('حضور وانصراف'!H254:AL254,"&gt;0")</f>
        <v>0</v>
      </c>
      <c r="T251" s="41">
        <f>SUMIF('حضور وانصراف'!H254:AL254,"&gt;0")</f>
        <v>0</v>
      </c>
      <c r="U251" s="42">
        <f t="shared" si="9"/>
        <v>0</v>
      </c>
      <c r="V251" s="41">
        <f>COUNTIF('حضور وانصراف'!H254:AL254,"&lt;0")</f>
        <v>0</v>
      </c>
      <c r="W251" s="41">
        <f>-SUMIF('حضور وانصراف'!H254:AL254,"&lt;0")</f>
        <v>0</v>
      </c>
      <c r="X251" s="42">
        <f t="shared" si="10"/>
        <v>0</v>
      </c>
      <c r="Y251" s="42">
        <f t="shared" si="11"/>
        <v>0</v>
      </c>
    </row>
    <row r="252" spans="1:25" ht="16.5" thickBot="1" x14ac:dyDescent="0.25">
      <c r="A252" s="40">
        <v>240</v>
      </c>
      <c r="B252" s="40">
        <f>'حضور وانصراف'!E255</f>
        <v>0</v>
      </c>
      <c r="C252" s="40">
        <f>'حضور وانصراف'!F255</f>
        <v>0</v>
      </c>
      <c r="D252" s="40">
        <f>'حضور وانصراف'!G255</f>
        <v>0</v>
      </c>
      <c r="E252" s="40">
        <f>COUNTIF('حضور وانصراف'!H255:AL255,"ح")</f>
        <v>0</v>
      </c>
      <c r="F252" s="41">
        <f>COUNTIF('حضور وانصراف'!H255:AL255,"غ")</f>
        <v>0</v>
      </c>
      <c r="G252" s="41">
        <f>COUNTIF('حضور وانصراف'!H255:AL255,"غ ب")</f>
        <v>0</v>
      </c>
      <c r="H252" s="41">
        <f>COUNTIF('حضور وانصراف'!H255:AL255,"إعتيادى")</f>
        <v>0</v>
      </c>
      <c r="I252" s="41">
        <f>COUNTIF('حضور وانصراف'!I255:AM255,"1/2إعتيادى")</f>
        <v>0</v>
      </c>
      <c r="J252" s="41">
        <f>COUNTIF('حضور وانصراف'!H255:AL255,"عارضه")</f>
        <v>0</v>
      </c>
      <c r="K252" s="41">
        <f>COUNTIF('حضور وانصراف'!I255:AM255,"1/2عارضه")</f>
        <v>0</v>
      </c>
      <c r="L252" s="41">
        <f>COUNTIF('حضور وانصراف'!H255:AL255,"بدون اجر")</f>
        <v>0</v>
      </c>
      <c r="M252" s="41">
        <f>COUNTIF('حضور وانصراف'!H255:AL255,"1/2بدون")</f>
        <v>0</v>
      </c>
      <c r="N252" s="41">
        <f>COUNTIF('حضور وانصراف'!H255:AL255,"إذن 1")</f>
        <v>0</v>
      </c>
      <c r="O252" s="41">
        <f>COUNTIF('حضور وانصراف'!H255:AL255,"إذن 2")</f>
        <v>0</v>
      </c>
      <c r="P252" s="41">
        <f>COUNTIF('حضور وانصراف'!H255:AL255,"م")</f>
        <v>0</v>
      </c>
      <c r="Q252" s="41">
        <f>COUNTIF('حضور وانصراف'!H255:AL255,"مرضى")</f>
        <v>0</v>
      </c>
      <c r="R252" s="41">
        <f>COUNTIF('حضور وانصراف'!H255:AL255,"ر")</f>
        <v>0</v>
      </c>
      <c r="S252" s="41">
        <f>COUNTIF('حضور وانصراف'!H255:AL255,"&gt;0")</f>
        <v>0</v>
      </c>
      <c r="T252" s="41">
        <f>SUMIF('حضور وانصراف'!H255:AL255,"&gt;0")</f>
        <v>0</v>
      </c>
      <c r="U252" s="42">
        <f t="shared" si="9"/>
        <v>0</v>
      </c>
      <c r="V252" s="41">
        <f>COUNTIF('حضور وانصراف'!H255:AL255,"&lt;0")</f>
        <v>0</v>
      </c>
      <c r="W252" s="41">
        <f>-SUMIF('حضور وانصراف'!H255:AL255,"&lt;0")</f>
        <v>0</v>
      </c>
      <c r="X252" s="42">
        <f t="shared" si="10"/>
        <v>0</v>
      </c>
      <c r="Y252" s="42">
        <f t="shared" si="11"/>
        <v>0</v>
      </c>
    </row>
    <row r="253" spans="1:25" ht="16.5" thickBot="1" x14ac:dyDescent="0.25">
      <c r="A253" s="40">
        <v>241</v>
      </c>
      <c r="B253" s="40">
        <f>'حضور وانصراف'!E256</f>
        <v>0</v>
      </c>
      <c r="C253" s="40">
        <f>'حضور وانصراف'!F256</f>
        <v>0</v>
      </c>
      <c r="D253" s="40">
        <f>'حضور وانصراف'!G256</f>
        <v>0</v>
      </c>
      <c r="E253" s="40">
        <f>COUNTIF('حضور وانصراف'!H256:AL256,"ح")</f>
        <v>0</v>
      </c>
      <c r="F253" s="41">
        <f>COUNTIF('حضور وانصراف'!H256:AL256,"غ")</f>
        <v>0</v>
      </c>
      <c r="G253" s="41">
        <f>COUNTIF('حضور وانصراف'!H256:AL256,"غ ب")</f>
        <v>0</v>
      </c>
      <c r="H253" s="41">
        <f>COUNTIF('حضور وانصراف'!H256:AL256,"إعتيادى")</f>
        <v>0</v>
      </c>
      <c r="I253" s="41">
        <f>COUNTIF('حضور وانصراف'!I256:AM256,"1/2إعتيادى")</f>
        <v>0</v>
      </c>
      <c r="J253" s="41">
        <f>COUNTIF('حضور وانصراف'!H256:AL256,"عارضه")</f>
        <v>0</v>
      </c>
      <c r="K253" s="41">
        <f>COUNTIF('حضور وانصراف'!I256:AM256,"1/2عارضه")</f>
        <v>0</v>
      </c>
      <c r="L253" s="41">
        <f>COUNTIF('حضور وانصراف'!H256:AL256,"بدون اجر")</f>
        <v>0</v>
      </c>
      <c r="M253" s="41">
        <f>COUNTIF('حضور وانصراف'!H256:AL256,"1/2بدون")</f>
        <v>0</v>
      </c>
      <c r="N253" s="41">
        <f>COUNTIF('حضور وانصراف'!H256:AL256,"إذن 1")</f>
        <v>0</v>
      </c>
      <c r="O253" s="41">
        <f>COUNTIF('حضور وانصراف'!H256:AL256,"إذن 2")</f>
        <v>0</v>
      </c>
      <c r="P253" s="41">
        <f>COUNTIF('حضور وانصراف'!H256:AL256,"م")</f>
        <v>0</v>
      </c>
      <c r="Q253" s="41">
        <f>COUNTIF('حضور وانصراف'!H256:AL256,"مرضى")</f>
        <v>0</v>
      </c>
      <c r="R253" s="41">
        <f>COUNTIF('حضور وانصراف'!H256:AL256,"ر")</f>
        <v>0</v>
      </c>
      <c r="S253" s="41">
        <f>COUNTIF('حضور وانصراف'!H256:AL256,"&gt;0")</f>
        <v>0</v>
      </c>
      <c r="T253" s="41">
        <f>SUMIF('حضور وانصراف'!H256:AL256,"&gt;0")</f>
        <v>0</v>
      </c>
      <c r="U253" s="42">
        <f t="shared" si="9"/>
        <v>0</v>
      </c>
      <c r="V253" s="41">
        <f>COUNTIF('حضور وانصراف'!H256:AL256,"&lt;0")</f>
        <v>0</v>
      </c>
      <c r="W253" s="41">
        <f>-SUMIF('حضور وانصراف'!H256:AL256,"&lt;0")</f>
        <v>0</v>
      </c>
      <c r="X253" s="42">
        <f t="shared" si="10"/>
        <v>0</v>
      </c>
      <c r="Y253" s="42">
        <f t="shared" si="11"/>
        <v>0</v>
      </c>
    </row>
    <row r="254" spans="1:25" ht="16.5" thickBot="1" x14ac:dyDescent="0.25">
      <c r="A254" s="40">
        <v>242</v>
      </c>
      <c r="B254" s="40">
        <f>'حضور وانصراف'!E257</f>
        <v>0</v>
      </c>
      <c r="C254" s="40">
        <f>'حضور وانصراف'!F257</f>
        <v>0</v>
      </c>
      <c r="D254" s="40">
        <f>'حضور وانصراف'!G257</f>
        <v>0</v>
      </c>
      <c r="E254" s="40">
        <f>COUNTIF('حضور وانصراف'!H257:AL257,"ح")</f>
        <v>0</v>
      </c>
      <c r="F254" s="41">
        <f>COUNTIF('حضور وانصراف'!H257:AL257,"غ")</f>
        <v>0</v>
      </c>
      <c r="G254" s="41">
        <f>COUNTIF('حضور وانصراف'!H257:AL257,"غ ب")</f>
        <v>0</v>
      </c>
      <c r="H254" s="41">
        <f>COUNTIF('حضور وانصراف'!H257:AL257,"إعتيادى")</f>
        <v>0</v>
      </c>
      <c r="I254" s="41">
        <f>COUNTIF('حضور وانصراف'!I257:AM257,"1/2إعتيادى")</f>
        <v>0</v>
      </c>
      <c r="J254" s="41">
        <f>COUNTIF('حضور وانصراف'!H257:AL257,"عارضه")</f>
        <v>0</v>
      </c>
      <c r="K254" s="41">
        <f>COUNTIF('حضور وانصراف'!I257:AM257,"1/2عارضه")</f>
        <v>0</v>
      </c>
      <c r="L254" s="41">
        <f>COUNTIF('حضور وانصراف'!H257:AL257,"بدون اجر")</f>
        <v>0</v>
      </c>
      <c r="M254" s="41">
        <f>COUNTIF('حضور وانصراف'!H257:AL257,"1/2بدون")</f>
        <v>0</v>
      </c>
      <c r="N254" s="41">
        <f>COUNTIF('حضور وانصراف'!H257:AL257,"إذن 1")</f>
        <v>0</v>
      </c>
      <c r="O254" s="41">
        <f>COUNTIF('حضور وانصراف'!H257:AL257,"إذن 2")</f>
        <v>0</v>
      </c>
      <c r="P254" s="41">
        <f>COUNTIF('حضور وانصراف'!H257:AL257,"م")</f>
        <v>0</v>
      </c>
      <c r="Q254" s="41">
        <f>COUNTIF('حضور وانصراف'!H257:AL257,"مرضى")</f>
        <v>0</v>
      </c>
      <c r="R254" s="41">
        <f>COUNTIF('حضور وانصراف'!H257:AL257,"ر")</f>
        <v>0</v>
      </c>
      <c r="S254" s="41">
        <f>COUNTIF('حضور وانصراف'!H257:AL257,"&gt;0")</f>
        <v>0</v>
      </c>
      <c r="T254" s="41">
        <f>SUMIF('حضور وانصراف'!H257:AL257,"&gt;0")</f>
        <v>0</v>
      </c>
      <c r="U254" s="42">
        <f t="shared" si="9"/>
        <v>0</v>
      </c>
      <c r="V254" s="41">
        <f>COUNTIF('حضور وانصراف'!H257:AL257,"&lt;0")</f>
        <v>0</v>
      </c>
      <c r="W254" s="41">
        <f>-SUMIF('حضور وانصراف'!H257:AL257,"&lt;0")</f>
        <v>0</v>
      </c>
      <c r="X254" s="42">
        <f t="shared" si="10"/>
        <v>0</v>
      </c>
      <c r="Y254" s="42">
        <f t="shared" si="11"/>
        <v>0</v>
      </c>
    </row>
    <row r="255" spans="1:25" ht="16.5" thickBot="1" x14ac:dyDescent="0.25">
      <c r="A255" s="40">
        <v>243</v>
      </c>
      <c r="B255" s="40">
        <f>'حضور وانصراف'!E258</f>
        <v>0</v>
      </c>
      <c r="C255" s="40">
        <f>'حضور وانصراف'!F258</f>
        <v>0</v>
      </c>
      <c r="D255" s="40">
        <f>'حضور وانصراف'!G258</f>
        <v>0</v>
      </c>
      <c r="E255" s="40">
        <f>COUNTIF('حضور وانصراف'!H258:AL258,"ح")</f>
        <v>0</v>
      </c>
      <c r="F255" s="41">
        <f>COUNTIF('حضور وانصراف'!H258:AL258,"غ")</f>
        <v>0</v>
      </c>
      <c r="G255" s="41">
        <f>COUNTIF('حضور وانصراف'!H258:AL258,"غ ب")</f>
        <v>0</v>
      </c>
      <c r="H255" s="41">
        <f>COUNTIF('حضور وانصراف'!H258:AL258,"إعتيادى")</f>
        <v>0</v>
      </c>
      <c r="I255" s="41">
        <f>COUNTIF('حضور وانصراف'!I258:AM258,"1/2إعتيادى")</f>
        <v>0</v>
      </c>
      <c r="J255" s="41">
        <f>COUNTIF('حضور وانصراف'!H258:AL258,"عارضه")</f>
        <v>0</v>
      </c>
      <c r="K255" s="41">
        <f>COUNTIF('حضور وانصراف'!I258:AM258,"1/2عارضه")</f>
        <v>0</v>
      </c>
      <c r="L255" s="41">
        <f>COUNTIF('حضور وانصراف'!H258:AL258,"بدون اجر")</f>
        <v>0</v>
      </c>
      <c r="M255" s="41">
        <f>COUNTIF('حضور وانصراف'!H258:AL258,"1/2بدون")</f>
        <v>0</v>
      </c>
      <c r="N255" s="41">
        <f>COUNTIF('حضور وانصراف'!H258:AL258,"إذن 1")</f>
        <v>0</v>
      </c>
      <c r="O255" s="41">
        <f>COUNTIF('حضور وانصراف'!H258:AL258,"إذن 2")</f>
        <v>0</v>
      </c>
      <c r="P255" s="41">
        <f>COUNTIF('حضور وانصراف'!H258:AL258,"م")</f>
        <v>0</v>
      </c>
      <c r="Q255" s="41">
        <f>COUNTIF('حضور وانصراف'!H258:AL258,"مرضى")</f>
        <v>0</v>
      </c>
      <c r="R255" s="41">
        <f>COUNTIF('حضور وانصراف'!H258:AL258,"ر")</f>
        <v>0</v>
      </c>
      <c r="S255" s="41">
        <f>COUNTIF('حضور وانصراف'!H258:AL258,"&gt;0")</f>
        <v>0</v>
      </c>
      <c r="T255" s="41">
        <f>SUMIF('حضور وانصراف'!H258:AL258,"&gt;0")</f>
        <v>0</v>
      </c>
      <c r="U255" s="42">
        <f t="shared" si="9"/>
        <v>0</v>
      </c>
      <c r="V255" s="41">
        <f>COUNTIF('حضور وانصراف'!H258:AL258,"&lt;0")</f>
        <v>0</v>
      </c>
      <c r="W255" s="41">
        <f>-SUMIF('حضور وانصراف'!H258:AL258,"&lt;0")</f>
        <v>0</v>
      </c>
      <c r="X255" s="42">
        <f t="shared" si="10"/>
        <v>0</v>
      </c>
      <c r="Y255" s="42">
        <f t="shared" si="11"/>
        <v>0</v>
      </c>
    </row>
    <row r="256" spans="1:25" ht="16.5" thickBot="1" x14ac:dyDescent="0.25">
      <c r="A256" s="40">
        <v>244</v>
      </c>
      <c r="B256" s="40">
        <f>'حضور وانصراف'!E259</f>
        <v>0</v>
      </c>
      <c r="C256" s="40">
        <f>'حضور وانصراف'!F259</f>
        <v>0</v>
      </c>
      <c r="D256" s="40">
        <f>'حضور وانصراف'!G259</f>
        <v>0</v>
      </c>
      <c r="E256" s="40">
        <f>COUNTIF('حضور وانصراف'!H259:AL259,"ح")</f>
        <v>0</v>
      </c>
      <c r="F256" s="41">
        <f>COUNTIF('حضور وانصراف'!H259:AL259,"غ")</f>
        <v>0</v>
      </c>
      <c r="G256" s="41">
        <f>COUNTIF('حضور وانصراف'!H259:AL259,"غ ب")</f>
        <v>0</v>
      </c>
      <c r="H256" s="41">
        <f>COUNTIF('حضور وانصراف'!H259:AL259,"إعتيادى")</f>
        <v>0</v>
      </c>
      <c r="I256" s="41">
        <f>COUNTIF('حضور وانصراف'!I259:AM259,"1/2إعتيادى")</f>
        <v>0</v>
      </c>
      <c r="J256" s="41">
        <f>COUNTIF('حضور وانصراف'!H259:AL259,"عارضه")</f>
        <v>0</v>
      </c>
      <c r="K256" s="41">
        <f>COUNTIF('حضور وانصراف'!I259:AM259,"1/2عارضه")</f>
        <v>0</v>
      </c>
      <c r="L256" s="41">
        <f>COUNTIF('حضور وانصراف'!H259:AL259,"بدون اجر")</f>
        <v>0</v>
      </c>
      <c r="M256" s="41">
        <f>COUNTIF('حضور وانصراف'!H259:AL259,"1/2بدون")</f>
        <v>0</v>
      </c>
      <c r="N256" s="41">
        <f>COUNTIF('حضور وانصراف'!H259:AL259,"إذن 1")</f>
        <v>0</v>
      </c>
      <c r="O256" s="41">
        <f>COUNTIF('حضور وانصراف'!H259:AL259,"إذن 2")</f>
        <v>0</v>
      </c>
      <c r="P256" s="41">
        <f>COUNTIF('حضور وانصراف'!H259:AL259,"م")</f>
        <v>0</v>
      </c>
      <c r="Q256" s="41">
        <f>COUNTIF('حضور وانصراف'!H259:AL259,"مرضى")</f>
        <v>0</v>
      </c>
      <c r="R256" s="41">
        <f>COUNTIF('حضور وانصراف'!H259:AL259,"ر")</f>
        <v>0</v>
      </c>
      <c r="S256" s="41">
        <f>COUNTIF('حضور وانصراف'!H259:AL259,"&gt;0")</f>
        <v>0</v>
      </c>
      <c r="T256" s="41">
        <f>SUMIF('حضور وانصراف'!H259:AL259,"&gt;0")</f>
        <v>0</v>
      </c>
      <c r="U256" s="42">
        <f t="shared" si="9"/>
        <v>0</v>
      </c>
      <c r="V256" s="41">
        <f>COUNTIF('حضور وانصراف'!H259:AL259,"&lt;0")</f>
        <v>0</v>
      </c>
      <c r="W256" s="41">
        <f>-SUMIF('حضور وانصراف'!H259:AL259,"&lt;0")</f>
        <v>0</v>
      </c>
      <c r="X256" s="42">
        <f t="shared" si="10"/>
        <v>0</v>
      </c>
      <c r="Y256" s="42">
        <f t="shared" si="11"/>
        <v>0</v>
      </c>
    </row>
    <row r="257" spans="1:25" ht="16.5" thickBot="1" x14ac:dyDescent="0.25">
      <c r="A257" s="40">
        <v>245</v>
      </c>
      <c r="B257" s="40">
        <f>'حضور وانصراف'!E260</f>
        <v>0</v>
      </c>
      <c r="C257" s="40">
        <f>'حضور وانصراف'!F260</f>
        <v>0</v>
      </c>
      <c r="D257" s="40">
        <f>'حضور وانصراف'!G260</f>
        <v>0</v>
      </c>
      <c r="E257" s="40">
        <f>COUNTIF('حضور وانصراف'!H260:AL260,"ح")</f>
        <v>0</v>
      </c>
      <c r="F257" s="41">
        <f>COUNTIF('حضور وانصراف'!H260:AL260,"غ")</f>
        <v>0</v>
      </c>
      <c r="G257" s="41">
        <f>COUNTIF('حضور وانصراف'!H260:AL260,"غ ب")</f>
        <v>0</v>
      </c>
      <c r="H257" s="41">
        <f>COUNTIF('حضور وانصراف'!H260:AL260,"إعتيادى")</f>
        <v>0</v>
      </c>
      <c r="I257" s="41">
        <f>COUNTIF('حضور وانصراف'!I260:AM260,"1/2إعتيادى")</f>
        <v>0</v>
      </c>
      <c r="J257" s="41">
        <f>COUNTIF('حضور وانصراف'!H260:AL260,"عارضه")</f>
        <v>0</v>
      </c>
      <c r="K257" s="41">
        <f>COUNTIF('حضور وانصراف'!I260:AM260,"1/2عارضه")</f>
        <v>0</v>
      </c>
      <c r="L257" s="41">
        <f>COUNTIF('حضور وانصراف'!H260:AL260,"بدون اجر")</f>
        <v>0</v>
      </c>
      <c r="M257" s="41">
        <f>COUNTIF('حضور وانصراف'!H260:AL260,"1/2بدون")</f>
        <v>0</v>
      </c>
      <c r="N257" s="41">
        <f>COUNTIF('حضور وانصراف'!H260:AL260,"إذن 1")</f>
        <v>0</v>
      </c>
      <c r="O257" s="41">
        <f>COUNTIF('حضور وانصراف'!H260:AL260,"إذن 2")</f>
        <v>0</v>
      </c>
      <c r="P257" s="41">
        <f>COUNTIF('حضور وانصراف'!H260:AL260,"م")</f>
        <v>0</v>
      </c>
      <c r="Q257" s="41">
        <f>COUNTIF('حضور وانصراف'!H260:AL260,"مرضى")</f>
        <v>0</v>
      </c>
      <c r="R257" s="41">
        <f>COUNTIF('حضور وانصراف'!H260:AL260,"ر")</f>
        <v>0</v>
      </c>
      <c r="S257" s="41">
        <f>COUNTIF('حضور وانصراف'!H260:AL260,"&gt;0")</f>
        <v>0</v>
      </c>
      <c r="T257" s="41">
        <f>SUMIF('حضور وانصراف'!H260:AL260,"&gt;0")</f>
        <v>0</v>
      </c>
      <c r="U257" s="42">
        <f t="shared" si="9"/>
        <v>0</v>
      </c>
      <c r="V257" s="41">
        <f>COUNTIF('حضور وانصراف'!H260:AL260,"&lt;0")</f>
        <v>0</v>
      </c>
      <c r="W257" s="41">
        <f>-SUMIF('حضور وانصراف'!H260:AL260,"&lt;0")</f>
        <v>0</v>
      </c>
      <c r="X257" s="42">
        <f t="shared" si="10"/>
        <v>0</v>
      </c>
      <c r="Y257" s="42">
        <f t="shared" si="11"/>
        <v>0</v>
      </c>
    </row>
    <row r="258" spans="1:25" ht="16.5" thickBot="1" x14ac:dyDescent="0.25">
      <c r="A258" s="40">
        <v>246</v>
      </c>
      <c r="B258" s="40">
        <f>'حضور وانصراف'!E261</f>
        <v>0</v>
      </c>
      <c r="C258" s="40">
        <f>'حضور وانصراف'!F261</f>
        <v>0</v>
      </c>
      <c r="D258" s="40">
        <f>'حضور وانصراف'!G261</f>
        <v>0</v>
      </c>
      <c r="E258" s="40">
        <f>COUNTIF('حضور وانصراف'!H261:AL261,"ح")</f>
        <v>0</v>
      </c>
      <c r="F258" s="41">
        <f>COUNTIF('حضور وانصراف'!H261:AL261,"غ")</f>
        <v>0</v>
      </c>
      <c r="G258" s="41">
        <f>COUNTIF('حضور وانصراف'!H261:AL261,"غ ب")</f>
        <v>0</v>
      </c>
      <c r="H258" s="41">
        <f>COUNTIF('حضور وانصراف'!H261:AL261,"إعتيادى")</f>
        <v>0</v>
      </c>
      <c r="I258" s="41">
        <f>COUNTIF('حضور وانصراف'!I261:AM261,"1/2إعتيادى")</f>
        <v>0</v>
      </c>
      <c r="J258" s="41">
        <f>COUNTIF('حضور وانصراف'!H261:AL261,"عارضه")</f>
        <v>0</v>
      </c>
      <c r="K258" s="41">
        <f>COUNTIF('حضور وانصراف'!I261:AM261,"1/2عارضه")</f>
        <v>0</v>
      </c>
      <c r="L258" s="41">
        <f>COUNTIF('حضور وانصراف'!H261:AL261,"بدون اجر")</f>
        <v>0</v>
      </c>
      <c r="M258" s="41">
        <f>COUNTIF('حضور وانصراف'!H261:AL261,"1/2بدون")</f>
        <v>0</v>
      </c>
      <c r="N258" s="41">
        <f>COUNTIF('حضور وانصراف'!H261:AL261,"إذن 1")</f>
        <v>0</v>
      </c>
      <c r="O258" s="41">
        <f>COUNTIF('حضور وانصراف'!H261:AL261,"إذن 2")</f>
        <v>0</v>
      </c>
      <c r="P258" s="41">
        <f>COUNTIF('حضور وانصراف'!H261:AL261,"م")</f>
        <v>0</v>
      </c>
      <c r="Q258" s="41">
        <f>COUNTIF('حضور وانصراف'!H261:AL261,"مرضى")</f>
        <v>0</v>
      </c>
      <c r="R258" s="41">
        <f>COUNTIF('حضور وانصراف'!H261:AL261,"ر")</f>
        <v>0</v>
      </c>
      <c r="S258" s="41">
        <f>COUNTIF('حضور وانصراف'!H261:AL261,"&gt;0")</f>
        <v>0</v>
      </c>
      <c r="T258" s="41">
        <f>SUMIF('حضور وانصراف'!H261:AL261,"&gt;0")</f>
        <v>0</v>
      </c>
      <c r="U258" s="42">
        <f t="shared" si="9"/>
        <v>0</v>
      </c>
      <c r="V258" s="41">
        <f>COUNTIF('حضور وانصراف'!H261:AL261,"&lt;0")</f>
        <v>0</v>
      </c>
      <c r="W258" s="41">
        <f>-SUMIF('حضور وانصراف'!H261:AL261,"&lt;0")</f>
        <v>0</v>
      </c>
      <c r="X258" s="42">
        <f t="shared" si="10"/>
        <v>0</v>
      </c>
      <c r="Y258" s="42">
        <f t="shared" si="11"/>
        <v>0</v>
      </c>
    </row>
    <row r="259" spans="1:25" ht="16.5" thickBot="1" x14ac:dyDescent="0.25">
      <c r="A259" s="40">
        <v>247</v>
      </c>
      <c r="B259" s="40">
        <f>'حضور وانصراف'!E262</f>
        <v>0</v>
      </c>
      <c r="C259" s="40">
        <f>'حضور وانصراف'!F262</f>
        <v>0</v>
      </c>
      <c r="D259" s="40">
        <f>'حضور وانصراف'!G262</f>
        <v>0</v>
      </c>
      <c r="E259" s="40">
        <f>COUNTIF('حضور وانصراف'!H262:AL262,"ح")</f>
        <v>0</v>
      </c>
      <c r="F259" s="41">
        <f>COUNTIF('حضور وانصراف'!H262:AL262,"غ")</f>
        <v>0</v>
      </c>
      <c r="G259" s="41">
        <f>COUNTIF('حضور وانصراف'!H262:AL262,"غ ب")</f>
        <v>0</v>
      </c>
      <c r="H259" s="41">
        <f>COUNTIF('حضور وانصراف'!H262:AL262,"إعتيادى")</f>
        <v>0</v>
      </c>
      <c r="I259" s="41">
        <f>COUNTIF('حضور وانصراف'!I262:AM262,"1/2إعتيادى")</f>
        <v>0</v>
      </c>
      <c r="J259" s="41">
        <f>COUNTIF('حضور وانصراف'!H262:AL262,"عارضه")</f>
        <v>0</v>
      </c>
      <c r="K259" s="41">
        <f>COUNTIF('حضور وانصراف'!I262:AM262,"1/2عارضه")</f>
        <v>0</v>
      </c>
      <c r="L259" s="41">
        <f>COUNTIF('حضور وانصراف'!H262:AL262,"بدون اجر")</f>
        <v>0</v>
      </c>
      <c r="M259" s="41">
        <f>COUNTIF('حضور وانصراف'!H262:AL262,"1/2بدون")</f>
        <v>0</v>
      </c>
      <c r="N259" s="41">
        <f>COUNTIF('حضور وانصراف'!H262:AL262,"إذن 1")</f>
        <v>0</v>
      </c>
      <c r="O259" s="41">
        <f>COUNTIF('حضور وانصراف'!H262:AL262,"إذن 2")</f>
        <v>0</v>
      </c>
      <c r="P259" s="41">
        <f>COUNTIF('حضور وانصراف'!H262:AL262,"م")</f>
        <v>0</v>
      </c>
      <c r="Q259" s="41">
        <f>COUNTIF('حضور وانصراف'!H262:AL262,"مرضى")</f>
        <v>0</v>
      </c>
      <c r="R259" s="41">
        <f>COUNTIF('حضور وانصراف'!H262:AL262,"ر")</f>
        <v>0</v>
      </c>
      <c r="S259" s="41">
        <f>COUNTIF('حضور وانصراف'!H262:AL262,"&gt;0")</f>
        <v>0</v>
      </c>
      <c r="T259" s="41">
        <f>SUMIF('حضور وانصراف'!H262:AL262,"&gt;0")</f>
        <v>0</v>
      </c>
      <c r="U259" s="42">
        <f t="shared" si="9"/>
        <v>0</v>
      </c>
      <c r="V259" s="41">
        <f>COUNTIF('حضور وانصراف'!H262:AL262,"&lt;0")</f>
        <v>0</v>
      </c>
      <c r="W259" s="41">
        <f>-SUMIF('حضور وانصراف'!H262:AL262,"&lt;0")</f>
        <v>0</v>
      </c>
      <c r="X259" s="42">
        <f t="shared" si="10"/>
        <v>0</v>
      </c>
      <c r="Y259" s="42">
        <f t="shared" si="11"/>
        <v>0</v>
      </c>
    </row>
    <row r="260" spans="1:25" ht="16.5" thickBot="1" x14ac:dyDescent="0.25">
      <c r="A260" s="40">
        <v>248</v>
      </c>
      <c r="B260" s="40">
        <f>'حضور وانصراف'!E263</f>
        <v>0</v>
      </c>
      <c r="C260" s="40">
        <f>'حضور وانصراف'!F263</f>
        <v>0</v>
      </c>
      <c r="D260" s="40">
        <f>'حضور وانصراف'!G263</f>
        <v>0</v>
      </c>
      <c r="E260" s="40">
        <f>COUNTIF('حضور وانصراف'!H263:AL263,"ح")</f>
        <v>0</v>
      </c>
      <c r="F260" s="41">
        <f>COUNTIF('حضور وانصراف'!H263:AL263,"غ")</f>
        <v>0</v>
      </c>
      <c r="G260" s="41">
        <f>COUNTIF('حضور وانصراف'!H263:AL263,"غ ب")</f>
        <v>0</v>
      </c>
      <c r="H260" s="41">
        <f>COUNTIF('حضور وانصراف'!H263:AL263,"إعتيادى")</f>
        <v>0</v>
      </c>
      <c r="I260" s="41">
        <f>COUNTIF('حضور وانصراف'!I263:AM263,"1/2إعتيادى")</f>
        <v>0</v>
      </c>
      <c r="J260" s="41">
        <f>COUNTIF('حضور وانصراف'!H263:AL263,"عارضه")</f>
        <v>0</v>
      </c>
      <c r="K260" s="41">
        <f>COUNTIF('حضور وانصراف'!I263:AM263,"1/2عارضه")</f>
        <v>0</v>
      </c>
      <c r="L260" s="41">
        <f>COUNTIF('حضور وانصراف'!H263:AL263,"بدون اجر")</f>
        <v>0</v>
      </c>
      <c r="M260" s="41">
        <f>COUNTIF('حضور وانصراف'!H263:AL263,"1/2بدون")</f>
        <v>0</v>
      </c>
      <c r="N260" s="41">
        <f>COUNTIF('حضور وانصراف'!H263:AL263,"إذن 1")</f>
        <v>0</v>
      </c>
      <c r="O260" s="41">
        <f>COUNTIF('حضور وانصراف'!H263:AL263,"إذن 2")</f>
        <v>0</v>
      </c>
      <c r="P260" s="41">
        <f>COUNTIF('حضور وانصراف'!H263:AL263,"م")</f>
        <v>0</v>
      </c>
      <c r="Q260" s="41">
        <f>COUNTIF('حضور وانصراف'!H263:AL263,"مرضى")</f>
        <v>0</v>
      </c>
      <c r="R260" s="41">
        <f>COUNTIF('حضور وانصراف'!H263:AL263,"ر")</f>
        <v>0</v>
      </c>
      <c r="S260" s="41">
        <f>COUNTIF('حضور وانصراف'!H263:AL263,"&gt;0")</f>
        <v>0</v>
      </c>
      <c r="T260" s="41">
        <f>SUMIF('حضور وانصراف'!H263:AL263,"&gt;0")</f>
        <v>0</v>
      </c>
      <c r="U260" s="42">
        <f t="shared" si="9"/>
        <v>0</v>
      </c>
      <c r="V260" s="41">
        <f>COUNTIF('حضور وانصراف'!H263:AL263,"&lt;0")</f>
        <v>0</v>
      </c>
      <c r="W260" s="41">
        <f>-SUMIF('حضور وانصراف'!H263:AL263,"&lt;0")</f>
        <v>0</v>
      </c>
      <c r="X260" s="42">
        <f t="shared" si="10"/>
        <v>0</v>
      </c>
      <c r="Y260" s="42">
        <f t="shared" si="11"/>
        <v>0</v>
      </c>
    </row>
    <row r="261" spans="1:25" ht="16.5" thickBot="1" x14ac:dyDescent="0.25">
      <c r="A261" s="40">
        <v>249</v>
      </c>
      <c r="B261" s="40">
        <f>'حضور وانصراف'!E264</f>
        <v>0</v>
      </c>
      <c r="C261" s="40">
        <f>'حضور وانصراف'!F264</f>
        <v>0</v>
      </c>
      <c r="D261" s="40">
        <f>'حضور وانصراف'!G264</f>
        <v>0</v>
      </c>
      <c r="E261" s="40">
        <f>COUNTIF('حضور وانصراف'!H264:AL264,"ح")</f>
        <v>0</v>
      </c>
      <c r="F261" s="41">
        <f>COUNTIF('حضور وانصراف'!H264:AL264,"غ")</f>
        <v>0</v>
      </c>
      <c r="G261" s="41">
        <f>COUNTIF('حضور وانصراف'!H264:AL264,"غ ب")</f>
        <v>0</v>
      </c>
      <c r="H261" s="41">
        <f>COUNTIF('حضور وانصراف'!H264:AL264,"إعتيادى")</f>
        <v>0</v>
      </c>
      <c r="I261" s="41">
        <f>COUNTIF('حضور وانصراف'!I264:AM264,"1/2إعتيادى")</f>
        <v>0</v>
      </c>
      <c r="J261" s="41">
        <f>COUNTIF('حضور وانصراف'!H264:AL264,"عارضه")</f>
        <v>0</v>
      </c>
      <c r="K261" s="41">
        <f>COUNTIF('حضور وانصراف'!I264:AM264,"1/2عارضه")</f>
        <v>0</v>
      </c>
      <c r="L261" s="41">
        <f>COUNTIF('حضور وانصراف'!H264:AL264,"بدون اجر")</f>
        <v>0</v>
      </c>
      <c r="M261" s="41">
        <f>COUNTIF('حضور وانصراف'!H264:AL264,"1/2بدون")</f>
        <v>0</v>
      </c>
      <c r="N261" s="41">
        <f>COUNTIF('حضور وانصراف'!H264:AL264,"إذن 1")</f>
        <v>0</v>
      </c>
      <c r="O261" s="41">
        <f>COUNTIF('حضور وانصراف'!H264:AL264,"إذن 2")</f>
        <v>0</v>
      </c>
      <c r="P261" s="41">
        <f>COUNTIF('حضور وانصراف'!H264:AL264,"م")</f>
        <v>0</v>
      </c>
      <c r="Q261" s="41">
        <f>COUNTIF('حضور وانصراف'!H264:AL264,"مرضى")</f>
        <v>0</v>
      </c>
      <c r="R261" s="41">
        <f>COUNTIF('حضور وانصراف'!H264:AL264,"ر")</f>
        <v>0</v>
      </c>
      <c r="S261" s="41">
        <f>COUNTIF('حضور وانصراف'!H264:AL264,"&gt;0")</f>
        <v>0</v>
      </c>
      <c r="T261" s="41">
        <f>SUMIF('حضور وانصراف'!H264:AL264,"&gt;0")</f>
        <v>0</v>
      </c>
      <c r="U261" s="42">
        <f t="shared" si="9"/>
        <v>0</v>
      </c>
      <c r="V261" s="41">
        <f>COUNTIF('حضور وانصراف'!H264:AL264,"&lt;0")</f>
        <v>0</v>
      </c>
      <c r="W261" s="41">
        <f>-SUMIF('حضور وانصراف'!H264:AL264,"&lt;0")</f>
        <v>0</v>
      </c>
      <c r="X261" s="42">
        <f t="shared" si="10"/>
        <v>0</v>
      </c>
      <c r="Y261" s="42">
        <f t="shared" si="11"/>
        <v>0</v>
      </c>
    </row>
    <row r="262" spans="1:25" ht="16.5" thickBot="1" x14ac:dyDescent="0.25">
      <c r="A262" s="40">
        <v>250</v>
      </c>
      <c r="B262" s="40">
        <f>'حضور وانصراف'!E265</f>
        <v>0</v>
      </c>
      <c r="C262" s="40">
        <f>'حضور وانصراف'!F265</f>
        <v>0</v>
      </c>
      <c r="D262" s="40">
        <f>'حضور وانصراف'!G265</f>
        <v>0</v>
      </c>
      <c r="E262" s="40">
        <f>COUNTIF('حضور وانصراف'!H265:AL265,"ح")</f>
        <v>0</v>
      </c>
      <c r="F262" s="41">
        <f>COUNTIF('حضور وانصراف'!H265:AL265,"غ")</f>
        <v>0</v>
      </c>
      <c r="G262" s="41">
        <f>COUNTIF('حضور وانصراف'!H265:AL265,"غ ب")</f>
        <v>0</v>
      </c>
      <c r="H262" s="41">
        <f>COUNTIF('حضور وانصراف'!H265:AL265,"إعتيادى")</f>
        <v>0</v>
      </c>
      <c r="I262" s="41">
        <f>COUNTIF('حضور وانصراف'!I265:AM265,"1/2إعتيادى")</f>
        <v>0</v>
      </c>
      <c r="J262" s="41">
        <f>COUNTIF('حضور وانصراف'!H265:AL265,"عارضه")</f>
        <v>0</v>
      </c>
      <c r="K262" s="41">
        <f>COUNTIF('حضور وانصراف'!I265:AM265,"1/2عارضه")</f>
        <v>0</v>
      </c>
      <c r="L262" s="41">
        <f>COUNTIF('حضور وانصراف'!H265:AL265,"بدون اجر")</f>
        <v>0</v>
      </c>
      <c r="M262" s="41">
        <f>COUNTIF('حضور وانصراف'!H265:AL265,"1/2بدون")</f>
        <v>0</v>
      </c>
      <c r="N262" s="41">
        <f>COUNTIF('حضور وانصراف'!H265:AL265,"إذن 1")</f>
        <v>0</v>
      </c>
      <c r="O262" s="41">
        <f>COUNTIF('حضور وانصراف'!H265:AL265,"إذن 2")</f>
        <v>0</v>
      </c>
      <c r="P262" s="41">
        <f>COUNTIF('حضور وانصراف'!H265:AL265,"م")</f>
        <v>0</v>
      </c>
      <c r="Q262" s="41">
        <f>COUNTIF('حضور وانصراف'!H265:AL265,"مرضى")</f>
        <v>0</v>
      </c>
      <c r="R262" s="41">
        <f>COUNTIF('حضور وانصراف'!H265:AL265,"ر")</f>
        <v>0</v>
      </c>
      <c r="S262" s="41">
        <f>COUNTIF('حضور وانصراف'!H265:AL265,"&gt;0")</f>
        <v>0</v>
      </c>
      <c r="T262" s="41">
        <f>SUMIF('حضور وانصراف'!H265:AL265,"&gt;0")</f>
        <v>0</v>
      </c>
      <c r="U262" s="42">
        <f t="shared" si="9"/>
        <v>0</v>
      </c>
      <c r="V262" s="41">
        <f>COUNTIF('حضور وانصراف'!H265:AL265,"&lt;0")</f>
        <v>0</v>
      </c>
      <c r="W262" s="41">
        <f>-SUMIF('حضور وانصراف'!H265:AL265,"&lt;0")</f>
        <v>0</v>
      </c>
      <c r="X262" s="42">
        <f t="shared" si="10"/>
        <v>0</v>
      </c>
      <c r="Y262" s="42">
        <f t="shared" si="11"/>
        <v>0</v>
      </c>
    </row>
  </sheetData>
  <mergeCells count="32">
    <mergeCell ref="W11:W12"/>
    <mergeCell ref="X11:X12"/>
    <mergeCell ref="C9:C12"/>
    <mergeCell ref="A5:Y5"/>
    <mergeCell ref="G11:G12"/>
    <mergeCell ref="H11:I11"/>
    <mergeCell ref="E11:E12"/>
    <mergeCell ref="L11:M11"/>
    <mergeCell ref="F9:G10"/>
    <mergeCell ref="H9:M10"/>
    <mergeCell ref="E9:E10"/>
    <mergeCell ref="S9:U10"/>
    <mergeCell ref="S11:S12"/>
    <mergeCell ref="T11:T12"/>
    <mergeCell ref="U11:U12"/>
    <mergeCell ref="N9:O10"/>
    <mergeCell ref="A1:C1"/>
    <mergeCell ref="A2:C2"/>
    <mergeCell ref="A3:C3"/>
    <mergeCell ref="V11:V12"/>
    <mergeCell ref="Y9:Y12"/>
    <mergeCell ref="P9:P12"/>
    <mergeCell ref="Q9:Q12"/>
    <mergeCell ref="R9:R12"/>
    <mergeCell ref="A9:A12"/>
    <mergeCell ref="B9:B12"/>
    <mergeCell ref="O11:O12"/>
    <mergeCell ref="N11:N12"/>
    <mergeCell ref="V9:X10"/>
    <mergeCell ref="D9:D12"/>
    <mergeCell ref="F11:F12"/>
    <mergeCell ref="J11:K1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35" orientation="landscape" r:id="rId1"/>
  <headerFooter alignWithMargins="0"/>
  <ignoredErrors>
    <ignoredError sqref="I13:K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4"/>
  </sheetPr>
  <dimension ref="A1:CR393"/>
  <sheetViews>
    <sheetView rightToLeft="1" tabSelected="1" topLeftCell="AG4" zoomScaleNormal="100" workbookViewId="0">
      <selection activeCell="AM11" sqref="AM11"/>
    </sheetView>
  </sheetViews>
  <sheetFormatPr defaultColWidth="9.140625" defaultRowHeight="12.75" x14ac:dyDescent="0.2"/>
  <cols>
    <col min="1" max="1" width="7.42578125" style="43" customWidth="1"/>
    <col min="2" max="2" width="6.85546875" style="2" bestFit="1" customWidth="1"/>
    <col min="3" max="3" width="14.42578125" style="2" bestFit="1" customWidth="1"/>
    <col min="4" max="4" width="25.28515625" style="2" bestFit="1" customWidth="1"/>
    <col min="5" max="6" width="10.5703125" style="2" bestFit="1" customWidth="1"/>
    <col min="7" max="7" width="12.42578125" style="2" bestFit="1" customWidth="1"/>
    <col min="8" max="8" width="17.7109375" style="2" bestFit="1" customWidth="1"/>
    <col min="9" max="9" width="11.85546875" style="2" bestFit="1" customWidth="1"/>
    <col min="10" max="10" width="11.28515625" style="2" hidden="1" customWidth="1"/>
    <col min="11" max="12" width="10.85546875" style="2" hidden="1" customWidth="1"/>
    <col min="13" max="13" width="10.7109375" style="2" bestFit="1" customWidth="1"/>
    <col min="14" max="14" width="14.28515625" style="2" bestFit="1" customWidth="1"/>
    <col min="15" max="15" width="12.42578125" style="2" bestFit="1" customWidth="1"/>
    <col min="16" max="16" width="12.28515625" style="2" bestFit="1" customWidth="1"/>
    <col min="17" max="17" width="11.5703125" style="2" bestFit="1" customWidth="1"/>
    <col min="18" max="18" width="10.7109375" style="2" bestFit="1" customWidth="1"/>
    <col min="19" max="19" width="10.7109375" style="2" customWidth="1"/>
    <col min="20" max="20" width="11.7109375" style="2" bestFit="1" customWidth="1"/>
    <col min="21" max="22" width="10.7109375" style="2" bestFit="1" customWidth="1"/>
    <col min="23" max="24" width="10.7109375" style="2" customWidth="1"/>
    <col min="25" max="25" width="11.7109375" style="2" bestFit="1" customWidth="1"/>
    <col min="26" max="27" width="10.5703125" style="2" bestFit="1" customWidth="1"/>
    <col min="28" max="29" width="10.7109375" style="2" bestFit="1" customWidth="1"/>
    <col min="30" max="30" width="11.7109375" style="2" bestFit="1" customWidth="1"/>
    <col min="31" max="31" width="11.140625" style="2" customWidth="1"/>
    <col min="32" max="32" width="10.7109375" style="2" customWidth="1"/>
    <col min="33" max="33" width="10.42578125" style="2" bestFit="1" customWidth="1"/>
    <col min="34" max="34" width="10.7109375" style="2" bestFit="1" customWidth="1"/>
    <col min="35" max="36" width="10.7109375" style="2" customWidth="1"/>
    <col min="37" max="37" width="11.7109375" style="2" bestFit="1" customWidth="1"/>
    <col min="38" max="39" width="12.42578125" style="2" bestFit="1" customWidth="1"/>
    <col min="40" max="40" width="12.140625" style="2" bestFit="1" customWidth="1"/>
    <col min="41" max="56" width="9.140625" style="43"/>
    <col min="57" max="16384" width="9.140625" style="2"/>
  </cols>
  <sheetData>
    <row r="1" spans="1:96" s="37" customFormat="1" ht="26.25" x14ac:dyDescent="0.2">
      <c r="A1" s="83" t="s">
        <v>70</v>
      </c>
      <c r="B1" s="83"/>
      <c r="C1" s="83"/>
      <c r="D1" s="83"/>
      <c r="E1" s="83"/>
      <c r="F1" s="83"/>
      <c r="G1" s="36"/>
      <c r="N1" s="38"/>
    </row>
    <row r="2" spans="1:96" s="37" customFormat="1" ht="23.25" x14ac:dyDescent="0.2">
      <c r="A2" s="84" t="s">
        <v>71</v>
      </c>
      <c r="B2" s="84"/>
      <c r="C2" s="84"/>
      <c r="D2" s="84"/>
      <c r="E2" s="84"/>
      <c r="F2" s="84"/>
      <c r="G2" s="36"/>
      <c r="N2" s="38"/>
    </row>
    <row r="3" spans="1:96" s="37" customFormat="1" ht="24" thickBot="1" x14ac:dyDescent="0.25">
      <c r="A3" s="84" t="s">
        <v>72</v>
      </c>
      <c r="B3" s="84"/>
      <c r="C3" s="84"/>
      <c r="D3" s="84"/>
      <c r="E3" s="84"/>
      <c r="F3" s="84"/>
      <c r="G3" s="36"/>
      <c r="N3" s="38"/>
    </row>
    <row r="4" spans="1:96" x14ac:dyDescent="0.2">
      <c r="B4" s="1"/>
      <c r="C4" s="1"/>
      <c r="D4" s="1"/>
      <c r="E4" s="1"/>
      <c r="F4" s="87" t="s">
        <v>67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9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13.5" thickBot="1" x14ac:dyDescent="0.25">
      <c r="B5" s="1"/>
      <c r="C5" s="1"/>
      <c r="D5" s="1"/>
      <c r="E5" s="1"/>
      <c r="F5" s="90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2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3.5" thickBo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96" ht="18.75" thickBot="1" x14ac:dyDescent="0.25">
      <c r="B7" s="98" t="s">
        <v>63</v>
      </c>
      <c r="C7" s="98"/>
      <c r="D7" s="98"/>
      <c r="E7" s="98"/>
      <c r="F7" s="98"/>
      <c r="G7" s="98"/>
      <c r="H7" s="98"/>
      <c r="I7" s="101" t="s">
        <v>53</v>
      </c>
      <c r="J7" s="101"/>
      <c r="K7" s="101"/>
      <c r="L7" s="101"/>
      <c r="M7" s="101"/>
      <c r="N7" s="101"/>
      <c r="O7" s="101"/>
      <c r="P7" s="97" t="s">
        <v>50</v>
      </c>
      <c r="Q7" s="97"/>
      <c r="R7" s="97"/>
      <c r="S7" s="97"/>
      <c r="T7" s="97"/>
      <c r="U7" s="97"/>
      <c r="V7" s="97"/>
      <c r="W7" s="97"/>
      <c r="X7" s="97"/>
      <c r="Y7" s="97"/>
      <c r="Z7" s="100" t="s">
        <v>52</v>
      </c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85" t="s">
        <v>64</v>
      </c>
      <c r="AM7" s="85" t="s">
        <v>64</v>
      </c>
      <c r="AN7" s="80" t="s">
        <v>62</v>
      </c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</row>
    <row r="8" spans="1:96" ht="18.75" thickBot="1" x14ac:dyDescent="0.25">
      <c r="B8" s="98"/>
      <c r="C8" s="98"/>
      <c r="D8" s="98"/>
      <c r="E8" s="98"/>
      <c r="F8" s="98"/>
      <c r="G8" s="98"/>
      <c r="H8" s="98"/>
      <c r="I8" s="101"/>
      <c r="J8" s="101"/>
      <c r="K8" s="101"/>
      <c r="L8" s="101"/>
      <c r="M8" s="101"/>
      <c r="N8" s="101"/>
      <c r="O8" s="101"/>
      <c r="P8" s="97" t="s">
        <v>14</v>
      </c>
      <c r="Q8" s="97"/>
      <c r="R8" s="97"/>
      <c r="S8" s="97"/>
      <c r="T8" s="97"/>
      <c r="U8" s="97" t="s">
        <v>49</v>
      </c>
      <c r="V8" s="97"/>
      <c r="W8" s="97"/>
      <c r="X8" s="97"/>
      <c r="Y8" s="97"/>
      <c r="Z8" s="100" t="s">
        <v>14</v>
      </c>
      <c r="AA8" s="100"/>
      <c r="AB8" s="100"/>
      <c r="AC8" s="100"/>
      <c r="AD8" s="100"/>
      <c r="AE8" s="100" t="s">
        <v>55</v>
      </c>
      <c r="AF8" s="100"/>
      <c r="AG8" s="100" t="s">
        <v>49</v>
      </c>
      <c r="AH8" s="100"/>
      <c r="AI8" s="100"/>
      <c r="AJ8" s="100"/>
      <c r="AK8" s="100"/>
      <c r="AL8" s="86"/>
      <c r="AM8" s="86"/>
      <c r="AN8" s="8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</row>
    <row r="9" spans="1:96" ht="13.5" thickBot="1" x14ac:dyDescent="0.25">
      <c r="B9" s="98" t="s">
        <v>0</v>
      </c>
      <c r="C9" s="98" t="s">
        <v>1</v>
      </c>
      <c r="D9" s="98" t="s">
        <v>79</v>
      </c>
      <c r="E9" s="98" t="s">
        <v>41</v>
      </c>
      <c r="F9" s="98" t="s">
        <v>43</v>
      </c>
      <c r="G9" s="95" t="s">
        <v>68</v>
      </c>
      <c r="H9" s="98" t="s">
        <v>42</v>
      </c>
      <c r="I9" s="99" t="s">
        <v>44</v>
      </c>
      <c r="J9" s="99" t="s">
        <v>45</v>
      </c>
      <c r="K9" s="99" t="s">
        <v>46</v>
      </c>
      <c r="L9" s="99" t="s">
        <v>47</v>
      </c>
      <c r="M9" s="99" t="s">
        <v>65</v>
      </c>
      <c r="N9" s="99" t="s">
        <v>48</v>
      </c>
      <c r="O9" s="99" t="s">
        <v>54</v>
      </c>
      <c r="P9" s="94" t="s">
        <v>58</v>
      </c>
      <c r="Q9" s="94" t="s">
        <v>109</v>
      </c>
      <c r="R9" s="94" t="s">
        <v>76</v>
      </c>
      <c r="S9" s="94" t="s">
        <v>73</v>
      </c>
      <c r="T9" s="94" t="s">
        <v>51</v>
      </c>
      <c r="U9" s="94" t="s">
        <v>74</v>
      </c>
      <c r="V9" s="94" t="s">
        <v>75</v>
      </c>
      <c r="W9" s="94" t="s">
        <v>59</v>
      </c>
      <c r="X9" s="94" t="s">
        <v>59</v>
      </c>
      <c r="Y9" s="94" t="s">
        <v>51</v>
      </c>
      <c r="Z9" s="93" t="s">
        <v>16</v>
      </c>
      <c r="AA9" s="93" t="s">
        <v>60</v>
      </c>
      <c r="AB9" s="93" t="s">
        <v>77</v>
      </c>
      <c r="AC9" s="93" t="s">
        <v>10</v>
      </c>
      <c r="AD9" s="93" t="s">
        <v>51</v>
      </c>
      <c r="AE9" s="93" t="s">
        <v>56</v>
      </c>
      <c r="AF9" s="93" t="s">
        <v>57</v>
      </c>
      <c r="AG9" s="93" t="s">
        <v>61</v>
      </c>
      <c r="AH9" s="93" t="s">
        <v>78</v>
      </c>
      <c r="AI9" s="93" t="s">
        <v>59</v>
      </c>
      <c r="AJ9" s="93" t="s">
        <v>59</v>
      </c>
      <c r="AK9" s="93" t="s">
        <v>51</v>
      </c>
      <c r="AL9" s="81" t="s">
        <v>50</v>
      </c>
      <c r="AM9" s="81" t="s">
        <v>52</v>
      </c>
      <c r="AN9" s="8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</row>
    <row r="10" spans="1:96" ht="39.75" customHeight="1" thickBot="1" x14ac:dyDescent="0.25">
      <c r="B10" s="98"/>
      <c r="C10" s="98"/>
      <c r="D10" s="98"/>
      <c r="E10" s="98"/>
      <c r="F10" s="98"/>
      <c r="G10" s="96"/>
      <c r="H10" s="98"/>
      <c r="I10" s="99"/>
      <c r="J10" s="99"/>
      <c r="K10" s="99"/>
      <c r="L10" s="99"/>
      <c r="M10" s="99"/>
      <c r="N10" s="99"/>
      <c r="O10" s="99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82"/>
      <c r="AM10" s="82"/>
      <c r="AN10" s="82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</row>
    <row r="11" spans="1:96" ht="13.5" thickBot="1" x14ac:dyDescent="0.25">
      <c r="B11" s="28">
        <v>1</v>
      </c>
      <c r="C11" s="28">
        <f>'البيان النهائى '!B13</f>
        <v>11</v>
      </c>
      <c r="D11" s="28" t="str">
        <f>'حضور وانصراف'!F16</f>
        <v>محمد حسين بديع حسين</v>
      </c>
      <c r="E11" s="28" t="s">
        <v>104</v>
      </c>
      <c r="F11" s="28" t="s">
        <v>72</v>
      </c>
      <c r="G11" s="29">
        <v>42377</v>
      </c>
      <c r="H11" s="28" t="str">
        <f>'حضور وانصراف'!G16</f>
        <v>المدير المالى</v>
      </c>
      <c r="I11" s="27"/>
      <c r="J11" s="27"/>
      <c r="K11" s="27"/>
      <c r="L11" s="27"/>
      <c r="M11" s="27"/>
      <c r="N11" s="27">
        <v>4500</v>
      </c>
      <c r="O11" s="30">
        <f t="shared" ref="O11:O70" si="0">N11/30</f>
        <v>150</v>
      </c>
      <c r="P11" s="31">
        <f>'البيان النهائى '!E13</f>
        <v>0</v>
      </c>
      <c r="Q11" s="47">
        <f>'البيان النهائى '!U13</f>
        <v>0.41666666666666669</v>
      </c>
      <c r="R11" s="31">
        <f>'البيان النهائى '!P13</f>
        <v>0</v>
      </c>
      <c r="S11" s="31"/>
      <c r="T11" s="47">
        <f>S11*O11+R11*O11+Q11*O11+P11*O11</f>
        <v>62.5</v>
      </c>
      <c r="U11" s="31">
        <v>0</v>
      </c>
      <c r="V11" s="31">
        <v>0</v>
      </c>
      <c r="W11" s="31">
        <v>0</v>
      </c>
      <c r="X11" s="31">
        <v>0</v>
      </c>
      <c r="Y11" s="47">
        <f t="shared" ref="Y11:Y74" si="1">X11+W11+V11+U11</f>
        <v>0</v>
      </c>
      <c r="Z11" s="32">
        <f>'البيان النهائى '!Y13</f>
        <v>0</v>
      </c>
      <c r="AA11" s="33"/>
      <c r="AB11" s="32">
        <f>'البيان النهائى '!X13</f>
        <v>0</v>
      </c>
      <c r="AC11" s="33"/>
      <c r="AD11" s="34">
        <f>AC11*O11+AB11*O11+AA11*O11+Z11*O11</f>
        <v>0</v>
      </c>
      <c r="AE11" s="33"/>
      <c r="AF11" s="33"/>
      <c r="AG11" s="33"/>
      <c r="AH11" s="33"/>
      <c r="AI11" s="33"/>
      <c r="AJ11" s="33"/>
      <c r="AK11" s="32">
        <f t="shared" ref="AK11:AK74" si="2">AJ11+AI11+AH11+AG11+AF11+AE11</f>
        <v>0</v>
      </c>
      <c r="AL11" s="35">
        <f t="shared" ref="AL11:AL30" si="3">Y11+T11</f>
        <v>62.5</v>
      </c>
      <c r="AM11" s="35">
        <f t="shared" ref="AM11:AM30" si="4">AK11+AD11</f>
        <v>0</v>
      </c>
      <c r="AN11" s="35">
        <f>AL11-AM11</f>
        <v>62.5</v>
      </c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</row>
    <row r="12" spans="1:96" ht="13.5" thickBot="1" x14ac:dyDescent="0.25">
      <c r="B12" s="28">
        <v>2</v>
      </c>
      <c r="C12" s="28">
        <f>'البيان النهائى '!B14</f>
        <v>12</v>
      </c>
      <c r="D12" s="28" t="str">
        <f>'حضور وانصراف'!F17</f>
        <v>اسلام ابراهيم السيد عبد الجواد</v>
      </c>
      <c r="E12" s="28" t="s">
        <v>104</v>
      </c>
      <c r="F12" s="28" t="s">
        <v>105</v>
      </c>
      <c r="G12" s="29">
        <v>42375</v>
      </c>
      <c r="H12" s="28" t="str">
        <f>'حضور وانصراف'!G17</f>
        <v>مدير الحسابات</v>
      </c>
      <c r="I12" s="27"/>
      <c r="J12" s="27"/>
      <c r="K12" s="27"/>
      <c r="L12" s="27"/>
      <c r="M12" s="27"/>
      <c r="N12" s="27">
        <v>4500</v>
      </c>
      <c r="O12" s="30">
        <f t="shared" si="0"/>
        <v>150</v>
      </c>
      <c r="P12" s="31">
        <f>'البيان النهائى '!E14</f>
        <v>0</v>
      </c>
      <c r="Q12" s="47">
        <f>'البيان النهائى '!U14</f>
        <v>0</v>
      </c>
      <c r="R12" s="31">
        <f>'البيان النهائى '!P14</f>
        <v>0</v>
      </c>
      <c r="S12" s="31"/>
      <c r="T12" s="47">
        <f t="shared" ref="T12:T75" si="5">S12*O12+R12*O12+Q12*O12+P12*O12</f>
        <v>0</v>
      </c>
      <c r="U12" s="31">
        <v>0</v>
      </c>
      <c r="V12" s="31">
        <v>0</v>
      </c>
      <c r="W12" s="31">
        <v>0</v>
      </c>
      <c r="X12" s="31">
        <v>0</v>
      </c>
      <c r="Y12" s="47">
        <f t="shared" si="1"/>
        <v>0</v>
      </c>
      <c r="Z12" s="32">
        <f>'البيان النهائى '!Y14</f>
        <v>0</v>
      </c>
      <c r="AA12" s="33"/>
      <c r="AB12" s="32">
        <f>'البيان النهائى '!X14</f>
        <v>0</v>
      </c>
      <c r="AC12" s="33"/>
      <c r="AD12" s="34">
        <f t="shared" ref="AD12:AD30" si="6">AC12*O12+AB12*O12+AA12*O12+Z12*O12</f>
        <v>0</v>
      </c>
      <c r="AE12" s="33"/>
      <c r="AF12" s="33"/>
      <c r="AG12" s="33"/>
      <c r="AH12" s="33"/>
      <c r="AI12" s="33"/>
      <c r="AJ12" s="33"/>
      <c r="AK12" s="32">
        <f t="shared" si="2"/>
        <v>0</v>
      </c>
      <c r="AL12" s="35">
        <f t="shared" si="3"/>
        <v>0</v>
      </c>
      <c r="AM12" s="35">
        <f t="shared" si="4"/>
        <v>0</v>
      </c>
      <c r="AN12" s="35">
        <f t="shared" ref="AN12:AN30" si="7">AL12-AM12</f>
        <v>0</v>
      </c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</row>
    <row r="13" spans="1:96" ht="13.5" thickBot="1" x14ac:dyDescent="0.25">
      <c r="B13" s="28">
        <v>3</v>
      </c>
      <c r="C13" s="28">
        <f>'البيان النهائى '!B15</f>
        <v>1</v>
      </c>
      <c r="D13" s="28" t="str">
        <f>'حضور وانصراف'!F18</f>
        <v>يحيي احمد السيد احمد</v>
      </c>
      <c r="E13" s="28" t="s">
        <v>104</v>
      </c>
      <c r="F13" s="28" t="s">
        <v>106</v>
      </c>
      <c r="G13" s="29">
        <v>42745</v>
      </c>
      <c r="H13" s="28" t="str">
        <f>'حضور وانصراف'!G18</f>
        <v>مدير الموارد البشرية</v>
      </c>
      <c r="I13" s="27"/>
      <c r="J13" s="27"/>
      <c r="K13" s="27"/>
      <c r="L13" s="27"/>
      <c r="M13" s="27"/>
      <c r="N13" s="27">
        <v>2500</v>
      </c>
      <c r="O13" s="30">
        <f t="shared" si="0"/>
        <v>83.333333333333329</v>
      </c>
      <c r="P13" s="31">
        <f>'البيان النهائى '!E15</f>
        <v>0</v>
      </c>
      <c r="Q13" s="47">
        <f>'البيان النهائى '!U15</f>
        <v>0</v>
      </c>
      <c r="R13" s="31">
        <f>'البيان النهائى '!P15</f>
        <v>0</v>
      </c>
      <c r="S13" s="31"/>
      <c r="T13" s="47">
        <f t="shared" si="5"/>
        <v>0</v>
      </c>
      <c r="U13" s="31">
        <v>0</v>
      </c>
      <c r="V13" s="31">
        <v>0</v>
      </c>
      <c r="W13" s="31"/>
      <c r="X13" s="31"/>
      <c r="Y13" s="47">
        <f t="shared" si="1"/>
        <v>0</v>
      </c>
      <c r="Z13" s="32">
        <f>'البيان النهائى '!Y15</f>
        <v>0</v>
      </c>
      <c r="AA13" s="33"/>
      <c r="AB13" s="32">
        <f>'البيان النهائى '!X15</f>
        <v>0</v>
      </c>
      <c r="AC13" s="33"/>
      <c r="AD13" s="34">
        <f t="shared" si="6"/>
        <v>0</v>
      </c>
      <c r="AE13" s="33"/>
      <c r="AF13" s="33"/>
      <c r="AG13" s="33"/>
      <c r="AH13" s="33"/>
      <c r="AI13" s="33"/>
      <c r="AJ13" s="33"/>
      <c r="AK13" s="32">
        <f t="shared" si="2"/>
        <v>0</v>
      </c>
      <c r="AL13" s="35">
        <f t="shared" si="3"/>
        <v>0</v>
      </c>
      <c r="AM13" s="35">
        <f t="shared" si="4"/>
        <v>0</v>
      </c>
      <c r="AN13" s="35">
        <f t="shared" si="7"/>
        <v>0</v>
      </c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</row>
    <row r="14" spans="1:96" ht="13.5" thickBot="1" x14ac:dyDescent="0.25">
      <c r="B14" s="28">
        <v>4</v>
      </c>
      <c r="C14" s="28">
        <f>'البيان النهائى '!B16</f>
        <v>13</v>
      </c>
      <c r="D14" s="28" t="str">
        <f>'حضور وانصراف'!F19</f>
        <v>نهاد ناجى السيد حسين هيكل</v>
      </c>
      <c r="E14" s="28" t="s">
        <v>104</v>
      </c>
      <c r="F14" s="28" t="s">
        <v>105</v>
      </c>
      <c r="G14" s="29"/>
      <c r="H14" s="28" t="str">
        <f>'حضور وانصراف'!G19</f>
        <v>نائب مدير الحسابات</v>
      </c>
      <c r="I14" s="27"/>
      <c r="J14" s="27"/>
      <c r="K14" s="27"/>
      <c r="L14" s="27"/>
      <c r="M14" s="27"/>
      <c r="N14" s="27">
        <v>3000</v>
      </c>
      <c r="O14" s="30">
        <f t="shared" si="0"/>
        <v>100</v>
      </c>
      <c r="P14" s="31">
        <f>'البيان النهائى '!E16</f>
        <v>0</v>
      </c>
      <c r="Q14" s="47">
        <f>'البيان النهائى '!U16</f>
        <v>0</v>
      </c>
      <c r="R14" s="31">
        <f>'البيان النهائى '!P16</f>
        <v>0</v>
      </c>
      <c r="S14" s="31"/>
      <c r="T14" s="47">
        <f t="shared" si="5"/>
        <v>0</v>
      </c>
      <c r="U14" s="31">
        <v>0</v>
      </c>
      <c r="V14" s="31">
        <v>0</v>
      </c>
      <c r="W14" s="31"/>
      <c r="X14" s="31"/>
      <c r="Y14" s="47">
        <f t="shared" si="1"/>
        <v>0</v>
      </c>
      <c r="Z14" s="32">
        <f>'البيان النهائى '!Y16</f>
        <v>0</v>
      </c>
      <c r="AA14" s="33"/>
      <c r="AB14" s="32">
        <f>'البيان النهائى '!X16</f>
        <v>0</v>
      </c>
      <c r="AC14" s="33"/>
      <c r="AD14" s="34">
        <f t="shared" si="6"/>
        <v>0</v>
      </c>
      <c r="AE14" s="33"/>
      <c r="AF14" s="33"/>
      <c r="AG14" s="33"/>
      <c r="AH14" s="33"/>
      <c r="AI14" s="33"/>
      <c r="AJ14" s="33"/>
      <c r="AK14" s="32">
        <f t="shared" si="2"/>
        <v>0</v>
      </c>
      <c r="AL14" s="35">
        <f t="shared" si="3"/>
        <v>0</v>
      </c>
      <c r="AM14" s="35">
        <f t="shared" si="4"/>
        <v>0</v>
      </c>
      <c r="AN14" s="35">
        <f t="shared" si="7"/>
        <v>0</v>
      </c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</row>
    <row r="15" spans="1:96" ht="13.5" thickBot="1" x14ac:dyDescent="0.25">
      <c r="B15" s="28">
        <v>5</v>
      </c>
      <c r="C15" s="28">
        <f>'البيان النهائى '!B17</f>
        <v>14</v>
      </c>
      <c r="D15" s="28" t="str">
        <f>'حضور وانصراف'!F20</f>
        <v>ضياء محمد ابراهيم الوكيل</v>
      </c>
      <c r="E15" s="28" t="s">
        <v>104</v>
      </c>
      <c r="F15" s="28" t="s">
        <v>105</v>
      </c>
      <c r="G15" s="29"/>
      <c r="H15" s="28" t="str">
        <f>'حضور وانصراف'!G20</f>
        <v>مراقب عام تكاليف</v>
      </c>
      <c r="I15" s="27"/>
      <c r="J15" s="27"/>
      <c r="K15" s="27"/>
      <c r="L15" s="27"/>
      <c r="M15" s="27"/>
      <c r="N15" s="27">
        <v>3000</v>
      </c>
      <c r="O15" s="30">
        <f t="shared" si="0"/>
        <v>100</v>
      </c>
      <c r="P15" s="31">
        <f>'البيان النهائى '!E17</f>
        <v>0</v>
      </c>
      <c r="Q15" s="47">
        <f>'البيان النهائى '!U17</f>
        <v>0</v>
      </c>
      <c r="R15" s="31">
        <f>'البيان النهائى '!P17</f>
        <v>0</v>
      </c>
      <c r="S15" s="31"/>
      <c r="T15" s="47">
        <f t="shared" si="5"/>
        <v>0</v>
      </c>
      <c r="U15" s="31">
        <v>0</v>
      </c>
      <c r="V15" s="31">
        <v>0</v>
      </c>
      <c r="W15" s="31"/>
      <c r="X15" s="31"/>
      <c r="Y15" s="47">
        <f t="shared" si="1"/>
        <v>0</v>
      </c>
      <c r="Z15" s="32">
        <f>'البيان النهائى '!Y17</f>
        <v>0</v>
      </c>
      <c r="AA15" s="33"/>
      <c r="AB15" s="32">
        <f>'البيان النهائى '!X17</f>
        <v>0</v>
      </c>
      <c r="AC15" s="33"/>
      <c r="AD15" s="34">
        <f t="shared" si="6"/>
        <v>0</v>
      </c>
      <c r="AE15" s="33"/>
      <c r="AF15" s="33"/>
      <c r="AG15" s="33"/>
      <c r="AH15" s="33"/>
      <c r="AI15" s="33"/>
      <c r="AJ15" s="33"/>
      <c r="AK15" s="32">
        <f t="shared" si="2"/>
        <v>0</v>
      </c>
      <c r="AL15" s="35">
        <f t="shared" si="3"/>
        <v>0</v>
      </c>
      <c r="AM15" s="35">
        <f t="shared" si="4"/>
        <v>0</v>
      </c>
      <c r="AN15" s="35">
        <f t="shared" si="7"/>
        <v>0</v>
      </c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</row>
    <row r="16" spans="1:96" ht="13.5" thickBot="1" x14ac:dyDescent="0.25">
      <c r="B16" s="28">
        <v>6</v>
      </c>
      <c r="C16" s="28">
        <f>'البيان النهائى '!B18</f>
        <v>15</v>
      </c>
      <c r="D16" s="28" t="str">
        <f>'حضور وانصراف'!F21</f>
        <v>مصطفى منصور حسن عطيه عبدالهادى</v>
      </c>
      <c r="E16" s="28" t="s">
        <v>104</v>
      </c>
      <c r="F16" s="28" t="s">
        <v>105</v>
      </c>
      <c r="G16" s="29"/>
      <c r="H16" s="28" t="str">
        <f>'حضور وانصراف'!G21</f>
        <v>امين خزنة ايرادات صباحى</v>
      </c>
      <c r="I16" s="27"/>
      <c r="J16" s="27"/>
      <c r="K16" s="27"/>
      <c r="L16" s="27"/>
      <c r="M16" s="27"/>
      <c r="N16" s="27">
        <v>2500</v>
      </c>
      <c r="O16" s="30">
        <f t="shared" si="0"/>
        <v>83.333333333333329</v>
      </c>
      <c r="P16" s="31">
        <f>'البيان النهائى '!E18</f>
        <v>0</v>
      </c>
      <c r="Q16" s="47">
        <f>'البيان النهائى '!U18</f>
        <v>0</v>
      </c>
      <c r="R16" s="31">
        <f>'البيان النهائى '!P18</f>
        <v>0</v>
      </c>
      <c r="S16" s="31"/>
      <c r="T16" s="47">
        <f t="shared" si="5"/>
        <v>0</v>
      </c>
      <c r="U16" s="31">
        <v>0</v>
      </c>
      <c r="V16" s="31">
        <v>0</v>
      </c>
      <c r="W16" s="31"/>
      <c r="X16" s="31"/>
      <c r="Y16" s="47">
        <f t="shared" si="1"/>
        <v>0</v>
      </c>
      <c r="Z16" s="32">
        <f>'البيان النهائى '!Y18</f>
        <v>0</v>
      </c>
      <c r="AA16" s="33"/>
      <c r="AB16" s="32">
        <f>'البيان النهائى '!X18</f>
        <v>0</v>
      </c>
      <c r="AC16" s="33"/>
      <c r="AD16" s="34">
        <f t="shared" si="6"/>
        <v>0</v>
      </c>
      <c r="AE16" s="33"/>
      <c r="AF16" s="33"/>
      <c r="AG16" s="33"/>
      <c r="AH16" s="33"/>
      <c r="AI16" s="33"/>
      <c r="AJ16" s="33"/>
      <c r="AK16" s="32">
        <f t="shared" si="2"/>
        <v>0</v>
      </c>
      <c r="AL16" s="35">
        <f t="shared" si="3"/>
        <v>0</v>
      </c>
      <c r="AM16" s="35">
        <f t="shared" si="4"/>
        <v>0</v>
      </c>
      <c r="AN16" s="35">
        <f t="shared" si="7"/>
        <v>0</v>
      </c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</row>
    <row r="17" spans="2:94" ht="13.5" thickBot="1" x14ac:dyDescent="0.25">
      <c r="B17" s="28">
        <v>7</v>
      </c>
      <c r="C17" s="28">
        <f>'البيان النهائى '!B19</f>
        <v>16</v>
      </c>
      <c r="D17" s="28" t="str">
        <f>'حضور وانصراف'!F22</f>
        <v>حاتم عبد الخالق فوزى عبد الحليم</v>
      </c>
      <c r="E17" s="28" t="s">
        <v>104</v>
      </c>
      <c r="F17" s="28" t="s">
        <v>105</v>
      </c>
      <c r="G17" s="29"/>
      <c r="H17" s="28" t="str">
        <f>'حضور وانصراف'!G22</f>
        <v>امين خزنة ايرادات مسائى</v>
      </c>
      <c r="I17" s="27"/>
      <c r="J17" s="27"/>
      <c r="K17" s="27"/>
      <c r="L17" s="27"/>
      <c r="M17" s="27"/>
      <c r="N17" s="27">
        <v>2200</v>
      </c>
      <c r="O17" s="30">
        <f t="shared" si="0"/>
        <v>73.333333333333329</v>
      </c>
      <c r="P17" s="31">
        <f>'البيان النهائى '!E19</f>
        <v>0</v>
      </c>
      <c r="Q17" s="47">
        <f>'البيان النهائى '!U19</f>
        <v>0</v>
      </c>
      <c r="R17" s="31">
        <f>'البيان النهائى '!P19</f>
        <v>0</v>
      </c>
      <c r="S17" s="31"/>
      <c r="T17" s="47">
        <f t="shared" si="5"/>
        <v>0</v>
      </c>
      <c r="U17" s="31">
        <v>0</v>
      </c>
      <c r="V17" s="31">
        <v>0</v>
      </c>
      <c r="W17" s="31"/>
      <c r="X17" s="31"/>
      <c r="Y17" s="47">
        <f t="shared" si="1"/>
        <v>0</v>
      </c>
      <c r="Z17" s="32">
        <f>'البيان النهائى '!Y19</f>
        <v>0</v>
      </c>
      <c r="AA17" s="33"/>
      <c r="AB17" s="32">
        <f>'البيان النهائى '!X19</f>
        <v>0</v>
      </c>
      <c r="AC17" s="33"/>
      <c r="AD17" s="34">
        <f t="shared" si="6"/>
        <v>0</v>
      </c>
      <c r="AE17" s="33"/>
      <c r="AF17" s="33"/>
      <c r="AG17" s="33"/>
      <c r="AH17" s="33"/>
      <c r="AI17" s="33"/>
      <c r="AJ17" s="33"/>
      <c r="AK17" s="32">
        <f t="shared" si="2"/>
        <v>0</v>
      </c>
      <c r="AL17" s="35">
        <f t="shared" si="3"/>
        <v>0</v>
      </c>
      <c r="AM17" s="35">
        <f t="shared" si="4"/>
        <v>0</v>
      </c>
      <c r="AN17" s="35">
        <f t="shared" si="7"/>
        <v>0</v>
      </c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</row>
    <row r="18" spans="2:94" ht="13.5" thickBot="1" x14ac:dyDescent="0.25">
      <c r="B18" s="28">
        <v>8</v>
      </c>
      <c r="C18" s="28">
        <f>'البيان النهائى '!B20</f>
        <v>17</v>
      </c>
      <c r="D18" s="28" t="str">
        <f>'حضور وانصراف'!F23</f>
        <v>نصر عبد الحليم حرزالله عوام</v>
      </c>
      <c r="E18" s="28" t="s">
        <v>104</v>
      </c>
      <c r="F18" s="28" t="s">
        <v>105</v>
      </c>
      <c r="G18" s="29"/>
      <c r="H18" s="28" t="str">
        <f>'حضور وانصراف'!G23</f>
        <v>امين خزنة ايرادات ليلى</v>
      </c>
      <c r="I18" s="27"/>
      <c r="J18" s="27"/>
      <c r="K18" s="27"/>
      <c r="L18" s="27"/>
      <c r="M18" s="27"/>
      <c r="N18" s="27">
        <v>2100</v>
      </c>
      <c r="O18" s="30">
        <f t="shared" si="0"/>
        <v>70</v>
      </c>
      <c r="P18" s="31">
        <f>'البيان النهائى '!E20</f>
        <v>0</v>
      </c>
      <c r="Q18" s="47">
        <f>'البيان النهائى '!U20</f>
        <v>0</v>
      </c>
      <c r="R18" s="31">
        <f>'البيان النهائى '!P20</f>
        <v>0</v>
      </c>
      <c r="S18" s="31"/>
      <c r="T18" s="47">
        <f t="shared" si="5"/>
        <v>0</v>
      </c>
      <c r="U18" s="31">
        <v>0</v>
      </c>
      <c r="V18" s="31">
        <v>0</v>
      </c>
      <c r="W18" s="31"/>
      <c r="X18" s="31"/>
      <c r="Y18" s="47">
        <f t="shared" si="1"/>
        <v>0</v>
      </c>
      <c r="Z18" s="32">
        <f>'البيان النهائى '!Y20</f>
        <v>0</v>
      </c>
      <c r="AA18" s="33"/>
      <c r="AB18" s="32">
        <f>'البيان النهائى '!X20</f>
        <v>0</v>
      </c>
      <c r="AC18" s="33"/>
      <c r="AD18" s="34">
        <f t="shared" si="6"/>
        <v>0</v>
      </c>
      <c r="AE18" s="33"/>
      <c r="AF18" s="33"/>
      <c r="AG18" s="33"/>
      <c r="AH18" s="33"/>
      <c r="AI18" s="33"/>
      <c r="AJ18" s="33"/>
      <c r="AK18" s="32">
        <f t="shared" si="2"/>
        <v>0</v>
      </c>
      <c r="AL18" s="35">
        <f t="shared" si="3"/>
        <v>0</v>
      </c>
      <c r="AM18" s="35">
        <f t="shared" si="4"/>
        <v>0</v>
      </c>
      <c r="AN18" s="35">
        <f t="shared" si="7"/>
        <v>0</v>
      </c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</row>
    <row r="19" spans="2:94" ht="13.5" thickBot="1" x14ac:dyDescent="0.25">
      <c r="B19" s="28">
        <v>9</v>
      </c>
      <c r="C19" s="28">
        <f>'البيان النهائى '!B21</f>
        <v>3</v>
      </c>
      <c r="D19" s="28" t="str">
        <f>'حضور وانصراف'!F24</f>
        <v>وليد منصور محمد عبد الرحمن</v>
      </c>
      <c r="E19" s="28" t="s">
        <v>104</v>
      </c>
      <c r="F19" s="28" t="s">
        <v>105</v>
      </c>
      <c r="G19" s="29"/>
      <c r="H19" s="28" t="str">
        <f>'حضور وانصراف'!G24</f>
        <v>مشرف حركة</v>
      </c>
      <c r="I19" s="27"/>
      <c r="J19" s="27"/>
      <c r="K19" s="27"/>
      <c r="L19" s="27"/>
      <c r="M19" s="27"/>
      <c r="N19" s="27">
        <v>2000</v>
      </c>
      <c r="O19" s="30">
        <f t="shared" si="0"/>
        <v>66.666666666666671</v>
      </c>
      <c r="P19" s="31">
        <f>'البيان النهائى '!E21</f>
        <v>0</v>
      </c>
      <c r="Q19" s="47">
        <f>'البيان النهائى '!U21</f>
        <v>0</v>
      </c>
      <c r="R19" s="31">
        <f>'البيان النهائى '!P21</f>
        <v>0</v>
      </c>
      <c r="S19" s="31"/>
      <c r="T19" s="47">
        <f t="shared" si="5"/>
        <v>0</v>
      </c>
      <c r="U19" s="31">
        <v>0</v>
      </c>
      <c r="V19" s="31">
        <v>0</v>
      </c>
      <c r="W19" s="31"/>
      <c r="X19" s="31"/>
      <c r="Y19" s="47">
        <f t="shared" si="1"/>
        <v>0</v>
      </c>
      <c r="Z19" s="32">
        <f>'البيان النهائى '!Y21</f>
        <v>0</v>
      </c>
      <c r="AA19" s="33"/>
      <c r="AB19" s="32">
        <f>'البيان النهائى '!X21</f>
        <v>0</v>
      </c>
      <c r="AC19" s="33"/>
      <c r="AD19" s="34">
        <f t="shared" si="6"/>
        <v>0</v>
      </c>
      <c r="AE19" s="33"/>
      <c r="AF19" s="33"/>
      <c r="AG19" s="33"/>
      <c r="AH19" s="33"/>
      <c r="AI19" s="33"/>
      <c r="AJ19" s="33"/>
      <c r="AK19" s="32">
        <f t="shared" si="2"/>
        <v>0</v>
      </c>
      <c r="AL19" s="35">
        <f t="shared" si="3"/>
        <v>0</v>
      </c>
      <c r="AM19" s="35">
        <f t="shared" si="4"/>
        <v>0</v>
      </c>
      <c r="AN19" s="35">
        <f t="shared" si="7"/>
        <v>0</v>
      </c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</row>
    <row r="20" spans="2:94" ht="13.5" thickBot="1" x14ac:dyDescent="0.25">
      <c r="B20" s="28">
        <v>10</v>
      </c>
      <c r="C20" s="28">
        <f>'البيان النهائى '!B22</f>
        <v>4</v>
      </c>
      <c r="D20" s="28" t="str">
        <f>'حضور وانصراف'!F25</f>
        <v>احمد محمد شحاته السيد</v>
      </c>
      <c r="E20" s="28" t="s">
        <v>104</v>
      </c>
      <c r="F20" s="28" t="s">
        <v>106</v>
      </c>
      <c r="G20" s="29"/>
      <c r="H20" s="28" t="str">
        <f>'حضور وانصراف'!G25</f>
        <v>خدمة عملاء</v>
      </c>
      <c r="I20" s="27"/>
      <c r="J20" s="27"/>
      <c r="K20" s="27"/>
      <c r="L20" s="27"/>
      <c r="M20" s="27"/>
      <c r="N20" s="27">
        <v>2000</v>
      </c>
      <c r="O20" s="30">
        <f t="shared" si="0"/>
        <v>66.666666666666671</v>
      </c>
      <c r="P20" s="31">
        <f>'البيان النهائى '!E22</f>
        <v>0</v>
      </c>
      <c r="Q20" s="47">
        <f>'البيان النهائى '!U22</f>
        <v>0</v>
      </c>
      <c r="R20" s="31">
        <f>'البيان النهائى '!P22</f>
        <v>0</v>
      </c>
      <c r="S20" s="31"/>
      <c r="T20" s="47">
        <f t="shared" si="5"/>
        <v>0</v>
      </c>
      <c r="U20" s="31">
        <v>0</v>
      </c>
      <c r="V20" s="31">
        <v>0</v>
      </c>
      <c r="W20" s="31"/>
      <c r="X20" s="31"/>
      <c r="Y20" s="47">
        <f t="shared" si="1"/>
        <v>0</v>
      </c>
      <c r="Z20" s="32">
        <f>'البيان النهائى '!Y22</f>
        <v>0</v>
      </c>
      <c r="AA20" s="33"/>
      <c r="AB20" s="32">
        <f>'البيان النهائى '!X22</f>
        <v>0</v>
      </c>
      <c r="AC20" s="33"/>
      <c r="AD20" s="34">
        <f t="shared" si="6"/>
        <v>0</v>
      </c>
      <c r="AE20" s="33"/>
      <c r="AF20" s="33"/>
      <c r="AG20" s="33"/>
      <c r="AH20" s="33"/>
      <c r="AI20" s="33"/>
      <c r="AJ20" s="33"/>
      <c r="AK20" s="32">
        <f t="shared" si="2"/>
        <v>0</v>
      </c>
      <c r="AL20" s="35">
        <f t="shared" si="3"/>
        <v>0</v>
      </c>
      <c r="AM20" s="35">
        <f t="shared" si="4"/>
        <v>0</v>
      </c>
      <c r="AN20" s="35">
        <f t="shared" si="7"/>
        <v>0</v>
      </c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</row>
    <row r="21" spans="2:94" ht="13.5" thickBot="1" x14ac:dyDescent="0.25">
      <c r="B21" s="28">
        <v>11</v>
      </c>
      <c r="C21" s="28">
        <f>'البيان النهائى '!B23</f>
        <v>76</v>
      </c>
      <c r="D21" s="28" t="str">
        <f>'حضور وانصراف'!F26</f>
        <v>اسماعيل خليل ابراهيم ابراهيم عيسى</v>
      </c>
      <c r="E21" s="28" t="s">
        <v>104</v>
      </c>
      <c r="F21" s="28" t="s">
        <v>107</v>
      </c>
      <c r="G21" s="29"/>
      <c r="H21" s="28" t="str">
        <f>'حضور وانصراف'!G26</f>
        <v>مدير الامن</v>
      </c>
      <c r="I21" s="27"/>
      <c r="J21" s="27"/>
      <c r="K21" s="27"/>
      <c r="L21" s="27"/>
      <c r="M21" s="27"/>
      <c r="N21" s="27">
        <v>2500</v>
      </c>
      <c r="O21" s="30">
        <f t="shared" si="0"/>
        <v>83.333333333333329</v>
      </c>
      <c r="P21" s="31">
        <f>'البيان النهائى '!E23</f>
        <v>0</v>
      </c>
      <c r="Q21" s="47">
        <f>'البيان النهائى '!U23</f>
        <v>0</v>
      </c>
      <c r="R21" s="31">
        <f>'البيان النهائى '!P23</f>
        <v>0</v>
      </c>
      <c r="S21" s="31"/>
      <c r="T21" s="47">
        <f t="shared" si="5"/>
        <v>0</v>
      </c>
      <c r="U21" s="31">
        <v>0</v>
      </c>
      <c r="V21" s="31">
        <v>0</v>
      </c>
      <c r="W21" s="31"/>
      <c r="X21" s="31"/>
      <c r="Y21" s="47">
        <f t="shared" si="1"/>
        <v>0</v>
      </c>
      <c r="Z21" s="32">
        <f>'البيان النهائى '!Y23</f>
        <v>0</v>
      </c>
      <c r="AA21" s="33"/>
      <c r="AB21" s="32">
        <f>'البيان النهائى '!X23</f>
        <v>0</v>
      </c>
      <c r="AC21" s="33"/>
      <c r="AD21" s="34">
        <f t="shared" si="6"/>
        <v>0</v>
      </c>
      <c r="AE21" s="33"/>
      <c r="AF21" s="33"/>
      <c r="AG21" s="33"/>
      <c r="AH21" s="33"/>
      <c r="AI21" s="33"/>
      <c r="AJ21" s="33"/>
      <c r="AK21" s="32">
        <f t="shared" si="2"/>
        <v>0</v>
      </c>
      <c r="AL21" s="35">
        <f t="shared" si="3"/>
        <v>0</v>
      </c>
      <c r="AM21" s="35">
        <f t="shared" si="4"/>
        <v>0</v>
      </c>
      <c r="AN21" s="35">
        <f t="shared" si="7"/>
        <v>0</v>
      </c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</row>
    <row r="22" spans="2:94" ht="13.5" thickBot="1" x14ac:dyDescent="0.25">
      <c r="B22" s="28">
        <v>12</v>
      </c>
      <c r="C22" s="28">
        <f>'البيان النهائى '!B24</f>
        <v>0</v>
      </c>
      <c r="D22" s="28">
        <f>'حضور وانصراف'!F27</f>
        <v>0</v>
      </c>
      <c r="E22" s="28"/>
      <c r="F22" s="28"/>
      <c r="G22" s="28"/>
      <c r="H22" s="28">
        <f>'حضور وانصراف'!G27</f>
        <v>0</v>
      </c>
      <c r="I22" s="27"/>
      <c r="J22" s="27"/>
      <c r="K22" s="27"/>
      <c r="L22" s="27"/>
      <c r="M22" s="27"/>
      <c r="N22" s="27"/>
      <c r="O22" s="30">
        <f t="shared" si="0"/>
        <v>0</v>
      </c>
      <c r="P22" s="31">
        <f>'البيان النهائى '!E24</f>
        <v>0</v>
      </c>
      <c r="Q22" s="47">
        <f>'البيان النهائى '!U24</f>
        <v>0</v>
      </c>
      <c r="R22" s="31">
        <f>'البيان النهائى '!P24</f>
        <v>0</v>
      </c>
      <c r="S22" s="31"/>
      <c r="T22" s="47">
        <f t="shared" si="5"/>
        <v>0</v>
      </c>
      <c r="U22" s="31">
        <v>0</v>
      </c>
      <c r="V22" s="31">
        <v>0</v>
      </c>
      <c r="W22" s="31"/>
      <c r="X22" s="31"/>
      <c r="Y22" s="47">
        <f t="shared" si="1"/>
        <v>0</v>
      </c>
      <c r="Z22" s="32">
        <f>'البيان النهائى '!Y24</f>
        <v>0</v>
      </c>
      <c r="AA22" s="33"/>
      <c r="AB22" s="32">
        <f>'البيان النهائى '!X24</f>
        <v>0</v>
      </c>
      <c r="AC22" s="33"/>
      <c r="AD22" s="34">
        <f t="shared" si="6"/>
        <v>0</v>
      </c>
      <c r="AE22" s="33"/>
      <c r="AF22" s="33"/>
      <c r="AG22" s="33"/>
      <c r="AH22" s="33"/>
      <c r="AI22" s="33"/>
      <c r="AJ22" s="33"/>
      <c r="AK22" s="32">
        <f t="shared" si="2"/>
        <v>0</v>
      </c>
      <c r="AL22" s="35">
        <f t="shared" si="3"/>
        <v>0</v>
      </c>
      <c r="AM22" s="35">
        <f t="shared" si="4"/>
        <v>0</v>
      </c>
      <c r="AN22" s="35">
        <f t="shared" si="7"/>
        <v>0</v>
      </c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</row>
    <row r="23" spans="2:94" ht="13.5" thickBot="1" x14ac:dyDescent="0.25">
      <c r="B23" s="28">
        <v>13</v>
      </c>
      <c r="C23" s="28">
        <f>'البيان النهائى '!B25</f>
        <v>0</v>
      </c>
      <c r="D23" s="28">
        <f>'حضور وانصراف'!F28</f>
        <v>0</v>
      </c>
      <c r="E23" s="28"/>
      <c r="F23" s="28"/>
      <c r="G23" s="28"/>
      <c r="H23" s="28">
        <f>'حضور وانصراف'!G28</f>
        <v>0</v>
      </c>
      <c r="I23" s="27"/>
      <c r="J23" s="27"/>
      <c r="K23" s="27"/>
      <c r="L23" s="27"/>
      <c r="M23" s="27"/>
      <c r="N23" s="27"/>
      <c r="O23" s="30">
        <f t="shared" si="0"/>
        <v>0</v>
      </c>
      <c r="P23" s="31">
        <f>'البيان النهائى '!E25</f>
        <v>0</v>
      </c>
      <c r="Q23" s="47">
        <f>'البيان النهائى '!U25</f>
        <v>0</v>
      </c>
      <c r="R23" s="31">
        <f>'البيان النهائى '!P25</f>
        <v>0</v>
      </c>
      <c r="S23" s="31"/>
      <c r="T23" s="47">
        <f t="shared" si="5"/>
        <v>0</v>
      </c>
      <c r="U23" s="31">
        <v>0</v>
      </c>
      <c r="V23" s="31">
        <v>0</v>
      </c>
      <c r="W23" s="31"/>
      <c r="X23" s="31"/>
      <c r="Y23" s="47">
        <f t="shared" si="1"/>
        <v>0</v>
      </c>
      <c r="Z23" s="32">
        <f>'البيان النهائى '!Y25</f>
        <v>0</v>
      </c>
      <c r="AA23" s="33"/>
      <c r="AB23" s="32">
        <f>'البيان النهائى '!X25</f>
        <v>0</v>
      </c>
      <c r="AC23" s="33"/>
      <c r="AD23" s="34">
        <f t="shared" si="6"/>
        <v>0</v>
      </c>
      <c r="AE23" s="33"/>
      <c r="AF23" s="33"/>
      <c r="AG23" s="33"/>
      <c r="AH23" s="33"/>
      <c r="AI23" s="33"/>
      <c r="AJ23" s="33"/>
      <c r="AK23" s="32">
        <f t="shared" si="2"/>
        <v>0</v>
      </c>
      <c r="AL23" s="35">
        <f t="shared" si="3"/>
        <v>0</v>
      </c>
      <c r="AM23" s="35">
        <f t="shared" si="4"/>
        <v>0</v>
      </c>
      <c r="AN23" s="35">
        <f t="shared" si="7"/>
        <v>0</v>
      </c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</row>
    <row r="24" spans="2:94" ht="13.5" thickBot="1" x14ac:dyDescent="0.25">
      <c r="B24" s="28">
        <v>14</v>
      </c>
      <c r="C24" s="28">
        <f>'البيان النهائى '!B26</f>
        <v>0</v>
      </c>
      <c r="D24" s="28">
        <f>'حضور وانصراف'!F29</f>
        <v>0</v>
      </c>
      <c r="E24" s="28"/>
      <c r="F24" s="28"/>
      <c r="G24" s="28"/>
      <c r="H24" s="28">
        <f>'حضور وانصراف'!G29</f>
        <v>0</v>
      </c>
      <c r="I24" s="27"/>
      <c r="J24" s="27"/>
      <c r="K24" s="27"/>
      <c r="L24" s="27"/>
      <c r="M24" s="27"/>
      <c r="N24" s="27"/>
      <c r="O24" s="30">
        <f t="shared" si="0"/>
        <v>0</v>
      </c>
      <c r="P24" s="31">
        <f>'البيان النهائى '!E26</f>
        <v>0</v>
      </c>
      <c r="Q24" s="47">
        <f>'البيان النهائى '!U26</f>
        <v>0</v>
      </c>
      <c r="R24" s="31">
        <f>'البيان النهائى '!P26</f>
        <v>0</v>
      </c>
      <c r="S24" s="31"/>
      <c r="T24" s="47">
        <f t="shared" si="5"/>
        <v>0</v>
      </c>
      <c r="U24" s="31">
        <v>0</v>
      </c>
      <c r="V24" s="31">
        <v>0</v>
      </c>
      <c r="W24" s="31"/>
      <c r="X24" s="31"/>
      <c r="Y24" s="47">
        <f t="shared" si="1"/>
        <v>0</v>
      </c>
      <c r="Z24" s="32">
        <f>'البيان النهائى '!Y26</f>
        <v>0</v>
      </c>
      <c r="AA24" s="33"/>
      <c r="AB24" s="32">
        <f>'البيان النهائى '!X26</f>
        <v>0</v>
      </c>
      <c r="AC24" s="33"/>
      <c r="AD24" s="34">
        <f t="shared" si="6"/>
        <v>0</v>
      </c>
      <c r="AE24" s="33"/>
      <c r="AF24" s="33"/>
      <c r="AG24" s="33"/>
      <c r="AH24" s="33"/>
      <c r="AI24" s="33"/>
      <c r="AJ24" s="33"/>
      <c r="AK24" s="32">
        <f t="shared" si="2"/>
        <v>0</v>
      </c>
      <c r="AL24" s="35">
        <f t="shared" si="3"/>
        <v>0</v>
      </c>
      <c r="AM24" s="35">
        <f t="shared" si="4"/>
        <v>0</v>
      </c>
      <c r="AN24" s="35">
        <f t="shared" si="7"/>
        <v>0</v>
      </c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</row>
    <row r="25" spans="2:94" ht="13.5" thickBot="1" x14ac:dyDescent="0.25">
      <c r="B25" s="28">
        <v>15</v>
      </c>
      <c r="C25" s="28">
        <f>'البيان النهائى '!B27</f>
        <v>0</v>
      </c>
      <c r="D25" s="28">
        <f>'حضور وانصراف'!F30</f>
        <v>0</v>
      </c>
      <c r="E25" s="28"/>
      <c r="F25" s="28"/>
      <c r="G25" s="28"/>
      <c r="H25" s="28">
        <f>'حضور وانصراف'!G30</f>
        <v>0</v>
      </c>
      <c r="I25" s="27"/>
      <c r="J25" s="27"/>
      <c r="K25" s="27"/>
      <c r="L25" s="27"/>
      <c r="M25" s="27"/>
      <c r="N25" s="27"/>
      <c r="O25" s="30">
        <f t="shared" si="0"/>
        <v>0</v>
      </c>
      <c r="P25" s="31">
        <f>'البيان النهائى '!E27</f>
        <v>0</v>
      </c>
      <c r="Q25" s="47">
        <f>'البيان النهائى '!U27</f>
        <v>0</v>
      </c>
      <c r="R25" s="31">
        <f>'البيان النهائى '!P27</f>
        <v>0</v>
      </c>
      <c r="S25" s="31"/>
      <c r="T25" s="47">
        <f t="shared" si="5"/>
        <v>0</v>
      </c>
      <c r="U25" s="31">
        <v>0</v>
      </c>
      <c r="V25" s="31">
        <v>0</v>
      </c>
      <c r="W25" s="31"/>
      <c r="X25" s="31"/>
      <c r="Y25" s="47">
        <f t="shared" si="1"/>
        <v>0</v>
      </c>
      <c r="Z25" s="32">
        <f>'البيان النهائى '!Y27</f>
        <v>0</v>
      </c>
      <c r="AA25" s="33"/>
      <c r="AB25" s="32">
        <f>'البيان النهائى '!X27</f>
        <v>0</v>
      </c>
      <c r="AC25" s="33"/>
      <c r="AD25" s="34">
        <f t="shared" si="6"/>
        <v>0</v>
      </c>
      <c r="AE25" s="33"/>
      <c r="AF25" s="33"/>
      <c r="AG25" s="33"/>
      <c r="AH25" s="33"/>
      <c r="AI25" s="33"/>
      <c r="AJ25" s="33"/>
      <c r="AK25" s="32">
        <f t="shared" si="2"/>
        <v>0</v>
      </c>
      <c r="AL25" s="35">
        <f t="shared" si="3"/>
        <v>0</v>
      </c>
      <c r="AM25" s="35">
        <f t="shared" si="4"/>
        <v>0</v>
      </c>
      <c r="AN25" s="35">
        <f t="shared" si="7"/>
        <v>0</v>
      </c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</row>
    <row r="26" spans="2:94" ht="13.5" thickBot="1" x14ac:dyDescent="0.25">
      <c r="B26" s="28">
        <v>16</v>
      </c>
      <c r="C26" s="28">
        <f>'البيان النهائى '!B28</f>
        <v>0</v>
      </c>
      <c r="D26" s="28">
        <f>'حضور وانصراف'!F31</f>
        <v>0</v>
      </c>
      <c r="E26" s="28"/>
      <c r="F26" s="28"/>
      <c r="G26" s="28"/>
      <c r="H26" s="28">
        <f>'حضور وانصراف'!G31</f>
        <v>0</v>
      </c>
      <c r="I26" s="27"/>
      <c r="J26" s="27"/>
      <c r="K26" s="27"/>
      <c r="L26" s="27"/>
      <c r="M26" s="27"/>
      <c r="N26" s="27"/>
      <c r="O26" s="30">
        <f t="shared" si="0"/>
        <v>0</v>
      </c>
      <c r="P26" s="31">
        <f>'البيان النهائى '!E28</f>
        <v>0</v>
      </c>
      <c r="Q26" s="47">
        <f>'البيان النهائى '!U28</f>
        <v>0</v>
      </c>
      <c r="R26" s="31">
        <f>'البيان النهائى '!P28</f>
        <v>0</v>
      </c>
      <c r="S26" s="31"/>
      <c r="T26" s="47">
        <f t="shared" si="5"/>
        <v>0</v>
      </c>
      <c r="U26" s="31">
        <v>0</v>
      </c>
      <c r="V26" s="31">
        <v>0</v>
      </c>
      <c r="W26" s="31"/>
      <c r="X26" s="31"/>
      <c r="Y26" s="47">
        <f t="shared" si="1"/>
        <v>0</v>
      </c>
      <c r="Z26" s="32">
        <f>'البيان النهائى '!Y28</f>
        <v>0</v>
      </c>
      <c r="AA26" s="33"/>
      <c r="AB26" s="32">
        <f>'البيان النهائى '!X28</f>
        <v>0</v>
      </c>
      <c r="AC26" s="33"/>
      <c r="AD26" s="34">
        <f t="shared" si="6"/>
        <v>0</v>
      </c>
      <c r="AE26" s="33"/>
      <c r="AF26" s="33"/>
      <c r="AG26" s="33"/>
      <c r="AH26" s="33"/>
      <c r="AI26" s="33"/>
      <c r="AJ26" s="33"/>
      <c r="AK26" s="32">
        <f t="shared" si="2"/>
        <v>0</v>
      </c>
      <c r="AL26" s="35">
        <f t="shared" si="3"/>
        <v>0</v>
      </c>
      <c r="AM26" s="35">
        <f t="shared" si="4"/>
        <v>0</v>
      </c>
      <c r="AN26" s="35">
        <f t="shared" si="7"/>
        <v>0</v>
      </c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</row>
    <row r="27" spans="2:94" ht="13.5" thickBot="1" x14ac:dyDescent="0.25">
      <c r="B27" s="28">
        <v>17</v>
      </c>
      <c r="C27" s="28">
        <f>'البيان النهائى '!B29</f>
        <v>0</v>
      </c>
      <c r="D27" s="28">
        <f>'حضور وانصراف'!F32</f>
        <v>0</v>
      </c>
      <c r="E27" s="28"/>
      <c r="F27" s="28"/>
      <c r="G27" s="28"/>
      <c r="H27" s="28">
        <f>'حضور وانصراف'!G32</f>
        <v>0</v>
      </c>
      <c r="I27" s="27"/>
      <c r="J27" s="27"/>
      <c r="K27" s="27"/>
      <c r="L27" s="27"/>
      <c r="M27" s="27"/>
      <c r="N27" s="27"/>
      <c r="O27" s="30">
        <f t="shared" si="0"/>
        <v>0</v>
      </c>
      <c r="P27" s="31">
        <f>'البيان النهائى '!E29</f>
        <v>0</v>
      </c>
      <c r="Q27" s="47">
        <f>'البيان النهائى '!U29</f>
        <v>0</v>
      </c>
      <c r="R27" s="31">
        <f>'البيان النهائى '!P29</f>
        <v>0</v>
      </c>
      <c r="S27" s="31"/>
      <c r="T27" s="47">
        <f t="shared" si="5"/>
        <v>0</v>
      </c>
      <c r="U27" s="31">
        <v>0</v>
      </c>
      <c r="V27" s="31">
        <v>0</v>
      </c>
      <c r="W27" s="31"/>
      <c r="X27" s="31"/>
      <c r="Y27" s="47">
        <f t="shared" si="1"/>
        <v>0</v>
      </c>
      <c r="Z27" s="32">
        <f>'البيان النهائى '!Y29</f>
        <v>0</v>
      </c>
      <c r="AA27" s="33"/>
      <c r="AB27" s="32">
        <f>'البيان النهائى '!X29</f>
        <v>0</v>
      </c>
      <c r="AC27" s="33"/>
      <c r="AD27" s="34">
        <f t="shared" si="6"/>
        <v>0</v>
      </c>
      <c r="AE27" s="33"/>
      <c r="AF27" s="33"/>
      <c r="AG27" s="33"/>
      <c r="AH27" s="33"/>
      <c r="AI27" s="33"/>
      <c r="AJ27" s="33"/>
      <c r="AK27" s="32">
        <f t="shared" si="2"/>
        <v>0</v>
      </c>
      <c r="AL27" s="35">
        <f t="shared" si="3"/>
        <v>0</v>
      </c>
      <c r="AM27" s="35">
        <f t="shared" si="4"/>
        <v>0</v>
      </c>
      <c r="AN27" s="35">
        <f t="shared" si="7"/>
        <v>0</v>
      </c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</row>
    <row r="28" spans="2:94" ht="13.5" thickBot="1" x14ac:dyDescent="0.25">
      <c r="B28" s="28">
        <v>18</v>
      </c>
      <c r="C28" s="28">
        <f>'البيان النهائى '!B30</f>
        <v>0</v>
      </c>
      <c r="D28" s="28">
        <f>'حضور وانصراف'!F33</f>
        <v>0</v>
      </c>
      <c r="E28" s="28"/>
      <c r="F28" s="28"/>
      <c r="G28" s="28"/>
      <c r="H28" s="28">
        <f>'حضور وانصراف'!G33</f>
        <v>0</v>
      </c>
      <c r="I28" s="27"/>
      <c r="J28" s="27"/>
      <c r="K28" s="27"/>
      <c r="L28" s="27"/>
      <c r="M28" s="27"/>
      <c r="N28" s="27"/>
      <c r="O28" s="30">
        <f t="shared" si="0"/>
        <v>0</v>
      </c>
      <c r="P28" s="31">
        <f>'البيان النهائى '!E30</f>
        <v>0</v>
      </c>
      <c r="Q28" s="47">
        <f>'البيان النهائى '!U30</f>
        <v>0</v>
      </c>
      <c r="R28" s="31">
        <f>'البيان النهائى '!P30</f>
        <v>0</v>
      </c>
      <c r="S28" s="31"/>
      <c r="T28" s="47">
        <f t="shared" si="5"/>
        <v>0</v>
      </c>
      <c r="U28" s="31">
        <v>0</v>
      </c>
      <c r="V28" s="31">
        <v>0</v>
      </c>
      <c r="W28" s="31"/>
      <c r="X28" s="31"/>
      <c r="Y28" s="47">
        <f t="shared" si="1"/>
        <v>0</v>
      </c>
      <c r="Z28" s="32">
        <f>'البيان النهائى '!Y30</f>
        <v>0</v>
      </c>
      <c r="AA28" s="33"/>
      <c r="AB28" s="32">
        <f>'البيان النهائى '!X30</f>
        <v>0</v>
      </c>
      <c r="AC28" s="33"/>
      <c r="AD28" s="34">
        <f t="shared" si="6"/>
        <v>0</v>
      </c>
      <c r="AE28" s="33"/>
      <c r="AF28" s="33"/>
      <c r="AG28" s="33"/>
      <c r="AH28" s="33"/>
      <c r="AI28" s="33"/>
      <c r="AJ28" s="33"/>
      <c r="AK28" s="32">
        <f t="shared" si="2"/>
        <v>0</v>
      </c>
      <c r="AL28" s="35">
        <f t="shared" si="3"/>
        <v>0</v>
      </c>
      <c r="AM28" s="35">
        <f t="shared" si="4"/>
        <v>0</v>
      </c>
      <c r="AN28" s="35">
        <f t="shared" si="7"/>
        <v>0</v>
      </c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</row>
    <row r="29" spans="2:94" ht="13.5" thickBot="1" x14ac:dyDescent="0.25">
      <c r="B29" s="28">
        <v>19</v>
      </c>
      <c r="C29" s="28">
        <f>'البيان النهائى '!B31</f>
        <v>0</v>
      </c>
      <c r="D29" s="28">
        <f>'حضور وانصراف'!F34</f>
        <v>0</v>
      </c>
      <c r="E29" s="28"/>
      <c r="F29" s="28"/>
      <c r="G29" s="28"/>
      <c r="H29" s="28">
        <f>'حضور وانصراف'!G34</f>
        <v>0</v>
      </c>
      <c r="I29" s="27"/>
      <c r="J29" s="27"/>
      <c r="K29" s="27"/>
      <c r="L29" s="27"/>
      <c r="M29" s="27"/>
      <c r="N29" s="27"/>
      <c r="O29" s="30">
        <f t="shared" si="0"/>
        <v>0</v>
      </c>
      <c r="P29" s="31">
        <f>'البيان النهائى '!E31</f>
        <v>0</v>
      </c>
      <c r="Q29" s="47">
        <f>'البيان النهائى '!U31</f>
        <v>0</v>
      </c>
      <c r="R29" s="31">
        <f>'البيان النهائى '!P31</f>
        <v>0</v>
      </c>
      <c r="S29" s="31"/>
      <c r="T29" s="47">
        <f t="shared" si="5"/>
        <v>0</v>
      </c>
      <c r="U29" s="31">
        <v>0</v>
      </c>
      <c r="V29" s="31">
        <v>0</v>
      </c>
      <c r="W29" s="31"/>
      <c r="X29" s="31"/>
      <c r="Y29" s="47">
        <f t="shared" si="1"/>
        <v>0</v>
      </c>
      <c r="Z29" s="32">
        <f>'البيان النهائى '!Y31</f>
        <v>0</v>
      </c>
      <c r="AA29" s="33"/>
      <c r="AB29" s="32">
        <f>'البيان النهائى '!X31</f>
        <v>0</v>
      </c>
      <c r="AC29" s="33"/>
      <c r="AD29" s="34">
        <f t="shared" si="6"/>
        <v>0</v>
      </c>
      <c r="AE29" s="33"/>
      <c r="AF29" s="33"/>
      <c r="AG29" s="33"/>
      <c r="AH29" s="33"/>
      <c r="AI29" s="33"/>
      <c r="AJ29" s="33"/>
      <c r="AK29" s="32">
        <f t="shared" si="2"/>
        <v>0</v>
      </c>
      <c r="AL29" s="35">
        <f t="shared" si="3"/>
        <v>0</v>
      </c>
      <c r="AM29" s="35">
        <f t="shared" si="4"/>
        <v>0</v>
      </c>
      <c r="AN29" s="35">
        <f t="shared" si="7"/>
        <v>0</v>
      </c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</row>
    <row r="30" spans="2:94" ht="13.5" thickBot="1" x14ac:dyDescent="0.25">
      <c r="B30" s="28">
        <v>20</v>
      </c>
      <c r="C30" s="28">
        <f>'البيان النهائى '!B32</f>
        <v>0</v>
      </c>
      <c r="D30" s="28">
        <f>'حضور وانصراف'!F35</f>
        <v>0</v>
      </c>
      <c r="E30" s="28"/>
      <c r="F30" s="28"/>
      <c r="G30" s="28"/>
      <c r="H30" s="28">
        <f>'حضور وانصراف'!G35</f>
        <v>0</v>
      </c>
      <c r="I30" s="27"/>
      <c r="J30" s="27"/>
      <c r="K30" s="27"/>
      <c r="L30" s="27"/>
      <c r="M30" s="27"/>
      <c r="N30" s="27"/>
      <c r="O30" s="30">
        <f t="shared" si="0"/>
        <v>0</v>
      </c>
      <c r="P30" s="31">
        <f>'البيان النهائى '!E32</f>
        <v>0</v>
      </c>
      <c r="Q30" s="47">
        <f>'البيان النهائى '!U32</f>
        <v>0</v>
      </c>
      <c r="R30" s="31">
        <f>'البيان النهائى '!P32</f>
        <v>0</v>
      </c>
      <c r="S30" s="31"/>
      <c r="T30" s="47">
        <f t="shared" si="5"/>
        <v>0</v>
      </c>
      <c r="U30" s="31">
        <v>0</v>
      </c>
      <c r="V30" s="31">
        <v>0</v>
      </c>
      <c r="W30" s="31"/>
      <c r="X30" s="31"/>
      <c r="Y30" s="47">
        <f t="shared" si="1"/>
        <v>0</v>
      </c>
      <c r="Z30" s="32">
        <f>'البيان النهائى '!Y32</f>
        <v>0</v>
      </c>
      <c r="AA30" s="33"/>
      <c r="AB30" s="32">
        <f>'البيان النهائى '!X32</f>
        <v>0</v>
      </c>
      <c r="AC30" s="33"/>
      <c r="AD30" s="34">
        <f t="shared" si="6"/>
        <v>0</v>
      </c>
      <c r="AE30" s="33"/>
      <c r="AF30" s="33"/>
      <c r="AG30" s="33"/>
      <c r="AH30" s="33"/>
      <c r="AI30" s="33"/>
      <c r="AJ30" s="33"/>
      <c r="AK30" s="32">
        <f t="shared" si="2"/>
        <v>0</v>
      </c>
      <c r="AL30" s="35">
        <f t="shared" si="3"/>
        <v>0</v>
      </c>
      <c r="AM30" s="35">
        <f t="shared" si="4"/>
        <v>0</v>
      </c>
      <c r="AN30" s="35">
        <f t="shared" si="7"/>
        <v>0</v>
      </c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2:94" ht="13.5" thickBot="1" x14ac:dyDescent="0.25">
      <c r="B31" s="28">
        <v>21</v>
      </c>
      <c r="C31" s="28">
        <f>'البيان النهائى '!B33</f>
        <v>0</v>
      </c>
      <c r="D31" s="28">
        <f>'حضور وانصراف'!F36</f>
        <v>0</v>
      </c>
      <c r="E31" s="28"/>
      <c r="F31" s="28"/>
      <c r="G31" s="28"/>
      <c r="H31" s="28">
        <f>'حضور وانصراف'!G36</f>
        <v>0</v>
      </c>
      <c r="I31" s="27"/>
      <c r="J31" s="27"/>
      <c r="K31" s="27"/>
      <c r="L31" s="27"/>
      <c r="M31" s="27"/>
      <c r="N31" s="27"/>
      <c r="O31" s="30">
        <f t="shared" si="0"/>
        <v>0</v>
      </c>
      <c r="P31" s="31">
        <f>'البيان النهائى '!E33</f>
        <v>0</v>
      </c>
      <c r="Q31" s="47">
        <f>'البيان النهائى '!U33</f>
        <v>0</v>
      </c>
      <c r="R31" s="31">
        <f>'البيان النهائى '!P33</f>
        <v>0</v>
      </c>
      <c r="S31" s="31"/>
      <c r="T31" s="47">
        <f t="shared" si="5"/>
        <v>0</v>
      </c>
      <c r="U31" s="31">
        <v>0</v>
      </c>
      <c r="V31" s="31">
        <v>0</v>
      </c>
      <c r="W31" s="31"/>
      <c r="X31" s="31"/>
      <c r="Y31" s="47">
        <f t="shared" si="1"/>
        <v>0</v>
      </c>
      <c r="Z31" s="32">
        <f>'البيان النهائى '!Y33</f>
        <v>0</v>
      </c>
      <c r="AA31" s="33"/>
      <c r="AB31" s="32">
        <f>'البيان النهائى '!X33</f>
        <v>0</v>
      </c>
      <c r="AC31" s="33"/>
      <c r="AD31" s="34">
        <f t="shared" ref="AD31:AD49" si="8">AC31*O31+AB31*O31+AA31*O31+Z31*O31</f>
        <v>0</v>
      </c>
      <c r="AE31" s="33"/>
      <c r="AF31" s="33"/>
      <c r="AG31" s="33"/>
      <c r="AH31" s="33"/>
      <c r="AI31" s="33"/>
      <c r="AJ31" s="33"/>
      <c r="AK31" s="32">
        <f t="shared" si="2"/>
        <v>0</v>
      </c>
      <c r="AL31" s="35">
        <f t="shared" ref="AL31:AL49" si="9">Y31+T31</f>
        <v>0</v>
      </c>
      <c r="AM31" s="35">
        <f t="shared" ref="AM31:AM49" si="10">AK31+AD31</f>
        <v>0</v>
      </c>
      <c r="AN31" s="35">
        <f t="shared" ref="AN31:AN49" si="11">AL31-AM31</f>
        <v>0</v>
      </c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</row>
    <row r="32" spans="2:94" ht="13.5" thickBot="1" x14ac:dyDescent="0.25">
      <c r="B32" s="28">
        <v>22</v>
      </c>
      <c r="C32" s="28">
        <f>'البيان النهائى '!B34</f>
        <v>0</v>
      </c>
      <c r="D32" s="28">
        <f>'حضور وانصراف'!F37</f>
        <v>0</v>
      </c>
      <c r="E32" s="28"/>
      <c r="F32" s="28"/>
      <c r="G32" s="28"/>
      <c r="H32" s="28">
        <f>'حضور وانصراف'!G37</f>
        <v>0</v>
      </c>
      <c r="I32" s="27"/>
      <c r="J32" s="27"/>
      <c r="K32" s="27"/>
      <c r="L32" s="27"/>
      <c r="M32" s="27"/>
      <c r="N32" s="27"/>
      <c r="O32" s="30">
        <f t="shared" si="0"/>
        <v>0</v>
      </c>
      <c r="P32" s="31">
        <f>'البيان النهائى '!E34</f>
        <v>0</v>
      </c>
      <c r="Q32" s="47">
        <f>'البيان النهائى '!U34</f>
        <v>0</v>
      </c>
      <c r="R32" s="31">
        <f>'البيان النهائى '!P34</f>
        <v>0</v>
      </c>
      <c r="S32" s="31"/>
      <c r="T32" s="47">
        <f t="shared" si="5"/>
        <v>0</v>
      </c>
      <c r="U32" s="31">
        <v>0</v>
      </c>
      <c r="V32" s="31">
        <v>0</v>
      </c>
      <c r="W32" s="31"/>
      <c r="X32" s="31"/>
      <c r="Y32" s="47">
        <f t="shared" si="1"/>
        <v>0</v>
      </c>
      <c r="Z32" s="32">
        <f>'البيان النهائى '!Y34</f>
        <v>0</v>
      </c>
      <c r="AA32" s="33"/>
      <c r="AB32" s="32">
        <f>'البيان النهائى '!X34</f>
        <v>0</v>
      </c>
      <c r="AC32" s="33"/>
      <c r="AD32" s="34">
        <f t="shared" si="8"/>
        <v>0</v>
      </c>
      <c r="AE32" s="33"/>
      <c r="AF32" s="33"/>
      <c r="AG32" s="33"/>
      <c r="AH32" s="33"/>
      <c r="AI32" s="33"/>
      <c r="AJ32" s="33"/>
      <c r="AK32" s="32">
        <f t="shared" si="2"/>
        <v>0</v>
      </c>
      <c r="AL32" s="35">
        <f t="shared" si="9"/>
        <v>0</v>
      </c>
      <c r="AM32" s="35">
        <f t="shared" si="10"/>
        <v>0</v>
      </c>
      <c r="AN32" s="35">
        <f t="shared" si="11"/>
        <v>0</v>
      </c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</row>
    <row r="33" spans="2:91" ht="13.5" thickBot="1" x14ac:dyDescent="0.25">
      <c r="B33" s="28">
        <v>23</v>
      </c>
      <c r="C33" s="28">
        <f>'البيان النهائى '!B35</f>
        <v>0</v>
      </c>
      <c r="D33" s="28">
        <f>'حضور وانصراف'!F38</f>
        <v>0</v>
      </c>
      <c r="E33" s="28"/>
      <c r="F33" s="28"/>
      <c r="G33" s="28"/>
      <c r="H33" s="28">
        <f>'حضور وانصراف'!G38</f>
        <v>0</v>
      </c>
      <c r="I33" s="27"/>
      <c r="J33" s="27"/>
      <c r="K33" s="27"/>
      <c r="L33" s="27"/>
      <c r="M33" s="27"/>
      <c r="N33" s="27"/>
      <c r="O33" s="30">
        <f t="shared" si="0"/>
        <v>0</v>
      </c>
      <c r="P33" s="31">
        <f>'البيان النهائى '!E35</f>
        <v>0</v>
      </c>
      <c r="Q33" s="47">
        <f>'البيان النهائى '!U35</f>
        <v>0</v>
      </c>
      <c r="R33" s="31">
        <f>'البيان النهائى '!P35</f>
        <v>0</v>
      </c>
      <c r="S33" s="31"/>
      <c r="T33" s="47">
        <f t="shared" si="5"/>
        <v>0</v>
      </c>
      <c r="U33" s="31">
        <v>0</v>
      </c>
      <c r="V33" s="31">
        <v>0</v>
      </c>
      <c r="W33" s="31"/>
      <c r="X33" s="31"/>
      <c r="Y33" s="47">
        <f t="shared" si="1"/>
        <v>0</v>
      </c>
      <c r="Z33" s="32">
        <f>'البيان النهائى '!Y35</f>
        <v>0</v>
      </c>
      <c r="AA33" s="33"/>
      <c r="AB33" s="32">
        <f>'البيان النهائى '!X35</f>
        <v>0</v>
      </c>
      <c r="AC33" s="33"/>
      <c r="AD33" s="34">
        <f t="shared" si="8"/>
        <v>0</v>
      </c>
      <c r="AE33" s="33"/>
      <c r="AF33" s="33"/>
      <c r="AG33" s="33"/>
      <c r="AH33" s="33"/>
      <c r="AI33" s="33"/>
      <c r="AJ33" s="33"/>
      <c r="AK33" s="32">
        <f t="shared" si="2"/>
        <v>0</v>
      </c>
      <c r="AL33" s="35">
        <f t="shared" si="9"/>
        <v>0</v>
      </c>
      <c r="AM33" s="35">
        <f t="shared" si="10"/>
        <v>0</v>
      </c>
      <c r="AN33" s="35">
        <f t="shared" si="11"/>
        <v>0</v>
      </c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</row>
    <row r="34" spans="2:91" ht="13.5" thickBot="1" x14ac:dyDescent="0.25">
      <c r="B34" s="28">
        <v>24</v>
      </c>
      <c r="C34" s="28">
        <f>'البيان النهائى '!B36</f>
        <v>0</v>
      </c>
      <c r="D34" s="28">
        <f>'حضور وانصراف'!F39</f>
        <v>0</v>
      </c>
      <c r="E34" s="28"/>
      <c r="F34" s="28"/>
      <c r="G34" s="28"/>
      <c r="H34" s="28">
        <f>'حضور وانصراف'!G39</f>
        <v>0</v>
      </c>
      <c r="I34" s="27"/>
      <c r="J34" s="27"/>
      <c r="K34" s="27"/>
      <c r="L34" s="27"/>
      <c r="M34" s="27"/>
      <c r="N34" s="27"/>
      <c r="O34" s="30">
        <f t="shared" si="0"/>
        <v>0</v>
      </c>
      <c r="P34" s="31">
        <f>'البيان النهائى '!E36</f>
        <v>0</v>
      </c>
      <c r="Q34" s="47">
        <f>'البيان النهائى '!U36</f>
        <v>0</v>
      </c>
      <c r="R34" s="31">
        <f>'البيان النهائى '!P36</f>
        <v>0</v>
      </c>
      <c r="S34" s="31"/>
      <c r="T34" s="47">
        <f t="shared" si="5"/>
        <v>0</v>
      </c>
      <c r="U34" s="31">
        <v>0</v>
      </c>
      <c r="V34" s="31">
        <v>0</v>
      </c>
      <c r="W34" s="31"/>
      <c r="X34" s="31"/>
      <c r="Y34" s="47">
        <f t="shared" si="1"/>
        <v>0</v>
      </c>
      <c r="Z34" s="32">
        <f>'البيان النهائى '!Y36</f>
        <v>0</v>
      </c>
      <c r="AA34" s="33"/>
      <c r="AB34" s="32">
        <f>'البيان النهائى '!X36</f>
        <v>0</v>
      </c>
      <c r="AC34" s="33"/>
      <c r="AD34" s="34">
        <f t="shared" si="8"/>
        <v>0</v>
      </c>
      <c r="AE34" s="33"/>
      <c r="AF34" s="33"/>
      <c r="AG34" s="33"/>
      <c r="AH34" s="33"/>
      <c r="AI34" s="33"/>
      <c r="AJ34" s="33"/>
      <c r="AK34" s="32">
        <f t="shared" si="2"/>
        <v>0</v>
      </c>
      <c r="AL34" s="35">
        <f t="shared" si="9"/>
        <v>0</v>
      </c>
      <c r="AM34" s="35">
        <f t="shared" si="10"/>
        <v>0</v>
      </c>
      <c r="AN34" s="35">
        <f t="shared" si="11"/>
        <v>0</v>
      </c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</row>
    <row r="35" spans="2:91" ht="13.5" thickBot="1" x14ac:dyDescent="0.25">
      <c r="B35" s="28">
        <v>25</v>
      </c>
      <c r="C35" s="28">
        <f>'البيان النهائى '!B37</f>
        <v>0</v>
      </c>
      <c r="D35" s="28">
        <f>'حضور وانصراف'!F40</f>
        <v>0</v>
      </c>
      <c r="E35" s="28"/>
      <c r="F35" s="28"/>
      <c r="G35" s="28"/>
      <c r="H35" s="28">
        <f>'حضور وانصراف'!G40</f>
        <v>0</v>
      </c>
      <c r="I35" s="27"/>
      <c r="J35" s="27"/>
      <c r="K35" s="27"/>
      <c r="L35" s="27"/>
      <c r="M35" s="27"/>
      <c r="N35" s="27"/>
      <c r="O35" s="30">
        <f t="shared" si="0"/>
        <v>0</v>
      </c>
      <c r="P35" s="31">
        <f>'البيان النهائى '!E37</f>
        <v>0</v>
      </c>
      <c r="Q35" s="47">
        <f>'البيان النهائى '!U37</f>
        <v>0</v>
      </c>
      <c r="R35" s="31">
        <f>'البيان النهائى '!P37</f>
        <v>0</v>
      </c>
      <c r="S35" s="31"/>
      <c r="T35" s="47">
        <f t="shared" si="5"/>
        <v>0</v>
      </c>
      <c r="U35" s="31">
        <v>0</v>
      </c>
      <c r="V35" s="31">
        <v>0</v>
      </c>
      <c r="W35" s="31"/>
      <c r="X35" s="31"/>
      <c r="Y35" s="47">
        <f t="shared" si="1"/>
        <v>0</v>
      </c>
      <c r="Z35" s="32">
        <f>'البيان النهائى '!Y37</f>
        <v>0</v>
      </c>
      <c r="AA35" s="33"/>
      <c r="AB35" s="32">
        <f>'البيان النهائى '!X37</f>
        <v>0</v>
      </c>
      <c r="AC35" s="33"/>
      <c r="AD35" s="34">
        <f t="shared" si="8"/>
        <v>0</v>
      </c>
      <c r="AE35" s="33"/>
      <c r="AF35" s="33"/>
      <c r="AG35" s="33"/>
      <c r="AH35" s="33"/>
      <c r="AI35" s="33"/>
      <c r="AJ35" s="33"/>
      <c r="AK35" s="32">
        <f t="shared" si="2"/>
        <v>0</v>
      </c>
      <c r="AL35" s="35">
        <f t="shared" si="9"/>
        <v>0</v>
      </c>
      <c r="AM35" s="35">
        <f t="shared" si="10"/>
        <v>0</v>
      </c>
      <c r="AN35" s="35">
        <f t="shared" si="11"/>
        <v>0</v>
      </c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</row>
    <row r="36" spans="2:91" ht="13.5" thickBot="1" x14ac:dyDescent="0.25">
      <c r="B36" s="28">
        <v>26</v>
      </c>
      <c r="C36" s="28">
        <f>'البيان النهائى '!B38</f>
        <v>0</v>
      </c>
      <c r="D36" s="28">
        <f>'حضور وانصراف'!F41</f>
        <v>0</v>
      </c>
      <c r="E36" s="28"/>
      <c r="F36" s="28"/>
      <c r="G36" s="28"/>
      <c r="H36" s="28">
        <f>'حضور وانصراف'!G41</f>
        <v>0</v>
      </c>
      <c r="I36" s="27"/>
      <c r="J36" s="27"/>
      <c r="K36" s="27"/>
      <c r="L36" s="27"/>
      <c r="M36" s="27"/>
      <c r="N36" s="27"/>
      <c r="O36" s="30">
        <f t="shared" si="0"/>
        <v>0</v>
      </c>
      <c r="P36" s="31">
        <f>'البيان النهائى '!E38</f>
        <v>0</v>
      </c>
      <c r="Q36" s="47">
        <f>'البيان النهائى '!U38</f>
        <v>0</v>
      </c>
      <c r="R36" s="31">
        <f>'البيان النهائى '!P38</f>
        <v>0</v>
      </c>
      <c r="S36" s="31"/>
      <c r="T36" s="47">
        <f t="shared" si="5"/>
        <v>0</v>
      </c>
      <c r="U36" s="31">
        <v>0</v>
      </c>
      <c r="V36" s="31">
        <v>0</v>
      </c>
      <c r="W36" s="31"/>
      <c r="X36" s="31"/>
      <c r="Y36" s="47">
        <f t="shared" si="1"/>
        <v>0</v>
      </c>
      <c r="Z36" s="32">
        <f>'البيان النهائى '!Y38</f>
        <v>0</v>
      </c>
      <c r="AA36" s="33"/>
      <c r="AB36" s="32">
        <f>'البيان النهائى '!X38</f>
        <v>0</v>
      </c>
      <c r="AC36" s="33"/>
      <c r="AD36" s="34">
        <f t="shared" si="8"/>
        <v>0</v>
      </c>
      <c r="AE36" s="33"/>
      <c r="AF36" s="33"/>
      <c r="AG36" s="33"/>
      <c r="AH36" s="33"/>
      <c r="AI36" s="33"/>
      <c r="AJ36" s="33"/>
      <c r="AK36" s="32">
        <f t="shared" si="2"/>
        <v>0</v>
      </c>
      <c r="AL36" s="35">
        <f t="shared" si="9"/>
        <v>0</v>
      </c>
      <c r="AM36" s="35">
        <f t="shared" si="10"/>
        <v>0</v>
      </c>
      <c r="AN36" s="35">
        <f t="shared" si="11"/>
        <v>0</v>
      </c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</row>
    <row r="37" spans="2:91" ht="13.5" thickBot="1" x14ac:dyDescent="0.25">
      <c r="B37" s="28">
        <v>27</v>
      </c>
      <c r="C37" s="28">
        <f>'البيان النهائى '!B39</f>
        <v>0</v>
      </c>
      <c r="D37" s="28">
        <f>'حضور وانصراف'!F42</f>
        <v>0</v>
      </c>
      <c r="E37" s="28"/>
      <c r="F37" s="28"/>
      <c r="G37" s="28"/>
      <c r="H37" s="28">
        <f>'حضور وانصراف'!G42</f>
        <v>0</v>
      </c>
      <c r="I37" s="27"/>
      <c r="J37" s="27"/>
      <c r="K37" s="27"/>
      <c r="L37" s="27"/>
      <c r="M37" s="27"/>
      <c r="N37" s="27"/>
      <c r="O37" s="30">
        <f t="shared" si="0"/>
        <v>0</v>
      </c>
      <c r="P37" s="31">
        <f>'البيان النهائى '!E39</f>
        <v>0</v>
      </c>
      <c r="Q37" s="47">
        <f>'البيان النهائى '!U39</f>
        <v>0</v>
      </c>
      <c r="R37" s="31">
        <f>'البيان النهائى '!P39</f>
        <v>0</v>
      </c>
      <c r="S37" s="31"/>
      <c r="T37" s="47">
        <f t="shared" si="5"/>
        <v>0</v>
      </c>
      <c r="U37" s="31">
        <v>0</v>
      </c>
      <c r="V37" s="31">
        <v>0</v>
      </c>
      <c r="W37" s="31"/>
      <c r="X37" s="31"/>
      <c r="Y37" s="47">
        <f t="shared" si="1"/>
        <v>0</v>
      </c>
      <c r="Z37" s="32">
        <f>'البيان النهائى '!Y39</f>
        <v>0</v>
      </c>
      <c r="AA37" s="33"/>
      <c r="AB37" s="32">
        <f>'البيان النهائى '!X39</f>
        <v>0</v>
      </c>
      <c r="AC37" s="33"/>
      <c r="AD37" s="34">
        <f t="shared" si="8"/>
        <v>0</v>
      </c>
      <c r="AE37" s="33"/>
      <c r="AF37" s="33"/>
      <c r="AG37" s="33"/>
      <c r="AH37" s="33"/>
      <c r="AI37" s="33"/>
      <c r="AJ37" s="33"/>
      <c r="AK37" s="32">
        <f t="shared" si="2"/>
        <v>0</v>
      </c>
      <c r="AL37" s="35">
        <f t="shared" si="9"/>
        <v>0</v>
      </c>
      <c r="AM37" s="35">
        <f t="shared" si="10"/>
        <v>0</v>
      </c>
      <c r="AN37" s="35">
        <f t="shared" si="11"/>
        <v>0</v>
      </c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</row>
    <row r="38" spans="2:91" ht="13.5" thickBot="1" x14ac:dyDescent="0.25">
      <c r="B38" s="28">
        <v>28</v>
      </c>
      <c r="C38" s="28">
        <f>'البيان النهائى '!B40</f>
        <v>0</v>
      </c>
      <c r="D38" s="28">
        <f>'حضور وانصراف'!F43</f>
        <v>0</v>
      </c>
      <c r="E38" s="28"/>
      <c r="F38" s="28"/>
      <c r="G38" s="28"/>
      <c r="H38" s="28">
        <f>'حضور وانصراف'!G43</f>
        <v>0</v>
      </c>
      <c r="I38" s="27"/>
      <c r="J38" s="27"/>
      <c r="K38" s="27"/>
      <c r="L38" s="27"/>
      <c r="M38" s="27"/>
      <c r="N38" s="27"/>
      <c r="O38" s="30">
        <f t="shared" si="0"/>
        <v>0</v>
      </c>
      <c r="P38" s="31">
        <f>'البيان النهائى '!E40</f>
        <v>0</v>
      </c>
      <c r="Q38" s="47">
        <f>'البيان النهائى '!U40</f>
        <v>0</v>
      </c>
      <c r="R38" s="31">
        <f>'البيان النهائى '!P40</f>
        <v>0</v>
      </c>
      <c r="S38" s="31"/>
      <c r="T38" s="47">
        <f t="shared" si="5"/>
        <v>0</v>
      </c>
      <c r="U38" s="31">
        <v>0</v>
      </c>
      <c r="V38" s="31">
        <v>0</v>
      </c>
      <c r="W38" s="31"/>
      <c r="X38" s="31"/>
      <c r="Y38" s="47">
        <f t="shared" si="1"/>
        <v>0</v>
      </c>
      <c r="Z38" s="32">
        <f>'البيان النهائى '!Y40</f>
        <v>0</v>
      </c>
      <c r="AA38" s="33"/>
      <c r="AB38" s="32">
        <f>'البيان النهائى '!X40</f>
        <v>0</v>
      </c>
      <c r="AC38" s="33"/>
      <c r="AD38" s="34">
        <f t="shared" si="8"/>
        <v>0</v>
      </c>
      <c r="AE38" s="33"/>
      <c r="AF38" s="33"/>
      <c r="AG38" s="33"/>
      <c r="AH38" s="33"/>
      <c r="AI38" s="33"/>
      <c r="AJ38" s="33"/>
      <c r="AK38" s="32">
        <f t="shared" si="2"/>
        <v>0</v>
      </c>
      <c r="AL38" s="35">
        <f t="shared" si="9"/>
        <v>0</v>
      </c>
      <c r="AM38" s="35">
        <f t="shared" si="10"/>
        <v>0</v>
      </c>
      <c r="AN38" s="35">
        <f t="shared" si="11"/>
        <v>0</v>
      </c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</row>
    <row r="39" spans="2:91" ht="13.5" thickBot="1" x14ac:dyDescent="0.25">
      <c r="B39" s="28">
        <v>29</v>
      </c>
      <c r="C39" s="28">
        <f>'البيان النهائى '!B41</f>
        <v>0</v>
      </c>
      <c r="D39" s="28">
        <f>'حضور وانصراف'!F44</f>
        <v>0</v>
      </c>
      <c r="E39" s="28"/>
      <c r="F39" s="28"/>
      <c r="G39" s="28"/>
      <c r="H39" s="28">
        <f>'حضور وانصراف'!G44</f>
        <v>0</v>
      </c>
      <c r="I39" s="27"/>
      <c r="J39" s="27"/>
      <c r="K39" s="27"/>
      <c r="L39" s="27"/>
      <c r="M39" s="27"/>
      <c r="N39" s="27"/>
      <c r="O39" s="30">
        <f t="shared" si="0"/>
        <v>0</v>
      </c>
      <c r="P39" s="31">
        <f>'البيان النهائى '!E41</f>
        <v>0</v>
      </c>
      <c r="Q39" s="47">
        <f>'البيان النهائى '!U41</f>
        <v>0</v>
      </c>
      <c r="R39" s="31">
        <f>'البيان النهائى '!P41</f>
        <v>0</v>
      </c>
      <c r="S39" s="31"/>
      <c r="T39" s="47">
        <f t="shared" si="5"/>
        <v>0</v>
      </c>
      <c r="U39" s="31">
        <v>0</v>
      </c>
      <c r="V39" s="31">
        <v>0</v>
      </c>
      <c r="W39" s="31"/>
      <c r="X39" s="31"/>
      <c r="Y39" s="47">
        <f t="shared" si="1"/>
        <v>0</v>
      </c>
      <c r="Z39" s="32">
        <f>'البيان النهائى '!Y41</f>
        <v>0</v>
      </c>
      <c r="AA39" s="33"/>
      <c r="AB39" s="32">
        <f>'البيان النهائى '!X41</f>
        <v>0</v>
      </c>
      <c r="AC39" s="33"/>
      <c r="AD39" s="34">
        <f t="shared" si="8"/>
        <v>0</v>
      </c>
      <c r="AE39" s="33"/>
      <c r="AF39" s="33"/>
      <c r="AG39" s="33"/>
      <c r="AH39" s="33"/>
      <c r="AI39" s="33"/>
      <c r="AJ39" s="33"/>
      <c r="AK39" s="32">
        <f t="shared" si="2"/>
        <v>0</v>
      </c>
      <c r="AL39" s="35">
        <f t="shared" si="9"/>
        <v>0</v>
      </c>
      <c r="AM39" s="35">
        <f t="shared" si="10"/>
        <v>0</v>
      </c>
      <c r="AN39" s="35">
        <f t="shared" si="11"/>
        <v>0</v>
      </c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</row>
    <row r="40" spans="2:91" ht="13.5" thickBot="1" x14ac:dyDescent="0.25">
      <c r="B40" s="28">
        <v>30</v>
      </c>
      <c r="C40" s="28">
        <f>'البيان النهائى '!B42</f>
        <v>0</v>
      </c>
      <c r="D40" s="28">
        <f>'حضور وانصراف'!F45</f>
        <v>0</v>
      </c>
      <c r="E40" s="28"/>
      <c r="F40" s="28"/>
      <c r="G40" s="28"/>
      <c r="H40" s="28">
        <f>'حضور وانصراف'!G45</f>
        <v>0</v>
      </c>
      <c r="I40" s="27"/>
      <c r="J40" s="27"/>
      <c r="K40" s="27"/>
      <c r="L40" s="27"/>
      <c r="M40" s="27"/>
      <c r="N40" s="27"/>
      <c r="O40" s="30">
        <f t="shared" si="0"/>
        <v>0</v>
      </c>
      <c r="P40" s="31">
        <f>'البيان النهائى '!E42</f>
        <v>0</v>
      </c>
      <c r="Q40" s="47">
        <f>'البيان النهائى '!U42</f>
        <v>0</v>
      </c>
      <c r="R40" s="31">
        <f>'البيان النهائى '!P42</f>
        <v>0</v>
      </c>
      <c r="S40" s="31"/>
      <c r="T40" s="47">
        <f t="shared" si="5"/>
        <v>0</v>
      </c>
      <c r="U40" s="31">
        <v>0</v>
      </c>
      <c r="V40" s="31">
        <v>0</v>
      </c>
      <c r="W40" s="31"/>
      <c r="X40" s="31"/>
      <c r="Y40" s="47">
        <f t="shared" si="1"/>
        <v>0</v>
      </c>
      <c r="Z40" s="32">
        <f>'البيان النهائى '!Y42</f>
        <v>0</v>
      </c>
      <c r="AA40" s="33"/>
      <c r="AB40" s="32">
        <f>'البيان النهائى '!X42</f>
        <v>0</v>
      </c>
      <c r="AC40" s="33"/>
      <c r="AD40" s="34">
        <f t="shared" si="8"/>
        <v>0</v>
      </c>
      <c r="AE40" s="33"/>
      <c r="AF40" s="33"/>
      <c r="AG40" s="33"/>
      <c r="AH40" s="33"/>
      <c r="AI40" s="33"/>
      <c r="AJ40" s="33"/>
      <c r="AK40" s="32">
        <f t="shared" si="2"/>
        <v>0</v>
      </c>
      <c r="AL40" s="35">
        <f t="shared" si="9"/>
        <v>0</v>
      </c>
      <c r="AM40" s="35">
        <f t="shared" si="10"/>
        <v>0</v>
      </c>
      <c r="AN40" s="35">
        <f t="shared" si="11"/>
        <v>0</v>
      </c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</row>
    <row r="41" spans="2:91" ht="13.5" thickBot="1" x14ac:dyDescent="0.25">
      <c r="B41" s="28">
        <v>31</v>
      </c>
      <c r="C41" s="28">
        <f>'البيان النهائى '!B43</f>
        <v>0</v>
      </c>
      <c r="D41" s="28">
        <f>'حضور وانصراف'!F46</f>
        <v>0</v>
      </c>
      <c r="E41" s="28"/>
      <c r="F41" s="28"/>
      <c r="G41" s="28"/>
      <c r="H41" s="28">
        <f>'حضور وانصراف'!G46</f>
        <v>0</v>
      </c>
      <c r="I41" s="27"/>
      <c r="J41" s="27"/>
      <c r="K41" s="27"/>
      <c r="L41" s="27"/>
      <c r="M41" s="27"/>
      <c r="N41" s="27"/>
      <c r="O41" s="30">
        <f t="shared" si="0"/>
        <v>0</v>
      </c>
      <c r="P41" s="31">
        <f>'البيان النهائى '!E43</f>
        <v>0</v>
      </c>
      <c r="Q41" s="47">
        <f>'البيان النهائى '!U43</f>
        <v>0</v>
      </c>
      <c r="R41" s="31">
        <f>'البيان النهائى '!P43</f>
        <v>0</v>
      </c>
      <c r="S41" s="31"/>
      <c r="T41" s="47">
        <f t="shared" si="5"/>
        <v>0</v>
      </c>
      <c r="U41" s="31">
        <v>0</v>
      </c>
      <c r="V41" s="31">
        <v>0</v>
      </c>
      <c r="W41" s="31"/>
      <c r="X41" s="31"/>
      <c r="Y41" s="47">
        <f t="shared" si="1"/>
        <v>0</v>
      </c>
      <c r="Z41" s="32">
        <f>'البيان النهائى '!Y43</f>
        <v>0</v>
      </c>
      <c r="AA41" s="33"/>
      <c r="AB41" s="32">
        <f>'البيان النهائى '!X43</f>
        <v>0</v>
      </c>
      <c r="AC41" s="33"/>
      <c r="AD41" s="34">
        <f t="shared" si="8"/>
        <v>0</v>
      </c>
      <c r="AE41" s="33"/>
      <c r="AF41" s="33"/>
      <c r="AG41" s="33"/>
      <c r="AH41" s="33"/>
      <c r="AI41" s="33"/>
      <c r="AJ41" s="33"/>
      <c r="AK41" s="32">
        <f t="shared" si="2"/>
        <v>0</v>
      </c>
      <c r="AL41" s="35">
        <f t="shared" si="9"/>
        <v>0</v>
      </c>
      <c r="AM41" s="35">
        <f t="shared" si="10"/>
        <v>0</v>
      </c>
      <c r="AN41" s="35">
        <f t="shared" si="11"/>
        <v>0</v>
      </c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</row>
    <row r="42" spans="2:91" ht="13.5" thickBot="1" x14ac:dyDescent="0.25">
      <c r="B42" s="28">
        <v>32</v>
      </c>
      <c r="C42" s="28">
        <f>'البيان النهائى '!B44</f>
        <v>0</v>
      </c>
      <c r="D42" s="28">
        <f>'حضور وانصراف'!F47</f>
        <v>0</v>
      </c>
      <c r="E42" s="28"/>
      <c r="F42" s="28"/>
      <c r="G42" s="28"/>
      <c r="H42" s="28">
        <f>'حضور وانصراف'!G47</f>
        <v>0</v>
      </c>
      <c r="I42" s="27"/>
      <c r="J42" s="27"/>
      <c r="K42" s="27"/>
      <c r="L42" s="27"/>
      <c r="M42" s="27"/>
      <c r="N42" s="27"/>
      <c r="O42" s="30">
        <f t="shared" si="0"/>
        <v>0</v>
      </c>
      <c r="P42" s="31">
        <f>'البيان النهائى '!E44</f>
        <v>0</v>
      </c>
      <c r="Q42" s="47">
        <f>'البيان النهائى '!U44</f>
        <v>0</v>
      </c>
      <c r="R42" s="31">
        <f>'البيان النهائى '!P44</f>
        <v>0</v>
      </c>
      <c r="S42" s="31"/>
      <c r="T42" s="47">
        <f t="shared" si="5"/>
        <v>0</v>
      </c>
      <c r="U42" s="31">
        <v>0</v>
      </c>
      <c r="V42" s="31">
        <v>0</v>
      </c>
      <c r="W42" s="31"/>
      <c r="X42" s="31"/>
      <c r="Y42" s="47">
        <f t="shared" si="1"/>
        <v>0</v>
      </c>
      <c r="Z42" s="32">
        <f>'البيان النهائى '!Y44</f>
        <v>0</v>
      </c>
      <c r="AA42" s="33"/>
      <c r="AB42" s="32">
        <f>'البيان النهائى '!X44</f>
        <v>0</v>
      </c>
      <c r="AC42" s="33"/>
      <c r="AD42" s="34">
        <f t="shared" si="8"/>
        <v>0</v>
      </c>
      <c r="AE42" s="33"/>
      <c r="AF42" s="33"/>
      <c r="AG42" s="33"/>
      <c r="AH42" s="33"/>
      <c r="AI42" s="33"/>
      <c r="AJ42" s="33"/>
      <c r="AK42" s="32">
        <f t="shared" si="2"/>
        <v>0</v>
      </c>
      <c r="AL42" s="35">
        <f t="shared" si="9"/>
        <v>0</v>
      </c>
      <c r="AM42" s="35">
        <f t="shared" si="10"/>
        <v>0</v>
      </c>
      <c r="AN42" s="35">
        <f t="shared" si="11"/>
        <v>0</v>
      </c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</row>
    <row r="43" spans="2:91" ht="13.5" thickBot="1" x14ac:dyDescent="0.25">
      <c r="B43" s="28">
        <v>33</v>
      </c>
      <c r="C43" s="28">
        <f>'البيان النهائى '!B45</f>
        <v>0</v>
      </c>
      <c r="D43" s="28">
        <f>'حضور وانصراف'!F48</f>
        <v>0</v>
      </c>
      <c r="E43" s="28"/>
      <c r="F43" s="28"/>
      <c r="G43" s="28"/>
      <c r="H43" s="28">
        <f>'حضور وانصراف'!G48</f>
        <v>0</v>
      </c>
      <c r="I43" s="27"/>
      <c r="J43" s="27"/>
      <c r="K43" s="27"/>
      <c r="L43" s="27"/>
      <c r="M43" s="27"/>
      <c r="N43" s="27"/>
      <c r="O43" s="30">
        <f t="shared" si="0"/>
        <v>0</v>
      </c>
      <c r="P43" s="31">
        <f>'البيان النهائى '!E45</f>
        <v>0</v>
      </c>
      <c r="Q43" s="47">
        <f>'البيان النهائى '!U45</f>
        <v>0</v>
      </c>
      <c r="R43" s="31">
        <f>'البيان النهائى '!P45</f>
        <v>0</v>
      </c>
      <c r="S43" s="31"/>
      <c r="T43" s="47">
        <f t="shared" si="5"/>
        <v>0</v>
      </c>
      <c r="U43" s="31">
        <v>0</v>
      </c>
      <c r="V43" s="31">
        <v>0</v>
      </c>
      <c r="W43" s="31"/>
      <c r="X43" s="31"/>
      <c r="Y43" s="47">
        <f t="shared" si="1"/>
        <v>0</v>
      </c>
      <c r="Z43" s="32">
        <f>'البيان النهائى '!Y45</f>
        <v>0</v>
      </c>
      <c r="AA43" s="33"/>
      <c r="AB43" s="32">
        <f>'البيان النهائى '!X45</f>
        <v>0</v>
      </c>
      <c r="AC43" s="33"/>
      <c r="AD43" s="34">
        <f t="shared" si="8"/>
        <v>0</v>
      </c>
      <c r="AE43" s="33"/>
      <c r="AF43" s="33"/>
      <c r="AG43" s="33"/>
      <c r="AH43" s="33"/>
      <c r="AI43" s="33"/>
      <c r="AJ43" s="33"/>
      <c r="AK43" s="32">
        <f t="shared" si="2"/>
        <v>0</v>
      </c>
      <c r="AL43" s="35">
        <f t="shared" si="9"/>
        <v>0</v>
      </c>
      <c r="AM43" s="35">
        <f t="shared" si="10"/>
        <v>0</v>
      </c>
      <c r="AN43" s="35">
        <f t="shared" si="11"/>
        <v>0</v>
      </c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</row>
    <row r="44" spans="2:91" ht="13.5" thickBot="1" x14ac:dyDescent="0.25">
      <c r="B44" s="28">
        <v>34</v>
      </c>
      <c r="C44" s="28">
        <f>'البيان النهائى '!B46</f>
        <v>0</v>
      </c>
      <c r="D44" s="28">
        <f>'حضور وانصراف'!F49</f>
        <v>0</v>
      </c>
      <c r="E44" s="28"/>
      <c r="F44" s="28"/>
      <c r="G44" s="28"/>
      <c r="H44" s="28">
        <f>'حضور وانصراف'!G49</f>
        <v>0</v>
      </c>
      <c r="I44" s="27"/>
      <c r="J44" s="27"/>
      <c r="K44" s="27"/>
      <c r="L44" s="27"/>
      <c r="M44" s="27"/>
      <c r="N44" s="27"/>
      <c r="O44" s="30">
        <f t="shared" si="0"/>
        <v>0</v>
      </c>
      <c r="P44" s="31">
        <f>'البيان النهائى '!E46</f>
        <v>0</v>
      </c>
      <c r="Q44" s="47">
        <f>'البيان النهائى '!U46</f>
        <v>0</v>
      </c>
      <c r="R44" s="31">
        <f>'البيان النهائى '!P46</f>
        <v>0</v>
      </c>
      <c r="S44" s="31"/>
      <c r="T44" s="47">
        <f t="shared" si="5"/>
        <v>0</v>
      </c>
      <c r="U44" s="31">
        <v>0</v>
      </c>
      <c r="V44" s="31">
        <v>0</v>
      </c>
      <c r="W44" s="31"/>
      <c r="X44" s="31"/>
      <c r="Y44" s="47">
        <f t="shared" si="1"/>
        <v>0</v>
      </c>
      <c r="Z44" s="32">
        <f>'البيان النهائى '!Y46</f>
        <v>0</v>
      </c>
      <c r="AA44" s="33"/>
      <c r="AB44" s="32">
        <f>'البيان النهائى '!X46</f>
        <v>0</v>
      </c>
      <c r="AC44" s="33"/>
      <c r="AD44" s="34">
        <f t="shared" si="8"/>
        <v>0</v>
      </c>
      <c r="AE44" s="33"/>
      <c r="AF44" s="33"/>
      <c r="AG44" s="33"/>
      <c r="AH44" s="33"/>
      <c r="AI44" s="33"/>
      <c r="AJ44" s="33"/>
      <c r="AK44" s="32">
        <f t="shared" si="2"/>
        <v>0</v>
      </c>
      <c r="AL44" s="35">
        <f t="shared" si="9"/>
        <v>0</v>
      </c>
      <c r="AM44" s="35">
        <f t="shared" si="10"/>
        <v>0</v>
      </c>
      <c r="AN44" s="35">
        <f t="shared" si="11"/>
        <v>0</v>
      </c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</row>
    <row r="45" spans="2:91" ht="13.5" thickBot="1" x14ac:dyDescent="0.25">
      <c r="B45" s="28">
        <v>35</v>
      </c>
      <c r="C45" s="28">
        <f>'البيان النهائى '!B47</f>
        <v>0</v>
      </c>
      <c r="D45" s="28">
        <f>'حضور وانصراف'!F50</f>
        <v>0</v>
      </c>
      <c r="E45" s="28"/>
      <c r="F45" s="28"/>
      <c r="G45" s="28"/>
      <c r="H45" s="28">
        <f>'حضور وانصراف'!G50</f>
        <v>0</v>
      </c>
      <c r="I45" s="27"/>
      <c r="J45" s="27"/>
      <c r="K45" s="27"/>
      <c r="L45" s="27"/>
      <c r="M45" s="27"/>
      <c r="N45" s="27"/>
      <c r="O45" s="30">
        <f t="shared" si="0"/>
        <v>0</v>
      </c>
      <c r="P45" s="31">
        <f>'البيان النهائى '!E47</f>
        <v>0</v>
      </c>
      <c r="Q45" s="47">
        <f>'البيان النهائى '!U47</f>
        <v>0</v>
      </c>
      <c r="R45" s="31">
        <f>'البيان النهائى '!P47</f>
        <v>0</v>
      </c>
      <c r="S45" s="31"/>
      <c r="T45" s="47">
        <f t="shared" si="5"/>
        <v>0</v>
      </c>
      <c r="U45" s="31">
        <v>0</v>
      </c>
      <c r="V45" s="31">
        <v>0</v>
      </c>
      <c r="W45" s="31"/>
      <c r="X45" s="31"/>
      <c r="Y45" s="47">
        <f t="shared" si="1"/>
        <v>0</v>
      </c>
      <c r="Z45" s="32">
        <f>'البيان النهائى '!Y47</f>
        <v>0</v>
      </c>
      <c r="AA45" s="33"/>
      <c r="AB45" s="32">
        <f>'البيان النهائى '!X47</f>
        <v>0</v>
      </c>
      <c r="AC45" s="33"/>
      <c r="AD45" s="34">
        <f t="shared" si="8"/>
        <v>0</v>
      </c>
      <c r="AE45" s="33"/>
      <c r="AF45" s="33"/>
      <c r="AG45" s="33"/>
      <c r="AH45" s="33"/>
      <c r="AI45" s="33"/>
      <c r="AJ45" s="33"/>
      <c r="AK45" s="32">
        <f t="shared" si="2"/>
        <v>0</v>
      </c>
      <c r="AL45" s="35">
        <f t="shared" si="9"/>
        <v>0</v>
      </c>
      <c r="AM45" s="35">
        <f t="shared" si="10"/>
        <v>0</v>
      </c>
      <c r="AN45" s="35">
        <f t="shared" si="11"/>
        <v>0</v>
      </c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</row>
    <row r="46" spans="2:91" ht="13.5" thickBot="1" x14ac:dyDescent="0.25">
      <c r="B46" s="28">
        <v>36</v>
      </c>
      <c r="C46" s="28">
        <f>'البيان النهائى '!B48</f>
        <v>0</v>
      </c>
      <c r="D46" s="28">
        <f>'حضور وانصراف'!F51</f>
        <v>0</v>
      </c>
      <c r="E46" s="28"/>
      <c r="F46" s="28"/>
      <c r="G46" s="28"/>
      <c r="H46" s="28">
        <f>'حضور وانصراف'!G51</f>
        <v>0</v>
      </c>
      <c r="I46" s="27"/>
      <c r="J46" s="27"/>
      <c r="K46" s="27"/>
      <c r="L46" s="27"/>
      <c r="M46" s="27"/>
      <c r="N46" s="27"/>
      <c r="O46" s="30">
        <f t="shared" si="0"/>
        <v>0</v>
      </c>
      <c r="P46" s="31">
        <f>'البيان النهائى '!E48</f>
        <v>0</v>
      </c>
      <c r="Q46" s="47">
        <f>'البيان النهائى '!U48</f>
        <v>0</v>
      </c>
      <c r="R46" s="31">
        <f>'البيان النهائى '!P48</f>
        <v>0</v>
      </c>
      <c r="S46" s="31"/>
      <c r="T46" s="47">
        <f t="shared" si="5"/>
        <v>0</v>
      </c>
      <c r="U46" s="31">
        <v>0</v>
      </c>
      <c r="V46" s="31">
        <v>0</v>
      </c>
      <c r="W46" s="31"/>
      <c r="X46" s="31"/>
      <c r="Y46" s="47">
        <f t="shared" si="1"/>
        <v>0</v>
      </c>
      <c r="Z46" s="32">
        <f>'البيان النهائى '!Y48</f>
        <v>0</v>
      </c>
      <c r="AA46" s="33"/>
      <c r="AB46" s="32">
        <f>'البيان النهائى '!X48</f>
        <v>0</v>
      </c>
      <c r="AC46" s="33"/>
      <c r="AD46" s="34">
        <f t="shared" si="8"/>
        <v>0</v>
      </c>
      <c r="AE46" s="33"/>
      <c r="AF46" s="33"/>
      <c r="AG46" s="33"/>
      <c r="AH46" s="33"/>
      <c r="AI46" s="33"/>
      <c r="AJ46" s="33"/>
      <c r="AK46" s="32">
        <f t="shared" si="2"/>
        <v>0</v>
      </c>
      <c r="AL46" s="35">
        <f t="shared" si="9"/>
        <v>0</v>
      </c>
      <c r="AM46" s="35">
        <f t="shared" si="10"/>
        <v>0</v>
      </c>
      <c r="AN46" s="35">
        <f t="shared" si="11"/>
        <v>0</v>
      </c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  <row r="47" spans="2:91" ht="13.5" thickBot="1" x14ac:dyDescent="0.25">
      <c r="B47" s="28">
        <v>37</v>
      </c>
      <c r="C47" s="28">
        <f>'البيان النهائى '!B49</f>
        <v>0</v>
      </c>
      <c r="D47" s="28">
        <f>'حضور وانصراف'!F52</f>
        <v>0</v>
      </c>
      <c r="E47" s="28"/>
      <c r="F47" s="28"/>
      <c r="G47" s="28"/>
      <c r="H47" s="28">
        <f>'حضور وانصراف'!G52</f>
        <v>0</v>
      </c>
      <c r="I47" s="27"/>
      <c r="J47" s="27"/>
      <c r="K47" s="27"/>
      <c r="L47" s="27"/>
      <c r="M47" s="27"/>
      <c r="N47" s="27"/>
      <c r="O47" s="30">
        <f t="shared" si="0"/>
        <v>0</v>
      </c>
      <c r="P47" s="31">
        <f>'البيان النهائى '!E49</f>
        <v>0</v>
      </c>
      <c r="Q47" s="47">
        <f>'البيان النهائى '!U49</f>
        <v>0</v>
      </c>
      <c r="R47" s="31">
        <f>'البيان النهائى '!P49</f>
        <v>0</v>
      </c>
      <c r="S47" s="31"/>
      <c r="T47" s="47">
        <f t="shared" si="5"/>
        <v>0</v>
      </c>
      <c r="U47" s="31">
        <v>0</v>
      </c>
      <c r="V47" s="31">
        <v>0</v>
      </c>
      <c r="W47" s="31"/>
      <c r="X47" s="31"/>
      <c r="Y47" s="47">
        <f t="shared" si="1"/>
        <v>0</v>
      </c>
      <c r="Z47" s="32">
        <f>'البيان النهائى '!Y49</f>
        <v>0</v>
      </c>
      <c r="AA47" s="33"/>
      <c r="AB47" s="32">
        <f>'البيان النهائى '!X49</f>
        <v>0</v>
      </c>
      <c r="AC47" s="33"/>
      <c r="AD47" s="34">
        <f t="shared" si="8"/>
        <v>0</v>
      </c>
      <c r="AE47" s="33"/>
      <c r="AF47" s="33"/>
      <c r="AG47" s="33"/>
      <c r="AH47" s="33"/>
      <c r="AI47" s="33"/>
      <c r="AJ47" s="33"/>
      <c r="AK47" s="32">
        <f t="shared" si="2"/>
        <v>0</v>
      </c>
      <c r="AL47" s="35">
        <f t="shared" si="9"/>
        <v>0</v>
      </c>
      <c r="AM47" s="35">
        <f t="shared" si="10"/>
        <v>0</v>
      </c>
      <c r="AN47" s="35">
        <f t="shared" si="11"/>
        <v>0</v>
      </c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</row>
    <row r="48" spans="2:91" ht="13.5" thickBot="1" x14ac:dyDescent="0.25">
      <c r="B48" s="28">
        <v>38</v>
      </c>
      <c r="C48" s="28">
        <f>'البيان النهائى '!B50</f>
        <v>0</v>
      </c>
      <c r="D48" s="28">
        <f>'حضور وانصراف'!F53</f>
        <v>0</v>
      </c>
      <c r="E48" s="28"/>
      <c r="F48" s="28"/>
      <c r="G48" s="28"/>
      <c r="H48" s="28">
        <f>'حضور وانصراف'!G53</f>
        <v>0</v>
      </c>
      <c r="I48" s="27"/>
      <c r="J48" s="27"/>
      <c r="K48" s="27"/>
      <c r="L48" s="27"/>
      <c r="M48" s="27"/>
      <c r="N48" s="27"/>
      <c r="O48" s="30">
        <f t="shared" si="0"/>
        <v>0</v>
      </c>
      <c r="P48" s="31">
        <f>'البيان النهائى '!E50</f>
        <v>0</v>
      </c>
      <c r="Q48" s="47">
        <f>'البيان النهائى '!U50</f>
        <v>0</v>
      </c>
      <c r="R48" s="31">
        <f>'البيان النهائى '!P50</f>
        <v>0</v>
      </c>
      <c r="S48" s="31"/>
      <c r="T48" s="47">
        <f t="shared" si="5"/>
        <v>0</v>
      </c>
      <c r="U48" s="31">
        <v>0</v>
      </c>
      <c r="V48" s="31">
        <v>0</v>
      </c>
      <c r="W48" s="31"/>
      <c r="X48" s="31"/>
      <c r="Y48" s="47">
        <f t="shared" si="1"/>
        <v>0</v>
      </c>
      <c r="Z48" s="32">
        <f>'البيان النهائى '!Y50</f>
        <v>0</v>
      </c>
      <c r="AA48" s="33"/>
      <c r="AB48" s="32">
        <f>'البيان النهائى '!X50</f>
        <v>0</v>
      </c>
      <c r="AC48" s="33"/>
      <c r="AD48" s="34">
        <f t="shared" si="8"/>
        <v>0</v>
      </c>
      <c r="AE48" s="33"/>
      <c r="AF48" s="33"/>
      <c r="AG48" s="33"/>
      <c r="AH48" s="33"/>
      <c r="AI48" s="33"/>
      <c r="AJ48" s="33"/>
      <c r="AK48" s="32">
        <f t="shared" si="2"/>
        <v>0</v>
      </c>
      <c r="AL48" s="35">
        <f t="shared" si="9"/>
        <v>0</v>
      </c>
      <c r="AM48" s="35">
        <f t="shared" si="10"/>
        <v>0</v>
      </c>
      <c r="AN48" s="35">
        <f t="shared" si="11"/>
        <v>0</v>
      </c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</row>
    <row r="49" spans="2:91" ht="13.5" thickBot="1" x14ac:dyDescent="0.25">
      <c r="B49" s="28">
        <v>39</v>
      </c>
      <c r="C49" s="28">
        <f>'البيان النهائى '!B51</f>
        <v>0</v>
      </c>
      <c r="D49" s="28">
        <f>'حضور وانصراف'!F54</f>
        <v>0</v>
      </c>
      <c r="E49" s="28"/>
      <c r="F49" s="28"/>
      <c r="G49" s="28"/>
      <c r="H49" s="28">
        <f>'حضور وانصراف'!G54</f>
        <v>0</v>
      </c>
      <c r="I49" s="27"/>
      <c r="J49" s="27"/>
      <c r="K49" s="27"/>
      <c r="L49" s="27"/>
      <c r="M49" s="27"/>
      <c r="N49" s="27"/>
      <c r="O49" s="30">
        <f t="shared" si="0"/>
        <v>0</v>
      </c>
      <c r="P49" s="31">
        <f>'البيان النهائى '!E51</f>
        <v>0</v>
      </c>
      <c r="Q49" s="47">
        <f>'البيان النهائى '!U51</f>
        <v>0</v>
      </c>
      <c r="R49" s="31">
        <f>'البيان النهائى '!P51</f>
        <v>0</v>
      </c>
      <c r="S49" s="31"/>
      <c r="T49" s="47">
        <f t="shared" si="5"/>
        <v>0</v>
      </c>
      <c r="U49" s="31">
        <v>0</v>
      </c>
      <c r="V49" s="31">
        <v>0</v>
      </c>
      <c r="W49" s="31"/>
      <c r="X49" s="31"/>
      <c r="Y49" s="47">
        <f t="shared" si="1"/>
        <v>0</v>
      </c>
      <c r="Z49" s="32">
        <f>'البيان النهائى '!Y51</f>
        <v>0</v>
      </c>
      <c r="AA49" s="33"/>
      <c r="AB49" s="32">
        <f>'البيان النهائى '!X51</f>
        <v>0</v>
      </c>
      <c r="AC49" s="33"/>
      <c r="AD49" s="34">
        <f t="shared" si="8"/>
        <v>0</v>
      </c>
      <c r="AE49" s="33"/>
      <c r="AF49" s="33"/>
      <c r="AG49" s="33"/>
      <c r="AH49" s="33"/>
      <c r="AI49" s="33"/>
      <c r="AJ49" s="33"/>
      <c r="AK49" s="32">
        <f t="shared" si="2"/>
        <v>0</v>
      </c>
      <c r="AL49" s="35">
        <f t="shared" si="9"/>
        <v>0</v>
      </c>
      <c r="AM49" s="35">
        <f t="shared" si="10"/>
        <v>0</v>
      </c>
      <c r="AN49" s="35">
        <f t="shared" si="11"/>
        <v>0</v>
      </c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</row>
    <row r="50" spans="2:91" ht="13.5" thickBot="1" x14ac:dyDescent="0.25">
      <c r="B50" s="28">
        <v>40</v>
      </c>
      <c r="C50" s="28">
        <f>'البيان النهائى '!B52</f>
        <v>0</v>
      </c>
      <c r="D50" s="28">
        <f>'حضور وانصراف'!F55</f>
        <v>0</v>
      </c>
      <c r="E50" s="28"/>
      <c r="F50" s="28"/>
      <c r="G50" s="28"/>
      <c r="H50" s="28">
        <f>'حضور وانصراف'!G55</f>
        <v>0</v>
      </c>
      <c r="I50" s="27"/>
      <c r="J50" s="27"/>
      <c r="K50" s="27"/>
      <c r="L50" s="27"/>
      <c r="M50" s="27"/>
      <c r="N50" s="27"/>
      <c r="O50" s="30">
        <f t="shared" si="0"/>
        <v>0</v>
      </c>
      <c r="P50" s="31">
        <f>'البيان النهائى '!E52</f>
        <v>0</v>
      </c>
      <c r="Q50" s="47">
        <f>'البيان النهائى '!U52</f>
        <v>0</v>
      </c>
      <c r="R50" s="31">
        <f>'البيان النهائى '!P52</f>
        <v>0</v>
      </c>
      <c r="S50" s="31"/>
      <c r="T50" s="47">
        <f t="shared" si="5"/>
        <v>0</v>
      </c>
      <c r="U50" s="31">
        <v>0</v>
      </c>
      <c r="V50" s="31">
        <v>0</v>
      </c>
      <c r="W50" s="31"/>
      <c r="X50" s="31"/>
      <c r="Y50" s="47">
        <f t="shared" si="1"/>
        <v>0</v>
      </c>
      <c r="Z50" s="32">
        <f>'البيان النهائى '!Y52</f>
        <v>0</v>
      </c>
      <c r="AA50" s="33"/>
      <c r="AB50" s="32">
        <f>'البيان النهائى '!X52</f>
        <v>0</v>
      </c>
      <c r="AC50" s="33"/>
      <c r="AD50" s="34">
        <f t="shared" ref="AD50:AD62" si="12">AC50*O50+AB50*O50+AA50*O50+Z50*O50</f>
        <v>0</v>
      </c>
      <c r="AE50" s="33"/>
      <c r="AF50" s="33"/>
      <c r="AG50" s="33"/>
      <c r="AH50" s="33"/>
      <c r="AI50" s="33"/>
      <c r="AJ50" s="33"/>
      <c r="AK50" s="32">
        <f t="shared" si="2"/>
        <v>0</v>
      </c>
      <c r="AL50" s="35">
        <f t="shared" ref="AL50:AL62" si="13">Y50+T50</f>
        <v>0</v>
      </c>
      <c r="AM50" s="35">
        <f t="shared" ref="AM50:AM62" si="14">AK50+AD50</f>
        <v>0</v>
      </c>
      <c r="AN50" s="35">
        <f t="shared" ref="AN50:AN62" si="15">AL50-AM50</f>
        <v>0</v>
      </c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</row>
    <row r="51" spans="2:91" ht="13.5" thickBot="1" x14ac:dyDescent="0.25">
      <c r="B51" s="28">
        <v>41</v>
      </c>
      <c r="C51" s="28">
        <f>'البيان النهائى '!B53</f>
        <v>0</v>
      </c>
      <c r="D51" s="28">
        <f>'حضور وانصراف'!F56</f>
        <v>0</v>
      </c>
      <c r="E51" s="28"/>
      <c r="F51" s="28"/>
      <c r="G51" s="28"/>
      <c r="H51" s="28">
        <f>'حضور وانصراف'!G56</f>
        <v>0</v>
      </c>
      <c r="I51" s="27"/>
      <c r="J51" s="27"/>
      <c r="K51" s="27"/>
      <c r="L51" s="27"/>
      <c r="M51" s="27"/>
      <c r="N51" s="27"/>
      <c r="O51" s="30">
        <f t="shared" si="0"/>
        <v>0</v>
      </c>
      <c r="P51" s="31">
        <f>'البيان النهائى '!E53</f>
        <v>0</v>
      </c>
      <c r="Q51" s="47">
        <f>'البيان النهائى '!U53</f>
        <v>0</v>
      </c>
      <c r="R51" s="31">
        <f>'البيان النهائى '!P53</f>
        <v>0</v>
      </c>
      <c r="S51" s="31"/>
      <c r="T51" s="47">
        <f t="shared" si="5"/>
        <v>0</v>
      </c>
      <c r="U51" s="31">
        <v>0</v>
      </c>
      <c r="V51" s="31">
        <v>0</v>
      </c>
      <c r="W51" s="31"/>
      <c r="X51" s="31"/>
      <c r="Y51" s="47">
        <f t="shared" si="1"/>
        <v>0</v>
      </c>
      <c r="Z51" s="32">
        <f>'البيان النهائى '!Y53</f>
        <v>0</v>
      </c>
      <c r="AA51" s="33"/>
      <c r="AB51" s="32">
        <f>'البيان النهائى '!X53</f>
        <v>0</v>
      </c>
      <c r="AC51" s="33"/>
      <c r="AD51" s="34">
        <f t="shared" si="12"/>
        <v>0</v>
      </c>
      <c r="AE51" s="33"/>
      <c r="AF51" s="33"/>
      <c r="AG51" s="33"/>
      <c r="AH51" s="33"/>
      <c r="AI51" s="33"/>
      <c r="AJ51" s="33"/>
      <c r="AK51" s="32">
        <f t="shared" si="2"/>
        <v>0</v>
      </c>
      <c r="AL51" s="35">
        <f t="shared" si="13"/>
        <v>0</v>
      </c>
      <c r="AM51" s="35">
        <f t="shared" si="14"/>
        <v>0</v>
      </c>
      <c r="AN51" s="35">
        <f t="shared" si="15"/>
        <v>0</v>
      </c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</row>
    <row r="52" spans="2:91" ht="13.5" thickBot="1" x14ac:dyDescent="0.25">
      <c r="B52" s="28">
        <v>42</v>
      </c>
      <c r="C52" s="28">
        <f>'البيان النهائى '!B54</f>
        <v>0</v>
      </c>
      <c r="D52" s="28">
        <f>'حضور وانصراف'!F57</f>
        <v>0</v>
      </c>
      <c r="E52" s="28"/>
      <c r="F52" s="28"/>
      <c r="G52" s="28"/>
      <c r="H52" s="28">
        <f>'حضور وانصراف'!G57</f>
        <v>0</v>
      </c>
      <c r="I52" s="27"/>
      <c r="J52" s="27"/>
      <c r="K52" s="27"/>
      <c r="L52" s="27"/>
      <c r="M52" s="27"/>
      <c r="N52" s="27"/>
      <c r="O52" s="30">
        <f t="shared" si="0"/>
        <v>0</v>
      </c>
      <c r="P52" s="31">
        <f>'البيان النهائى '!E54</f>
        <v>0</v>
      </c>
      <c r="Q52" s="47">
        <f>'البيان النهائى '!U54</f>
        <v>0</v>
      </c>
      <c r="R52" s="31">
        <f>'البيان النهائى '!P54</f>
        <v>0</v>
      </c>
      <c r="S52" s="31"/>
      <c r="T52" s="47">
        <f t="shared" si="5"/>
        <v>0</v>
      </c>
      <c r="U52" s="31">
        <v>0</v>
      </c>
      <c r="V52" s="31">
        <v>0</v>
      </c>
      <c r="W52" s="31"/>
      <c r="X52" s="31"/>
      <c r="Y52" s="47">
        <f t="shared" si="1"/>
        <v>0</v>
      </c>
      <c r="Z52" s="32">
        <f>'البيان النهائى '!Y54</f>
        <v>0</v>
      </c>
      <c r="AA52" s="33"/>
      <c r="AB52" s="32">
        <f>'البيان النهائى '!X54</f>
        <v>0</v>
      </c>
      <c r="AC52" s="33"/>
      <c r="AD52" s="34">
        <f t="shared" si="12"/>
        <v>0</v>
      </c>
      <c r="AE52" s="33"/>
      <c r="AF52" s="33"/>
      <c r="AG52" s="33"/>
      <c r="AH52" s="33"/>
      <c r="AI52" s="33"/>
      <c r="AJ52" s="33"/>
      <c r="AK52" s="32">
        <f t="shared" si="2"/>
        <v>0</v>
      </c>
      <c r="AL52" s="35">
        <f t="shared" si="13"/>
        <v>0</v>
      </c>
      <c r="AM52" s="35">
        <f t="shared" si="14"/>
        <v>0</v>
      </c>
      <c r="AN52" s="35">
        <f t="shared" si="15"/>
        <v>0</v>
      </c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</row>
    <row r="53" spans="2:91" ht="13.5" thickBot="1" x14ac:dyDescent="0.25">
      <c r="B53" s="28">
        <v>43</v>
      </c>
      <c r="C53" s="28">
        <f>'البيان النهائى '!B55</f>
        <v>0</v>
      </c>
      <c r="D53" s="28">
        <f>'حضور وانصراف'!F58</f>
        <v>0</v>
      </c>
      <c r="E53" s="28"/>
      <c r="F53" s="28"/>
      <c r="G53" s="28"/>
      <c r="H53" s="28">
        <f>'حضور وانصراف'!G58</f>
        <v>0</v>
      </c>
      <c r="I53" s="27"/>
      <c r="J53" s="27"/>
      <c r="K53" s="27"/>
      <c r="L53" s="27"/>
      <c r="M53" s="27"/>
      <c r="N53" s="27"/>
      <c r="O53" s="30">
        <f t="shared" si="0"/>
        <v>0</v>
      </c>
      <c r="P53" s="31">
        <f>'البيان النهائى '!E55</f>
        <v>0</v>
      </c>
      <c r="Q53" s="47">
        <f>'البيان النهائى '!U55</f>
        <v>0</v>
      </c>
      <c r="R53" s="31">
        <f>'البيان النهائى '!P55</f>
        <v>0</v>
      </c>
      <c r="S53" s="31"/>
      <c r="T53" s="47">
        <f t="shared" si="5"/>
        <v>0</v>
      </c>
      <c r="U53" s="31">
        <v>0</v>
      </c>
      <c r="V53" s="31">
        <v>0</v>
      </c>
      <c r="W53" s="31"/>
      <c r="X53" s="31"/>
      <c r="Y53" s="47">
        <f t="shared" si="1"/>
        <v>0</v>
      </c>
      <c r="Z53" s="32">
        <f>'البيان النهائى '!Y55</f>
        <v>0</v>
      </c>
      <c r="AA53" s="33"/>
      <c r="AB53" s="32">
        <f>'البيان النهائى '!X55</f>
        <v>0</v>
      </c>
      <c r="AC53" s="33"/>
      <c r="AD53" s="34">
        <f t="shared" si="12"/>
        <v>0</v>
      </c>
      <c r="AE53" s="33"/>
      <c r="AF53" s="33"/>
      <c r="AG53" s="33"/>
      <c r="AH53" s="33"/>
      <c r="AI53" s="33"/>
      <c r="AJ53" s="33"/>
      <c r="AK53" s="32">
        <f t="shared" si="2"/>
        <v>0</v>
      </c>
      <c r="AL53" s="35">
        <f t="shared" si="13"/>
        <v>0</v>
      </c>
      <c r="AM53" s="35">
        <f t="shared" si="14"/>
        <v>0</v>
      </c>
      <c r="AN53" s="35">
        <f t="shared" si="15"/>
        <v>0</v>
      </c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</row>
    <row r="54" spans="2:91" ht="13.5" thickBot="1" x14ac:dyDescent="0.25">
      <c r="B54" s="28">
        <v>44</v>
      </c>
      <c r="C54" s="28">
        <f>'البيان النهائى '!B56</f>
        <v>0</v>
      </c>
      <c r="D54" s="28">
        <f>'حضور وانصراف'!F59</f>
        <v>0</v>
      </c>
      <c r="E54" s="28"/>
      <c r="F54" s="28"/>
      <c r="G54" s="28"/>
      <c r="H54" s="28">
        <f>'حضور وانصراف'!G59</f>
        <v>0</v>
      </c>
      <c r="I54" s="27"/>
      <c r="J54" s="27"/>
      <c r="K54" s="27"/>
      <c r="L54" s="27"/>
      <c r="M54" s="27"/>
      <c r="N54" s="27"/>
      <c r="O54" s="30">
        <f t="shared" si="0"/>
        <v>0</v>
      </c>
      <c r="P54" s="31">
        <f>'البيان النهائى '!E56</f>
        <v>0</v>
      </c>
      <c r="Q54" s="47">
        <f>'البيان النهائى '!U56</f>
        <v>0</v>
      </c>
      <c r="R54" s="31">
        <f>'البيان النهائى '!P56</f>
        <v>0</v>
      </c>
      <c r="S54" s="31"/>
      <c r="T54" s="47">
        <f t="shared" si="5"/>
        <v>0</v>
      </c>
      <c r="U54" s="31">
        <v>0</v>
      </c>
      <c r="V54" s="31">
        <v>0</v>
      </c>
      <c r="W54" s="31"/>
      <c r="X54" s="31"/>
      <c r="Y54" s="47">
        <f t="shared" si="1"/>
        <v>0</v>
      </c>
      <c r="Z54" s="32">
        <f>'البيان النهائى '!Y56</f>
        <v>0</v>
      </c>
      <c r="AA54" s="33"/>
      <c r="AB54" s="32">
        <f>'البيان النهائى '!X56</f>
        <v>0</v>
      </c>
      <c r="AC54" s="33"/>
      <c r="AD54" s="34">
        <f t="shared" si="12"/>
        <v>0</v>
      </c>
      <c r="AE54" s="33"/>
      <c r="AF54" s="33"/>
      <c r="AG54" s="33"/>
      <c r="AH54" s="33"/>
      <c r="AI54" s="33"/>
      <c r="AJ54" s="33"/>
      <c r="AK54" s="32">
        <f t="shared" si="2"/>
        <v>0</v>
      </c>
      <c r="AL54" s="35">
        <f t="shared" si="13"/>
        <v>0</v>
      </c>
      <c r="AM54" s="35">
        <f t="shared" si="14"/>
        <v>0</v>
      </c>
      <c r="AN54" s="35">
        <f t="shared" si="15"/>
        <v>0</v>
      </c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</row>
    <row r="55" spans="2:91" ht="13.5" thickBot="1" x14ac:dyDescent="0.25">
      <c r="B55" s="28">
        <v>45</v>
      </c>
      <c r="C55" s="28">
        <f>'البيان النهائى '!B57</f>
        <v>0</v>
      </c>
      <c r="D55" s="28">
        <f>'حضور وانصراف'!F60</f>
        <v>0</v>
      </c>
      <c r="E55" s="28"/>
      <c r="F55" s="28"/>
      <c r="G55" s="28"/>
      <c r="H55" s="28">
        <f>'حضور وانصراف'!G60</f>
        <v>0</v>
      </c>
      <c r="I55" s="27"/>
      <c r="J55" s="27"/>
      <c r="K55" s="27"/>
      <c r="L55" s="27"/>
      <c r="M55" s="27"/>
      <c r="N55" s="27"/>
      <c r="O55" s="30">
        <f t="shared" si="0"/>
        <v>0</v>
      </c>
      <c r="P55" s="31">
        <f>'البيان النهائى '!E57</f>
        <v>0</v>
      </c>
      <c r="Q55" s="47">
        <f>'البيان النهائى '!U57</f>
        <v>0</v>
      </c>
      <c r="R55" s="31">
        <f>'البيان النهائى '!P57</f>
        <v>0</v>
      </c>
      <c r="S55" s="31"/>
      <c r="T55" s="47">
        <f t="shared" si="5"/>
        <v>0</v>
      </c>
      <c r="U55" s="31">
        <v>0</v>
      </c>
      <c r="V55" s="31">
        <v>0</v>
      </c>
      <c r="W55" s="31"/>
      <c r="X55" s="31"/>
      <c r="Y55" s="47">
        <f t="shared" si="1"/>
        <v>0</v>
      </c>
      <c r="Z55" s="32">
        <f>'البيان النهائى '!Y57</f>
        <v>0</v>
      </c>
      <c r="AA55" s="33"/>
      <c r="AB55" s="32">
        <f>'البيان النهائى '!X57</f>
        <v>0</v>
      </c>
      <c r="AC55" s="33"/>
      <c r="AD55" s="34">
        <f t="shared" si="12"/>
        <v>0</v>
      </c>
      <c r="AE55" s="33"/>
      <c r="AF55" s="33"/>
      <c r="AG55" s="33"/>
      <c r="AH55" s="33"/>
      <c r="AI55" s="33"/>
      <c r="AJ55" s="33"/>
      <c r="AK55" s="32">
        <f t="shared" si="2"/>
        <v>0</v>
      </c>
      <c r="AL55" s="35">
        <f t="shared" si="13"/>
        <v>0</v>
      </c>
      <c r="AM55" s="35">
        <f t="shared" si="14"/>
        <v>0</v>
      </c>
      <c r="AN55" s="35">
        <f t="shared" si="15"/>
        <v>0</v>
      </c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</row>
    <row r="56" spans="2:91" ht="13.5" thickBot="1" x14ac:dyDescent="0.25">
      <c r="B56" s="28">
        <v>46</v>
      </c>
      <c r="C56" s="28">
        <f>'البيان النهائى '!B58</f>
        <v>0</v>
      </c>
      <c r="D56" s="28">
        <f>'حضور وانصراف'!F61</f>
        <v>0</v>
      </c>
      <c r="E56" s="28"/>
      <c r="F56" s="28"/>
      <c r="G56" s="28"/>
      <c r="H56" s="28">
        <f>'حضور وانصراف'!G61</f>
        <v>0</v>
      </c>
      <c r="I56" s="27"/>
      <c r="J56" s="27"/>
      <c r="K56" s="27"/>
      <c r="L56" s="27"/>
      <c r="M56" s="27"/>
      <c r="N56" s="27"/>
      <c r="O56" s="30">
        <f t="shared" si="0"/>
        <v>0</v>
      </c>
      <c r="P56" s="31">
        <f>'البيان النهائى '!E58</f>
        <v>0</v>
      </c>
      <c r="Q56" s="47">
        <f>'البيان النهائى '!U58</f>
        <v>0</v>
      </c>
      <c r="R56" s="31">
        <f>'البيان النهائى '!P58</f>
        <v>0</v>
      </c>
      <c r="S56" s="31"/>
      <c r="T56" s="47">
        <f t="shared" si="5"/>
        <v>0</v>
      </c>
      <c r="U56" s="31">
        <v>0</v>
      </c>
      <c r="V56" s="31">
        <v>0</v>
      </c>
      <c r="W56" s="31"/>
      <c r="X56" s="31"/>
      <c r="Y56" s="47">
        <f t="shared" si="1"/>
        <v>0</v>
      </c>
      <c r="Z56" s="32">
        <f>'البيان النهائى '!Y58</f>
        <v>0</v>
      </c>
      <c r="AA56" s="33"/>
      <c r="AB56" s="32">
        <f>'البيان النهائى '!X58</f>
        <v>0</v>
      </c>
      <c r="AC56" s="33"/>
      <c r="AD56" s="34">
        <f t="shared" si="12"/>
        <v>0</v>
      </c>
      <c r="AE56" s="33"/>
      <c r="AF56" s="33"/>
      <c r="AG56" s="33"/>
      <c r="AH56" s="33"/>
      <c r="AI56" s="33"/>
      <c r="AJ56" s="33"/>
      <c r="AK56" s="32">
        <f t="shared" si="2"/>
        <v>0</v>
      </c>
      <c r="AL56" s="35">
        <f t="shared" si="13"/>
        <v>0</v>
      </c>
      <c r="AM56" s="35">
        <f t="shared" si="14"/>
        <v>0</v>
      </c>
      <c r="AN56" s="35">
        <f t="shared" si="15"/>
        <v>0</v>
      </c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</row>
    <row r="57" spans="2:91" ht="13.5" thickBot="1" x14ac:dyDescent="0.25">
      <c r="B57" s="28">
        <v>47</v>
      </c>
      <c r="C57" s="28">
        <f>'البيان النهائى '!B59</f>
        <v>0</v>
      </c>
      <c r="D57" s="28">
        <f>'حضور وانصراف'!F62</f>
        <v>0</v>
      </c>
      <c r="E57" s="28"/>
      <c r="F57" s="28"/>
      <c r="G57" s="28"/>
      <c r="H57" s="28">
        <f>'حضور وانصراف'!G62</f>
        <v>0</v>
      </c>
      <c r="I57" s="27"/>
      <c r="J57" s="27"/>
      <c r="K57" s="27"/>
      <c r="L57" s="27"/>
      <c r="M57" s="27"/>
      <c r="N57" s="27"/>
      <c r="O57" s="30">
        <f t="shared" si="0"/>
        <v>0</v>
      </c>
      <c r="P57" s="31">
        <f>'البيان النهائى '!E59</f>
        <v>0</v>
      </c>
      <c r="Q57" s="47">
        <f>'البيان النهائى '!U59</f>
        <v>0</v>
      </c>
      <c r="R57" s="31">
        <f>'البيان النهائى '!P59</f>
        <v>0</v>
      </c>
      <c r="S57" s="31"/>
      <c r="T57" s="47">
        <f t="shared" si="5"/>
        <v>0</v>
      </c>
      <c r="U57" s="31">
        <v>0</v>
      </c>
      <c r="V57" s="31">
        <v>0</v>
      </c>
      <c r="W57" s="31"/>
      <c r="X57" s="31"/>
      <c r="Y57" s="47">
        <f t="shared" si="1"/>
        <v>0</v>
      </c>
      <c r="Z57" s="32">
        <f>'البيان النهائى '!Y59</f>
        <v>0</v>
      </c>
      <c r="AA57" s="33"/>
      <c r="AB57" s="32">
        <f>'البيان النهائى '!X59</f>
        <v>0</v>
      </c>
      <c r="AC57" s="33"/>
      <c r="AD57" s="34">
        <f t="shared" si="12"/>
        <v>0</v>
      </c>
      <c r="AE57" s="33"/>
      <c r="AF57" s="33"/>
      <c r="AG57" s="33"/>
      <c r="AH57" s="33"/>
      <c r="AI57" s="33"/>
      <c r="AJ57" s="33"/>
      <c r="AK57" s="32">
        <f t="shared" si="2"/>
        <v>0</v>
      </c>
      <c r="AL57" s="35">
        <f t="shared" si="13"/>
        <v>0</v>
      </c>
      <c r="AM57" s="35">
        <f t="shared" si="14"/>
        <v>0</v>
      </c>
      <c r="AN57" s="35">
        <f t="shared" si="15"/>
        <v>0</v>
      </c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</row>
    <row r="58" spans="2:91" ht="13.5" thickBot="1" x14ac:dyDescent="0.25">
      <c r="B58" s="28">
        <v>48</v>
      </c>
      <c r="C58" s="28">
        <f>'البيان النهائى '!B60</f>
        <v>0</v>
      </c>
      <c r="D58" s="28">
        <f>'حضور وانصراف'!F63</f>
        <v>0</v>
      </c>
      <c r="E58" s="28"/>
      <c r="F58" s="28"/>
      <c r="G58" s="28"/>
      <c r="H58" s="28">
        <f>'حضور وانصراف'!G63</f>
        <v>0</v>
      </c>
      <c r="I58" s="27"/>
      <c r="J58" s="27"/>
      <c r="K58" s="27"/>
      <c r="L58" s="27"/>
      <c r="M58" s="27"/>
      <c r="N58" s="27"/>
      <c r="O58" s="30">
        <f t="shared" si="0"/>
        <v>0</v>
      </c>
      <c r="P58" s="31">
        <f>'البيان النهائى '!E60</f>
        <v>0</v>
      </c>
      <c r="Q58" s="47">
        <f>'البيان النهائى '!U60</f>
        <v>0</v>
      </c>
      <c r="R58" s="31">
        <f>'البيان النهائى '!P60</f>
        <v>0</v>
      </c>
      <c r="S58" s="31"/>
      <c r="T58" s="47">
        <f t="shared" si="5"/>
        <v>0</v>
      </c>
      <c r="U58" s="31">
        <v>0</v>
      </c>
      <c r="V58" s="31">
        <v>0</v>
      </c>
      <c r="W58" s="31"/>
      <c r="X58" s="31"/>
      <c r="Y58" s="47">
        <f t="shared" si="1"/>
        <v>0</v>
      </c>
      <c r="Z58" s="32">
        <f>'البيان النهائى '!Y60</f>
        <v>0</v>
      </c>
      <c r="AA58" s="33"/>
      <c r="AB58" s="32">
        <f>'البيان النهائى '!X60</f>
        <v>0</v>
      </c>
      <c r="AC58" s="33"/>
      <c r="AD58" s="34">
        <f t="shared" si="12"/>
        <v>0</v>
      </c>
      <c r="AE58" s="33"/>
      <c r="AF58" s="33"/>
      <c r="AG58" s="33"/>
      <c r="AH58" s="33"/>
      <c r="AI58" s="33"/>
      <c r="AJ58" s="33"/>
      <c r="AK58" s="32">
        <f t="shared" si="2"/>
        <v>0</v>
      </c>
      <c r="AL58" s="35">
        <f t="shared" si="13"/>
        <v>0</v>
      </c>
      <c r="AM58" s="35">
        <f t="shared" si="14"/>
        <v>0</v>
      </c>
      <c r="AN58" s="35">
        <f t="shared" si="15"/>
        <v>0</v>
      </c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</row>
    <row r="59" spans="2:91" ht="13.5" thickBot="1" x14ac:dyDescent="0.25">
      <c r="B59" s="28">
        <v>49</v>
      </c>
      <c r="C59" s="28">
        <f>'البيان النهائى '!B61</f>
        <v>0</v>
      </c>
      <c r="D59" s="28">
        <f>'حضور وانصراف'!F64</f>
        <v>0</v>
      </c>
      <c r="E59" s="28"/>
      <c r="F59" s="28"/>
      <c r="G59" s="28"/>
      <c r="H59" s="28">
        <f>'حضور وانصراف'!G64</f>
        <v>0</v>
      </c>
      <c r="I59" s="27"/>
      <c r="J59" s="27"/>
      <c r="K59" s="27"/>
      <c r="L59" s="27"/>
      <c r="M59" s="27"/>
      <c r="N59" s="27"/>
      <c r="O59" s="30">
        <f t="shared" si="0"/>
        <v>0</v>
      </c>
      <c r="P59" s="31">
        <f>'البيان النهائى '!E61</f>
        <v>0</v>
      </c>
      <c r="Q59" s="47">
        <f>'البيان النهائى '!U61</f>
        <v>0</v>
      </c>
      <c r="R59" s="31">
        <f>'البيان النهائى '!P61</f>
        <v>0</v>
      </c>
      <c r="S59" s="31"/>
      <c r="T59" s="47">
        <f t="shared" si="5"/>
        <v>0</v>
      </c>
      <c r="U59" s="31">
        <v>0</v>
      </c>
      <c r="V59" s="31">
        <v>0</v>
      </c>
      <c r="W59" s="31"/>
      <c r="X59" s="31"/>
      <c r="Y59" s="47">
        <f t="shared" si="1"/>
        <v>0</v>
      </c>
      <c r="Z59" s="32">
        <f>'البيان النهائى '!Y61</f>
        <v>0</v>
      </c>
      <c r="AA59" s="33"/>
      <c r="AB59" s="32">
        <f>'البيان النهائى '!X61</f>
        <v>0</v>
      </c>
      <c r="AC59" s="33"/>
      <c r="AD59" s="34">
        <f t="shared" si="12"/>
        <v>0</v>
      </c>
      <c r="AE59" s="33"/>
      <c r="AF59" s="33"/>
      <c r="AG59" s="33"/>
      <c r="AH59" s="33"/>
      <c r="AI59" s="33"/>
      <c r="AJ59" s="33"/>
      <c r="AK59" s="32">
        <f t="shared" si="2"/>
        <v>0</v>
      </c>
      <c r="AL59" s="35">
        <f t="shared" si="13"/>
        <v>0</v>
      </c>
      <c r="AM59" s="35">
        <f t="shared" si="14"/>
        <v>0</v>
      </c>
      <c r="AN59" s="35">
        <f t="shared" si="15"/>
        <v>0</v>
      </c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</row>
    <row r="60" spans="2:91" ht="13.5" thickBot="1" x14ac:dyDescent="0.25">
      <c r="B60" s="28">
        <v>50</v>
      </c>
      <c r="C60" s="28">
        <f>'البيان النهائى '!B62</f>
        <v>0</v>
      </c>
      <c r="D60" s="28">
        <f>'حضور وانصراف'!F65</f>
        <v>0</v>
      </c>
      <c r="E60" s="28"/>
      <c r="F60" s="28"/>
      <c r="G60" s="28"/>
      <c r="H60" s="28">
        <f>'حضور وانصراف'!G65</f>
        <v>0</v>
      </c>
      <c r="I60" s="27"/>
      <c r="J60" s="27"/>
      <c r="K60" s="27"/>
      <c r="L60" s="27"/>
      <c r="M60" s="27"/>
      <c r="N60" s="27"/>
      <c r="O60" s="30">
        <f t="shared" si="0"/>
        <v>0</v>
      </c>
      <c r="P60" s="31">
        <f>'البيان النهائى '!E62</f>
        <v>0</v>
      </c>
      <c r="Q60" s="47">
        <f>'البيان النهائى '!U62</f>
        <v>0</v>
      </c>
      <c r="R60" s="31">
        <f>'البيان النهائى '!P62</f>
        <v>0</v>
      </c>
      <c r="S60" s="31"/>
      <c r="T60" s="47">
        <f t="shared" si="5"/>
        <v>0</v>
      </c>
      <c r="U60" s="31">
        <v>0</v>
      </c>
      <c r="V60" s="31">
        <v>0</v>
      </c>
      <c r="W60" s="31"/>
      <c r="X60" s="31"/>
      <c r="Y60" s="47">
        <f t="shared" si="1"/>
        <v>0</v>
      </c>
      <c r="Z60" s="32">
        <f>'البيان النهائى '!Y62</f>
        <v>0</v>
      </c>
      <c r="AA60" s="33"/>
      <c r="AB60" s="32">
        <f>'البيان النهائى '!X62</f>
        <v>0</v>
      </c>
      <c r="AC60" s="33"/>
      <c r="AD60" s="34">
        <f t="shared" si="12"/>
        <v>0</v>
      </c>
      <c r="AE60" s="33"/>
      <c r="AF60" s="33"/>
      <c r="AG60" s="33"/>
      <c r="AH60" s="33"/>
      <c r="AI60" s="33"/>
      <c r="AJ60" s="33"/>
      <c r="AK60" s="32">
        <f t="shared" si="2"/>
        <v>0</v>
      </c>
      <c r="AL60" s="35">
        <f t="shared" si="13"/>
        <v>0</v>
      </c>
      <c r="AM60" s="35">
        <f t="shared" si="14"/>
        <v>0</v>
      </c>
      <c r="AN60" s="35">
        <f t="shared" si="15"/>
        <v>0</v>
      </c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</row>
    <row r="61" spans="2:91" ht="13.5" thickBot="1" x14ac:dyDescent="0.25">
      <c r="B61" s="28">
        <v>51</v>
      </c>
      <c r="C61" s="28">
        <f>'البيان النهائى '!B63</f>
        <v>0</v>
      </c>
      <c r="D61" s="28">
        <f>'حضور وانصراف'!F66</f>
        <v>0</v>
      </c>
      <c r="E61" s="28"/>
      <c r="F61" s="28"/>
      <c r="G61" s="28"/>
      <c r="H61" s="28">
        <f>'حضور وانصراف'!G66</f>
        <v>0</v>
      </c>
      <c r="I61" s="27"/>
      <c r="J61" s="27"/>
      <c r="K61" s="27"/>
      <c r="L61" s="27"/>
      <c r="M61" s="27"/>
      <c r="N61" s="27"/>
      <c r="O61" s="30">
        <f t="shared" si="0"/>
        <v>0</v>
      </c>
      <c r="P61" s="31">
        <f>'البيان النهائى '!E63</f>
        <v>0</v>
      </c>
      <c r="Q61" s="47">
        <f>'البيان النهائى '!U63</f>
        <v>0</v>
      </c>
      <c r="R61" s="31">
        <f>'البيان النهائى '!P63</f>
        <v>0</v>
      </c>
      <c r="S61" s="31"/>
      <c r="T61" s="47">
        <f t="shared" si="5"/>
        <v>0</v>
      </c>
      <c r="U61" s="31">
        <v>0</v>
      </c>
      <c r="V61" s="31">
        <v>0</v>
      </c>
      <c r="W61" s="31"/>
      <c r="X61" s="31"/>
      <c r="Y61" s="47">
        <f t="shared" si="1"/>
        <v>0</v>
      </c>
      <c r="Z61" s="32">
        <f>'البيان النهائى '!Y63</f>
        <v>0</v>
      </c>
      <c r="AA61" s="33"/>
      <c r="AB61" s="32">
        <f>'البيان النهائى '!X63</f>
        <v>0</v>
      </c>
      <c r="AC61" s="33"/>
      <c r="AD61" s="34">
        <f t="shared" si="12"/>
        <v>0</v>
      </c>
      <c r="AE61" s="33"/>
      <c r="AF61" s="33"/>
      <c r="AG61" s="33"/>
      <c r="AH61" s="33"/>
      <c r="AI61" s="33"/>
      <c r="AJ61" s="33"/>
      <c r="AK61" s="32">
        <f t="shared" si="2"/>
        <v>0</v>
      </c>
      <c r="AL61" s="35">
        <f t="shared" si="13"/>
        <v>0</v>
      </c>
      <c r="AM61" s="35">
        <f t="shared" si="14"/>
        <v>0</v>
      </c>
      <c r="AN61" s="35">
        <f t="shared" si="15"/>
        <v>0</v>
      </c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</row>
    <row r="62" spans="2:91" ht="13.5" thickBot="1" x14ac:dyDescent="0.25">
      <c r="B62" s="28">
        <v>52</v>
      </c>
      <c r="C62" s="28">
        <f>'البيان النهائى '!B64</f>
        <v>0</v>
      </c>
      <c r="D62" s="28">
        <f>'حضور وانصراف'!F67</f>
        <v>0</v>
      </c>
      <c r="E62" s="28"/>
      <c r="F62" s="28"/>
      <c r="G62" s="28"/>
      <c r="H62" s="28">
        <f>'حضور وانصراف'!G67</f>
        <v>0</v>
      </c>
      <c r="I62" s="27"/>
      <c r="J62" s="27"/>
      <c r="K62" s="27"/>
      <c r="L62" s="27"/>
      <c r="M62" s="27"/>
      <c r="N62" s="27"/>
      <c r="O62" s="30">
        <f t="shared" si="0"/>
        <v>0</v>
      </c>
      <c r="P62" s="31">
        <f>'البيان النهائى '!E64</f>
        <v>0</v>
      </c>
      <c r="Q62" s="47">
        <f>'البيان النهائى '!U64</f>
        <v>0</v>
      </c>
      <c r="R62" s="31">
        <f>'البيان النهائى '!P64</f>
        <v>0</v>
      </c>
      <c r="S62" s="31"/>
      <c r="T62" s="47">
        <f t="shared" si="5"/>
        <v>0</v>
      </c>
      <c r="U62" s="31">
        <v>0</v>
      </c>
      <c r="V62" s="31">
        <v>0</v>
      </c>
      <c r="W62" s="31"/>
      <c r="X62" s="31"/>
      <c r="Y62" s="47">
        <f t="shared" si="1"/>
        <v>0</v>
      </c>
      <c r="Z62" s="32">
        <f>'البيان النهائى '!Y64</f>
        <v>0</v>
      </c>
      <c r="AA62" s="33"/>
      <c r="AB62" s="32">
        <f>'البيان النهائى '!X64</f>
        <v>0</v>
      </c>
      <c r="AC62" s="33"/>
      <c r="AD62" s="34">
        <f t="shared" si="12"/>
        <v>0</v>
      </c>
      <c r="AE62" s="33"/>
      <c r="AF62" s="33"/>
      <c r="AG62" s="33"/>
      <c r="AH62" s="33"/>
      <c r="AI62" s="33"/>
      <c r="AJ62" s="33"/>
      <c r="AK62" s="32">
        <f t="shared" si="2"/>
        <v>0</v>
      </c>
      <c r="AL62" s="35">
        <f t="shared" si="13"/>
        <v>0</v>
      </c>
      <c r="AM62" s="35">
        <f t="shared" si="14"/>
        <v>0</v>
      </c>
      <c r="AN62" s="35">
        <f t="shared" si="15"/>
        <v>0</v>
      </c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</row>
    <row r="63" spans="2:91" ht="13.5" thickBot="1" x14ac:dyDescent="0.25">
      <c r="B63" s="28">
        <v>53</v>
      </c>
      <c r="C63" s="28">
        <f>'البيان النهائى '!B65</f>
        <v>0</v>
      </c>
      <c r="D63" s="28">
        <f>'حضور وانصراف'!F68</f>
        <v>0</v>
      </c>
      <c r="E63" s="28"/>
      <c r="F63" s="28"/>
      <c r="G63" s="28"/>
      <c r="H63" s="28">
        <f>'حضور وانصراف'!G68</f>
        <v>0</v>
      </c>
      <c r="I63" s="27"/>
      <c r="J63" s="27"/>
      <c r="K63" s="27"/>
      <c r="L63" s="27"/>
      <c r="M63" s="27"/>
      <c r="N63" s="27"/>
      <c r="O63" s="30">
        <f t="shared" si="0"/>
        <v>0</v>
      </c>
      <c r="P63" s="31">
        <f>'البيان النهائى '!E65</f>
        <v>0</v>
      </c>
      <c r="Q63" s="47">
        <f>'البيان النهائى '!U65</f>
        <v>0</v>
      </c>
      <c r="R63" s="31">
        <f>'البيان النهائى '!P65</f>
        <v>0</v>
      </c>
      <c r="S63" s="31"/>
      <c r="T63" s="47">
        <f t="shared" si="5"/>
        <v>0</v>
      </c>
      <c r="U63" s="31">
        <v>0</v>
      </c>
      <c r="V63" s="31">
        <v>0</v>
      </c>
      <c r="W63" s="31"/>
      <c r="X63" s="31"/>
      <c r="Y63" s="47">
        <f t="shared" si="1"/>
        <v>0</v>
      </c>
      <c r="Z63" s="32">
        <f>'البيان النهائى '!Y65</f>
        <v>0</v>
      </c>
      <c r="AA63" s="33"/>
      <c r="AB63" s="32">
        <f>'البيان النهائى '!X65</f>
        <v>0</v>
      </c>
      <c r="AC63" s="33"/>
      <c r="AD63" s="34">
        <f t="shared" ref="AD63:AD70" si="16">AC63*O63+AB63*O63+AA63*O63+Z63*O63</f>
        <v>0</v>
      </c>
      <c r="AE63" s="33"/>
      <c r="AF63" s="33"/>
      <c r="AG63" s="33"/>
      <c r="AH63" s="33"/>
      <c r="AI63" s="33"/>
      <c r="AJ63" s="33"/>
      <c r="AK63" s="32">
        <f t="shared" si="2"/>
        <v>0</v>
      </c>
      <c r="AL63" s="35">
        <f t="shared" ref="AL63:AL70" si="17">Y63+T63</f>
        <v>0</v>
      </c>
      <c r="AM63" s="35">
        <f t="shared" ref="AM63:AM70" si="18">AK63+AD63</f>
        <v>0</v>
      </c>
      <c r="AN63" s="35">
        <f t="shared" ref="AN63:AN70" si="19">AL63-AM63</f>
        <v>0</v>
      </c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</row>
    <row r="64" spans="2:91" ht="13.5" thickBot="1" x14ac:dyDescent="0.25">
      <c r="B64" s="28">
        <v>54</v>
      </c>
      <c r="C64" s="28">
        <f>'البيان النهائى '!B66</f>
        <v>0</v>
      </c>
      <c r="D64" s="28">
        <f>'حضور وانصراف'!F69</f>
        <v>0</v>
      </c>
      <c r="E64" s="28"/>
      <c r="F64" s="28"/>
      <c r="G64" s="28"/>
      <c r="H64" s="28">
        <f>'حضور وانصراف'!G69</f>
        <v>0</v>
      </c>
      <c r="I64" s="27"/>
      <c r="J64" s="27"/>
      <c r="K64" s="27"/>
      <c r="L64" s="27"/>
      <c r="M64" s="27"/>
      <c r="N64" s="27"/>
      <c r="O64" s="30">
        <f t="shared" si="0"/>
        <v>0</v>
      </c>
      <c r="P64" s="31">
        <f>'البيان النهائى '!E66</f>
        <v>0</v>
      </c>
      <c r="Q64" s="47">
        <f>'البيان النهائى '!U66</f>
        <v>0</v>
      </c>
      <c r="R64" s="31">
        <f>'البيان النهائى '!P66</f>
        <v>0</v>
      </c>
      <c r="S64" s="31"/>
      <c r="T64" s="47">
        <f t="shared" si="5"/>
        <v>0</v>
      </c>
      <c r="U64" s="31">
        <v>0</v>
      </c>
      <c r="V64" s="31">
        <v>0</v>
      </c>
      <c r="W64" s="31"/>
      <c r="X64" s="31"/>
      <c r="Y64" s="47">
        <f t="shared" si="1"/>
        <v>0</v>
      </c>
      <c r="Z64" s="32">
        <f>'البيان النهائى '!Y66</f>
        <v>0</v>
      </c>
      <c r="AA64" s="33"/>
      <c r="AB64" s="32">
        <f>'البيان النهائى '!X66</f>
        <v>0</v>
      </c>
      <c r="AC64" s="33"/>
      <c r="AD64" s="34">
        <f t="shared" si="16"/>
        <v>0</v>
      </c>
      <c r="AE64" s="33"/>
      <c r="AF64" s="33"/>
      <c r="AG64" s="33"/>
      <c r="AH64" s="33"/>
      <c r="AI64" s="33"/>
      <c r="AJ64" s="33"/>
      <c r="AK64" s="32">
        <f t="shared" si="2"/>
        <v>0</v>
      </c>
      <c r="AL64" s="35">
        <f t="shared" si="17"/>
        <v>0</v>
      </c>
      <c r="AM64" s="35">
        <f t="shared" si="18"/>
        <v>0</v>
      </c>
      <c r="AN64" s="35">
        <f t="shared" si="19"/>
        <v>0</v>
      </c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</row>
    <row r="65" spans="2:91" ht="13.5" thickBot="1" x14ac:dyDescent="0.25">
      <c r="B65" s="28">
        <v>55</v>
      </c>
      <c r="C65" s="28">
        <f>'البيان النهائى '!B67</f>
        <v>0</v>
      </c>
      <c r="D65" s="28">
        <f>'حضور وانصراف'!F70</f>
        <v>0</v>
      </c>
      <c r="E65" s="28"/>
      <c r="F65" s="28"/>
      <c r="G65" s="28"/>
      <c r="H65" s="28">
        <f>'حضور وانصراف'!G70</f>
        <v>0</v>
      </c>
      <c r="I65" s="27"/>
      <c r="J65" s="27"/>
      <c r="K65" s="27"/>
      <c r="L65" s="27"/>
      <c r="M65" s="27"/>
      <c r="N65" s="27"/>
      <c r="O65" s="30">
        <f t="shared" si="0"/>
        <v>0</v>
      </c>
      <c r="P65" s="31">
        <f>'البيان النهائى '!E67</f>
        <v>0</v>
      </c>
      <c r="Q65" s="47">
        <f>'البيان النهائى '!U67</f>
        <v>0</v>
      </c>
      <c r="R65" s="31">
        <f>'البيان النهائى '!P67</f>
        <v>0</v>
      </c>
      <c r="S65" s="31"/>
      <c r="T65" s="47">
        <f t="shared" si="5"/>
        <v>0</v>
      </c>
      <c r="U65" s="31">
        <v>0</v>
      </c>
      <c r="V65" s="31">
        <v>0</v>
      </c>
      <c r="W65" s="31"/>
      <c r="X65" s="31"/>
      <c r="Y65" s="47">
        <f t="shared" si="1"/>
        <v>0</v>
      </c>
      <c r="Z65" s="32">
        <f>'البيان النهائى '!Y67</f>
        <v>0</v>
      </c>
      <c r="AA65" s="33"/>
      <c r="AB65" s="32">
        <f>'البيان النهائى '!X67</f>
        <v>0</v>
      </c>
      <c r="AC65" s="33"/>
      <c r="AD65" s="34">
        <f t="shared" si="16"/>
        <v>0</v>
      </c>
      <c r="AE65" s="33"/>
      <c r="AF65" s="33"/>
      <c r="AG65" s="33"/>
      <c r="AH65" s="33"/>
      <c r="AI65" s="33"/>
      <c r="AJ65" s="33"/>
      <c r="AK65" s="32">
        <f t="shared" si="2"/>
        <v>0</v>
      </c>
      <c r="AL65" s="35">
        <f t="shared" si="17"/>
        <v>0</v>
      </c>
      <c r="AM65" s="35">
        <f t="shared" si="18"/>
        <v>0</v>
      </c>
      <c r="AN65" s="35">
        <f t="shared" si="19"/>
        <v>0</v>
      </c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</row>
    <row r="66" spans="2:91" ht="13.5" thickBot="1" x14ac:dyDescent="0.25">
      <c r="B66" s="28">
        <v>56</v>
      </c>
      <c r="C66" s="28">
        <f>'البيان النهائى '!B68</f>
        <v>0</v>
      </c>
      <c r="D66" s="28">
        <f>'حضور وانصراف'!F71</f>
        <v>0</v>
      </c>
      <c r="E66" s="28"/>
      <c r="F66" s="28"/>
      <c r="G66" s="28"/>
      <c r="H66" s="28">
        <f>'حضور وانصراف'!G71</f>
        <v>0</v>
      </c>
      <c r="I66" s="27"/>
      <c r="J66" s="27"/>
      <c r="K66" s="27"/>
      <c r="L66" s="27"/>
      <c r="M66" s="27"/>
      <c r="N66" s="27"/>
      <c r="O66" s="30">
        <f t="shared" si="0"/>
        <v>0</v>
      </c>
      <c r="P66" s="31">
        <f>'البيان النهائى '!E68</f>
        <v>0</v>
      </c>
      <c r="Q66" s="47">
        <f>'البيان النهائى '!U68</f>
        <v>0</v>
      </c>
      <c r="R66" s="31">
        <f>'البيان النهائى '!P68</f>
        <v>0</v>
      </c>
      <c r="S66" s="31"/>
      <c r="T66" s="47">
        <f t="shared" si="5"/>
        <v>0</v>
      </c>
      <c r="U66" s="31">
        <v>0</v>
      </c>
      <c r="V66" s="31">
        <v>0</v>
      </c>
      <c r="W66" s="31"/>
      <c r="X66" s="31"/>
      <c r="Y66" s="47">
        <f t="shared" si="1"/>
        <v>0</v>
      </c>
      <c r="Z66" s="32">
        <f>'البيان النهائى '!Y68</f>
        <v>0</v>
      </c>
      <c r="AA66" s="33"/>
      <c r="AB66" s="32">
        <f>'البيان النهائى '!X68</f>
        <v>0</v>
      </c>
      <c r="AC66" s="33"/>
      <c r="AD66" s="34">
        <f t="shared" si="16"/>
        <v>0</v>
      </c>
      <c r="AE66" s="33"/>
      <c r="AF66" s="33"/>
      <c r="AG66" s="33"/>
      <c r="AH66" s="33"/>
      <c r="AI66" s="33"/>
      <c r="AJ66" s="33"/>
      <c r="AK66" s="32">
        <f t="shared" si="2"/>
        <v>0</v>
      </c>
      <c r="AL66" s="35">
        <f t="shared" si="17"/>
        <v>0</v>
      </c>
      <c r="AM66" s="35">
        <f t="shared" si="18"/>
        <v>0</v>
      </c>
      <c r="AN66" s="35">
        <f t="shared" si="19"/>
        <v>0</v>
      </c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</row>
    <row r="67" spans="2:91" ht="13.5" thickBot="1" x14ac:dyDescent="0.25">
      <c r="B67" s="28">
        <v>57</v>
      </c>
      <c r="C67" s="28">
        <f>'البيان النهائى '!B69</f>
        <v>0</v>
      </c>
      <c r="D67" s="28">
        <f>'حضور وانصراف'!F72</f>
        <v>0</v>
      </c>
      <c r="E67" s="28"/>
      <c r="F67" s="28"/>
      <c r="G67" s="28"/>
      <c r="H67" s="28">
        <f>'حضور وانصراف'!G72</f>
        <v>0</v>
      </c>
      <c r="I67" s="27"/>
      <c r="J67" s="27"/>
      <c r="K67" s="27"/>
      <c r="L67" s="27"/>
      <c r="M67" s="27"/>
      <c r="N67" s="27"/>
      <c r="O67" s="30">
        <f t="shared" si="0"/>
        <v>0</v>
      </c>
      <c r="P67" s="31">
        <f>'البيان النهائى '!E69</f>
        <v>0</v>
      </c>
      <c r="Q67" s="47">
        <f>'البيان النهائى '!U69</f>
        <v>0</v>
      </c>
      <c r="R67" s="31">
        <f>'البيان النهائى '!P69</f>
        <v>0</v>
      </c>
      <c r="S67" s="31"/>
      <c r="T67" s="47">
        <f t="shared" si="5"/>
        <v>0</v>
      </c>
      <c r="U67" s="31">
        <v>0</v>
      </c>
      <c r="V67" s="31">
        <v>0</v>
      </c>
      <c r="W67" s="31"/>
      <c r="X67" s="31"/>
      <c r="Y67" s="47">
        <f t="shared" si="1"/>
        <v>0</v>
      </c>
      <c r="Z67" s="32">
        <f>'البيان النهائى '!Y69</f>
        <v>0</v>
      </c>
      <c r="AA67" s="33"/>
      <c r="AB67" s="32">
        <f>'البيان النهائى '!X69</f>
        <v>0</v>
      </c>
      <c r="AC67" s="33"/>
      <c r="AD67" s="34">
        <f t="shared" si="16"/>
        <v>0</v>
      </c>
      <c r="AE67" s="33"/>
      <c r="AF67" s="33"/>
      <c r="AG67" s="33"/>
      <c r="AH67" s="33"/>
      <c r="AI67" s="33"/>
      <c r="AJ67" s="33"/>
      <c r="AK67" s="32">
        <f t="shared" si="2"/>
        <v>0</v>
      </c>
      <c r="AL67" s="35">
        <f t="shared" si="17"/>
        <v>0</v>
      </c>
      <c r="AM67" s="35">
        <f t="shared" si="18"/>
        <v>0</v>
      </c>
      <c r="AN67" s="35">
        <f t="shared" si="19"/>
        <v>0</v>
      </c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</row>
    <row r="68" spans="2:91" ht="13.5" thickBot="1" x14ac:dyDescent="0.25">
      <c r="B68" s="28">
        <v>58</v>
      </c>
      <c r="C68" s="28">
        <f>'البيان النهائى '!B70</f>
        <v>0</v>
      </c>
      <c r="D68" s="28">
        <f>'حضور وانصراف'!F73</f>
        <v>0</v>
      </c>
      <c r="E68" s="28"/>
      <c r="F68" s="28"/>
      <c r="G68" s="28"/>
      <c r="H68" s="28">
        <f>'حضور وانصراف'!G73</f>
        <v>0</v>
      </c>
      <c r="I68" s="27"/>
      <c r="J68" s="27"/>
      <c r="K68" s="27"/>
      <c r="L68" s="27"/>
      <c r="M68" s="27"/>
      <c r="N68" s="27"/>
      <c r="O68" s="30">
        <f t="shared" si="0"/>
        <v>0</v>
      </c>
      <c r="P68" s="31">
        <f>'البيان النهائى '!E70</f>
        <v>0</v>
      </c>
      <c r="Q68" s="47">
        <f>'البيان النهائى '!U70</f>
        <v>0</v>
      </c>
      <c r="R68" s="31">
        <f>'البيان النهائى '!P70</f>
        <v>0</v>
      </c>
      <c r="S68" s="31"/>
      <c r="T68" s="47">
        <f t="shared" si="5"/>
        <v>0</v>
      </c>
      <c r="U68" s="31">
        <v>0</v>
      </c>
      <c r="V68" s="31">
        <v>0</v>
      </c>
      <c r="W68" s="31"/>
      <c r="X68" s="31"/>
      <c r="Y68" s="47">
        <f t="shared" si="1"/>
        <v>0</v>
      </c>
      <c r="Z68" s="32">
        <f>'البيان النهائى '!Y70</f>
        <v>0</v>
      </c>
      <c r="AA68" s="33"/>
      <c r="AB68" s="32">
        <f>'البيان النهائى '!X70</f>
        <v>0</v>
      </c>
      <c r="AC68" s="33"/>
      <c r="AD68" s="34">
        <f t="shared" si="16"/>
        <v>0</v>
      </c>
      <c r="AE68" s="33"/>
      <c r="AF68" s="33"/>
      <c r="AG68" s="33"/>
      <c r="AH68" s="33"/>
      <c r="AI68" s="33"/>
      <c r="AJ68" s="33"/>
      <c r="AK68" s="32">
        <f t="shared" si="2"/>
        <v>0</v>
      </c>
      <c r="AL68" s="35">
        <f t="shared" si="17"/>
        <v>0</v>
      </c>
      <c r="AM68" s="35">
        <f t="shared" si="18"/>
        <v>0</v>
      </c>
      <c r="AN68" s="35">
        <f t="shared" si="19"/>
        <v>0</v>
      </c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</row>
    <row r="69" spans="2:91" ht="13.5" thickBot="1" x14ac:dyDescent="0.25">
      <c r="B69" s="28">
        <v>59</v>
      </c>
      <c r="C69" s="28">
        <f>'البيان النهائى '!B71</f>
        <v>0</v>
      </c>
      <c r="D69" s="28">
        <f>'حضور وانصراف'!F74</f>
        <v>0</v>
      </c>
      <c r="E69" s="28"/>
      <c r="F69" s="28"/>
      <c r="G69" s="28"/>
      <c r="H69" s="28">
        <f>'حضور وانصراف'!G74</f>
        <v>0</v>
      </c>
      <c r="I69" s="27"/>
      <c r="J69" s="27"/>
      <c r="K69" s="27"/>
      <c r="L69" s="27"/>
      <c r="M69" s="27"/>
      <c r="N69" s="27"/>
      <c r="O69" s="30">
        <f t="shared" si="0"/>
        <v>0</v>
      </c>
      <c r="P69" s="31">
        <f>'البيان النهائى '!E71</f>
        <v>0</v>
      </c>
      <c r="Q69" s="47">
        <f>'البيان النهائى '!U71</f>
        <v>0</v>
      </c>
      <c r="R69" s="31">
        <f>'البيان النهائى '!P71</f>
        <v>0</v>
      </c>
      <c r="S69" s="31"/>
      <c r="T69" s="47">
        <f t="shared" si="5"/>
        <v>0</v>
      </c>
      <c r="U69" s="31">
        <v>0</v>
      </c>
      <c r="V69" s="31">
        <v>0</v>
      </c>
      <c r="W69" s="31"/>
      <c r="X69" s="31"/>
      <c r="Y69" s="47">
        <f t="shared" si="1"/>
        <v>0</v>
      </c>
      <c r="Z69" s="32">
        <f>'البيان النهائى '!Y71</f>
        <v>0</v>
      </c>
      <c r="AA69" s="33"/>
      <c r="AB69" s="32">
        <f>'البيان النهائى '!X71</f>
        <v>0</v>
      </c>
      <c r="AC69" s="33"/>
      <c r="AD69" s="34">
        <f t="shared" si="16"/>
        <v>0</v>
      </c>
      <c r="AE69" s="33"/>
      <c r="AF69" s="33"/>
      <c r="AG69" s="33"/>
      <c r="AH69" s="33"/>
      <c r="AI69" s="33"/>
      <c r="AJ69" s="33"/>
      <c r="AK69" s="32">
        <f t="shared" si="2"/>
        <v>0</v>
      </c>
      <c r="AL69" s="35">
        <f t="shared" si="17"/>
        <v>0</v>
      </c>
      <c r="AM69" s="35">
        <f t="shared" si="18"/>
        <v>0</v>
      </c>
      <c r="AN69" s="35">
        <f t="shared" si="19"/>
        <v>0</v>
      </c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</row>
    <row r="70" spans="2:91" ht="13.5" thickBot="1" x14ac:dyDescent="0.25">
      <c r="B70" s="28">
        <v>60</v>
      </c>
      <c r="C70" s="28">
        <f>'البيان النهائى '!B72</f>
        <v>0</v>
      </c>
      <c r="D70" s="28">
        <f>'حضور وانصراف'!F75</f>
        <v>0</v>
      </c>
      <c r="E70" s="28"/>
      <c r="F70" s="28"/>
      <c r="G70" s="28"/>
      <c r="H70" s="28">
        <f>'حضور وانصراف'!G75</f>
        <v>0</v>
      </c>
      <c r="I70" s="27"/>
      <c r="J70" s="27"/>
      <c r="K70" s="27"/>
      <c r="L70" s="27"/>
      <c r="M70" s="27"/>
      <c r="N70" s="27"/>
      <c r="O70" s="30">
        <f t="shared" si="0"/>
        <v>0</v>
      </c>
      <c r="P70" s="31">
        <f>'البيان النهائى '!E72</f>
        <v>0</v>
      </c>
      <c r="Q70" s="47">
        <f>'البيان النهائى '!U72</f>
        <v>0</v>
      </c>
      <c r="R70" s="31">
        <f>'البيان النهائى '!P72</f>
        <v>0</v>
      </c>
      <c r="S70" s="31"/>
      <c r="T70" s="47">
        <f t="shared" si="5"/>
        <v>0</v>
      </c>
      <c r="U70" s="31">
        <v>0</v>
      </c>
      <c r="V70" s="31">
        <v>0</v>
      </c>
      <c r="W70" s="31"/>
      <c r="X70" s="31"/>
      <c r="Y70" s="47">
        <f t="shared" si="1"/>
        <v>0</v>
      </c>
      <c r="Z70" s="32">
        <f>'البيان النهائى '!Y72</f>
        <v>0</v>
      </c>
      <c r="AA70" s="33"/>
      <c r="AB70" s="32">
        <f>'البيان النهائى '!X72</f>
        <v>0</v>
      </c>
      <c r="AC70" s="33"/>
      <c r="AD70" s="34">
        <f t="shared" si="16"/>
        <v>0</v>
      </c>
      <c r="AE70" s="33"/>
      <c r="AF70" s="33"/>
      <c r="AG70" s="33"/>
      <c r="AH70" s="33"/>
      <c r="AI70" s="33"/>
      <c r="AJ70" s="33"/>
      <c r="AK70" s="32">
        <f t="shared" si="2"/>
        <v>0</v>
      </c>
      <c r="AL70" s="35">
        <f t="shared" si="17"/>
        <v>0</v>
      </c>
      <c r="AM70" s="35">
        <f t="shared" si="18"/>
        <v>0</v>
      </c>
      <c r="AN70" s="35">
        <f t="shared" si="19"/>
        <v>0</v>
      </c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</row>
    <row r="71" spans="2:91" ht="13.5" thickBot="1" x14ac:dyDescent="0.25">
      <c r="B71" s="28">
        <v>61</v>
      </c>
      <c r="C71" s="28">
        <f>'البيان النهائى '!B73</f>
        <v>0</v>
      </c>
      <c r="D71" s="28">
        <f>'حضور وانصراف'!F76</f>
        <v>0</v>
      </c>
      <c r="E71" s="28"/>
      <c r="F71" s="28"/>
      <c r="G71" s="28"/>
      <c r="H71" s="28">
        <f>'حضور وانصراف'!G76</f>
        <v>0</v>
      </c>
      <c r="I71" s="27"/>
      <c r="J71" s="27"/>
      <c r="K71" s="27"/>
      <c r="L71" s="27"/>
      <c r="M71" s="27"/>
      <c r="N71" s="27"/>
      <c r="O71" s="30">
        <f t="shared" ref="O71:O134" si="20">N71/30</f>
        <v>0</v>
      </c>
      <c r="P71" s="31">
        <f>'البيان النهائى '!E73</f>
        <v>0</v>
      </c>
      <c r="Q71" s="47">
        <f>'البيان النهائى '!U73</f>
        <v>0</v>
      </c>
      <c r="R71" s="31">
        <f>'البيان النهائى '!P73</f>
        <v>0</v>
      </c>
      <c r="S71" s="31"/>
      <c r="T71" s="47">
        <f t="shared" si="5"/>
        <v>0</v>
      </c>
      <c r="U71" s="31">
        <v>0</v>
      </c>
      <c r="V71" s="31">
        <v>0</v>
      </c>
      <c r="W71" s="31"/>
      <c r="X71" s="31"/>
      <c r="Y71" s="47">
        <f t="shared" si="1"/>
        <v>0</v>
      </c>
      <c r="Z71" s="32">
        <f>'البيان النهائى '!Y73</f>
        <v>0</v>
      </c>
      <c r="AA71" s="33"/>
      <c r="AB71" s="32">
        <f>'البيان النهائى '!X73</f>
        <v>0</v>
      </c>
      <c r="AC71" s="33"/>
      <c r="AD71" s="34">
        <f t="shared" ref="AD71:AD134" si="21">AC71*O71+AB71*O71+AA71*O71+Z71*O71</f>
        <v>0</v>
      </c>
      <c r="AE71" s="33"/>
      <c r="AF71" s="33"/>
      <c r="AG71" s="33"/>
      <c r="AH71" s="33"/>
      <c r="AI71" s="33"/>
      <c r="AJ71" s="33"/>
      <c r="AK71" s="32">
        <f t="shared" si="2"/>
        <v>0</v>
      </c>
      <c r="AL71" s="35">
        <f t="shared" ref="AL71:AL134" si="22">Y71+T71</f>
        <v>0</v>
      </c>
      <c r="AM71" s="35">
        <f t="shared" ref="AM71:AM134" si="23">AK71+AD71</f>
        <v>0</v>
      </c>
      <c r="AN71" s="35">
        <f t="shared" ref="AN71:AN134" si="24">AL71-AM71</f>
        <v>0</v>
      </c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</row>
    <row r="72" spans="2:91" ht="13.5" thickBot="1" x14ac:dyDescent="0.25">
      <c r="B72" s="28">
        <v>62</v>
      </c>
      <c r="C72" s="28">
        <f>'البيان النهائى '!B74</f>
        <v>0</v>
      </c>
      <c r="D72" s="28">
        <f>'حضور وانصراف'!F77</f>
        <v>0</v>
      </c>
      <c r="E72" s="28"/>
      <c r="F72" s="28"/>
      <c r="G72" s="28"/>
      <c r="H72" s="28">
        <f>'حضور وانصراف'!G77</f>
        <v>0</v>
      </c>
      <c r="I72" s="27"/>
      <c r="J72" s="27"/>
      <c r="K72" s="27"/>
      <c r="L72" s="27"/>
      <c r="M72" s="27"/>
      <c r="N72" s="27"/>
      <c r="O72" s="30">
        <f t="shared" si="20"/>
        <v>0</v>
      </c>
      <c r="P72" s="31">
        <f>'البيان النهائى '!E74</f>
        <v>0</v>
      </c>
      <c r="Q72" s="47">
        <f>'البيان النهائى '!U74</f>
        <v>0</v>
      </c>
      <c r="R72" s="31">
        <f>'البيان النهائى '!P74</f>
        <v>0</v>
      </c>
      <c r="S72" s="31"/>
      <c r="T72" s="47">
        <f t="shared" si="5"/>
        <v>0</v>
      </c>
      <c r="U72" s="31">
        <v>0</v>
      </c>
      <c r="V72" s="31">
        <v>0</v>
      </c>
      <c r="W72" s="31"/>
      <c r="X72" s="31"/>
      <c r="Y72" s="47">
        <f t="shared" si="1"/>
        <v>0</v>
      </c>
      <c r="Z72" s="32">
        <f>'البيان النهائى '!Y74</f>
        <v>0</v>
      </c>
      <c r="AA72" s="33"/>
      <c r="AB72" s="32">
        <f>'البيان النهائى '!X74</f>
        <v>0</v>
      </c>
      <c r="AC72" s="33"/>
      <c r="AD72" s="34">
        <f t="shared" si="21"/>
        <v>0</v>
      </c>
      <c r="AE72" s="33"/>
      <c r="AF72" s="33"/>
      <c r="AG72" s="33"/>
      <c r="AH72" s="33"/>
      <c r="AI72" s="33"/>
      <c r="AJ72" s="33"/>
      <c r="AK72" s="32">
        <f t="shared" si="2"/>
        <v>0</v>
      </c>
      <c r="AL72" s="35">
        <f t="shared" si="22"/>
        <v>0</v>
      </c>
      <c r="AM72" s="35">
        <f t="shared" si="23"/>
        <v>0</v>
      </c>
      <c r="AN72" s="35">
        <f t="shared" si="24"/>
        <v>0</v>
      </c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</row>
    <row r="73" spans="2:91" ht="13.5" thickBot="1" x14ac:dyDescent="0.25">
      <c r="B73" s="28">
        <v>63</v>
      </c>
      <c r="C73" s="28">
        <f>'البيان النهائى '!B75</f>
        <v>0</v>
      </c>
      <c r="D73" s="28">
        <f>'حضور وانصراف'!F78</f>
        <v>0</v>
      </c>
      <c r="E73" s="28"/>
      <c r="F73" s="28"/>
      <c r="G73" s="28"/>
      <c r="H73" s="28">
        <f>'حضور وانصراف'!G78</f>
        <v>0</v>
      </c>
      <c r="I73" s="27"/>
      <c r="J73" s="27"/>
      <c r="K73" s="27"/>
      <c r="L73" s="27"/>
      <c r="M73" s="27"/>
      <c r="N73" s="27"/>
      <c r="O73" s="30">
        <f t="shared" si="20"/>
        <v>0</v>
      </c>
      <c r="P73" s="31">
        <f>'البيان النهائى '!E75</f>
        <v>0</v>
      </c>
      <c r="Q73" s="47">
        <f>'البيان النهائى '!U75</f>
        <v>0</v>
      </c>
      <c r="R73" s="31">
        <f>'البيان النهائى '!P75</f>
        <v>0</v>
      </c>
      <c r="S73" s="31"/>
      <c r="T73" s="47">
        <f t="shared" si="5"/>
        <v>0</v>
      </c>
      <c r="U73" s="31">
        <v>0</v>
      </c>
      <c r="V73" s="31">
        <v>0</v>
      </c>
      <c r="W73" s="31"/>
      <c r="X73" s="31"/>
      <c r="Y73" s="47">
        <f t="shared" si="1"/>
        <v>0</v>
      </c>
      <c r="Z73" s="32">
        <f>'البيان النهائى '!Y75</f>
        <v>0</v>
      </c>
      <c r="AA73" s="33"/>
      <c r="AB73" s="32">
        <f>'البيان النهائى '!X75</f>
        <v>0</v>
      </c>
      <c r="AC73" s="33"/>
      <c r="AD73" s="34">
        <f t="shared" si="21"/>
        <v>0</v>
      </c>
      <c r="AE73" s="33"/>
      <c r="AF73" s="33"/>
      <c r="AG73" s="33"/>
      <c r="AH73" s="33"/>
      <c r="AI73" s="33"/>
      <c r="AJ73" s="33"/>
      <c r="AK73" s="32">
        <f t="shared" si="2"/>
        <v>0</v>
      </c>
      <c r="AL73" s="35">
        <f t="shared" si="22"/>
        <v>0</v>
      </c>
      <c r="AM73" s="35">
        <f t="shared" si="23"/>
        <v>0</v>
      </c>
      <c r="AN73" s="35">
        <f t="shared" si="24"/>
        <v>0</v>
      </c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</row>
    <row r="74" spans="2:91" ht="13.5" thickBot="1" x14ac:dyDescent="0.25">
      <c r="B74" s="28">
        <v>64</v>
      </c>
      <c r="C74" s="28">
        <f>'البيان النهائى '!B76</f>
        <v>0</v>
      </c>
      <c r="D74" s="28">
        <f>'حضور وانصراف'!F79</f>
        <v>0</v>
      </c>
      <c r="E74" s="28"/>
      <c r="F74" s="28"/>
      <c r="G74" s="28"/>
      <c r="H74" s="28">
        <f>'حضور وانصراف'!G79</f>
        <v>0</v>
      </c>
      <c r="I74" s="27"/>
      <c r="J74" s="27"/>
      <c r="K74" s="27"/>
      <c r="L74" s="27"/>
      <c r="M74" s="27"/>
      <c r="N74" s="27"/>
      <c r="O74" s="30">
        <f t="shared" si="20"/>
        <v>0</v>
      </c>
      <c r="P74" s="31">
        <f>'البيان النهائى '!E76</f>
        <v>0</v>
      </c>
      <c r="Q74" s="47">
        <f>'البيان النهائى '!U76</f>
        <v>0</v>
      </c>
      <c r="R74" s="31">
        <f>'البيان النهائى '!P76</f>
        <v>0</v>
      </c>
      <c r="S74" s="31"/>
      <c r="T74" s="47">
        <f t="shared" si="5"/>
        <v>0</v>
      </c>
      <c r="U74" s="31">
        <v>0</v>
      </c>
      <c r="V74" s="31">
        <v>0</v>
      </c>
      <c r="W74" s="31"/>
      <c r="X74" s="31"/>
      <c r="Y74" s="47">
        <f t="shared" si="1"/>
        <v>0</v>
      </c>
      <c r="Z74" s="32">
        <f>'البيان النهائى '!Y76</f>
        <v>0</v>
      </c>
      <c r="AA74" s="33"/>
      <c r="AB74" s="32">
        <f>'البيان النهائى '!X76</f>
        <v>0</v>
      </c>
      <c r="AC74" s="33"/>
      <c r="AD74" s="34">
        <f t="shared" si="21"/>
        <v>0</v>
      </c>
      <c r="AE74" s="33"/>
      <c r="AF74" s="33"/>
      <c r="AG74" s="33"/>
      <c r="AH74" s="33"/>
      <c r="AI74" s="33"/>
      <c r="AJ74" s="33"/>
      <c r="AK74" s="32">
        <f t="shared" si="2"/>
        <v>0</v>
      </c>
      <c r="AL74" s="35">
        <f t="shared" si="22"/>
        <v>0</v>
      </c>
      <c r="AM74" s="35">
        <f t="shared" si="23"/>
        <v>0</v>
      </c>
      <c r="AN74" s="35">
        <f t="shared" si="24"/>
        <v>0</v>
      </c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</row>
    <row r="75" spans="2:91" ht="13.5" thickBot="1" x14ac:dyDescent="0.25">
      <c r="B75" s="28">
        <v>65</v>
      </c>
      <c r="C75" s="28">
        <f>'البيان النهائى '!B77</f>
        <v>0</v>
      </c>
      <c r="D75" s="28">
        <f>'حضور وانصراف'!F80</f>
        <v>0</v>
      </c>
      <c r="E75" s="28"/>
      <c r="F75" s="28"/>
      <c r="G75" s="28"/>
      <c r="H75" s="28">
        <f>'حضور وانصراف'!G80</f>
        <v>0</v>
      </c>
      <c r="I75" s="27"/>
      <c r="J75" s="27"/>
      <c r="K75" s="27"/>
      <c r="L75" s="27"/>
      <c r="M75" s="27"/>
      <c r="N75" s="27"/>
      <c r="O75" s="30">
        <f t="shared" si="20"/>
        <v>0</v>
      </c>
      <c r="P75" s="31">
        <f>'البيان النهائى '!E77</f>
        <v>0</v>
      </c>
      <c r="Q75" s="47">
        <f>'البيان النهائى '!U77</f>
        <v>0</v>
      </c>
      <c r="R75" s="31">
        <f>'البيان النهائى '!P77</f>
        <v>0</v>
      </c>
      <c r="S75" s="31"/>
      <c r="T75" s="47">
        <f t="shared" si="5"/>
        <v>0</v>
      </c>
      <c r="U75" s="31">
        <v>0</v>
      </c>
      <c r="V75" s="31">
        <v>0</v>
      </c>
      <c r="W75" s="31"/>
      <c r="X75" s="31"/>
      <c r="Y75" s="47">
        <f t="shared" ref="Y75:Y138" si="25">X75+W75+V75+U75</f>
        <v>0</v>
      </c>
      <c r="Z75" s="32">
        <f>'البيان النهائى '!Y77</f>
        <v>0</v>
      </c>
      <c r="AA75" s="33"/>
      <c r="AB75" s="32">
        <f>'البيان النهائى '!X77</f>
        <v>0</v>
      </c>
      <c r="AC75" s="33"/>
      <c r="AD75" s="34">
        <f t="shared" si="21"/>
        <v>0</v>
      </c>
      <c r="AE75" s="33"/>
      <c r="AF75" s="33"/>
      <c r="AG75" s="33"/>
      <c r="AH75" s="33"/>
      <c r="AI75" s="33"/>
      <c r="AJ75" s="33"/>
      <c r="AK75" s="32">
        <f t="shared" ref="AK75:AK138" si="26">AJ75+AI75+AH75+AG75+AF75+AE75</f>
        <v>0</v>
      </c>
      <c r="AL75" s="35">
        <f t="shared" si="22"/>
        <v>0</v>
      </c>
      <c r="AM75" s="35">
        <f t="shared" si="23"/>
        <v>0</v>
      </c>
      <c r="AN75" s="35">
        <f t="shared" si="24"/>
        <v>0</v>
      </c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</row>
    <row r="76" spans="2:91" ht="13.5" thickBot="1" x14ac:dyDescent="0.25">
      <c r="B76" s="28">
        <v>66</v>
      </c>
      <c r="C76" s="28">
        <f>'البيان النهائى '!B78</f>
        <v>0</v>
      </c>
      <c r="D76" s="28">
        <f>'حضور وانصراف'!F81</f>
        <v>0</v>
      </c>
      <c r="E76" s="28"/>
      <c r="F76" s="28"/>
      <c r="G76" s="28"/>
      <c r="H76" s="28">
        <f>'حضور وانصراف'!G81</f>
        <v>0</v>
      </c>
      <c r="I76" s="27"/>
      <c r="J76" s="27"/>
      <c r="K76" s="27"/>
      <c r="L76" s="27"/>
      <c r="M76" s="27"/>
      <c r="N76" s="27"/>
      <c r="O76" s="30">
        <f t="shared" si="20"/>
        <v>0</v>
      </c>
      <c r="P76" s="31">
        <f>'البيان النهائى '!E78</f>
        <v>0</v>
      </c>
      <c r="Q76" s="47">
        <f>'البيان النهائى '!U78</f>
        <v>0</v>
      </c>
      <c r="R76" s="31">
        <f>'البيان النهائى '!P78</f>
        <v>0</v>
      </c>
      <c r="S76" s="31"/>
      <c r="T76" s="47">
        <f t="shared" ref="T76:T139" si="27">S76*O76+R76*O76+Q76*O76+P76*O76</f>
        <v>0</v>
      </c>
      <c r="U76" s="31">
        <v>0</v>
      </c>
      <c r="V76" s="31">
        <v>0</v>
      </c>
      <c r="W76" s="31"/>
      <c r="X76" s="31"/>
      <c r="Y76" s="47">
        <f t="shared" si="25"/>
        <v>0</v>
      </c>
      <c r="Z76" s="32">
        <f>'البيان النهائى '!Y78</f>
        <v>0</v>
      </c>
      <c r="AA76" s="33"/>
      <c r="AB76" s="32">
        <f>'البيان النهائى '!X78</f>
        <v>0</v>
      </c>
      <c r="AC76" s="33"/>
      <c r="AD76" s="34">
        <f t="shared" si="21"/>
        <v>0</v>
      </c>
      <c r="AE76" s="33"/>
      <c r="AF76" s="33"/>
      <c r="AG76" s="33"/>
      <c r="AH76" s="33"/>
      <c r="AI76" s="33"/>
      <c r="AJ76" s="33"/>
      <c r="AK76" s="32">
        <f t="shared" si="26"/>
        <v>0</v>
      </c>
      <c r="AL76" s="35">
        <f t="shared" si="22"/>
        <v>0</v>
      </c>
      <c r="AM76" s="35">
        <f t="shared" si="23"/>
        <v>0</v>
      </c>
      <c r="AN76" s="35">
        <f t="shared" si="24"/>
        <v>0</v>
      </c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</row>
    <row r="77" spans="2:91" ht="13.5" thickBot="1" x14ac:dyDescent="0.25">
      <c r="B77" s="28">
        <v>67</v>
      </c>
      <c r="C77" s="28">
        <f>'البيان النهائى '!B79</f>
        <v>0</v>
      </c>
      <c r="D77" s="28">
        <f>'حضور وانصراف'!F82</f>
        <v>0</v>
      </c>
      <c r="E77" s="28"/>
      <c r="F77" s="28"/>
      <c r="G77" s="28"/>
      <c r="H77" s="28">
        <f>'حضور وانصراف'!G82</f>
        <v>0</v>
      </c>
      <c r="I77" s="27"/>
      <c r="J77" s="27"/>
      <c r="K77" s="27"/>
      <c r="L77" s="27"/>
      <c r="M77" s="27"/>
      <c r="N77" s="27"/>
      <c r="O77" s="30">
        <f t="shared" si="20"/>
        <v>0</v>
      </c>
      <c r="P77" s="31">
        <f>'البيان النهائى '!E79</f>
        <v>0</v>
      </c>
      <c r="Q77" s="47">
        <f>'البيان النهائى '!U79</f>
        <v>0</v>
      </c>
      <c r="R77" s="31">
        <f>'البيان النهائى '!P79</f>
        <v>0</v>
      </c>
      <c r="S77" s="31"/>
      <c r="T77" s="47">
        <f t="shared" si="27"/>
        <v>0</v>
      </c>
      <c r="U77" s="31">
        <v>0</v>
      </c>
      <c r="V77" s="31">
        <v>0</v>
      </c>
      <c r="W77" s="31"/>
      <c r="X77" s="31"/>
      <c r="Y77" s="47">
        <f t="shared" si="25"/>
        <v>0</v>
      </c>
      <c r="Z77" s="32">
        <f>'البيان النهائى '!Y79</f>
        <v>0</v>
      </c>
      <c r="AA77" s="33"/>
      <c r="AB77" s="32">
        <f>'البيان النهائى '!X79</f>
        <v>0</v>
      </c>
      <c r="AC77" s="33"/>
      <c r="AD77" s="34">
        <f t="shared" si="21"/>
        <v>0</v>
      </c>
      <c r="AE77" s="33"/>
      <c r="AF77" s="33"/>
      <c r="AG77" s="33"/>
      <c r="AH77" s="33"/>
      <c r="AI77" s="33"/>
      <c r="AJ77" s="33"/>
      <c r="AK77" s="32">
        <f t="shared" si="26"/>
        <v>0</v>
      </c>
      <c r="AL77" s="35">
        <f t="shared" si="22"/>
        <v>0</v>
      </c>
      <c r="AM77" s="35">
        <f t="shared" si="23"/>
        <v>0</v>
      </c>
      <c r="AN77" s="35">
        <f t="shared" si="24"/>
        <v>0</v>
      </c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</row>
    <row r="78" spans="2:91" ht="13.5" thickBot="1" x14ac:dyDescent="0.25">
      <c r="B78" s="28">
        <v>68</v>
      </c>
      <c r="C78" s="28">
        <f>'البيان النهائى '!B80</f>
        <v>0</v>
      </c>
      <c r="D78" s="28">
        <f>'حضور وانصراف'!F83</f>
        <v>0</v>
      </c>
      <c r="E78" s="28"/>
      <c r="F78" s="28"/>
      <c r="G78" s="28"/>
      <c r="H78" s="28">
        <f>'حضور وانصراف'!G83</f>
        <v>0</v>
      </c>
      <c r="I78" s="27"/>
      <c r="J78" s="27"/>
      <c r="K78" s="27"/>
      <c r="L78" s="27"/>
      <c r="M78" s="27"/>
      <c r="N78" s="27"/>
      <c r="O78" s="30">
        <f t="shared" si="20"/>
        <v>0</v>
      </c>
      <c r="P78" s="31">
        <f>'البيان النهائى '!E80</f>
        <v>0</v>
      </c>
      <c r="Q78" s="47">
        <f>'البيان النهائى '!U80</f>
        <v>0</v>
      </c>
      <c r="R78" s="31">
        <f>'البيان النهائى '!P80</f>
        <v>0</v>
      </c>
      <c r="S78" s="31"/>
      <c r="T78" s="47">
        <f t="shared" si="27"/>
        <v>0</v>
      </c>
      <c r="U78" s="31">
        <v>0</v>
      </c>
      <c r="V78" s="31">
        <v>0</v>
      </c>
      <c r="W78" s="31"/>
      <c r="X78" s="31"/>
      <c r="Y78" s="47">
        <f t="shared" si="25"/>
        <v>0</v>
      </c>
      <c r="Z78" s="32">
        <f>'البيان النهائى '!Y80</f>
        <v>0</v>
      </c>
      <c r="AA78" s="33"/>
      <c r="AB78" s="32">
        <f>'البيان النهائى '!X80</f>
        <v>0</v>
      </c>
      <c r="AC78" s="33"/>
      <c r="AD78" s="34">
        <f t="shared" si="21"/>
        <v>0</v>
      </c>
      <c r="AE78" s="33"/>
      <c r="AF78" s="33"/>
      <c r="AG78" s="33"/>
      <c r="AH78" s="33"/>
      <c r="AI78" s="33"/>
      <c r="AJ78" s="33"/>
      <c r="AK78" s="32">
        <f t="shared" si="26"/>
        <v>0</v>
      </c>
      <c r="AL78" s="35">
        <f t="shared" si="22"/>
        <v>0</v>
      </c>
      <c r="AM78" s="35">
        <f t="shared" si="23"/>
        <v>0</v>
      </c>
      <c r="AN78" s="35">
        <f t="shared" si="24"/>
        <v>0</v>
      </c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</row>
    <row r="79" spans="2:91" ht="13.5" thickBot="1" x14ac:dyDescent="0.25">
      <c r="B79" s="28">
        <v>69</v>
      </c>
      <c r="C79" s="28">
        <f>'البيان النهائى '!B81</f>
        <v>0</v>
      </c>
      <c r="D79" s="28">
        <f>'حضور وانصراف'!F84</f>
        <v>0</v>
      </c>
      <c r="E79" s="28"/>
      <c r="F79" s="28"/>
      <c r="G79" s="28"/>
      <c r="H79" s="28">
        <f>'حضور وانصراف'!G84</f>
        <v>0</v>
      </c>
      <c r="I79" s="27"/>
      <c r="J79" s="27"/>
      <c r="K79" s="27"/>
      <c r="L79" s="27"/>
      <c r="M79" s="27"/>
      <c r="N79" s="27"/>
      <c r="O79" s="30">
        <f t="shared" si="20"/>
        <v>0</v>
      </c>
      <c r="P79" s="31">
        <f>'البيان النهائى '!E81</f>
        <v>0</v>
      </c>
      <c r="Q79" s="47">
        <f>'البيان النهائى '!U81</f>
        <v>0</v>
      </c>
      <c r="R79" s="31">
        <f>'البيان النهائى '!P81</f>
        <v>0</v>
      </c>
      <c r="S79" s="31"/>
      <c r="T79" s="47">
        <f t="shared" si="27"/>
        <v>0</v>
      </c>
      <c r="U79" s="31">
        <v>0</v>
      </c>
      <c r="V79" s="31">
        <v>0</v>
      </c>
      <c r="W79" s="31"/>
      <c r="X79" s="31"/>
      <c r="Y79" s="47">
        <f t="shared" si="25"/>
        <v>0</v>
      </c>
      <c r="Z79" s="32">
        <f>'البيان النهائى '!Y81</f>
        <v>0</v>
      </c>
      <c r="AA79" s="33"/>
      <c r="AB79" s="32">
        <f>'البيان النهائى '!X81</f>
        <v>0</v>
      </c>
      <c r="AC79" s="33"/>
      <c r="AD79" s="34">
        <f t="shared" si="21"/>
        <v>0</v>
      </c>
      <c r="AE79" s="33"/>
      <c r="AF79" s="33"/>
      <c r="AG79" s="33"/>
      <c r="AH79" s="33"/>
      <c r="AI79" s="33"/>
      <c r="AJ79" s="33"/>
      <c r="AK79" s="32">
        <f t="shared" si="26"/>
        <v>0</v>
      </c>
      <c r="AL79" s="35">
        <f t="shared" si="22"/>
        <v>0</v>
      </c>
      <c r="AM79" s="35">
        <f t="shared" si="23"/>
        <v>0</v>
      </c>
      <c r="AN79" s="35">
        <f t="shared" si="24"/>
        <v>0</v>
      </c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</row>
    <row r="80" spans="2:91" ht="13.5" thickBot="1" x14ac:dyDescent="0.25">
      <c r="B80" s="28">
        <v>70</v>
      </c>
      <c r="C80" s="28">
        <f>'البيان النهائى '!B82</f>
        <v>0</v>
      </c>
      <c r="D80" s="28">
        <f>'حضور وانصراف'!F85</f>
        <v>0</v>
      </c>
      <c r="E80" s="28"/>
      <c r="F80" s="28"/>
      <c r="G80" s="28"/>
      <c r="H80" s="28">
        <f>'حضور وانصراف'!G85</f>
        <v>0</v>
      </c>
      <c r="I80" s="27"/>
      <c r="J80" s="27"/>
      <c r="K80" s="27"/>
      <c r="L80" s="27"/>
      <c r="M80" s="27"/>
      <c r="N80" s="27"/>
      <c r="O80" s="30">
        <f t="shared" si="20"/>
        <v>0</v>
      </c>
      <c r="P80" s="31">
        <f>'البيان النهائى '!E82</f>
        <v>0</v>
      </c>
      <c r="Q80" s="47">
        <f>'البيان النهائى '!U82</f>
        <v>0</v>
      </c>
      <c r="R80" s="31">
        <f>'البيان النهائى '!P82</f>
        <v>0</v>
      </c>
      <c r="S80" s="31"/>
      <c r="T80" s="47">
        <f t="shared" si="27"/>
        <v>0</v>
      </c>
      <c r="U80" s="31">
        <v>0</v>
      </c>
      <c r="V80" s="31">
        <v>0</v>
      </c>
      <c r="W80" s="31"/>
      <c r="X80" s="31"/>
      <c r="Y80" s="47">
        <f t="shared" si="25"/>
        <v>0</v>
      </c>
      <c r="Z80" s="32">
        <f>'البيان النهائى '!Y82</f>
        <v>0</v>
      </c>
      <c r="AA80" s="33"/>
      <c r="AB80" s="32">
        <f>'البيان النهائى '!X82</f>
        <v>0</v>
      </c>
      <c r="AC80" s="33"/>
      <c r="AD80" s="34">
        <f t="shared" si="21"/>
        <v>0</v>
      </c>
      <c r="AE80" s="33"/>
      <c r="AF80" s="33"/>
      <c r="AG80" s="33"/>
      <c r="AH80" s="33"/>
      <c r="AI80" s="33"/>
      <c r="AJ80" s="33"/>
      <c r="AK80" s="32">
        <f t="shared" si="26"/>
        <v>0</v>
      </c>
      <c r="AL80" s="35">
        <f t="shared" si="22"/>
        <v>0</v>
      </c>
      <c r="AM80" s="35">
        <f t="shared" si="23"/>
        <v>0</v>
      </c>
      <c r="AN80" s="35">
        <f t="shared" si="24"/>
        <v>0</v>
      </c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</row>
    <row r="81" spans="2:91" ht="13.5" thickBot="1" x14ac:dyDescent="0.25">
      <c r="B81" s="28">
        <v>71</v>
      </c>
      <c r="C81" s="28">
        <f>'البيان النهائى '!B83</f>
        <v>0</v>
      </c>
      <c r="D81" s="28">
        <f>'حضور وانصراف'!F86</f>
        <v>0</v>
      </c>
      <c r="E81" s="28"/>
      <c r="F81" s="28"/>
      <c r="G81" s="28"/>
      <c r="H81" s="28">
        <f>'حضور وانصراف'!G86</f>
        <v>0</v>
      </c>
      <c r="I81" s="27"/>
      <c r="J81" s="27"/>
      <c r="K81" s="27"/>
      <c r="L81" s="27"/>
      <c r="M81" s="27"/>
      <c r="N81" s="27"/>
      <c r="O81" s="30">
        <f t="shared" si="20"/>
        <v>0</v>
      </c>
      <c r="P81" s="31">
        <f>'البيان النهائى '!E83</f>
        <v>0</v>
      </c>
      <c r="Q81" s="47">
        <f>'البيان النهائى '!U83</f>
        <v>0</v>
      </c>
      <c r="R81" s="31">
        <f>'البيان النهائى '!P83</f>
        <v>0</v>
      </c>
      <c r="S81" s="31"/>
      <c r="T81" s="47">
        <f t="shared" si="27"/>
        <v>0</v>
      </c>
      <c r="U81" s="31">
        <v>0</v>
      </c>
      <c r="V81" s="31">
        <v>0</v>
      </c>
      <c r="W81" s="31"/>
      <c r="X81" s="31"/>
      <c r="Y81" s="47">
        <f t="shared" si="25"/>
        <v>0</v>
      </c>
      <c r="Z81" s="32">
        <f>'البيان النهائى '!Y83</f>
        <v>0</v>
      </c>
      <c r="AA81" s="33"/>
      <c r="AB81" s="32">
        <f>'البيان النهائى '!X83</f>
        <v>0</v>
      </c>
      <c r="AC81" s="33"/>
      <c r="AD81" s="34">
        <f t="shared" si="21"/>
        <v>0</v>
      </c>
      <c r="AE81" s="33"/>
      <c r="AF81" s="33"/>
      <c r="AG81" s="33"/>
      <c r="AH81" s="33"/>
      <c r="AI81" s="33"/>
      <c r="AJ81" s="33"/>
      <c r="AK81" s="32">
        <f t="shared" si="26"/>
        <v>0</v>
      </c>
      <c r="AL81" s="35">
        <f t="shared" si="22"/>
        <v>0</v>
      </c>
      <c r="AM81" s="35">
        <f t="shared" si="23"/>
        <v>0</v>
      </c>
      <c r="AN81" s="35">
        <f t="shared" si="24"/>
        <v>0</v>
      </c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</row>
    <row r="82" spans="2:91" ht="13.5" thickBot="1" x14ac:dyDescent="0.25">
      <c r="B82" s="28">
        <v>72</v>
      </c>
      <c r="C82" s="28">
        <f>'البيان النهائى '!B84</f>
        <v>0</v>
      </c>
      <c r="D82" s="28">
        <f>'حضور وانصراف'!F87</f>
        <v>0</v>
      </c>
      <c r="E82" s="28"/>
      <c r="F82" s="28"/>
      <c r="G82" s="28"/>
      <c r="H82" s="28">
        <f>'حضور وانصراف'!G87</f>
        <v>0</v>
      </c>
      <c r="I82" s="27"/>
      <c r="J82" s="27"/>
      <c r="K82" s="27"/>
      <c r="L82" s="27"/>
      <c r="M82" s="27"/>
      <c r="N82" s="27"/>
      <c r="O82" s="30">
        <f t="shared" si="20"/>
        <v>0</v>
      </c>
      <c r="P82" s="31">
        <f>'البيان النهائى '!E84</f>
        <v>0</v>
      </c>
      <c r="Q82" s="47">
        <f>'البيان النهائى '!U84</f>
        <v>0</v>
      </c>
      <c r="R82" s="31">
        <f>'البيان النهائى '!P84</f>
        <v>0</v>
      </c>
      <c r="S82" s="31"/>
      <c r="T82" s="47">
        <f t="shared" si="27"/>
        <v>0</v>
      </c>
      <c r="U82" s="31">
        <v>0</v>
      </c>
      <c r="V82" s="31">
        <v>0</v>
      </c>
      <c r="W82" s="31"/>
      <c r="X82" s="31"/>
      <c r="Y82" s="47">
        <f t="shared" si="25"/>
        <v>0</v>
      </c>
      <c r="Z82" s="32">
        <f>'البيان النهائى '!Y84</f>
        <v>0</v>
      </c>
      <c r="AA82" s="33"/>
      <c r="AB82" s="32">
        <f>'البيان النهائى '!X84</f>
        <v>0</v>
      </c>
      <c r="AC82" s="33"/>
      <c r="AD82" s="34">
        <f t="shared" si="21"/>
        <v>0</v>
      </c>
      <c r="AE82" s="33"/>
      <c r="AF82" s="33"/>
      <c r="AG82" s="33"/>
      <c r="AH82" s="33"/>
      <c r="AI82" s="33"/>
      <c r="AJ82" s="33"/>
      <c r="AK82" s="32">
        <f t="shared" si="26"/>
        <v>0</v>
      </c>
      <c r="AL82" s="35">
        <f t="shared" si="22"/>
        <v>0</v>
      </c>
      <c r="AM82" s="35">
        <f t="shared" si="23"/>
        <v>0</v>
      </c>
      <c r="AN82" s="35">
        <f t="shared" si="24"/>
        <v>0</v>
      </c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</row>
    <row r="83" spans="2:91" ht="13.5" thickBot="1" x14ac:dyDescent="0.25">
      <c r="B83" s="28">
        <v>73</v>
      </c>
      <c r="C83" s="28">
        <f>'البيان النهائى '!B85</f>
        <v>0</v>
      </c>
      <c r="D83" s="28">
        <f>'حضور وانصراف'!F88</f>
        <v>0</v>
      </c>
      <c r="E83" s="28"/>
      <c r="F83" s="28"/>
      <c r="G83" s="28"/>
      <c r="H83" s="28">
        <f>'حضور وانصراف'!G88</f>
        <v>0</v>
      </c>
      <c r="I83" s="27"/>
      <c r="J83" s="27"/>
      <c r="K83" s="27"/>
      <c r="L83" s="27"/>
      <c r="M83" s="27"/>
      <c r="N83" s="27"/>
      <c r="O83" s="30">
        <f t="shared" si="20"/>
        <v>0</v>
      </c>
      <c r="P83" s="31">
        <f>'البيان النهائى '!E85</f>
        <v>0</v>
      </c>
      <c r="Q83" s="47">
        <f>'البيان النهائى '!U85</f>
        <v>0</v>
      </c>
      <c r="R83" s="31">
        <f>'البيان النهائى '!P85</f>
        <v>0</v>
      </c>
      <c r="S83" s="31"/>
      <c r="T83" s="47">
        <f t="shared" si="27"/>
        <v>0</v>
      </c>
      <c r="U83" s="31">
        <v>0</v>
      </c>
      <c r="V83" s="31">
        <v>0</v>
      </c>
      <c r="W83" s="31"/>
      <c r="X83" s="31"/>
      <c r="Y83" s="47">
        <f t="shared" si="25"/>
        <v>0</v>
      </c>
      <c r="Z83" s="32">
        <f>'البيان النهائى '!Y85</f>
        <v>0</v>
      </c>
      <c r="AA83" s="33"/>
      <c r="AB83" s="32">
        <f>'البيان النهائى '!X85</f>
        <v>0</v>
      </c>
      <c r="AC83" s="33"/>
      <c r="AD83" s="34">
        <f t="shared" si="21"/>
        <v>0</v>
      </c>
      <c r="AE83" s="33"/>
      <c r="AF83" s="33"/>
      <c r="AG83" s="33"/>
      <c r="AH83" s="33"/>
      <c r="AI83" s="33"/>
      <c r="AJ83" s="33"/>
      <c r="AK83" s="32">
        <f t="shared" si="26"/>
        <v>0</v>
      </c>
      <c r="AL83" s="35">
        <f t="shared" si="22"/>
        <v>0</v>
      </c>
      <c r="AM83" s="35">
        <f t="shared" si="23"/>
        <v>0</v>
      </c>
      <c r="AN83" s="35">
        <f t="shared" si="24"/>
        <v>0</v>
      </c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</row>
    <row r="84" spans="2:91" ht="13.5" thickBot="1" x14ac:dyDescent="0.25">
      <c r="B84" s="28">
        <v>74</v>
      </c>
      <c r="C84" s="28">
        <f>'البيان النهائى '!B86</f>
        <v>0</v>
      </c>
      <c r="D84" s="28">
        <f>'حضور وانصراف'!F89</f>
        <v>0</v>
      </c>
      <c r="E84" s="28"/>
      <c r="F84" s="28"/>
      <c r="G84" s="28"/>
      <c r="H84" s="28">
        <f>'حضور وانصراف'!G89</f>
        <v>0</v>
      </c>
      <c r="I84" s="27"/>
      <c r="J84" s="27"/>
      <c r="K84" s="27"/>
      <c r="L84" s="27"/>
      <c r="M84" s="27"/>
      <c r="N84" s="27"/>
      <c r="O84" s="30">
        <f t="shared" si="20"/>
        <v>0</v>
      </c>
      <c r="P84" s="31">
        <f>'البيان النهائى '!E86</f>
        <v>0</v>
      </c>
      <c r="Q84" s="47">
        <f>'البيان النهائى '!U86</f>
        <v>0</v>
      </c>
      <c r="R84" s="31">
        <f>'البيان النهائى '!P86</f>
        <v>0</v>
      </c>
      <c r="S84" s="31"/>
      <c r="T84" s="47">
        <f t="shared" si="27"/>
        <v>0</v>
      </c>
      <c r="U84" s="31">
        <v>0</v>
      </c>
      <c r="V84" s="31">
        <v>0</v>
      </c>
      <c r="W84" s="31"/>
      <c r="X84" s="31"/>
      <c r="Y84" s="47">
        <f t="shared" si="25"/>
        <v>0</v>
      </c>
      <c r="Z84" s="32">
        <f>'البيان النهائى '!Y86</f>
        <v>0</v>
      </c>
      <c r="AA84" s="33"/>
      <c r="AB84" s="32">
        <f>'البيان النهائى '!X86</f>
        <v>0</v>
      </c>
      <c r="AC84" s="33"/>
      <c r="AD84" s="34">
        <f t="shared" si="21"/>
        <v>0</v>
      </c>
      <c r="AE84" s="33"/>
      <c r="AF84" s="33"/>
      <c r="AG84" s="33"/>
      <c r="AH84" s="33"/>
      <c r="AI84" s="33"/>
      <c r="AJ84" s="33"/>
      <c r="AK84" s="32">
        <f t="shared" si="26"/>
        <v>0</v>
      </c>
      <c r="AL84" s="35">
        <f t="shared" si="22"/>
        <v>0</v>
      </c>
      <c r="AM84" s="35">
        <f t="shared" si="23"/>
        <v>0</v>
      </c>
      <c r="AN84" s="35">
        <f t="shared" si="24"/>
        <v>0</v>
      </c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</row>
    <row r="85" spans="2:91" ht="13.5" thickBot="1" x14ac:dyDescent="0.25">
      <c r="B85" s="28">
        <v>75</v>
      </c>
      <c r="C85" s="28">
        <f>'البيان النهائى '!B87</f>
        <v>0</v>
      </c>
      <c r="D85" s="28">
        <f>'حضور وانصراف'!F90</f>
        <v>0</v>
      </c>
      <c r="E85" s="28"/>
      <c r="F85" s="28"/>
      <c r="G85" s="28"/>
      <c r="H85" s="28">
        <f>'حضور وانصراف'!G90</f>
        <v>0</v>
      </c>
      <c r="I85" s="27"/>
      <c r="J85" s="27"/>
      <c r="K85" s="27"/>
      <c r="L85" s="27"/>
      <c r="M85" s="27"/>
      <c r="N85" s="27"/>
      <c r="O85" s="30">
        <f t="shared" si="20"/>
        <v>0</v>
      </c>
      <c r="P85" s="31">
        <f>'البيان النهائى '!E87</f>
        <v>0</v>
      </c>
      <c r="Q85" s="47">
        <f>'البيان النهائى '!U87</f>
        <v>0</v>
      </c>
      <c r="R85" s="31">
        <f>'البيان النهائى '!P87</f>
        <v>0</v>
      </c>
      <c r="S85" s="31"/>
      <c r="T85" s="47">
        <f t="shared" si="27"/>
        <v>0</v>
      </c>
      <c r="U85" s="31">
        <v>0</v>
      </c>
      <c r="V85" s="31">
        <v>0</v>
      </c>
      <c r="W85" s="31"/>
      <c r="X85" s="31"/>
      <c r="Y85" s="47">
        <f t="shared" si="25"/>
        <v>0</v>
      </c>
      <c r="Z85" s="32">
        <f>'البيان النهائى '!Y87</f>
        <v>0</v>
      </c>
      <c r="AA85" s="33"/>
      <c r="AB85" s="32">
        <f>'البيان النهائى '!X87</f>
        <v>0</v>
      </c>
      <c r="AC85" s="33"/>
      <c r="AD85" s="34">
        <f t="shared" si="21"/>
        <v>0</v>
      </c>
      <c r="AE85" s="33"/>
      <c r="AF85" s="33"/>
      <c r="AG85" s="33"/>
      <c r="AH85" s="33"/>
      <c r="AI85" s="33"/>
      <c r="AJ85" s="33"/>
      <c r="AK85" s="32">
        <f t="shared" si="26"/>
        <v>0</v>
      </c>
      <c r="AL85" s="35">
        <f t="shared" si="22"/>
        <v>0</v>
      </c>
      <c r="AM85" s="35">
        <f t="shared" si="23"/>
        <v>0</v>
      </c>
      <c r="AN85" s="35">
        <f t="shared" si="24"/>
        <v>0</v>
      </c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</row>
    <row r="86" spans="2:91" ht="13.5" thickBot="1" x14ac:dyDescent="0.25">
      <c r="B86" s="28">
        <v>76</v>
      </c>
      <c r="C86" s="28">
        <f>'البيان النهائى '!B88</f>
        <v>0</v>
      </c>
      <c r="D86" s="28">
        <f>'حضور وانصراف'!F91</f>
        <v>0</v>
      </c>
      <c r="E86" s="28"/>
      <c r="F86" s="28"/>
      <c r="G86" s="28"/>
      <c r="H86" s="28">
        <f>'حضور وانصراف'!G91</f>
        <v>0</v>
      </c>
      <c r="I86" s="27"/>
      <c r="J86" s="27"/>
      <c r="K86" s="27"/>
      <c r="L86" s="27"/>
      <c r="M86" s="27"/>
      <c r="N86" s="27"/>
      <c r="O86" s="30">
        <f t="shared" si="20"/>
        <v>0</v>
      </c>
      <c r="P86" s="31">
        <f>'البيان النهائى '!E88</f>
        <v>0</v>
      </c>
      <c r="Q86" s="47">
        <f>'البيان النهائى '!U88</f>
        <v>0</v>
      </c>
      <c r="R86" s="31">
        <f>'البيان النهائى '!P88</f>
        <v>0</v>
      </c>
      <c r="S86" s="31"/>
      <c r="T86" s="47">
        <f t="shared" si="27"/>
        <v>0</v>
      </c>
      <c r="U86" s="31">
        <v>0</v>
      </c>
      <c r="V86" s="31">
        <v>0</v>
      </c>
      <c r="W86" s="31"/>
      <c r="X86" s="31"/>
      <c r="Y86" s="47">
        <f t="shared" si="25"/>
        <v>0</v>
      </c>
      <c r="Z86" s="32">
        <f>'البيان النهائى '!Y88</f>
        <v>0</v>
      </c>
      <c r="AA86" s="33"/>
      <c r="AB86" s="32">
        <f>'البيان النهائى '!X88</f>
        <v>0</v>
      </c>
      <c r="AC86" s="33"/>
      <c r="AD86" s="34">
        <f t="shared" si="21"/>
        <v>0</v>
      </c>
      <c r="AE86" s="33"/>
      <c r="AF86" s="33"/>
      <c r="AG86" s="33"/>
      <c r="AH86" s="33"/>
      <c r="AI86" s="33"/>
      <c r="AJ86" s="33"/>
      <c r="AK86" s="32">
        <f t="shared" si="26"/>
        <v>0</v>
      </c>
      <c r="AL86" s="35">
        <f t="shared" si="22"/>
        <v>0</v>
      </c>
      <c r="AM86" s="35">
        <f t="shared" si="23"/>
        <v>0</v>
      </c>
      <c r="AN86" s="35">
        <f t="shared" si="24"/>
        <v>0</v>
      </c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</row>
    <row r="87" spans="2:91" ht="13.5" thickBot="1" x14ac:dyDescent="0.25">
      <c r="B87" s="28">
        <v>77</v>
      </c>
      <c r="C87" s="28">
        <f>'البيان النهائى '!B89</f>
        <v>0</v>
      </c>
      <c r="D87" s="28">
        <f>'حضور وانصراف'!F92</f>
        <v>0</v>
      </c>
      <c r="E87" s="28"/>
      <c r="F87" s="28"/>
      <c r="G87" s="28"/>
      <c r="H87" s="28">
        <f>'حضور وانصراف'!G92</f>
        <v>0</v>
      </c>
      <c r="I87" s="27"/>
      <c r="J87" s="27"/>
      <c r="K87" s="27"/>
      <c r="L87" s="27"/>
      <c r="M87" s="27"/>
      <c r="N87" s="27"/>
      <c r="O87" s="30">
        <f t="shared" si="20"/>
        <v>0</v>
      </c>
      <c r="P87" s="31">
        <f>'البيان النهائى '!E89</f>
        <v>0</v>
      </c>
      <c r="Q87" s="47">
        <f>'البيان النهائى '!U89</f>
        <v>0</v>
      </c>
      <c r="R87" s="31">
        <f>'البيان النهائى '!P89</f>
        <v>0</v>
      </c>
      <c r="S87" s="31"/>
      <c r="T87" s="47">
        <f t="shared" si="27"/>
        <v>0</v>
      </c>
      <c r="U87" s="31">
        <v>0</v>
      </c>
      <c r="V87" s="31">
        <v>0</v>
      </c>
      <c r="W87" s="31"/>
      <c r="X87" s="31"/>
      <c r="Y87" s="47">
        <f t="shared" si="25"/>
        <v>0</v>
      </c>
      <c r="Z87" s="32">
        <f>'البيان النهائى '!Y89</f>
        <v>0</v>
      </c>
      <c r="AA87" s="33"/>
      <c r="AB87" s="32">
        <f>'البيان النهائى '!X89</f>
        <v>0</v>
      </c>
      <c r="AC87" s="33"/>
      <c r="AD87" s="34">
        <f t="shared" si="21"/>
        <v>0</v>
      </c>
      <c r="AE87" s="33"/>
      <c r="AF87" s="33"/>
      <c r="AG87" s="33"/>
      <c r="AH87" s="33"/>
      <c r="AI87" s="33"/>
      <c r="AJ87" s="33"/>
      <c r="AK87" s="32">
        <f t="shared" si="26"/>
        <v>0</v>
      </c>
      <c r="AL87" s="35">
        <f t="shared" si="22"/>
        <v>0</v>
      </c>
      <c r="AM87" s="35">
        <f t="shared" si="23"/>
        <v>0</v>
      </c>
      <c r="AN87" s="35">
        <f t="shared" si="24"/>
        <v>0</v>
      </c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</row>
    <row r="88" spans="2:91" ht="13.5" thickBot="1" x14ac:dyDescent="0.25">
      <c r="B88" s="28">
        <v>78</v>
      </c>
      <c r="C88" s="28">
        <f>'البيان النهائى '!B90</f>
        <v>0</v>
      </c>
      <c r="D88" s="28">
        <f>'حضور وانصراف'!F93</f>
        <v>0</v>
      </c>
      <c r="E88" s="28"/>
      <c r="F88" s="28"/>
      <c r="G88" s="28"/>
      <c r="H88" s="28">
        <f>'حضور وانصراف'!G93</f>
        <v>0</v>
      </c>
      <c r="I88" s="27"/>
      <c r="J88" s="27"/>
      <c r="K88" s="27"/>
      <c r="L88" s="27"/>
      <c r="M88" s="27"/>
      <c r="N88" s="27"/>
      <c r="O88" s="30">
        <f t="shared" si="20"/>
        <v>0</v>
      </c>
      <c r="P88" s="31">
        <f>'البيان النهائى '!E90</f>
        <v>0</v>
      </c>
      <c r="Q88" s="47">
        <f>'البيان النهائى '!U90</f>
        <v>0</v>
      </c>
      <c r="R88" s="31">
        <f>'البيان النهائى '!P90</f>
        <v>0</v>
      </c>
      <c r="S88" s="31"/>
      <c r="T88" s="47">
        <f t="shared" si="27"/>
        <v>0</v>
      </c>
      <c r="U88" s="31">
        <v>0</v>
      </c>
      <c r="V88" s="31">
        <v>0</v>
      </c>
      <c r="W88" s="31"/>
      <c r="X88" s="31"/>
      <c r="Y88" s="47">
        <f t="shared" si="25"/>
        <v>0</v>
      </c>
      <c r="Z88" s="32">
        <f>'البيان النهائى '!Y90</f>
        <v>0</v>
      </c>
      <c r="AA88" s="33"/>
      <c r="AB88" s="32">
        <f>'البيان النهائى '!X90</f>
        <v>0</v>
      </c>
      <c r="AC88" s="33"/>
      <c r="AD88" s="34">
        <f t="shared" si="21"/>
        <v>0</v>
      </c>
      <c r="AE88" s="33"/>
      <c r="AF88" s="33"/>
      <c r="AG88" s="33"/>
      <c r="AH88" s="33"/>
      <c r="AI88" s="33"/>
      <c r="AJ88" s="33"/>
      <c r="AK88" s="32">
        <f t="shared" si="26"/>
        <v>0</v>
      </c>
      <c r="AL88" s="35">
        <f t="shared" si="22"/>
        <v>0</v>
      </c>
      <c r="AM88" s="35">
        <f t="shared" si="23"/>
        <v>0</v>
      </c>
      <c r="AN88" s="35">
        <f t="shared" si="24"/>
        <v>0</v>
      </c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</row>
    <row r="89" spans="2:91" ht="13.5" thickBot="1" x14ac:dyDescent="0.25">
      <c r="B89" s="28">
        <v>79</v>
      </c>
      <c r="C89" s="28">
        <f>'البيان النهائى '!B91</f>
        <v>0</v>
      </c>
      <c r="D89" s="28">
        <f>'حضور وانصراف'!F94</f>
        <v>0</v>
      </c>
      <c r="E89" s="28"/>
      <c r="F89" s="28"/>
      <c r="G89" s="28"/>
      <c r="H89" s="28">
        <f>'حضور وانصراف'!G94</f>
        <v>0</v>
      </c>
      <c r="I89" s="27"/>
      <c r="J89" s="27"/>
      <c r="K89" s="27"/>
      <c r="L89" s="27"/>
      <c r="M89" s="27"/>
      <c r="N89" s="27"/>
      <c r="O89" s="30">
        <f t="shared" si="20"/>
        <v>0</v>
      </c>
      <c r="P89" s="31">
        <f>'البيان النهائى '!E91</f>
        <v>0</v>
      </c>
      <c r="Q89" s="47">
        <f>'البيان النهائى '!U91</f>
        <v>0</v>
      </c>
      <c r="R89" s="31">
        <f>'البيان النهائى '!P91</f>
        <v>0</v>
      </c>
      <c r="S89" s="31"/>
      <c r="T89" s="47">
        <f t="shared" si="27"/>
        <v>0</v>
      </c>
      <c r="U89" s="31">
        <v>0</v>
      </c>
      <c r="V89" s="31">
        <v>0</v>
      </c>
      <c r="W89" s="31"/>
      <c r="X89" s="31"/>
      <c r="Y89" s="47">
        <f t="shared" si="25"/>
        <v>0</v>
      </c>
      <c r="Z89" s="32">
        <f>'البيان النهائى '!Y91</f>
        <v>0</v>
      </c>
      <c r="AA89" s="33"/>
      <c r="AB89" s="32">
        <f>'البيان النهائى '!X91</f>
        <v>0</v>
      </c>
      <c r="AC89" s="33"/>
      <c r="AD89" s="34">
        <f t="shared" si="21"/>
        <v>0</v>
      </c>
      <c r="AE89" s="33"/>
      <c r="AF89" s="33"/>
      <c r="AG89" s="33"/>
      <c r="AH89" s="33"/>
      <c r="AI89" s="33"/>
      <c r="AJ89" s="33"/>
      <c r="AK89" s="32">
        <f t="shared" si="26"/>
        <v>0</v>
      </c>
      <c r="AL89" s="35">
        <f t="shared" si="22"/>
        <v>0</v>
      </c>
      <c r="AM89" s="35">
        <f t="shared" si="23"/>
        <v>0</v>
      </c>
      <c r="AN89" s="35">
        <f t="shared" si="24"/>
        <v>0</v>
      </c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</row>
    <row r="90" spans="2:91" ht="13.5" thickBot="1" x14ac:dyDescent="0.25">
      <c r="B90" s="28">
        <v>80</v>
      </c>
      <c r="C90" s="28">
        <f>'البيان النهائى '!B92</f>
        <v>0</v>
      </c>
      <c r="D90" s="28">
        <f>'حضور وانصراف'!F95</f>
        <v>0</v>
      </c>
      <c r="E90" s="28"/>
      <c r="F90" s="28"/>
      <c r="G90" s="28"/>
      <c r="H90" s="28">
        <f>'حضور وانصراف'!G95</f>
        <v>0</v>
      </c>
      <c r="I90" s="27"/>
      <c r="J90" s="27"/>
      <c r="K90" s="27"/>
      <c r="L90" s="27"/>
      <c r="M90" s="27"/>
      <c r="N90" s="27"/>
      <c r="O90" s="30">
        <f t="shared" si="20"/>
        <v>0</v>
      </c>
      <c r="P90" s="31">
        <f>'البيان النهائى '!E92</f>
        <v>0</v>
      </c>
      <c r="Q90" s="47">
        <f>'البيان النهائى '!U92</f>
        <v>0</v>
      </c>
      <c r="R90" s="31">
        <f>'البيان النهائى '!P92</f>
        <v>0</v>
      </c>
      <c r="S90" s="31"/>
      <c r="T90" s="47">
        <f t="shared" si="27"/>
        <v>0</v>
      </c>
      <c r="U90" s="31">
        <v>0</v>
      </c>
      <c r="V90" s="31">
        <v>0</v>
      </c>
      <c r="W90" s="31"/>
      <c r="X90" s="31"/>
      <c r="Y90" s="47">
        <f t="shared" si="25"/>
        <v>0</v>
      </c>
      <c r="Z90" s="32">
        <f>'البيان النهائى '!Y92</f>
        <v>0</v>
      </c>
      <c r="AA90" s="33"/>
      <c r="AB90" s="32">
        <f>'البيان النهائى '!X92</f>
        <v>0</v>
      </c>
      <c r="AC90" s="33"/>
      <c r="AD90" s="34">
        <f t="shared" si="21"/>
        <v>0</v>
      </c>
      <c r="AE90" s="33"/>
      <c r="AF90" s="33"/>
      <c r="AG90" s="33"/>
      <c r="AH90" s="33"/>
      <c r="AI90" s="33"/>
      <c r="AJ90" s="33"/>
      <c r="AK90" s="32">
        <f t="shared" si="26"/>
        <v>0</v>
      </c>
      <c r="AL90" s="35">
        <f t="shared" si="22"/>
        <v>0</v>
      </c>
      <c r="AM90" s="35">
        <f t="shared" si="23"/>
        <v>0</v>
      </c>
      <c r="AN90" s="35">
        <f t="shared" si="24"/>
        <v>0</v>
      </c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</row>
    <row r="91" spans="2:91" ht="13.5" thickBot="1" x14ac:dyDescent="0.25">
      <c r="B91" s="28">
        <v>81</v>
      </c>
      <c r="C91" s="28">
        <f>'البيان النهائى '!B93</f>
        <v>0</v>
      </c>
      <c r="D91" s="28">
        <f>'حضور وانصراف'!F96</f>
        <v>0</v>
      </c>
      <c r="E91" s="28"/>
      <c r="F91" s="28"/>
      <c r="G91" s="28"/>
      <c r="H91" s="28">
        <f>'حضور وانصراف'!G96</f>
        <v>0</v>
      </c>
      <c r="I91" s="27"/>
      <c r="J91" s="27"/>
      <c r="K91" s="27"/>
      <c r="L91" s="27"/>
      <c r="M91" s="27"/>
      <c r="N91" s="27"/>
      <c r="O91" s="30">
        <f t="shared" si="20"/>
        <v>0</v>
      </c>
      <c r="P91" s="31">
        <f>'البيان النهائى '!E93</f>
        <v>0</v>
      </c>
      <c r="Q91" s="47">
        <f>'البيان النهائى '!U93</f>
        <v>0</v>
      </c>
      <c r="R91" s="31">
        <f>'البيان النهائى '!P93</f>
        <v>0</v>
      </c>
      <c r="S91" s="31"/>
      <c r="T91" s="47">
        <f t="shared" si="27"/>
        <v>0</v>
      </c>
      <c r="U91" s="31">
        <v>0</v>
      </c>
      <c r="V91" s="31">
        <v>0</v>
      </c>
      <c r="W91" s="31"/>
      <c r="X91" s="31"/>
      <c r="Y91" s="47">
        <f t="shared" si="25"/>
        <v>0</v>
      </c>
      <c r="Z91" s="32">
        <f>'البيان النهائى '!Y93</f>
        <v>0</v>
      </c>
      <c r="AA91" s="33"/>
      <c r="AB91" s="32">
        <f>'البيان النهائى '!X93</f>
        <v>0</v>
      </c>
      <c r="AC91" s="33"/>
      <c r="AD91" s="34">
        <f t="shared" si="21"/>
        <v>0</v>
      </c>
      <c r="AE91" s="33"/>
      <c r="AF91" s="33"/>
      <c r="AG91" s="33"/>
      <c r="AH91" s="33"/>
      <c r="AI91" s="33"/>
      <c r="AJ91" s="33"/>
      <c r="AK91" s="32">
        <f t="shared" si="26"/>
        <v>0</v>
      </c>
      <c r="AL91" s="35">
        <f t="shared" si="22"/>
        <v>0</v>
      </c>
      <c r="AM91" s="35">
        <f t="shared" si="23"/>
        <v>0</v>
      </c>
      <c r="AN91" s="35">
        <f t="shared" si="24"/>
        <v>0</v>
      </c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</row>
    <row r="92" spans="2:91" ht="13.5" thickBot="1" x14ac:dyDescent="0.25">
      <c r="B92" s="28">
        <v>82</v>
      </c>
      <c r="C92" s="28">
        <f>'البيان النهائى '!B94</f>
        <v>0</v>
      </c>
      <c r="D92" s="28">
        <f>'حضور وانصراف'!F97</f>
        <v>0</v>
      </c>
      <c r="E92" s="28"/>
      <c r="F92" s="28"/>
      <c r="G92" s="28"/>
      <c r="H92" s="28">
        <f>'حضور وانصراف'!G97</f>
        <v>0</v>
      </c>
      <c r="I92" s="27"/>
      <c r="J92" s="27"/>
      <c r="K92" s="27"/>
      <c r="L92" s="27"/>
      <c r="M92" s="27"/>
      <c r="N92" s="27"/>
      <c r="O92" s="30">
        <f t="shared" si="20"/>
        <v>0</v>
      </c>
      <c r="P92" s="31">
        <f>'البيان النهائى '!E94</f>
        <v>0</v>
      </c>
      <c r="Q92" s="47">
        <f>'البيان النهائى '!U94</f>
        <v>0</v>
      </c>
      <c r="R92" s="31">
        <f>'البيان النهائى '!P94</f>
        <v>0</v>
      </c>
      <c r="S92" s="31"/>
      <c r="T92" s="47">
        <f t="shared" si="27"/>
        <v>0</v>
      </c>
      <c r="U92" s="31">
        <v>0</v>
      </c>
      <c r="V92" s="31">
        <v>0</v>
      </c>
      <c r="W92" s="31"/>
      <c r="X92" s="31"/>
      <c r="Y92" s="47">
        <f t="shared" si="25"/>
        <v>0</v>
      </c>
      <c r="Z92" s="32">
        <f>'البيان النهائى '!Y94</f>
        <v>0</v>
      </c>
      <c r="AA92" s="33"/>
      <c r="AB92" s="32">
        <f>'البيان النهائى '!X94</f>
        <v>0</v>
      </c>
      <c r="AC92" s="33"/>
      <c r="AD92" s="34">
        <f t="shared" si="21"/>
        <v>0</v>
      </c>
      <c r="AE92" s="33"/>
      <c r="AF92" s="33"/>
      <c r="AG92" s="33"/>
      <c r="AH92" s="33"/>
      <c r="AI92" s="33"/>
      <c r="AJ92" s="33"/>
      <c r="AK92" s="32">
        <f t="shared" si="26"/>
        <v>0</v>
      </c>
      <c r="AL92" s="35">
        <f t="shared" si="22"/>
        <v>0</v>
      </c>
      <c r="AM92" s="35">
        <f t="shared" si="23"/>
        <v>0</v>
      </c>
      <c r="AN92" s="35">
        <f t="shared" si="24"/>
        <v>0</v>
      </c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</row>
    <row r="93" spans="2:91" ht="13.5" thickBot="1" x14ac:dyDescent="0.25">
      <c r="B93" s="28">
        <v>83</v>
      </c>
      <c r="C93" s="28">
        <f>'البيان النهائى '!B95</f>
        <v>0</v>
      </c>
      <c r="D93" s="28">
        <f>'حضور وانصراف'!F98</f>
        <v>0</v>
      </c>
      <c r="E93" s="28"/>
      <c r="F93" s="28"/>
      <c r="G93" s="28"/>
      <c r="H93" s="28">
        <f>'حضور وانصراف'!G98</f>
        <v>0</v>
      </c>
      <c r="I93" s="27"/>
      <c r="J93" s="27"/>
      <c r="K93" s="27"/>
      <c r="L93" s="27"/>
      <c r="M93" s="27"/>
      <c r="N93" s="27"/>
      <c r="O93" s="30">
        <f t="shared" si="20"/>
        <v>0</v>
      </c>
      <c r="P93" s="31">
        <f>'البيان النهائى '!E95</f>
        <v>0</v>
      </c>
      <c r="Q93" s="47">
        <f>'البيان النهائى '!U95</f>
        <v>0</v>
      </c>
      <c r="R93" s="31">
        <f>'البيان النهائى '!P95</f>
        <v>0</v>
      </c>
      <c r="S93" s="31"/>
      <c r="T93" s="47">
        <f t="shared" si="27"/>
        <v>0</v>
      </c>
      <c r="U93" s="31">
        <v>0</v>
      </c>
      <c r="V93" s="31">
        <v>0</v>
      </c>
      <c r="W93" s="31"/>
      <c r="X93" s="31"/>
      <c r="Y93" s="47">
        <f t="shared" si="25"/>
        <v>0</v>
      </c>
      <c r="Z93" s="32">
        <f>'البيان النهائى '!Y95</f>
        <v>0</v>
      </c>
      <c r="AA93" s="33"/>
      <c r="AB93" s="32">
        <f>'البيان النهائى '!X95</f>
        <v>0</v>
      </c>
      <c r="AC93" s="33"/>
      <c r="AD93" s="34">
        <f t="shared" si="21"/>
        <v>0</v>
      </c>
      <c r="AE93" s="33"/>
      <c r="AF93" s="33"/>
      <c r="AG93" s="33"/>
      <c r="AH93" s="33"/>
      <c r="AI93" s="33"/>
      <c r="AJ93" s="33"/>
      <c r="AK93" s="32">
        <f t="shared" si="26"/>
        <v>0</v>
      </c>
      <c r="AL93" s="35">
        <f t="shared" si="22"/>
        <v>0</v>
      </c>
      <c r="AM93" s="35">
        <f t="shared" si="23"/>
        <v>0</v>
      </c>
      <c r="AN93" s="35">
        <f t="shared" si="24"/>
        <v>0</v>
      </c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</row>
    <row r="94" spans="2:91" ht="13.5" thickBot="1" x14ac:dyDescent="0.25">
      <c r="B94" s="28">
        <v>84</v>
      </c>
      <c r="C94" s="28">
        <f>'البيان النهائى '!B96</f>
        <v>0</v>
      </c>
      <c r="D94" s="28">
        <f>'حضور وانصراف'!F99</f>
        <v>0</v>
      </c>
      <c r="E94" s="28"/>
      <c r="F94" s="28"/>
      <c r="G94" s="28"/>
      <c r="H94" s="28">
        <f>'حضور وانصراف'!G99</f>
        <v>0</v>
      </c>
      <c r="I94" s="27"/>
      <c r="J94" s="27"/>
      <c r="K94" s="27"/>
      <c r="L94" s="27"/>
      <c r="M94" s="27"/>
      <c r="N94" s="27"/>
      <c r="O94" s="30">
        <f t="shared" si="20"/>
        <v>0</v>
      </c>
      <c r="P94" s="31">
        <f>'البيان النهائى '!E96</f>
        <v>0</v>
      </c>
      <c r="Q94" s="47">
        <f>'البيان النهائى '!U96</f>
        <v>0</v>
      </c>
      <c r="R94" s="31">
        <f>'البيان النهائى '!P96</f>
        <v>0</v>
      </c>
      <c r="S94" s="31"/>
      <c r="T94" s="47">
        <f t="shared" si="27"/>
        <v>0</v>
      </c>
      <c r="U94" s="31">
        <v>0</v>
      </c>
      <c r="V94" s="31">
        <v>0</v>
      </c>
      <c r="W94" s="31"/>
      <c r="X94" s="31"/>
      <c r="Y94" s="47">
        <f t="shared" si="25"/>
        <v>0</v>
      </c>
      <c r="Z94" s="32">
        <f>'البيان النهائى '!Y96</f>
        <v>0</v>
      </c>
      <c r="AA94" s="33"/>
      <c r="AB94" s="32">
        <f>'البيان النهائى '!X96</f>
        <v>0</v>
      </c>
      <c r="AC94" s="33"/>
      <c r="AD94" s="34">
        <f t="shared" si="21"/>
        <v>0</v>
      </c>
      <c r="AE94" s="33"/>
      <c r="AF94" s="33"/>
      <c r="AG94" s="33"/>
      <c r="AH94" s="33"/>
      <c r="AI94" s="33"/>
      <c r="AJ94" s="33"/>
      <c r="AK94" s="32">
        <f t="shared" si="26"/>
        <v>0</v>
      </c>
      <c r="AL94" s="35">
        <f t="shared" si="22"/>
        <v>0</v>
      </c>
      <c r="AM94" s="35">
        <f t="shared" si="23"/>
        <v>0</v>
      </c>
      <c r="AN94" s="35">
        <f t="shared" si="24"/>
        <v>0</v>
      </c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</row>
    <row r="95" spans="2:91" ht="13.5" thickBot="1" x14ac:dyDescent="0.25">
      <c r="B95" s="28">
        <v>85</v>
      </c>
      <c r="C95" s="28">
        <f>'البيان النهائى '!B97</f>
        <v>0</v>
      </c>
      <c r="D95" s="28">
        <f>'حضور وانصراف'!F100</f>
        <v>0</v>
      </c>
      <c r="E95" s="28"/>
      <c r="F95" s="28"/>
      <c r="G95" s="28"/>
      <c r="H95" s="28">
        <f>'حضور وانصراف'!G100</f>
        <v>0</v>
      </c>
      <c r="I95" s="27"/>
      <c r="J95" s="27"/>
      <c r="K95" s="27"/>
      <c r="L95" s="27"/>
      <c r="M95" s="27"/>
      <c r="N95" s="27"/>
      <c r="O95" s="30">
        <f t="shared" si="20"/>
        <v>0</v>
      </c>
      <c r="P95" s="31">
        <f>'البيان النهائى '!E97</f>
        <v>0</v>
      </c>
      <c r="Q95" s="47">
        <f>'البيان النهائى '!U97</f>
        <v>0</v>
      </c>
      <c r="R95" s="31">
        <f>'البيان النهائى '!P97</f>
        <v>0</v>
      </c>
      <c r="S95" s="31"/>
      <c r="T95" s="47">
        <f t="shared" si="27"/>
        <v>0</v>
      </c>
      <c r="U95" s="31">
        <v>0</v>
      </c>
      <c r="V95" s="31">
        <v>0</v>
      </c>
      <c r="W95" s="31"/>
      <c r="X95" s="31"/>
      <c r="Y95" s="47">
        <f t="shared" si="25"/>
        <v>0</v>
      </c>
      <c r="Z95" s="32">
        <f>'البيان النهائى '!Y97</f>
        <v>0</v>
      </c>
      <c r="AA95" s="33"/>
      <c r="AB95" s="32">
        <f>'البيان النهائى '!X97</f>
        <v>0</v>
      </c>
      <c r="AC95" s="33"/>
      <c r="AD95" s="34">
        <f t="shared" si="21"/>
        <v>0</v>
      </c>
      <c r="AE95" s="33"/>
      <c r="AF95" s="33"/>
      <c r="AG95" s="33"/>
      <c r="AH95" s="33"/>
      <c r="AI95" s="33"/>
      <c r="AJ95" s="33"/>
      <c r="AK95" s="32">
        <f t="shared" si="26"/>
        <v>0</v>
      </c>
      <c r="AL95" s="35">
        <f t="shared" si="22"/>
        <v>0</v>
      </c>
      <c r="AM95" s="35">
        <f t="shared" si="23"/>
        <v>0</v>
      </c>
      <c r="AN95" s="35">
        <f t="shared" si="24"/>
        <v>0</v>
      </c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</row>
    <row r="96" spans="2:91" ht="13.5" thickBot="1" x14ac:dyDescent="0.25">
      <c r="B96" s="28">
        <v>86</v>
      </c>
      <c r="C96" s="28">
        <f>'البيان النهائى '!B98</f>
        <v>0</v>
      </c>
      <c r="D96" s="28">
        <f>'حضور وانصراف'!F101</f>
        <v>0</v>
      </c>
      <c r="E96" s="28"/>
      <c r="F96" s="28"/>
      <c r="G96" s="28"/>
      <c r="H96" s="28">
        <f>'حضور وانصراف'!G101</f>
        <v>0</v>
      </c>
      <c r="I96" s="27"/>
      <c r="J96" s="27"/>
      <c r="K96" s="27"/>
      <c r="L96" s="27"/>
      <c r="M96" s="27"/>
      <c r="N96" s="27"/>
      <c r="O96" s="30">
        <f t="shared" si="20"/>
        <v>0</v>
      </c>
      <c r="P96" s="31">
        <f>'البيان النهائى '!E98</f>
        <v>0</v>
      </c>
      <c r="Q96" s="47">
        <f>'البيان النهائى '!U98</f>
        <v>0</v>
      </c>
      <c r="R96" s="31">
        <f>'البيان النهائى '!P98</f>
        <v>0</v>
      </c>
      <c r="S96" s="31"/>
      <c r="T96" s="47">
        <f t="shared" si="27"/>
        <v>0</v>
      </c>
      <c r="U96" s="31">
        <v>0</v>
      </c>
      <c r="V96" s="31">
        <v>0</v>
      </c>
      <c r="W96" s="31"/>
      <c r="X96" s="31"/>
      <c r="Y96" s="47">
        <f t="shared" si="25"/>
        <v>0</v>
      </c>
      <c r="Z96" s="32">
        <f>'البيان النهائى '!Y98</f>
        <v>0</v>
      </c>
      <c r="AA96" s="33"/>
      <c r="AB96" s="32">
        <f>'البيان النهائى '!X98</f>
        <v>0</v>
      </c>
      <c r="AC96" s="33"/>
      <c r="AD96" s="34">
        <f t="shared" si="21"/>
        <v>0</v>
      </c>
      <c r="AE96" s="33"/>
      <c r="AF96" s="33"/>
      <c r="AG96" s="33"/>
      <c r="AH96" s="33"/>
      <c r="AI96" s="33"/>
      <c r="AJ96" s="33"/>
      <c r="AK96" s="32">
        <f t="shared" si="26"/>
        <v>0</v>
      </c>
      <c r="AL96" s="35">
        <f t="shared" si="22"/>
        <v>0</v>
      </c>
      <c r="AM96" s="35">
        <f t="shared" si="23"/>
        <v>0</v>
      </c>
      <c r="AN96" s="35">
        <f t="shared" si="24"/>
        <v>0</v>
      </c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</row>
    <row r="97" spans="2:91" ht="13.5" thickBot="1" x14ac:dyDescent="0.25">
      <c r="B97" s="28">
        <v>87</v>
      </c>
      <c r="C97" s="28">
        <f>'البيان النهائى '!B99</f>
        <v>0</v>
      </c>
      <c r="D97" s="28">
        <f>'حضور وانصراف'!F102</f>
        <v>0</v>
      </c>
      <c r="E97" s="28"/>
      <c r="F97" s="28"/>
      <c r="G97" s="28"/>
      <c r="H97" s="28">
        <f>'حضور وانصراف'!G102</f>
        <v>0</v>
      </c>
      <c r="I97" s="27"/>
      <c r="J97" s="27"/>
      <c r="K97" s="27"/>
      <c r="L97" s="27"/>
      <c r="M97" s="27"/>
      <c r="N97" s="27"/>
      <c r="O97" s="30">
        <f t="shared" si="20"/>
        <v>0</v>
      </c>
      <c r="P97" s="31">
        <f>'البيان النهائى '!E99</f>
        <v>0</v>
      </c>
      <c r="Q97" s="47">
        <f>'البيان النهائى '!U99</f>
        <v>0</v>
      </c>
      <c r="R97" s="31">
        <f>'البيان النهائى '!P99</f>
        <v>0</v>
      </c>
      <c r="S97" s="31"/>
      <c r="T97" s="47">
        <f t="shared" si="27"/>
        <v>0</v>
      </c>
      <c r="U97" s="31">
        <v>0</v>
      </c>
      <c r="V97" s="31">
        <v>0</v>
      </c>
      <c r="W97" s="31"/>
      <c r="X97" s="31"/>
      <c r="Y97" s="47">
        <f t="shared" si="25"/>
        <v>0</v>
      </c>
      <c r="Z97" s="32">
        <f>'البيان النهائى '!Y99</f>
        <v>0</v>
      </c>
      <c r="AA97" s="33"/>
      <c r="AB97" s="32">
        <f>'البيان النهائى '!X99</f>
        <v>0</v>
      </c>
      <c r="AC97" s="33"/>
      <c r="AD97" s="34">
        <f t="shared" si="21"/>
        <v>0</v>
      </c>
      <c r="AE97" s="33"/>
      <c r="AF97" s="33"/>
      <c r="AG97" s="33"/>
      <c r="AH97" s="33"/>
      <c r="AI97" s="33"/>
      <c r="AJ97" s="33"/>
      <c r="AK97" s="32">
        <f t="shared" si="26"/>
        <v>0</v>
      </c>
      <c r="AL97" s="35">
        <f t="shared" si="22"/>
        <v>0</v>
      </c>
      <c r="AM97" s="35">
        <f t="shared" si="23"/>
        <v>0</v>
      </c>
      <c r="AN97" s="35">
        <f t="shared" si="24"/>
        <v>0</v>
      </c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</row>
    <row r="98" spans="2:91" ht="13.5" thickBot="1" x14ac:dyDescent="0.25">
      <c r="B98" s="28">
        <v>88</v>
      </c>
      <c r="C98" s="28">
        <f>'البيان النهائى '!B100</f>
        <v>0</v>
      </c>
      <c r="D98" s="28">
        <f>'حضور وانصراف'!F103</f>
        <v>0</v>
      </c>
      <c r="E98" s="28"/>
      <c r="F98" s="28"/>
      <c r="G98" s="28"/>
      <c r="H98" s="28">
        <f>'حضور وانصراف'!G103</f>
        <v>0</v>
      </c>
      <c r="I98" s="27"/>
      <c r="J98" s="27"/>
      <c r="K98" s="27"/>
      <c r="L98" s="27"/>
      <c r="M98" s="27"/>
      <c r="N98" s="27"/>
      <c r="O98" s="30">
        <f t="shared" si="20"/>
        <v>0</v>
      </c>
      <c r="P98" s="31">
        <f>'البيان النهائى '!E100</f>
        <v>0</v>
      </c>
      <c r="Q98" s="47">
        <f>'البيان النهائى '!U100</f>
        <v>0</v>
      </c>
      <c r="R98" s="31">
        <f>'البيان النهائى '!P100</f>
        <v>0</v>
      </c>
      <c r="S98" s="31"/>
      <c r="T98" s="47">
        <f t="shared" si="27"/>
        <v>0</v>
      </c>
      <c r="U98" s="31">
        <v>0</v>
      </c>
      <c r="V98" s="31">
        <v>0</v>
      </c>
      <c r="W98" s="31"/>
      <c r="X98" s="31"/>
      <c r="Y98" s="47">
        <f t="shared" si="25"/>
        <v>0</v>
      </c>
      <c r="Z98" s="32">
        <f>'البيان النهائى '!Y100</f>
        <v>0</v>
      </c>
      <c r="AA98" s="33"/>
      <c r="AB98" s="32">
        <f>'البيان النهائى '!X100</f>
        <v>0</v>
      </c>
      <c r="AC98" s="33"/>
      <c r="AD98" s="34">
        <f t="shared" si="21"/>
        <v>0</v>
      </c>
      <c r="AE98" s="33"/>
      <c r="AF98" s="33"/>
      <c r="AG98" s="33"/>
      <c r="AH98" s="33"/>
      <c r="AI98" s="33"/>
      <c r="AJ98" s="33"/>
      <c r="AK98" s="32">
        <f t="shared" si="26"/>
        <v>0</v>
      </c>
      <c r="AL98" s="35">
        <f t="shared" si="22"/>
        <v>0</v>
      </c>
      <c r="AM98" s="35">
        <f t="shared" si="23"/>
        <v>0</v>
      </c>
      <c r="AN98" s="35">
        <f t="shared" si="24"/>
        <v>0</v>
      </c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</row>
    <row r="99" spans="2:91" ht="13.5" thickBot="1" x14ac:dyDescent="0.25">
      <c r="B99" s="28">
        <v>89</v>
      </c>
      <c r="C99" s="28">
        <f>'البيان النهائى '!B101</f>
        <v>0</v>
      </c>
      <c r="D99" s="28">
        <f>'حضور وانصراف'!F104</f>
        <v>0</v>
      </c>
      <c r="E99" s="28"/>
      <c r="F99" s="28"/>
      <c r="G99" s="28"/>
      <c r="H99" s="28">
        <f>'حضور وانصراف'!G104</f>
        <v>0</v>
      </c>
      <c r="I99" s="27"/>
      <c r="J99" s="27"/>
      <c r="K99" s="27"/>
      <c r="L99" s="27"/>
      <c r="M99" s="27"/>
      <c r="N99" s="27"/>
      <c r="O99" s="30">
        <f t="shared" si="20"/>
        <v>0</v>
      </c>
      <c r="P99" s="31">
        <f>'البيان النهائى '!E101</f>
        <v>0</v>
      </c>
      <c r="Q99" s="47">
        <f>'البيان النهائى '!U101</f>
        <v>0</v>
      </c>
      <c r="R99" s="31">
        <f>'البيان النهائى '!P101</f>
        <v>0</v>
      </c>
      <c r="S99" s="31"/>
      <c r="T99" s="47">
        <f t="shared" si="27"/>
        <v>0</v>
      </c>
      <c r="U99" s="31">
        <v>0</v>
      </c>
      <c r="V99" s="31">
        <v>0</v>
      </c>
      <c r="W99" s="31"/>
      <c r="X99" s="31"/>
      <c r="Y99" s="47">
        <f t="shared" si="25"/>
        <v>0</v>
      </c>
      <c r="Z99" s="32">
        <f>'البيان النهائى '!Y101</f>
        <v>0</v>
      </c>
      <c r="AA99" s="33"/>
      <c r="AB99" s="32">
        <f>'البيان النهائى '!X101</f>
        <v>0</v>
      </c>
      <c r="AC99" s="33"/>
      <c r="AD99" s="34">
        <f t="shared" si="21"/>
        <v>0</v>
      </c>
      <c r="AE99" s="33"/>
      <c r="AF99" s="33"/>
      <c r="AG99" s="33"/>
      <c r="AH99" s="33"/>
      <c r="AI99" s="33"/>
      <c r="AJ99" s="33"/>
      <c r="AK99" s="32">
        <f t="shared" si="26"/>
        <v>0</v>
      </c>
      <c r="AL99" s="35">
        <f t="shared" si="22"/>
        <v>0</v>
      </c>
      <c r="AM99" s="35">
        <f t="shared" si="23"/>
        <v>0</v>
      </c>
      <c r="AN99" s="35">
        <f t="shared" si="24"/>
        <v>0</v>
      </c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</row>
    <row r="100" spans="2:91" ht="13.5" thickBot="1" x14ac:dyDescent="0.25">
      <c r="B100" s="28">
        <v>90</v>
      </c>
      <c r="C100" s="28">
        <f>'البيان النهائى '!B102</f>
        <v>0</v>
      </c>
      <c r="D100" s="28">
        <f>'حضور وانصراف'!F105</f>
        <v>0</v>
      </c>
      <c r="E100" s="28"/>
      <c r="F100" s="28"/>
      <c r="G100" s="28"/>
      <c r="H100" s="28">
        <f>'حضور وانصراف'!G105</f>
        <v>0</v>
      </c>
      <c r="I100" s="27"/>
      <c r="J100" s="27"/>
      <c r="K100" s="27"/>
      <c r="L100" s="27"/>
      <c r="M100" s="27"/>
      <c r="N100" s="27"/>
      <c r="O100" s="30">
        <f t="shared" si="20"/>
        <v>0</v>
      </c>
      <c r="P100" s="31">
        <f>'البيان النهائى '!E102</f>
        <v>0</v>
      </c>
      <c r="Q100" s="47">
        <f>'البيان النهائى '!U102</f>
        <v>0</v>
      </c>
      <c r="R100" s="31">
        <f>'البيان النهائى '!P102</f>
        <v>0</v>
      </c>
      <c r="S100" s="31"/>
      <c r="T100" s="47">
        <f t="shared" si="27"/>
        <v>0</v>
      </c>
      <c r="U100" s="31">
        <v>0</v>
      </c>
      <c r="V100" s="31">
        <v>0</v>
      </c>
      <c r="W100" s="31"/>
      <c r="X100" s="31"/>
      <c r="Y100" s="47">
        <f t="shared" si="25"/>
        <v>0</v>
      </c>
      <c r="Z100" s="32">
        <f>'البيان النهائى '!Y102</f>
        <v>0</v>
      </c>
      <c r="AA100" s="33"/>
      <c r="AB100" s="32">
        <f>'البيان النهائى '!X102</f>
        <v>0</v>
      </c>
      <c r="AC100" s="33"/>
      <c r="AD100" s="34">
        <f t="shared" si="21"/>
        <v>0</v>
      </c>
      <c r="AE100" s="33"/>
      <c r="AF100" s="33"/>
      <c r="AG100" s="33"/>
      <c r="AH100" s="33"/>
      <c r="AI100" s="33"/>
      <c r="AJ100" s="33"/>
      <c r="AK100" s="32">
        <f t="shared" si="26"/>
        <v>0</v>
      </c>
      <c r="AL100" s="35">
        <f t="shared" si="22"/>
        <v>0</v>
      </c>
      <c r="AM100" s="35">
        <f t="shared" si="23"/>
        <v>0</v>
      </c>
      <c r="AN100" s="35">
        <f t="shared" si="24"/>
        <v>0</v>
      </c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</row>
    <row r="101" spans="2:91" ht="13.5" thickBot="1" x14ac:dyDescent="0.25">
      <c r="B101" s="28">
        <v>91</v>
      </c>
      <c r="C101" s="28">
        <f>'البيان النهائى '!B103</f>
        <v>0</v>
      </c>
      <c r="D101" s="28">
        <f>'حضور وانصراف'!F106</f>
        <v>0</v>
      </c>
      <c r="E101" s="28"/>
      <c r="F101" s="28"/>
      <c r="G101" s="28"/>
      <c r="H101" s="28">
        <f>'حضور وانصراف'!G106</f>
        <v>0</v>
      </c>
      <c r="I101" s="27"/>
      <c r="J101" s="27"/>
      <c r="K101" s="27"/>
      <c r="L101" s="27"/>
      <c r="M101" s="27"/>
      <c r="N101" s="27"/>
      <c r="O101" s="30">
        <f t="shared" si="20"/>
        <v>0</v>
      </c>
      <c r="P101" s="31">
        <f>'البيان النهائى '!E103</f>
        <v>0</v>
      </c>
      <c r="Q101" s="47">
        <f>'البيان النهائى '!U103</f>
        <v>0</v>
      </c>
      <c r="R101" s="31">
        <f>'البيان النهائى '!P103</f>
        <v>0</v>
      </c>
      <c r="S101" s="31"/>
      <c r="T101" s="47">
        <f t="shared" si="27"/>
        <v>0</v>
      </c>
      <c r="U101" s="31">
        <v>0</v>
      </c>
      <c r="V101" s="31">
        <v>0</v>
      </c>
      <c r="W101" s="31"/>
      <c r="X101" s="31"/>
      <c r="Y101" s="47">
        <f t="shared" si="25"/>
        <v>0</v>
      </c>
      <c r="Z101" s="32">
        <f>'البيان النهائى '!Y103</f>
        <v>0</v>
      </c>
      <c r="AA101" s="33"/>
      <c r="AB101" s="32">
        <f>'البيان النهائى '!X103</f>
        <v>0</v>
      </c>
      <c r="AC101" s="33"/>
      <c r="AD101" s="34">
        <f t="shared" si="21"/>
        <v>0</v>
      </c>
      <c r="AE101" s="33"/>
      <c r="AF101" s="33"/>
      <c r="AG101" s="33"/>
      <c r="AH101" s="33"/>
      <c r="AI101" s="33"/>
      <c r="AJ101" s="33"/>
      <c r="AK101" s="32">
        <f t="shared" si="26"/>
        <v>0</v>
      </c>
      <c r="AL101" s="35">
        <f t="shared" si="22"/>
        <v>0</v>
      </c>
      <c r="AM101" s="35">
        <f t="shared" si="23"/>
        <v>0</v>
      </c>
      <c r="AN101" s="35">
        <f t="shared" si="24"/>
        <v>0</v>
      </c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</row>
    <row r="102" spans="2:91" ht="13.5" thickBot="1" x14ac:dyDescent="0.25">
      <c r="B102" s="28">
        <v>92</v>
      </c>
      <c r="C102" s="28">
        <f>'البيان النهائى '!B104</f>
        <v>0</v>
      </c>
      <c r="D102" s="28">
        <f>'حضور وانصراف'!F107</f>
        <v>0</v>
      </c>
      <c r="E102" s="28"/>
      <c r="F102" s="28"/>
      <c r="G102" s="28"/>
      <c r="H102" s="28">
        <f>'حضور وانصراف'!G107</f>
        <v>0</v>
      </c>
      <c r="I102" s="27"/>
      <c r="J102" s="27"/>
      <c r="K102" s="27"/>
      <c r="L102" s="27"/>
      <c r="M102" s="27"/>
      <c r="N102" s="27"/>
      <c r="O102" s="30">
        <f t="shared" si="20"/>
        <v>0</v>
      </c>
      <c r="P102" s="31">
        <f>'البيان النهائى '!E104</f>
        <v>0</v>
      </c>
      <c r="Q102" s="47">
        <f>'البيان النهائى '!U104</f>
        <v>0</v>
      </c>
      <c r="R102" s="31">
        <f>'البيان النهائى '!P104</f>
        <v>0</v>
      </c>
      <c r="S102" s="31"/>
      <c r="T102" s="47">
        <f t="shared" si="27"/>
        <v>0</v>
      </c>
      <c r="U102" s="31">
        <v>0</v>
      </c>
      <c r="V102" s="31">
        <v>0</v>
      </c>
      <c r="W102" s="31"/>
      <c r="X102" s="31"/>
      <c r="Y102" s="47">
        <f t="shared" si="25"/>
        <v>0</v>
      </c>
      <c r="Z102" s="32">
        <f>'البيان النهائى '!Y104</f>
        <v>0</v>
      </c>
      <c r="AA102" s="33"/>
      <c r="AB102" s="32">
        <f>'البيان النهائى '!X104</f>
        <v>0</v>
      </c>
      <c r="AC102" s="33"/>
      <c r="AD102" s="34">
        <f t="shared" si="21"/>
        <v>0</v>
      </c>
      <c r="AE102" s="33"/>
      <c r="AF102" s="33"/>
      <c r="AG102" s="33"/>
      <c r="AH102" s="33"/>
      <c r="AI102" s="33"/>
      <c r="AJ102" s="33"/>
      <c r="AK102" s="32">
        <f t="shared" si="26"/>
        <v>0</v>
      </c>
      <c r="AL102" s="35">
        <f t="shared" si="22"/>
        <v>0</v>
      </c>
      <c r="AM102" s="35">
        <f t="shared" si="23"/>
        <v>0</v>
      </c>
      <c r="AN102" s="35">
        <f t="shared" si="24"/>
        <v>0</v>
      </c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</row>
    <row r="103" spans="2:91" ht="13.5" thickBot="1" x14ac:dyDescent="0.25">
      <c r="B103" s="28">
        <v>93</v>
      </c>
      <c r="C103" s="28">
        <f>'البيان النهائى '!B105</f>
        <v>0</v>
      </c>
      <c r="D103" s="28">
        <f>'حضور وانصراف'!F108</f>
        <v>0</v>
      </c>
      <c r="E103" s="28"/>
      <c r="F103" s="28"/>
      <c r="G103" s="28"/>
      <c r="H103" s="28">
        <f>'حضور وانصراف'!G108</f>
        <v>0</v>
      </c>
      <c r="I103" s="27"/>
      <c r="J103" s="27"/>
      <c r="K103" s="27"/>
      <c r="L103" s="27"/>
      <c r="M103" s="27"/>
      <c r="N103" s="27"/>
      <c r="O103" s="30">
        <f t="shared" si="20"/>
        <v>0</v>
      </c>
      <c r="P103" s="31">
        <f>'البيان النهائى '!E105</f>
        <v>0</v>
      </c>
      <c r="Q103" s="47">
        <f>'البيان النهائى '!U105</f>
        <v>0</v>
      </c>
      <c r="R103" s="31">
        <f>'البيان النهائى '!P105</f>
        <v>0</v>
      </c>
      <c r="S103" s="31"/>
      <c r="T103" s="47">
        <f t="shared" si="27"/>
        <v>0</v>
      </c>
      <c r="U103" s="31">
        <v>0</v>
      </c>
      <c r="V103" s="31">
        <v>0</v>
      </c>
      <c r="W103" s="31"/>
      <c r="X103" s="31"/>
      <c r="Y103" s="47">
        <f t="shared" si="25"/>
        <v>0</v>
      </c>
      <c r="Z103" s="32">
        <f>'البيان النهائى '!Y105</f>
        <v>0</v>
      </c>
      <c r="AA103" s="33"/>
      <c r="AB103" s="32">
        <f>'البيان النهائى '!X105</f>
        <v>0</v>
      </c>
      <c r="AC103" s="33"/>
      <c r="AD103" s="34">
        <f t="shared" si="21"/>
        <v>0</v>
      </c>
      <c r="AE103" s="33"/>
      <c r="AF103" s="33"/>
      <c r="AG103" s="33"/>
      <c r="AH103" s="33"/>
      <c r="AI103" s="33"/>
      <c r="AJ103" s="33"/>
      <c r="AK103" s="32">
        <f t="shared" si="26"/>
        <v>0</v>
      </c>
      <c r="AL103" s="35">
        <f t="shared" si="22"/>
        <v>0</v>
      </c>
      <c r="AM103" s="35">
        <f t="shared" si="23"/>
        <v>0</v>
      </c>
      <c r="AN103" s="35">
        <f t="shared" si="24"/>
        <v>0</v>
      </c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</row>
    <row r="104" spans="2:91" ht="13.5" thickBot="1" x14ac:dyDescent="0.25">
      <c r="B104" s="28">
        <v>94</v>
      </c>
      <c r="C104" s="28">
        <f>'البيان النهائى '!B106</f>
        <v>0</v>
      </c>
      <c r="D104" s="28">
        <f>'حضور وانصراف'!F109</f>
        <v>0</v>
      </c>
      <c r="E104" s="28"/>
      <c r="F104" s="28"/>
      <c r="G104" s="28"/>
      <c r="H104" s="28">
        <f>'حضور وانصراف'!G109</f>
        <v>0</v>
      </c>
      <c r="I104" s="27"/>
      <c r="J104" s="27"/>
      <c r="K104" s="27"/>
      <c r="L104" s="27"/>
      <c r="M104" s="27"/>
      <c r="N104" s="27"/>
      <c r="O104" s="30">
        <f t="shared" si="20"/>
        <v>0</v>
      </c>
      <c r="P104" s="31">
        <f>'البيان النهائى '!E106</f>
        <v>0</v>
      </c>
      <c r="Q104" s="47">
        <f>'البيان النهائى '!U106</f>
        <v>0</v>
      </c>
      <c r="R104" s="31">
        <f>'البيان النهائى '!P106</f>
        <v>0</v>
      </c>
      <c r="S104" s="31"/>
      <c r="T104" s="47">
        <f t="shared" si="27"/>
        <v>0</v>
      </c>
      <c r="U104" s="31">
        <v>0</v>
      </c>
      <c r="V104" s="31">
        <v>0</v>
      </c>
      <c r="W104" s="31"/>
      <c r="X104" s="31"/>
      <c r="Y104" s="47">
        <f t="shared" si="25"/>
        <v>0</v>
      </c>
      <c r="Z104" s="32">
        <f>'البيان النهائى '!Y106</f>
        <v>0</v>
      </c>
      <c r="AA104" s="33"/>
      <c r="AB104" s="32">
        <f>'البيان النهائى '!X106</f>
        <v>0</v>
      </c>
      <c r="AC104" s="33"/>
      <c r="AD104" s="34">
        <f t="shared" si="21"/>
        <v>0</v>
      </c>
      <c r="AE104" s="33"/>
      <c r="AF104" s="33"/>
      <c r="AG104" s="33"/>
      <c r="AH104" s="33"/>
      <c r="AI104" s="33"/>
      <c r="AJ104" s="33"/>
      <c r="AK104" s="32">
        <f t="shared" si="26"/>
        <v>0</v>
      </c>
      <c r="AL104" s="35">
        <f t="shared" si="22"/>
        <v>0</v>
      </c>
      <c r="AM104" s="35">
        <f t="shared" si="23"/>
        <v>0</v>
      </c>
      <c r="AN104" s="35">
        <f t="shared" si="24"/>
        <v>0</v>
      </c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</row>
    <row r="105" spans="2:91" ht="13.5" thickBot="1" x14ac:dyDescent="0.25">
      <c r="B105" s="28">
        <v>95</v>
      </c>
      <c r="C105" s="28">
        <f>'البيان النهائى '!B107</f>
        <v>0</v>
      </c>
      <c r="D105" s="28">
        <f>'حضور وانصراف'!F110</f>
        <v>0</v>
      </c>
      <c r="E105" s="28"/>
      <c r="F105" s="28"/>
      <c r="G105" s="28"/>
      <c r="H105" s="28">
        <f>'حضور وانصراف'!G110</f>
        <v>0</v>
      </c>
      <c r="I105" s="27"/>
      <c r="J105" s="27"/>
      <c r="K105" s="27"/>
      <c r="L105" s="27"/>
      <c r="M105" s="27"/>
      <c r="N105" s="27"/>
      <c r="O105" s="30">
        <f t="shared" si="20"/>
        <v>0</v>
      </c>
      <c r="P105" s="31">
        <f>'البيان النهائى '!E107</f>
        <v>0</v>
      </c>
      <c r="Q105" s="47">
        <f>'البيان النهائى '!U107</f>
        <v>0</v>
      </c>
      <c r="R105" s="31">
        <f>'البيان النهائى '!P107</f>
        <v>0</v>
      </c>
      <c r="S105" s="31"/>
      <c r="T105" s="47">
        <f t="shared" si="27"/>
        <v>0</v>
      </c>
      <c r="U105" s="31">
        <v>0</v>
      </c>
      <c r="V105" s="31">
        <v>0</v>
      </c>
      <c r="W105" s="31"/>
      <c r="X105" s="31"/>
      <c r="Y105" s="47">
        <f t="shared" si="25"/>
        <v>0</v>
      </c>
      <c r="Z105" s="32">
        <f>'البيان النهائى '!Y107</f>
        <v>0</v>
      </c>
      <c r="AA105" s="33"/>
      <c r="AB105" s="32">
        <f>'البيان النهائى '!X107</f>
        <v>0</v>
      </c>
      <c r="AC105" s="33"/>
      <c r="AD105" s="34">
        <f t="shared" si="21"/>
        <v>0</v>
      </c>
      <c r="AE105" s="33"/>
      <c r="AF105" s="33"/>
      <c r="AG105" s="33"/>
      <c r="AH105" s="33"/>
      <c r="AI105" s="33"/>
      <c r="AJ105" s="33"/>
      <c r="AK105" s="32">
        <f t="shared" si="26"/>
        <v>0</v>
      </c>
      <c r="AL105" s="35">
        <f t="shared" si="22"/>
        <v>0</v>
      </c>
      <c r="AM105" s="35">
        <f t="shared" si="23"/>
        <v>0</v>
      </c>
      <c r="AN105" s="35">
        <f t="shared" si="24"/>
        <v>0</v>
      </c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</row>
    <row r="106" spans="2:91" ht="13.5" thickBot="1" x14ac:dyDescent="0.25">
      <c r="B106" s="28">
        <v>96</v>
      </c>
      <c r="C106" s="28">
        <f>'البيان النهائى '!B108</f>
        <v>0</v>
      </c>
      <c r="D106" s="28">
        <f>'حضور وانصراف'!F111</f>
        <v>0</v>
      </c>
      <c r="E106" s="28"/>
      <c r="F106" s="28"/>
      <c r="G106" s="28"/>
      <c r="H106" s="28">
        <f>'حضور وانصراف'!G111</f>
        <v>0</v>
      </c>
      <c r="I106" s="27"/>
      <c r="J106" s="27"/>
      <c r="K106" s="27"/>
      <c r="L106" s="27"/>
      <c r="M106" s="27"/>
      <c r="N106" s="27"/>
      <c r="O106" s="30">
        <f t="shared" si="20"/>
        <v>0</v>
      </c>
      <c r="P106" s="31">
        <f>'البيان النهائى '!E108</f>
        <v>0</v>
      </c>
      <c r="Q106" s="47">
        <f>'البيان النهائى '!U108</f>
        <v>0</v>
      </c>
      <c r="R106" s="31">
        <f>'البيان النهائى '!P108</f>
        <v>0</v>
      </c>
      <c r="S106" s="31"/>
      <c r="T106" s="47">
        <f t="shared" si="27"/>
        <v>0</v>
      </c>
      <c r="U106" s="31">
        <v>0</v>
      </c>
      <c r="V106" s="31">
        <v>0</v>
      </c>
      <c r="W106" s="31"/>
      <c r="X106" s="31"/>
      <c r="Y106" s="47">
        <f t="shared" si="25"/>
        <v>0</v>
      </c>
      <c r="Z106" s="32">
        <f>'البيان النهائى '!Y108</f>
        <v>0</v>
      </c>
      <c r="AA106" s="33"/>
      <c r="AB106" s="32">
        <f>'البيان النهائى '!X108</f>
        <v>0</v>
      </c>
      <c r="AC106" s="33"/>
      <c r="AD106" s="34">
        <f t="shared" si="21"/>
        <v>0</v>
      </c>
      <c r="AE106" s="33"/>
      <c r="AF106" s="33"/>
      <c r="AG106" s="33"/>
      <c r="AH106" s="33"/>
      <c r="AI106" s="33"/>
      <c r="AJ106" s="33"/>
      <c r="AK106" s="32">
        <f t="shared" si="26"/>
        <v>0</v>
      </c>
      <c r="AL106" s="35">
        <f t="shared" si="22"/>
        <v>0</v>
      </c>
      <c r="AM106" s="35">
        <f t="shared" si="23"/>
        <v>0</v>
      </c>
      <c r="AN106" s="35">
        <f t="shared" si="24"/>
        <v>0</v>
      </c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</row>
    <row r="107" spans="2:91" ht="13.5" thickBot="1" x14ac:dyDescent="0.25">
      <c r="B107" s="28">
        <v>97</v>
      </c>
      <c r="C107" s="28">
        <f>'البيان النهائى '!B109</f>
        <v>0</v>
      </c>
      <c r="D107" s="28">
        <f>'حضور وانصراف'!F112</f>
        <v>0</v>
      </c>
      <c r="E107" s="28"/>
      <c r="F107" s="28"/>
      <c r="G107" s="28"/>
      <c r="H107" s="28">
        <f>'حضور وانصراف'!G112</f>
        <v>0</v>
      </c>
      <c r="I107" s="27"/>
      <c r="J107" s="27"/>
      <c r="K107" s="27"/>
      <c r="L107" s="27"/>
      <c r="M107" s="27"/>
      <c r="N107" s="27"/>
      <c r="O107" s="30">
        <f t="shared" si="20"/>
        <v>0</v>
      </c>
      <c r="P107" s="31">
        <f>'البيان النهائى '!E109</f>
        <v>0</v>
      </c>
      <c r="Q107" s="47">
        <f>'البيان النهائى '!U109</f>
        <v>0</v>
      </c>
      <c r="R107" s="31">
        <f>'البيان النهائى '!P109</f>
        <v>0</v>
      </c>
      <c r="S107" s="31"/>
      <c r="T107" s="47">
        <f t="shared" si="27"/>
        <v>0</v>
      </c>
      <c r="U107" s="31">
        <v>0</v>
      </c>
      <c r="V107" s="31">
        <v>0</v>
      </c>
      <c r="W107" s="31"/>
      <c r="X107" s="31"/>
      <c r="Y107" s="47">
        <f t="shared" si="25"/>
        <v>0</v>
      </c>
      <c r="Z107" s="32">
        <f>'البيان النهائى '!Y109</f>
        <v>0</v>
      </c>
      <c r="AA107" s="33"/>
      <c r="AB107" s="32">
        <f>'البيان النهائى '!X109</f>
        <v>0</v>
      </c>
      <c r="AC107" s="33"/>
      <c r="AD107" s="34">
        <f t="shared" si="21"/>
        <v>0</v>
      </c>
      <c r="AE107" s="33"/>
      <c r="AF107" s="33"/>
      <c r="AG107" s="33"/>
      <c r="AH107" s="33"/>
      <c r="AI107" s="33"/>
      <c r="AJ107" s="33"/>
      <c r="AK107" s="32">
        <f t="shared" si="26"/>
        <v>0</v>
      </c>
      <c r="AL107" s="35">
        <f t="shared" si="22"/>
        <v>0</v>
      </c>
      <c r="AM107" s="35">
        <f t="shared" si="23"/>
        <v>0</v>
      </c>
      <c r="AN107" s="35">
        <f t="shared" si="24"/>
        <v>0</v>
      </c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</row>
    <row r="108" spans="2:91" ht="13.5" thickBot="1" x14ac:dyDescent="0.25">
      <c r="B108" s="28">
        <v>98</v>
      </c>
      <c r="C108" s="28">
        <f>'البيان النهائى '!B110</f>
        <v>0</v>
      </c>
      <c r="D108" s="28">
        <f>'حضور وانصراف'!F113</f>
        <v>0</v>
      </c>
      <c r="E108" s="28"/>
      <c r="F108" s="28"/>
      <c r="G108" s="28"/>
      <c r="H108" s="28">
        <f>'حضور وانصراف'!G113</f>
        <v>0</v>
      </c>
      <c r="I108" s="27"/>
      <c r="J108" s="27"/>
      <c r="K108" s="27"/>
      <c r="L108" s="27"/>
      <c r="M108" s="27"/>
      <c r="N108" s="27"/>
      <c r="O108" s="30">
        <f t="shared" si="20"/>
        <v>0</v>
      </c>
      <c r="P108" s="31">
        <f>'البيان النهائى '!E110</f>
        <v>0</v>
      </c>
      <c r="Q108" s="47">
        <f>'البيان النهائى '!U110</f>
        <v>0</v>
      </c>
      <c r="R108" s="31">
        <f>'البيان النهائى '!P110</f>
        <v>0</v>
      </c>
      <c r="S108" s="31"/>
      <c r="T108" s="47">
        <f t="shared" si="27"/>
        <v>0</v>
      </c>
      <c r="U108" s="31">
        <v>0</v>
      </c>
      <c r="V108" s="31">
        <v>0</v>
      </c>
      <c r="W108" s="31"/>
      <c r="X108" s="31"/>
      <c r="Y108" s="47">
        <f t="shared" si="25"/>
        <v>0</v>
      </c>
      <c r="Z108" s="32">
        <f>'البيان النهائى '!Y110</f>
        <v>0</v>
      </c>
      <c r="AA108" s="33"/>
      <c r="AB108" s="32">
        <f>'البيان النهائى '!X110</f>
        <v>0</v>
      </c>
      <c r="AC108" s="33"/>
      <c r="AD108" s="34">
        <f t="shared" si="21"/>
        <v>0</v>
      </c>
      <c r="AE108" s="33"/>
      <c r="AF108" s="33"/>
      <c r="AG108" s="33"/>
      <c r="AH108" s="33"/>
      <c r="AI108" s="33"/>
      <c r="AJ108" s="33"/>
      <c r="AK108" s="32">
        <f t="shared" si="26"/>
        <v>0</v>
      </c>
      <c r="AL108" s="35">
        <f t="shared" si="22"/>
        <v>0</v>
      </c>
      <c r="AM108" s="35">
        <f t="shared" si="23"/>
        <v>0</v>
      </c>
      <c r="AN108" s="35">
        <f t="shared" si="24"/>
        <v>0</v>
      </c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</row>
    <row r="109" spans="2:91" ht="13.5" thickBot="1" x14ac:dyDescent="0.25">
      <c r="B109" s="28">
        <v>99</v>
      </c>
      <c r="C109" s="28">
        <f>'البيان النهائى '!B111</f>
        <v>0</v>
      </c>
      <c r="D109" s="28">
        <f>'حضور وانصراف'!F114</f>
        <v>0</v>
      </c>
      <c r="E109" s="28"/>
      <c r="F109" s="28"/>
      <c r="G109" s="28"/>
      <c r="H109" s="28">
        <f>'حضور وانصراف'!G114</f>
        <v>0</v>
      </c>
      <c r="I109" s="27"/>
      <c r="J109" s="27"/>
      <c r="K109" s="27"/>
      <c r="L109" s="27"/>
      <c r="M109" s="27"/>
      <c r="N109" s="27"/>
      <c r="O109" s="30">
        <f t="shared" si="20"/>
        <v>0</v>
      </c>
      <c r="P109" s="31">
        <f>'البيان النهائى '!E111</f>
        <v>0</v>
      </c>
      <c r="Q109" s="47">
        <f>'البيان النهائى '!U111</f>
        <v>0</v>
      </c>
      <c r="R109" s="31">
        <f>'البيان النهائى '!P111</f>
        <v>0</v>
      </c>
      <c r="S109" s="31"/>
      <c r="T109" s="47">
        <f t="shared" si="27"/>
        <v>0</v>
      </c>
      <c r="U109" s="31">
        <v>0</v>
      </c>
      <c r="V109" s="31">
        <v>0</v>
      </c>
      <c r="W109" s="31"/>
      <c r="X109" s="31"/>
      <c r="Y109" s="47">
        <f t="shared" si="25"/>
        <v>0</v>
      </c>
      <c r="Z109" s="32">
        <f>'البيان النهائى '!Y111</f>
        <v>0</v>
      </c>
      <c r="AA109" s="33"/>
      <c r="AB109" s="32">
        <f>'البيان النهائى '!X111</f>
        <v>0</v>
      </c>
      <c r="AC109" s="33"/>
      <c r="AD109" s="34">
        <f t="shared" si="21"/>
        <v>0</v>
      </c>
      <c r="AE109" s="33"/>
      <c r="AF109" s="33"/>
      <c r="AG109" s="33"/>
      <c r="AH109" s="33"/>
      <c r="AI109" s="33"/>
      <c r="AJ109" s="33"/>
      <c r="AK109" s="32">
        <f t="shared" si="26"/>
        <v>0</v>
      </c>
      <c r="AL109" s="35">
        <f t="shared" si="22"/>
        <v>0</v>
      </c>
      <c r="AM109" s="35">
        <f t="shared" si="23"/>
        <v>0</v>
      </c>
      <c r="AN109" s="35">
        <f t="shared" si="24"/>
        <v>0</v>
      </c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</row>
    <row r="110" spans="2:91" ht="13.5" thickBot="1" x14ac:dyDescent="0.25">
      <c r="B110" s="28">
        <v>100</v>
      </c>
      <c r="C110" s="28">
        <f>'البيان النهائى '!B112</f>
        <v>0</v>
      </c>
      <c r="D110" s="28">
        <f>'حضور وانصراف'!F115</f>
        <v>0</v>
      </c>
      <c r="E110" s="28"/>
      <c r="F110" s="28"/>
      <c r="G110" s="28"/>
      <c r="H110" s="28">
        <f>'حضور وانصراف'!G115</f>
        <v>0</v>
      </c>
      <c r="I110" s="27"/>
      <c r="J110" s="27"/>
      <c r="K110" s="27"/>
      <c r="L110" s="27"/>
      <c r="M110" s="27"/>
      <c r="N110" s="27"/>
      <c r="O110" s="30">
        <f t="shared" si="20"/>
        <v>0</v>
      </c>
      <c r="P110" s="31">
        <f>'البيان النهائى '!E112</f>
        <v>0</v>
      </c>
      <c r="Q110" s="47">
        <f>'البيان النهائى '!U112</f>
        <v>0</v>
      </c>
      <c r="R110" s="31">
        <f>'البيان النهائى '!P112</f>
        <v>0</v>
      </c>
      <c r="S110" s="31"/>
      <c r="T110" s="47">
        <f t="shared" si="27"/>
        <v>0</v>
      </c>
      <c r="U110" s="31">
        <v>0</v>
      </c>
      <c r="V110" s="31">
        <v>0</v>
      </c>
      <c r="W110" s="31"/>
      <c r="X110" s="31"/>
      <c r="Y110" s="47">
        <f t="shared" si="25"/>
        <v>0</v>
      </c>
      <c r="Z110" s="32">
        <f>'البيان النهائى '!Y112</f>
        <v>0</v>
      </c>
      <c r="AA110" s="33"/>
      <c r="AB110" s="32">
        <f>'البيان النهائى '!X112</f>
        <v>0</v>
      </c>
      <c r="AC110" s="33"/>
      <c r="AD110" s="34">
        <f t="shared" si="21"/>
        <v>0</v>
      </c>
      <c r="AE110" s="33"/>
      <c r="AF110" s="33"/>
      <c r="AG110" s="33"/>
      <c r="AH110" s="33"/>
      <c r="AI110" s="33"/>
      <c r="AJ110" s="33"/>
      <c r="AK110" s="32">
        <f t="shared" si="26"/>
        <v>0</v>
      </c>
      <c r="AL110" s="35">
        <f t="shared" si="22"/>
        <v>0</v>
      </c>
      <c r="AM110" s="35">
        <f t="shared" si="23"/>
        <v>0</v>
      </c>
      <c r="AN110" s="35">
        <f t="shared" si="24"/>
        <v>0</v>
      </c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</row>
    <row r="111" spans="2:91" ht="13.5" thickBot="1" x14ac:dyDescent="0.25">
      <c r="B111" s="28">
        <v>101</v>
      </c>
      <c r="C111" s="28">
        <f>'البيان النهائى '!B113</f>
        <v>0</v>
      </c>
      <c r="D111" s="28">
        <f>'حضور وانصراف'!F116</f>
        <v>0</v>
      </c>
      <c r="E111" s="28"/>
      <c r="F111" s="28"/>
      <c r="G111" s="28"/>
      <c r="H111" s="28">
        <f>'حضور وانصراف'!G116</f>
        <v>0</v>
      </c>
      <c r="I111" s="27"/>
      <c r="J111" s="27"/>
      <c r="K111" s="27"/>
      <c r="L111" s="27"/>
      <c r="M111" s="27"/>
      <c r="N111" s="27"/>
      <c r="O111" s="30">
        <f t="shared" si="20"/>
        <v>0</v>
      </c>
      <c r="P111" s="31">
        <f>'البيان النهائى '!E113</f>
        <v>0</v>
      </c>
      <c r="Q111" s="47">
        <f>'البيان النهائى '!U113</f>
        <v>0</v>
      </c>
      <c r="R111" s="31">
        <f>'البيان النهائى '!P113</f>
        <v>0</v>
      </c>
      <c r="S111" s="31"/>
      <c r="T111" s="47">
        <f t="shared" si="27"/>
        <v>0</v>
      </c>
      <c r="U111" s="31">
        <v>0</v>
      </c>
      <c r="V111" s="31">
        <v>0</v>
      </c>
      <c r="W111" s="31"/>
      <c r="X111" s="31"/>
      <c r="Y111" s="47">
        <f t="shared" si="25"/>
        <v>0</v>
      </c>
      <c r="Z111" s="32">
        <f>'البيان النهائى '!Y113</f>
        <v>0</v>
      </c>
      <c r="AA111" s="33"/>
      <c r="AB111" s="32">
        <f>'البيان النهائى '!X113</f>
        <v>0</v>
      </c>
      <c r="AC111" s="33"/>
      <c r="AD111" s="34">
        <f t="shared" si="21"/>
        <v>0</v>
      </c>
      <c r="AE111" s="33"/>
      <c r="AF111" s="33"/>
      <c r="AG111" s="33"/>
      <c r="AH111" s="33"/>
      <c r="AI111" s="33"/>
      <c r="AJ111" s="33"/>
      <c r="AK111" s="32">
        <f t="shared" si="26"/>
        <v>0</v>
      </c>
      <c r="AL111" s="35">
        <f t="shared" si="22"/>
        <v>0</v>
      </c>
      <c r="AM111" s="35">
        <f t="shared" si="23"/>
        <v>0</v>
      </c>
      <c r="AN111" s="35">
        <f t="shared" si="24"/>
        <v>0</v>
      </c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</row>
    <row r="112" spans="2:91" ht="13.5" thickBot="1" x14ac:dyDescent="0.25">
      <c r="B112" s="28">
        <v>102</v>
      </c>
      <c r="C112" s="28">
        <f>'البيان النهائى '!B114</f>
        <v>0</v>
      </c>
      <c r="D112" s="28">
        <f>'حضور وانصراف'!F117</f>
        <v>0</v>
      </c>
      <c r="E112" s="28"/>
      <c r="F112" s="28"/>
      <c r="G112" s="28"/>
      <c r="H112" s="28">
        <f>'حضور وانصراف'!G117</f>
        <v>0</v>
      </c>
      <c r="I112" s="27"/>
      <c r="J112" s="27"/>
      <c r="K112" s="27"/>
      <c r="L112" s="27"/>
      <c r="M112" s="27"/>
      <c r="N112" s="27"/>
      <c r="O112" s="30">
        <f t="shared" si="20"/>
        <v>0</v>
      </c>
      <c r="P112" s="31">
        <f>'البيان النهائى '!E114</f>
        <v>0</v>
      </c>
      <c r="Q112" s="47">
        <f>'البيان النهائى '!U114</f>
        <v>0</v>
      </c>
      <c r="R112" s="31">
        <f>'البيان النهائى '!P114</f>
        <v>0</v>
      </c>
      <c r="S112" s="31"/>
      <c r="T112" s="47">
        <f t="shared" si="27"/>
        <v>0</v>
      </c>
      <c r="U112" s="31">
        <v>0</v>
      </c>
      <c r="V112" s="31">
        <v>0</v>
      </c>
      <c r="W112" s="31"/>
      <c r="X112" s="31"/>
      <c r="Y112" s="47">
        <f t="shared" si="25"/>
        <v>0</v>
      </c>
      <c r="Z112" s="32">
        <f>'البيان النهائى '!Y114</f>
        <v>0</v>
      </c>
      <c r="AA112" s="33"/>
      <c r="AB112" s="32">
        <f>'البيان النهائى '!X114</f>
        <v>0</v>
      </c>
      <c r="AC112" s="33"/>
      <c r="AD112" s="34">
        <f t="shared" si="21"/>
        <v>0</v>
      </c>
      <c r="AE112" s="33"/>
      <c r="AF112" s="33"/>
      <c r="AG112" s="33"/>
      <c r="AH112" s="33"/>
      <c r="AI112" s="33"/>
      <c r="AJ112" s="33"/>
      <c r="AK112" s="32">
        <f t="shared" si="26"/>
        <v>0</v>
      </c>
      <c r="AL112" s="35">
        <f t="shared" si="22"/>
        <v>0</v>
      </c>
      <c r="AM112" s="35">
        <f t="shared" si="23"/>
        <v>0</v>
      </c>
      <c r="AN112" s="35">
        <f t="shared" si="24"/>
        <v>0</v>
      </c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</row>
    <row r="113" spans="2:91" ht="13.5" thickBot="1" x14ac:dyDescent="0.25">
      <c r="B113" s="28">
        <v>103</v>
      </c>
      <c r="C113" s="28">
        <f>'البيان النهائى '!B115</f>
        <v>0</v>
      </c>
      <c r="D113" s="28">
        <f>'حضور وانصراف'!F118</f>
        <v>0</v>
      </c>
      <c r="E113" s="28"/>
      <c r="F113" s="28"/>
      <c r="G113" s="28"/>
      <c r="H113" s="28">
        <f>'حضور وانصراف'!G118</f>
        <v>0</v>
      </c>
      <c r="I113" s="27"/>
      <c r="J113" s="27"/>
      <c r="K113" s="27"/>
      <c r="L113" s="27"/>
      <c r="M113" s="27"/>
      <c r="N113" s="27"/>
      <c r="O113" s="30">
        <f t="shared" si="20"/>
        <v>0</v>
      </c>
      <c r="P113" s="31">
        <f>'البيان النهائى '!E115</f>
        <v>0</v>
      </c>
      <c r="Q113" s="47">
        <f>'البيان النهائى '!U115</f>
        <v>0</v>
      </c>
      <c r="R113" s="31">
        <f>'البيان النهائى '!P115</f>
        <v>0</v>
      </c>
      <c r="S113" s="31"/>
      <c r="T113" s="47">
        <f t="shared" si="27"/>
        <v>0</v>
      </c>
      <c r="U113" s="31">
        <v>0</v>
      </c>
      <c r="V113" s="31">
        <v>0</v>
      </c>
      <c r="W113" s="31"/>
      <c r="X113" s="31"/>
      <c r="Y113" s="47">
        <f t="shared" si="25"/>
        <v>0</v>
      </c>
      <c r="Z113" s="32">
        <f>'البيان النهائى '!Y115</f>
        <v>0</v>
      </c>
      <c r="AA113" s="33"/>
      <c r="AB113" s="32">
        <f>'البيان النهائى '!X115</f>
        <v>0</v>
      </c>
      <c r="AC113" s="33"/>
      <c r="AD113" s="34">
        <f t="shared" si="21"/>
        <v>0</v>
      </c>
      <c r="AE113" s="33"/>
      <c r="AF113" s="33"/>
      <c r="AG113" s="33"/>
      <c r="AH113" s="33"/>
      <c r="AI113" s="33"/>
      <c r="AJ113" s="33"/>
      <c r="AK113" s="32">
        <f t="shared" si="26"/>
        <v>0</v>
      </c>
      <c r="AL113" s="35">
        <f t="shared" si="22"/>
        <v>0</v>
      </c>
      <c r="AM113" s="35">
        <f t="shared" si="23"/>
        <v>0</v>
      </c>
      <c r="AN113" s="35">
        <f t="shared" si="24"/>
        <v>0</v>
      </c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</row>
    <row r="114" spans="2:91" ht="13.5" thickBot="1" x14ac:dyDescent="0.25">
      <c r="B114" s="28">
        <v>104</v>
      </c>
      <c r="C114" s="28">
        <f>'البيان النهائى '!B116</f>
        <v>0</v>
      </c>
      <c r="D114" s="28">
        <f>'حضور وانصراف'!F119</f>
        <v>0</v>
      </c>
      <c r="E114" s="28"/>
      <c r="F114" s="28"/>
      <c r="G114" s="28"/>
      <c r="H114" s="28">
        <f>'حضور وانصراف'!G119</f>
        <v>0</v>
      </c>
      <c r="I114" s="27"/>
      <c r="J114" s="27"/>
      <c r="K114" s="27"/>
      <c r="L114" s="27"/>
      <c r="M114" s="27"/>
      <c r="N114" s="27"/>
      <c r="O114" s="30">
        <f t="shared" si="20"/>
        <v>0</v>
      </c>
      <c r="P114" s="31">
        <f>'البيان النهائى '!E116</f>
        <v>0</v>
      </c>
      <c r="Q114" s="47">
        <f>'البيان النهائى '!U116</f>
        <v>0</v>
      </c>
      <c r="R114" s="31">
        <f>'البيان النهائى '!P116</f>
        <v>0</v>
      </c>
      <c r="S114" s="31"/>
      <c r="T114" s="47">
        <f t="shared" si="27"/>
        <v>0</v>
      </c>
      <c r="U114" s="31">
        <v>0</v>
      </c>
      <c r="V114" s="31">
        <v>0</v>
      </c>
      <c r="W114" s="31"/>
      <c r="X114" s="31"/>
      <c r="Y114" s="47">
        <f t="shared" si="25"/>
        <v>0</v>
      </c>
      <c r="Z114" s="32">
        <f>'البيان النهائى '!Y116</f>
        <v>0</v>
      </c>
      <c r="AA114" s="33"/>
      <c r="AB114" s="32">
        <f>'البيان النهائى '!X116</f>
        <v>0</v>
      </c>
      <c r="AC114" s="33"/>
      <c r="AD114" s="34">
        <f t="shared" si="21"/>
        <v>0</v>
      </c>
      <c r="AE114" s="33"/>
      <c r="AF114" s="33"/>
      <c r="AG114" s="33"/>
      <c r="AH114" s="33"/>
      <c r="AI114" s="33"/>
      <c r="AJ114" s="33"/>
      <c r="AK114" s="32">
        <f t="shared" si="26"/>
        <v>0</v>
      </c>
      <c r="AL114" s="35">
        <f t="shared" si="22"/>
        <v>0</v>
      </c>
      <c r="AM114" s="35">
        <f t="shared" si="23"/>
        <v>0</v>
      </c>
      <c r="AN114" s="35">
        <f t="shared" si="24"/>
        <v>0</v>
      </c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</row>
    <row r="115" spans="2:91" ht="13.5" thickBot="1" x14ac:dyDescent="0.25">
      <c r="B115" s="28">
        <v>105</v>
      </c>
      <c r="C115" s="28">
        <f>'البيان النهائى '!B117</f>
        <v>0</v>
      </c>
      <c r="D115" s="28">
        <f>'حضور وانصراف'!F120</f>
        <v>0</v>
      </c>
      <c r="E115" s="28"/>
      <c r="F115" s="28"/>
      <c r="G115" s="28"/>
      <c r="H115" s="28">
        <f>'حضور وانصراف'!G120</f>
        <v>0</v>
      </c>
      <c r="I115" s="27"/>
      <c r="J115" s="27"/>
      <c r="K115" s="27"/>
      <c r="L115" s="27"/>
      <c r="M115" s="27"/>
      <c r="N115" s="27"/>
      <c r="O115" s="30">
        <f t="shared" si="20"/>
        <v>0</v>
      </c>
      <c r="P115" s="31">
        <f>'البيان النهائى '!E117</f>
        <v>0</v>
      </c>
      <c r="Q115" s="47">
        <f>'البيان النهائى '!U117</f>
        <v>0</v>
      </c>
      <c r="R115" s="31">
        <f>'البيان النهائى '!P117</f>
        <v>0</v>
      </c>
      <c r="S115" s="31"/>
      <c r="T115" s="47">
        <f t="shared" si="27"/>
        <v>0</v>
      </c>
      <c r="U115" s="31">
        <v>0</v>
      </c>
      <c r="V115" s="31">
        <v>0</v>
      </c>
      <c r="W115" s="31"/>
      <c r="X115" s="31"/>
      <c r="Y115" s="47">
        <f t="shared" si="25"/>
        <v>0</v>
      </c>
      <c r="Z115" s="32">
        <f>'البيان النهائى '!Y117</f>
        <v>0</v>
      </c>
      <c r="AA115" s="33"/>
      <c r="AB115" s="32">
        <f>'البيان النهائى '!X117</f>
        <v>0</v>
      </c>
      <c r="AC115" s="33"/>
      <c r="AD115" s="34">
        <f t="shared" si="21"/>
        <v>0</v>
      </c>
      <c r="AE115" s="33"/>
      <c r="AF115" s="33"/>
      <c r="AG115" s="33"/>
      <c r="AH115" s="33"/>
      <c r="AI115" s="33"/>
      <c r="AJ115" s="33"/>
      <c r="AK115" s="32">
        <f t="shared" si="26"/>
        <v>0</v>
      </c>
      <c r="AL115" s="35">
        <f t="shared" si="22"/>
        <v>0</v>
      </c>
      <c r="AM115" s="35">
        <f t="shared" si="23"/>
        <v>0</v>
      </c>
      <c r="AN115" s="35">
        <f t="shared" si="24"/>
        <v>0</v>
      </c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</row>
    <row r="116" spans="2:91" ht="13.5" thickBot="1" x14ac:dyDescent="0.25">
      <c r="B116" s="28">
        <v>106</v>
      </c>
      <c r="C116" s="28">
        <f>'البيان النهائى '!B118</f>
        <v>0</v>
      </c>
      <c r="D116" s="28">
        <f>'حضور وانصراف'!F121</f>
        <v>0</v>
      </c>
      <c r="E116" s="28"/>
      <c r="F116" s="28"/>
      <c r="G116" s="28"/>
      <c r="H116" s="28">
        <f>'حضور وانصراف'!G121</f>
        <v>0</v>
      </c>
      <c r="I116" s="27"/>
      <c r="J116" s="27"/>
      <c r="K116" s="27"/>
      <c r="L116" s="27"/>
      <c r="M116" s="27"/>
      <c r="N116" s="27"/>
      <c r="O116" s="30">
        <f t="shared" si="20"/>
        <v>0</v>
      </c>
      <c r="P116" s="31">
        <f>'البيان النهائى '!E118</f>
        <v>0</v>
      </c>
      <c r="Q116" s="47">
        <f>'البيان النهائى '!U118</f>
        <v>0</v>
      </c>
      <c r="R116" s="31">
        <f>'البيان النهائى '!P118</f>
        <v>0</v>
      </c>
      <c r="S116" s="31"/>
      <c r="T116" s="47">
        <f t="shared" si="27"/>
        <v>0</v>
      </c>
      <c r="U116" s="31">
        <v>0</v>
      </c>
      <c r="V116" s="31">
        <v>0</v>
      </c>
      <c r="W116" s="31"/>
      <c r="X116" s="31"/>
      <c r="Y116" s="47">
        <f t="shared" si="25"/>
        <v>0</v>
      </c>
      <c r="Z116" s="32">
        <f>'البيان النهائى '!Y118</f>
        <v>0</v>
      </c>
      <c r="AA116" s="33"/>
      <c r="AB116" s="32">
        <f>'البيان النهائى '!X118</f>
        <v>0</v>
      </c>
      <c r="AC116" s="33"/>
      <c r="AD116" s="34">
        <f t="shared" si="21"/>
        <v>0</v>
      </c>
      <c r="AE116" s="33"/>
      <c r="AF116" s="33"/>
      <c r="AG116" s="33"/>
      <c r="AH116" s="33"/>
      <c r="AI116" s="33"/>
      <c r="AJ116" s="33"/>
      <c r="AK116" s="32">
        <f t="shared" si="26"/>
        <v>0</v>
      </c>
      <c r="AL116" s="35">
        <f t="shared" si="22"/>
        <v>0</v>
      </c>
      <c r="AM116" s="35">
        <f t="shared" si="23"/>
        <v>0</v>
      </c>
      <c r="AN116" s="35">
        <f t="shared" si="24"/>
        <v>0</v>
      </c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</row>
    <row r="117" spans="2:91" ht="13.5" thickBot="1" x14ac:dyDescent="0.25">
      <c r="B117" s="28">
        <v>107</v>
      </c>
      <c r="C117" s="28">
        <f>'البيان النهائى '!B119</f>
        <v>0</v>
      </c>
      <c r="D117" s="28">
        <f>'حضور وانصراف'!F122</f>
        <v>0</v>
      </c>
      <c r="E117" s="28"/>
      <c r="F117" s="28"/>
      <c r="G117" s="28"/>
      <c r="H117" s="28">
        <f>'حضور وانصراف'!G122</f>
        <v>0</v>
      </c>
      <c r="I117" s="27"/>
      <c r="J117" s="27"/>
      <c r="K117" s="27"/>
      <c r="L117" s="27"/>
      <c r="M117" s="27"/>
      <c r="N117" s="27"/>
      <c r="O117" s="30">
        <f t="shared" si="20"/>
        <v>0</v>
      </c>
      <c r="P117" s="31">
        <f>'البيان النهائى '!E119</f>
        <v>0</v>
      </c>
      <c r="Q117" s="47">
        <f>'البيان النهائى '!U119</f>
        <v>0</v>
      </c>
      <c r="R117" s="31">
        <f>'البيان النهائى '!P119</f>
        <v>0</v>
      </c>
      <c r="S117" s="31"/>
      <c r="T117" s="47">
        <f t="shared" si="27"/>
        <v>0</v>
      </c>
      <c r="U117" s="31">
        <v>0</v>
      </c>
      <c r="V117" s="31">
        <v>0</v>
      </c>
      <c r="W117" s="31"/>
      <c r="X117" s="31"/>
      <c r="Y117" s="47">
        <f t="shared" si="25"/>
        <v>0</v>
      </c>
      <c r="Z117" s="32">
        <f>'البيان النهائى '!Y119</f>
        <v>0</v>
      </c>
      <c r="AA117" s="33"/>
      <c r="AB117" s="32">
        <f>'البيان النهائى '!X119</f>
        <v>0</v>
      </c>
      <c r="AC117" s="33"/>
      <c r="AD117" s="34">
        <f t="shared" si="21"/>
        <v>0</v>
      </c>
      <c r="AE117" s="33"/>
      <c r="AF117" s="33"/>
      <c r="AG117" s="33"/>
      <c r="AH117" s="33"/>
      <c r="AI117" s="33"/>
      <c r="AJ117" s="33"/>
      <c r="AK117" s="32">
        <f t="shared" si="26"/>
        <v>0</v>
      </c>
      <c r="AL117" s="35">
        <f t="shared" si="22"/>
        <v>0</v>
      </c>
      <c r="AM117" s="35">
        <f t="shared" si="23"/>
        <v>0</v>
      </c>
      <c r="AN117" s="35">
        <f t="shared" si="24"/>
        <v>0</v>
      </c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</row>
    <row r="118" spans="2:91" ht="13.5" thickBot="1" x14ac:dyDescent="0.25">
      <c r="B118" s="28">
        <v>108</v>
      </c>
      <c r="C118" s="28">
        <f>'البيان النهائى '!B120</f>
        <v>0</v>
      </c>
      <c r="D118" s="28">
        <f>'حضور وانصراف'!F123</f>
        <v>0</v>
      </c>
      <c r="E118" s="28"/>
      <c r="F118" s="28"/>
      <c r="G118" s="28"/>
      <c r="H118" s="28">
        <f>'حضور وانصراف'!G123</f>
        <v>0</v>
      </c>
      <c r="I118" s="27"/>
      <c r="J118" s="27"/>
      <c r="K118" s="27"/>
      <c r="L118" s="27"/>
      <c r="M118" s="27"/>
      <c r="N118" s="27"/>
      <c r="O118" s="30">
        <f t="shared" si="20"/>
        <v>0</v>
      </c>
      <c r="P118" s="31">
        <f>'البيان النهائى '!E120</f>
        <v>0</v>
      </c>
      <c r="Q118" s="47">
        <f>'البيان النهائى '!U120</f>
        <v>0</v>
      </c>
      <c r="R118" s="31">
        <f>'البيان النهائى '!P120</f>
        <v>0</v>
      </c>
      <c r="S118" s="31"/>
      <c r="T118" s="47">
        <f t="shared" si="27"/>
        <v>0</v>
      </c>
      <c r="U118" s="31">
        <v>0</v>
      </c>
      <c r="V118" s="31">
        <v>0</v>
      </c>
      <c r="W118" s="31"/>
      <c r="X118" s="31"/>
      <c r="Y118" s="47">
        <f t="shared" si="25"/>
        <v>0</v>
      </c>
      <c r="Z118" s="32">
        <f>'البيان النهائى '!Y120</f>
        <v>0</v>
      </c>
      <c r="AA118" s="33"/>
      <c r="AB118" s="32">
        <f>'البيان النهائى '!X120</f>
        <v>0</v>
      </c>
      <c r="AC118" s="33"/>
      <c r="AD118" s="34">
        <f t="shared" si="21"/>
        <v>0</v>
      </c>
      <c r="AE118" s="33"/>
      <c r="AF118" s="33"/>
      <c r="AG118" s="33"/>
      <c r="AH118" s="33"/>
      <c r="AI118" s="33"/>
      <c r="AJ118" s="33"/>
      <c r="AK118" s="32">
        <f t="shared" si="26"/>
        <v>0</v>
      </c>
      <c r="AL118" s="35">
        <f t="shared" si="22"/>
        <v>0</v>
      </c>
      <c r="AM118" s="35">
        <f t="shared" si="23"/>
        <v>0</v>
      </c>
      <c r="AN118" s="35">
        <f t="shared" si="24"/>
        <v>0</v>
      </c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</row>
    <row r="119" spans="2:91" ht="13.5" thickBot="1" x14ac:dyDescent="0.25">
      <c r="B119" s="28">
        <v>109</v>
      </c>
      <c r="C119" s="28">
        <f>'البيان النهائى '!B121</f>
        <v>0</v>
      </c>
      <c r="D119" s="28">
        <f>'حضور وانصراف'!F124</f>
        <v>0</v>
      </c>
      <c r="E119" s="28"/>
      <c r="F119" s="28"/>
      <c r="G119" s="28"/>
      <c r="H119" s="28">
        <f>'حضور وانصراف'!G124</f>
        <v>0</v>
      </c>
      <c r="I119" s="27"/>
      <c r="J119" s="27"/>
      <c r="K119" s="27"/>
      <c r="L119" s="27"/>
      <c r="M119" s="27"/>
      <c r="N119" s="27"/>
      <c r="O119" s="30">
        <f t="shared" si="20"/>
        <v>0</v>
      </c>
      <c r="P119" s="31">
        <f>'البيان النهائى '!E121</f>
        <v>0</v>
      </c>
      <c r="Q119" s="47">
        <f>'البيان النهائى '!U121</f>
        <v>0</v>
      </c>
      <c r="R119" s="31">
        <f>'البيان النهائى '!P121</f>
        <v>0</v>
      </c>
      <c r="S119" s="31"/>
      <c r="T119" s="47">
        <f t="shared" si="27"/>
        <v>0</v>
      </c>
      <c r="U119" s="31">
        <v>0</v>
      </c>
      <c r="V119" s="31">
        <v>0</v>
      </c>
      <c r="W119" s="31"/>
      <c r="X119" s="31"/>
      <c r="Y119" s="47">
        <f t="shared" si="25"/>
        <v>0</v>
      </c>
      <c r="Z119" s="32">
        <f>'البيان النهائى '!Y121</f>
        <v>0</v>
      </c>
      <c r="AA119" s="33"/>
      <c r="AB119" s="32">
        <f>'البيان النهائى '!X121</f>
        <v>0</v>
      </c>
      <c r="AC119" s="33"/>
      <c r="AD119" s="34">
        <f t="shared" si="21"/>
        <v>0</v>
      </c>
      <c r="AE119" s="33"/>
      <c r="AF119" s="33"/>
      <c r="AG119" s="33"/>
      <c r="AH119" s="33"/>
      <c r="AI119" s="33"/>
      <c r="AJ119" s="33"/>
      <c r="AK119" s="32">
        <f t="shared" si="26"/>
        <v>0</v>
      </c>
      <c r="AL119" s="35">
        <f t="shared" si="22"/>
        <v>0</v>
      </c>
      <c r="AM119" s="35">
        <f t="shared" si="23"/>
        <v>0</v>
      </c>
      <c r="AN119" s="35">
        <f t="shared" si="24"/>
        <v>0</v>
      </c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</row>
    <row r="120" spans="2:91" ht="13.5" thickBot="1" x14ac:dyDescent="0.25">
      <c r="B120" s="28">
        <v>110</v>
      </c>
      <c r="C120" s="28">
        <f>'البيان النهائى '!B122</f>
        <v>0</v>
      </c>
      <c r="D120" s="28">
        <f>'حضور وانصراف'!F125</f>
        <v>0</v>
      </c>
      <c r="E120" s="28"/>
      <c r="F120" s="28"/>
      <c r="G120" s="28"/>
      <c r="H120" s="28">
        <f>'حضور وانصراف'!G125</f>
        <v>0</v>
      </c>
      <c r="I120" s="27"/>
      <c r="J120" s="27"/>
      <c r="K120" s="27"/>
      <c r="L120" s="27"/>
      <c r="M120" s="27"/>
      <c r="N120" s="27"/>
      <c r="O120" s="30">
        <f t="shared" si="20"/>
        <v>0</v>
      </c>
      <c r="P120" s="31">
        <f>'البيان النهائى '!E122</f>
        <v>0</v>
      </c>
      <c r="Q120" s="47">
        <f>'البيان النهائى '!U122</f>
        <v>0</v>
      </c>
      <c r="R120" s="31">
        <f>'البيان النهائى '!P122</f>
        <v>0</v>
      </c>
      <c r="S120" s="31"/>
      <c r="T120" s="47">
        <f t="shared" si="27"/>
        <v>0</v>
      </c>
      <c r="U120" s="31">
        <v>0</v>
      </c>
      <c r="V120" s="31">
        <v>0</v>
      </c>
      <c r="W120" s="31"/>
      <c r="X120" s="31"/>
      <c r="Y120" s="47">
        <f t="shared" si="25"/>
        <v>0</v>
      </c>
      <c r="Z120" s="32">
        <f>'البيان النهائى '!Y122</f>
        <v>0</v>
      </c>
      <c r="AA120" s="33"/>
      <c r="AB120" s="32">
        <f>'البيان النهائى '!X122</f>
        <v>0</v>
      </c>
      <c r="AC120" s="33"/>
      <c r="AD120" s="34">
        <f t="shared" si="21"/>
        <v>0</v>
      </c>
      <c r="AE120" s="33"/>
      <c r="AF120" s="33"/>
      <c r="AG120" s="33"/>
      <c r="AH120" s="33"/>
      <c r="AI120" s="33"/>
      <c r="AJ120" s="33"/>
      <c r="AK120" s="32">
        <f t="shared" si="26"/>
        <v>0</v>
      </c>
      <c r="AL120" s="35">
        <f t="shared" si="22"/>
        <v>0</v>
      </c>
      <c r="AM120" s="35">
        <f t="shared" si="23"/>
        <v>0</v>
      </c>
      <c r="AN120" s="35">
        <f t="shared" si="24"/>
        <v>0</v>
      </c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</row>
    <row r="121" spans="2:91" ht="13.5" thickBot="1" x14ac:dyDescent="0.25">
      <c r="B121" s="28">
        <v>111</v>
      </c>
      <c r="C121" s="28">
        <f>'البيان النهائى '!B123</f>
        <v>0</v>
      </c>
      <c r="D121" s="28">
        <f>'حضور وانصراف'!F126</f>
        <v>0</v>
      </c>
      <c r="E121" s="28"/>
      <c r="F121" s="28"/>
      <c r="G121" s="28"/>
      <c r="H121" s="28">
        <f>'حضور وانصراف'!G126</f>
        <v>0</v>
      </c>
      <c r="I121" s="27"/>
      <c r="J121" s="27"/>
      <c r="K121" s="27"/>
      <c r="L121" s="27"/>
      <c r="M121" s="27"/>
      <c r="N121" s="27"/>
      <c r="O121" s="30">
        <f t="shared" si="20"/>
        <v>0</v>
      </c>
      <c r="P121" s="31">
        <f>'البيان النهائى '!E123</f>
        <v>0</v>
      </c>
      <c r="Q121" s="47">
        <f>'البيان النهائى '!U123</f>
        <v>0</v>
      </c>
      <c r="R121" s="31">
        <f>'البيان النهائى '!P123</f>
        <v>0</v>
      </c>
      <c r="S121" s="31"/>
      <c r="T121" s="47">
        <f t="shared" si="27"/>
        <v>0</v>
      </c>
      <c r="U121" s="31">
        <v>0</v>
      </c>
      <c r="V121" s="31">
        <v>0</v>
      </c>
      <c r="W121" s="31"/>
      <c r="X121" s="31"/>
      <c r="Y121" s="47">
        <f t="shared" si="25"/>
        <v>0</v>
      </c>
      <c r="Z121" s="32">
        <f>'البيان النهائى '!Y123</f>
        <v>0</v>
      </c>
      <c r="AA121" s="33"/>
      <c r="AB121" s="32">
        <f>'البيان النهائى '!X123</f>
        <v>0</v>
      </c>
      <c r="AC121" s="33"/>
      <c r="AD121" s="34">
        <f t="shared" si="21"/>
        <v>0</v>
      </c>
      <c r="AE121" s="33"/>
      <c r="AF121" s="33"/>
      <c r="AG121" s="33"/>
      <c r="AH121" s="33"/>
      <c r="AI121" s="33"/>
      <c r="AJ121" s="33"/>
      <c r="AK121" s="32">
        <f t="shared" si="26"/>
        <v>0</v>
      </c>
      <c r="AL121" s="35">
        <f t="shared" si="22"/>
        <v>0</v>
      </c>
      <c r="AM121" s="35">
        <f t="shared" si="23"/>
        <v>0</v>
      </c>
      <c r="AN121" s="35">
        <f t="shared" si="24"/>
        <v>0</v>
      </c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</row>
    <row r="122" spans="2:91" ht="13.5" thickBot="1" x14ac:dyDescent="0.25">
      <c r="B122" s="28">
        <v>112</v>
      </c>
      <c r="C122" s="28">
        <f>'البيان النهائى '!B124</f>
        <v>0</v>
      </c>
      <c r="D122" s="28">
        <f>'حضور وانصراف'!F127</f>
        <v>0</v>
      </c>
      <c r="E122" s="28"/>
      <c r="F122" s="28"/>
      <c r="G122" s="28"/>
      <c r="H122" s="28">
        <f>'حضور وانصراف'!G127</f>
        <v>0</v>
      </c>
      <c r="I122" s="27"/>
      <c r="J122" s="27"/>
      <c r="K122" s="27"/>
      <c r="L122" s="27"/>
      <c r="M122" s="27"/>
      <c r="N122" s="27"/>
      <c r="O122" s="30">
        <f t="shared" si="20"/>
        <v>0</v>
      </c>
      <c r="P122" s="31">
        <f>'البيان النهائى '!E124</f>
        <v>0</v>
      </c>
      <c r="Q122" s="47">
        <f>'البيان النهائى '!U124</f>
        <v>0</v>
      </c>
      <c r="R122" s="31">
        <f>'البيان النهائى '!P124</f>
        <v>0</v>
      </c>
      <c r="S122" s="31"/>
      <c r="T122" s="47">
        <f t="shared" si="27"/>
        <v>0</v>
      </c>
      <c r="U122" s="31">
        <v>0</v>
      </c>
      <c r="V122" s="31">
        <v>0</v>
      </c>
      <c r="W122" s="31"/>
      <c r="X122" s="31"/>
      <c r="Y122" s="47">
        <f t="shared" si="25"/>
        <v>0</v>
      </c>
      <c r="Z122" s="32">
        <f>'البيان النهائى '!Y124</f>
        <v>0</v>
      </c>
      <c r="AA122" s="33"/>
      <c r="AB122" s="32">
        <f>'البيان النهائى '!X124</f>
        <v>0</v>
      </c>
      <c r="AC122" s="33"/>
      <c r="AD122" s="34">
        <f t="shared" si="21"/>
        <v>0</v>
      </c>
      <c r="AE122" s="33"/>
      <c r="AF122" s="33"/>
      <c r="AG122" s="33"/>
      <c r="AH122" s="33"/>
      <c r="AI122" s="33"/>
      <c r="AJ122" s="33"/>
      <c r="AK122" s="32">
        <f t="shared" si="26"/>
        <v>0</v>
      </c>
      <c r="AL122" s="35">
        <f t="shared" si="22"/>
        <v>0</v>
      </c>
      <c r="AM122" s="35">
        <f t="shared" si="23"/>
        <v>0</v>
      </c>
      <c r="AN122" s="35">
        <f t="shared" si="24"/>
        <v>0</v>
      </c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</row>
    <row r="123" spans="2:91" ht="13.5" thickBot="1" x14ac:dyDescent="0.25">
      <c r="B123" s="28">
        <v>113</v>
      </c>
      <c r="C123" s="28">
        <f>'البيان النهائى '!B125</f>
        <v>0</v>
      </c>
      <c r="D123" s="28">
        <f>'حضور وانصراف'!F128</f>
        <v>0</v>
      </c>
      <c r="E123" s="28"/>
      <c r="F123" s="28"/>
      <c r="G123" s="28"/>
      <c r="H123" s="28">
        <f>'حضور وانصراف'!G128</f>
        <v>0</v>
      </c>
      <c r="I123" s="27"/>
      <c r="J123" s="27"/>
      <c r="K123" s="27"/>
      <c r="L123" s="27"/>
      <c r="M123" s="27"/>
      <c r="N123" s="27"/>
      <c r="O123" s="30">
        <f t="shared" si="20"/>
        <v>0</v>
      </c>
      <c r="P123" s="31">
        <f>'البيان النهائى '!E125</f>
        <v>0</v>
      </c>
      <c r="Q123" s="47">
        <f>'البيان النهائى '!U125</f>
        <v>0</v>
      </c>
      <c r="R123" s="31">
        <f>'البيان النهائى '!P125</f>
        <v>0</v>
      </c>
      <c r="S123" s="31"/>
      <c r="T123" s="47">
        <f t="shared" si="27"/>
        <v>0</v>
      </c>
      <c r="U123" s="31">
        <v>0</v>
      </c>
      <c r="V123" s="31">
        <v>0</v>
      </c>
      <c r="W123" s="31"/>
      <c r="X123" s="31"/>
      <c r="Y123" s="47">
        <f t="shared" si="25"/>
        <v>0</v>
      </c>
      <c r="Z123" s="32">
        <f>'البيان النهائى '!Y125</f>
        <v>0</v>
      </c>
      <c r="AA123" s="33"/>
      <c r="AB123" s="32">
        <f>'البيان النهائى '!X125</f>
        <v>0</v>
      </c>
      <c r="AC123" s="33"/>
      <c r="AD123" s="34">
        <f t="shared" si="21"/>
        <v>0</v>
      </c>
      <c r="AE123" s="33"/>
      <c r="AF123" s="33"/>
      <c r="AG123" s="33"/>
      <c r="AH123" s="33"/>
      <c r="AI123" s="33"/>
      <c r="AJ123" s="33"/>
      <c r="AK123" s="32">
        <f t="shared" si="26"/>
        <v>0</v>
      </c>
      <c r="AL123" s="35">
        <f t="shared" si="22"/>
        <v>0</v>
      </c>
      <c r="AM123" s="35">
        <f t="shared" si="23"/>
        <v>0</v>
      </c>
      <c r="AN123" s="35">
        <f t="shared" si="24"/>
        <v>0</v>
      </c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</row>
    <row r="124" spans="2:91" ht="13.5" thickBot="1" x14ac:dyDescent="0.25">
      <c r="B124" s="28">
        <v>114</v>
      </c>
      <c r="C124" s="28">
        <f>'البيان النهائى '!B126</f>
        <v>0</v>
      </c>
      <c r="D124" s="28">
        <f>'حضور وانصراف'!F129</f>
        <v>0</v>
      </c>
      <c r="E124" s="28"/>
      <c r="F124" s="28"/>
      <c r="G124" s="28"/>
      <c r="H124" s="28">
        <f>'حضور وانصراف'!G129</f>
        <v>0</v>
      </c>
      <c r="I124" s="27"/>
      <c r="J124" s="27"/>
      <c r="K124" s="27"/>
      <c r="L124" s="27"/>
      <c r="M124" s="27"/>
      <c r="N124" s="27"/>
      <c r="O124" s="30">
        <f t="shared" si="20"/>
        <v>0</v>
      </c>
      <c r="P124" s="31">
        <f>'البيان النهائى '!E126</f>
        <v>0</v>
      </c>
      <c r="Q124" s="47">
        <f>'البيان النهائى '!U126</f>
        <v>0</v>
      </c>
      <c r="R124" s="31">
        <f>'البيان النهائى '!P126</f>
        <v>0</v>
      </c>
      <c r="S124" s="31"/>
      <c r="T124" s="47">
        <f t="shared" si="27"/>
        <v>0</v>
      </c>
      <c r="U124" s="31">
        <v>0</v>
      </c>
      <c r="V124" s="31">
        <v>0</v>
      </c>
      <c r="W124" s="31"/>
      <c r="X124" s="31"/>
      <c r="Y124" s="47">
        <f t="shared" si="25"/>
        <v>0</v>
      </c>
      <c r="Z124" s="32">
        <f>'البيان النهائى '!Y126</f>
        <v>0</v>
      </c>
      <c r="AA124" s="33"/>
      <c r="AB124" s="32">
        <f>'البيان النهائى '!X126</f>
        <v>0</v>
      </c>
      <c r="AC124" s="33"/>
      <c r="AD124" s="34">
        <f t="shared" si="21"/>
        <v>0</v>
      </c>
      <c r="AE124" s="33"/>
      <c r="AF124" s="33"/>
      <c r="AG124" s="33"/>
      <c r="AH124" s="33"/>
      <c r="AI124" s="33"/>
      <c r="AJ124" s="33"/>
      <c r="AK124" s="32">
        <f t="shared" si="26"/>
        <v>0</v>
      </c>
      <c r="AL124" s="35">
        <f t="shared" si="22"/>
        <v>0</v>
      </c>
      <c r="AM124" s="35">
        <f t="shared" si="23"/>
        <v>0</v>
      </c>
      <c r="AN124" s="35">
        <f t="shared" si="24"/>
        <v>0</v>
      </c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</row>
    <row r="125" spans="2:91" ht="13.5" thickBot="1" x14ac:dyDescent="0.25">
      <c r="B125" s="28">
        <v>115</v>
      </c>
      <c r="C125" s="28">
        <f>'البيان النهائى '!B127</f>
        <v>0</v>
      </c>
      <c r="D125" s="28">
        <f>'حضور وانصراف'!F130</f>
        <v>0</v>
      </c>
      <c r="E125" s="28"/>
      <c r="F125" s="28"/>
      <c r="G125" s="28"/>
      <c r="H125" s="28">
        <f>'حضور وانصراف'!G130</f>
        <v>0</v>
      </c>
      <c r="I125" s="27"/>
      <c r="J125" s="27"/>
      <c r="K125" s="27"/>
      <c r="L125" s="27"/>
      <c r="M125" s="27"/>
      <c r="N125" s="27"/>
      <c r="O125" s="30">
        <f t="shared" si="20"/>
        <v>0</v>
      </c>
      <c r="P125" s="31">
        <f>'البيان النهائى '!E127</f>
        <v>0</v>
      </c>
      <c r="Q125" s="47">
        <f>'البيان النهائى '!U127</f>
        <v>0</v>
      </c>
      <c r="R125" s="31">
        <f>'البيان النهائى '!P127</f>
        <v>0</v>
      </c>
      <c r="S125" s="31"/>
      <c r="T125" s="47">
        <f t="shared" si="27"/>
        <v>0</v>
      </c>
      <c r="U125" s="31">
        <v>0</v>
      </c>
      <c r="V125" s="31">
        <v>0</v>
      </c>
      <c r="W125" s="31"/>
      <c r="X125" s="31"/>
      <c r="Y125" s="47">
        <f t="shared" si="25"/>
        <v>0</v>
      </c>
      <c r="Z125" s="32">
        <f>'البيان النهائى '!Y127</f>
        <v>0</v>
      </c>
      <c r="AA125" s="33"/>
      <c r="AB125" s="32">
        <f>'البيان النهائى '!X127</f>
        <v>0</v>
      </c>
      <c r="AC125" s="33"/>
      <c r="AD125" s="34">
        <f t="shared" si="21"/>
        <v>0</v>
      </c>
      <c r="AE125" s="33"/>
      <c r="AF125" s="33"/>
      <c r="AG125" s="33"/>
      <c r="AH125" s="33"/>
      <c r="AI125" s="33"/>
      <c r="AJ125" s="33"/>
      <c r="AK125" s="32">
        <f t="shared" si="26"/>
        <v>0</v>
      </c>
      <c r="AL125" s="35">
        <f t="shared" si="22"/>
        <v>0</v>
      </c>
      <c r="AM125" s="35">
        <f t="shared" si="23"/>
        <v>0</v>
      </c>
      <c r="AN125" s="35">
        <f t="shared" si="24"/>
        <v>0</v>
      </c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</row>
    <row r="126" spans="2:91" ht="13.5" thickBot="1" x14ac:dyDescent="0.25">
      <c r="B126" s="28">
        <v>116</v>
      </c>
      <c r="C126" s="28">
        <f>'البيان النهائى '!B128</f>
        <v>0</v>
      </c>
      <c r="D126" s="28">
        <f>'حضور وانصراف'!F131</f>
        <v>0</v>
      </c>
      <c r="E126" s="28"/>
      <c r="F126" s="28"/>
      <c r="G126" s="28"/>
      <c r="H126" s="28">
        <f>'حضور وانصراف'!G131</f>
        <v>0</v>
      </c>
      <c r="I126" s="27"/>
      <c r="J126" s="27"/>
      <c r="K126" s="27"/>
      <c r="L126" s="27"/>
      <c r="M126" s="27"/>
      <c r="N126" s="27"/>
      <c r="O126" s="30">
        <f t="shared" si="20"/>
        <v>0</v>
      </c>
      <c r="P126" s="31">
        <f>'البيان النهائى '!E128</f>
        <v>0</v>
      </c>
      <c r="Q126" s="47">
        <f>'البيان النهائى '!U128</f>
        <v>0</v>
      </c>
      <c r="R126" s="31">
        <f>'البيان النهائى '!P128</f>
        <v>0</v>
      </c>
      <c r="S126" s="31"/>
      <c r="T126" s="47">
        <f t="shared" si="27"/>
        <v>0</v>
      </c>
      <c r="U126" s="31">
        <v>0</v>
      </c>
      <c r="V126" s="31">
        <v>0</v>
      </c>
      <c r="W126" s="31"/>
      <c r="X126" s="31"/>
      <c r="Y126" s="47">
        <f t="shared" si="25"/>
        <v>0</v>
      </c>
      <c r="Z126" s="32">
        <f>'البيان النهائى '!Y128</f>
        <v>0</v>
      </c>
      <c r="AA126" s="33"/>
      <c r="AB126" s="32">
        <f>'البيان النهائى '!X128</f>
        <v>0</v>
      </c>
      <c r="AC126" s="33"/>
      <c r="AD126" s="34">
        <f t="shared" si="21"/>
        <v>0</v>
      </c>
      <c r="AE126" s="33"/>
      <c r="AF126" s="33"/>
      <c r="AG126" s="33"/>
      <c r="AH126" s="33"/>
      <c r="AI126" s="33"/>
      <c r="AJ126" s="33"/>
      <c r="AK126" s="32">
        <f t="shared" si="26"/>
        <v>0</v>
      </c>
      <c r="AL126" s="35">
        <f t="shared" si="22"/>
        <v>0</v>
      </c>
      <c r="AM126" s="35">
        <f t="shared" si="23"/>
        <v>0</v>
      </c>
      <c r="AN126" s="35">
        <f t="shared" si="24"/>
        <v>0</v>
      </c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</row>
    <row r="127" spans="2:91" ht="13.5" thickBot="1" x14ac:dyDescent="0.25">
      <c r="B127" s="28">
        <v>117</v>
      </c>
      <c r="C127" s="28">
        <f>'البيان النهائى '!B129</f>
        <v>0</v>
      </c>
      <c r="D127" s="28">
        <f>'حضور وانصراف'!F132</f>
        <v>0</v>
      </c>
      <c r="E127" s="28"/>
      <c r="F127" s="28"/>
      <c r="G127" s="28"/>
      <c r="H127" s="28">
        <f>'حضور وانصراف'!G132</f>
        <v>0</v>
      </c>
      <c r="I127" s="27"/>
      <c r="J127" s="27"/>
      <c r="K127" s="27"/>
      <c r="L127" s="27"/>
      <c r="M127" s="27"/>
      <c r="N127" s="27"/>
      <c r="O127" s="30">
        <f t="shared" si="20"/>
        <v>0</v>
      </c>
      <c r="P127" s="31">
        <f>'البيان النهائى '!E129</f>
        <v>0</v>
      </c>
      <c r="Q127" s="47">
        <f>'البيان النهائى '!U129</f>
        <v>0</v>
      </c>
      <c r="R127" s="31">
        <f>'البيان النهائى '!P129</f>
        <v>0</v>
      </c>
      <c r="S127" s="31"/>
      <c r="T127" s="47">
        <f t="shared" si="27"/>
        <v>0</v>
      </c>
      <c r="U127" s="31">
        <v>0</v>
      </c>
      <c r="V127" s="31">
        <v>0</v>
      </c>
      <c r="W127" s="31"/>
      <c r="X127" s="31"/>
      <c r="Y127" s="47">
        <f t="shared" si="25"/>
        <v>0</v>
      </c>
      <c r="Z127" s="32">
        <f>'البيان النهائى '!Y129</f>
        <v>0</v>
      </c>
      <c r="AA127" s="33"/>
      <c r="AB127" s="32">
        <f>'البيان النهائى '!X129</f>
        <v>0</v>
      </c>
      <c r="AC127" s="33"/>
      <c r="AD127" s="34">
        <f t="shared" si="21"/>
        <v>0</v>
      </c>
      <c r="AE127" s="33"/>
      <c r="AF127" s="33"/>
      <c r="AG127" s="33"/>
      <c r="AH127" s="33"/>
      <c r="AI127" s="33"/>
      <c r="AJ127" s="33"/>
      <c r="AK127" s="32">
        <f t="shared" si="26"/>
        <v>0</v>
      </c>
      <c r="AL127" s="35">
        <f t="shared" si="22"/>
        <v>0</v>
      </c>
      <c r="AM127" s="35">
        <f t="shared" si="23"/>
        <v>0</v>
      </c>
      <c r="AN127" s="35">
        <f t="shared" si="24"/>
        <v>0</v>
      </c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</row>
    <row r="128" spans="2:91" ht="13.5" thickBot="1" x14ac:dyDescent="0.25">
      <c r="B128" s="28">
        <v>118</v>
      </c>
      <c r="C128" s="28">
        <f>'البيان النهائى '!B130</f>
        <v>0</v>
      </c>
      <c r="D128" s="28">
        <f>'حضور وانصراف'!F133</f>
        <v>0</v>
      </c>
      <c r="E128" s="28"/>
      <c r="F128" s="28"/>
      <c r="G128" s="28"/>
      <c r="H128" s="28">
        <f>'حضور وانصراف'!G133</f>
        <v>0</v>
      </c>
      <c r="I128" s="27"/>
      <c r="J128" s="27"/>
      <c r="K128" s="27"/>
      <c r="L128" s="27"/>
      <c r="M128" s="27"/>
      <c r="N128" s="27"/>
      <c r="O128" s="30">
        <f t="shared" si="20"/>
        <v>0</v>
      </c>
      <c r="P128" s="31">
        <f>'البيان النهائى '!E130</f>
        <v>0</v>
      </c>
      <c r="Q128" s="47">
        <f>'البيان النهائى '!U130</f>
        <v>0</v>
      </c>
      <c r="R128" s="31">
        <f>'البيان النهائى '!P130</f>
        <v>0</v>
      </c>
      <c r="S128" s="31"/>
      <c r="T128" s="47">
        <f t="shared" si="27"/>
        <v>0</v>
      </c>
      <c r="U128" s="31">
        <v>0</v>
      </c>
      <c r="V128" s="31">
        <v>0</v>
      </c>
      <c r="W128" s="31"/>
      <c r="X128" s="31"/>
      <c r="Y128" s="47">
        <f t="shared" si="25"/>
        <v>0</v>
      </c>
      <c r="Z128" s="32">
        <f>'البيان النهائى '!Y130</f>
        <v>0</v>
      </c>
      <c r="AA128" s="33"/>
      <c r="AB128" s="32">
        <f>'البيان النهائى '!X130</f>
        <v>0</v>
      </c>
      <c r="AC128" s="33"/>
      <c r="AD128" s="34">
        <f t="shared" si="21"/>
        <v>0</v>
      </c>
      <c r="AE128" s="33"/>
      <c r="AF128" s="33"/>
      <c r="AG128" s="33"/>
      <c r="AH128" s="33"/>
      <c r="AI128" s="33"/>
      <c r="AJ128" s="33"/>
      <c r="AK128" s="32">
        <f t="shared" si="26"/>
        <v>0</v>
      </c>
      <c r="AL128" s="35">
        <f t="shared" si="22"/>
        <v>0</v>
      </c>
      <c r="AM128" s="35">
        <f t="shared" si="23"/>
        <v>0</v>
      </c>
      <c r="AN128" s="35">
        <f t="shared" si="24"/>
        <v>0</v>
      </c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</row>
    <row r="129" spans="2:91" ht="13.5" thickBot="1" x14ac:dyDescent="0.25">
      <c r="B129" s="28">
        <v>119</v>
      </c>
      <c r="C129" s="28">
        <f>'البيان النهائى '!B131</f>
        <v>0</v>
      </c>
      <c r="D129" s="28">
        <f>'حضور وانصراف'!F134</f>
        <v>0</v>
      </c>
      <c r="E129" s="28"/>
      <c r="F129" s="28"/>
      <c r="G129" s="28"/>
      <c r="H129" s="28">
        <f>'حضور وانصراف'!G134</f>
        <v>0</v>
      </c>
      <c r="I129" s="27"/>
      <c r="J129" s="27"/>
      <c r="K129" s="27"/>
      <c r="L129" s="27"/>
      <c r="M129" s="27"/>
      <c r="N129" s="27"/>
      <c r="O129" s="30">
        <f t="shared" si="20"/>
        <v>0</v>
      </c>
      <c r="P129" s="31">
        <f>'البيان النهائى '!E131</f>
        <v>0</v>
      </c>
      <c r="Q129" s="47">
        <f>'البيان النهائى '!U131</f>
        <v>0</v>
      </c>
      <c r="R129" s="31">
        <f>'البيان النهائى '!P131</f>
        <v>0</v>
      </c>
      <c r="S129" s="31"/>
      <c r="T129" s="47">
        <f t="shared" si="27"/>
        <v>0</v>
      </c>
      <c r="U129" s="31">
        <v>0</v>
      </c>
      <c r="V129" s="31">
        <v>0</v>
      </c>
      <c r="W129" s="31"/>
      <c r="X129" s="31"/>
      <c r="Y129" s="47">
        <f t="shared" si="25"/>
        <v>0</v>
      </c>
      <c r="Z129" s="32">
        <f>'البيان النهائى '!Y131</f>
        <v>0</v>
      </c>
      <c r="AA129" s="33"/>
      <c r="AB129" s="32">
        <f>'البيان النهائى '!X131</f>
        <v>0</v>
      </c>
      <c r="AC129" s="33"/>
      <c r="AD129" s="34">
        <f t="shared" si="21"/>
        <v>0</v>
      </c>
      <c r="AE129" s="33"/>
      <c r="AF129" s="33"/>
      <c r="AG129" s="33"/>
      <c r="AH129" s="33"/>
      <c r="AI129" s="33"/>
      <c r="AJ129" s="33"/>
      <c r="AK129" s="32">
        <f t="shared" si="26"/>
        <v>0</v>
      </c>
      <c r="AL129" s="35">
        <f t="shared" si="22"/>
        <v>0</v>
      </c>
      <c r="AM129" s="35">
        <f t="shared" si="23"/>
        <v>0</v>
      </c>
      <c r="AN129" s="35">
        <f t="shared" si="24"/>
        <v>0</v>
      </c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</row>
    <row r="130" spans="2:91" ht="13.5" thickBot="1" x14ac:dyDescent="0.25">
      <c r="B130" s="28">
        <v>120</v>
      </c>
      <c r="C130" s="28">
        <f>'البيان النهائى '!B132</f>
        <v>0</v>
      </c>
      <c r="D130" s="28">
        <f>'حضور وانصراف'!F135</f>
        <v>0</v>
      </c>
      <c r="E130" s="28"/>
      <c r="F130" s="28"/>
      <c r="G130" s="28"/>
      <c r="H130" s="28">
        <f>'حضور وانصراف'!G135</f>
        <v>0</v>
      </c>
      <c r="I130" s="27"/>
      <c r="J130" s="27"/>
      <c r="K130" s="27"/>
      <c r="L130" s="27"/>
      <c r="M130" s="27"/>
      <c r="N130" s="27"/>
      <c r="O130" s="30">
        <f t="shared" si="20"/>
        <v>0</v>
      </c>
      <c r="P130" s="31">
        <f>'البيان النهائى '!E132</f>
        <v>0</v>
      </c>
      <c r="Q130" s="47">
        <f>'البيان النهائى '!U132</f>
        <v>0</v>
      </c>
      <c r="R130" s="31">
        <f>'البيان النهائى '!P132</f>
        <v>0</v>
      </c>
      <c r="S130" s="31"/>
      <c r="T130" s="47">
        <f t="shared" si="27"/>
        <v>0</v>
      </c>
      <c r="U130" s="31">
        <v>0</v>
      </c>
      <c r="V130" s="31">
        <v>0</v>
      </c>
      <c r="W130" s="31"/>
      <c r="X130" s="31"/>
      <c r="Y130" s="47">
        <f t="shared" si="25"/>
        <v>0</v>
      </c>
      <c r="Z130" s="32">
        <f>'البيان النهائى '!Y132</f>
        <v>0</v>
      </c>
      <c r="AA130" s="33"/>
      <c r="AB130" s="32">
        <f>'البيان النهائى '!X132</f>
        <v>0</v>
      </c>
      <c r="AC130" s="33"/>
      <c r="AD130" s="34">
        <f t="shared" si="21"/>
        <v>0</v>
      </c>
      <c r="AE130" s="33"/>
      <c r="AF130" s="33"/>
      <c r="AG130" s="33"/>
      <c r="AH130" s="33"/>
      <c r="AI130" s="33"/>
      <c r="AJ130" s="33"/>
      <c r="AK130" s="32">
        <f t="shared" si="26"/>
        <v>0</v>
      </c>
      <c r="AL130" s="35">
        <f t="shared" si="22"/>
        <v>0</v>
      </c>
      <c r="AM130" s="35">
        <f t="shared" si="23"/>
        <v>0</v>
      </c>
      <c r="AN130" s="35">
        <f t="shared" si="24"/>
        <v>0</v>
      </c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</row>
    <row r="131" spans="2:91" ht="13.5" thickBot="1" x14ac:dyDescent="0.25">
      <c r="B131" s="28">
        <v>121</v>
      </c>
      <c r="C131" s="28">
        <f>'البيان النهائى '!B133</f>
        <v>0</v>
      </c>
      <c r="D131" s="28">
        <f>'حضور وانصراف'!F136</f>
        <v>0</v>
      </c>
      <c r="E131" s="28"/>
      <c r="F131" s="28"/>
      <c r="G131" s="28"/>
      <c r="H131" s="28">
        <f>'حضور وانصراف'!G136</f>
        <v>0</v>
      </c>
      <c r="I131" s="27"/>
      <c r="J131" s="27"/>
      <c r="K131" s="27"/>
      <c r="L131" s="27"/>
      <c r="M131" s="27"/>
      <c r="N131" s="27"/>
      <c r="O131" s="30">
        <f t="shared" si="20"/>
        <v>0</v>
      </c>
      <c r="P131" s="31">
        <f>'البيان النهائى '!E133</f>
        <v>0</v>
      </c>
      <c r="Q131" s="47">
        <f>'البيان النهائى '!U133</f>
        <v>0</v>
      </c>
      <c r="R131" s="31">
        <f>'البيان النهائى '!P133</f>
        <v>0</v>
      </c>
      <c r="S131" s="31"/>
      <c r="T131" s="47">
        <f t="shared" si="27"/>
        <v>0</v>
      </c>
      <c r="U131" s="31">
        <v>0</v>
      </c>
      <c r="V131" s="31">
        <v>0</v>
      </c>
      <c r="W131" s="31"/>
      <c r="X131" s="31"/>
      <c r="Y131" s="47">
        <f t="shared" si="25"/>
        <v>0</v>
      </c>
      <c r="Z131" s="32">
        <f>'البيان النهائى '!Y133</f>
        <v>0</v>
      </c>
      <c r="AA131" s="33"/>
      <c r="AB131" s="32">
        <f>'البيان النهائى '!X133</f>
        <v>0</v>
      </c>
      <c r="AC131" s="33"/>
      <c r="AD131" s="34">
        <f t="shared" si="21"/>
        <v>0</v>
      </c>
      <c r="AE131" s="33"/>
      <c r="AF131" s="33"/>
      <c r="AG131" s="33"/>
      <c r="AH131" s="33"/>
      <c r="AI131" s="33"/>
      <c r="AJ131" s="33"/>
      <c r="AK131" s="32">
        <f t="shared" si="26"/>
        <v>0</v>
      </c>
      <c r="AL131" s="35">
        <f t="shared" si="22"/>
        <v>0</v>
      </c>
      <c r="AM131" s="35">
        <f t="shared" si="23"/>
        <v>0</v>
      </c>
      <c r="AN131" s="35">
        <f t="shared" si="24"/>
        <v>0</v>
      </c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</row>
    <row r="132" spans="2:91" ht="13.5" thickBot="1" x14ac:dyDescent="0.25">
      <c r="B132" s="28">
        <v>122</v>
      </c>
      <c r="C132" s="28">
        <f>'البيان النهائى '!B134</f>
        <v>0</v>
      </c>
      <c r="D132" s="28">
        <f>'حضور وانصراف'!F137</f>
        <v>0</v>
      </c>
      <c r="E132" s="28"/>
      <c r="F132" s="28"/>
      <c r="G132" s="28"/>
      <c r="H132" s="28">
        <f>'حضور وانصراف'!G137</f>
        <v>0</v>
      </c>
      <c r="I132" s="27"/>
      <c r="J132" s="27"/>
      <c r="K132" s="27"/>
      <c r="L132" s="27"/>
      <c r="M132" s="27"/>
      <c r="N132" s="27"/>
      <c r="O132" s="30">
        <f t="shared" si="20"/>
        <v>0</v>
      </c>
      <c r="P132" s="31">
        <f>'البيان النهائى '!E134</f>
        <v>0</v>
      </c>
      <c r="Q132" s="47">
        <f>'البيان النهائى '!U134</f>
        <v>0</v>
      </c>
      <c r="R132" s="31">
        <f>'البيان النهائى '!P134</f>
        <v>0</v>
      </c>
      <c r="S132" s="31"/>
      <c r="T132" s="47">
        <f t="shared" si="27"/>
        <v>0</v>
      </c>
      <c r="U132" s="31">
        <v>0</v>
      </c>
      <c r="V132" s="31">
        <v>0</v>
      </c>
      <c r="W132" s="31"/>
      <c r="X132" s="31"/>
      <c r="Y132" s="47">
        <f t="shared" si="25"/>
        <v>0</v>
      </c>
      <c r="Z132" s="32">
        <f>'البيان النهائى '!Y134</f>
        <v>0</v>
      </c>
      <c r="AA132" s="33"/>
      <c r="AB132" s="32">
        <f>'البيان النهائى '!X134</f>
        <v>0</v>
      </c>
      <c r="AC132" s="33"/>
      <c r="AD132" s="34">
        <f t="shared" si="21"/>
        <v>0</v>
      </c>
      <c r="AE132" s="33"/>
      <c r="AF132" s="33"/>
      <c r="AG132" s="33"/>
      <c r="AH132" s="33"/>
      <c r="AI132" s="33"/>
      <c r="AJ132" s="33"/>
      <c r="AK132" s="32">
        <f t="shared" si="26"/>
        <v>0</v>
      </c>
      <c r="AL132" s="35">
        <f t="shared" si="22"/>
        <v>0</v>
      </c>
      <c r="AM132" s="35">
        <f t="shared" si="23"/>
        <v>0</v>
      </c>
      <c r="AN132" s="35">
        <f t="shared" si="24"/>
        <v>0</v>
      </c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</row>
    <row r="133" spans="2:91" ht="13.5" thickBot="1" x14ac:dyDescent="0.25">
      <c r="B133" s="28">
        <v>123</v>
      </c>
      <c r="C133" s="28">
        <f>'البيان النهائى '!B135</f>
        <v>0</v>
      </c>
      <c r="D133" s="28">
        <f>'حضور وانصراف'!F138</f>
        <v>0</v>
      </c>
      <c r="E133" s="28"/>
      <c r="F133" s="28"/>
      <c r="G133" s="28"/>
      <c r="H133" s="28">
        <f>'حضور وانصراف'!G138</f>
        <v>0</v>
      </c>
      <c r="I133" s="27"/>
      <c r="J133" s="27"/>
      <c r="K133" s="27"/>
      <c r="L133" s="27"/>
      <c r="M133" s="27"/>
      <c r="N133" s="27"/>
      <c r="O133" s="30">
        <f t="shared" si="20"/>
        <v>0</v>
      </c>
      <c r="P133" s="31">
        <f>'البيان النهائى '!E135</f>
        <v>0</v>
      </c>
      <c r="Q133" s="47">
        <f>'البيان النهائى '!U135</f>
        <v>0</v>
      </c>
      <c r="R133" s="31">
        <f>'البيان النهائى '!P135</f>
        <v>0</v>
      </c>
      <c r="S133" s="31"/>
      <c r="T133" s="47">
        <f t="shared" si="27"/>
        <v>0</v>
      </c>
      <c r="U133" s="31">
        <v>0</v>
      </c>
      <c r="V133" s="31">
        <v>0</v>
      </c>
      <c r="W133" s="31"/>
      <c r="X133" s="31"/>
      <c r="Y133" s="47">
        <f t="shared" si="25"/>
        <v>0</v>
      </c>
      <c r="Z133" s="32">
        <f>'البيان النهائى '!Y135</f>
        <v>0</v>
      </c>
      <c r="AA133" s="33"/>
      <c r="AB133" s="32">
        <f>'البيان النهائى '!X135</f>
        <v>0</v>
      </c>
      <c r="AC133" s="33"/>
      <c r="AD133" s="34">
        <f t="shared" si="21"/>
        <v>0</v>
      </c>
      <c r="AE133" s="33"/>
      <c r="AF133" s="33"/>
      <c r="AG133" s="33"/>
      <c r="AH133" s="33"/>
      <c r="AI133" s="33"/>
      <c r="AJ133" s="33"/>
      <c r="AK133" s="32">
        <f t="shared" si="26"/>
        <v>0</v>
      </c>
      <c r="AL133" s="35">
        <f t="shared" si="22"/>
        <v>0</v>
      </c>
      <c r="AM133" s="35">
        <f t="shared" si="23"/>
        <v>0</v>
      </c>
      <c r="AN133" s="35">
        <f t="shared" si="24"/>
        <v>0</v>
      </c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</row>
    <row r="134" spans="2:91" ht="13.5" thickBot="1" x14ac:dyDescent="0.25">
      <c r="B134" s="28">
        <v>124</v>
      </c>
      <c r="C134" s="28">
        <f>'البيان النهائى '!B136</f>
        <v>0</v>
      </c>
      <c r="D134" s="28">
        <f>'حضور وانصراف'!F139</f>
        <v>0</v>
      </c>
      <c r="E134" s="28"/>
      <c r="F134" s="28"/>
      <c r="G134" s="28"/>
      <c r="H134" s="28">
        <f>'حضور وانصراف'!G139</f>
        <v>0</v>
      </c>
      <c r="I134" s="27"/>
      <c r="J134" s="27"/>
      <c r="K134" s="27"/>
      <c r="L134" s="27"/>
      <c r="M134" s="27"/>
      <c r="N134" s="27"/>
      <c r="O134" s="30">
        <f t="shared" si="20"/>
        <v>0</v>
      </c>
      <c r="P134" s="31">
        <f>'البيان النهائى '!E136</f>
        <v>0</v>
      </c>
      <c r="Q134" s="47">
        <f>'البيان النهائى '!U136</f>
        <v>0</v>
      </c>
      <c r="R134" s="31">
        <f>'البيان النهائى '!P136</f>
        <v>0</v>
      </c>
      <c r="S134" s="31"/>
      <c r="T134" s="47">
        <f t="shared" si="27"/>
        <v>0</v>
      </c>
      <c r="U134" s="31">
        <v>0</v>
      </c>
      <c r="V134" s="31">
        <v>0</v>
      </c>
      <c r="W134" s="31"/>
      <c r="X134" s="31"/>
      <c r="Y134" s="47">
        <f t="shared" si="25"/>
        <v>0</v>
      </c>
      <c r="Z134" s="32">
        <f>'البيان النهائى '!Y136</f>
        <v>0</v>
      </c>
      <c r="AA134" s="33"/>
      <c r="AB134" s="32">
        <f>'البيان النهائى '!X136</f>
        <v>0</v>
      </c>
      <c r="AC134" s="33"/>
      <c r="AD134" s="34">
        <f t="shared" si="21"/>
        <v>0</v>
      </c>
      <c r="AE134" s="33"/>
      <c r="AF134" s="33"/>
      <c r="AG134" s="33"/>
      <c r="AH134" s="33"/>
      <c r="AI134" s="33"/>
      <c r="AJ134" s="33"/>
      <c r="AK134" s="32">
        <f t="shared" si="26"/>
        <v>0</v>
      </c>
      <c r="AL134" s="35">
        <f t="shared" si="22"/>
        <v>0</v>
      </c>
      <c r="AM134" s="35">
        <f t="shared" si="23"/>
        <v>0</v>
      </c>
      <c r="AN134" s="35">
        <f t="shared" si="24"/>
        <v>0</v>
      </c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</row>
    <row r="135" spans="2:91" ht="13.5" thickBot="1" x14ac:dyDescent="0.25">
      <c r="B135" s="28">
        <v>125</v>
      </c>
      <c r="C135" s="28">
        <f>'البيان النهائى '!B137</f>
        <v>0</v>
      </c>
      <c r="D135" s="28">
        <f>'حضور وانصراف'!F140</f>
        <v>0</v>
      </c>
      <c r="E135" s="28"/>
      <c r="F135" s="28"/>
      <c r="G135" s="28"/>
      <c r="H135" s="28">
        <f>'حضور وانصراف'!G140</f>
        <v>0</v>
      </c>
      <c r="I135" s="27"/>
      <c r="J135" s="27"/>
      <c r="K135" s="27"/>
      <c r="L135" s="27"/>
      <c r="M135" s="27"/>
      <c r="N135" s="27"/>
      <c r="O135" s="30">
        <f t="shared" ref="O135:O198" si="28">N135/30</f>
        <v>0</v>
      </c>
      <c r="P135" s="31">
        <f>'البيان النهائى '!E137</f>
        <v>0</v>
      </c>
      <c r="Q135" s="47">
        <f>'البيان النهائى '!U137</f>
        <v>0</v>
      </c>
      <c r="R135" s="31">
        <f>'البيان النهائى '!P137</f>
        <v>0</v>
      </c>
      <c r="S135" s="31"/>
      <c r="T135" s="47">
        <f t="shared" si="27"/>
        <v>0</v>
      </c>
      <c r="U135" s="31">
        <v>0</v>
      </c>
      <c r="V135" s="31">
        <v>0</v>
      </c>
      <c r="W135" s="31"/>
      <c r="X135" s="31"/>
      <c r="Y135" s="47">
        <f t="shared" si="25"/>
        <v>0</v>
      </c>
      <c r="Z135" s="32">
        <f>'البيان النهائى '!Y137</f>
        <v>0</v>
      </c>
      <c r="AA135" s="33"/>
      <c r="AB135" s="32">
        <f>'البيان النهائى '!X137</f>
        <v>0</v>
      </c>
      <c r="AC135" s="33"/>
      <c r="AD135" s="34">
        <f t="shared" ref="AD135:AD198" si="29">AC135*O135+AB135*O135+AA135*O135+Z135*O135</f>
        <v>0</v>
      </c>
      <c r="AE135" s="33"/>
      <c r="AF135" s="33"/>
      <c r="AG135" s="33"/>
      <c r="AH135" s="33"/>
      <c r="AI135" s="33"/>
      <c r="AJ135" s="33"/>
      <c r="AK135" s="32">
        <f t="shared" si="26"/>
        <v>0</v>
      </c>
      <c r="AL135" s="35">
        <f t="shared" ref="AL135:AL198" si="30">Y135+T135</f>
        <v>0</v>
      </c>
      <c r="AM135" s="35">
        <f t="shared" ref="AM135:AM198" si="31">AK135+AD135</f>
        <v>0</v>
      </c>
      <c r="AN135" s="35">
        <f t="shared" ref="AN135:AN198" si="32">AL135-AM135</f>
        <v>0</v>
      </c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</row>
    <row r="136" spans="2:91" ht="13.5" thickBot="1" x14ac:dyDescent="0.25">
      <c r="B136" s="28">
        <v>126</v>
      </c>
      <c r="C136" s="28">
        <f>'البيان النهائى '!B138</f>
        <v>0</v>
      </c>
      <c r="D136" s="28">
        <f>'حضور وانصراف'!F141</f>
        <v>0</v>
      </c>
      <c r="E136" s="28"/>
      <c r="F136" s="28"/>
      <c r="G136" s="28"/>
      <c r="H136" s="28">
        <f>'حضور وانصراف'!G141</f>
        <v>0</v>
      </c>
      <c r="I136" s="27"/>
      <c r="J136" s="27"/>
      <c r="K136" s="27"/>
      <c r="L136" s="27"/>
      <c r="M136" s="27"/>
      <c r="N136" s="27"/>
      <c r="O136" s="30">
        <f t="shared" si="28"/>
        <v>0</v>
      </c>
      <c r="P136" s="31">
        <f>'البيان النهائى '!E138</f>
        <v>0</v>
      </c>
      <c r="Q136" s="47">
        <f>'البيان النهائى '!U138</f>
        <v>0</v>
      </c>
      <c r="R136" s="31">
        <f>'البيان النهائى '!P138</f>
        <v>0</v>
      </c>
      <c r="S136" s="31"/>
      <c r="T136" s="47">
        <f t="shared" si="27"/>
        <v>0</v>
      </c>
      <c r="U136" s="31">
        <v>0</v>
      </c>
      <c r="V136" s="31">
        <v>0</v>
      </c>
      <c r="W136" s="31"/>
      <c r="X136" s="31"/>
      <c r="Y136" s="47">
        <f t="shared" si="25"/>
        <v>0</v>
      </c>
      <c r="Z136" s="32">
        <f>'البيان النهائى '!Y138</f>
        <v>0</v>
      </c>
      <c r="AA136" s="33"/>
      <c r="AB136" s="32">
        <f>'البيان النهائى '!X138</f>
        <v>0</v>
      </c>
      <c r="AC136" s="33"/>
      <c r="AD136" s="34">
        <f t="shared" si="29"/>
        <v>0</v>
      </c>
      <c r="AE136" s="33"/>
      <c r="AF136" s="33"/>
      <c r="AG136" s="33"/>
      <c r="AH136" s="33"/>
      <c r="AI136" s="33"/>
      <c r="AJ136" s="33"/>
      <c r="AK136" s="32">
        <f t="shared" si="26"/>
        <v>0</v>
      </c>
      <c r="AL136" s="35">
        <f t="shared" si="30"/>
        <v>0</v>
      </c>
      <c r="AM136" s="35">
        <f t="shared" si="31"/>
        <v>0</v>
      </c>
      <c r="AN136" s="35">
        <f t="shared" si="32"/>
        <v>0</v>
      </c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</row>
    <row r="137" spans="2:91" ht="13.5" thickBot="1" x14ac:dyDescent="0.25">
      <c r="B137" s="28">
        <v>127</v>
      </c>
      <c r="C137" s="28">
        <f>'البيان النهائى '!B139</f>
        <v>0</v>
      </c>
      <c r="D137" s="28">
        <f>'حضور وانصراف'!F142</f>
        <v>0</v>
      </c>
      <c r="E137" s="28"/>
      <c r="F137" s="28"/>
      <c r="G137" s="28"/>
      <c r="H137" s="28">
        <f>'حضور وانصراف'!G142</f>
        <v>0</v>
      </c>
      <c r="I137" s="27"/>
      <c r="J137" s="27"/>
      <c r="K137" s="27"/>
      <c r="L137" s="27"/>
      <c r="M137" s="27"/>
      <c r="N137" s="27"/>
      <c r="O137" s="30">
        <f t="shared" si="28"/>
        <v>0</v>
      </c>
      <c r="P137" s="31">
        <f>'البيان النهائى '!E139</f>
        <v>0</v>
      </c>
      <c r="Q137" s="47">
        <f>'البيان النهائى '!U139</f>
        <v>0</v>
      </c>
      <c r="R137" s="31">
        <f>'البيان النهائى '!P139</f>
        <v>0</v>
      </c>
      <c r="S137" s="31"/>
      <c r="T137" s="47">
        <f t="shared" si="27"/>
        <v>0</v>
      </c>
      <c r="U137" s="31">
        <v>0</v>
      </c>
      <c r="V137" s="31">
        <v>0</v>
      </c>
      <c r="W137" s="31"/>
      <c r="X137" s="31"/>
      <c r="Y137" s="47">
        <f t="shared" si="25"/>
        <v>0</v>
      </c>
      <c r="Z137" s="32">
        <f>'البيان النهائى '!Y139</f>
        <v>0</v>
      </c>
      <c r="AA137" s="33"/>
      <c r="AB137" s="32">
        <f>'البيان النهائى '!X139</f>
        <v>0</v>
      </c>
      <c r="AC137" s="33"/>
      <c r="AD137" s="34">
        <f t="shared" si="29"/>
        <v>0</v>
      </c>
      <c r="AE137" s="33"/>
      <c r="AF137" s="33"/>
      <c r="AG137" s="33"/>
      <c r="AH137" s="33"/>
      <c r="AI137" s="33"/>
      <c r="AJ137" s="33"/>
      <c r="AK137" s="32">
        <f t="shared" si="26"/>
        <v>0</v>
      </c>
      <c r="AL137" s="35">
        <f t="shared" si="30"/>
        <v>0</v>
      </c>
      <c r="AM137" s="35">
        <f t="shared" si="31"/>
        <v>0</v>
      </c>
      <c r="AN137" s="35">
        <f t="shared" si="32"/>
        <v>0</v>
      </c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</row>
    <row r="138" spans="2:91" ht="13.5" thickBot="1" x14ac:dyDescent="0.25">
      <c r="B138" s="28">
        <v>128</v>
      </c>
      <c r="C138" s="28">
        <f>'البيان النهائى '!B140</f>
        <v>0</v>
      </c>
      <c r="D138" s="28">
        <f>'حضور وانصراف'!F143</f>
        <v>0</v>
      </c>
      <c r="E138" s="28"/>
      <c r="F138" s="28"/>
      <c r="G138" s="28"/>
      <c r="H138" s="28">
        <f>'حضور وانصراف'!G143</f>
        <v>0</v>
      </c>
      <c r="I138" s="27"/>
      <c r="J138" s="27"/>
      <c r="K138" s="27"/>
      <c r="L138" s="27"/>
      <c r="M138" s="27"/>
      <c r="N138" s="27"/>
      <c r="O138" s="30">
        <f t="shared" si="28"/>
        <v>0</v>
      </c>
      <c r="P138" s="31">
        <f>'البيان النهائى '!E140</f>
        <v>0</v>
      </c>
      <c r="Q138" s="47">
        <f>'البيان النهائى '!U140</f>
        <v>0</v>
      </c>
      <c r="R138" s="31">
        <f>'البيان النهائى '!P140</f>
        <v>0</v>
      </c>
      <c r="S138" s="31"/>
      <c r="T138" s="47">
        <f t="shared" si="27"/>
        <v>0</v>
      </c>
      <c r="U138" s="31">
        <v>0</v>
      </c>
      <c r="V138" s="31">
        <v>0</v>
      </c>
      <c r="W138" s="31"/>
      <c r="X138" s="31"/>
      <c r="Y138" s="47">
        <f t="shared" si="25"/>
        <v>0</v>
      </c>
      <c r="Z138" s="32">
        <f>'البيان النهائى '!Y140</f>
        <v>0</v>
      </c>
      <c r="AA138" s="33"/>
      <c r="AB138" s="32">
        <f>'البيان النهائى '!X140</f>
        <v>0</v>
      </c>
      <c r="AC138" s="33"/>
      <c r="AD138" s="34">
        <f t="shared" si="29"/>
        <v>0</v>
      </c>
      <c r="AE138" s="33"/>
      <c r="AF138" s="33"/>
      <c r="AG138" s="33"/>
      <c r="AH138" s="33"/>
      <c r="AI138" s="33"/>
      <c r="AJ138" s="33"/>
      <c r="AK138" s="32">
        <f t="shared" si="26"/>
        <v>0</v>
      </c>
      <c r="AL138" s="35">
        <f t="shared" si="30"/>
        <v>0</v>
      </c>
      <c r="AM138" s="35">
        <f t="shared" si="31"/>
        <v>0</v>
      </c>
      <c r="AN138" s="35">
        <f t="shared" si="32"/>
        <v>0</v>
      </c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</row>
    <row r="139" spans="2:91" ht="13.5" thickBot="1" x14ac:dyDescent="0.25">
      <c r="B139" s="28">
        <v>129</v>
      </c>
      <c r="C139" s="28">
        <f>'البيان النهائى '!B141</f>
        <v>0</v>
      </c>
      <c r="D139" s="28">
        <f>'حضور وانصراف'!F144</f>
        <v>0</v>
      </c>
      <c r="E139" s="28"/>
      <c r="F139" s="28"/>
      <c r="G139" s="28"/>
      <c r="H139" s="28">
        <f>'حضور وانصراف'!G144</f>
        <v>0</v>
      </c>
      <c r="I139" s="27"/>
      <c r="J139" s="27"/>
      <c r="K139" s="27"/>
      <c r="L139" s="27"/>
      <c r="M139" s="27"/>
      <c r="N139" s="27"/>
      <c r="O139" s="30">
        <f t="shared" si="28"/>
        <v>0</v>
      </c>
      <c r="P139" s="31">
        <f>'البيان النهائى '!E141</f>
        <v>0</v>
      </c>
      <c r="Q139" s="47">
        <f>'البيان النهائى '!U141</f>
        <v>0</v>
      </c>
      <c r="R139" s="31">
        <f>'البيان النهائى '!P141</f>
        <v>0</v>
      </c>
      <c r="S139" s="31"/>
      <c r="T139" s="47">
        <f t="shared" si="27"/>
        <v>0</v>
      </c>
      <c r="U139" s="31">
        <v>0</v>
      </c>
      <c r="V139" s="31">
        <v>0</v>
      </c>
      <c r="W139" s="31"/>
      <c r="X139" s="31"/>
      <c r="Y139" s="47">
        <f t="shared" ref="Y139:Y202" si="33">X139+W139+V139+U139</f>
        <v>0</v>
      </c>
      <c r="Z139" s="32">
        <f>'البيان النهائى '!Y141</f>
        <v>0</v>
      </c>
      <c r="AA139" s="33"/>
      <c r="AB139" s="32">
        <f>'البيان النهائى '!X141</f>
        <v>0</v>
      </c>
      <c r="AC139" s="33"/>
      <c r="AD139" s="34">
        <f t="shared" si="29"/>
        <v>0</v>
      </c>
      <c r="AE139" s="33"/>
      <c r="AF139" s="33"/>
      <c r="AG139" s="33"/>
      <c r="AH139" s="33"/>
      <c r="AI139" s="33"/>
      <c r="AJ139" s="33"/>
      <c r="AK139" s="32">
        <f t="shared" ref="AK139:AK202" si="34">AJ139+AI139+AH139+AG139+AF139+AE139</f>
        <v>0</v>
      </c>
      <c r="AL139" s="35">
        <f t="shared" si="30"/>
        <v>0</v>
      </c>
      <c r="AM139" s="35">
        <f t="shared" si="31"/>
        <v>0</v>
      </c>
      <c r="AN139" s="35">
        <f t="shared" si="32"/>
        <v>0</v>
      </c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</row>
    <row r="140" spans="2:91" ht="13.5" thickBot="1" x14ac:dyDescent="0.25">
      <c r="B140" s="28">
        <v>130</v>
      </c>
      <c r="C140" s="28">
        <f>'البيان النهائى '!B142</f>
        <v>0</v>
      </c>
      <c r="D140" s="28">
        <f>'حضور وانصراف'!F145</f>
        <v>0</v>
      </c>
      <c r="E140" s="28"/>
      <c r="F140" s="28"/>
      <c r="G140" s="28"/>
      <c r="H140" s="28">
        <f>'حضور وانصراف'!G145</f>
        <v>0</v>
      </c>
      <c r="I140" s="27"/>
      <c r="J140" s="27"/>
      <c r="K140" s="27"/>
      <c r="L140" s="27"/>
      <c r="M140" s="27"/>
      <c r="N140" s="27"/>
      <c r="O140" s="30">
        <f t="shared" si="28"/>
        <v>0</v>
      </c>
      <c r="P140" s="31">
        <f>'البيان النهائى '!E142</f>
        <v>0</v>
      </c>
      <c r="Q140" s="47">
        <f>'البيان النهائى '!U142</f>
        <v>0</v>
      </c>
      <c r="R140" s="31">
        <f>'البيان النهائى '!P142</f>
        <v>0</v>
      </c>
      <c r="S140" s="31"/>
      <c r="T140" s="47">
        <f t="shared" ref="T140:T203" si="35">S140*O140+R140*O140+Q140*O140+P140*O140</f>
        <v>0</v>
      </c>
      <c r="U140" s="31">
        <v>0</v>
      </c>
      <c r="V140" s="31">
        <v>0</v>
      </c>
      <c r="W140" s="31"/>
      <c r="X140" s="31"/>
      <c r="Y140" s="47">
        <f t="shared" si="33"/>
        <v>0</v>
      </c>
      <c r="Z140" s="32">
        <f>'البيان النهائى '!Y142</f>
        <v>0</v>
      </c>
      <c r="AA140" s="33"/>
      <c r="AB140" s="32">
        <f>'البيان النهائى '!X142</f>
        <v>0</v>
      </c>
      <c r="AC140" s="33"/>
      <c r="AD140" s="34">
        <f t="shared" si="29"/>
        <v>0</v>
      </c>
      <c r="AE140" s="33"/>
      <c r="AF140" s="33"/>
      <c r="AG140" s="33"/>
      <c r="AH140" s="33"/>
      <c r="AI140" s="33"/>
      <c r="AJ140" s="33"/>
      <c r="AK140" s="32">
        <f t="shared" si="34"/>
        <v>0</v>
      </c>
      <c r="AL140" s="35">
        <f t="shared" si="30"/>
        <v>0</v>
      </c>
      <c r="AM140" s="35">
        <f t="shared" si="31"/>
        <v>0</v>
      </c>
      <c r="AN140" s="35">
        <f t="shared" si="32"/>
        <v>0</v>
      </c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</row>
    <row r="141" spans="2:91" ht="13.5" thickBot="1" x14ac:dyDescent="0.25">
      <c r="B141" s="28">
        <v>131</v>
      </c>
      <c r="C141" s="28">
        <f>'البيان النهائى '!B143</f>
        <v>0</v>
      </c>
      <c r="D141" s="28">
        <f>'حضور وانصراف'!F146</f>
        <v>0</v>
      </c>
      <c r="E141" s="28"/>
      <c r="F141" s="28"/>
      <c r="G141" s="28"/>
      <c r="H141" s="28">
        <f>'حضور وانصراف'!G146</f>
        <v>0</v>
      </c>
      <c r="I141" s="27"/>
      <c r="J141" s="27"/>
      <c r="K141" s="27"/>
      <c r="L141" s="27"/>
      <c r="M141" s="27"/>
      <c r="N141" s="27"/>
      <c r="O141" s="30">
        <f t="shared" si="28"/>
        <v>0</v>
      </c>
      <c r="P141" s="31">
        <f>'البيان النهائى '!E143</f>
        <v>0</v>
      </c>
      <c r="Q141" s="47">
        <f>'البيان النهائى '!U143</f>
        <v>0</v>
      </c>
      <c r="R141" s="31">
        <f>'البيان النهائى '!P143</f>
        <v>0</v>
      </c>
      <c r="S141" s="31"/>
      <c r="T141" s="47">
        <f t="shared" si="35"/>
        <v>0</v>
      </c>
      <c r="U141" s="31">
        <v>0</v>
      </c>
      <c r="V141" s="31">
        <v>0</v>
      </c>
      <c r="W141" s="31"/>
      <c r="X141" s="31"/>
      <c r="Y141" s="47">
        <f t="shared" si="33"/>
        <v>0</v>
      </c>
      <c r="Z141" s="32">
        <f>'البيان النهائى '!Y143</f>
        <v>0</v>
      </c>
      <c r="AA141" s="33"/>
      <c r="AB141" s="32">
        <f>'البيان النهائى '!X143</f>
        <v>0</v>
      </c>
      <c r="AC141" s="33"/>
      <c r="AD141" s="34">
        <f t="shared" si="29"/>
        <v>0</v>
      </c>
      <c r="AE141" s="33"/>
      <c r="AF141" s="33"/>
      <c r="AG141" s="33"/>
      <c r="AH141" s="33"/>
      <c r="AI141" s="33"/>
      <c r="AJ141" s="33"/>
      <c r="AK141" s="32">
        <f t="shared" si="34"/>
        <v>0</v>
      </c>
      <c r="AL141" s="35">
        <f t="shared" si="30"/>
        <v>0</v>
      </c>
      <c r="AM141" s="35">
        <f t="shared" si="31"/>
        <v>0</v>
      </c>
      <c r="AN141" s="35">
        <f t="shared" si="32"/>
        <v>0</v>
      </c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</row>
    <row r="142" spans="2:91" ht="13.5" thickBot="1" x14ac:dyDescent="0.25">
      <c r="B142" s="28">
        <v>132</v>
      </c>
      <c r="C142" s="28">
        <f>'البيان النهائى '!B144</f>
        <v>0</v>
      </c>
      <c r="D142" s="28">
        <f>'حضور وانصراف'!F147</f>
        <v>0</v>
      </c>
      <c r="E142" s="28"/>
      <c r="F142" s="28"/>
      <c r="G142" s="28"/>
      <c r="H142" s="28">
        <f>'حضور وانصراف'!G147</f>
        <v>0</v>
      </c>
      <c r="I142" s="27"/>
      <c r="J142" s="27"/>
      <c r="K142" s="27"/>
      <c r="L142" s="27"/>
      <c r="M142" s="27"/>
      <c r="N142" s="27"/>
      <c r="O142" s="30">
        <f t="shared" si="28"/>
        <v>0</v>
      </c>
      <c r="P142" s="31">
        <f>'البيان النهائى '!E144</f>
        <v>0</v>
      </c>
      <c r="Q142" s="47">
        <f>'البيان النهائى '!U144</f>
        <v>0</v>
      </c>
      <c r="R142" s="31">
        <f>'البيان النهائى '!P144</f>
        <v>0</v>
      </c>
      <c r="S142" s="31"/>
      <c r="T142" s="47">
        <f t="shared" si="35"/>
        <v>0</v>
      </c>
      <c r="U142" s="31">
        <v>0</v>
      </c>
      <c r="V142" s="31">
        <v>0</v>
      </c>
      <c r="W142" s="31"/>
      <c r="X142" s="31"/>
      <c r="Y142" s="47">
        <f t="shared" si="33"/>
        <v>0</v>
      </c>
      <c r="Z142" s="32">
        <f>'البيان النهائى '!Y144</f>
        <v>0</v>
      </c>
      <c r="AA142" s="33"/>
      <c r="AB142" s="32">
        <f>'البيان النهائى '!X144</f>
        <v>0</v>
      </c>
      <c r="AC142" s="33"/>
      <c r="AD142" s="34">
        <f t="shared" si="29"/>
        <v>0</v>
      </c>
      <c r="AE142" s="33"/>
      <c r="AF142" s="33"/>
      <c r="AG142" s="33"/>
      <c r="AH142" s="33"/>
      <c r="AI142" s="33"/>
      <c r="AJ142" s="33"/>
      <c r="AK142" s="32">
        <f t="shared" si="34"/>
        <v>0</v>
      </c>
      <c r="AL142" s="35">
        <f t="shared" si="30"/>
        <v>0</v>
      </c>
      <c r="AM142" s="35">
        <f t="shared" si="31"/>
        <v>0</v>
      </c>
      <c r="AN142" s="35">
        <f t="shared" si="32"/>
        <v>0</v>
      </c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</row>
    <row r="143" spans="2:91" ht="13.5" thickBot="1" x14ac:dyDescent="0.25">
      <c r="B143" s="28">
        <v>133</v>
      </c>
      <c r="C143" s="28">
        <f>'البيان النهائى '!B145</f>
        <v>0</v>
      </c>
      <c r="D143" s="28">
        <f>'حضور وانصراف'!F148</f>
        <v>0</v>
      </c>
      <c r="E143" s="28"/>
      <c r="F143" s="28"/>
      <c r="G143" s="28"/>
      <c r="H143" s="28">
        <f>'حضور وانصراف'!G148</f>
        <v>0</v>
      </c>
      <c r="I143" s="27"/>
      <c r="J143" s="27"/>
      <c r="K143" s="27"/>
      <c r="L143" s="27"/>
      <c r="M143" s="27"/>
      <c r="N143" s="27"/>
      <c r="O143" s="30">
        <f t="shared" si="28"/>
        <v>0</v>
      </c>
      <c r="P143" s="31">
        <f>'البيان النهائى '!E145</f>
        <v>0</v>
      </c>
      <c r="Q143" s="47">
        <f>'البيان النهائى '!U145</f>
        <v>0</v>
      </c>
      <c r="R143" s="31">
        <f>'البيان النهائى '!P145</f>
        <v>0</v>
      </c>
      <c r="S143" s="31"/>
      <c r="T143" s="47">
        <f t="shared" si="35"/>
        <v>0</v>
      </c>
      <c r="U143" s="31">
        <v>0</v>
      </c>
      <c r="V143" s="31">
        <v>0</v>
      </c>
      <c r="W143" s="31"/>
      <c r="X143" s="31"/>
      <c r="Y143" s="47">
        <f t="shared" si="33"/>
        <v>0</v>
      </c>
      <c r="Z143" s="32">
        <f>'البيان النهائى '!Y145</f>
        <v>0</v>
      </c>
      <c r="AA143" s="33"/>
      <c r="AB143" s="32">
        <f>'البيان النهائى '!X145</f>
        <v>0</v>
      </c>
      <c r="AC143" s="33"/>
      <c r="AD143" s="34">
        <f t="shared" si="29"/>
        <v>0</v>
      </c>
      <c r="AE143" s="33"/>
      <c r="AF143" s="33"/>
      <c r="AG143" s="33"/>
      <c r="AH143" s="33"/>
      <c r="AI143" s="33"/>
      <c r="AJ143" s="33"/>
      <c r="AK143" s="32">
        <f t="shared" si="34"/>
        <v>0</v>
      </c>
      <c r="AL143" s="35">
        <f t="shared" si="30"/>
        <v>0</v>
      </c>
      <c r="AM143" s="35">
        <f t="shared" si="31"/>
        <v>0</v>
      </c>
      <c r="AN143" s="35">
        <f t="shared" si="32"/>
        <v>0</v>
      </c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</row>
    <row r="144" spans="2:91" ht="13.5" thickBot="1" x14ac:dyDescent="0.25">
      <c r="B144" s="28">
        <v>134</v>
      </c>
      <c r="C144" s="28">
        <f>'البيان النهائى '!B146</f>
        <v>0</v>
      </c>
      <c r="D144" s="28">
        <f>'حضور وانصراف'!F149</f>
        <v>0</v>
      </c>
      <c r="E144" s="28"/>
      <c r="F144" s="28"/>
      <c r="G144" s="28"/>
      <c r="H144" s="28">
        <f>'حضور وانصراف'!G149</f>
        <v>0</v>
      </c>
      <c r="I144" s="27"/>
      <c r="J144" s="27"/>
      <c r="K144" s="27"/>
      <c r="L144" s="27"/>
      <c r="M144" s="27"/>
      <c r="N144" s="27"/>
      <c r="O144" s="30">
        <f t="shared" si="28"/>
        <v>0</v>
      </c>
      <c r="P144" s="31">
        <f>'البيان النهائى '!E146</f>
        <v>0</v>
      </c>
      <c r="Q144" s="47">
        <f>'البيان النهائى '!U146</f>
        <v>0</v>
      </c>
      <c r="R144" s="31">
        <f>'البيان النهائى '!P146</f>
        <v>0</v>
      </c>
      <c r="S144" s="31"/>
      <c r="T144" s="47">
        <f t="shared" si="35"/>
        <v>0</v>
      </c>
      <c r="U144" s="31">
        <v>0</v>
      </c>
      <c r="V144" s="31">
        <v>0</v>
      </c>
      <c r="W144" s="31"/>
      <c r="X144" s="31"/>
      <c r="Y144" s="47">
        <f t="shared" si="33"/>
        <v>0</v>
      </c>
      <c r="Z144" s="32">
        <f>'البيان النهائى '!Y146</f>
        <v>0</v>
      </c>
      <c r="AA144" s="33"/>
      <c r="AB144" s="32">
        <f>'البيان النهائى '!X146</f>
        <v>0</v>
      </c>
      <c r="AC144" s="33"/>
      <c r="AD144" s="34">
        <f t="shared" si="29"/>
        <v>0</v>
      </c>
      <c r="AE144" s="33"/>
      <c r="AF144" s="33"/>
      <c r="AG144" s="33"/>
      <c r="AH144" s="33"/>
      <c r="AI144" s="33"/>
      <c r="AJ144" s="33"/>
      <c r="AK144" s="32">
        <f t="shared" si="34"/>
        <v>0</v>
      </c>
      <c r="AL144" s="35">
        <f t="shared" si="30"/>
        <v>0</v>
      </c>
      <c r="AM144" s="35">
        <f t="shared" si="31"/>
        <v>0</v>
      </c>
      <c r="AN144" s="35">
        <f t="shared" si="32"/>
        <v>0</v>
      </c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</row>
    <row r="145" spans="2:91" ht="13.5" thickBot="1" x14ac:dyDescent="0.25">
      <c r="B145" s="28">
        <v>135</v>
      </c>
      <c r="C145" s="28">
        <f>'البيان النهائى '!B147</f>
        <v>0</v>
      </c>
      <c r="D145" s="28">
        <f>'حضور وانصراف'!F150</f>
        <v>0</v>
      </c>
      <c r="E145" s="28"/>
      <c r="F145" s="28"/>
      <c r="G145" s="28"/>
      <c r="H145" s="28">
        <f>'حضور وانصراف'!G150</f>
        <v>0</v>
      </c>
      <c r="I145" s="27"/>
      <c r="J145" s="27"/>
      <c r="K145" s="27"/>
      <c r="L145" s="27"/>
      <c r="M145" s="27"/>
      <c r="N145" s="27"/>
      <c r="O145" s="30">
        <f t="shared" si="28"/>
        <v>0</v>
      </c>
      <c r="P145" s="31">
        <f>'البيان النهائى '!E147</f>
        <v>0</v>
      </c>
      <c r="Q145" s="47">
        <f>'البيان النهائى '!U147</f>
        <v>0</v>
      </c>
      <c r="R145" s="31">
        <f>'البيان النهائى '!P147</f>
        <v>0</v>
      </c>
      <c r="S145" s="31"/>
      <c r="T145" s="47">
        <f t="shared" si="35"/>
        <v>0</v>
      </c>
      <c r="U145" s="31">
        <v>0</v>
      </c>
      <c r="V145" s="31">
        <v>0</v>
      </c>
      <c r="W145" s="31"/>
      <c r="X145" s="31"/>
      <c r="Y145" s="47">
        <f t="shared" si="33"/>
        <v>0</v>
      </c>
      <c r="Z145" s="32">
        <f>'البيان النهائى '!Y147</f>
        <v>0</v>
      </c>
      <c r="AA145" s="33"/>
      <c r="AB145" s="32">
        <f>'البيان النهائى '!X147</f>
        <v>0</v>
      </c>
      <c r="AC145" s="33"/>
      <c r="AD145" s="34">
        <f t="shared" si="29"/>
        <v>0</v>
      </c>
      <c r="AE145" s="33"/>
      <c r="AF145" s="33"/>
      <c r="AG145" s="33"/>
      <c r="AH145" s="33"/>
      <c r="AI145" s="33"/>
      <c r="AJ145" s="33"/>
      <c r="AK145" s="32">
        <f t="shared" si="34"/>
        <v>0</v>
      </c>
      <c r="AL145" s="35">
        <f t="shared" si="30"/>
        <v>0</v>
      </c>
      <c r="AM145" s="35">
        <f t="shared" si="31"/>
        <v>0</v>
      </c>
      <c r="AN145" s="35">
        <f t="shared" si="32"/>
        <v>0</v>
      </c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</row>
    <row r="146" spans="2:91" ht="13.5" thickBot="1" x14ac:dyDescent="0.25">
      <c r="B146" s="28">
        <v>136</v>
      </c>
      <c r="C146" s="28">
        <f>'البيان النهائى '!B148</f>
        <v>0</v>
      </c>
      <c r="D146" s="28">
        <f>'حضور وانصراف'!F151</f>
        <v>0</v>
      </c>
      <c r="E146" s="28"/>
      <c r="F146" s="28"/>
      <c r="G146" s="28"/>
      <c r="H146" s="28">
        <f>'حضور وانصراف'!G151</f>
        <v>0</v>
      </c>
      <c r="I146" s="27"/>
      <c r="J146" s="27"/>
      <c r="K146" s="27"/>
      <c r="L146" s="27"/>
      <c r="M146" s="27"/>
      <c r="N146" s="27"/>
      <c r="O146" s="30">
        <f t="shared" si="28"/>
        <v>0</v>
      </c>
      <c r="P146" s="31">
        <f>'البيان النهائى '!E148</f>
        <v>0</v>
      </c>
      <c r="Q146" s="47">
        <f>'البيان النهائى '!U148</f>
        <v>0</v>
      </c>
      <c r="R146" s="31">
        <f>'البيان النهائى '!P148</f>
        <v>0</v>
      </c>
      <c r="S146" s="31"/>
      <c r="T146" s="47">
        <f t="shared" si="35"/>
        <v>0</v>
      </c>
      <c r="U146" s="31">
        <v>0</v>
      </c>
      <c r="V146" s="31">
        <v>0</v>
      </c>
      <c r="W146" s="31"/>
      <c r="X146" s="31"/>
      <c r="Y146" s="47">
        <f t="shared" si="33"/>
        <v>0</v>
      </c>
      <c r="Z146" s="32">
        <f>'البيان النهائى '!Y148</f>
        <v>0</v>
      </c>
      <c r="AA146" s="33"/>
      <c r="AB146" s="32">
        <f>'البيان النهائى '!X148</f>
        <v>0</v>
      </c>
      <c r="AC146" s="33"/>
      <c r="AD146" s="34">
        <f t="shared" si="29"/>
        <v>0</v>
      </c>
      <c r="AE146" s="33"/>
      <c r="AF146" s="33"/>
      <c r="AG146" s="33"/>
      <c r="AH146" s="33"/>
      <c r="AI146" s="33"/>
      <c r="AJ146" s="33"/>
      <c r="AK146" s="32">
        <f t="shared" si="34"/>
        <v>0</v>
      </c>
      <c r="AL146" s="35">
        <f t="shared" si="30"/>
        <v>0</v>
      </c>
      <c r="AM146" s="35">
        <f t="shared" si="31"/>
        <v>0</v>
      </c>
      <c r="AN146" s="35">
        <f t="shared" si="32"/>
        <v>0</v>
      </c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</row>
    <row r="147" spans="2:91" ht="13.5" thickBot="1" x14ac:dyDescent="0.25">
      <c r="B147" s="28">
        <v>137</v>
      </c>
      <c r="C147" s="28">
        <f>'البيان النهائى '!B149</f>
        <v>0</v>
      </c>
      <c r="D147" s="28">
        <f>'حضور وانصراف'!F152</f>
        <v>0</v>
      </c>
      <c r="E147" s="28"/>
      <c r="F147" s="28"/>
      <c r="G147" s="28"/>
      <c r="H147" s="28">
        <f>'حضور وانصراف'!G152</f>
        <v>0</v>
      </c>
      <c r="I147" s="27"/>
      <c r="J147" s="27"/>
      <c r="K147" s="27"/>
      <c r="L147" s="27"/>
      <c r="M147" s="27"/>
      <c r="N147" s="27"/>
      <c r="O147" s="30">
        <f t="shared" si="28"/>
        <v>0</v>
      </c>
      <c r="P147" s="31">
        <f>'البيان النهائى '!E149</f>
        <v>0</v>
      </c>
      <c r="Q147" s="47">
        <f>'البيان النهائى '!U149</f>
        <v>0</v>
      </c>
      <c r="R147" s="31">
        <f>'البيان النهائى '!P149</f>
        <v>0</v>
      </c>
      <c r="S147" s="31"/>
      <c r="T147" s="47">
        <f t="shared" si="35"/>
        <v>0</v>
      </c>
      <c r="U147" s="31">
        <v>0</v>
      </c>
      <c r="V147" s="31">
        <v>0</v>
      </c>
      <c r="W147" s="31"/>
      <c r="X147" s="31"/>
      <c r="Y147" s="47">
        <f t="shared" si="33"/>
        <v>0</v>
      </c>
      <c r="Z147" s="32">
        <f>'البيان النهائى '!Y149</f>
        <v>0</v>
      </c>
      <c r="AA147" s="33"/>
      <c r="AB147" s="32">
        <f>'البيان النهائى '!X149</f>
        <v>0</v>
      </c>
      <c r="AC147" s="33"/>
      <c r="AD147" s="34">
        <f t="shared" si="29"/>
        <v>0</v>
      </c>
      <c r="AE147" s="33"/>
      <c r="AF147" s="33"/>
      <c r="AG147" s="33"/>
      <c r="AH147" s="33"/>
      <c r="AI147" s="33"/>
      <c r="AJ147" s="33"/>
      <c r="AK147" s="32">
        <f t="shared" si="34"/>
        <v>0</v>
      </c>
      <c r="AL147" s="35">
        <f t="shared" si="30"/>
        <v>0</v>
      </c>
      <c r="AM147" s="35">
        <f t="shared" si="31"/>
        <v>0</v>
      </c>
      <c r="AN147" s="35">
        <f t="shared" si="32"/>
        <v>0</v>
      </c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</row>
    <row r="148" spans="2:91" ht="13.5" thickBot="1" x14ac:dyDescent="0.25">
      <c r="B148" s="28">
        <v>138</v>
      </c>
      <c r="C148" s="28">
        <f>'البيان النهائى '!B150</f>
        <v>0</v>
      </c>
      <c r="D148" s="28">
        <f>'حضور وانصراف'!F153</f>
        <v>0</v>
      </c>
      <c r="E148" s="28"/>
      <c r="F148" s="28"/>
      <c r="G148" s="28"/>
      <c r="H148" s="28">
        <f>'حضور وانصراف'!G153</f>
        <v>0</v>
      </c>
      <c r="I148" s="27"/>
      <c r="J148" s="27"/>
      <c r="K148" s="27"/>
      <c r="L148" s="27"/>
      <c r="M148" s="27"/>
      <c r="N148" s="27"/>
      <c r="O148" s="30">
        <f t="shared" si="28"/>
        <v>0</v>
      </c>
      <c r="P148" s="31">
        <f>'البيان النهائى '!E150</f>
        <v>0</v>
      </c>
      <c r="Q148" s="47">
        <f>'البيان النهائى '!U150</f>
        <v>0</v>
      </c>
      <c r="R148" s="31">
        <f>'البيان النهائى '!P150</f>
        <v>0</v>
      </c>
      <c r="S148" s="31"/>
      <c r="T148" s="47">
        <f t="shared" si="35"/>
        <v>0</v>
      </c>
      <c r="U148" s="31">
        <v>0</v>
      </c>
      <c r="V148" s="31">
        <v>0</v>
      </c>
      <c r="W148" s="31"/>
      <c r="X148" s="31"/>
      <c r="Y148" s="47">
        <f t="shared" si="33"/>
        <v>0</v>
      </c>
      <c r="Z148" s="32">
        <f>'البيان النهائى '!Y150</f>
        <v>0</v>
      </c>
      <c r="AA148" s="33"/>
      <c r="AB148" s="32">
        <f>'البيان النهائى '!X150</f>
        <v>0</v>
      </c>
      <c r="AC148" s="33"/>
      <c r="AD148" s="34">
        <f t="shared" si="29"/>
        <v>0</v>
      </c>
      <c r="AE148" s="33"/>
      <c r="AF148" s="33"/>
      <c r="AG148" s="33"/>
      <c r="AH148" s="33"/>
      <c r="AI148" s="33"/>
      <c r="AJ148" s="33"/>
      <c r="AK148" s="32">
        <f t="shared" si="34"/>
        <v>0</v>
      </c>
      <c r="AL148" s="35">
        <f t="shared" si="30"/>
        <v>0</v>
      </c>
      <c r="AM148" s="35">
        <f t="shared" si="31"/>
        <v>0</v>
      </c>
      <c r="AN148" s="35">
        <f t="shared" si="32"/>
        <v>0</v>
      </c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</row>
    <row r="149" spans="2:91" ht="13.5" thickBot="1" x14ac:dyDescent="0.25">
      <c r="B149" s="28">
        <v>139</v>
      </c>
      <c r="C149" s="28">
        <f>'البيان النهائى '!B151</f>
        <v>0</v>
      </c>
      <c r="D149" s="28">
        <f>'حضور وانصراف'!F154</f>
        <v>0</v>
      </c>
      <c r="E149" s="28"/>
      <c r="F149" s="28"/>
      <c r="G149" s="28"/>
      <c r="H149" s="28">
        <f>'حضور وانصراف'!G154</f>
        <v>0</v>
      </c>
      <c r="I149" s="27"/>
      <c r="J149" s="27"/>
      <c r="K149" s="27"/>
      <c r="L149" s="27"/>
      <c r="M149" s="27"/>
      <c r="N149" s="27"/>
      <c r="O149" s="30">
        <f t="shared" si="28"/>
        <v>0</v>
      </c>
      <c r="P149" s="31">
        <f>'البيان النهائى '!E151</f>
        <v>0</v>
      </c>
      <c r="Q149" s="47">
        <f>'البيان النهائى '!U151</f>
        <v>0</v>
      </c>
      <c r="R149" s="31">
        <f>'البيان النهائى '!P151</f>
        <v>0</v>
      </c>
      <c r="S149" s="31"/>
      <c r="T149" s="47">
        <f t="shared" si="35"/>
        <v>0</v>
      </c>
      <c r="U149" s="31">
        <v>0</v>
      </c>
      <c r="V149" s="31">
        <v>0</v>
      </c>
      <c r="W149" s="31"/>
      <c r="X149" s="31"/>
      <c r="Y149" s="47">
        <f t="shared" si="33"/>
        <v>0</v>
      </c>
      <c r="Z149" s="32">
        <f>'البيان النهائى '!Y151</f>
        <v>0</v>
      </c>
      <c r="AA149" s="33"/>
      <c r="AB149" s="32">
        <f>'البيان النهائى '!X151</f>
        <v>0</v>
      </c>
      <c r="AC149" s="33"/>
      <c r="AD149" s="34">
        <f t="shared" si="29"/>
        <v>0</v>
      </c>
      <c r="AE149" s="33"/>
      <c r="AF149" s="33"/>
      <c r="AG149" s="33"/>
      <c r="AH149" s="33"/>
      <c r="AI149" s="33"/>
      <c r="AJ149" s="33"/>
      <c r="AK149" s="32">
        <f t="shared" si="34"/>
        <v>0</v>
      </c>
      <c r="AL149" s="35">
        <f t="shared" si="30"/>
        <v>0</v>
      </c>
      <c r="AM149" s="35">
        <f t="shared" si="31"/>
        <v>0</v>
      </c>
      <c r="AN149" s="35">
        <f t="shared" si="32"/>
        <v>0</v>
      </c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</row>
    <row r="150" spans="2:91" ht="13.5" thickBot="1" x14ac:dyDescent="0.25">
      <c r="B150" s="28">
        <v>140</v>
      </c>
      <c r="C150" s="28">
        <f>'البيان النهائى '!B152</f>
        <v>0</v>
      </c>
      <c r="D150" s="28">
        <f>'حضور وانصراف'!F155</f>
        <v>0</v>
      </c>
      <c r="E150" s="28"/>
      <c r="F150" s="28"/>
      <c r="G150" s="28"/>
      <c r="H150" s="28">
        <f>'حضور وانصراف'!G155</f>
        <v>0</v>
      </c>
      <c r="I150" s="27"/>
      <c r="J150" s="27"/>
      <c r="K150" s="27"/>
      <c r="L150" s="27"/>
      <c r="M150" s="27"/>
      <c r="N150" s="27"/>
      <c r="O150" s="30">
        <f t="shared" si="28"/>
        <v>0</v>
      </c>
      <c r="P150" s="31">
        <f>'البيان النهائى '!E152</f>
        <v>0</v>
      </c>
      <c r="Q150" s="47">
        <f>'البيان النهائى '!U152</f>
        <v>0</v>
      </c>
      <c r="R150" s="31">
        <f>'البيان النهائى '!P152</f>
        <v>0</v>
      </c>
      <c r="S150" s="31"/>
      <c r="T150" s="47">
        <f t="shared" si="35"/>
        <v>0</v>
      </c>
      <c r="U150" s="31">
        <v>0</v>
      </c>
      <c r="V150" s="31">
        <v>0</v>
      </c>
      <c r="W150" s="31"/>
      <c r="X150" s="31"/>
      <c r="Y150" s="47">
        <f t="shared" si="33"/>
        <v>0</v>
      </c>
      <c r="Z150" s="32">
        <f>'البيان النهائى '!Y152</f>
        <v>0</v>
      </c>
      <c r="AA150" s="33"/>
      <c r="AB150" s="32">
        <f>'البيان النهائى '!X152</f>
        <v>0</v>
      </c>
      <c r="AC150" s="33"/>
      <c r="AD150" s="34">
        <f t="shared" si="29"/>
        <v>0</v>
      </c>
      <c r="AE150" s="33"/>
      <c r="AF150" s="33"/>
      <c r="AG150" s="33"/>
      <c r="AH150" s="33"/>
      <c r="AI150" s="33"/>
      <c r="AJ150" s="33"/>
      <c r="AK150" s="32">
        <f t="shared" si="34"/>
        <v>0</v>
      </c>
      <c r="AL150" s="35">
        <f t="shared" si="30"/>
        <v>0</v>
      </c>
      <c r="AM150" s="35">
        <f t="shared" si="31"/>
        <v>0</v>
      </c>
      <c r="AN150" s="35">
        <f t="shared" si="32"/>
        <v>0</v>
      </c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</row>
    <row r="151" spans="2:91" ht="13.5" thickBot="1" x14ac:dyDescent="0.25">
      <c r="B151" s="28">
        <v>141</v>
      </c>
      <c r="C151" s="28">
        <f>'البيان النهائى '!B153</f>
        <v>0</v>
      </c>
      <c r="D151" s="28">
        <f>'حضور وانصراف'!F156</f>
        <v>0</v>
      </c>
      <c r="E151" s="28"/>
      <c r="F151" s="28"/>
      <c r="G151" s="28"/>
      <c r="H151" s="28">
        <f>'حضور وانصراف'!G156</f>
        <v>0</v>
      </c>
      <c r="I151" s="27"/>
      <c r="J151" s="27"/>
      <c r="K151" s="27"/>
      <c r="L151" s="27"/>
      <c r="M151" s="27"/>
      <c r="N151" s="27"/>
      <c r="O151" s="30">
        <f t="shared" si="28"/>
        <v>0</v>
      </c>
      <c r="P151" s="31">
        <f>'البيان النهائى '!E153</f>
        <v>0</v>
      </c>
      <c r="Q151" s="47">
        <f>'البيان النهائى '!U153</f>
        <v>0</v>
      </c>
      <c r="R151" s="31">
        <f>'البيان النهائى '!P153</f>
        <v>0</v>
      </c>
      <c r="S151" s="31"/>
      <c r="T151" s="47">
        <f t="shared" si="35"/>
        <v>0</v>
      </c>
      <c r="U151" s="31">
        <v>0</v>
      </c>
      <c r="V151" s="31">
        <v>0</v>
      </c>
      <c r="W151" s="31"/>
      <c r="X151" s="31"/>
      <c r="Y151" s="47">
        <f t="shared" si="33"/>
        <v>0</v>
      </c>
      <c r="Z151" s="32">
        <f>'البيان النهائى '!Y153</f>
        <v>0</v>
      </c>
      <c r="AA151" s="33"/>
      <c r="AB151" s="32">
        <f>'البيان النهائى '!X153</f>
        <v>0</v>
      </c>
      <c r="AC151" s="33"/>
      <c r="AD151" s="34">
        <f t="shared" si="29"/>
        <v>0</v>
      </c>
      <c r="AE151" s="33"/>
      <c r="AF151" s="33"/>
      <c r="AG151" s="33"/>
      <c r="AH151" s="33"/>
      <c r="AI151" s="33"/>
      <c r="AJ151" s="33"/>
      <c r="AK151" s="32">
        <f t="shared" si="34"/>
        <v>0</v>
      </c>
      <c r="AL151" s="35">
        <f t="shared" si="30"/>
        <v>0</v>
      </c>
      <c r="AM151" s="35">
        <f t="shared" si="31"/>
        <v>0</v>
      </c>
      <c r="AN151" s="35">
        <f t="shared" si="32"/>
        <v>0</v>
      </c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</row>
    <row r="152" spans="2:91" ht="13.5" thickBot="1" x14ac:dyDescent="0.25">
      <c r="B152" s="28">
        <v>142</v>
      </c>
      <c r="C152" s="28">
        <f>'البيان النهائى '!B154</f>
        <v>0</v>
      </c>
      <c r="D152" s="28">
        <f>'حضور وانصراف'!F157</f>
        <v>0</v>
      </c>
      <c r="E152" s="28"/>
      <c r="F152" s="28"/>
      <c r="G152" s="28"/>
      <c r="H152" s="28">
        <f>'حضور وانصراف'!G157</f>
        <v>0</v>
      </c>
      <c r="I152" s="27"/>
      <c r="J152" s="27"/>
      <c r="K152" s="27"/>
      <c r="L152" s="27"/>
      <c r="M152" s="27"/>
      <c r="N152" s="27"/>
      <c r="O152" s="30">
        <f t="shared" si="28"/>
        <v>0</v>
      </c>
      <c r="P152" s="31">
        <f>'البيان النهائى '!E154</f>
        <v>0</v>
      </c>
      <c r="Q152" s="47">
        <f>'البيان النهائى '!U154</f>
        <v>0</v>
      </c>
      <c r="R152" s="31">
        <f>'البيان النهائى '!P154</f>
        <v>0</v>
      </c>
      <c r="S152" s="31"/>
      <c r="T152" s="47">
        <f t="shared" si="35"/>
        <v>0</v>
      </c>
      <c r="U152" s="31">
        <v>0</v>
      </c>
      <c r="V152" s="31">
        <v>0</v>
      </c>
      <c r="W152" s="31"/>
      <c r="X152" s="31"/>
      <c r="Y152" s="47">
        <f t="shared" si="33"/>
        <v>0</v>
      </c>
      <c r="Z152" s="32">
        <f>'البيان النهائى '!Y154</f>
        <v>0</v>
      </c>
      <c r="AA152" s="33"/>
      <c r="AB152" s="32">
        <f>'البيان النهائى '!X154</f>
        <v>0</v>
      </c>
      <c r="AC152" s="33"/>
      <c r="AD152" s="34">
        <f t="shared" si="29"/>
        <v>0</v>
      </c>
      <c r="AE152" s="33"/>
      <c r="AF152" s="33"/>
      <c r="AG152" s="33"/>
      <c r="AH152" s="33"/>
      <c r="AI152" s="33"/>
      <c r="AJ152" s="33"/>
      <c r="AK152" s="32">
        <f t="shared" si="34"/>
        <v>0</v>
      </c>
      <c r="AL152" s="35">
        <f t="shared" si="30"/>
        <v>0</v>
      </c>
      <c r="AM152" s="35">
        <f t="shared" si="31"/>
        <v>0</v>
      </c>
      <c r="AN152" s="35">
        <f t="shared" si="32"/>
        <v>0</v>
      </c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</row>
    <row r="153" spans="2:91" ht="13.5" thickBot="1" x14ac:dyDescent="0.25">
      <c r="B153" s="28">
        <v>143</v>
      </c>
      <c r="C153" s="28">
        <f>'البيان النهائى '!B155</f>
        <v>0</v>
      </c>
      <c r="D153" s="28">
        <f>'حضور وانصراف'!F158</f>
        <v>0</v>
      </c>
      <c r="E153" s="28"/>
      <c r="F153" s="28"/>
      <c r="G153" s="28"/>
      <c r="H153" s="28">
        <f>'حضور وانصراف'!G158</f>
        <v>0</v>
      </c>
      <c r="I153" s="27"/>
      <c r="J153" s="27"/>
      <c r="K153" s="27"/>
      <c r="L153" s="27"/>
      <c r="M153" s="27"/>
      <c r="N153" s="27"/>
      <c r="O153" s="30">
        <f t="shared" si="28"/>
        <v>0</v>
      </c>
      <c r="P153" s="31">
        <f>'البيان النهائى '!E155</f>
        <v>0</v>
      </c>
      <c r="Q153" s="47">
        <f>'البيان النهائى '!U155</f>
        <v>0</v>
      </c>
      <c r="R153" s="31">
        <f>'البيان النهائى '!P155</f>
        <v>0</v>
      </c>
      <c r="S153" s="31"/>
      <c r="T153" s="47">
        <f t="shared" si="35"/>
        <v>0</v>
      </c>
      <c r="U153" s="31">
        <v>0</v>
      </c>
      <c r="V153" s="31">
        <v>0</v>
      </c>
      <c r="W153" s="31"/>
      <c r="X153" s="31"/>
      <c r="Y153" s="47">
        <f t="shared" si="33"/>
        <v>0</v>
      </c>
      <c r="Z153" s="32">
        <f>'البيان النهائى '!Y155</f>
        <v>0</v>
      </c>
      <c r="AA153" s="33"/>
      <c r="AB153" s="32">
        <f>'البيان النهائى '!X155</f>
        <v>0</v>
      </c>
      <c r="AC153" s="33"/>
      <c r="AD153" s="34">
        <f t="shared" si="29"/>
        <v>0</v>
      </c>
      <c r="AE153" s="33"/>
      <c r="AF153" s="33"/>
      <c r="AG153" s="33"/>
      <c r="AH153" s="33"/>
      <c r="AI153" s="33"/>
      <c r="AJ153" s="33"/>
      <c r="AK153" s="32">
        <f t="shared" si="34"/>
        <v>0</v>
      </c>
      <c r="AL153" s="35">
        <f t="shared" si="30"/>
        <v>0</v>
      </c>
      <c r="AM153" s="35">
        <f t="shared" si="31"/>
        <v>0</v>
      </c>
      <c r="AN153" s="35">
        <f t="shared" si="32"/>
        <v>0</v>
      </c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</row>
    <row r="154" spans="2:91" ht="13.5" thickBot="1" x14ac:dyDescent="0.25">
      <c r="B154" s="28">
        <v>144</v>
      </c>
      <c r="C154" s="28">
        <f>'البيان النهائى '!B156</f>
        <v>0</v>
      </c>
      <c r="D154" s="28">
        <f>'حضور وانصراف'!F159</f>
        <v>0</v>
      </c>
      <c r="E154" s="28"/>
      <c r="F154" s="28"/>
      <c r="G154" s="28"/>
      <c r="H154" s="28">
        <f>'حضور وانصراف'!G159</f>
        <v>0</v>
      </c>
      <c r="I154" s="27"/>
      <c r="J154" s="27"/>
      <c r="K154" s="27"/>
      <c r="L154" s="27"/>
      <c r="M154" s="27"/>
      <c r="N154" s="27"/>
      <c r="O154" s="30">
        <f t="shared" si="28"/>
        <v>0</v>
      </c>
      <c r="P154" s="31">
        <f>'البيان النهائى '!E156</f>
        <v>0</v>
      </c>
      <c r="Q154" s="47">
        <f>'البيان النهائى '!U156</f>
        <v>0</v>
      </c>
      <c r="R154" s="31">
        <f>'البيان النهائى '!P156</f>
        <v>0</v>
      </c>
      <c r="S154" s="31"/>
      <c r="T154" s="47">
        <f t="shared" si="35"/>
        <v>0</v>
      </c>
      <c r="U154" s="31">
        <v>0</v>
      </c>
      <c r="V154" s="31">
        <v>0</v>
      </c>
      <c r="W154" s="31"/>
      <c r="X154" s="31"/>
      <c r="Y154" s="47">
        <f t="shared" si="33"/>
        <v>0</v>
      </c>
      <c r="Z154" s="32">
        <f>'البيان النهائى '!Y156</f>
        <v>0</v>
      </c>
      <c r="AA154" s="33"/>
      <c r="AB154" s="32">
        <f>'البيان النهائى '!X156</f>
        <v>0</v>
      </c>
      <c r="AC154" s="33"/>
      <c r="AD154" s="34">
        <f t="shared" si="29"/>
        <v>0</v>
      </c>
      <c r="AE154" s="33"/>
      <c r="AF154" s="33"/>
      <c r="AG154" s="33"/>
      <c r="AH154" s="33"/>
      <c r="AI154" s="33"/>
      <c r="AJ154" s="33"/>
      <c r="AK154" s="32">
        <f t="shared" si="34"/>
        <v>0</v>
      </c>
      <c r="AL154" s="35">
        <f t="shared" si="30"/>
        <v>0</v>
      </c>
      <c r="AM154" s="35">
        <f t="shared" si="31"/>
        <v>0</v>
      </c>
      <c r="AN154" s="35">
        <f t="shared" si="32"/>
        <v>0</v>
      </c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</row>
    <row r="155" spans="2:91" ht="13.5" thickBot="1" x14ac:dyDescent="0.25">
      <c r="B155" s="28">
        <v>145</v>
      </c>
      <c r="C155" s="28">
        <f>'البيان النهائى '!B157</f>
        <v>0</v>
      </c>
      <c r="D155" s="28">
        <f>'حضور وانصراف'!F160</f>
        <v>0</v>
      </c>
      <c r="E155" s="28"/>
      <c r="F155" s="28"/>
      <c r="G155" s="28"/>
      <c r="H155" s="28">
        <f>'حضور وانصراف'!G160</f>
        <v>0</v>
      </c>
      <c r="I155" s="27"/>
      <c r="J155" s="27"/>
      <c r="K155" s="27"/>
      <c r="L155" s="27"/>
      <c r="M155" s="27"/>
      <c r="N155" s="27"/>
      <c r="O155" s="30">
        <f t="shared" si="28"/>
        <v>0</v>
      </c>
      <c r="P155" s="31">
        <f>'البيان النهائى '!E157</f>
        <v>0</v>
      </c>
      <c r="Q155" s="47">
        <f>'البيان النهائى '!U157</f>
        <v>0</v>
      </c>
      <c r="R155" s="31">
        <f>'البيان النهائى '!P157</f>
        <v>0</v>
      </c>
      <c r="S155" s="31"/>
      <c r="T155" s="47">
        <f t="shared" si="35"/>
        <v>0</v>
      </c>
      <c r="U155" s="31">
        <v>0</v>
      </c>
      <c r="V155" s="31">
        <v>0</v>
      </c>
      <c r="W155" s="31"/>
      <c r="X155" s="31"/>
      <c r="Y155" s="47">
        <f t="shared" si="33"/>
        <v>0</v>
      </c>
      <c r="Z155" s="32">
        <f>'البيان النهائى '!Y157</f>
        <v>0</v>
      </c>
      <c r="AA155" s="33"/>
      <c r="AB155" s="32">
        <f>'البيان النهائى '!X157</f>
        <v>0</v>
      </c>
      <c r="AC155" s="33"/>
      <c r="AD155" s="34">
        <f t="shared" si="29"/>
        <v>0</v>
      </c>
      <c r="AE155" s="33"/>
      <c r="AF155" s="33"/>
      <c r="AG155" s="33"/>
      <c r="AH155" s="33"/>
      <c r="AI155" s="33"/>
      <c r="AJ155" s="33"/>
      <c r="AK155" s="32">
        <f t="shared" si="34"/>
        <v>0</v>
      </c>
      <c r="AL155" s="35">
        <f t="shared" si="30"/>
        <v>0</v>
      </c>
      <c r="AM155" s="35">
        <f t="shared" si="31"/>
        <v>0</v>
      </c>
      <c r="AN155" s="35">
        <f t="shared" si="32"/>
        <v>0</v>
      </c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</row>
    <row r="156" spans="2:91" ht="13.5" thickBot="1" x14ac:dyDescent="0.25">
      <c r="B156" s="28">
        <v>146</v>
      </c>
      <c r="C156" s="28">
        <f>'البيان النهائى '!B158</f>
        <v>0</v>
      </c>
      <c r="D156" s="28">
        <f>'حضور وانصراف'!F161</f>
        <v>0</v>
      </c>
      <c r="E156" s="28"/>
      <c r="F156" s="28"/>
      <c r="G156" s="28"/>
      <c r="H156" s="28">
        <f>'حضور وانصراف'!G161</f>
        <v>0</v>
      </c>
      <c r="I156" s="27"/>
      <c r="J156" s="27"/>
      <c r="K156" s="27"/>
      <c r="L156" s="27"/>
      <c r="M156" s="27"/>
      <c r="N156" s="27"/>
      <c r="O156" s="30">
        <f t="shared" si="28"/>
        <v>0</v>
      </c>
      <c r="P156" s="31">
        <f>'البيان النهائى '!E158</f>
        <v>0</v>
      </c>
      <c r="Q156" s="47">
        <f>'البيان النهائى '!U158</f>
        <v>0</v>
      </c>
      <c r="R156" s="31">
        <f>'البيان النهائى '!P158</f>
        <v>0</v>
      </c>
      <c r="S156" s="31"/>
      <c r="T156" s="47">
        <f t="shared" si="35"/>
        <v>0</v>
      </c>
      <c r="U156" s="31">
        <v>0</v>
      </c>
      <c r="V156" s="31">
        <v>0</v>
      </c>
      <c r="W156" s="31"/>
      <c r="X156" s="31"/>
      <c r="Y156" s="47">
        <f t="shared" si="33"/>
        <v>0</v>
      </c>
      <c r="Z156" s="32">
        <f>'البيان النهائى '!Y158</f>
        <v>0</v>
      </c>
      <c r="AA156" s="33"/>
      <c r="AB156" s="32">
        <f>'البيان النهائى '!X158</f>
        <v>0</v>
      </c>
      <c r="AC156" s="33"/>
      <c r="AD156" s="34">
        <f t="shared" si="29"/>
        <v>0</v>
      </c>
      <c r="AE156" s="33"/>
      <c r="AF156" s="33"/>
      <c r="AG156" s="33"/>
      <c r="AH156" s="33"/>
      <c r="AI156" s="33"/>
      <c r="AJ156" s="33"/>
      <c r="AK156" s="32">
        <f t="shared" si="34"/>
        <v>0</v>
      </c>
      <c r="AL156" s="35">
        <f t="shared" si="30"/>
        <v>0</v>
      </c>
      <c r="AM156" s="35">
        <f t="shared" si="31"/>
        <v>0</v>
      </c>
      <c r="AN156" s="35">
        <f t="shared" si="32"/>
        <v>0</v>
      </c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</row>
    <row r="157" spans="2:91" ht="13.5" thickBot="1" x14ac:dyDescent="0.25">
      <c r="B157" s="28">
        <v>147</v>
      </c>
      <c r="C157" s="28">
        <f>'البيان النهائى '!B159</f>
        <v>0</v>
      </c>
      <c r="D157" s="28">
        <f>'حضور وانصراف'!F162</f>
        <v>0</v>
      </c>
      <c r="E157" s="28"/>
      <c r="F157" s="28"/>
      <c r="G157" s="28"/>
      <c r="H157" s="28">
        <f>'حضور وانصراف'!G162</f>
        <v>0</v>
      </c>
      <c r="I157" s="27"/>
      <c r="J157" s="27"/>
      <c r="K157" s="27"/>
      <c r="L157" s="27"/>
      <c r="M157" s="27"/>
      <c r="N157" s="27"/>
      <c r="O157" s="30">
        <f t="shared" si="28"/>
        <v>0</v>
      </c>
      <c r="P157" s="31">
        <f>'البيان النهائى '!E159</f>
        <v>0</v>
      </c>
      <c r="Q157" s="47">
        <f>'البيان النهائى '!U159</f>
        <v>0</v>
      </c>
      <c r="R157" s="31">
        <f>'البيان النهائى '!P159</f>
        <v>0</v>
      </c>
      <c r="S157" s="31"/>
      <c r="T157" s="47">
        <f t="shared" si="35"/>
        <v>0</v>
      </c>
      <c r="U157" s="31">
        <v>0</v>
      </c>
      <c r="V157" s="31">
        <v>0</v>
      </c>
      <c r="W157" s="31"/>
      <c r="X157" s="31"/>
      <c r="Y157" s="47">
        <f t="shared" si="33"/>
        <v>0</v>
      </c>
      <c r="Z157" s="32">
        <f>'البيان النهائى '!Y159</f>
        <v>0</v>
      </c>
      <c r="AA157" s="33"/>
      <c r="AB157" s="32">
        <f>'البيان النهائى '!X159</f>
        <v>0</v>
      </c>
      <c r="AC157" s="33"/>
      <c r="AD157" s="34">
        <f t="shared" si="29"/>
        <v>0</v>
      </c>
      <c r="AE157" s="33"/>
      <c r="AF157" s="33"/>
      <c r="AG157" s="33"/>
      <c r="AH157" s="33"/>
      <c r="AI157" s="33"/>
      <c r="AJ157" s="33"/>
      <c r="AK157" s="32">
        <f t="shared" si="34"/>
        <v>0</v>
      </c>
      <c r="AL157" s="35">
        <f t="shared" si="30"/>
        <v>0</v>
      </c>
      <c r="AM157" s="35">
        <f t="shared" si="31"/>
        <v>0</v>
      </c>
      <c r="AN157" s="35">
        <f t="shared" si="32"/>
        <v>0</v>
      </c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</row>
    <row r="158" spans="2:91" ht="13.5" thickBot="1" x14ac:dyDescent="0.25">
      <c r="B158" s="28">
        <v>148</v>
      </c>
      <c r="C158" s="28">
        <f>'البيان النهائى '!B160</f>
        <v>0</v>
      </c>
      <c r="D158" s="28">
        <f>'حضور وانصراف'!F163</f>
        <v>0</v>
      </c>
      <c r="E158" s="28"/>
      <c r="F158" s="28"/>
      <c r="G158" s="28"/>
      <c r="H158" s="28">
        <f>'حضور وانصراف'!G163</f>
        <v>0</v>
      </c>
      <c r="I158" s="27"/>
      <c r="J158" s="27"/>
      <c r="K158" s="27"/>
      <c r="L158" s="27"/>
      <c r="M158" s="27"/>
      <c r="N158" s="27"/>
      <c r="O158" s="30">
        <f t="shared" si="28"/>
        <v>0</v>
      </c>
      <c r="P158" s="31">
        <f>'البيان النهائى '!E160</f>
        <v>0</v>
      </c>
      <c r="Q158" s="47">
        <f>'البيان النهائى '!U160</f>
        <v>0</v>
      </c>
      <c r="R158" s="31">
        <f>'البيان النهائى '!P160</f>
        <v>0</v>
      </c>
      <c r="S158" s="31"/>
      <c r="T158" s="47">
        <f t="shared" si="35"/>
        <v>0</v>
      </c>
      <c r="U158" s="31">
        <v>0</v>
      </c>
      <c r="V158" s="31">
        <v>0</v>
      </c>
      <c r="W158" s="31"/>
      <c r="X158" s="31"/>
      <c r="Y158" s="47">
        <f t="shared" si="33"/>
        <v>0</v>
      </c>
      <c r="Z158" s="32">
        <f>'البيان النهائى '!Y160</f>
        <v>0</v>
      </c>
      <c r="AA158" s="33"/>
      <c r="AB158" s="32">
        <f>'البيان النهائى '!X160</f>
        <v>0</v>
      </c>
      <c r="AC158" s="33"/>
      <c r="AD158" s="34">
        <f t="shared" si="29"/>
        <v>0</v>
      </c>
      <c r="AE158" s="33"/>
      <c r="AF158" s="33"/>
      <c r="AG158" s="33"/>
      <c r="AH158" s="33"/>
      <c r="AI158" s="33"/>
      <c r="AJ158" s="33"/>
      <c r="AK158" s="32">
        <f t="shared" si="34"/>
        <v>0</v>
      </c>
      <c r="AL158" s="35">
        <f t="shared" si="30"/>
        <v>0</v>
      </c>
      <c r="AM158" s="35">
        <f t="shared" si="31"/>
        <v>0</v>
      </c>
      <c r="AN158" s="35">
        <f t="shared" si="32"/>
        <v>0</v>
      </c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</row>
    <row r="159" spans="2:91" ht="13.5" thickBot="1" x14ac:dyDescent="0.25">
      <c r="B159" s="28">
        <v>149</v>
      </c>
      <c r="C159" s="28">
        <f>'البيان النهائى '!B161</f>
        <v>0</v>
      </c>
      <c r="D159" s="28">
        <f>'حضور وانصراف'!F164</f>
        <v>0</v>
      </c>
      <c r="E159" s="28"/>
      <c r="F159" s="28"/>
      <c r="G159" s="28"/>
      <c r="H159" s="28">
        <f>'حضور وانصراف'!G164</f>
        <v>0</v>
      </c>
      <c r="I159" s="27"/>
      <c r="J159" s="27"/>
      <c r="K159" s="27"/>
      <c r="L159" s="27"/>
      <c r="M159" s="27"/>
      <c r="N159" s="27"/>
      <c r="O159" s="30">
        <f t="shared" si="28"/>
        <v>0</v>
      </c>
      <c r="P159" s="31">
        <f>'البيان النهائى '!E161</f>
        <v>0</v>
      </c>
      <c r="Q159" s="47">
        <f>'البيان النهائى '!U161</f>
        <v>0</v>
      </c>
      <c r="R159" s="31">
        <f>'البيان النهائى '!P161</f>
        <v>0</v>
      </c>
      <c r="S159" s="31"/>
      <c r="T159" s="47">
        <f t="shared" si="35"/>
        <v>0</v>
      </c>
      <c r="U159" s="31">
        <v>0</v>
      </c>
      <c r="V159" s="31">
        <v>0</v>
      </c>
      <c r="W159" s="31"/>
      <c r="X159" s="31"/>
      <c r="Y159" s="47">
        <f t="shared" si="33"/>
        <v>0</v>
      </c>
      <c r="Z159" s="32">
        <f>'البيان النهائى '!Y161</f>
        <v>0</v>
      </c>
      <c r="AA159" s="33"/>
      <c r="AB159" s="32">
        <f>'البيان النهائى '!X161</f>
        <v>0</v>
      </c>
      <c r="AC159" s="33"/>
      <c r="AD159" s="34">
        <f t="shared" si="29"/>
        <v>0</v>
      </c>
      <c r="AE159" s="33"/>
      <c r="AF159" s="33"/>
      <c r="AG159" s="33"/>
      <c r="AH159" s="33"/>
      <c r="AI159" s="33"/>
      <c r="AJ159" s="33"/>
      <c r="AK159" s="32">
        <f t="shared" si="34"/>
        <v>0</v>
      </c>
      <c r="AL159" s="35">
        <f t="shared" si="30"/>
        <v>0</v>
      </c>
      <c r="AM159" s="35">
        <f t="shared" si="31"/>
        <v>0</v>
      </c>
      <c r="AN159" s="35">
        <f t="shared" si="32"/>
        <v>0</v>
      </c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</row>
    <row r="160" spans="2:91" ht="13.5" thickBot="1" x14ac:dyDescent="0.25">
      <c r="B160" s="28">
        <v>150</v>
      </c>
      <c r="C160" s="28">
        <f>'البيان النهائى '!B162</f>
        <v>0</v>
      </c>
      <c r="D160" s="28">
        <f>'حضور وانصراف'!F165</f>
        <v>0</v>
      </c>
      <c r="E160" s="28"/>
      <c r="F160" s="28"/>
      <c r="G160" s="28"/>
      <c r="H160" s="28">
        <f>'حضور وانصراف'!G165</f>
        <v>0</v>
      </c>
      <c r="I160" s="27"/>
      <c r="J160" s="27"/>
      <c r="K160" s="27"/>
      <c r="L160" s="27"/>
      <c r="M160" s="27"/>
      <c r="N160" s="27"/>
      <c r="O160" s="30">
        <f t="shared" si="28"/>
        <v>0</v>
      </c>
      <c r="P160" s="31">
        <f>'البيان النهائى '!E162</f>
        <v>0</v>
      </c>
      <c r="Q160" s="47">
        <f>'البيان النهائى '!U162</f>
        <v>0</v>
      </c>
      <c r="R160" s="31">
        <f>'البيان النهائى '!P162</f>
        <v>0</v>
      </c>
      <c r="S160" s="31"/>
      <c r="T160" s="47">
        <f t="shared" si="35"/>
        <v>0</v>
      </c>
      <c r="U160" s="31">
        <v>0</v>
      </c>
      <c r="V160" s="31">
        <v>0</v>
      </c>
      <c r="W160" s="31"/>
      <c r="X160" s="31"/>
      <c r="Y160" s="47">
        <f t="shared" si="33"/>
        <v>0</v>
      </c>
      <c r="Z160" s="32">
        <f>'البيان النهائى '!Y162</f>
        <v>0</v>
      </c>
      <c r="AA160" s="33"/>
      <c r="AB160" s="32">
        <f>'البيان النهائى '!X162</f>
        <v>0</v>
      </c>
      <c r="AC160" s="33"/>
      <c r="AD160" s="34">
        <f t="shared" si="29"/>
        <v>0</v>
      </c>
      <c r="AE160" s="33"/>
      <c r="AF160" s="33"/>
      <c r="AG160" s="33"/>
      <c r="AH160" s="33"/>
      <c r="AI160" s="33"/>
      <c r="AJ160" s="33"/>
      <c r="AK160" s="32">
        <f t="shared" si="34"/>
        <v>0</v>
      </c>
      <c r="AL160" s="35">
        <f t="shared" si="30"/>
        <v>0</v>
      </c>
      <c r="AM160" s="35">
        <f t="shared" si="31"/>
        <v>0</v>
      </c>
      <c r="AN160" s="35">
        <f t="shared" si="32"/>
        <v>0</v>
      </c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</row>
    <row r="161" spans="2:91" ht="13.5" thickBot="1" x14ac:dyDescent="0.25">
      <c r="B161" s="28">
        <v>151</v>
      </c>
      <c r="C161" s="28">
        <f>'البيان النهائى '!B163</f>
        <v>0</v>
      </c>
      <c r="D161" s="28">
        <f>'حضور وانصراف'!F166</f>
        <v>0</v>
      </c>
      <c r="E161" s="28"/>
      <c r="F161" s="28"/>
      <c r="G161" s="28"/>
      <c r="H161" s="28">
        <f>'حضور وانصراف'!G166</f>
        <v>0</v>
      </c>
      <c r="I161" s="27"/>
      <c r="J161" s="27"/>
      <c r="K161" s="27"/>
      <c r="L161" s="27"/>
      <c r="M161" s="27"/>
      <c r="N161" s="27"/>
      <c r="O161" s="30">
        <f t="shared" si="28"/>
        <v>0</v>
      </c>
      <c r="P161" s="31">
        <f>'البيان النهائى '!E163</f>
        <v>0</v>
      </c>
      <c r="Q161" s="47">
        <f>'البيان النهائى '!U163</f>
        <v>0</v>
      </c>
      <c r="R161" s="31">
        <f>'البيان النهائى '!P163</f>
        <v>0</v>
      </c>
      <c r="S161" s="31"/>
      <c r="T161" s="47">
        <f t="shared" si="35"/>
        <v>0</v>
      </c>
      <c r="U161" s="31">
        <v>0</v>
      </c>
      <c r="V161" s="31">
        <v>0</v>
      </c>
      <c r="W161" s="31"/>
      <c r="X161" s="31"/>
      <c r="Y161" s="47">
        <f t="shared" si="33"/>
        <v>0</v>
      </c>
      <c r="Z161" s="32">
        <f>'البيان النهائى '!Y163</f>
        <v>0</v>
      </c>
      <c r="AA161" s="33"/>
      <c r="AB161" s="32">
        <f>'البيان النهائى '!X163</f>
        <v>0</v>
      </c>
      <c r="AC161" s="33"/>
      <c r="AD161" s="34">
        <f t="shared" si="29"/>
        <v>0</v>
      </c>
      <c r="AE161" s="33"/>
      <c r="AF161" s="33"/>
      <c r="AG161" s="33"/>
      <c r="AH161" s="33"/>
      <c r="AI161" s="33"/>
      <c r="AJ161" s="33"/>
      <c r="AK161" s="32">
        <f t="shared" si="34"/>
        <v>0</v>
      </c>
      <c r="AL161" s="35">
        <f t="shared" si="30"/>
        <v>0</v>
      </c>
      <c r="AM161" s="35">
        <f t="shared" si="31"/>
        <v>0</v>
      </c>
      <c r="AN161" s="35">
        <f t="shared" si="32"/>
        <v>0</v>
      </c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</row>
    <row r="162" spans="2:91" ht="13.5" thickBot="1" x14ac:dyDescent="0.25">
      <c r="B162" s="28">
        <v>152</v>
      </c>
      <c r="C162" s="28">
        <f>'البيان النهائى '!B164</f>
        <v>0</v>
      </c>
      <c r="D162" s="28">
        <f>'حضور وانصراف'!F167</f>
        <v>0</v>
      </c>
      <c r="E162" s="28"/>
      <c r="F162" s="28"/>
      <c r="G162" s="28"/>
      <c r="H162" s="28">
        <f>'حضور وانصراف'!G167</f>
        <v>0</v>
      </c>
      <c r="I162" s="27"/>
      <c r="J162" s="27"/>
      <c r="K162" s="27"/>
      <c r="L162" s="27"/>
      <c r="M162" s="27"/>
      <c r="N162" s="27"/>
      <c r="O162" s="30">
        <f t="shared" si="28"/>
        <v>0</v>
      </c>
      <c r="P162" s="31">
        <f>'البيان النهائى '!E164</f>
        <v>0</v>
      </c>
      <c r="Q162" s="47">
        <f>'البيان النهائى '!U164</f>
        <v>0</v>
      </c>
      <c r="R162" s="31">
        <f>'البيان النهائى '!P164</f>
        <v>0</v>
      </c>
      <c r="S162" s="31"/>
      <c r="T162" s="47">
        <f t="shared" si="35"/>
        <v>0</v>
      </c>
      <c r="U162" s="31">
        <v>0</v>
      </c>
      <c r="V162" s="31">
        <v>0</v>
      </c>
      <c r="W162" s="31"/>
      <c r="X162" s="31"/>
      <c r="Y162" s="47">
        <f t="shared" si="33"/>
        <v>0</v>
      </c>
      <c r="Z162" s="32">
        <f>'البيان النهائى '!Y164</f>
        <v>0</v>
      </c>
      <c r="AA162" s="33"/>
      <c r="AB162" s="32">
        <f>'البيان النهائى '!X164</f>
        <v>0</v>
      </c>
      <c r="AC162" s="33"/>
      <c r="AD162" s="34">
        <f t="shared" si="29"/>
        <v>0</v>
      </c>
      <c r="AE162" s="33"/>
      <c r="AF162" s="33"/>
      <c r="AG162" s="33"/>
      <c r="AH162" s="33"/>
      <c r="AI162" s="33"/>
      <c r="AJ162" s="33"/>
      <c r="AK162" s="32">
        <f t="shared" si="34"/>
        <v>0</v>
      </c>
      <c r="AL162" s="35">
        <f t="shared" si="30"/>
        <v>0</v>
      </c>
      <c r="AM162" s="35">
        <f t="shared" si="31"/>
        <v>0</v>
      </c>
      <c r="AN162" s="35">
        <f t="shared" si="32"/>
        <v>0</v>
      </c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</row>
    <row r="163" spans="2:91" ht="13.5" thickBot="1" x14ac:dyDescent="0.25">
      <c r="B163" s="28">
        <v>153</v>
      </c>
      <c r="C163" s="28">
        <f>'البيان النهائى '!B165</f>
        <v>0</v>
      </c>
      <c r="D163" s="28">
        <f>'حضور وانصراف'!F168</f>
        <v>0</v>
      </c>
      <c r="E163" s="28"/>
      <c r="F163" s="28"/>
      <c r="G163" s="28"/>
      <c r="H163" s="28">
        <f>'حضور وانصراف'!G168</f>
        <v>0</v>
      </c>
      <c r="I163" s="27"/>
      <c r="J163" s="27"/>
      <c r="K163" s="27"/>
      <c r="L163" s="27"/>
      <c r="M163" s="27"/>
      <c r="N163" s="27"/>
      <c r="O163" s="30">
        <f t="shared" si="28"/>
        <v>0</v>
      </c>
      <c r="P163" s="31">
        <f>'البيان النهائى '!E165</f>
        <v>0</v>
      </c>
      <c r="Q163" s="47">
        <f>'البيان النهائى '!U165</f>
        <v>0</v>
      </c>
      <c r="R163" s="31">
        <f>'البيان النهائى '!P165</f>
        <v>0</v>
      </c>
      <c r="S163" s="31"/>
      <c r="T163" s="47">
        <f t="shared" si="35"/>
        <v>0</v>
      </c>
      <c r="U163" s="31">
        <v>0</v>
      </c>
      <c r="V163" s="31">
        <v>0</v>
      </c>
      <c r="W163" s="31"/>
      <c r="X163" s="31"/>
      <c r="Y163" s="47">
        <f t="shared" si="33"/>
        <v>0</v>
      </c>
      <c r="Z163" s="32">
        <f>'البيان النهائى '!Y165</f>
        <v>0</v>
      </c>
      <c r="AA163" s="33"/>
      <c r="AB163" s="32">
        <f>'البيان النهائى '!X165</f>
        <v>0</v>
      </c>
      <c r="AC163" s="33"/>
      <c r="AD163" s="34">
        <f t="shared" si="29"/>
        <v>0</v>
      </c>
      <c r="AE163" s="33"/>
      <c r="AF163" s="33"/>
      <c r="AG163" s="33"/>
      <c r="AH163" s="33"/>
      <c r="AI163" s="33"/>
      <c r="AJ163" s="33"/>
      <c r="AK163" s="32">
        <f t="shared" si="34"/>
        <v>0</v>
      </c>
      <c r="AL163" s="35">
        <f t="shared" si="30"/>
        <v>0</v>
      </c>
      <c r="AM163" s="35">
        <f t="shared" si="31"/>
        <v>0</v>
      </c>
      <c r="AN163" s="35">
        <f t="shared" si="32"/>
        <v>0</v>
      </c>
    </row>
    <row r="164" spans="2:91" ht="13.5" thickBot="1" x14ac:dyDescent="0.25">
      <c r="B164" s="28">
        <v>154</v>
      </c>
      <c r="C164" s="28">
        <f>'البيان النهائى '!B166</f>
        <v>0</v>
      </c>
      <c r="D164" s="28">
        <f>'حضور وانصراف'!F169</f>
        <v>0</v>
      </c>
      <c r="E164" s="28"/>
      <c r="F164" s="28"/>
      <c r="G164" s="28"/>
      <c r="H164" s="28">
        <f>'حضور وانصراف'!G169</f>
        <v>0</v>
      </c>
      <c r="I164" s="27"/>
      <c r="J164" s="27"/>
      <c r="K164" s="27"/>
      <c r="L164" s="27"/>
      <c r="M164" s="27"/>
      <c r="N164" s="27"/>
      <c r="O164" s="30">
        <f t="shared" si="28"/>
        <v>0</v>
      </c>
      <c r="P164" s="31">
        <f>'البيان النهائى '!E166</f>
        <v>0</v>
      </c>
      <c r="Q164" s="47">
        <f>'البيان النهائى '!U166</f>
        <v>0</v>
      </c>
      <c r="R164" s="31">
        <f>'البيان النهائى '!P166</f>
        <v>0</v>
      </c>
      <c r="S164" s="31"/>
      <c r="T164" s="47">
        <f t="shared" si="35"/>
        <v>0</v>
      </c>
      <c r="U164" s="31">
        <v>0</v>
      </c>
      <c r="V164" s="31">
        <v>0</v>
      </c>
      <c r="W164" s="31"/>
      <c r="X164" s="31"/>
      <c r="Y164" s="47">
        <f t="shared" si="33"/>
        <v>0</v>
      </c>
      <c r="Z164" s="32">
        <f>'البيان النهائى '!Y166</f>
        <v>0</v>
      </c>
      <c r="AA164" s="33"/>
      <c r="AB164" s="32">
        <f>'البيان النهائى '!X166</f>
        <v>0</v>
      </c>
      <c r="AC164" s="33"/>
      <c r="AD164" s="34">
        <f t="shared" si="29"/>
        <v>0</v>
      </c>
      <c r="AE164" s="33"/>
      <c r="AF164" s="33"/>
      <c r="AG164" s="33"/>
      <c r="AH164" s="33"/>
      <c r="AI164" s="33"/>
      <c r="AJ164" s="33"/>
      <c r="AK164" s="32">
        <f t="shared" si="34"/>
        <v>0</v>
      </c>
      <c r="AL164" s="35">
        <f t="shared" si="30"/>
        <v>0</v>
      </c>
      <c r="AM164" s="35">
        <f t="shared" si="31"/>
        <v>0</v>
      </c>
      <c r="AN164" s="35">
        <f t="shared" si="32"/>
        <v>0</v>
      </c>
    </row>
    <row r="165" spans="2:91" ht="13.5" thickBot="1" x14ac:dyDescent="0.25">
      <c r="B165" s="28">
        <v>155</v>
      </c>
      <c r="C165" s="28">
        <f>'البيان النهائى '!B167</f>
        <v>0</v>
      </c>
      <c r="D165" s="28">
        <f>'حضور وانصراف'!F170</f>
        <v>0</v>
      </c>
      <c r="E165" s="28"/>
      <c r="F165" s="28"/>
      <c r="G165" s="28"/>
      <c r="H165" s="28">
        <f>'حضور وانصراف'!G170</f>
        <v>0</v>
      </c>
      <c r="I165" s="27"/>
      <c r="J165" s="27"/>
      <c r="K165" s="27"/>
      <c r="L165" s="27"/>
      <c r="M165" s="27"/>
      <c r="N165" s="27"/>
      <c r="O165" s="30">
        <f t="shared" si="28"/>
        <v>0</v>
      </c>
      <c r="P165" s="31">
        <f>'البيان النهائى '!E167</f>
        <v>0</v>
      </c>
      <c r="Q165" s="47">
        <f>'البيان النهائى '!U167</f>
        <v>0</v>
      </c>
      <c r="R165" s="31">
        <f>'البيان النهائى '!P167</f>
        <v>0</v>
      </c>
      <c r="S165" s="31"/>
      <c r="T165" s="47">
        <f t="shared" si="35"/>
        <v>0</v>
      </c>
      <c r="U165" s="31">
        <v>0</v>
      </c>
      <c r="V165" s="31">
        <v>0</v>
      </c>
      <c r="W165" s="31"/>
      <c r="X165" s="31"/>
      <c r="Y165" s="47">
        <f t="shared" si="33"/>
        <v>0</v>
      </c>
      <c r="Z165" s="32">
        <f>'البيان النهائى '!Y167</f>
        <v>0</v>
      </c>
      <c r="AA165" s="33"/>
      <c r="AB165" s="32">
        <f>'البيان النهائى '!X167</f>
        <v>0</v>
      </c>
      <c r="AC165" s="33"/>
      <c r="AD165" s="34">
        <f t="shared" si="29"/>
        <v>0</v>
      </c>
      <c r="AE165" s="33"/>
      <c r="AF165" s="33"/>
      <c r="AG165" s="33"/>
      <c r="AH165" s="33"/>
      <c r="AI165" s="33"/>
      <c r="AJ165" s="33"/>
      <c r="AK165" s="32">
        <f t="shared" si="34"/>
        <v>0</v>
      </c>
      <c r="AL165" s="35">
        <f t="shared" si="30"/>
        <v>0</v>
      </c>
      <c r="AM165" s="35">
        <f t="shared" si="31"/>
        <v>0</v>
      </c>
      <c r="AN165" s="35">
        <f t="shared" si="32"/>
        <v>0</v>
      </c>
    </row>
    <row r="166" spans="2:91" ht="13.5" thickBot="1" x14ac:dyDescent="0.25">
      <c r="B166" s="28">
        <v>156</v>
      </c>
      <c r="C166" s="28">
        <f>'البيان النهائى '!B168</f>
        <v>0</v>
      </c>
      <c r="D166" s="28">
        <f>'حضور وانصراف'!F171</f>
        <v>0</v>
      </c>
      <c r="E166" s="28"/>
      <c r="F166" s="28"/>
      <c r="G166" s="28"/>
      <c r="H166" s="28">
        <f>'حضور وانصراف'!G171</f>
        <v>0</v>
      </c>
      <c r="I166" s="27"/>
      <c r="J166" s="27"/>
      <c r="K166" s="27"/>
      <c r="L166" s="27"/>
      <c r="M166" s="27"/>
      <c r="N166" s="27"/>
      <c r="O166" s="30">
        <f t="shared" si="28"/>
        <v>0</v>
      </c>
      <c r="P166" s="31">
        <f>'البيان النهائى '!E168</f>
        <v>0</v>
      </c>
      <c r="Q166" s="47">
        <f>'البيان النهائى '!U168</f>
        <v>0</v>
      </c>
      <c r="R166" s="31">
        <f>'البيان النهائى '!P168</f>
        <v>0</v>
      </c>
      <c r="S166" s="31"/>
      <c r="T166" s="47">
        <f t="shared" si="35"/>
        <v>0</v>
      </c>
      <c r="U166" s="31">
        <v>0</v>
      </c>
      <c r="V166" s="31">
        <v>0</v>
      </c>
      <c r="W166" s="31"/>
      <c r="X166" s="31"/>
      <c r="Y166" s="47">
        <f t="shared" si="33"/>
        <v>0</v>
      </c>
      <c r="Z166" s="32">
        <f>'البيان النهائى '!Y168</f>
        <v>0</v>
      </c>
      <c r="AA166" s="33"/>
      <c r="AB166" s="32">
        <f>'البيان النهائى '!X168</f>
        <v>0</v>
      </c>
      <c r="AC166" s="33"/>
      <c r="AD166" s="34">
        <f t="shared" si="29"/>
        <v>0</v>
      </c>
      <c r="AE166" s="33"/>
      <c r="AF166" s="33"/>
      <c r="AG166" s="33"/>
      <c r="AH166" s="33"/>
      <c r="AI166" s="33"/>
      <c r="AJ166" s="33"/>
      <c r="AK166" s="32">
        <f t="shared" si="34"/>
        <v>0</v>
      </c>
      <c r="AL166" s="35">
        <f t="shared" si="30"/>
        <v>0</v>
      </c>
      <c r="AM166" s="35">
        <f t="shared" si="31"/>
        <v>0</v>
      </c>
      <c r="AN166" s="35">
        <f t="shared" si="32"/>
        <v>0</v>
      </c>
    </row>
    <row r="167" spans="2:91" ht="13.5" thickBot="1" x14ac:dyDescent="0.25">
      <c r="B167" s="28">
        <v>157</v>
      </c>
      <c r="C167" s="28">
        <f>'البيان النهائى '!B169</f>
        <v>0</v>
      </c>
      <c r="D167" s="28">
        <f>'حضور وانصراف'!F172</f>
        <v>0</v>
      </c>
      <c r="E167" s="28"/>
      <c r="F167" s="28"/>
      <c r="G167" s="28"/>
      <c r="H167" s="28">
        <f>'حضور وانصراف'!G172</f>
        <v>0</v>
      </c>
      <c r="I167" s="27"/>
      <c r="J167" s="27"/>
      <c r="K167" s="27"/>
      <c r="L167" s="27"/>
      <c r="M167" s="27"/>
      <c r="N167" s="27"/>
      <c r="O167" s="30">
        <f t="shared" si="28"/>
        <v>0</v>
      </c>
      <c r="P167" s="31">
        <f>'البيان النهائى '!E169</f>
        <v>0</v>
      </c>
      <c r="Q167" s="47">
        <f>'البيان النهائى '!U169</f>
        <v>0</v>
      </c>
      <c r="R167" s="31">
        <f>'البيان النهائى '!P169</f>
        <v>0</v>
      </c>
      <c r="S167" s="31"/>
      <c r="T167" s="47">
        <f t="shared" si="35"/>
        <v>0</v>
      </c>
      <c r="U167" s="31">
        <v>0</v>
      </c>
      <c r="V167" s="31">
        <v>0</v>
      </c>
      <c r="W167" s="31"/>
      <c r="X167" s="31"/>
      <c r="Y167" s="47">
        <f t="shared" si="33"/>
        <v>0</v>
      </c>
      <c r="Z167" s="32">
        <f>'البيان النهائى '!Y169</f>
        <v>0</v>
      </c>
      <c r="AA167" s="33"/>
      <c r="AB167" s="32">
        <f>'البيان النهائى '!X169</f>
        <v>0</v>
      </c>
      <c r="AC167" s="33"/>
      <c r="AD167" s="34">
        <f t="shared" si="29"/>
        <v>0</v>
      </c>
      <c r="AE167" s="33"/>
      <c r="AF167" s="33"/>
      <c r="AG167" s="33"/>
      <c r="AH167" s="33"/>
      <c r="AI167" s="33"/>
      <c r="AJ167" s="33"/>
      <c r="AK167" s="32">
        <f t="shared" si="34"/>
        <v>0</v>
      </c>
      <c r="AL167" s="35">
        <f t="shared" si="30"/>
        <v>0</v>
      </c>
      <c r="AM167" s="35">
        <f t="shared" si="31"/>
        <v>0</v>
      </c>
      <c r="AN167" s="35">
        <f t="shared" si="32"/>
        <v>0</v>
      </c>
    </row>
    <row r="168" spans="2:91" ht="13.5" thickBot="1" x14ac:dyDescent="0.25">
      <c r="B168" s="28">
        <v>158</v>
      </c>
      <c r="C168" s="28">
        <f>'البيان النهائى '!B170</f>
        <v>0</v>
      </c>
      <c r="D168" s="28">
        <f>'حضور وانصراف'!F173</f>
        <v>0</v>
      </c>
      <c r="E168" s="28"/>
      <c r="F168" s="28"/>
      <c r="G168" s="28"/>
      <c r="H168" s="28">
        <f>'حضور وانصراف'!G173</f>
        <v>0</v>
      </c>
      <c r="I168" s="27"/>
      <c r="J168" s="27"/>
      <c r="K168" s="27"/>
      <c r="L168" s="27"/>
      <c r="M168" s="27"/>
      <c r="N168" s="27"/>
      <c r="O168" s="30">
        <f t="shared" si="28"/>
        <v>0</v>
      </c>
      <c r="P168" s="31">
        <f>'البيان النهائى '!E170</f>
        <v>0</v>
      </c>
      <c r="Q168" s="47">
        <f>'البيان النهائى '!U170</f>
        <v>0</v>
      </c>
      <c r="R168" s="31">
        <f>'البيان النهائى '!P170</f>
        <v>0</v>
      </c>
      <c r="S168" s="31"/>
      <c r="T168" s="47">
        <f t="shared" si="35"/>
        <v>0</v>
      </c>
      <c r="U168" s="31">
        <v>0</v>
      </c>
      <c r="V168" s="31">
        <v>0</v>
      </c>
      <c r="W168" s="31"/>
      <c r="X168" s="31"/>
      <c r="Y168" s="47">
        <f t="shared" si="33"/>
        <v>0</v>
      </c>
      <c r="Z168" s="32">
        <f>'البيان النهائى '!Y170</f>
        <v>0</v>
      </c>
      <c r="AA168" s="33"/>
      <c r="AB168" s="32">
        <f>'البيان النهائى '!X170</f>
        <v>0</v>
      </c>
      <c r="AC168" s="33"/>
      <c r="AD168" s="34">
        <f t="shared" si="29"/>
        <v>0</v>
      </c>
      <c r="AE168" s="33"/>
      <c r="AF168" s="33"/>
      <c r="AG168" s="33"/>
      <c r="AH168" s="33"/>
      <c r="AI168" s="33"/>
      <c r="AJ168" s="33"/>
      <c r="AK168" s="32">
        <f t="shared" si="34"/>
        <v>0</v>
      </c>
      <c r="AL168" s="35">
        <f t="shared" si="30"/>
        <v>0</v>
      </c>
      <c r="AM168" s="35">
        <f t="shared" si="31"/>
        <v>0</v>
      </c>
      <c r="AN168" s="35">
        <f t="shared" si="32"/>
        <v>0</v>
      </c>
    </row>
    <row r="169" spans="2:91" ht="13.5" thickBot="1" x14ac:dyDescent="0.25">
      <c r="B169" s="28">
        <v>159</v>
      </c>
      <c r="C169" s="28">
        <f>'البيان النهائى '!B171</f>
        <v>0</v>
      </c>
      <c r="D169" s="28">
        <f>'حضور وانصراف'!F174</f>
        <v>0</v>
      </c>
      <c r="E169" s="28"/>
      <c r="F169" s="28"/>
      <c r="G169" s="28"/>
      <c r="H169" s="28">
        <f>'حضور وانصراف'!G174</f>
        <v>0</v>
      </c>
      <c r="I169" s="27"/>
      <c r="J169" s="27"/>
      <c r="K169" s="27"/>
      <c r="L169" s="27"/>
      <c r="M169" s="27"/>
      <c r="N169" s="27"/>
      <c r="O169" s="30">
        <f t="shared" si="28"/>
        <v>0</v>
      </c>
      <c r="P169" s="31">
        <f>'البيان النهائى '!E171</f>
        <v>0</v>
      </c>
      <c r="Q169" s="47">
        <f>'البيان النهائى '!U171</f>
        <v>0</v>
      </c>
      <c r="R169" s="31">
        <f>'البيان النهائى '!P171</f>
        <v>0</v>
      </c>
      <c r="S169" s="31"/>
      <c r="T169" s="47">
        <f t="shared" si="35"/>
        <v>0</v>
      </c>
      <c r="U169" s="31">
        <v>0</v>
      </c>
      <c r="V169" s="31">
        <v>0</v>
      </c>
      <c r="W169" s="31"/>
      <c r="X169" s="31"/>
      <c r="Y169" s="47">
        <f t="shared" si="33"/>
        <v>0</v>
      </c>
      <c r="Z169" s="32">
        <f>'البيان النهائى '!Y171</f>
        <v>0</v>
      </c>
      <c r="AA169" s="33"/>
      <c r="AB169" s="32">
        <f>'البيان النهائى '!X171</f>
        <v>0</v>
      </c>
      <c r="AC169" s="33"/>
      <c r="AD169" s="34">
        <f t="shared" si="29"/>
        <v>0</v>
      </c>
      <c r="AE169" s="33"/>
      <c r="AF169" s="33"/>
      <c r="AG169" s="33"/>
      <c r="AH169" s="33"/>
      <c r="AI169" s="33"/>
      <c r="AJ169" s="33"/>
      <c r="AK169" s="32">
        <f t="shared" si="34"/>
        <v>0</v>
      </c>
      <c r="AL169" s="35">
        <f t="shared" si="30"/>
        <v>0</v>
      </c>
      <c r="AM169" s="35">
        <f t="shared" si="31"/>
        <v>0</v>
      </c>
      <c r="AN169" s="35">
        <f t="shared" si="32"/>
        <v>0</v>
      </c>
    </row>
    <row r="170" spans="2:91" ht="13.5" thickBot="1" x14ac:dyDescent="0.25">
      <c r="B170" s="28">
        <v>160</v>
      </c>
      <c r="C170" s="28">
        <f>'البيان النهائى '!B172</f>
        <v>0</v>
      </c>
      <c r="D170" s="28">
        <f>'حضور وانصراف'!F175</f>
        <v>0</v>
      </c>
      <c r="E170" s="28"/>
      <c r="F170" s="28"/>
      <c r="G170" s="28"/>
      <c r="H170" s="28">
        <f>'حضور وانصراف'!G175</f>
        <v>0</v>
      </c>
      <c r="I170" s="27"/>
      <c r="J170" s="27"/>
      <c r="K170" s="27"/>
      <c r="L170" s="27"/>
      <c r="M170" s="27"/>
      <c r="N170" s="27"/>
      <c r="O170" s="30">
        <f t="shared" si="28"/>
        <v>0</v>
      </c>
      <c r="P170" s="31">
        <f>'البيان النهائى '!E172</f>
        <v>0</v>
      </c>
      <c r="Q170" s="47">
        <f>'البيان النهائى '!U172</f>
        <v>0</v>
      </c>
      <c r="R170" s="31">
        <f>'البيان النهائى '!P172</f>
        <v>0</v>
      </c>
      <c r="S170" s="31"/>
      <c r="T170" s="47">
        <f t="shared" si="35"/>
        <v>0</v>
      </c>
      <c r="U170" s="31">
        <v>0</v>
      </c>
      <c r="V170" s="31">
        <v>0</v>
      </c>
      <c r="W170" s="31"/>
      <c r="X170" s="31"/>
      <c r="Y170" s="47">
        <f t="shared" si="33"/>
        <v>0</v>
      </c>
      <c r="Z170" s="32">
        <f>'البيان النهائى '!Y172</f>
        <v>0</v>
      </c>
      <c r="AA170" s="33"/>
      <c r="AB170" s="32">
        <f>'البيان النهائى '!X172</f>
        <v>0</v>
      </c>
      <c r="AC170" s="33"/>
      <c r="AD170" s="34">
        <f t="shared" si="29"/>
        <v>0</v>
      </c>
      <c r="AE170" s="33"/>
      <c r="AF170" s="33"/>
      <c r="AG170" s="33"/>
      <c r="AH170" s="33"/>
      <c r="AI170" s="33"/>
      <c r="AJ170" s="33"/>
      <c r="AK170" s="32">
        <f t="shared" si="34"/>
        <v>0</v>
      </c>
      <c r="AL170" s="35">
        <f t="shared" si="30"/>
        <v>0</v>
      </c>
      <c r="AM170" s="35">
        <f t="shared" si="31"/>
        <v>0</v>
      </c>
      <c r="AN170" s="35">
        <f t="shared" si="32"/>
        <v>0</v>
      </c>
    </row>
    <row r="171" spans="2:91" ht="13.5" thickBot="1" x14ac:dyDescent="0.25">
      <c r="B171" s="28">
        <v>161</v>
      </c>
      <c r="C171" s="28">
        <f>'البيان النهائى '!B173</f>
        <v>0</v>
      </c>
      <c r="D171" s="28">
        <f>'حضور وانصراف'!F176</f>
        <v>0</v>
      </c>
      <c r="E171" s="28"/>
      <c r="F171" s="28"/>
      <c r="G171" s="28"/>
      <c r="H171" s="28">
        <f>'حضور وانصراف'!G176</f>
        <v>0</v>
      </c>
      <c r="I171" s="27"/>
      <c r="J171" s="27"/>
      <c r="K171" s="27"/>
      <c r="L171" s="27"/>
      <c r="M171" s="27"/>
      <c r="N171" s="27"/>
      <c r="O171" s="30">
        <f t="shared" si="28"/>
        <v>0</v>
      </c>
      <c r="P171" s="31">
        <f>'البيان النهائى '!E173</f>
        <v>0</v>
      </c>
      <c r="Q171" s="47">
        <f>'البيان النهائى '!U173</f>
        <v>0</v>
      </c>
      <c r="R171" s="31">
        <f>'البيان النهائى '!P173</f>
        <v>0</v>
      </c>
      <c r="S171" s="31"/>
      <c r="T171" s="47">
        <f t="shared" si="35"/>
        <v>0</v>
      </c>
      <c r="U171" s="31">
        <v>0</v>
      </c>
      <c r="V171" s="31">
        <v>0</v>
      </c>
      <c r="W171" s="31"/>
      <c r="X171" s="31"/>
      <c r="Y171" s="47">
        <f t="shared" si="33"/>
        <v>0</v>
      </c>
      <c r="Z171" s="32">
        <f>'البيان النهائى '!Y173</f>
        <v>0</v>
      </c>
      <c r="AA171" s="33"/>
      <c r="AB171" s="32">
        <f>'البيان النهائى '!X173</f>
        <v>0</v>
      </c>
      <c r="AC171" s="33"/>
      <c r="AD171" s="34">
        <f t="shared" si="29"/>
        <v>0</v>
      </c>
      <c r="AE171" s="33"/>
      <c r="AF171" s="33"/>
      <c r="AG171" s="33"/>
      <c r="AH171" s="33"/>
      <c r="AI171" s="33"/>
      <c r="AJ171" s="33"/>
      <c r="AK171" s="32">
        <f t="shared" si="34"/>
        <v>0</v>
      </c>
      <c r="AL171" s="35">
        <f t="shared" si="30"/>
        <v>0</v>
      </c>
      <c r="AM171" s="35">
        <f t="shared" si="31"/>
        <v>0</v>
      </c>
      <c r="AN171" s="35">
        <f t="shared" si="32"/>
        <v>0</v>
      </c>
    </row>
    <row r="172" spans="2:91" ht="13.5" thickBot="1" x14ac:dyDescent="0.25">
      <c r="B172" s="28">
        <v>162</v>
      </c>
      <c r="C172" s="28">
        <f>'البيان النهائى '!B174</f>
        <v>0</v>
      </c>
      <c r="D172" s="28">
        <f>'حضور وانصراف'!F177</f>
        <v>0</v>
      </c>
      <c r="E172" s="28"/>
      <c r="F172" s="28"/>
      <c r="G172" s="28"/>
      <c r="H172" s="28">
        <f>'حضور وانصراف'!G177</f>
        <v>0</v>
      </c>
      <c r="I172" s="27"/>
      <c r="J172" s="27"/>
      <c r="K172" s="27"/>
      <c r="L172" s="27"/>
      <c r="M172" s="27"/>
      <c r="N172" s="27"/>
      <c r="O172" s="30">
        <f t="shared" si="28"/>
        <v>0</v>
      </c>
      <c r="P172" s="31">
        <f>'البيان النهائى '!E174</f>
        <v>0</v>
      </c>
      <c r="Q172" s="47">
        <f>'البيان النهائى '!U174</f>
        <v>0</v>
      </c>
      <c r="R172" s="31">
        <f>'البيان النهائى '!P174</f>
        <v>0</v>
      </c>
      <c r="S172" s="31"/>
      <c r="T172" s="47">
        <f t="shared" si="35"/>
        <v>0</v>
      </c>
      <c r="U172" s="31">
        <v>0</v>
      </c>
      <c r="V172" s="31">
        <v>0</v>
      </c>
      <c r="W172" s="31"/>
      <c r="X172" s="31"/>
      <c r="Y172" s="47">
        <f t="shared" si="33"/>
        <v>0</v>
      </c>
      <c r="Z172" s="32">
        <f>'البيان النهائى '!Y174</f>
        <v>0</v>
      </c>
      <c r="AA172" s="33"/>
      <c r="AB172" s="32">
        <f>'البيان النهائى '!X174</f>
        <v>0</v>
      </c>
      <c r="AC172" s="33"/>
      <c r="AD172" s="34">
        <f t="shared" si="29"/>
        <v>0</v>
      </c>
      <c r="AE172" s="33"/>
      <c r="AF172" s="33"/>
      <c r="AG172" s="33"/>
      <c r="AH172" s="33"/>
      <c r="AI172" s="33"/>
      <c r="AJ172" s="33"/>
      <c r="AK172" s="32">
        <f t="shared" si="34"/>
        <v>0</v>
      </c>
      <c r="AL172" s="35">
        <f t="shared" si="30"/>
        <v>0</v>
      </c>
      <c r="AM172" s="35">
        <f t="shared" si="31"/>
        <v>0</v>
      </c>
      <c r="AN172" s="35">
        <f t="shared" si="32"/>
        <v>0</v>
      </c>
    </row>
    <row r="173" spans="2:91" ht="13.5" thickBot="1" x14ac:dyDescent="0.25">
      <c r="B173" s="28">
        <v>163</v>
      </c>
      <c r="C173" s="28">
        <f>'البيان النهائى '!B175</f>
        <v>0</v>
      </c>
      <c r="D173" s="28">
        <f>'حضور وانصراف'!F178</f>
        <v>0</v>
      </c>
      <c r="E173" s="28"/>
      <c r="F173" s="28"/>
      <c r="G173" s="28"/>
      <c r="H173" s="28">
        <f>'حضور وانصراف'!G178</f>
        <v>0</v>
      </c>
      <c r="I173" s="27"/>
      <c r="J173" s="27"/>
      <c r="K173" s="27"/>
      <c r="L173" s="27"/>
      <c r="M173" s="27"/>
      <c r="N173" s="27"/>
      <c r="O173" s="30">
        <f t="shared" si="28"/>
        <v>0</v>
      </c>
      <c r="P173" s="31">
        <f>'البيان النهائى '!E175</f>
        <v>0</v>
      </c>
      <c r="Q173" s="47">
        <f>'البيان النهائى '!U175</f>
        <v>0</v>
      </c>
      <c r="R173" s="31">
        <f>'البيان النهائى '!P175</f>
        <v>0</v>
      </c>
      <c r="S173" s="31"/>
      <c r="T173" s="47">
        <f t="shared" si="35"/>
        <v>0</v>
      </c>
      <c r="U173" s="31">
        <v>0</v>
      </c>
      <c r="V173" s="31">
        <v>0</v>
      </c>
      <c r="W173" s="31"/>
      <c r="X173" s="31"/>
      <c r="Y173" s="47">
        <f t="shared" si="33"/>
        <v>0</v>
      </c>
      <c r="Z173" s="32">
        <f>'البيان النهائى '!Y175</f>
        <v>0</v>
      </c>
      <c r="AA173" s="33"/>
      <c r="AB173" s="32">
        <f>'البيان النهائى '!X175</f>
        <v>0</v>
      </c>
      <c r="AC173" s="33"/>
      <c r="AD173" s="34">
        <f t="shared" si="29"/>
        <v>0</v>
      </c>
      <c r="AE173" s="33"/>
      <c r="AF173" s="33"/>
      <c r="AG173" s="33"/>
      <c r="AH173" s="33"/>
      <c r="AI173" s="33"/>
      <c r="AJ173" s="33"/>
      <c r="AK173" s="32">
        <f t="shared" si="34"/>
        <v>0</v>
      </c>
      <c r="AL173" s="35">
        <f t="shared" si="30"/>
        <v>0</v>
      </c>
      <c r="AM173" s="35">
        <f t="shared" si="31"/>
        <v>0</v>
      </c>
      <c r="AN173" s="35">
        <f t="shared" si="32"/>
        <v>0</v>
      </c>
    </row>
    <row r="174" spans="2:91" ht="13.5" thickBot="1" x14ac:dyDescent="0.25">
      <c r="B174" s="28">
        <v>164</v>
      </c>
      <c r="C174" s="28">
        <f>'البيان النهائى '!B176</f>
        <v>0</v>
      </c>
      <c r="D174" s="28">
        <f>'حضور وانصراف'!F179</f>
        <v>0</v>
      </c>
      <c r="E174" s="28"/>
      <c r="F174" s="28"/>
      <c r="G174" s="28"/>
      <c r="H174" s="28">
        <f>'حضور وانصراف'!G179</f>
        <v>0</v>
      </c>
      <c r="I174" s="27"/>
      <c r="J174" s="27"/>
      <c r="K174" s="27"/>
      <c r="L174" s="27"/>
      <c r="M174" s="27"/>
      <c r="N174" s="27"/>
      <c r="O174" s="30">
        <f t="shared" si="28"/>
        <v>0</v>
      </c>
      <c r="P174" s="31">
        <f>'البيان النهائى '!E176</f>
        <v>0</v>
      </c>
      <c r="Q174" s="47">
        <f>'البيان النهائى '!U176</f>
        <v>0</v>
      </c>
      <c r="R174" s="31">
        <f>'البيان النهائى '!P176</f>
        <v>0</v>
      </c>
      <c r="S174" s="31"/>
      <c r="T174" s="47">
        <f t="shared" si="35"/>
        <v>0</v>
      </c>
      <c r="U174" s="31">
        <v>0</v>
      </c>
      <c r="V174" s="31">
        <v>0</v>
      </c>
      <c r="W174" s="31"/>
      <c r="X174" s="31"/>
      <c r="Y174" s="47">
        <f t="shared" si="33"/>
        <v>0</v>
      </c>
      <c r="Z174" s="32">
        <f>'البيان النهائى '!Y176</f>
        <v>0</v>
      </c>
      <c r="AA174" s="33"/>
      <c r="AB174" s="32">
        <f>'البيان النهائى '!X176</f>
        <v>0</v>
      </c>
      <c r="AC174" s="33"/>
      <c r="AD174" s="34">
        <f t="shared" si="29"/>
        <v>0</v>
      </c>
      <c r="AE174" s="33"/>
      <c r="AF174" s="33"/>
      <c r="AG174" s="33"/>
      <c r="AH174" s="33"/>
      <c r="AI174" s="33"/>
      <c r="AJ174" s="33"/>
      <c r="AK174" s="32">
        <f t="shared" si="34"/>
        <v>0</v>
      </c>
      <c r="AL174" s="35">
        <f t="shared" si="30"/>
        <v>0</v>
      </c>
      <c r="AM174" s="35">
        <f t="shared" si="31"/>
        <v>0</v>
      </c>
      <c r="AN174" s="35">
        <f t="shared" si="32"/>
        <v>0</v>
      </c>
    </row>
    <row r="175" spans="2:91" ht="13.5" thickBot="1" x14ac:dyDescent="0.25">
      <c r="B175" s="28">
        <v>165</v>
      </c>
      <c r="C175" s="28">
        <f>'البيان النهائى '!B177</f>
        <v>0</v>
      </c>
      <c r="D175" s="28">
        <f>'حضور وانصراف'!F180</f>
        <v>0</v>
      </c>
      <c r="E175" s="28"/>
      <c r="F175" s="28"/>
      <c r="G175" s="28"/>
      <c r="H175" s="28">
        <f>'حضور وانصراف'!G180</f>
        <v>0</v>
      </c>
      <c r="I175" s="27"/>
      <c r="J175" s="27"/>
      <c r="K175" s="27"/>
      <c r="L175" s="27"/>
      <c r="M175" s="27"/>
      <c r="N175" s="27"/>
      <c r="O175" s="30">
        <f t="shared" si="28"/>
        <v>0</v>
      </c>
      <c r="P175" s="31">
        <f>'البيان النهائى '!E177</f>
        <v>0</v>
      </c>
      <c r="Q175" s="47">
        <f>'البيان النهائى '!U177</f>
        <v>0</v>
      </c>
      <c r="R175" s="31">
        <f>'البيان النهائى '!P177</f>
        <v>0</v>
      </c>
      <c r="S175" s="31"/>
      <c r="T175" s="47">
        <f t="shared" si="35"/>
        <v>0</v>
      </c>
      <c r="U175" s="31">
        <v>0</v>
      </c>
      <c r="V175" s="31">
        <v>0</v>
      </c>
      <c r="W175" s="31"/>
      <c r="X175" s="31"/>
      <c r="Y175" s="47">
        <f t="shared" si="33"/>
        <v>0</v>
      </c>
      <c r="Z175" s="32">
        <f>'البيان النهائى '!Y177</f>
        <v>0</v>
      </c>
      <c r="AA175" s="33"/>
      <c r="AB175" s="32">
        <f>'البيان النهائى '!X177</f>
        <v>0</v>
      </c>
      <c r="AC175" s="33"/>
      <c r="AD175" s="34">
        <f t="shared" si="29"/>
        <v>0</v>
      </c>
      <c r="AE175" s="33"/>
      <c r="AF175" s="33"/>
      <c r="AG175" s="33"/>
      <c r="AH175" s="33"/>
      <c r="AI175" s="33"/>
      <c r="AJ175" s="33"/>
      <c r="AK175" s="32">
        <f t="shared" si="34"/>
        <v>0</v>
      </c>
      <c r="AL175" s="35">
        <f t="shared" si="30"/>
        <v>0</v>
      </c>
      <c r="AM175" s="35">
        <f t="shared" si="31"/>
        <v>0</v>
      </c>
      <c r="AN175" s="35">
        <f t="shared" si="32"/>
        <v>0</v>
      </c>
    </row>
    <row r="176" spans="2:91" ht="13.5" thickBot="1" x14ac:dyDescent="0.25">
      <c r="B176" s="28">
        <v>166</v>
      </c>
      <c r="C176" s="28">
        <f>'البيان النهائى '!B178</f>
        <v>0</v>
      </c>
      <c r="D176" s="28">
        <f>'حضور وانصراف'!F181</f>
        <v>0</v>
      </c>
      <c r="E176" s="28"/>
      <c r="F176" s="28"/>
      <c r="G176" s="28"/>
      <c r="H176" s="28">
        <f>'حضور وانصراف'!G181</f>
        <v>0</v>
      </c>
      <c r="I176" s="27"/>
      <c r="J176" s="27"/>
      <c r="K176" s="27"/>
      <c r="L176" s="27"/>
      <c r="M176" s="27"/>
      <c r="N176" s="27"/>
      <c r="O176" s="30">
        <f t="shared" si="28"/>
        <v>0</v>
      </c>
      <c r="P176" s="31">
        <f>'البيان النهائى '!E178</f>
        <v>0</v>
      </c>
      <c r="Q176" s="47">
        <f>'البيان النهائى '!U178</f>
        <v>0</v>
      </c>
      <c r="R176" s="31">
        <f>'البيان النهائى '!P178</f>
        <v>0</v>
      </c>
      <c r="S176" s="31"/>
      <c r="T176" s="47">
        <f t="shared" si="35"/>
        <v>0</v>
      </c>
      <c r="U176" s="31">
        <v>0</v>
      </c>
      <c r="V176" s="31">
        <v>0</v>
      </c>
      <c r="W176" s="31"/>
      <c r="X176" s="31"/>
      <c r="Y176" s="47">
        <f t="shared" si="33"/>
        <v>0</v>
      </c>
      <c r="Z176" s="32">
        <f>'البيان النهائى '!Y178</f>
        <v>0</v>
      </c>
      <c r="AA176" s="33"/>
      <c r="AB176" s="32">
        <f>'البيان النهائى '!X178</f>
        <v>0</v>
      </c>
      <c r="AC176" s="33"/>
      <c r="AD176" s="34">
        <f t="shared" si="29"/>
        <v>0</v>
      </c>
      <c r="AE176" s="33"/>
      <c r="AF176" s="33"/>
      <c r="AG176" s="33"/>
      <c r="AH176" s="33"/>
      <c r="AI176" s="33"/>
      <c r="AJ176" s="33"/>
      <c r="AK176" s="32">
        <f t="shared" si="34"/>
        <v>0</v>
      </c>
      <c r="AL176" s="35">
        <f t="shared" si="30"/>
        <v>0</v>
      </c>
      <c r="AM176" s="35">
        <f t="shared" si="31"/>
        <v>0</v>
      </c>
      <c r="AN176" s="35">
        <f t="shared" si="32"/>
        <v>0</v>
      </c>
    </row>
    <row r="177" spans="2:40" ht="13.5" thickBot="1" x14ac:dyDescent="0.25">
      <c r="B177" s="28">
        <v>167</v>
      </c>
      <c r="C177" s="28">
        <f>'البيان النهائى '!B179</f>
        <v>0</v>
      </c>
      <c r="D177" s="28">
        <f>'حضور وانصراف'!F182</f>
        <v>0</v>
      </c>
      <c r="E177" s="28"/>
      <c r="F177" s="28"/>
      <c r="G177" s="28"/>
      <c r="H177" s="28">
        <f>'حضور وانصراف'!G182</f>
        <v>0</v>
      </c>
      <c r="I177" s="27"/>
      <c r="J177" s="27"/>
      <c r="K177" s="27"/>
      <c r="L177" s="27"/>
      <c r="M177" s="27"/>
      <c r="N177" s="27"/>
      <c r="O177" s="30">
        <f t="shared" si="28"/>
        <v>0</v>
      </c>
      <c r="P177" s="31">
        <f>'البيان النهائى '!E179</f>
        <v>0</v>
      </c>
      <c r="Q177" s="47">
        <f>'البيان النهائى '!U179</f>
        <v>0</v>
      </c>
      <c r="R177" s="31">
        <f>'البيان النهائى '!P179</f>
        <v>0</v>
      </c>
      <c r="S177" s="31"/>
      <c r="T177" s="47">
        <f t="shared" si="35"/>
        <v>0</v>
      </c>
      <c r="U177" s="31">
        <v>0</v>
      </c>
      <c r="V177" s="31">
        <v>0</v>
      </c>
      <c r="W177" s="31"/>
      <c r="X177" s="31"/>
      <c r="Y177" s="47">
        <f t="shared" si="33"/>
        <v>0</v>
      </c>
      <c r="Z177" s="32">
        <f>'البيان النهائى '!Y179</f>
        <v>0</v>
      </c>
      <c r="AA177" s="33"/>
      <c r="AB177" s="32">
        <f>'البيان النهائى '!X179</f>
        <v>0</v>
      </c>
      <c r="AC177" s="33"/>
      <c r="AD177" s="34">
        <f t="shared" si="29"/>
        <v>0</v>
      </c>
      <c r="AE177" s="33"/>
      <c r="AF177" s="33"/>
      <c r="AG177" s="33"/>
      <c r="AH177" s="33"/>
      <c r="AI177" s="33"/>
      <c r="AJ177" s="33"/>
      <c r="AK177" s="32">
        <f t="shared" si="34"/>
        <v>0</v>
      </c>
      <c r="AL177" s="35">
        <f t="shared" si="30"/>
        <v>0</v>
      </c>
      <c r="AM177" s="35">
        <f t="shared" si="31"/>
        <v>0</v>
      </c>
      <c r="AN177" s="35">
        <f t="shared" si="32"/>
        <v>0</v>
      </c>
    </row>
    <row r="178" spans="2:40" ht="13.5" thickBot="1" x14ac:dyDescent="0.25">
      <c r="B178" s="28">
        <v>168</v>
      </c>
      <c r="C178" s="28">
        <f>'البيان النهائى '!B180</f>
        <v>0</v>
      </c>
      <c r="D178" s="28">
        <f>'حضور وانصراف'!F183</f>
        <v>0</v>
      </c>
      <c r="E178" s="28"/>
      <c r="F178" s="28"/>
      <c r="G178" s="28"/>
      <c r="H178" s="28">
        <f>'حضور وانصراف'!G183</f>
        <v>0</v>
      </c>
      <c r="I178" s="27"/>
      <c r="J178" s="27"/>
      <c r="K178" s="27"/>
      <c r="L178" s="27"/>
      <c r="M178" s="27"/>
      <c r="N178" s="27"/>
      <c r="O178" s="30">
        <f t="shared" si="28"/>
        <v>0</v>
      </c>
      <c r="P178" s="31">
        <f>'البيان النهائى '!E180</f>
        <v>0</v>
      </c>
      <c r="Q178" s="47">
        <f>'البيان النهائى '!U180</f>
        <v>0</v>
      </c>
      <c r="R178" s="31">
        <f>'البيان النهائى '!P180</f>
        <v>0</v>
      </c>
      <c r="S178" s="31"/>
      <c r="T178" s="47">
        <f t="shared" si="35"/>
        <v>0</v>
      </c>
      <c r="U178" s="31">
        <v>0</v>
      </c>
      <c r="V178" s="31">
        <v>0</v>
      </c>
      <c r="W178" s="31"/>
      <c r="X178" s="31"/>
      <c r="Y178" s="47">
        <f t="shared" si="33"/>
        <v>0</v>
      </c>
      <c r="Z178" s="32">
        <f>'البيان النهائى '!Y180</f>
        <v>0</v>
      </c>
      <c r="AA178" s="33"/>
      <c r="AB178" s="32">
        <f>'البيان النهائى '!X180</f>
        <v>0</v>
      </c>
      <c r="AC178" s="33"/>
      <c r="AD178" s="34">
        <f t="shared" si="29"/>
        <v>0</v>
      </c>
      <c r="AE178" s="33"/>
      <c r="AF178" s="33"/>
      <c r="AG178" s="33"/>
      <c r="AH178" s="33"/>
      <c r="AI178" s="33"/>
      <c r="AJ178" s="33"/>
      <c r="AK178" s="32">
        <f t="shared" si="34"/>
        <v>0</v>
      </c>
      <c r="AL178" s="35">
        <f t="shared" si="30"/>
        <v>0</v>
      </c>
      <c r="AM178" s="35">
        <f t="shared" si="31"/>
        <v>0</v>
      </c>
      <c r="AN178" s="35">
        <f t="shared" si="32"/>
        <v>0</v>
      </c>
    </row>
    <row r="179" spans="2:40" ht="13.5" thickBot="1" x14ac:dyDescent="0.25">
      <c r="B179" s="28">
        <v>169</v>
      </c>
      <c r="C179" s="28">
        <f>'البيان النهائى '!B181</f>
        <v>0</v>
      </c>
      <c r="D179" s="28">
        <f>'حضور وانصراف'!F184</f>
        <v>0</v>
      </c>
      <c r="E179" s="28"/>
      <c r="F179" s="28"/>
      <c r="G179" s="28"/>
      <c r="H179" s="28">
        <f>'حضور وانصراف'!G184</f>
        <v>0</v>
      </c>
      <c r="I179" s="27"/>
      <c r="J179" s="27"/>
      <c r="K179" s="27"/>
      <c r="L179" s="27"/>
      <c r="M179" s="27"/>
      <c r="N179" s="27"/>
      <c r="O179" s="30">
        <f t="shared" si="28"/>
        <v>0</v>
      </c>
      <c r="P179" s="31">
        <f>'البيان النهائى '!E181</f>
        <v>0</v>
      </c>
      <c r="Q179" s="47">
        <f>'البيان النهائى '!U181</f>
        <v>0</v>
      </c>
      <c r="R179" s="31">
        <f>'البيان النهائى '!P181</f>
        <v>0</v>
      </c>
      <c r="S179" s="31"/>
      <c r="T179" s="47">
        <f t="shared" si="35"/>
        <v>0</v>
      </c>
      <c r="U179" s="31">
        <v>0</v>
      </c>
      <c r="V179" s="31">
        <v>0</v>
      </c>
      <c r="W179" s="31"/>
      <c r="X179" s="31"/>
      <c r="Y179" s="47">
        <f t="shared" si="33"/>
        <v>0</v>
      </c>
      <c r="Z179" s="32">
        <f>'البيان النهائى '!Y181</f>
        <v>0</v>
      </c>
      <c r="AA179" s="33"/>
      <c r="AB179" s="32">
        <f>'البيان النهائى '!X181</f>
        <v>0</v>
      </c>
      <c r="AC179" s="33"/>
      <c r="AD179" s="34">
        <f t="shared" si="29"/>
        <v>0</v>
      </c>
      <c r="AE179" s="33"/>
      <c r="AF179" s="33"/>
      <c r="AG179" s="33"/>
      <c r="AH179" s="33"/>
      <c r="AI179" s="33"/>
      <c r="AJ179" s="33"/>
      <c r="AK179" s="32">
        <f t="shared" si="34"/>
        <v>0</v>
      </c>
      <c r="AL179" s="35">
        <f t="shared" si="30"/>
        <v>0</v>
      </c>
      <c r="AM179" s="35">
        <f t="shared" si="31"/>
        <v>0</v>
      </c>
      <c r="AN179" s="35">
        <f t="shared" si="32"/>
        <v>0</v>
      </c>
    </row>
    <row r="180" spans="2:40" ht="13.5" thickBot="1" x14ac:dyDescent="0.25">
      <c r="B180" s="28">
        <v>170</v>
      </c>
      <c r="C180" s="28">
        <f>'البيان النهائى '!B182</f>
        <v>0</v>
      </c>
      <c r="D180" s="28">
        <f>'حضور وانصراف'!F185</f>
        <v>0</v>
      </c>
      <c r="E180" s="28"/>
      <c r="F180" s="28"/>
      <c r="G180" s="28"/>
      <c r="H180" s="28">
        <f>'حضور وانصراف'!G185</f>
        <v>0</v>
      </c>
      <c r="I180" s="27"/>
      <c r="J180" s="27"/>
      <c r="K180" s="27"/>
      <c r="L180" s="27"/>
      <c r="M180" s="27"/>
      <c r="N180" s="27"/>
      <c r="O180" s="30">
        <f t="shared" si="28"/>
        <v>0</v>
      </c>
      <c r="P180" s="31">
        <f>'البيان النهائى '!E182</f>
        <v>0</v>
      </c>
      <c r="Q180" s="47">
        <f>'البيان النهائى '!U182</f>
        <v>0</v>
      </c>
      <c r="R180" s="31">
        <f>'البيان النهائى '!P182</f>
        <v>0</v>
      </c>
      <c r="S180" s="31"/>
      <c r="T180" s="47">
        <f t="shared" si="35"/>
        <v>0</v>
      </c>
      <c r="U180" s="31">
        <v>0</v>
      </c>
      <c r="V180" s="31">
        <v>0</v>
      </c>
      <c r="W180" s="31"/>
      <c r="X180" s="31"/>
      <c r="Y180" s="47">
        <f t="shared" si="33"/>
        <v>0</v>
      </c>
      <c r="Z180" s="32">
        <f>'البيان النهائى '!Y182</f>
        <v>0</v>
      </c>
      <c r="AA180" s="33"/>
      <c r="AB180" s="32">
        <f>'البيان النهائى '!X182</f>
        <v>0</v>
      </c>
      <c r="AC180" s="33"/>
      <c r="AD180" s="34">
        <f t="shared" si="29"/>
        <v>0</v>
      </c>
      <c r="AE180" s="33"/>
      <c r="AF180" s="33"/>
      <c r="AG180" s="33"/>
      <c r="AH180" s="33"/>
      <c r="AI180" s="33"/>
      <c r="AJ180" s="33"/>
      <c r="AK180" s="32">
        <f t="shared" si="34"/>
        <v>0</v>
      </c>
      <c r="AL180" s="35">
        <f t="shared" si="30"/>
        <v>0</v>
      </c>
      <c r="AM180" s="35">
        <f t="shared" si="31"/>
        <v>0</v>
      </c>
      <c r="AN180" s="35">
        <f t="shared" si="32"/>
        <v>0</v>
      </c>
    </row>
    <row r="181" spans="2:40" ht="13.5" thickBot="1" x14ac:dyDescent="0.25">
      <c r="B181" s="28">
        <v>171</v>
      </c>
      <c r="C181" s="28">
        <f>'البيان النهائى '!B183</f>
        <v>0</v>
      </c>
      <c r="D181" s="28">
        <f>'حضور وانصراف'!F186</f>
        <v>0</v>
      </c>
      <c r="E181" s="28"/>
      <c r="F181" s="28"/>
      <c r="G181" s="28"/>
      <c r="H181" s="28">
        <f>'حضور وانصراف'!G186</f>
        <v>0</v>
      </c>
      <c r="I181" s="27"/>
      <c r="J181" s="27"/>
      <c r="K181" s="27"/>
      <c r="L181" s="27"/>
      <c r="M181" s="27"/>
      <c r="N181" s="27"/>
      <c r="O181" s="30">
        <f t="shared" si="28"/>
        <v>0</v>
      </c>
      <c r="P181" s="31">
        <f>'البيان النهائى '!E183</f>
        <v>0</v>
      </c>
      <c r="Q181" s="47">
        <f>'البيان النهائى '!U183</f>
        <v>0</v>
      </c>
      <c r="R181" s="31">
        <f>'البيان النهائى '!P183</f>
        <v>0</v>
      </c>
      <c r="S181" s="31"/>
      <c r="T181" s="47">
        <f t="shared" si="35"/>
        <v>0</v>
      </c>
      <c r="U181" s="31">
        <v>0</v>
      </c>
      <c r="V181" s="31">
        <v>0</v>
      </c>
      <c r="W181" s="31"/>
      <c r="X181" s="31"/>
      <c r="Y181" s="47">
        <f t="shared" si="33"/>
        <v>0</v>
      </c>
      <c r="Z181" s="32">
        <f>'البيان النهائى '!Y183</f>
        <v>0</v>
      </c>
      <c r="AA181" s="33"/>
      <c r="AB181" s="32">
        <f>'البيان النهائى '!X183</f>
        <v>0</v>
      </c>
      <c r="AC181" s="33"/>
      <c r="AD181" s="34">
        <f t="shared" si="29"/>
        <v>0</v>
      </c>
      <c r="AE181" s="33"/>
      <c r="AF181" s="33"/>
      <c r="AG181" s="33"/>
      <c r="AH181" s="33"/>
      <c r="AI181" s="33"/>
      <c r="AJ181" s="33"/>
      <c r="AK181" s="32">
        <f t="shared" si="34"/>
        <v>0</v>
      </c>
      <c r="AL181" s="35">
        <f t="shared" si="30"/>
        <v>0</v>
      </c>
      <c r="AM181" s="35">
        <f t="shared" si="31"/>
        <v>0</v>
      </c>
      <c r="AN181" s="35">
        <f t="shared" si="32"/>
        <v>0</v>
      </c>
    </row>
    <row r="182" spans="2:40" ht="13.5" thickBot="1" x14ac:dyDescent="0.25">
      <c r="B182" s="28">
        <v>172</v>
      </c>
      <c r="C182" s="28">
        <f>'البيان النهائى '!B184</f>
        <v>0</v>
      </c>
      <c r="D182" s="28">
        <f>'حضور وانصراف'!F187</f>
        <v>0</v>
      </c>
      <c r="E182" s="28"/>
      <c r="F182" s="28"/>
      <c r="G182" s="28"/>
      <c r="H182" s="28">
        <f>'حضور وانصراف'!G187</f>
        <v>0</v>
      </c>
      <c r="I182" s="27"/>
      <c r="J182" s="27"/>
      <c r="K182" s="27"/>
      <c r="L182" s="27"/>
      <c r="M182" s="27"/>
      <c r="N182" s="27"/>
      <c r="O182" s="30">
        <f t="shared" si="28"/>
        <v>0</v>
      </c>
      <c r="P182" s="31">
        <f>'البيان النهائى '!E184</f>
        <v>0</v>
      </c>
      <c r="Q182" s="47">
        <f>'البيان النهائى '!U184</f>
        <v>0</v>
      </c>
      <c r="R182" s="31">
        <f>'البيان النهائى '!P184</f>
        <v>0</v>
      </c>
      <c r="S182" s="31"/>
      <c r="T182" s="47">
        <f t="shared" si="35"/>
        <v>0</v>
      </c>
      <c r="U182" s="31">
        <v>0</v>
      </c>
      <c r="V182" s="31">
        <v>0</v>
      </c>
      <c r="W182" s="31"/>
      <c r="X182" s="31"/>
      <c r="Y182" s="47">
        <f t="shared" si="33"/>
        <v>0</v>
      </c>
      <c r="Z182" s="32">
        <f>'البيان النهائى '!Y184</f>
        <v>0</v>
      </c>
      <c r="AA182" s="33"/>
      <c r="AB182" s="32">
        <f>'البيان النهائى '!X184</f>
        <v>0</v>
      </c>
      <c r="AC182" s="33"/>
      <c r="AD182" s="34">
        <f t="shared" si="29"/>
        <v>0</v>
      </c>
      <c r="AE182" s="33"/>
      <c r="AF182" s="33"/>
      <c r="AG182" s="33"/>
      <c r="AH182" s="33"/>
      <c r="AI182" s="33"/>
      <c r="AJ182" s="33"/>
      <c r="AK182" s="32">
        <f t="shared" si="34"/>
        <v>0</v>
      </c>
      <c r="AL182" s="35">
        <f t="shared" si="30"/>
        <v>0</v>
      </c>
      <c r="AM182" s="35">
        <f t="shared" si="31"/>
        <v>0</v>
      </c>
      <c r="AN182" s="35">
        <f t="shared" si="32"/>
        <v>0</v>
      </c>
    </row>
    <row r="183" spans="2:40" ht="13.5" thickBot="1" x14ac:dyDescent="0.25">
      <c r="B183" s="28">
        <v>173</v>
      </c>
      <c r="C183" s="28">
        <f>'البيان النهائى '!B185</f>
        <v>0</v>
      </c>
      <c r="D183" s="28">
        <f>'حضور وانصراف'!F188</f>
        <v>0</v>
      </c>
      <c r="E183" s="28"/>
      <c r="F183" s="28"/>
      <c r="G183" s="28"/>
      <c r="H183" s="28">
        <f>'حضور وانصراف'!G188</f>
        <v>0</v>
      </c>
      <c r="I183" s="27"/>
      <c r="J183" s="27"/>
      <c r="K183" s="27"/>
      <c r="L183" s="27"/>
      <c r="M183" s="27"/>
      <c r="N183" s="27"/>
      <c r="O183" s="30">
        <f t="shared" si="28"/>
        <v>0</v>
      </c>
      <c r="P183" s="31">
        <f>'البيان النهائى '!E185</f>
        <v>0</v>
      </c>
      <c r="Q183" s="47">
        <f>'البيان النهائى '!U185</f>
        <v>0</v>
      </c>
      <c r="R183" s="31">
        <f>'البيان النهائى '!P185</f>
        <v>0</v>
      </c>
      <c r="S183" s="31"/>
      <c r="T183" s="47">
        <f t="shared" si="35"/>
        <v>0</v>
      </c>
      <c r="U183" s="31">
        <v>0</v>
      </c>
      <c r="V183" s="31">
        <v>0</v>
      </c>
      <c r="W183" s="31"/>
      <c r="X183" s="31"/>
      <c r="Y183" s="47">
        <f t="shared" si="33"/>
        <v>0</v>
      </c>
      <c r="Z183" s="32">
        <f>'البيان النهائى '!Y185</f>
        <v>0</v>
      </c>
      <c r="AA183" s="33"/>
      <c r="AB183" s="32">
        <f>'البيان النهائى '!X185</f>
        <v>0</v>
      </c>
      <c r="AC183" s="33"/>
      <c r="AD183" s="34">
        <f t="shared" si="29"/>
        <v>0</v>
      </c>
      <c r="AE183" s="33"/>
      <c r="AF183" s="33"/>
      <c r="AG183" s="33"/>
      <c r="AH183" s="33"/>
      <c r="AI183" s="33"/>
      <c r="AJ183" s="33"/>
      <c r="AK183" s="32">
        <f t="shared" si="34"/>
        <v>0</v>
      </c>
      <c r="AL183" s="35">
        <f t="shared" si="30"/>
        <v>0</v>
      </c>
      <c r="AM183" s="35">
        <f t="shared" si="31"/>
        <v>0</v>
      </c>
      <c r="AN183" s="35">
        <f t="shared" si="32"/>
        <v>0</v>
      </c>
    </row>
    <row r="184" spans="2:40" ht="13.5" thickBot="1" x14ac:dyDescent="0.25">
      <c r="B184" s="28">
        <v>174</v>
      </c>
      <c r="C184" s="28">
        <f>'البيان النهائى '!B186</f>
        <v>0</v>
      </c>
      <c r="D184" s="28">
        <f>'حضور وانصراف'!F189</f>
        <v>0</v>
      </c>
      <c r="E184" s="28"/>
      <c r="F184" s="28"/>
      <c r="G184" s="28"/>
      <c r="H184" s="28">
        <f>'حضور وانصراف'!G189</f>
        <v>0</v>
      </c>
      <c r="I184" s="27"/>
      <c r="J184" s="27"/>
      <c r="K184" s="27"/>
      <c r="L184" s="27"/>
      <c r="M184" s="27"/>
      <c r="N184" s="27"/>
      <c r="O184" s="30">
        <f t="shared" si="28"/>
        <v>0</v>
      </c>
      <c r="P184" s="31">
        <f>'البيان النهائى '!E186</f>
        <v>0</v>
      </c>
      <c r="Q184" s="47">
        <f>'البيان النهائى '!U186</f>
        <v>0</v>
      </c>
      <c r="R184" s="31">
        <f>'البيان النهائى '!P186</f>
        <v>0</v>
      </c>
      <c r="S184" s="31"/>
      <c r="T184" s="47">
        <f t="shared" si="35"/>
        <v>0</v>
      </c>
      <c r="U184" s="31">
        <v>0</v>
      </c>
      <c r="V184" s="31">
        <v>0</v>
      </c>
      <c r="W184" s="31"/>
      <c r="X184" s="31"/>
      <c r="Y184" s="47">
        <f t="shared" si="33"/>
        <v>0</v>
      </c>
      <c r="Z184" s="32">
        <f>'البيان النهائى '!Y186</f>
        <v>0</v>
      </c>
      <c r="AA184" s="33"/>
      <c r="AB184" s="32">
        <f>'البيان النهائى '!X186</f>
        <v>0</v>
      </c>
      <c r="AC184" s="33"/>
      <c r="AD184" s="34">
        <f t="shared" si="29"/>
        <v>0</v>
      </c>
      <c r="AE184" s="33"/>
      <c r="AF184" s="33"/>
      <c r="AG184" s="33"/>
      <c r="AH184" s="33"/>
      <c r="AI184" s="33"/>
      <c r="AJ184" s="33"/>
      <c r="AK184" s="32">
        <f t="shared" si="34"/>
        <v>0</v>
      </c>
      <c r="AL184" s="35">
        <f t="shared" si="30"/>
        <v>0</v>
      </c>
      <c r="AM184" s="35">
        <f t="shared" si="31"/>
        <v>0</v>
      </c>
      <c r="AN184" s="35">
        <f t="shared" si="32"/>
        <v>0</v>
      </c>
    </row>
    <row r="185" spans="2:40" ht="13.5" thickBot="1" x14ac:dyDescent="0.25">
      <c r="B185" s="28">
        <v>175</v>
      </c>
      <c r="C185" s="28">
        <f>'البيان النهائى '!B187</f>
        <v>0</v>
      </c>
      <c r="D185" s="28">
        <f>'حضور وانصراف'!F190</f>
        <v>0</v>
      </c>
      <c r="E185" s="28"/>
      <c r="F185" s="28"/>
      <c r="G185" s="28"/>
      <c r="H185" s="28">
        <f>'حضور وانصراف'!G190</f>
        <v>0</v>
      </c>
      <c r="I185" s="27"/>
      <c r="J185" s="27"/>
      <c r="K185" s="27"/>
      <c r="L185" s="27"/>
      <c r="M185" s="27"/>
      <c r="N185" s="27"/>
      <c r="O185" s="30">
        <f t="shared" si="28"/>
        <v>0</v>
      </c>
      <c r="P185" s="31">
        <f>'البيان النهائى '!E187</f>
        <v>0</v>
      </c>
      <c r="Q185" s="47">
        <f>'البيان النهائى '!U187</f>
        <v>0</v>
      </c>
      <c r="R185" s="31">
        <f>'البيان النهائى '!P187</f>
        <v>0</v>
      </c>
      <c r="S185" s="31"/>
      <c r="T185" s="47">
        <f t="shared" si="35"/>
        <v>0</v>
      </c>
      <c r="U185" s="31">
        <v>0</v>
      </c>
      <c r="V185" s="31">
        <v>0</v>
      </c>
      <c r="W185" s="31"/>
      <c r="X185" s="31"/>
      <c r="Y185" s="47">
        <f t="shared" si="33"/>
        <v>0</v>
      </c>
      <c r="Z185" s="32">
        <f>'البيان النهائى '!Y187</f>
        <v>0</v>
      </c>
      <c r="AA185" s="33"/>
      <c r="AB185" s="32">
        <f>'البيان النهائى '!X187</f>
        <v>0</v>
      </c>
      <c r="AC185" s="33"/>
      <c r="AD185" s="34">
        <f t="shared" si="29"/>
        <v>0</v>
      </c>
      <c r="AE185" s="33"/>
      <c r="AF185" s="33"/>
      <c r="AG185" s="33"/>
      <c r="AH185" s="33"/>
      <c r="AI185" s="33"/>
      <c r="AJ185" s="33"/>
      <c r="AK185" s="32">
        <f t="shared" si="34"/>
        <v>0</v>
      </c>
      <c r="AL185" s="35">
        <f t="shared" si="30"/>
        <v>0</v>
      </c>
      <c r="AM185" s="35">
        <f t="shared" si="31"/>
        <v>0</v>
      </c>
      <c r="AN185" s="35">
        <f t="shared" si="32"/>
        <v>0</v>
      </c>
    </row>
    <row r="186" spans="2:40" ht="13.5" thickBot="1" x14ac:dyDescent="0.25">
      <c r="B186" s="28">
        <v>176</v>
      </c>
      <c r="C186" s="28">
        <f>'البيان النهائى '!B188</f>
        <v>0</v>
      </c>
      <c r="D186" s="28">
        <f>'حضور وانصراف'!F191</f>
        <v>0</v>
      </c>
      <c r="E186" s="28"/>
      <c r="F186" s="28"/>
      <c r="G186" s="28"/>
      <c r="H186" s="28">
        <f>'حضور وانصراف'!G191</f>
        <v>0</v>
      </c>
      <c r="I186" s="27"/>
      <c r="J186" s="27"/>
      <c r="K186" s="27"/>
      <c r="L186" s="27"/>
      <c r="M186" s="27"/>
      <c r="N186" s="27"/>
      <c r="O186" s="30">
        <f t="shared" si="28"/>
        <v>0</v>
      </c>
      <c r="P186" s="31">
        <f>'البيان النهائى '!E188</f>
        <v>0</v>
      </c>
      <c r="Q186" s="47">
        <f>'البيان النهائى '!U188</f>
        <v>0</v>
      </c>
      <c r="R186" s="31">
        <f>'البيان النهائى '!P188</f>
        <v>0</v>
      </c>
      <c r="S186" s="31"/>
      <c r="T186" s="47">
        <f t="shared" si="35"/>
        <v>0</v>
      </c>
      <c r="U186" s="31">
        <v>0</v>
      </c>
      <c r="V186" s="31">
        <v>0</v>
      </c>
      <c r="W186" s="31"/>
      <c r="X186" s="31"/>
      <c r="Y186" s="47">
        <f t="shared" si="33"/>
        <v>0</v>
      </c>
      <c r="Z186" s="32">
        <f>'البيان النهائى '!Y188</f>
        <v>0</v>
      </c>
      <c r="AA186" s="33"/>
      <c r="AB186" s="32">
        <f>'البيان النهائى '!X188</f>
        <v>0</v>
      </c>
      <c r="AC186" s="33"/>
      <c r="AD186" s="34">
        <f t="shared" si="29"/>
        <v>0</v>
      </c>
      <c r="AE186" s="33"/>
      <c r="AF186" s="33"/>
      <c r="AG186" s="33"/>
      <c r="AH186" s="33"/>
      <c r="AI186" s="33"/>
      <c r="AJ186" s="33"/>
      <c r="AK186" s="32">
        <f t="shared" si="34"/>
        <v>0</v>
      </c>
      <c r="AL186" s="35">
        <f t="shared" si="30"/>
        <v>0</v>
      </c>
      <c r="AM186" s="35">
        <f t="shared" si="31"/>
        <v>0</v>
      </c>
      <c r="AN186" s="35">
        <f t="shared" si="32"/>
        <v>0</v>
      </c>
    </row>
    <row r="187" spans="2:40" ht="13.5" thickBot="1" x14ac:dyDescent="0.25">
      <c r="B187" s="28">
        <v>177</v>
      </c>
      <c r="C187" s="28">
        <f>'البيان النهائى '!B189</f>
        <v>0</v>
      </c>
      <c r="D187" s="28">
        <f>'حضور وانصراف'!F192</f>
        <v>0</v>
      </c>
      <c r="E187" s="28"/>
      <c r="F187" s="28"/>
      <c r="G187" s="28"/>
      <c r="H187" s="28">
        <f>'حضور وانصراف'!G192</f>
        <v>0</v>
      </c>
      <c r="I187" s="27"/>
      <c r="J187" s="27"/>
      <c r="K187" s="27"/>
      <c r="L187" s="27"/>
      <c r="M187" s="27"/>
      <c r="N187" s="27"/>
      <c r="O187" s="30">
        <f t="shared" si="28"/>
        <v>0</v>
      </c>
      <c r="P187" s="31">
        <f>'البيان النهائى '!E189</f>
        <v>0</v>
      </c>
      <c r="Q187" s="47">
        <f>'البيان النهائى '!U189</f>
        <v>0</v>
      </c>
      <c r="R187" s="31">
        <f>'البيان النهائى '!P189</f>
        <v>0</v>
      </c>
      <c r="S187" s="31"/>
      <c r="T187" s="47">
        <f t="shared" si="35"/>
        <v>0</v>
      </c>
      <c r="U187" s="31">
        <v>0</v>
      </c>
      <c r="V187" s="31">
        <v>0</v>
      </c>
      <c r="W187" s="31"/>
      <c r="X187" s="31"/>
      <c r="Y187" s="47">
        <f t="shared" si="33"/>
        <v>0</v>
      </c>
      <c r="Z187" s="32">
        <f>'البيان النهائى '!Y189</f>
        <v>0</v>
      </c>
      <c r="AA187" s="33"/>
      <c r="AB187" s="32">
        <f>'البيان النهائى '!X189</f>
        <v>0</v>
      </c>
      <c r="AC187" s="33"/>
      <c r="AD187" s="34">
        <f t="shared" si="29"/>
        <v>0</v>
      </c>
      <c r="AE187" s="33"/>
      <c r="AF187" s="33"/>
      <c r="AG187" s="33"/>
      <c r="AH187" s="33"/>
      <c r="AI187" s="33"/>
      <c r="AJ187" s="33"/>
      <c r="AK187" s="32">
        <f t="shared" si="34"/>
        <v>0</v>
      </c>
      <c r="AL187" s="35">
        <f t="shared" si="30"/>
        <v>0</v>
      </c>
      <c r="AM187" s="35">
        <f t="shared" si="31"/>
        <v>0</v>
      </c>
      <c r="AN187" s="35">
        <f t="shared" si="32"/>
        <v>0</v>
      </c>
    </row>
    <row r="188" spans="2:40" ht="13.5" thickBot="1" x14ac:dyDescent="0.25">
      <c r="B188" s="28">
        <v>178</v>
      </c>
      <c r="C188" s="28">
        <f>'البيان النهائى '!B190</f>
        <v>0</v>
      </c>
      <c r="D188" s="28">
        <f>'حضور وانصراف'!F193</f>
        <v>0</v>
      </c>
      <c r="E188" s="28"/>
      <c r="F188" s="28"/>
      <c r="G188" s="28"/>
      <c r="H188" s="28">
        <f>'حضور وانصراف'!G193</f>
        <v>0</v>
      </c>
      <c r="I188" s="27"/>
      <c r="J188" s="27"/>
      <c r="K188" s="27"/>
      <c r="L188" s="27"/>
      <c r="M188" s="27"/>
      <c r="N188" s="27"/>
      <c r="O188" s="30">
        <f t="shared" si="28"/>
        <v>0</v>
      </c>
      <c r="P188" s="31">
        <f>'البيان النهائى '!E190</f>
        <v>0</v>
      </c>
      <c r="Q188" s="47">
        <f>'البيان النهائى '!U190</f>
        <v>0</v>
      </c>
      <c r="R188" s="31">
        <f>'البيان النهائى '!P190</f>
        <v>0</v>
      </c>
      <c r="S188" s="31"/>
      <c r="T188" s="47">
        <f t="shared" si="35"/>
        <v>0</v>
      </c>
      <c r="U188" s="31">
        <v>0</v>
      </c>
      <c r="V188" s="31">
        <v>0</v>
      </c>
      <c r="W188" s="31"/>
      <c r="X188" s="31"/>
      <c r="Y188" s="47">
        <f t="shared" si="33"/>
        <v>0</v>
      </c>
      <c r="Z188" s="32">
        <f>'البيان النهائى '!Y190</f>
        <v>0</v>
      </c>
      <c r="AA188" s="33"/>
      <c r="AB188" s="32">
        <f>'البيان النهائى '!X190</f>
        <v>0</v>
      </c>
      <c r="AC188" s="33"/>
      <c r="AD188" s="34">
        <f t="shared" si="29"/>
        <v>0</v>
      </c>
      <c r="AE188" s="33"/>
      <c r="AF188" s="33"/>
      <c r="AG188" s="33"/>
      <c r="AH188" s="33"/>
      <c r="AI188" s="33"/>
      <c r="AJ188" s="33"/>
      <c r="AK188" s="32">
        <f t="shared" si="34"/>
        <v>0</v>
      </c>
      <c r="AL188" s="35">
        <f t="shared" si="30"/>
        <v>0</v>
      </c>
      <c r="AM188" s="35">
        <f t="shared" si="31"/>
        <v>0</v>
      </c>
      <c r="AN188" s="35">
        <f t="shared" si="32"/>
        <v>0</v>
      </c>
    </row>
    <row r="189" spans="2:40" ht="13.5" thickBot="1" x14ac:dyDescent="0.25">
      <c r="B189" s="28">
        <v>179</v>
      </c>
      <c r="C189" s="28">
        <f>'البيان النهائى '!B191</f>
        <v>0</v>
      </c>
      <c r="D189" s="28">
        <f>'حضور وانصراف'!F194</f>
        <v>0</v>
      </c>
      <c r="E189" s="28"/>
      <c r="F189" s="28"/>
      <c r="G189" s="28"/>
      <c r="H189" s="28">
        <f>'حضور وانصراف'!G194</f>
        <v>0</v>
      </c>
      <c r="I189" s="27"/>
      <c r="J189" s="27"/>
      <c r="K189" s="27"/>
      <c r="L189" s="27"/>
      <c r="M189" s="27"/>
      <c r="N189" s="27"/>
      <c r="O189" s="30">
        <f t="shared" si="28"/>
        <v>0</v>
      </c>
      <c r="P189" s="31">
        <f>'البيان النهائى '!E191</f>
        <v>0</v>
      </c>
      <c r="Q189" s="47">
        <f>'البيان النهائى '!U191</f>
        <v>0</v>
      </c>
      <c r="R189" s="31">
        <f>'البيان النهائى '!P191</f>
        <v>0</v>
      </c>
      <c r="S189" s="31"/>
      <c r="T189" s="47">
        <f t="shared" si="35"/>
        <v>0</v>
      </c>
      <c r="U189" s="31">
        <v>0</v>
      </c>
      <c r="V189" s="31">
        <v>0</v>
      </c>
      <c r="W189" s="31"/>
      <c r="X189" s="31"/>
      <c r="Y189" s="47">
        <f t="shared" si="33"/>
        <v>0</v>
      </c>
      <c r="Z189" s="32">
        <f>'البيان النهائى '!Y191</f>
        <v>0</v>
      </c>
      <c r="AA189" s="33"/>
      <c r="AB189" s="32">
        <f>'البيان النهائى '!X191</f>
        <v>0</v>
      </c>
      <c r="AC189" s="33"/>
      <c r="AD189" s="34">
        <f t="shared" si="29"/>
        <v>0</v>
      </c>
      <c r="AE189" s="33"/>
      <c r="AF189" s="33"/>
      <c r="AG189" s="33"/>
      <c r="AH189" s="33"/>
      <c r="AI189" s="33"/>
      <c r="AJ189" s="33"/>
      <c r="AK189" s="32">
        <f t="shared" si="34"/>
        <v>0</v>
      </c>
      <c r="AL189" s="35">
        <f t="shared" si="30"/>
        <v>0</v>
      </c>
      <c r="AM189" s="35">
        <f t="shared" si="31"/>
        <v>0</v>
      </c>
      <c r="AN189" s="35">
        <f t="shared" si="32"/>
        <v>0</v>
      </c>
    </row>
    <row r="190" spans="2:40" ht="13.5" thickBot="1" x14ac:dyDescent="0.25">
      <c r="B190" s="28">
        <v>180</v>
      </c>
      <c r="C190" s="28">
        <f>'البيان النهائى '!B192</f>
        <v>0</v>
      </c>
      <c r="D190" s="28">
        <f>'حضور وانصراف'!F195</f>
        <v>0</v>
      </c>
      <c r="E190" s="28"/>
      <c r="F190" s="28"/>
      <c r="G190" s="28"/>
      <c r="H190" s="28">
        <f>'حضور وانصراف'!G195</f>
        <v>0</v>
      </c>
      <c r="I190" s="27"/>
      <c r="J190" s="27"/>
      <c r="K190" s="27"/>
      <c r="L190" s="27"/>
      <c r="M190" s="27"/>
      <c r="N190" s="27"/>
      <c r="O190" s="30">
        <f t="shared" si="28"/>
        <v>0</v>
      </c>
      <c r="P190" s="31">
        <f>'البيان النهائى '!E192</f>
        <v>0</v>
      </c>
      <c r="Q190" s="47">
        <f>'البيان النهائى '!U192</f>
        <v>0</v>
      </c>
      <c r="R190" s="31">
        <f>'البيان النهائى '!P192</f>
        <v>0</v>
      </c>
      <c r="S190" s="31"/>
      <c r="T190" s="47">
        <f t="shared" si="35"/>
        <v>0</v>
      </c>
      <c r="U190" s="31">
        <v>0</v>
      </c>
      <c r="V190" s="31">
        <v>0</v>
      </c>
      <c r="W190" s="31"/>
      <c r="X190" s="31"/>
      <c r="Y190" s="47">
        <f t="shared" si="33"/>
        <v>0</v>
      </c>
      <c r="Z190" s="32">
        <f>'البيان النهائى '!Y192</f>
        <v>0</v>
      </c>
      <c r="AA190" s="33"/>
      <c r="AB190" s="32">
        <f>'البيان النهائى '!X192</f>
        <v>0</v>
      </c>
      <c r="AC190" s="33"/>
      <c r="AD190" s="34">
        <f t="shared" si="29"/>
        <v>0</v>
      </c>
      <c r="AE190" s="33"/>
      <c r="AF190" s="33"/>
      <c r="AG190" s="33"/>
      <c r="AH190" s="33"/>
      <c r="AI190" s="33"/>
      <c r="AJ190" s="33"/>
      <c r="AK190" s="32">
        <f t="shared" si="34"/>
        <v>0</v>
      </c>
      <c r="AL190" s="35">
        <f t="shared" si="30"/>
        <v>0</v>
      </c>
      <c r="AM190" s="35">
        <f t="shared" si="31"/>
        <v>0</v>
      </c>
      <c r="AN190" s="35">
        <f t="shared" si="32"/>
        <v>0</v>
      </c>
    </row>
    <row r="191" spans="2:40" ht="13.5" thickBot="1" x14ac:dyDescent="0.25">
      <c r="B191" s="28">
        <v>181</v>
      </c>
      <c r="C191" s="28">
        <f>'البيان النهائى '!B193</f>
        <v>0</v>
      </c>
      <c r="D191" s="28">
        <f>'حضور وانصراف'!F196</f>
        <v>0</v>
      </c>
      <c r="E191" s="28"/>
      <c r="F191" s="28"/>
      <c r="G191" s="28"/>
      <c r="H191" s="28">
        <f>'حضور وانصراف'!G196</f>
        <v>0</v>
      </c>
      <c r="I191" s="27"/>
      <c r="J191" s="27"/>
      <c r="K191" s="27"/>
      <c r="L191" s="27"/>
      <c r="M191" s="27"/>
      <c r="N191" s="27"/>
      <c r="O191" s="30">
        <f t="shared" si="28"/>
        <v>0</v>
      </c>
      <c r="P191" s="31">
        <f>'البيان النهائى '!E193</f>
        <v>0</v>
      </c>
      <c r="Q191" s="47">
        <f>'البيان النهائى '!U193</f>
        <v>0</v>
      </c>
      <c r="R191" s="31">
        <f>'البيان النهائى '!P193</f>
        <v>0</v>
      </c>
      <c r="S191" s="31"/>
      <c r="T191" s="47">
        <f t="shared" si="35"/>
        <v>0</v>
      </c>
      <c r="U191" s="31">
        <v>0</v>
      </c>
      <c r="V191" s="31">
        <v>0</v>
      </c>
      <c r="W191" s="31"/>
      <c r="X191" s="31"/>
      <c r="Y191" s="47">
        <f t="shared" si="33"/>
        <v>0</v>
      </c>
      <c r="Z191" s="32">
        <f>'البيان النهائى '!Y193</f>
        <v>0</v>
      </c>
      <c r="AA191" s="33"/>
      <c r="AB191" s="32">
        <f>'البيان النهائى '!X193</f>
        <v>0</v>
      </c>
      <c r="AC191" s="33"/>
      <c r="AD191" s="34">
        <f t="shared" si="29"/>
        <v>0</v>
      </c>
      <c r="AE191" s="33"/>
      <c r="AF191" s="33"/>
      <c r="AG191" s="33"/>
      <c r="AH191" s="33"/>
      <c r="AI191" s="33"/>
      <c r="AJ191" s="33"/>
      <c r="AK191" s="32">
        <f t="shared" si="34"/>
        <v>0</v>
      </c>
      <c r="AL191" s="35">
        <f t="shared" si="30"/>
        <v>0</v>
      </c>
      <c r="AM191" s="35">
        <f t="shared" si="31"/>
        <v>0</v>
      </c>
      <c r="AN191" s="35">
        <f t="shared" si="32"/>
        <v>0</v>
      </c>
    </row>
    <row r="192" spans="2:40" ht="13.5" thickBot="1" x14ac:dyDescent="0.25">
      <c r="B192" s="28">
        <v>182</v>
      </c>
      <c r="C192" s="28">
        <f>'البيان النهائى '!B194</f>
        <v>0</v>
      </c>
      <c r="D192" s="28">
        <f>'حضور وانصراف'!F197</f>
        <v>0</v>
      </c>
      <c r="E192" s="28"/>
      <c r="F192" s="28"/>
      <c r="G192" s="28"/>
      <c r="H192" s="28">
        <f>'حضور وانصراف'!G197</f>
        <v>0</v>
      </c>
      <c r="I192" s="27"/>
      <c r="J192" s="27"/>
      <c r="K192" s="27"/>
      <c r="L192" s="27"/>
      <c r="M192" s="27"/>
      <c r="N192" s="27"/>
      <c r="O192" s="30">
        <f t="shared" si="28"/>
        <v>0</v>
      </c>
      <c r="P192" s="31">
        <f>'البيان النهائى '!E194</f>
        <v>0</v>
      </c>
      <c r="Q192" s="47">
        <f>'البيان النهائى '!U194</f>
        <v>0</v>
      </c>
      <c r="R192" s="31">
        <f>'البيان النهائى '!P194</f>
        <v>0</v>
      </c>
      <c r="S192" s="31"/>
      <c r="T192" s="47">
        <f t="shared" si="35"/>
        <v>0</v>
      </c>
      <c r="U192" s="31">
        <v>0</v>
      </c>
      <c r="V192" s="31">
        <v>0</v>
      </c>
      <c r="W192" s="31"/>
      <c r="X192" s="31"/>
      <c r="Y192" s="47">
        <f t="shared" si="33"/>
        <v>0</v>
      </c>
      <c r="Z192" s="32">
        <f>'البيان النهائى '!Y194</f>
        <v>0</v>
      </c>
      <c r="AA192" s="33"/>
      <c r="AB192" s="32">
        <f>'البيان النهائى '!X194</f>
        <v>0</v>
      </c>
      <c r="AC192" s="33"/>
      <c r="AD192" s="34">
        <f t="shared" si="29"/>
        <v>0</v>
      </c>
      <c r="AE192" s="33"/>
      <c r="AF192" s="33"/>
      <c r="AG192" s="33"/>
      <c r="AH192" s="33"/>
      <c r="AI192" s="33"/>
      <c r="AJ192" s="33"/>
      <c r="AK192" s="32">
        <f t="shared" si="34"/>
        <v>0</v>
      </c>
      <c r="AL192" s="35">
        <f t="shared" si="30"/>
        <v>0</v>
      </c>
      <c r="AM192" s="35">
        <f t="shared" si="31"/>
        <v>0</v>
      </c>
      <c r="AN192" s="35">
        <f t="shared" si="32"/>
        <v>0</v>
      </c>
    </row>
    <row r="193" spans="2:40" ht="13.5" thickBot="1" x14ac:dyDescent="0.25">
      <c r="B193" s="28">
        <v>183</v>
      </c>
      <c r="C193" s="28">
        <f>'البيان النهائى '!B195</f>
        <v>0</v>
      </c>
      <c r="D193" s="28">
        <f>'حضور وانصراف'!F198</f>
        <v>0</v>
      </c>
      <c r="E193" s="28"/>
      <c r="F193" s="28"/>
      <c r="G193" s="28"/>
      <c r="H193" s="28">
        <f>'حضور وانصراف'!G198</f>
        <v>0</v>
      </c>
      <c r="I193" s="27"/>
      <c r="J193" s="27"/>
      <c r="K193" s="27"/>
      <c r="L193" s="27"/>
      <c r="M193" s="27"/>
      <c r="N193" s="27"/>
      <c r="O193" s="30">
        <f t="shared" si="28"/>
        <v>0</v>
      </c>
      <c r="P193" s="31">
        <f>'البيان النهائى '!E195</f>
        <v>0</v>
      </c>
      <c r="Q193" s="47">
        <f>'البيان النهائى '!U195</f>
        <v>0</v>
      </c>
      <c r="R193" s="31">
        <f>'البيان النهائى '!P195</f>
        <v>0</v>
      </c>
      <c r="S193" s="31"/>
      <c r="T193" s="47">
        <f t="shared" si="35"/>
        <v>0</v>
      </c>
      <c r="U193" s="31">
        <v>0</v>
      </c>
      <c r="V193" s="31">
        <v>0</v>
      </c>
      <c r="W193" s="31"/>
      <c r="X193" s="31"/>
      <c r="Y193" s="47">
        <f t="shared" si="33"/>
        <v>0</v>
      </c>
      <c r="Z193" s="32">
        <f>'البيان النهائى '!Y195</f>
        <v>0</v>
      </c>
      <c r="AA193" s="33"/>
      <c r="AB193" s="32">
        <f>'البيان النهائى '!X195</f>
        <v>0</v>
      </c>
      <c r="AC193" s="33"/>
      <c r="AD193" s="34">
        <f t="shared" si="29"/>
        <v>0</v>
      </c>
      <c r="AE193" s="33"/>
      <c r="AF193" s="33"/>
      <c r="AG193" s="33"/>
      <c r="AH193" s="33"/>
      <c r="AI193" s="33"/>
      <c r="AJ193" s="33"/>
      <c r="AK193" s="32">
        <f t="shared" si="34"/>
        <v>0</v>
      </c>
      <c r="AL193" s="35">
        <f t="shared" si="30"/>
        <v>0</v>
      </c>
      <c r="AM193" s="35">
        <f t="shared" si="31"/>
        <v>0</v>
      </c>
      <c r="AN193" s="35">
        <f t="shared" si="32"/>
        <v>0</v>
      </c>
    </row>
    <row r="194" spans="2:40" ht="13.5" thickBot="1" x14ac:dyDescent="0.25">
      <c r="B194" s="28">
        <v>184</v>
      </c>
      <c r="C194" s="28">
        <f>'البيان النهائى '!B196</f>
        <v>0</v>
      </c>
      <c r="D194" s="28">
        <f>'حضور وانصراف'!F199</f>
        <v>0</v>
      </c>
      <c r="E194" s="28"/>
      <c r="F194" s="28"/>
      <c r="G194" s="28"/>
      <c r="H194" s="28">
        <f>'حضور وانصراف'!G199</f>
        <v>0</v>
      </c>
      <c r="I194" s="27"/>
      <c r="J194" s="27"/>
      <c r="K194" s="27"/>
      <c r="L194" s="27"/>
      <c r="M194" s="27"/>
      <c r="N194" s="27"/>
      <c r="O194" s="30">
        <f t="shared" si="28"/>
        <v>0</v>
      </c>
      <c r="P194" s="31">
        <f>'البيان النهائى '!E196</f>
        <v>0</v>
      </c>
      <c r="Q194" s="47">
        <f>'البيان النهائى '!U196</f>
        <v>0</v>
      </c>
      <c r="R194" s="31">
        <f>'البيان النهائى '!P196</f>
        <v>0</v>
      </c>
      <c r="S194" s="31"/>
      <c r="T194" s="47">
        <f t="shared" si="35"/>
        <v>0</v>
      </c>
      <c r="U194" s="31">
        <v>0</v>
      </c>
      <c r="V194" s="31">
        <v>0</v>
      </c>
      <c r="W194" s="31"/>
      <c r="X194" s="31"/>
      <c r="Y194" s="47">
        <f t="shared" si="33"/>
        <v>0</v>
      </c>
      <c r="Z194" s="32">
        <f>'البيان النهائى '!Y196</f>
        <v>0</v>
      </c>
      <c r="AA194" s="33"/>
      <c r="AB194" s="32">
        <f>'البيان النهائى '!X196</f>
        <v>0</v>
      </c>
      <c r="AC194" s="33"/>
      <c r="AD194" s="34">
        <f t="shared" si="29"/>
        <v>0</v>
      </c>
      <c r="AE194" s="33"/>
      <c r="AF194" s="33"/>
      <c r="AG194" s="33"/>
      <c r="AH194" s="33"/>
      <c r="AI194" s="33"/>
      <c r="AJ194" s="33"/>
      <c r="AK194" s="32">
        <f t="shared" si="34"/>
        <v>0</v>
      </c>
      <c r="AL194" s="35">
        <f t="shared" si="30"/>
        <v>0</v>
      </c>
      <c r="AM194" s="35">
        <f t="shared" si="31"/>
        <v>0</v>
      </c>
      <c r="AN194" s="35">
        <f t="shared" si="32"/>
        <v>0</v>
      </c>
    </row>
    <row r="195" spans="2:40" ht="13.5" thickBot="1" x14ac:dyDescent="0.25">
      <c r="B195" s="28">
        <v>185</v>
      </c>
      <c r="C195" s="28">
        <f>'البيان النهائى '!B197</f>
        <v>0</v>
      </c>
      <c r="D195" s="28">
        <f>'حضور وانصراف'!F200</f>
        <v>0</v>
      </c>
      <c r="E195" s="28"/>
      <c r="F195" s="28"/>
      <c r="G195" s="28"/>
      <c r="H195" s="28">
        <f>'حضور وانصراف'!G200</f>
        <v>0</v>
      </c>
      <c r="I195" s="27"/>
      <c r="J195" s="27"/>
      <c r="K195" s="27"/>
      <c r="L195" s="27"/>
      <c r="M195" s="27"/>
      <c r="N195" s="27"/>
      <c r="O195" s="30">
        <f t="shared" si="28"/>
        <v>0</v>
      </c>
      <c r="P195" s="31">
        <f>'البيان النهائى '!E197</f>
        <v>0</v>
      </c>
      <c r="Q195" s="47">
        <f>'البيان النهائى '!U197</f>
        <v>0</v>
      </c>
      <c r="R195" s="31">
        <f>'البيان النهائى '!P197</f>
        <v>0</v>
      </c>
      <c r="S195" s="31"/>
      <c r="T195" s="47">
        <f t="shared" si="35"/>
        <v>0</v>
      </c>
      <c r="U195" s="31">
        <v>0</v>
      </c>
      <c r="V195" s="31">
        <v>0</v>
      </c>
      <c r="W195" s="31"/>
      <c r="X195" s="31"/>
      <c r="Y195" s="47">
        <f t="shared" si="33"/>
        <v>0</v>
      </c>
      <c r="Z195" s="32">
        <f>'البيان النهائى '!Y197</f>
        <v>0</v>
      </c>
      <c r="AA195" s="33"/>
      <c r="AB195" s="32">
        <f>'البيان النهائى '!X197</f>
        <v>0</v>
      </c>
      <c r="AC195" s="33"/>
      <c r="AD195" s="34">
        <f t="shared" si="29"/>
        <v>0</v>
      </c>
      <c r="AE195" s="33"/>
      <c r="AF195" s="33"/>
      <c r="AG195" s="33"/>
      <c r="AH195" s="33"/>
      <c r="AI195" s="33"/>
      <c r="AJ195" s="33"/>
      <c r="AK195" s="32">
        <f t="shared" si="34"/>
        <v>0</v>
      </c>
      <c r="AL195" s="35">
        <f t="shared" si="30"/>
        <v>0</v>
      </c>
      <c r="AM195" s="35">
        <f t="shared" si="31"/>
        <v>0</v>
      </c>
      <c r="AN195" s="35">
        <f t="shared" si="32"/>
        <v>0</v>
      </c>
    </row>
    <row r="196" spans="2:40" ht="13.5" thickBot="1" x14ac:dyDescent="0.25">
      <c r="B196" s="28">
        <v>186</v>
      </c>
      <c r="C196" s="28">
        <f>'البيان النهائى '!B198</f>
        <v>0</v>
      </c>
      <c r="D196" s="28">
        <f>'حضور وانصراف'!F201</f>
        <v>0</v>
      </c>
      <c r="E196" s="28"/>
      <c r="F196" s="28"/>
      <c r="G196" s="28"/>
      <c r="H196" s="28">
        <f>'حضور وانصراف'!G201</f>
        <v>0</v>
      </c>
      <c r="I196" s="27"/>
      <c r="J196" s="27"/>
      <c r="K196" s="27"/>
      <c r="L196" s="27"/>
      <c r="M196" s="27"/>
      <c r="N196" s="27"/>
      <c r="O196" s="30">
        <f t="shared" si="28"/>
        <v>0</v>
      </c>
      <c r="P196" s="31">
        <f>'البيان النهائى '!E198</f>
        <v>0</v>
      </c>
      <c r="Q196" s="47">
        <f>'البيان النهائى '!U198</f>
        <v>0</v>
      </c>
      <c r="R196" s="31">
        <f>'البيان النهائى '!P198</f>
        <v>0</v>
      </c>
      <c r="S196" s="31"/>
      <c r="T196" s="47">
        <f t="shared" si="35"/>
        <v>0</v>
      </c>
      <c r="U196" s="31">
        <v>0</v>
      </c>
      <c r="V196" s="31">
        <v>0</v>
      </c>
      <c r="W196" s="31"/>
      <c r="X196" s="31"/>
      <c r="Y196" s="47">
        <f t="shared" si="33"/>
        <v>0</v>
      </c>
      <c r="Z196" s="32">
        <f>'البيان النهائى '!Y198</f>
        <v>0</v>
      </c>
      <c r="AA196" s="33"/>
      <c r="AB196" s="32">
        <f>'البيان النهائى '!X198</f>
        <v>0</v>
      </c>
      <c r="AC196" s="33"/>
      <c r="AD196" s="34">
        <f t="shared" si="29"/>
        <v>0</v>
      </c>
      <c r="AE196" s="33"/>
      <c r="AF196" s="33"/>
      <c r="AG196" s="33"/>
      <c r="AH196" s="33"/>
      <c r="AI196" s="33"/>
      <c r="AJ196" s="33"/>
      <c r="AK196" s="32">
        <f t="shared" si="34"/>
        <v>0</v>
      </c>
      <c r="AL196" s="35">
        <f t="shared" si="30"/>
        <v>0</v>
      </c>
      <c r="AM196" s="35">
        <f t="shared" si="31"/>
        <v>0</v>
      </c>
      <c r="AN196" s="35">
        <f t="shared" si="32"/>
        <v>0</v>
      </c>
    </row>
    <row r="197" spans="2:40" ht="13.5" thickBot="1" x14ac:dyDescent="0.25">
      <c r="B197" s="28">
        <v>187</v>
      </c>
      <c r="C197" s="28">
        <f>'البيان النهائى '!B199</f>
        <v>0</v>
      </c>
      <c r="D197" s="28">
        <f>'حضور وانصراف'!F202</f>
        <v>0</v>
      </c>
      <c r="E197" s="28"/>
      <c r="F197" s="28"/>
      <c r="G197" s="28"/>
      <c r="H197" s="28">
        <f>'حضور وانصراف'!G202</f>
        <v>0</v>
      </c>
      <c r="I197" s="27"/>
      <c r="J197" s="27"/>
      <c r="K197" s="27"/>
      <c r="L197" s="27"/>
      <c r="M197" s="27"/>
      <c r="N197" s="27"/>
      <c r="O197" s="30">
        <f t="shared" si="28"/>
        <v>0</v>
      </c>
      <c r="P197" s="31">
        <f>'البيان النهائى '!E199</f>
        <v>0</v>
      </c>
      <c r="Q197" s="47">
        <f>'البيان النهائى '!U199</f>
        <v>0</v>
      </c>
      <c r="R197" s="31">
        <f>'البيان النهائى '!P199</f>
        <v>0</v>
      </c>
      <c r="S197" s="31"/>
      <c r="T197" s="47">
        <f t="shared" si="35"/>
        <v>0</v>
      </c>
      <c r="U197" s="31">
        <v>0</v>
      </c>
      <c r="V197" s="31">
        <v>0</v>
      </c>
      <c r="W197" s="31"/>
      <c r="X197" s="31"/>
      <c r="Y197" s="47">
        <f t="shared" si="33"/>
        <v>0</v>
      </c>
      <c r="Z197" s="32">
        <f>'البيان النهائى '!Y199</f>
        <v>0</v>
      </c>
      <c r="AA197" s="33"/>
      <c r="AB197" s="32">
        <f>'البيان النهائى '!X199</f>
        <v>0</v>
      </c>
      <c r="AC197" s="33"/>
      <c r="AD197" s="34">
        <f t="shared" si="29"/>
        <v>0</v>
      </c>
      <c r="AE197" s="33"/>
      <c r="AF197" s="33"/>
      <c r="AG197" s="33"/>
      <c r="AH197" s="33"/>
      <c r="AI197" s="33"/>
      <c r="AJ197" s="33"/>
      <c r="AK197" s="32">
        <f t="shared" si="34"/>
        <v>0</v>
      </c>
      <c r="AL197" s="35">
        <f t="shared" si="30"/>
        <v>0</v>
      </c>
      <c r="AM197" s="35">
        <f t="shared" si="31"/>
        <v>0</v>
      </c>
      <c r="AN197" s="35">
        <f t="shared" si="32"/>
        <v>0</v>
      </c>
    </row>
    <row r="198" spans="2:40" ht="13.5" thickBot="1" x14ac:dyDescent="0.25">
      <c r="B198" s="28">
        <v>188</v>
      </c>
      <c r="C198" s="28">
        <f>'البيان النهائى '!B200</f>
        <v>0</v>
      </c>
      <c r="D198" s="28">
        <f>'حضور وانصراف'!F203</f>
        <v>0</v>
      </c>
      <c r="E198" s="28"/>
      <c r="F198" s="28"/>
      <c r="G198" s="28"/>
      <c r="H198" s="28">
        <f>'حضور وانصراف'!G203</f>
        <v>0</v>
      </c>
      <c r="I198" s="27"/>
      <c r="J198" s="27"/>
      <c r="K198" s="27"/>
      <c r="L198" s="27"/>
      <c r="M198" s="27"/>
      <c r="N198" s="27"/>
      <c r="O198" s="30">
        <f t="shared" si="28"/>
        <v>0</v>
      </c>
      <c r="P198" s="31">
        <f>'البيان النهائى '!E200</f>
        <v>0</v>
      </c>
      <c r="Q198" s="47">
        <f>'البيان النهائى '!U200</f>
        <v>0</v>
      </c>
      <c r="R198" s="31">
        <f>'البيان النهائى '!P200</f>
        <v>0</v>
      </c>
      <c r="S198" s="31"/>
      <c r="T198" s="47">
        <f t="shared" si="35"/>
        <v>0</v>
      </c>
      <c r="U198" s="31">
        <v>0</v>
      </c>
      <c r="V198" s="31">
        <v>0</v>
      </c>
      <c r="W198" s="31"/>
      <c r="X198" s="31"/>
      <c r="Y198" s="47">
        <f t="shared" si="33"/>
        <v>0</v>
      </c>
      <c r="Z198" s="32">
        <f>'البيان النهائى '!Y200</f>
        <v>0</v>
      </c>
      <c r="AA198" s="33"/>
      <c r="AB198" s="32">
        <f>'البيان النهائى '!X200</f>
        <v>0</v>
      </c>
      <c r="AC198" s="33"/>
      <c r="AD198" s="34">
        <f t="shared" si="29"/>
        <v>0</v>
      </c>
      <c r="AE198" s="33"/>
      <c r="AF198" s="33"/>
      <c r="AG198" s="33"/>
      <c r="AH198" s="33"/>
      <c r="AI198" s="33"/>
      <c r="AJ198" s="33"/>
      <c r="AK198" s="32">
        <f t="shared" si="34"/>
        <v>0</v>
      </c>
      <c r="AL198" s="35">
        <f t="shared" si="30"/>
        <v>0</v>
      </c>
      <c r="AM198" s="35">
        <f t="shared" si="31"/>
        <v>0</v>
      </c>
      <c r="AN198" s="35">
        <f t="shared" si="32"/>
        <v>0</v>
      </c>
    </row>
    <row r="199" spans="2:40" ht="13.5" thickBot="1" x14ac:dyDescent="0.25">
      <c r="B199" s="28">
        <v>189</v>
      </c>
      <c r="C199" s="28">
        <f>'البيان النهائى '!B201</f>
        <v>0</v>
      </c>
      <c r="D199" s="28">
        <f>'حضور وانصراف'!F204</f>
        <v>0</v>
      </c>
      <c r="E199" s="28"/>
      <c r="F199" s="28"/>
      <c r="G199" s="28"/>
      <c r="H199" s="28">
        <f>'حضور وانصراف'!G204</f>
        <v>0</v>
      </c>
      <c r="I199" s="27"/>
      <c r="J199" s="27"/>
      <c r="K199" s="27"/>
      <c r="L199" s="27"/>
      <c r="M199" s="27"/>
      <c r="N199" s="27"/>
      <c r="O199" s="30">
        <f t="shared" ref="O199:O210" si="36">N199/30</f>
        <v>0</v>
      </c>
      <c r="P199" s="31">
        <f>'البيان النهائى '!E201</f>
        <v>0</v>
      </c>
      <c r="Q199" s="47">
        <f>'البيان النهائى '!U201</f>
        <v>0</v>
      </c>
      <c r="R199" s="31">
        <f>'البيان النهائى '!P201</f>
        <v>0</v>
      </c>
      <c r="S199" s="31"/>
      <c r="T199" s="47">
        <f t="shared" si="35"/>
        <v>0</v>
      </c>
      <c r="U199" s="31">
        <v>0</v>
      </c>
      <c r="V199" s="31">
        <v>0</v>
      </c>
      <c r="W199" s="31"/>
      <c r="X199" s="31"/>
      <c r="Y199" s="47">
        <f t="shared" si="33"/>
        <v>0</v>
      </c>
      <c r="Z199" s="32">
        <f>'البيان النهائى '!Y201</f>
        <v>0</v>
      </c>
      <c r="AA199" s="33"/>
      <c r="AB199" s="32">
        <f>'البيان النهائى '!X201</f>
        <v>0</v>
      </c>
      <c r="AC199" s="33"/>
      <c r="AD199" s="34">
        <f t="shared" ref="AD199:AD210" si="37">AC199*O199+AB199*O199+AA199*O199+Z199*O199</f>
        <v>0</v>
      </c>
      <c r="AE199" s="33"/>
      <c r="AF199" s="33"/>
      <c r="AG199" s="33"/>
      <c r="AH199" s="33"/>
      <c r="AI199" s="33"/>
      <c r="AJ199" s="33"/>
      <c r="AK199" s="32">
        <f t="shared" si="34"/>
        <v>0</v>
      </c>
      <c r="AL199" s="35">
        <f t="shared" ref="AL199:AL210" si="38">Y199+T199</f>
        <v>0</v>
      </c>
      <c r="AM199" s="35">
        <f t="shared" ref="AM199:AM210" si="39">AK199+AD199</f>
        <v>0</v>
      </c>
      <c r="AN199" s="35">
        <f t="shared" ref="AN199:AN210" si="40">AL199-AM199</f>
        <v>0</v>
      </c>
    </row>
    <row r="200" spans="2:40" ht="13.5" thickBot="1" x14ac:dyDescent="0.25">
      <c r="B200" s="28">
        <v>190</v>
      </c>
      <c r="C200" s="28">
        <f>'البيان النهائى '!B202</f>
        <v>0</v>
      </c>
      <c r="D200" s="28">
        <f>'حضور وانصراف'!F205</f>
        <v>0</v>
      </c>
      <c r="E200" s="28"/>
      <c r="F200" s="28"/>
      <c r="G200" s="28"/>
      <c r="H200" s="28">
        <f>'حضور وانصراف'!G205</f>
        <v>0</v>
      </c>
      <c r="I200" s="27"/>
      <c r="J200" s="27"/>
      <c r="K200" s="27"/>
      <c r="L200" s="27"/>
      <c r="M200" s="27"/>
      <c r="N200" s="27"/>
      <c r="O200" s="30">
        <f t="shared" si="36"/>
        <v>0</v>
      </c>
      <c r="P200" s="31">
        <f>'البيان النهائى '!E202</f>
        <v>0</v>
      </c>
      <c r="Q200" s="47">
        <f>'البيان النهائى '!U202</f>
        <v>0</v>
      </c>
      <c r="R200" s="31">
        <f>'البيان النهائى '!P202</f>
        <v>0</v>
      </c>
      <c r="S200" s="31"/>
      <c r="T200" s="47">
        <f t="shared" si="35"/>
        <v>0</v>
      </c>
      <c r="U200" s="31">
        <v>0</v>
      </c>
      <c r="V200" s="31">
        <v>0</v>
      </c>
      <c r="W200" s="31"/>
      <c r="X200" s="31"/>
      <c r="Y200" s="47">
        <f t="shared" si="33"/>
        <v>0</v>
      </c>
      <c r="Z200" s="32">
        <f>'البيان النهائى '!Y202</f>
        <v>0</v>
      </c>
      <c r="AA200" s="33"/>
      <c r="AB200" s="32">
        <f>'البيان النهائى '!X202</f>
        <v>0</v>
      </c>
      <c r="AC200" s="33"/>
      <c r="AD200" s="34">
        <f t="shared" si="37"/>
        <v>0</v>
      </c>
      <c r="AE200" s="33"/>
      <c r="AF200" s="33"/>
      <c r="AG200" s="33"/>
      <c r="AH200" s="33"/>
      <c r="AI200" s="33"/>
      <c r="AJ200" s="33"/>
      <c r="AK200" s="32">
        <f t="shared" si="34"/>
        <v>0</v>
      </c>
      <c r="AL200" s="35">
        <f t="shared" si="38"/>
        <v>0</v>
      </c>
      <c r="AM200" s="35">
        <f t="shared" si="39"/>
        <v>0</v>
      </c>
      <c r="AN200" s="35">
        <f t="shared" si="40"/>
        <v>0</v>
      </c>
    </row>
    <row r="201" spans="2:40" ht="13.5" thickBot="1" x14ac:dyDescent="0.25">
      <c r="B201" s="28">
        <v>191</v>
      </c>
      <c r="C201" s="28">
        <f>'البيان النهائى '!B203</f>
        <v>0</v>
      </c>
      <c r="D201" s="28">
        <f>'حضور وانصراف'!F206</f>
        <v>0</v>
      </c>
      <c r="E201" s="28"/>
      <c r="F201" s="28"/>
      <c r="G201" s="28"/>
      <c r="H201" s="28">
        <f>'حضور وانصراف'!G206</f>
        <v>0</v>
      </c>
      <c r="I201" s="27"/>
      <c r="J201" s="27"/>
      <c r="K201" s="27"/>
      <c r="L201" s="27"/>
      <c r="M201" s="27"/>
      <c r="N201" s="27"/>
      <c r="O201" s="30">
        <f t="shared" si="36"/>
        <v>0</v>
      </c>
      <c r="P201" s="31">
        <f>'البيان النهائى '!E203</f>
        <v>0</v>
      </c>
      <c r="Q201" s="47">
        <f>'البيان النهائى '!U203</f>
        <v>0</v>
      </c>
      <c r="R201" s="31">
        <f>'البيان النهائى '!P203</f>
        <v>0</v>
      </c>
      <c r="S201" s="31"/>
      <c r="T201" s="47">
        <f t="shared" si="35"/>
        <v>0</v>
      </c>
      <c r="U201" s="31">
        <v>0</v>
      </c>
      <c r="V201" s="31">
        <v>0</v>
      </c>
      <c r="W201" s="31"/>
      <c r="X201" s="31"/>
      <c r="Y201" s="47">
        <f t="shared" si="33"/>
        <v>0</v>
      </c>
      <c r="Z201" s="32">
        <f>'البيان النهائى '!Y203</f>
        <v>0</v>
      </c>
      <c r="AA201" s="33"/>
      <c r="AB201" s="32">
        <f>'البيان النهائى '!X203</f>
        <v>0</v>
      </c>
      <c r="AC201" s="33"/>
      <c r="AD201" s="34">
        <f t="shared" si="37"/>
        <v>0</v>
      </c>
      <c r="AE201" s="33"/>
      <c r="AF201" s="33"/>
      <c r="AG201" s="33"/>
      <c r="AH201" s="33"/>
      <c r="AI201" s="33"/>
      <c r="AJ201" s="33"/>
      <c r="AK201" s="32">
        <f t="shared" si="34"/>
        <v>0</v>
      </c>
      <c r="AL201" s="35">
        <f t="shared" si="38"/>
        <v>0</v>
      </c>
      <c r="AM201" s="35">
        <f t="shared" si="39"/>
        <v>0</v>
      </c>
      <c r="AN201" s="35">
        <f t="shared" si="40"/>
        <v>0</v>
      </c>
    </row>
    <row r="202" spans="2:40" ht="13.5" thickBot="1" x14ac:dyDescent="0.25">
      <c r="B202" s="28">
        <v>192</v>
      </c>
      <c r="C202" s="28">
        <f>'البيان النهائى '!B204</f>
        <v>0</v>
      </c>
      <c r="D202" s="28">
        <f>'حضور وانصراف'!F207</f>
        <v>0</v>
      </c>
      <c r="E202" s="28"/>
      <c r="F202" s="28"/>
      <c r="G202" s="28"/>
      <c r="H202" s="28">
        <f>'حضور وانصراف'!G207</f>
        <v>0</v>
      </c>
      <c r="I202" s="27"/>
      <c r="J202" s="27"/>
      <c r="K202" s="27"/>
      <c r="L202" s="27"/>
      <c r="M202" s="27"/>
      <c r="N202" s="27"/>
      <c r="O202" s="30">
        <f t="shared" si="36"/>
        <v>0</v>
      </c>
      <c r="P202" s="31">
        <f>'البيان النهائى '!E204</f>
        <v>0</v>
      </c>
      <c r="Q202" s="47">
        <f>'البيان النهائى '!U204</f>
        <v>0</v>
      </c>
      <c r="R202" s="31">
        <f>'البيان النهائى '!P204</f>
        <v>0</v>
      </c>
      <c r="S202" s="31"/>
      <c r="T202" s="47">
        <f t="shared" si="35"/>
        <v>0</v>
      </c>
      <c r="U202" s="31">
        <v>0</v>
      </c>
      <c r="V202" s="31">
        <v>0</v>
      </c>
      <c r="W202" s="31"/>
      <c r="X202" s="31"/>
      <c r="Y202" s="47">
        <f t="shared" si="33"/>
        <v>0</v>
      </c>
      <c r="Z202" s="32">
        <f>'البيان النهائى '!Y204</f>
        <v>0</v>
      </c>
      <c r="AA202" s="33"/>
      <c r="AB202" s="32">
        <f>'البيان النهائى '!X204</f>
        <v>0</v>
      </c>
      <c r="AC202" s="33"/>
      <c r="AD202" s="34">
        <f t="shared" si="37"/>
        <v>0</v>
      </c>
      <c r="AE202" s="33"/>
      <c r="AF202" s="33"/>
      <c r="AG202" s="33"/>
      <c r="AH202" s="33"/>
      <c r="AI202" s="33"/>
      <c r="AJ202" s="33"/>
      <c r="AK202" s="32">
        <f t="shared" si="34"/>
        <v>0</v>
      </c>
      <c r="AL202" s="35">
        <f t="shared" si="38"/>
        <v>0</v>
      </c>
      <c r="AM202" s="35">
        <f t="shared" si="39"/>
        <v>0</v>
      </c>
      <c r="AN202" s="35">
        <f t="shared" si="40"/>
        <v>0</v>
      </c>
    </row>
    <row r="203" spans="2:40" ht="13.5" thickBot="1" x14ac:dyDescent="0.25">
      <c r="B203" s="28">
        <v>193</v>
      </c>
      <c r="C203" s="28">
        <f>'البيان النهائى '!B205</f>
        <v>0</v>
      </c>
      <c r="D203" s="28">
        <f>'حضور وانصراف'!F208</f>
        <v>0</v>
      </c>
      <c r="E203" s="28"/>
      <c r="F203" s="28"/>
      <c r="G203" s="28"/>
      <c r="H203" s="28">
        <f>'حضور وانصراف'!G208</f>
        <v>0</v>
      </c>
      <c r="I203" s="27"/>
      <c r="J203" s="27"/>
      <c r="K203" s="27"/>
      <c r="L203" s="27"/>
      <c r="M203" s="27"/>
      <c r="N203" s="27"/>
      <c r="O203" s="30">
        <f t="shared" si="36"/>
        <v>0</v>
      </c>
      <c r="P203" s="31">
        <f>'البيان النهائى '!E205</f>
        <v>0</v>
      </c>
      <c r="Q203" s="47">
        <f>'البيان النهائى '!U205</f>
        <v>0</v>
      </c>
      <c r="R203" s="31">
        <f>'البيان النهائى '!P205</f>
        <v>0</v>
      </c>
      <c r="S203" s="31"/>
      <c r="T203" s="47">
        <f t="shared" si="35"/>
        <v>0</v>
      </c>
      <c r="U203" s="31">
        <v>0</v>
      </c>
      <c r="V203" s="31">
        <v>0</v>
      </c>
      <c r="W203" s="31"/>
      <c r="X203" s="31"/>
      <c r="Y203" s="47">
        <f t="shared" ref="Y203:Y210" si="41">X203+W203+V203+U203</f>
        <v>0</v>
      </c>
      <c r="Z203" s="32">
        <f>'البيان النهائى '!Y205</f>
        <v>0</v>
      </c>
      <c r="AA203" s="33"/>
      <c r="AB203" s="32">
        <f>'البيان النهائى '!X205</f>
        <v>0</v>
      </c>
      <c r="AC203" s="33"/>
      <c r="AD203" s="34">
        <f t="shared" si="37"/>
        <v>0</v>
      </c>
      <c r="AE203" s="33"/>
      <c r="AF203" s="33"/>
      <c r="AG203" s="33"/>
      <c r="AH203" s="33"/>
      <c r="AI203" s="33"/>
      <c r="AJ203" s="33"/>
      <c r="AK203" s="32">
        <f t="shared" ref="AK203:AK210" si="42">AJ203+AI203+AH203+AG203+AF203+AE203</f>
        <v>0</v>
      </c>
      <c r="AL203" s="35">
        <f t="shared" si="38"/>
        <v>0</v>
      </c>
      <c r="AM203" s="35">
        <f t="shared" si="39"/>
        <v>0</v>
      </c>
      <c r="AN203" s="35">
        <f t="shared" si="40"/>
        <v>0</v>
      </c>
    </row>
    <row r="204" spans="2:40" ht="13.5" thickBot="1" x14ac:dyDescent="0.25">
      <c r="B204" s="28">
        <v>194</v>
      </c>
      <c r="C204" s="28">
        <f>'البيان النهائى '!B206</f>
        <v>0</v>
      </c>
      <c r="D204" s="28">
        <f>'حضور وانصراف'!F209</f>
        <v>0</v>
      </c>
      <c r="E204" s="28"/>
      <c r="F204" s="28"/>
      <c r="G204" s="28"/>
      <c r="H204" s="28">
        <f>'حضور وانصراف'!G209</f>
        <v>0</v>
      </c>
      <c r="I204" s="27"/>
      <c r="J204" s="27"/>
      <c r="K204" s="27"/>
      <c r="L204" s="27"/>
      <c r="M204" s="27"/>
      <c r="N204" s="27"/>
      <c r="O204" s="30">
        <f t="shared" si="36"/>
        <v>0</v>
      </c>
      <c r="P204" s="31">
        <f>'البيان النهائى '!E206</f>
        <v>0</v>
      </c>
      <c r="Q204" s="47">
        <f>'البيان النهائى '!U206</f>
        <v>0</v>
      </c>
      <c r="R204" s="31">
        <f>'البيان النهائى '!P206</f>
        <v>0</v>
      </c>
      <c r="S204" s="31"/>
      <c r="T204" s="47">
        <f t="shared" ref="T204:T210" si="43">S204*O204+R204*O204+Q204*O204+P204*O204</f>
        <v>0</v>
      </c>
      <c r="U204" s="31">
        <v>0</v>
      </c>
      <c r="V204" s="31">
        <v>0</v>
      </c>
      <c r="W204" s="31"/>
      <c r="X204" s="31"/>
      <c r="Y204" s="47">
        <f t="shared" si="41"/>
        <v>0</v>
      </c>
      <c r="Z204" s="32">
        <f>'البيان النهائى '!Y206</f>
        <v>0</v>
      </c>
      <c r="AA204" s="33"/>
      <c r="AB204" s="32">
        <f>'البيان النهائى '!X206</f>
        <v>0</v>
      </c>
      <c r="AC204" s="33"/>
      <c r="AD204" s="34">
        <f t="shared" si="37"/>
        <v>0</v>
      </c>
      <c r="AE204" s="33"/>
      <c r="AF204" s="33"/>
      <c r="AG204" s="33"/>
      <c r="AH204" s="33"/>
      <c r="AI204" s="33"/>
      <c r="AJ204" s="33"/>
      <c r="AK204" s="32">
        <f t="shared" si="42"/>
        <v>0</v>
      </c>
      <c r="AL204" s="35">
        <f t="shared" si="38"/>
        <v>0</v>
      </c>
      <c r="AM204" s="35">
        <f t="shared" si="39"/>
        <v>0</v>
      </c>
      <c r="AN204" s="35">
        <f t="shared" si="40"/>
        <v>0</v>
      </c>
    </row>
    <row r="205" spans="2:40" ht="13.5" thickBot="1" x14ac:dyDescent="0.25">
      <c r="B205" s="28">
        <v>195</v>
      </c>
      <c r="C205" s="28">
        <f>'البيان النهائى '!B207</f>
        <v>0</v>
      </c>
      <c r="D205" s="28">
        <f>'حضور وانصراف'!F210</f>
        <v>0</v>
      </c>
      <c r="E205" s="28"/>
      <c r="F205" s="28"/>
      <c r="G205" s="28"/>
      <c r="H205" s="28">
        <f>'حضور وانصراف'!G210</f>
        <v>0</v>
      </c>
      <c r="I205" s="27"/>
      <c r="J205" s="27"/>
      <c r="K205" s="27"/>
      <c r="L205" s="27"/>
      <c r="M205" s="27"/>
      <c r="N205" s="27"/>
      <c r="O205" s="30">
        <f t="shared" si="36"/>
        <v>0</v>
      </c>
      <c r="P205" s="31">
        <f>'البيان النهائى '!E207</f>
        <v>0</v>
      </c>
      <c r="Q205" s="47">
        <f>'البيان النهائى '!U207</f>
        <v>0</v>
      </c>
      <c r="R205" s="31">
        <f>'البيان النهائى '!P207</f>
        <v>0</v>
      </c>
      <c r="S205" s="31"/>
      <c r="T205" s="47">
        <f t="shared" si="43"/>
        <v>0</v>
      </c>
      <c r="U205" s="31">
        <v>0</v>
      </c>
      <c r="V205" s="31">
        <v>0</v>
      </c>
      <c r="W205" s="31"/>
      <c r="X205" s="31"/>
      <c r="Y205" s="47">
        <f t="shared" si="41"/>
        <v>0</v>
      </c>
      <c r="Z205" s="32">
        <f>'البيان النهائى '!Y207</f>
        <v>0</v>
      </c>
      <c r="AA205" s="33"/>
      <c r="AB205" s="32">
        <f>'البيان النهائى '!X207</f>
        <v>0</v>
      </c>
      <c r="AC205" s="33"/>
      <c r="AD205" s="34">
        <f t="shared" si="37"/>
        <v>0</v>
      </c>
      <c r="AE205" s="33"/>
      <c r="AF205" s="33"/>
      <c r="AG205" s="33"/>
      <c r="AH205" s="33"/>
      <c r="AI205" s="33"/>
      <c r="AJ205" s="33"/>
      <c r="AK205" s="32">
        <f t="shared" si="42"/>
        <v>0</v>
      </c>
      <c r="AL205" s="35">
        <f t="shared" si="38"/>
        <v>0</v>
      </c>
      <c r="AM205" s="35">
        <f t="shared" si="39"/>
        <v>0</v>
      </c>
      <c r="AN205" s="35">
        <f t="shared" si="40"/>
        <v>0</v>
      </c>
    </row>
    <row r="206" spans="2:40" ht="13.5" thickBot="1" x14ac:dyDescent="0.25">
      <c r="B206" s="28">
        <v>196</v>
      </c>
      <c r="C206" s="28">
        <f>'البيان النهائى '!B208</f>
        <v>0</v>
      </c>
      <c r="D206" s="28">
        <f>'حضور وانصراف'!F211</f>
        <v>0</v>
      </c>
      <c r="E206" s="28"/>
      <c r="F206" s="28"/>
      <c r="G206" s="28"/>
      <c r="H206" s="28">
        <f>'حضور وانصراف'!G211</f>
        <v>0</v>
      </c>
      <c r="I206" s="27"/>
      <c r="J206" s="27"/>
      <c r="K206" s="27"/>
      <c r="L206" s="27"/>
      <c r="M206" s="27"/>
      <c r="N206" s="27"/>
      <c r="O206" s="30">
        <f t="shared" si="36"/>
        <v>0</v>
      </c>
      <c r="P206" s="31">
        <f>'البيان النهائى '!E208</f>
        <v>0</v>
      </c>
      <c r="Q206" s="47">
        <f>'البيان النهائى '!U208</f>
        <v>0</v>
      </c>
      <c r="R206" s="31">
        <f>'البيان النهائى '!P208</f>
        <v>0</v>
      </c>
      <c r="S206" s="31"/>
      <c r="T206" s="47">
        <f t="shared" si="43"/>
        <v>0</v>
      </c>
      <c r="U206" s="31">
        <v>0</v>
      </c>
      <c r="V206" s="31">
        <v>0</v>
      </c>
      <c r="W206" s="31"/>
      <c r="X206" s="31"/>
      <c r="Y206" s="47">
        <f t="shared" si="41"/>
        <v>0</v>
      </c>
      <c r="Z206" s="32">
        <f>'البيان النهائى '!Y208</f>
        <v>0</v>
      </c>
      <c r="AA206" s="33"/>
      <c r="AB206" s="32">
        <f>'البيان النهائى '!X208</f>
        <v>0</v>
      </c>
      <c r="AC206" s="33"/>
      <c r="AD206" s="34">
        <f t="shared" si="37"/>
        <v>0</v>
      </c>
      <c r="AE206" s="33"/>
      <c r="AF206" s="33"/>
      <c r="AG206" s="33"/>
      <c r="AH206" s="33"/>
      <c r="AI206" s="33"/>
      <c r="AJ206" s="33"/>
      <c r="AK206" s="32">
        <f t="shared" si="42"/>
        <v>0</v>
      </c>
      <c r="AL206" s="35">
        <f t="shared" si="38"/>
        <v>0</v>
      </c>
      <c r="AM206" s="35">
        <f t="shared" si="39"/>
        <v>0</v>
      </c>
      <c r="AN206" s="35">
        <f t="shared" si="40"/>
        <v>0</v>
      </c>
    </row>
    <row r="207" spans="2:40" ht="13.5" thickBot="1" x14ac:dyDescent="0.25">
      <c r="B207" s="28">
        <v>197</v>
      </c>
      <c r="C207" s="28">
        <f>'البيان النهائى '!B209</f>
        <v>0</v>
      </c>
      <c r="D207" s="28">
        <f>'حضور وانصراف'!F212</f>
        <v>0</v>
      </c>
      <c r="E207" s="28"/>
      <c r="F207" s="28"/>
      <c r="G207" s="28"/>
      <c r="H207" s="28">
        <f>'حضور وانصراف'!G212</f>
        <v>0</v>
      </c>
      <c r="I207" s="27"/>
      <c r="J207" s="27"/>
      <c r="K207" s="27"/>
      <c r="L207" s="27"/>
      <c r="M207" s="27"/>
      <c r="N207" s="27"/>
      <c r="O207" s="30">
        <f t="shared" si="36"/>
        <v>0</v>
      </c>
      <c r="P207" s="31">
        <f>'البيان النهائى '!E209</f>
        <v>0</v>
      </c>
      <c r="Q207" s="47">
        <f>'البيان النهائى '!U209</f>
        <v>0</v>
      </c>
      <c r="R207" s="31">
        <f>'البيان النهائى '!P209</f>
        <v>0</v>
      </c>
      <c r="S207" s="31"/>
      <c r="T207" s="47">
        <f t="shared" si="43"/>
        <v>0</v>
      </c>
      <c r="U207" s="31">
        <v>0</v>
      </c>
      <c r="V207" s="31">
        <v>0</v>
      </c>
      <c r="W207" s="31"/>
      <c r="X207" s="31"/>
      <c r="Y207" s="47">
        <f t="shared" si="41"/>
        <v>0</v>
      </c>
      <c r="Z207" s="32">
        <f>'البيان النهائى '!Y209</f>
        <v>0</v>
      </c>
      <c r="AA207" s="33"/>
      <c r="AB207" s="32">
        <f>'البيان النهائى '!X209</f>
        <v>0</v>
      </c>
      <c r="AC207" s="33"/>
      <c r="AD207" s="34">
        <f t="shared" si="37"/>
        <v>0</v>
      </c>
      <c r="AE207" s="33"/>
      <c r="AF207" s="33"/>
      <c r="AG207" s="33"/>
      <c r="AH207" s="33"/>
      <c r="AI207" s="33"/>
      <c r="AJ207" s="33"/>
      <c r="AK207" s="32">
        <f t="shared" si="42"/>
        <v>0</v>
      </c>
      <c r="AL207" s="35">
        <f t="shared" si="38"/>
        <v>0</v>
      </c>
      <c r="AM207" s="35">
        <f t="shared" si="39"/>
        <v>0</v>
      </c>
      <c r="AN207" s="35">
        <f t="shared" si="40"/>
        <v>0</v>
      </c>
    </row>
    <row r="208" spans="2:40" ht="13.5" thickBot="1" x14ac:dyDescent="0.25">
      <c r="B208" s="28">
        <v>198</v>
      </c>
      <c r="C208" s="28">
        <f>'البيان النهائى '!B210</f>
        <v>0</v>
      </c>
      <c r="D208" s="28">
        <f>'حضور وانصراف'!F213</f>
        <v>0</v>
      </c>
      <c r="E208" s="28"/>
      <c r="F208" s="28"/>
      <c r="G208" s="28"/>
      <c r="H208" s="28">
        <f>'حضور وانصراف'!G213</f>
        <v>0</v>
      </c>
      <c r="I208" s="27"/>
      <c r="J208" s="27"/>
      <c r="K208" s="27"/>
      <c r="L208" s="27"/>
      <c r="M208" s="27"/>
      <c r="N208" s="27"/>
      <c r="O208" s="30">
        <f t="shared" si="36"/>
        <v>0</v>
      </c>
      <c r="P208" s="31">
        <f>'البيان النهائى '!E210</f>
        <v>0</v>
      </c>
      <c r="Q208" s="47">
        <f>'البيان النهائى '!U210</f>
        <v>0</v>
      </c>
      <c r="R208" s="31">
        <f>'البيان النهائى '!P210</f>
        <v>0</v>
      </c>
      <c r="S208" s="31"/>
      <c r="T208" s="47">
        <f t="shared" si="43"/>
        <v>0</v>
      </c>
      <c r="U208" s="31">
        <v>0</v>
      </c>
      <c r="V208" s="31">
        <v>0</v>
      </c>
      <c r="W208" s="31"/>
      <c r="X208" s="31"/>
      <c r="Y208" s="47">
        <f t="shared" si="41"/>
        <v>0</v>
      </c>
      <c r="Z208" s="32">
        <f>'البيان النهائى '!Y210</f>
        <v>0</v>
      </c>
      <c r="AA208" s="33"/>
      <c r="AB208" s="32">
        <f>'البيان النهائى '!X210</f>
        <v>0</v>
      </c>
      <c r="AC208" s="33"/>
      <c r="AD208" s="34">
        <f t="shared" si="37"/>
        <v>0</v>
      </c>
      <c r="AE208" s="33"/>
      <c r="AF208" s="33"/>
      <c r="AG208" s="33"/>
      <c r="AH208" s="33"/>
      <c r="AI208" s="33"/>
      <c r="AJ208" s="33"/>
      <c r="AK208" s="32">
        <f t="shared" si="42"/>
        <v>0</v>
      </c>
      <c r="AL208" s="35">
        <f t="shared" si="38"/>
        <v>0</v>
      </c>
      <c r="AM208" s="35">
        <f t="shared" si="39"/>
        <v>0</v>
      </c>
      <c r="AN208" s="35">
        <f t="shared" si="40"/>
        <v>0</v>
      </c>
    </row>
    <row r="209" spans="2:40" ht="13.5" thickBot="1" x14ac:dyDescent="0.25">
      <c r="B209" s="28">
        <v>199</v>
      </c>
      <c r="C209" s="28">
        <f>'البيان النهائى '!B211</f>
        <v>0</v>
      </c>
      <c r="D209" s="28">
        <f>'حضور وانصراف'!F214</f>
        <v>0</v>
      </c>
      <c r="E209" s="28"/>
      <c r="F209" s="28"/>
      <c r="G209" s="28"/>
      <c r="H209" s="28">
        <f>'حضور وانصراف'!G214</f>
        <v>0</v>
      </c>
      <c r="I209" s="27"/>
      <c r="J209" s="27"/>
      <c r="K209" s="27"/>
      <c r="L209" s="27"/>
      <c r="M209" s="27"/>
      <c r="N209" s="27"/>
      <c r="O209" s="30">
        <f t="shared" si="36"/>
        <v>0</v>
      </c>
      <c r="P209" s="31">
        <f>'البيان النهائى '!E211</f>
        <v>0</v>
      </c>
      <c r="Q209" s="47">
        <f>'البيان النهائى '!U211</f>
        <v>0</v>
      </c>
      <c r="R209" s="31">
        <f>'البيان النهائى '!P211</f>
        <v>0</v>
      </c>
      <c r="S209" s="31"/>
      <c r="T209" s="47">
        <f t="shared" si="43"/>
        <v>0</v>
      </c>
      <c r="U209" s="31">
        <v>0</v>
      </c>
      <c r="V209" s="31">
        <v>0</v>
      </c>
      <c r="W209" s="31"/>
      <c r="X209" s="31"/>
      <c r="Y209" s="47">
        <f t="shared" si="41"/>
        <v>0</v>
      </c>
      <c r="Z209" s="32">
        <f>'البيان النهائى '!Y211</f>
        <v>0</v>
      </c>
      <c r="AA209" s="33"/>
      <c r="AB209" s="32">
        <f>'البيان النهائى '!X211</f>
        <v>0</v>
      </c>
      <c r="AC209" s="33"/>
      <c r="AD209" s="34">
        <f t="shared" si="37"/>
        <v>0</v>
      </c>
      <c r="AE209" s="33"/>
      <c r="AF209" s="33"/>
      <c r="AG209" s="33"/>
      <c r="AH209" s="33"/>
      <c r="AI209" s="33"/>
      <c r="AJ209" s="33"/>
      <c r="AK209" s="32">
        <f t="shared" si="42"/>
        <v>0</v>
      </c>
      <c r="AL209" s="35">
        <f t="shared" si="38"/>
        <v>0</v>
      </c>
      <c r="AM209" s="35">
        <f t="shared" si="39"/>
        <v>0</v>
      </c>
      <c r="AN209" s="35">
        <f t="shared" si="40"/>
        <v>0</v>
      </c>
    </row>
    <row r="210" spans="2:40" ht="13.5" thickBot="1" x14ac:dyDescent="0.25">
      <c r="B210" s="28">
        <v>200</v>
      </c>
      <c r="C210" s="28">
        <f>'البيان النهائى '!B212</f>
        <v>0</v>
      </c>
      <c r="D210" s="28">
        <f>'حضور وانصراف'!F215</f>
        <v>0</v>
      </c>
      <c r="E210" s="28"/>
      <c r="F210" s="28"/>
      <c r="G210" s="28"/>
      <c r="H210" s="28">
        <f>'حضور وانصراف'!G215</f>
        <v>0</v>
      </c>
      <c r="I210" s="27"/>
      <c r="J210" s="27"/>
      <c r="K210" s="27"/>
      <c r="L210" s="27"/>
      <c r="M210" s="27"/>
      <c r="N210" s="27"/>
      <c r="O210" s="30">
        <f t="shared" si="36"/>
        <v>0</v>
      </c>
      <c r="P210" s="31">
        <f>'البيان النهائى '!E212</f>
        <v>0</v>
      </c>
      <c r="Q210" s="47">
        <f>'البيان النهائى '!U212</f>
        <v>0</v>
      </c>
      <c r="R210" s="31">
        <f>'البيان النهائى '!P212</f>
        <v>0</v>
      </c>
      <c r="S210" s="31"/>
      <c r="T210" s="47">
        <f t="shared" si="43"/>
        <v>0</v>
      </c>
      <c r="U210" s="31">
        <v>0</v>
      </c>
      <c r="V210" s="31">
        <v>0</v>
      </c>
      <c r="W210" s="31"/>
      <c r="X210" s="31"/>
      <c r="Y210" s="47">
        <f t="shared" si="41"/>
        <v>0</v>
      </c>
      <c r="Z210" s="32">
        <f>'البيان النهائى '!Y212</f>
        <v>0</v>
      </c>
      <c r="AA210" s="33"/>
      <c r="AB210" s="32">
        <f>'البيان النهائى '!X212</f>
        <v>0</v>
      </c>
      <c r="AC210" s="33"/>
      <c r="AD210" s="34">
        <f t="shared" si="37"/>
        <v>0</v>
      </c>
      <c r="AE210" s="33"/>
      <c r="AF210" s="33"/>
      <c r="AG210" s="33"/>
      <c r="AH210" s="33"/>
      <c r="AI210" s="33"/>
      <c r="AJ210" s="33"/>
      <c r="AK210" s="32">
        <f t="shared" si="42"/>
        <v>0</v>
      </c>
      <c r="AL210" s="35">
        <f t="shared" si="38"/>
        <v>0</v>
      </c>
      <c r="AM210" s="35">
        <f t="shared" si="39"/>
        <v>0</v>
      </c>
      <c r="AN210" s="35">
        <f t="shared" si="40"/>
        <v>0</v>
      </c>
    </row>
    <row r="211" spans="2:40" s="43" customFormat="1" ht="13.5" thickBot="1" x14ac:dyDescent="0.25">
      <c r="B211" s="28">
        <v>201</v>
      </c>
      <c r="C211" s="28">
        <f>'البيان النهائى '!B213</f>
        <v>0</v>
      </c>
      <c r="D211" s="28">
        <f>'حضور وانصراف'!F216</f>
        <v>0</v>
      </c>
      <c r="E211" s="28"/>
      <c r="F211" s="28"/>
      <c r="G211" s="28"/>
      <c r="H211" s="28">
        <f>'حضور وانصراف'!G216</f>
        <v>0</v>
      </c>
      <c r="I211" s="27"/>
      <c r="J211" s="27"/>
      <c r="K211" s="27"/>
      <c r="L211" s="27"/>
      <c r="M211" s="27"/>
      <c r="N211" s="27"/>
      <c r="O211" s="30">
        <f t="shared" ref="O211:O260" si="44">N211/30</f>
        <v>0</v>
      </c>
      <c r="P211" s="31">
        <f>'البيان النهائى '!E213</f>
        <v>0</v>
      </c>
      <c r="Q211" s="47">
        <f>'البيان النهائى '!U213</f>
        <v>0</v>
      </c>
      <c r="R211" s="31">
        <f>'البيان النهائى '!P213</f>
        <v>0</v>
      </c>
      <c r="S211" s="31"/>
      <c r="T211" s="47">
        <f t="shared" ref="T211:T260" si="45">S211*O211+R211*O211+Q211*O211+P211*O211</f>
        <v>0</v>
      </c>
      <c r="U211" s="31">
        <v>0</v>
      </c>
      <c r="V211" s="31">
        <v>0</v>
      </c>
      <c r="W211" s="31"/>
      <c r="X211" s="31"/>
      <c r="Y211" s="47">
        <f t="shared" ref="Y211:Y260" si="46">X211+W211+V211+U211</f>
        <v>0</v>
      </c>
      <c r="Z211" s="32">
        <f>'البيان النهائى '!Y213</f>
        <v>0</v>
      </c>
      <c r="AA211" s="33"/>
      <c r="AB211" s="32">
        <f>'البيان النهائى '!X213</f>
        <v>0</v>
      </c>
      <c r="AC211" s="33"/>
      <c r="AD211" s="34">
        <f t="shared" ref="AD211:AD260" si="47">AC211*O211+AB211*O211+AA211*O211+Z211*O211</f>
        <v>0</v>
      </c>
      <c r="AE211" s="33"/>
      <c r="AF211" s="33"/>
      <c r="AG211" s="33"/>
      <c r="AH211" s="33"/>
      <c r="AI211" s="33"/>
      <c r="AJ211" s="33"/>
      <c r="AK211" s="32">
        <f t="shared" ref="AK211:AK260" si="48">AJ211+AI211+AH211+AG211+AF211+AE211</f>
        <v>0</v>
      </c>
      <c r="AL211" s="35">
        <f t="shared" ref="AL211:AL260" si="49">Y211+T211</f>
        <v>0</v>
      </c>
      <c r="AM211" s="35">
        <f t="shared" ref="AM211:AM260" si="50">AK211+AD211</f>
        <v>0</v>
      </c>
      <c r="AN211" s="35">
        <f t="shared" ref="AN211:AN260" si="51">AL211-AM211</f>
        <v>0</v>
      </c>
    </row>
    <row r="212" spans="2:40" s="43" customFormat="1" ht="13.5" thickBot="1" x14ac:dyDescent="0.25">
      <c r="B212" s="28">
        <v>202</v>
      </c>
      <c r="C212" s="28">
        <f>'البيان النهائى '!B214</f>
        <v>0</v>
      </c>
      <c r="D212" s="28">
        <f>'حضور وانصراف'!F217</f>
        <v>0</v>
      </c>
      <c r="E212" s="28"/>
      <c r="F212" s="28"/>
      <c r="G212" s="28"/>
      <c r="H212" s="28">
        <f>'حضور وانصراف'!G217</f>
        <v>0</v>
      </c>
      <c r="I212" s="27"/>
      <c r="J212" s="27"/>
      <c r="K212" s="27"/>
      <c r="L212" s="27"/>
      <c r="M212" s="27"/>
      <c r="N212" s="27"/>
      <c r="O212" s="30">
        <f t="shared" si="44"/>
        <v>0</v>
      </c>
      <c r="P212" s="31">
        <f>'البيان النهائى '!E214</f>
        <v>0</v>
      </c>
      <c r="Q212" s="47">
        <f>'البيان النهائى '!U214</f>
        <v>0</v>
      </c>
      <c r="R212" s="31">
        <f>'البيان النهائى '!P214</f>
        <v>0</v>
      </c>
      <c r="S212" s="31"/>
      <c r="T212" s="47">
        <f t="shared" si="45"/>
        <v>0</v>
      </c>
      <c r="U212" s="31">
        <v>0</v>
      </c>
      <c r="V212" s="31">
        <v>0</v>
      </c>
      <c r="W212" s="31"/>
      <c r="X212" s="31"/>
      <c r="Y212" s="47">
        <f t="shared" si="46"/>
        <v>0</v>
      </c>
      <c r="Z212" s="32">
        <f>'البيان النهائى '!Y214</f>
        <v>0</v>
      </c>
      <c r="AA212" s="33"/>
      <c r="AB212" s="32">
        <f>'البيان النهائى '!X214</f>
        <v>0</v>
      </c>
      <c r="AC212" s="33"/>
      <c r="AD212" s="34">
        <f t="shared" si="47"/>
        <v>0</v>
      </c>
      <c r="AE212" s="33"/>
      <c r="AF212" s="33"/>
      <c r="AG212" s="33"/>
      <c r="AH212" s="33"/>
      <c r="AI212" s="33"/>
      <c r="AJ212" s="33"/>
      <c r="AK212" s="32">
        <f t="shared" si="48"/>
        <v>0</v>
      </c>
      <c r="AL212" s="35">
        <f t="shared" si="49"/>
        <v>0</v>
      </c>
      <c r="AM212" s="35">
        <f t="shared" si="50"/>
        <v>0</v>
      </c>
      <c r="AN212" s="35">
        <f t="shared" si="51"/>
        <v>0</v>
      </c>
    </row>
    <row r="213" spans="2:40" s="43" customFormat="1" ht="13.5" thickBot="1" x14ac:dyDescent="0.25">
      <c r="B213" s="28">
        <v>203</v>
      </c>
      <c r="C213" s="28">
        <f>'البيان النهائى '!B215</f>
        <v>0</v>
      </c>
      <c r="D213" s="28">
        <f>'حضور وانصراف'!F218</f>
        <v>0</v>
      </c>
      <c r="E213" s="28"/>
      <c r="F213" s="28"/>
      <c r="G213" s="28"/>
      <c r="H213" s="28">
        <f>'حضور وانصراف'!G218</f>
        <v>0</v>
      </c>
      <c r="I213" s="27"/>
      <c r="J213" s="27"/>
      <c r="K213" s="27"/>
      <c r="L213" s="27"/>
      <c r="M213" s="27"/>
      <c r="N213" s="27"/>
      <c r="O213" s="30">
        <f t="shared" si="44"/>
        <v>0</v>
      </c>
      <c r="P213" s="31">
        <f>'البيان النهائى '!E215</f>
        <v>0</v>
      </c>
      <c r="Q213" s="47">
        <f>'البيان النهائى '!U215</f>
        <v>0</v>
      </c>
      <c r="R213" s="31">
        <f>'البيان النهائى '!P215</f>
        <v>0</v>
      </c>
      <c r="S213" s="31"/>
      <c r="T213" s="47">
        <f t="shared" si="45"/>
        <v>0</v>
      </c>
      <c r="U213" s="31">
        <v>0</v>
      </c>
      <c r="V213" s="31">
        <v>0</v>
      </c>
      <c r="W213" s="31"/>
      <c r="X213" s="31"/>
      <c r="Y213" s="47">
        <f t="shared" si="46"/>
        <v>0</v>
      </c>
      <c r="Z213" s="32">
        <f>'البيان النهائى '!Y215</f>
        <v>0</v>
      </c>
      <c r="AA213" s="33"/>
      <c r="AB213" s="32">
        <f>'البيان النهائى '!X215</f>
        <v>0</v>
      </c>
      <c r="AC213" s="33"/>
      <c r="AD213" s="34">
        <f t="shared" si="47"/>
        <v>0</v>
      </c>
      <c r="AE213" s="33"/>
      <c r="AF213" s="33"/>
      <c r="AG213" s="33"/>
      <c r="AH213" s="33"/>
      <c r="AI213" s="33"/>
      <c r="AJ213" s="33"/>
      <c r="AK213" s="32">
        <f t="shared" si="48"/>
        <v>0</v>
      </c>
      <c r="AL213" s="35">
        <f t="shared" si="49"/>
        <v>0</v>
      </c>
      <c r="AM213" s="35">
        <f t="shared" si="50"/>
        <v>0</v>
      </c>
      <c r="AN213" s="35">
        <f t="shared" si="51"/>
        <v>0</v>
      </c>
    </row>
    <row r="214" spans="2:40" s="43" customFormat="1" ht="13.5" thickBot="1" x14ac:dyDescent="0.25">
      <c r="B214" s="28">
        <v>204</v>
      </c>
      <c r="C214" s="28">
        <f>'البيان النهائى '!B216</f>
        <v>0</v>
      </c>
      <c r="D214" s="28">
        <f>'حضور وانصراف'!F219</f>
        <v>0</v>
      </c>
      <c r="E214" s="28"/>
      <c r="F214" s="28"/>
      <c r="G214" s="28"/>
      <c r="H214" s="28">
        <f>'حضور وانصراف'!G219</f>
        <v>0</v>
      </c>
      <c r="I214" s="27"/>
      <c r="J214" s="27"/>
      <c r="K214" s="27"/>
      <c r="L214" s="27"/>
      <c r="M214" s="27"/>
      <c r="N214" s="27"/>
      <c r="O214" s="30">
        <f t="shared" si="44"/>
        <v>0</v>
      </c>
      <c r="P214" s="31">
        <f>'البيان النهائى '!E216</f>
        <v>0</v>
      </c>
      <c r="Q214" s="47">
        <f>'البيان النهائى '!U216</f>
        <v>0</v>
      </c>
      <c r="R214" s="31">
        <f>'البيان النهائى '!P216</f>
        <v>0</v>
      </c>
      <c r="S214" s="31"/>
      <c r="T214" s="47">
        <f t="shared" si="45"/>
        <v>0</v>
      </c>
      <c r="U214" s="31">
        <v>0</v>
      </c>
      <c r="V214" s="31">
        <v>0</v>
      </c>
      <c r="W214" s="31"/>
      <c r="X214" s="31"/>
      <c r="Y214" s="47">
        <f t="shared" si="46"/>
        <v>0</v>
      </c>
      <c r="Z214" s="32">
        <f>'البيان النهائى '!Y216</f>
        <v>0</v>
      </c>
      <c r="AA214" s="33"/>
      <c r="AB214" s="32">
        <f>'البيان النهائى '!X216</f>
        <v>0</v>
      </c>
      <c r="AC214" s="33"/>
      <c r="AD214" s="34">
        <f t="shared" si="47"/>
        <v>0</v>
      </c>
      <c r="AE214" s="33"/>
      <c r="AF214" s="33"/>
      <c r="AG214" s="33"/>
      <c r="AH214" s="33"/>
      <c r="AI214" s="33"/>
      <c r="AJ214" s="33"/>
      <c r="AK214" s="32">
        <f t="shared" si="48"/>
        <v>0</v>
      </c>
      <c r="AL214" s="35">
        <f t="shared" si="49"/>
        <v>0</v>
      </c>
      <c r="AM214" s="35">
        <f t="shared" si="50"/>
        <v>0</v>
      </c>
      <c r="AN214" s="35">
        <f t="shared" si="51"/>
        <v>0</v>
      </c>
    </row>
    <row r="215" spans="2:40" s="43" customFormat="1" ht="13.5" thickBot="1" x14ac:dyDescent="0.25">
      <c r="B215" s="28">
        <v>205</v>
      </c>
      <c r="C215" s="28">
        <f>'البيان النهائى '!B217</f>
        <v>0</v>
      </c>
      <c r="D215" s="28">
        <f>'حضور وانصراف'!F220</f>
        <v>0</v>
      </c>
      <c r="E215" s="28"/>
      <c r="F215" s="28"/>
      <c r="G215" s="28"/>
      <c r="H215" s="28">
        <f>'حضور وانصراف'!G220</f>
        <v>0</v>
      </c>
      <c r="I215" s="27"/>
      <c r="J215" s="27"/>
      <c r="K215" s="27"/>
      <c r="L215" s="27"/>
      <c r="M215" s="27"/>
      <c r="N215" s="27"/>
      <c r="O215" s="30">
        <f t="shared" si="44"/>
        <v>0</v>
      </c>
      <c r="P215" s="31">
        <f>'البيان النهائى '!E217</f>
        <v>0</v>
      </c>
      <c r="Q215" s="47">
        <f>'البيان النهائى '!U217</f>
        <v>0</v>
      </c>
      <c r="R215" s="31">
        <f>'البيان النهائى '!P217</f>
        <v>0</v>
      </c>
      <c r="S215" s="31"/>
      <c r="T215" s="47">
        <f t="shared" si="45"/>
        <v>0</v>
      </c>
      <c r="U215" s="31">
        <v>0</v>
      </c>
      <c r="V215" s="31">
        <v>0</v>
      </c>
      <c r="W215" s="31"/>
      <c r="X215" s="31"/>
      <c r="Y215" s="47">
        <f t="shared" si="46"/>
        <v>0</v>
      </c>
      <c r="Z215" s="32">
        <f>'البيان النهائى '!Y217</f>
        <v>0</v>
      </c>
      <c r="AA215" s="33"/>
      <c r="AB215" s="32">
        <f>'البيان النهائى '!X217</f>
        <v>0</v>
      </c>
      <c r="AC215" s="33"/>
      <c r="AD215" s="34">
        <f t="shared" si="47"/>
        <v>0</v>
      </c>
      <c r="AE215" s="33"/>
      <c r="AF215" s="33"/>
      <c r="AG215" s="33"/>
      <c r="AH215" s="33"/>
      <c r="AI215" s="33"/>
      <c r="AJ215" s="33"/>
      <c r="AK215" s="32">
        <f t="shared" si="48"/>
        <v>0</v>
      </c>
      <c r="AL215" s="35">
        <f t="shared" si="49"/>
        <v>0</v>
      </c>
      <c r="AM215" s="35">
        <f t="shared" si="50"/>
        <v>0</v>
      </c>
      <c r="AN215" s="35">
        <f t="shared" si="51"/>
        <v>0</v>
      </c>
    </row>
    <row r="216" spans="2:40" s="43" customFormat="1" ht="13.5" thickBot="1" x14ac:dyDescent="0.25">
      <c r="B216" s="28">
        <v>206</v>
      </c>
      <c r="C216" s="28">
        <f>'البيان النهائى '!B218</f>
        <v>0</v>
      </c>
      <c r="D216" s="28">
        <f>'حضور وانصراف'!F221</f>
        <v>0</v>
      </c>
      <c r="E216" s="28"/>
      <c r="F216" s="28"/>
      <c r="G216" s="28"/>
      <c r="H216" s="28">
        <f>'حضور وانصراف'!G221</f>
        <v>0</v>
      </c>
      <c r="I216" s="27"/>
      <c r="J216" s="27"/>
      <c r="K216" s="27"/>
      <c r="L216" s="27"/>
      <c r="M216" s="27"/>
      <c r="N216" s="27"/>
      <c r="O216" s="30">
        <f t="shared" si="44"/>
        <v>0</v>
      </c>
      <c r="P216" s="31">
        <f>'البيان النهائى '!E218</f>
        <v>0</v>
      </c>
      <c r="Q216" s="47">
        <f>'البيان النهائى '!U218</f>
        <v>0</v>
      </c>
      <c r="R216" s="31">
        <f>'البيان النهائى '!P218</f>
        <v>0</v>
      </c>
      <c r="S216" s="31"/>
      <c r="T216" s="47">
        <f t="shared" si="45"/>
        <v>0</v>
      </c>
      <c r="U216" s="31">
        <v>0</v>
      </c>
      <c r="V216" s="31">
        <v>0</v>
      </c>
      <c r="W216" s="31"/>
      <c r="X216" s="31"/>
      <c r="Y216" s="47">
        <f t="shared" si="46"/>
        <v>0</v>
      </c>
      <c r="Z216" s="32">
        <f>'البيان النهائى '!Y218</f>
        <v>0</v>
      </c>
      <c r="AA216" s="33"/>
      <c r="AB216" s="32">
        <f>'البيان النهائى '!X218</f>
        <v>0</v>
      </c>
      <c r="AC216" s="33"/>
      <c r="AD216" s="34">
        <f t="shared" si="47"/>
        <v>0</v>
      </c>
      <c r="AE216" s="33"/>
      <c r="AF216" s="33"/>
      <c r="AG216" s="33"/>
      <c r="AH216" s="33"/>
      <c r="AI216" s="33"/>
      <c r="AJ216" s="33"/>
      <c r="AK216" s="32">
        <f t="shared" si="48"/>
        <v>0</v>
      </c>
      <c r="AL216" s="35">
        <f t="shared" si="49"/>
        <v>0</v>
      </c>
      <c r="AM216" s="35">
        <f t="shared" si="50"/>
        <v>0</v>
      </c>
      <c r="AN216" s="35">
        <f t="shared" si="51"/>
        <v>0</v>
      </c>
    </row>
    <row r="217" spans="2:40" s="43" customFormat="1" ht="13.5" thickBot="1" x14ac:dyDescent="0.25">
      <c r="B217" s="28">
        <v>207</v>
      </c>
      <c r="C217" s="28">
        <f>'البيان النهائى '!B219</f>
        <v>0</v>
      </c>
      <c r="D217" s="28">
        <f>'حضور وانصراف'!F222</f>
        <v>0</v>
      </c>
      <c r="E217" s="28"/>
      <c r="F217" s="28"/>
      <c r="G217" s="28"/>
      <c r="H217" s="28">
        <f>'حضور وانصراف'!G222</f>
        <v>0</v>
      </c>
      <c r="I217" s="27"/>
      <c r="J217" s="27"/>
      <c r="K217" s="27"/>
      <c r="L217" s="27"/>
      <c r="M217" s="27"/>
      <c r="N217" s="27"/>
      <c r="O217" s="30">
        <f t="shared" si="44"/>
        <v>0</v>
      </c>
      <c r="P217" s="31">
        <f>'البيان النهائى '!E219</f>
        <v>0</v>
      </c>
      <c r="Q217" s="47">
        <f>'البيان النهائى '!U219</f>
        <v>0</v>
      </c>
      <c r="R217" s="31">
        <f>'البيان النهائى '!P219</f>
        <v>0</v>
      </c>
      <c r="S217" s="31"/>
      <c r="T217" s="47">
        <f t="shared" si="45"/>
        <v>0</v>
      </c>
      <c r="U217" s="31">
        <v>0</v>
      </c>
      <c r="V217" s="31">
        <v>0</v>
      </c>
      <c r="W217" s="31"/>
      <c r="X217" s="31"/>
      <c r="Y217" s="47">
        <f t="shared" si="46"/>
        <v>0</v>
      </c>
      <c r="Z217" s="32">
        <f>'البيان النهائى '!Y219</f>
        <v>0</v>
      </c>
      <c r="AA217" s="33"/>
      <c r="AB217" s="32">
        <f>'البيان النهائى '!X219</f>
        <v>0</v>
      </c>
      <c r="AC217" s="33"/>
      <c r="AD217" s="34">
        <f t="shared" si="47"/>
        <v>0</v>
      </c>
      <c r="AE217" s="33"/>
      <c r="AF217" s="33"/>
      <c r="AG217" s="33"/>
      <c r="AH217" s="33"/>
      <c r="AI217" s="33"/>
      <c r="AJ217" s="33"/>
      <c r="AK217" s="32">
        <f t="shared" si="48"/>
        <v>0</v>
      </c>
      <c r="AL217" s="35">
        <f t="shared" si="49"/>
        <v>0</v>
      </c>
      <c r="AM217" s="35">
        <f t="shared" si="50"/>
        <v>0</v>
      </c>
      <c r="AN217" s="35">
        <f t="shared" si="51"/>
        <v>0</v>
      </c>
    </row>
    <row r="218" spans="2:40" s="43" customFormat="1" ht="13.5" thickBot="1" x14ac:dyDescent="0.25">
      <c r="B218" s="28">
        <v>208</v>
      </c>
      <c r="C218" s="28">
        <f>'البيان النهائى '!B220</f>
        <v>0</v>
      </c>
      <c r="D218" s="28">
        <f>'حضور وانصراف'!F223</f>
        <v>0</v>
      </c>
      <c r="E218" s="28"/>
      <c r="F218" s="28"/>
      <c r="G218" s="28"/>
      <c r="H218" s="28">
        <f>'حضور وانصراف'!G223</f>
        <v>0</v>
      </c>
      <c r="I218" s="27"/>
      <c r="J218" s="27"/>
      <c r="K218" s="27"/>
      <c r="L218" s="27"/>
      <c r="M218" s="27"/>
      <c r="N218" s="27"/>
      <c r="O218" s="30">
        <f t="shared" si="44"/>
        <v>0</v>
      </c>
      <c r="P218" s="31">
        <f>'البيان النهائى '!E220</f>
        <v>0</v>
      </c>
      <c r="Q218" s="47">
        <f>'البيان النهائى '!U220</f>
        <v>0</v>
      </c>
      <c r="R218" s="31">
        <f>'البيان النهائى '!P220</f>
        <v>0</v>
      </c>
      <c r="S218" s="31"/>
      <c r="T218" s="47">
        <f t="shared" si="45"/>
        <v>0</v>
      </c>
      <c r="U218" s="31">
        <v>0</v>
      </c>
      <c r="V218" s="31">
        <v>0</v>
      </c>
      <c r="W218" s="31"/>
      <c r="X218" s="31"/>
      <c r="Y218" s="47">
        <f t="shared" si="46"/>
        <v>0</v>
      </c>
      <c r="Z218" s="32">
        <f>'البيان النهائى '!Y220</f>
        <v>0</v>
      </c>
      <c r="AA218" s="33"/>
      <c r="AB218" s="32">
        <f>'البيان النهائى '!X220</f>
        <v>0</v>
      </c>
      <c r="AC218" s="33"/>
      <c r="AD218" s="34">
        <f t="shared" si="47"/>
        <v>0</v>
      </c>
      <c r="AE218" s="33"/>
      <c r="AF218" s="33"/>
      <c r="AG218" s="33"/>
      <c r="AH218" s="33"/>
      <c r="AI218" s="33"/>
      <c r="AJ218" s="33"/>
      <c r="AK218" s="32">
        <f t="shared" si="48"/>
        <v>0</v>
      </c>
      <c r="AL218" s="35">
        <f t="shared" si="49"/>
        <v>0</v>
      </c>
      <c r="AM218" s="35">
        <f t="shared" si="50"/>
        <v>0</v>
      </c>
      <c r="AN218" s="35">
        <f t="shared" si="51"/>
        <v>0</v>
      </c>
    </row>
    <row r="219" spans="2:40" s="43" customFormat="1" ht="13.5" thickBot="1" x14ac:dyDescent="0.25">
      <c r="B219" s="28">
        <v>209</v>
      </c>
      <c r="C219" s="28">
        <f>'البيان النهائى '!B221</f>
        <v>0</v>
      </c>
      <c r="D219" s="28">
        <f>'حضور وانصراف'!F224</f>
        <v>0</v>
      </c>
      <c r="E219" s="28"/>
      <c r="F219" s="28"/>
      <c r="G219" s="28"/>
      <c r="H219" s="28">
        <f>'حضور وانصراف'!G224</f>
        <v>0</v>
      </c>
      <c r="I219" s="27"/>
      <c r="J219" s="27"/>
      <c r="K219" s="27"/>
      <c r="L219" s="27"/>
      <c r="M219" s="27"/>
      <c r="N219" s="27"/>
      <c r="O219" s="30">
        <f t="shared" si="44"/>
        <v>0</v>
      </c>
      <c r="P219" s="31">
        <f>'البيان النهائى '!E221</f>
        <v>0</v>
      </c>
      <c r="Q219" s="47">
        <f>'البيان النهائى '!U221</f>
        <v>0</v>
      </c>
      <c r="R219" s="31">
        <f>'البيان النهائى '!P221</f>
        <v>0</v>
      </c>
      <c r="S219" s="31"/>
      <c r="T219" s="47">
        <f t="shared" si="45"/>
        <v>0</v>
      </c>
      <c r="U219" s="31">
        <v>0</v>
      </c>
      <c r="V219" s="31">
        <v>0</v>
      </c>
      <c r="W219" s="31"/>
      <c r="X219" s="31"/>
      <c r="Y219" s="47">
        <f t="shared" si="46"/>
        <v>0</v>
      </c>
      <c r="Z219" s="32">
        <f>'البيان النهائى '!Y221</f>
        <v>0</v>
      </c>
      <c r="AA219" s="33"/>
      <c r="AB219" s="32">
        <f>'البيان النهائى '!X221</f>
        <v>0</v>
      </c>
      <c r="AC219" s="33"/>
      <c r="AD219" s="34">
        <f t="shared" si="47"/>
        <v>0</v>
      </c>
      <c r="AE219" s="33"/>
      <c r="AF219" s="33"/>
      <c r="AG219" s="33"/>
      <c r="AH219" s="33"/>
      <c r="AI219" s="33"/>
      <c r="AJ219" s="33"/>
      <c r="AK219" s="32">
        <f t="shared" si="48"/>
        <v>0</v>
      </c>
      <c r="AL219" s="35">
        <f t="shared" si="49"/>
        <v>0</v>
      </c>
      <c r="AM219" s="35">
        <f t="shared" si="50"/>
        <v>0</v>
      </c>
      <c r="AN219" s="35">
        <f t="shared" si="51"/>
        <v>0</v>
      </c>
    </row>
    <row r="220" spans="2:40" s="43" customFormat="1" ht="13.5" thickBot="1" x14ac:dyDescent="0.25">
      <c r="B220" s="28">
        <v>210</v>
      </c>
      <c r="C220" s="28">
        <f>'البيان النهائى '!B222</f>
        <v>0</v>
      </c>
      <c r="D220" s="28">
        <f>'حضور وانصراف'!F225</f>
        <v>0</v>
      </c>
      <c r="E220" s="28"/>
      <c r="F220" s="28"/>
      <c r="G220" s="28"/>
      <c r="H220" s="28">
        <f>'حضور وانصراف'!G225</f>
        <v>0</v>
      </c>
      <c r="I220" s="27"/>
      <c r="J220" s="27"/>
      <c r="K220" s="27"/>
      <c r="L220" s="27"/>
      <c r="M220" s="27"/>
      <c r="N220" s="27"/>
      <c r="O220" s="30">
        <f t="shared" si="44"/>
        <v>0</v>
      </c>
      <c r="P220" s="31">
        <f>'البيان النهائى '!E222</f>
        <v>0</v>
      </c>
      <c r="Q220" s="47">
        <f>'البيان النهائى '!U222</f>
        <v>0</v>
      </c>
      <c r="R220" s="31">
        <f>'البيان النهائى '!P222</f>
        <v>0</v>
      </c>
      <c r="S220" s="31"/>
      <c r="T220" s="47">
        <f t="shared" si="45"/>
        <v>0</v>
      </c>
      <c r="U220" s="31">
        <v>0</v>
      </c>
      <c r="V220" s="31">
        <v>0</v>
      </c>
      <c r="W220" s="31"/>
      <c r="X220" s="31"/>
      <c r="Y220" s="47">
        <f t="shared" si="46"/>
        <v>0</v>
      </c>
      <c r="Z220" s="32">
        <f>'البيان النهائى '!Y222</f>
        <v>0</v>
      </c>
      <c r="AA220" s="33"/>
      <c r="AB220" s="32">
        <f>'البيان النهائى '!X222</f>
        <v>0</v>
      </c>
      <c r="AC220" s="33"/>
      <c r="AD220" s="34">
        <f t="shared" si="47"/>
        <v>0</v>
      </c>
      <c r="AE220" s="33"/>
      <c r="AF220" s="33"/>
      <c r="AG220" s="33"/>
      <c r="AH220" s="33"/>
      <c r="AI220" s="33"/>
      <c r="AJ220" s="33"/>
      <c r="AK220" s="32">
        <f t="shared" si="48"/>
        <v>0</v>
      </c>
      <c r="AL220" s="35">
        <f t="shared" si="49"/>
        <v>0</v>
      </c>
      <c r="AM220" s="35">
        <f t="shared" si="50"/>
        <v>0</v>
      </c>
      <c r="AN220" s="35">
        <f t="shared" si="51"/>
        <v>0</v>
      </c>
    </row>
    <row r="221" spans="2:40" s="43" customFormat="1" ht="13.5" thickBot="1" x14ac:dyDescent="0.25">
      <c r="B221" s="28">
        <v>211</v>
      </c>
      <c r="C221" s="28">
        <f>'البيان النهائى '!B223</f>
        <v>0</v>
      </c>
      <c r="D221" s="28">
        <f>'حضور وانصراف'!F226</f>
        <v>0</v>
      </c>
      <c r="E221" s="28"/>
      <c r="F221" s="28"/>
      <c r="G221" s="28"/>
      <c r="H221" s="28">
        <f>'حضور وانصراف'!G226</f>
        <v>0</v>
      </c>
      <c r="I221" s="27"/>
      <c r="J221" s="27"/>
      <c r="K221" s="27"/>
      <c r="L221" s="27"/>
      <c r="M221" s="27"/>
      <c r="N221" s="27"/>
      <c r="O221" s="30">
        <f t="shared" si="44"/>
        <v>0</v>
      </c>
      <c r="P221" s="31">
        <f>'البيان النهائى '!E223</f>
        <v>0</v>
      </c>
      <c r="Q221" s="47">
        <f>'البيان النهائى '!U223</f>
        <v>0</v>
      </c>
      <c r="R221" s="31">
        <f>'البيان النهائى '!P223</f>
        <v>0</v>
      </c>
      <c r="S221" s="31"/>
      <c r="T221" s="47">
        <f t="shared" si="45"/>
        <v>0</v>
      </c>
      <c r="U221" s="31">
        <v>0</v>
      </c>
      <c r="V221" s="31">
        <v>0</v>
      </c>
      <c r="W221" s="31"/>
      <c r="X221" s="31"/>
      <c r="Y221" s="47">
        <f t="shared" si="46"/>
        <v>0</v>
      </c>
      <c r="Z221" s="32">
        <f>'البيان النهائى '!Y223</f>
        <v>0</v>
      </c>
      <c r="AA221" s="33"/>
      <c r="AB221" s="32">
        <f>'البيان النهائى '!X223</f>
        <v>0</v>
      </c>
      <c r="AC221" s="33"/>
      <c r="AD221" s="34">
        <f t="shared" si="47"/>
        <v>0</v>
      </c>
      <c r="AE221" s="33"/>
      <c r="AF221" s="33"/>
      <c r="AG221" s="33"/>
      <c r="AH221" s="33"/>
      <c r="AI221" s="33"/>
      <c r="AJ221" s="33"/>
      <c r="AK221" s="32">
        <f t="shared" si="48"/>
        <v>0</v>
      </c>
      <c r="AL221" s="35">
        <f t="shared" si="49"/>
        <v>0</v>
      </c>
      <c r="AM221" s="35">
        <f t="shared" si="50"/>
        <v>0</v>
      </c>
      <c r="AN221" s="35">
        <f t="shared" si="51"/>
        <v>0</v>
      </c>
    </row>
    <row r="222" spans="2:40" s="43" customFormat="1" ht="13.5" thickBot="1" x14ac:dyDescent="0.25">
      <c r="B222" s="28">
        <v>212</v>
      </c>
      <c r="C222" s="28">
        <f>'البيان النهائى '!B224</f>
        <v>0</v>
      </c>
      <c r="D222" s="28">
        <f>'حضور وانصراف'!F227</f>
        <v>0</v>
      </c>
      <c r="E222" s="28"/>
      <c r="F222" s="28"/>
      <c r="G222" s="28"/>
      <c r="H222" s="28">
        <f>'حضور وانصراف'!G227</f>
        <v>0</v>
      </c>
      <c r="I222" s="27"/>
      <c r="J222" s="27"/>
      <c r="K222" s="27"/>
      <c r="L222" s="27"/>
      <c r="M222" s="27"/>
      <c r="N222" s="27"/>
      <c r="O222" s="30">
        <f t="shared" si="44"/>
        <v>0</v>
      </c>
      <c r="P222" s="31">
        <f>'البيان النهائى '!E224</f>
        <v>0</v>
      </c>
      <c r="Q222" s="47">
        <f>'البيان النهائى '!U224</f>
        <v>0</v>
      </c>
      <c r="R222" s="31">
        <f>'البيان النهائى '!P224</f>
        <v>0</v>
      </c>
      <c r="S222" s="31"/>
      <c r="T222" s="47">
        <f t="shared" si="45"/>
        <v>0</v>
      </c>
      <c r="U222" s="31">
        <v>0</v>
      </c>
      <c r="V222" s="31">
        <v>0</v>
      </c>
      <c r="W222" s="31"/>
      <c r="X222" s="31"/>
      <c r="Y222" s="47">
        <f t="shared" si="46"/>
        <v>0</v>
      </c>
      <c r="Z222" s="32">
        <f>'البيان النهائى '!Y224</f>
        <v>0</v>
      </c>
      <c r="AA222" s="33"/>
      <c r="AB222" s="32">
        <f>'البيان النهائى '!X224</f>
        <v>0</v>
      </c>
      <c r="AC222" s="33"/>
      <c r="AD222" s="34">
        <f t="shared" si="47"/>
        <v>0</v>
      </c>
      <c r="AE222" s="33"/>
      <c r="AF222" s="33"/>
      <c r="AG222" s="33"/>
      <c r="AH222" s="33"/>
      <c r="AI222" s="33"/>
      <c r="AJ222" s="33"/>
      <c r="AK222" s="32">
        <f t="shared" si="48"/>
        <v>0</v>
      </c>
      <c r="AL222" s="35">
        <f t="shared" si="49"/>
        <v>0</v>
      </c>
      <c r="AM222" s="35">
        <f t="shared" si="50"/>
        <v>0</v>
      </c>
      <c r="AN222" s="35">
        <f t="shared" si="51"/>
        <v>0</v>
      </c>
    </row>
    <row r="223" spans="2:40" s="43" customFormat="1" ht="13.5" thickBot="1" x14ac:dyDescent="0.25">
      <c r="B223" s="28">
        <v>213</v>
      </c>
      <c r="C223" s="28">
        <f>'البيان النهائى '!B225</f>
        <v>0</v>
      </c>
      <c r="D223" s="28">
        <f>'حضور وانصراف'!F228</f>
        <v>0</v>
      </c>
      <c r="E223" s="28"/>
      <c r="F223" s="28"/>
      <c r="G223" s="28"/>
      <c r="H223" s="28">
        <f>'حضور وانصراف'!G228</f>
        <v>0</v>
      </c>
      <c r="I223" s="27"/>
      <c r="J223" s="27"/>
      <c r="K223" s="27"/>
      <c r="L223" s="27"/>
      <c r="M223" s="27"/>
      <c r="N223" s="27"/>
      <c r="O223" s="30">
        <f t="shared" si="44"/>
        <v>0</v>
      </c>
      <c r="P223" s="31">
        <f>'البيان النهائى '!E225</f>
        <v>0</v>
      </c>
      <c r="Q223" s="47">
        <f>'البيان النهائى '!U225</f>
        <v>0</v>
      </c>
      <c r="R223" s="31">
        <f>'البيان النهائى '!P225</f>
        <v>0</v>
      </c>
      <c r="S223" s="31"/>
      <c r="T223" s="47">
        <f t="shared" si="45"/>
        <v>0</v>
      </c>
      <c r="U223" s="31">
        <v>0</v>
      </c>
      <c r="V223" s="31">
        <v>0</v>
      </c>
      <c r="W223" s="31"/>
      <c r="X223" s="31"/>
      <c r="Y223" s="47">
        <f t="shared" si="46"/>
        <v>0</v>
      </c>
      <c r="Z223" s="32">
        <f>'البيان النهائى '!Y225</f>
        <v>0</v>
      </c>
      <c r="AA223" s="33"/>
      <c r="AB223" s="32">
        <f>'البيان النهائى '!X225</f>
        <v>0</v>
      </c>
      <c r="AC223" s="33"/>
      <c r="AD223" s="34">
        <f t="shared" si="47"/>
        <v>0</v>
      </c>
      <c r="AE223" s="33"/>
      <c r="AF223" s="33"/>
      <c r="AG223" s="33"/>
      <c r="AH223" s="33"/>
      <c r="AI223" s="33"/>
      <c r="AJ223" s="33"/>
      <c r="AK223" s="32">
        <f t="shared" si="48"/>
        <v>0</v>
      </c>
      <c r="AL223" s="35">
        <f t="shared" si="49"/>
        <v>0</v>
      </c>
      <c r="AM223" s="35">
        <f t="shared" si="50"/>
        <v>0</v>
      </c>
      <c r="AN223" s="35">
        <f t="shared" si="51"/>
        <v>0</v>
      </c>
    </row>
    <row r="224" spans="2:40" s="43" customFormat="1" ht="13.5" thickBot="1" x14ac:dyDescent="0.25">
      <c r="B224" s="28">
        <v>214</v>
      </c>
      <c r="C224" s="28">
        <f>'البيان النهائى '!B226</f>
        <v>0</v>
      </c>
      <c r="D224" s="28">
        <f>'حضور وانصراف'!F229</f>
        <v>0</v>
      </c>
      <c r="E224" s="28"/>
      <c r="F224" s="28"/>
      <c r="G224" s="28"/>
      <c r="H224" s="28">
        <f>'حضور وانصراف'!G229</f>
        <v>0</v>
      </c>
      <c r="I224" s="27"/>
      <c r="J224" s="27"/>
      <c r="K224" s="27"/>
      <c r="L224" s="27"/>
      <c r="M224" s="27"/>
      <c r="N224" s="27"/>
      <c r="O224" s="30">
        <f t="shared" si="44"/>
        <v>0</v>
      </c>
      <c r="P224" s="31">
        <f>'البيان النهائى '!E226</f>
        <v>0</v>
      </c>
      <c r="Q224" s="47">
        <f>'البيان النهائى '!U226</f>
        <v>0</v>
      </c>
      <c r="R224" s="31">
        <f>'البيان النهائى '!P226</f>
        <v>0</v>
      </c>
      <c r="S224" s="31"/>
      <c r="T224" s="47">
        <f t="shared" si="45"/>
        <v>0</v>
      </c>
      <c r="U224" s="31">
        <v>0</v>
      </c>
      <c r="V224" s="31">
        <v>0</v>
      </c>
      <c r="W224" s="31"/>
      <c r="X224" s="31"/>
      <c r="Y224" s="47">
        <f t="shared" si="46"/>
        <v>0</v>
      </c>
      <c r="Z224" s="32">
        <f>'البيان النهائى '!Y226</f>
        <v>0</v>
      </c>
      <c r="AA224" s="33"/>
      <c r="AB224" s="32">
        <f>'البيان النهائى '!X226</f>
        <v>0</v>
      </c>
      <c r="AC224" s="33"/>
      <c r="AD224" s="34">
        <f t="shared" si="47"/>
        <v>0</v>
      </c>
      <c r="AE224" s="33"/>
      <c r="AF224" s="33"/>
      <c r="AG224" s="33"/>
      <c r="AH224" s="33"/>
      <c r="AI224" s="33"/>
      <c r="AJ224" s="33"/>
      <c r="AK224" s="32">
        <f t="shared" si="48"/>
        <v>0</v>
      </c>
      <c r="AL224" s="35">
        <f t="shared" si="49"/>
        <v>0</v>
      </c>
      <c r="AM224" s="35">
        <f t="shared" si="50"/>
        <v>0</v>
      </c>
      <c r="AN224" s="35">
        <f t="shared" si="51"/>
        <v>0</v>
      </c>
    </row>
    <row r="225" spans="2:40" s="43" customFormat="1" ht="13.5" thickBot="1" x14ac:dyDescent="0.25">
      <c r="B225" s="28">
        <v>215</v>
      </c>
      <c r="C225" s="28">
        <f>'البيان النهائى '!B227</f>
        <v>0</v>
      </c>
      <c r="D225" s="28">
        <f>'حضور وانصراف'!F230</f>
        <v>0</v>
      </c>
      <c r="E225" s="28"/>
      <c r="F225" s="28"/>
      <c r="G225" s="28"/>
      <c r="H225" s="28">
        <f>'حضور وانصراف'!G230</f>
        <v>0</v>
      </c>
      <c r="I225" s="27"/>
      <c r="J225" s="27"/>
      <c r="K225" s="27"/>
      <c r="L225" s="27"/>
      <c r="M225" s="27"/>
      <c r="N225" s="27"/>
      <c r="O225" s="30">
        <f t="shared" si="44"/>
        <v>0</v>
      </c>
      <c r="P225" s="31">
        <f>'البيان النهائى '!E227</f>
        <v>0</v>
      </c>
      <c r="Q225" s="47">
        <f>'البيان النهائى '!U227</f>
        <v>0</v>
      </c>
      <c r="R225" s="31">
        <f>'البيان النهائى '!P227</f>
        <v>0</v>
      </c>
      <c r="S225" s="31"/>
      <c r="T225" s="47">
        <f t="shared" si="45"/>
        <v>0</v>
      </c>
      <c r="U225" s="31">
        <v>0</v>
      </c>
      <c r="V225" s="31">
        <v>0</v>
      </c>
      <c r="W225" s="31"/>
      <c r="X225" s="31"/>
      <c r="Y225" s="47">
        <f t="shared" si="46"/>
        <v>0</v>
      </c>
      <c r="Z225" s="32">
        <f>'البيان النهائى '!Y227</f>
        <v>0</v>
      </c>
      <c r="AA225" s="33"/>
      <c r="AB225" s="32">
        <f>'البيان النهائى '!X227</f>
        <v>0</v>
      </c>
      <c r="AC225" s="33"/>
      <c r="AD225" s="34">
        <f t="shared" si="47"/>
        <v>0</v>
      </c>
      <c r="AE225" s="33"/>
      <c r="AF225" s="33"/>
      <c r="AG225" s="33"/>
      <c r="AH225" s="33"/>
      <c r="AI225" s="33"/>
      <c r="AJ225" s="33"/>
      <c r="AK225" s="32">
        <f t="shared" si="48"/>
        <v>0</v>
      </c>
      <c r="AL225" s="35">
        <f t="shared" si="49"/>
        <v>0</v>
      </c>
      <c r="AM225" s="35">
        <f t="shared" si="50"/>
        <v>0</v>
      </c>
      <c r="AN225" s="35">
        <f t="shared" si="51"/>
        <v>0</v>
      </c>
    </row>
    <row r="226" spans="2:40" s="43" customFormat="1" ht="13.5" thickBot="1" x14ac:dyDescent="0.25">
      <c r="B226" s="28">
        <v>216</v>
      </c>
      <c r="C226" s="28">
        <f>'البيان النهائى '!B228</f>
        <v>0</v>
      </c>
      <c r="D226" s="28">
        <f>'حضور وانصراف'!F231</f>
        <v>0</v>
      </c>
      <c r="E226" s="28"/>
      <c r="F226" s="28"/>
      <c r="G226" s="28"/>
      <c r="H226" s="28">
        <f>'حضور وانصراف'!G231</f>
        <v>0</v>
      </c>
      <c r="I226" s="27"/>
      <c r="J226" s="27"/>
      <c r="K226" s="27"/>
      <c r="L226" s="27"/>
      <c r="M226" s="27"/>
      <c r="N226" s="27"/>
      <c r="O226" s="30">
        <f t="shared" si="44"/>
        <v>0</v>
      </c>
      <c r="P226" s="31">
        <f>'البيان النهائى '!E228</f>
        <v>0</v>
      </c>
      <c r="Q226" s="47">
        <f>'البيان النهائى '!U228</f>
        <v>0</v>
      </c>
      <c r="R226" s="31">
        <f>'البيان النهائى '!P228</f>
        <v>0</v>
      </c>
      <c r="S226" s="31"/>
      <c r="T226" s="47">
        <f t="shared" si="45"/>
        <v>0</v>
      </c>
      <c r="U226" s="31">
        <v>0</v>
      </c>
      <c r="V226" s="31">
        <v>0</v>
      </c>
      <c r="W226" s="31"/>
      <c r="X226" s="31"/>
      <c r="Y226" s="47">
        <f t="shared" si="46"/>
        <v>0</v>
      </c>
      <c r="Z226" s="32">
        <f>'البيان النهائى '!Y228</f>
        <v>0</v>
      </c>
      <c r="AA226" s="33"/>
      <c r="AB226" s="32">
        <f>'البيان النهائى '!X228</f>
        <v>0</v>
      </c>
      <c r="AC226" s="33"/>
      <c r="AD226" s="34">
        <f t="shared" si="47"/>
        <v>0</v>
      </c>
      <c r="AE226" s="33"/>
      <c r="AF226" s="33"/>
      <c r="AG226" s="33"/>
      <c r="AH226" s="33"/>
      <c r="AI226" s="33"/>
      <c r="AJ226" s="33"/>
      <c r="AK226" s="32">
        <f t="shared" si="48"/>
        <v>0</v>
      </c>
      <c r="AL226" s="35">
        <f t="shared" si="49"/>
        <v>0</v>
      </c>
      <c r="AM226" s="35">
        <f t="shared" si="50"/>
        <v>0</v>
      </c>
      <c r="AN226" s="35">
        <f t="shared" si="51"/>
        <v>0</v>
      </c>
    </row>
    <row r="227" spans="2:40" s="43" customFormat="1" ht="13.5" thickBot="1" x14ac:dyDescent="0.25">
      <c r="B227" s="28">
        <v>217</v>
      </c>
      <c r="C227" s="28">
        <f>'البيان النهائى '!B229</f>
        <v>0</v>
      </c>
      <c r="D227" s="28">
        <f>'حضور وانصراف'!F232</f>
        <v>0</v>
      </c>
      <c r="E227" s="28"/>
      <c r="F227" s="28"/>
      <c r="G227" s="28"/>
      <c r="H227" s="28">
        <f>'حضور وانصراف'!G232</f>
        <v>0</v>
      </c>
      <c r="I227" s="27"/>
      <c r="J227" s="27"/>
      <c r="K227" s="27"/>
      <c r="L227" s="27"/>
      <c r="M227" s="27"/>
      <c r="N227" s="27"/>
      <c r="O227" s="30">
        <f t="shared" si="44"/>
        <v>0</v>
      </c>
      <c r="P227" s="31">
        <f>'البيان النهائى '!E229</f>
        <v>0</v>
      </c>
      <c r="Q227" s="47">
        <f>'البيان النهائى '!U229</f>
        <v>0</v>
      </c>
      <c r="R227" s="31">
        <f>'البيان النهائى '!P229</f>
        <v>0</v>
      </c>
      <c r="S227" s="31"/>
      <c r="T227" s="47">
        <f t="shared" si="45"/>
        <v>0</v>
      </c>
      <c r="U227" s="31">
        <v>0</v>
      </c>
      <c r="V227" s="31">
        <v>0</v>
      </c>
      <c r="W227" s="31"/>
      <c r="X227" s="31"/>
      <c r="Y227" s="47">
        <f t="shared" si="46"/>
        <v>0</v>
      </c>
      <c r="Z227" s="32">
        <f>'البيان النهائى '!Y229</f>
        <v>0</v>
      </c>
      <c r="AA227" s="33"/>
      <c r="AB227" s="32">
        <f>'البيان النهائى '!X229</f>
        <v>0</v>
      </c>
      <c r="AC227" s="33"/>
      <c r="AD227" s="34">
        <f t="shared" si="47"/>
        <v>0</v>
      </c>
      <c r="AE227" s="33"/>
      <c r="AF227" s="33"/>
      <c r="AG227" s="33"/>
      <c r="AH227" s="33"/>
      <c r="AI227" s="33"/>
      <c r="AJ227" s="33"/>
      <c r="AK227" s="32">
        <f t="shared" si="48"/>
        <v>0</v>
      </c>
      <c r="AL227" s="35">
        <f t="shared" si="49"/>
        <v>0</v>
      </c>
      <c r="AM227" s="35">
        <f t="shared" si="50"/>
        <v>0</v>
      </c>
      <c r="AN227" s="35">
        <f t="shared" si="51"/>
        <v>0</v>
      </c>
    </row>
    <row r="228" spans="2:40" s="43" customFormat="1" ht="13.5" thickBot="1" x14ac:dyDescent="0.25">
      <c r="B228" s="28">
        <v>218</v>
      </c>
      <c r="C228" s="28">
        <f>'البيان النهائى '!B230</f>
        <v>0</v>
      </c>
      <c r="D228" s="28">
        <f>'حضور وانصراف'!F233</f>
        <v>0</v>
      </c>
      <c r="E228" s="28"/>
      <c r="F228" s="28"/>
      <c r="G228" s="28"/>
      <c r="H228" s="28">
        <f>'حضور وانصراف'!G233</f>
        <v>0</v>
      </c>
      <c r="I228" s="27"/>
      <c r="J228" s="27"/>
      <c r="K228" s="27"/>
      <c r="L228" s="27"/>
      <c r="M228" s="27"/>
      <c r="N228" s="27"/>
      <c r="O228" s="30">
        <f t="shared" si="44"/>
        <v>0</v>
      </c>
      <c r="P228" s="31">
        <f>'البيان النهائى '!E230</f>
        <v>0</v>
      </c>
      <c r="Q228" s="47">
        <f>'البيان النهائى '!U230</f>
        <v>0</v>
      </c>
      <c r="R228" s="31">
        <f>'البيان النهائى '!P230</f>
        <v>0</v>
      </c>
      <c r="S228" s="31"/>
      <c r="T228" s="47">
        <f t="shared" si="45"/>
        <v>0</v>
      </c>
      <c r="U228" s="31">
        <v>0</v>
      </c>
      <c r="V228" s="31">
        <v>0</v>
      </c>
      <c r="W228" s="31"/>
      <c r="X228" s="31"/>
      <c r="Y228" s="47">
        <f t="shared" si="46"/>
        <v>0</v>
      </c>
      <c r="Z228" s="32">
        <f>'البيان النهائى '!Y230</f>
        <v>0</v>
      </c>
      <c r="AA228" s="33"/>
      <c r="AB228" s="32">
        <f>'البيان النهائى '!X230</f>
        <v>0</v>
      </c>
      <c r="AC228" s="33"/>
      <c r="AD228" s="34">
        <f t="shared" si="47"/>
        <v>0</v>
      </c>
      <c r="AE228" s="33"/>
      <c r="AF228" s="33"/>
      <c r="AG228" s="33"/>
      <c r="AH228" s="33"/>
      <c r="AI228" s="33"/>
      <c r="AJ228" s="33"/>
      <c r="AK228" s="32">
        <f t="shared" si="48"/>
        <v>0</v>
      </c>
      <c r="AL228" s="35">
        <f t="shared" si="49"/>
        <v>0</v>
      </c>
      <c r="AM228" s="35">
        <f t="shared" si="50"/>
        <v>0</v>
      </c>
      <c r="AN228" s="35">
        <f t="shared" si="51"/>
        <v>0</v>
      </c>
    </row>
    <row r="229" spans="2:40" s="43" customFormat="1" ht="13.5" thickBot="1" x14ac:dyDescent="0.25">
      <c r="B229" s="28">
        <v>219</v>
      </c>
      <c r="C229" s="28">
        <f>'البيان النهائى '!B231</f>
        <v>0</v>
      </c>
      <c r="D229" s="28">
        <f>'حضور وانصراف'!F234</f>
        <v>0</v>
      </c>
      <c r="E229" s="28"/>
      <c r="F229" s="28"/>
      <c r="G229" s="28"/>
      <c r="H229" s="28">
        <f>'حضور وانصراف'!G234</f>
        <v>0</v>
      </c>
      <c r="I229" s="27"/>
      <c r="J229" s="27"/>
      <c r="K229" s="27"/>
      <c r="L229" s="27"/>
      <c r="M229" s="27"/>
      <c r="N229" s="27"/>
      <c r="O229" s="30">
        <f t="shared" si="44"/>
        <v>0</v>
      </c>
      <c r="P229" s="31">
        <f>'البيان النهائى '!E231</f>
        <v>0</v>
      </c>
      <c r="Q229" s="47">
        <f>'البيان النهائى '!U231</f>
        <v>0</v>
      </c>
      <c r="R229" s="31">
        <f>'البيان النهائى '!P231</f>
        <v>0</v>
      </c>
      <c r="S229" s="31"/>
      <c r="T229" s="47">
        <f t="shared" si="45"/>
        <v>0</v>
      </c>
      <c r="U229" s="31">
        <v>0</v>
      </c>
      <c r="V229" s="31">
        <v>0</v>
      </c>
      <c r="W229" s="31"/>
      <c r="X229" s="31"/>
      <c r="Y229" s="47">
        <f t="shared" si="46"/>
        <v>0</v>
      </c>
      <c r="Z229" s="32">
        <f>'البيان النهائى '!Y231</f>
        <v>0</v>
      </c>
      <c r="AA229" s="33"/>
      <c r="AB229" s="32">
        <f>'البيان النهائى '!X231</f>
        <v>0</v>
      </c>
      <c r="AC229" s="33"/>
      <c r="AD229" s="34">
        <f t="shared" si="47"/>
        <v>0</v>
      </c>
      <c r="AE229" s="33"/>
      <c r="AF229" s="33"/>
      <c r="AG229" s="33"/>
      <c r="AH229" s="33"/>
      <c r="AI229" s="33"/>
      <c r="AJ229" s="33"/>
      <c r="AK229" s="32">
        <f t="shared" si="48"/>
        <v>0</v>
      </c>
      <c r="AL229" s="35">
        <f t="shared" si="49"/>
        <v>0</v>
      </c>
      <c r="AM229" s="35">
        <f t="shared" si="50"/>
        <v>0</v>
      </c>
      <c r="AN229" s="35">
        <f t="shared" si="51"/>
        <v>0</v>
      </c>
    </row>
    <row r="230" spans="2:40" s="43" customFormat="1" ht="13.5" thickBot="1" x14ac:dyDescent="0.25">
      <c r="B230" s="28">
        <v>220</v>
      </c>
      <c r="C230" s="28">
        <f>'البيان النهائى '!B232</f>
        <v>0</v>
      </c>
      <c r="D230" s="28">
        <f>'حضور وانصراف'!F235</f>
        <v>0</v>
      </c>
      <c r="E230" s="28"/>
      <c r="F230" s="28"/>
      <c r="G230" s="28"/>
      <c r="H230" s="28">
        <f>'حضور وانصراف'!G235</f>
        <v>0</v>
      </c>
      <c r="I230" s="27"/>
      <c r="J230" s="27"/>
      <c r="K230" s="27"/>
      <c r="L230" s="27"/>
      <c r="M230" s="27"/>
      <c r="N230" s="27"/>
      <c r="O230" s="30">
        <f t="shared" si="44"/>
        <v>0</v>
      </c>
      <c r="P230" s="31">
        <f>'البيان النهائى '!E232</f>
        <v>0</v>
      </c>
      <c r="Q230" s="47">
        <f>'البيان النهائى '!U232</f>
        <v>0</v>
      </c>
      <c r="R230" s="31">
        <f>'البيان النهائى '!P232</f>
        <v>0</v>
      </c>
      <c r="S230" s="31"/>
      <c r="T230" s="47">
        <f t="shared" si="45"/>
        <v>0</v>
      </c>
      <c r="U230" s="31">
        <v>0</v>
      </c>
      <c r="V230" s="31">
        <v>0</v>
      </c>
      <c r="W230" s="31"/>
      <c r="X230" s="31"/>
      <c r="Y230" s="47">
        <f t="shared" si="46"/>
        <v>0</v>
      </c>
      <c r="Z230" s="32">
        <f>'البيان النهائى '!Y232</f>
        <v>0</v>
      </c>
      <c r="AA230" s="33"/>
      <c r="AB230" s="32">
        <f>'البيان النهائى '!X232</f>
        <v>0</v>
      </c>
      <c r="AC230" s="33"/>
      <c r="AD230" s="34">
        <f t="shared" si="47"/>
        <v>0</v>
      </c>
      <c r="AE230" s="33"/>
      <c r="AF230" s="33"/>
      <c r="AG230" s="33"/>
      <c r="AH230" s="33"/>
      <c r="AI230" s="33"/>
      <c r="AJ230" s="33"/>
      <c r="AK230" s="32">
        <f t="shared" si="48"/>
        <v>0</v>
      </c>
      <c r="AL230" s="35">
        <f t="shared" si="49"/>
        <v>0</v>
      </c>
      <c r="AM230" s="35">
        <f t="shared" si="50"/>
        <v>0</v>
      </c>
      <c r="AN230" s="35">
        <f t="shared" si="51"/>
        <v>0</v>
      </c>
    </row>
    <row r="231" spans="2:40" s="43" customFormat="1" ht="13.5" thickBot="1" x14ac:dyDescent="0.25">
      <c r="B231" s="28">
        <v>221</v>
      </c>
      <c r="C231" s="28">
        <f>'البيان النهائى '!B233</f>
        <v>0</v>
      </c>
      <c r="D231" s="28">
        <f>'حضور وانصراف'!F236</f>
        <v>0</v>
      </c>
      <c r="E231" s="28"/>
      <c r="F231" s="28"/>
      <c r="G231" s="28"/>
      <c r="H231" s="28">
        <f>'حضور وانصراف'!G236</f>
        <v>0</v>
      </c>
      <c r="I231" s="27"/>
      <c r="J231" s="27"/>
      <c r="K231" s="27"/>
      <c r="L231" s="27"/>
      <c r="M231" s="27"/>
      <c r="N231" s="27"/>
      <c r="O231" s="30">
        <f t="shared" si="44"/>
        <v>0</v>
      </c>
      <c r="P231" s="31">
        <f>'البيان النهائى '!E233</f>
        <v>0</v>
      </c>
      <c r="Q231" s="47">
        <f>'البيان النهائى '!U233</f>
        <v>0</v>
      </c>
      <c r="R231" s="31">
        <f>'البيان النهائى '!P233</f>
        <v>0</v>
      </c>
      <c r="S231" s="31"/>
      <c r="T231" s="47">
        <f t="shared" si="45"/>
        <v>0</v>
      </c>
      <c r="U231" s="31">
        <v>0</v>
      </c>
      <c r="V231" s="31">
        <v>0</v>
      </c>
      <c r="W231" s="31"/>
      <c r="X231" s="31"/>
      <c r="Y231" s="47">
        <f t="shared" si="46"/>
        <v>0</v>
      </c>
      <c r="Z231" s="32">
        <f>'البيان النهائى '!Y233</f>
        <v>0</v>
      </c>
      <c r="AA231" s="33"/>
      <c r="AB231" s="32">
        <f>'البيان النهائى '!X233</f>
        <v>0</v>
      </c>
      <c r="AC231" s="33"/>
      <c r="AD231" s="34">
        <f t="shared" si="47"/>
        <v>0</v>
      </c>
      <c r="AE231" s="33"/>
      <c r="AF231" s="33"/>
      <c r="AG231" s="33"/>
      <c r="AH231" s="33"/>
      <c r="AI231" s="33"/>
      <c r="AJ231" s="33"/>
      <c r="AK231" s="32">
        <f t="shared" si="48"/>
        <v>0</v>
      </c>
      <c r="AL231" s="35">
        <f t="shared" si="49"/>
        <v>0</v>
      </c>
      <c r="AM231" s="35">
        <f t="shared" si="50"/>
        <v>0</v>
      </c>
      <c r="AN231" s="35">
        <f t="shared" si="51"/>
        <v>0</v>
      </c>
    </row>
    <row r="232" spans="2:40" s="43" customFormat="1" ht="13.5" thickBot="1" x14ac:dyDescent="0.25">
      <c r="B232" s="28">
        <v>222</v>
      </c>
      <c r="C232" s="28">
        <f>'البيان النهائى '!B234</f>
        <v>0</v>
      </c>
      <c r="D232" s="28">
        <f>'حضور وانصراف'!F237</f>
        <v>0</v>
      </c>
      <c r="E232" s="28"/>
      <c r="F232" s="28"/>
      <c r="G232" s="28"/>
      <c r="H232" s="28">
        <f>'حضور وانصراف'!G237</f>
        <v>0</v>
      </c>
      <c r="I232" s="27"/>
      <c r="J232" s="27"/>
      <c r="K232" s="27"/>
      <c r="L232" s="27"/>
      <c r="M232" s="27"/>
      <c r="N232" s="27"/>
      <c r="O232" s="30">
        <f t="shared" si="44"/>
        <v>0</v>
      </c>
      <c r="P232" s="31">
        <f>'البيان النهائى '!E234</f>
        <v>0</v>
      </c>
      <c r="Q232" s="47">
        <f>'البيان النهائى '!U234</f>
        <v>0</v>
      </c>
      <c r="R232" s="31">
        <f>'البيان النهائى '!P234</f>
        <v>0</v>
      </c>
      <c r="S232" s="31"/>
      <c r="T232" s="47">
        <f t="shared" si="45"/>
        <v>0</v>
      </c>
      <c r="U232" s="31">
        <v>0</v>
      </c>
      <c r="V232" s="31">
        <v>0</v>
      </c>
      <c r="W232" s="31"/>
      <c r="X232" s="31"/>
      <c r="Y232" s="47">
        <f t="shared" si="46"/>
        <v>0</v>
      </c>
      <c r="Z232" s="32">
        <f>'البيان النهائى '!Y234</f>
        <v>0</v>
      </c>
      <c r="AA232" s="33"/>
      <c r="AB232" s="32">
        <f>'البيان النهائى '!X234</f>
        <v>0</v>
      </c>
      <c r="AC232" s="33"/>
      <c r="AD232" s="34">
        <f t="shared" si="47"/>
        <v>0</v>
      </c>
      <c r="AE232" s="33"/>
      <c r="AF232" s="33"/>
      <c r="AG232" s="33"/>
      <c r="AH232" s="33"/>
      <c r="AI232" s="33"/>
      <c r="AJ232" s="33"/>
      <c r="AK232" s="32">
        <f t="shared" si="48"/>
        <v>0</v>
      </c>
      <c r="AL232" s="35">
        <f t="shared" si="49"/>
        <v>0</v>
      </c>
      <c r="AM232" s="35">
        <f t="shared" si="50"/>
        <v>0</v>
      </c>
      <c r="AN232" s="35">
        <f t="shared" si="51"/>
        <v>0</v>
      </c>
    </row>
    <row r="233" spans="2:40" s="43" customFormat="1" ht="13.5" thickBot="1" x14ac:dyDescent="0.25">
      <c r="B233" s="28">
        <v>223</v>
      </c>
      <c r="C233" s="28">
        <f>'البيان النهائى '!B235</f>
        <v>0</v>
      </c>
      <c r="D233" s="28">
        <f>'حضور وانصراف'!F238</f>
        <v>0</v>
      </c>
      <c r="E233" s="28"/>
      <c r="F233" s="28"/>
      <c r="G233" s="28"/>
      <c r="H233" s="28">
        <f>'حضور وانصراف'!G238</f>
        <v>0</v>
      </c>
      <c r="I233" s="27"/>
      <c r="J233" s="27"/>
      <c r="K233" s="27"/>
      <c r="L233" s="27"/>
      <c r="M233" s="27"/>
      <c r="N233" s="27"/>
      <c r="O233" s="30">
        <f t="shared" si="44"/>
        <v>0</v>
      </c>
      <c r="P233" s="31">
        <f>'البيان النهائى '!E235</f>
        <v>0</v>
      </c>
      <c r="Q233" s="47">
        <f>'البيان النهائى '!U235</f>
        <v>0</v>
      </c>
      <c r="R233" s="31">
        <f>'البيان النهائى '!P235</f>
        <v>0</v>
      </c>
      <c r="S233" s="31"/>
      <c r="T233" s="47">
        <f t="shared" si="45"/>
        <v>0</v>
      </c>
      <c r="U233" s="31">
        <v>0</v>
      </c>
      <c r="V233" s="31">
        <v>0</v>
      </c>
      <c r="W233" s="31"/>
      <c r="X233" s="31"/>
      <c r="Y233" s="47">
        <f t="shared" si="46"/>
        <v>0</v>
      </c>
      <c r="Z233" s="32">
        <f>'البيان النهائى '!Y235</f>
        <v>0</v>
      </c>
      <c r="AA233" s="33"/>
      <c r="AB233" s="32">
        <f>'البيان النهائى '!X235</f>
        <v>0</v>
      </c>
      <c r="AC233" s="33"/>
      <c r="AD233" s="34">
        <f t="shared" si="47"/>
        <v>0</v>
      </c>
      <c r="AE233" s="33"/>
      <c r="AF233" s="33"/>
      <c r="AG233" s="33"/>
      <c r="AH233" s="33"/>
      <c r="AI233" s="33"/>
      <c r="AJ233" s="33"/>
      <c r="AK233" s="32">
        <f t="shared" si="48"/>
        <v>0</v>
      </c>
      <c r="AL233" s="35">
        <f t="shared" si="49"/>
        <v>0</v>
      </c>
      <c r="AM233" s="35">
        <f t="shared" si="50"/>
        <v>0</v>
      </c>
      <c r="AN233" s="35">
        <f t="shared" si="51"/>
        <v>0</v>
      </c>
    </row>
    <row r="234" spans="2:40" s="43" customFormat="1" ht="13.5" thickBot="1" x14ac:dyDescent="0.25">
      <c r="B234" s="28">
        <v>224</v>
      </c>
      <c r="C234" s="28">
        <f>'البيان النهائى '!B236</f>
        <v>0</v>
      </c>
      <c r="D234" s="28">
        <f>'حضور وانصراف'!F239</f>
        <v>0</v>
      </c>
      <c r="E234" s="28"/>
      <c r="F234" s="28"/>
      <c r="G234" s="28"/>
      <c r="H234" s="28">
        <f>'حضور وانصراف'!G239</f>
        <v>0</v>
      </c>
      <c r="I234" s="27"/>
      <c r="J234" s="27"/>
      <c r="K234" s="27"/>
      <c r="L234" s="27"/>
      <c r="M234" s="27"/>
      <c r="N234" s="27"/>
      <c r="O234" s="30">
        <f t="shared" si="44"/>
        <v>0</v>
      </c>
      <c r="P234" s="31">
        <f>'البيان النهائى '!E236</f>
        <v>0</v>
      </c>
      <c r="Q234" s="47">
        <f>'البيان النهائى '!U236</f>
        <v>0</v>
      </c>
      <c r="R234" s="31">
        <f>'البيان النهائى '!P236</f>
        <v>0</v>
      </c>
      <c r="S234" s="31"/>
      <c r="T234" s="47">
        <f t="shared" si="45"/>
        <v>0</v>
      </c>
      <c r="U234" s="31">
        <v>0</v>
      </c>
      <c r="V234" s="31">
        <v>0</v>
      </c>
      <c r="W234" s="31"/>
      <c r="X234" s="31"/>
      <c r="Y234" s="47">
        <f t="shared" si="46"/>
        <v>0</v>
      </c>
      <c r="Z234" s="32">
        <f>'البيان النهائى '!Y236</f>
        <v>0</v>
      </c>
      <c r="AA234" s="33"/>
      <c r="AB234" s="32">
        <f>'البيان النهائى '!X236</f>
        <v>0</v>
      </c>
      <c r="AC234" s="33"/>
      <c r="AD234" s="34">
        <f t="shared" si="47"/>
        <v>0</v>
      </c>
      <c r="AE234" s="33"/>
      <c r="AF234" s="33"/>
      <c r="AG234" s="33"/>
      <c r="AH234" s="33"/>
      <c r="AI234" s="33"/>
      <c r="AJ234" s="33"/>
      <c r="AK234" s="32">
        <f t="shared" si="48"/>
        <v>0</v>
      </c>
      <c r="AL234" s="35">
        <f t="shared" si="49"/>
        <v>0</v>
      </c>
      <c r="AM234" s="35">
        <f t="shared" si="50"/>
        <v>0</v>
      </c>
      <c r="AN234" s="35">
        <f t="shared" si="51"/>
        <v>0</v>
      </c>
    </row>
    <row r="235" spans="2:40" s="43" customFormat="1" ht="13.5" thickBot="1" x14ac:dyDescent="0.25">
      <c r="B235" s="28">
        <v>225</v>
      </c>
      <c r="C235" s="28">
        <f>'البيان النهائى '!B237</f>
        <v>0</v>
      </c>
      <c r="D235" s="28">
        <f>'حضور وانصراف'!F240</f>
        <v>0</v>
      </c>
      <c r="E235" s="28"/>
      <c r="F235" s="28"/>
      <c r="G235" s="28"/>
      <c r="H235" s="28">
        <f>'حضور وانصراف'!G240</f>
        <v>0</v>
      </c>
      <c r="I235" s="27"/>
      <c r="J235" s="27"/>
      <c r="K235" s="27"/>
      <c r="L235" s="27"/>
      <c r="M235" s="27"/>
      <c r="N235" s="27"/>
      <c r="O235" s="30">
        <f t="shared" si="44"/>
        <v>0</v>
      </c>
      <c r="P235" s="31">
        <f>'البيان النهائى '!E237</f>
        <v>0</v>
      </c>
      <c r="Q235" s="47">
        <f>'البيان النهائى '!U237</f>
        <v>0</v>
      </c>
      <c r="R235" s="31">
        <f>'البيان النهائى '!P237</f>
        <v>0</v>
      </c>
      <c r="S235" s="31"/>
      <c r="T235" s="47">
        <f t="shared" si="45"/>
        <v>0</v>
      </c>
      <c r="U235" s="31">
        <v>0</v>
      </c>
      <c r="V235" s="31">
        <v>0</v>
      </c>
      <c r="W235" s="31"/>
      <c r="X235" s="31"/>
      <c r="Y235" s="47">
        <f t="shared" si="46"/>
        <v>0</v>
      </c>
      <c r="Z235" s="32">
        <f>'البيان النهائى '!Y237</f>
        <v>0</v>
      </c>
      <c r="AA235" s="33"/>
      <c r="AB235" s="32">
        <f>'البيان النهائى '!X237</f>
        <v>0</v>
      </c>
      <c r="AC235" s="33"/>
      <c r="AD235" s="34">
        <f t="shared" si="47"/>
        <v>0</v>
      </c>
      <c r="AE235" s="33"/>
      <c r="AF235" s="33"/>
      <c r="AG235" s="33"/>
      <c r="AH235" s="33"/>
      <c r="AI235" s="33"/>
      <c r="AJ235" s="33"/>
      <c r="AK235" s="32">
        <f t="shared" si="48"/>
        <v>0</v>
      </c>
      <c r="AL235" s="35">
        <f t="shared" si="49"/>
        <v>0</v>
      </c>
      <c r="AM235" s="35">
        <f t="shared" si="50"/>
        <v>0</v>
      </c>
      <c r="AN235" s="35">
        <f t="shared" si="51"/>
        <v>0</v>
      </c>
    </row>
    <row r="236" spans="2:40" s="43" customFormat="1" ht="13.5" thickBot="1" x14ac:dyDescent="0.25">
      <c r="B236" s="28">
        <v>226</v>
      </c>
      <c r="C236" s="28">
        <f>'البيان النهائى '!B238</f>
        <v>0</v>
      </c>
      <c r="D236" s="28">
        <f>'حضور وانصراف'!F241</f>
        <v>0</v>
      </c>
      <c r="E236" s="28"/>
      <c r="F236" s="28"/>
      <c r="G236" s="28"/>
      <c r="H236" s="28">
        <f>'حضور وانصراف'!G241</f>
        <v>0</v>
      </c>
      <c r="I236" s="27"/>
      <c r="J236" s="27"/>
      <c r="K236" s="27"/>
      <c r="L236" s="27"/>
      <c r="M236" s="27"/>
      <c r="N236" s="27"/>
      <c r="O236" s="30">
        <f t="shared" si="44"/>
        <v>0</v>
      </c>
      <c r="P236" s="31">
        <f>'البيان النهائى '!E238</f>
        <v>0</v>
      </c>
      <c r="Q236" s="47">
        <f>'البيان النهائى '!U238</f>
        <v>0</v>
      </c>
      <c r="R236" s="31">
        <f>'البيان النهائى '!P238</f>
        <v>0</v>
      </c>
      <c r="S236" s="31"/>
      <c r="T236" s="47">
        <f t="shared" si="45"/>
        <v>0</v>
      </c>
      <c r="U236" s="31">
        <v>0</v>
      </c>
      <c r="V236" s="31">
        <v>0</v>
      </c>
      <c r="W236" s="31"/>
      <c r="X236" s="31"/>
      <c r="Y236" s="47">
        <f t="shared" si="46"/>
        <v>0</v>
      </c>
      <c r="Z236" s="32">
        <f>'البيان النهائى '!Y238</f>
        <v>0</v>
      </c>
      <c r="AA236" s="33"/>
      <c r="AB236" s="32">
        <f>'البيان النهائى '!X238</f>
        <v>0</v>
      </c>
      <c r="AC236" s="33"/>
      <c r="AD236" s="34">
        <f t="shared" si="47"/>
        <v>0</v>
      </c>
      <c r="AE236" s="33"/>
      <c r="AF236" s="33"/>
      <c r="AG236" s="33"/>
      <c r="AH236" s="33"/>
      <c r="AI236" s="33"/>
      <c r="AJ236" s="33"/>
      <c r="AK236" s="32">
        <f t="shared" si="48"/>
        <v>0</v>
      </c>
      <c r="AL236" s="35">
        <f t="shared" si="49"/>
        <v>0</v>
      </c>
      <c r="AM236" s="35">
        <f t="shared" si="50"/>
        <v>0</v>
      </c>
      <c r="AN236" s="35">
        <f t="shared" si="51"/>
        <v>0</v>
      </c>
    </row>
    <row r="237" spans="2:40" s="43" customFormat="1" ht="13.5" thickBot="1" x14ac:dyDescent="0.25">
      <c r="B237" s="28">
        <v>227</v>
      </c>
      <c r="C237" s="28">
        <f>'البيان النهائى '!B239</f>
        <v>0</v>
      </c>
      <c r="D237" s="28">
        <f>'حضور وانصراف'!F242</f>
        <v>0</v>
      </c>
      <c r="E237" s="28"/>
      <c r="F237" s="28"/>
      <c r="G237" s="28"/>
      <c r="H237" s="28">
        <f>'حضور وانصراف'!G242</f>
        <v>0</v>
      </c>
      <c r="I237" s="27"/>
      <c r="J237" s="27"/>
      <c r="K237" s="27"/>
      <c r="L237" s="27"/>
      <c r="M237" s="27"/>
      <c r="N237" s="27"/>
      <c r="O237" s="30">
        <f t="shared" si="44"/>
        <v>0</v>
      </c>
      <c r="P237" s="31">
        <f>'البيان النهائى '!E239</f>
        <v>0</v>
      </c>
      <c r="Q237" s="47">
        <f>'البيان النهائى '!U239</f>
        <v>0</v>
      </c>
      <c r="R237" s="31">
        <f>'البيان النهائى '!P239</f>
        <v>0</v>
      </c>
      <c r="S237" s="31"/>
      <c r="T237" s="47">
        <f t="shared" si="45"/>
        <v>0</v>
      </c>
      <c r="U237" s="31">
        <v>0</v>
      </c>
      <c r="V237" s="31">
        <v>0</v>
      </c>
      <c r="W237" s="31"/>
      <c r="X237" s="31"/>
      <c r="Y237" s="47">
        <f t="shared" si="46"/>
        <v>0</v>
      </c>
      <c r="Z237" s="32">
        <f>'البيان النهائى '!Y239</f>
        <v>0</v>
      </c>
      <c r="AA237" s="33"/>
      <c r="AB237" s="32">
        <f>'البيان النهائى '!X239</f>
        <v>0</v>
      </c>
      <c r="AC237" s="33"/>
      <c r="AD237" s="34">
        <f t="shared" si="47"/>
        <v>0</v>
      </c>
      <c r="AE237" s="33"/>
      <c r="AF237" s="33"/>
      <c r="AG237" s="33"/>
      <c r="AH237" s="33"/>
      <c r="AI237" s="33"/>
      <c r="AJ237" s="33"/>
      <c r="AK237" s="32">
        <f t="shared" si="48"/>
        <v>0</v>
      </c>
      <c r="AL237" s="35">
        <f t="shared" si="49"/>
        <v>0</v>
      </c>
      <c r="AM237" s="35">
        <f t="shared" si="50"/>
        <v>0</v>
      </c>
      <c r="AN237" s="35">
        <f t="shared" si="51"/>
        <v>0</v>
      </c>
    </row>
    <row r="238" spans="2:40" s="43" customFormat="1" ht="13.5" thickBot="1" x14ac:dyDescent="0.25">
      <c r="B238" s="28">
        <v>228</v>
      </c>
      <c r="C238" s="28">
        <f>'البيان النهائى '!B240</f>
        <v>0</v>
      </c>
      <c r="D238" s="28">
        <f>'حضور وانصراف'!F243</f>
        <v>0</v>
      </c>
      <c r="E238" s="28"/>
      <c r="F238" s="28"/>
      <c r="G238" s="28"/>
      <c r="H238" s="28">
        <f>'حضور وانصراف'!G243</f>
        <v>0</v>
      </c>
      <c r="I238" s="27"/>
      <c r="J238" s="27"/>
      <c r="K238" s="27"/>
      <c r="L238" s="27"/>
      <c r="M238" s="27"/>
      <c r="N238" s="27"/>
      <c r="O238" s="30">
        <f t="shared" si="44"/>
        <v>0</v>
      </c>
      <c r="P238" s="31">
        <f>'البيان النهائى '!E240</f>
        <v>0</v>
      </c>
      <c r="Q238" s="47">
        <f>'البيان النهائى '!U240</f>
        <v>0</v>
      </c>
      <c r="R238" s="31">
        <f>'البيان النهائى '!P240</f>
        <v>0</v>
      </c>
      <c r="S238" s="31"/>
      <c r="T238" s="47">
        <f t="shared" si="45"/>
        <v>0</v>
      </c>
      <c r="U238" s="31">
        <v>0</v>
      </c>
      <c r="V238" s="31">
        <v>0</v>
      </c>
      <c r="W238" s="31"/>
      <c r="X238" s="31"/>
      <c r="Y238" s="47">
        <f t="shared" si="46"/>
        <v>0</v>
      </c>
      <c r="Z238" s="32">
        <f>'البيان النهائى '!Y240</f>
        <v>0</v>
      </c>
      <c r="AA238" s="33"/>
      <c r="AB238" s="32">
        <f>'البيان النهائى '!X240</f>
        <v>0</v>
      </c>
      <c r="AC238" s="33"/>
      <c r="AD238" s="34">
        <f t="shared" si="47"/>
        <v>0</v>
      </c>
      <c r="AE238" s="33"/>
      <c r="AF238" s="33"/>
      <c r="AG238" s="33"/>
      <c r="AH238" s="33"/>
      <c r="AI238" s="33"/>
      <c r="AJ238" s="33"/>
      <c r="AK238" s="32">
        <f t="shared" si="48"/>
        <v>0</v>
      </c>
      <c r="AL238" s="35">
        <f t="shared" si="49"/>
        <v>0</v>
      </c>
      <c r="AM238" s="35">
        <f t="shared" si="50"/>
        <v>0</v>
      </c>
      <c r="AN238" s="35">
        <f t="shared" si="51"/>
        <v>0</v>
      </c>
    </row>
    <row r="239" spans="2:40" s="43" customFormat="1" ht="13.5" thickBot="1" x14ac:dyDescent="0.25">
      <c r="B239" s="28">
        <v>229</v>
      </c>
      <c r="C239" s="28">
        <f>'البيان النهائى '!B241</f>
        <v>0</v>
      </c>
      <c r="D239" s="28">
        <f>'حضور وانصراف'!F244</f>
        <v>0</v>
      </c>
      <c r="E239" s="28"/>
      <c r="F239" s="28"/>
      <c r="G239" s="28"/>
      <c r="H239" s="28">
        <f>'حضور وانصراف'!G244</f>
        <v>0</v>
      </c>
      <c r="I239" s="27"/>
      <c r="J239" s="27"/>
      <c r="K239" s="27"/>
      <c r="L239" s="27"/>
      <c r="M239" s="27"/>
      <c r="N239" s="27"/>
      <c r="O239" s="30">
        <f t="shared" si="44"/>
        <v>0</v>
      </c>
      <c r="P239" s="31">
        <f>'البيان النهائى '!E241</f>
        <v>0</v>
      </c>
      <c r="Q239" s="47">
        <f>'البيان النهائى '!U241</f>
        <v>0</v>
      </c>
      <c r="R239" s="31">
        <f>'البيان النهائى '!P241</f>
        <v>0</v>
      </c>
      <c r="S239" s="31"/>
      <c r="T239" s="47">
        <f t="shared" si="45"/>
        <v>0</v>
      </c>
      <c r="U239" s="31">
        <v>0</v>
      </c>
      <c r="V239" s="31">
        <v>0</v>
      </c>
      <c r="W239" s="31"/>
      <c r="X239" s="31"/>
      <c r="Y239" s="47">
        <f t="shared" si="46"/>
        <v>0</v>
      </c>
      <c r="Z239" s="32">
        <f>'البيان النهائى '!Y241</f>
        <v>0</v>
      </c>
      <c r="AA239" s="33"/>
      <c r="AB239" s="32">
        <f>'البيان النهائى '!X241</f>
        <v>0</v>
      </c>
      <c r="AC239" s="33"/>
      <c r="AD239" s="34">
        <f t="shared" si="47"/>
        <v>0</v>
      </c>
      <c r="AE239" s="33"/>
      <c r="AF239" s="33"/>
      <c r="AG239" s="33"/>
      <c r="AH239" s="33"/>
      <c r="AI239" s="33"/>
      <c r="AJ239" s="33"/>
      <c r="AK239" s="32">
        <f t="shared" si="48"/>
        <v>0</v>
      </c>
      <c r="AL239" s="35">
        <f t="shared" si="49"/>
        <v>0</v>
      </c>
      <c r="AM239" s="35">
        <f t="shared" si="50"/>
        <v>0</v>
      </c>
      <c r="AN239" s="35">
        <f t="shared" si="51"/>
        <v>0</v>
      </c>
    </row>
    <row r="240" spans="2:40" s="43" customFormat="1" ht="13.5" thickBot="1" x14ac:dyDescent="0.25">
      <c r="B240" s="28">
        <v>230</v>
      </c>
      <c r="C240" s="28">
        <f>'البيان النهائى '!B242</f>
        <v>0</v>
      </c>
      <c r="D240" s="28">
        <f>'حضور وانصراف'!F245</f>
        <v>0</v>
      </c>
      <c r="E240" s="28"/>
      <c r="F240" s="28"/>
      <c r="G240" s="28"/>
      <c r="H240" s="28">
        <f>'حضور وانصراف'!G245</f>
        <v>0</v>
      </c>
      <c r="I240" s="27"/>
      <c r="J240" s="27"/>
      <c r="K240" s="27"/>
      <c r="L240" s="27"/>
      <c r="M240" s="27"/>
      <c r="N240" s="27"/>
      <c r="O240" s="30">
        <f t="shared" si="44"/>
        <v>0</v>
      </c>
      <c r="P240" s="31">
        <f>'البيان النهائى '!E242</f>
        <v>0</v>
      </c>
      <c r="Q240" s="47">
        <f>'البيان النهائى '!U242</f>
        <v>0</v>
      </c>
      <c r="R240" s="31">
        <f>'البيان النهائى '!P242</f>
        <v>0</v>
      </c>
      <c r="S240" s="31"/>
      <c r="T240" s="47">
        <f t="shared" si="45"/>
        <v>0</v>
      </c>
      <c r="U240" s="31">
        <v>0</v>
      </c>
      <c r="V240" s="31">
        <v>0</v>
      </c>
      <c r="W240" s="31"/>
      <c r="X240" s="31"/>
      <c r="Y240" s="47">
        <f t="shared" si="46"/>
        <v>0</v>
      </c>
      <c r="Z240" s="32">
        <f>'البيان النهائى '!Y242</f>
        <v>0</v>
      </c>
      <c r="AA240" s="33"/>
      <c r="AB240" s="32">
        <f>'البيان النهائى '!X242</f>
        <v>0</v>
      </c>
      <c r="AC240" s="33"/>
      <c r="AD240" s="34">
        <f t="shared" si="47"/>
        <v>0</v>
      </c>
      <c r="AE240" s="33"/>
      <c r="AF240" s="33"/>
      <c r="AG240" s="33"/>
      <c r="AH240" s="33"/>
      <c r="AI240" s="33"/>
      <c r="AJ240" s="33"/>
      <c r="AK240" s="32">
        <f t="shared" si="48"/>
        <v>0</v>
      </c>
      <c r="AL240" s="35">
        <f t="shared" si="49"/>
        <v>0</v>
      </c>
      <c r="AM240" s="35">
        <f t="shared" si="50"/>
        <v>0</v>
      </c>
      <c r="AN240" s="35">
        <f t="shared" si="51"/>
        <v>0</v>
      </c>
    </row>
    <row r="241" spans="2:40" s="43" customFormat="1" ht="13.5" thickBot="1" x14ac:dyDescent="0.25">
      <c r="B241" s="28">
        <v>231</v>
      </c>
      <c r="C241" s="28">
        <f>'البيان النهائى '!B243</f>
        <v>0</v>
      </c>
      <c r="D241" s="28">
        <f>'حضور وانصراف'!F246</f>
        <v>0</v>
      </c>
      <c r="E241" s="28"/>
      <c r="F241" s="28"/>
      <c r="G241" s="28"/>
      <c r="H241" s="28">
        <f>'حضور وانصراف'!G246</f>
        <v>0</v>
      </c>
      <c r="I241" s="27"/>
      <c r="J241" s="27"/>
      <c r="K241" s="27"/>
      <c r="L241" s="27"/>
      <c r="M241" s="27"/>
      <c r="N241" s="27"/>
      <c r="O241" s="30">
        <f t="shared" si="44"/>
        <v>0</v>
      </c>
      <c r="P241" s="31">
        <f>'البيان النهائى '!E243</f>
        <v>0</v>
      </c>
      <c r="Q241" s="47">
        <f>'البيان النهائى '!U243</f>
        <v>0</v>
      </c>
      <c r="R241" s="31">
        <f>'البيان النهائى '!P243</f>
        <v>0</v>
      </c>
      <c r="S241" s="31"/>
      <c r="T241" s="47">
        <f t="shared" si="45"/>
        <v>0</v>
      </c>
      <c r="U241" s="31">
        <v>0</v>
      </c>
      <c r="V241" s="31">
        <v>0</v>
      </c>
      <c r="W241" s="31"/>
      <c r="X241" s="31"/>
      <c r="Y241" s="47">
        <f t="shared" si="46"/>
        <v>0</v>
      </c>
      <c r="Z241" s="32">
        <f>'البيان النهائى '!Y243</f>
        <v>0</v>
      </c>
      <c r="AA241" s="33"/>
      <c r="AB241" s="32">
        <f>'البيان النهائى '!X243</f>
        <v>0</v>
      </c>
      <c r="AC241" s="33"/>
      <c r="AD241" s="34">
        <f t="shared" si="47"/>
        <v>0</v>
      </c>
      <c r="AE241" s="33"/>
      <c r="AF241" s="33"/>
      <c r="AG241" s="33"/>
      <c r="AH241" s="33"/>
      <c r="AI241" s="33"/>
      <c r="AJ241" s="33"/>
      <c r="AK241" s="32">
        <f t="shared" si="48"/>
        <v>0</v>
      </c>
      <c r="AL241" s="35">
        <f t="shared" si="49"/>
        <v>0</v>
      </c>
      <c r="AM241" s="35">
        <f t="shared" si="50"/>
        <v>0</v>
      </c>
      <c r="AN241" s="35">
        <f t="shared" si="51"/>
        <v>0</v>
      </c>
    </row>
    <row r="242" spans="2:40" s="43" customFormat="1" ht="13.5" thickBot="1" x14ac:dyDescent="0.25">
      <c r="B242" s="28">
        <v>232</v>
      </c>
      <c r="C242" s="28">
        <f>'البيان النهائى '!B244</f>
        <v>0</v>
      </c>
      <c r="D242" s="28">
        <f>'حضور وانصراف'!F247</f>
        <v>0</v>
      </c>
      <c r="E242" s="28"/>
      <c r="F242" s="28"/>
      <c r="G242" s="28"/>
      <c r="H242" s="28">
        <f>'حضور وانصراف'!G247</f>
        <v>0</v>
      </c>
      <c r="I242" s="27"/>
      <c r="J242" s="27"/>
      <c r="K242" s="27"/>
      <c r="L242" s="27"/>
      <c r="M242" s="27"/>
      <c r="N242" s="27"/>
      <c r="O242" s="30">
        <f t="shared" si="44"/>
        <v>0</v>
      </c>
      <c r="P242" s="31">
        <f>'البيان النهائى '!E244</f>
        <v>0</v>
      </c>
      <c r="Q242" s="47">
        <f>'البيان النهائى '!U244</f>
        <v>0</v>
      </c>
      <c r="R242" s="31">
        <f>'البيان النهائى '!P244</f>
        <v>0</v>
      </c>
      <c r="S242" s="31"/>
      <c r="T242" s="47">
        <f t="shared" si="45"/>
        <v>0</v>
      </c>
      <c r="U242" s="31">
        <v>0</v>
      </c>
      <c r="V242" s="31">
        <v>0</v>
      </c>
      <c r="W242" s="31"/>
      <c r="X242" s="31"/>
      <c r="Y242" s="47">
        <f t="shared" si="46"/>
        <v>0</v>
      </c>
      <c r="Z242" s="32">
        <f>'البيان النهائى '!Y244</f>
        <v>0</v>
      </c>
      <c r="AA242" s="33"/>
      <c r="AB242" s="32">
        <f>'البيان النهائى '!X244</f>
        <v>0</v>
      </c>
      <c r="AC242" s="33"/>
      <c r="AD242" s="34">
        <f t="shared" si="47"/>
        <v>0</v>
      </c>
      <c r="AE242" s="33"/>
      <c r="AF242" s="33"/>
      <c r="AG242" s="33"/>
      <c r="AH242" s="33"/>
      <c r="AI242" s="33"/>
      <c r="AJ242" s="33"/>
      <c r="AK242" s="32">
        <f t="shared" si="48"/>
        <v>0</v>
      </c>
      <c r="AL242" s="35">
        <f t="shared" si="49"/>
        <v>0</v>
      </c>
      <c r="AM242" s="35">
        <f t="shared" si="50"/>
        <v>0</v>
      </c>
      <c r="AN242" s="35">
        <f t="shared" si="51"/>
        <v>0</v>
      </c>
    </row>
    <row r="243" spans="2:40" s="43" customFormat="1" ht="13.5" thickBot="1" x14ac:dyDescent="0.25">
      <c r="B243" s="28">
        <v>233</v>
      </c>
      <c r="C243" s="28">
        <f>'البيان النهائى '!B245</f>
        <v>0</v>
      </c>
      <c r="D243" s="28">
        <f>'حضور وانصراف'!F248</f>
        <v>0</v>
      </c>
      <c r="E243" s="28"/>
      <c r="F243" s="28"/>
      <c r="G243" s="28"/>
      <c r="H243" s="28">
        <f>'حضور وانصراف'!G248</f>
        <v>0</v>
      </c>
      <c r="I243" s="27"/>
      <c r="J243" s="27"/>
      <c r="K243" s="27"/>
      <c r="L243" s="27"/>
      <c r="M243" s="27"/>
      <c r="N243" s="27"/>
      <c r="O243" s="30">
        <f t="shared" si="44"/>
        <v>0</v>
      </c>
      <c r="P243" s="31">
        <f>'البيان النهائى '!E245</f>
        <v>0</v>
      </c>
      <c r="Q243" s="47">
        <f>'البيان النهائى '!U245</f>
        <v>0</v>
      </c>
      <c r="R243" s="31">
        <f>'البيان النهائى '!P245</f>
        <v>0</v>
      </c>
      <c r="S243" s="31"/>
      <c r="T243" s="47">
        <f t="shared" si="45"/>
        <v>0</v>
      </c>
      <c r="U243" s="31">
        <v>0</v>
      </c>
      <c r="V243" s="31">
        <v>0</v>
      </c>
      <c r="W243" s="31"/>
      <c r="X243" s="31"/>
      <c r="Y243" s="47">
        <f t="shared" si="46"/>
        <v>0</v>
      </c>
      <c r="Z243" s="32">
        <f>'البيان النهائى '!Y245</f>
        <v>0</v>
      </c>
      <c r="AA243" s="33"/>
      <c r="AB243" s="32">
        <f>'البيان النهائى '!X245</f>
        <v>0</v>
      </c>
      <c r="AC243" s="33"/>
      <c r="AD243" s="34">
        <f t="shared" si="47"/>
        <v>0</v>
      </c>
      <c r="AE243" s="33"/>
      <c r="AF243" s="33"/>
      <c r="AG243" s="33"/>
      <c r="AH243" s="33"/>
      <c r="AI243" s="33"/>
      <c r="AJ243" s="33"/>
      <c r="AK243" s="32">
        <f t="shared" si="48"/>
        <v>0</v>
      </c>
      <c r="AL243" s="35">
        <f t="shared" si="49"/>
        <v>0</v>
      </c>
      <c r="AM243" s="35">
        <f t="shared" si="50"/>
        <v>0</v>
      </c>
      <c r="AN243" s="35">
        <f t="shared" si="51"/>
        <v>0</v>
      </c>
    </row>
    <row r="244" spans="2:40" s="43" customFormat="1" ht="13.5" thickBot="1" x14ac:dyDescent="0.25">
      <c r="B244" s="28">
        <v>234</v>
      </c>
      <c r="C244" s="28">
        <f>'البيان النهائى '!B246</f>
        <v>0</v>
      </c>
      <c r="D244" s="28">
        <f>'حضور وانصراف'!F249</f>
        <v>0</v>
      </c>
      <c r="E244" s="28"/>
      <c r="F244" s="28"/>
      <c r="G244" s="28"/>
      <c r="H244" s="28">
        <f>'حضور وانصراف'!G249</f>
        <v>0</v>
      </c>
      <c r="I244" s="27"/>
      <c r="J244" s="27"/>
      <c r="K244" s="27"/>
      <c r="L244" s="27"/>
      <c r="M244" s="27"/>
      <c r="N244" s="27"/>
      <c r="O244" s="30">
        <f t="shared" si="44"/>
        <v>0</v>
      </c>
      <c r="P244" s="31">
        <f>'البيان النهائى '!E246</f>
        <v>0</v>
      </c>
      <c r="Q244" s="47">
        <f>'البيان النهائى '!U246</f>
        <v>0</v>
      </c>
      <c r="R244" s="31">
        <f>'البيان النهائى '!P246</f>
        <v>0</v>
      </c>
      <c r="S244" s="31"/>
      <c r="T244" s="47">
        <f t="shared" si="45"/>
        <v>0</v>
      </c>
      <c r="U244" s="31">
        <v>0</v>
      </c>
      <c r="V244" s="31">
        <v>0</v>
      </c>
      <c r="W244" s="31"/>
      <c r="X244" s="31"/>
      <c r="Y244" s="47">
        <f t="shared" si="46"/>
        <v>0</v>
      </c>
      <c r="Z244" s="32">
        <f>'البيان النهائى '!Y246</f>
        <v>0</v>
      </c>
      <c r="AA244" s="33"/>
      <c r="AB244" s="32">
        <f>'البيان النهائى '!X246</f>
        <v>0</v>
      </c>
      <c r="AC244" s="33"/>
      <c r="AD244" s="34">
        <f t="shared" si="47"/>
        <v>0</v>
      </c>
      <c r="AE244" s="33"/>
      <c r="AF244" s="33"/>
      <c r="AG244" s="33"/>
      <c r="AH244" s="33"/>
      <c r="AI244" s="33"/>
      <c r="AJ244" s="33"/>
      <c r="AK244" s="32">
        <f t="shared" si="48"/>
        <v>0</v>
      </c>
      <c r="AL244" s="35">
        <f t="shared" si="49"/>
        <v>0</v>
      </c>
      <c r="AM244" s="35">
        <f t="shared" si="50"/>
        <v>0</v>
      </c>
      <c r="AN244" s="35">
        <f t="shared" si="51"/>
        <v>0</v>
      </c>
    </row>
    <row r="245" spans="2:40" s="43" customFormat="1" ht="13.5" thickBot="1" x14ac:dyDescent="0.25">
      <c r="B245" s="28">
        <v>235</v>
      </c>
      <c r="C245" s="28">
        <f>'البيان النهائى '!B247</f>
        <v>0</v>
      </c>
      <c r="D245" s="28">
        <f>'حضور وانصراف'!F250</f>
        <v>0</v>
      </c>
      <c r="E245" s="28"/>
      <c r="F245" s="28"/>
      <c r="G245" s="28"/>
      <c r="H245" s="28">
        <f>'حضور وانصراف'!G250</f>
        <v>0</v>
      </c>
      <c r="I245" s="27"/>
      <c r="J245" s="27"/>
      <c r="K245" s="27"/>
      <c r="L245" s="27"/>
      <c r="M245" s="27"/>
      <c r="N245" s="27"/>
      <c r="O245" s="30">
        <f t="shared" si="44"/>
        <v>0</v>
      </c>
      <c r="P245" s="31">
        <f>'البيان النهائى '!E247</f>
        <v>0</v>
      </c>
      <c r="Q245" s="47">
        <f>'البيان النهائى '!U247</f>
        <v>0</v>
      </c>
      <c r="R245" s="31">
        <f>'البيان النهائى '!P247</f>
        <v>0</v>
      </c>
      <c r="S245" s="31"/>
      <c r="T245" s="47">
        <f t="shared" si="45"/>
        <v>0</v>
      </c>
      <c r="U245" s="31">
        <v>0</v>
      </c>
      <c r="V245" s="31">
        <v>0</v>
      </c>
      <c r="W245" s="31"/>
      <c r="X245" s="31"/>
      <c r="Y245" s="47">
        <f t="shared" si="46"/>
        <v>0</v>
      </c>
      <c r="Z245" s="32">
        <f>'البيان النهائى '!Y247</f>
        <v>0</v>
      </c>
      <c r="AA245" s="33"/>
      <c r="AB245" s="32">
        <f>'البيان النهائى '!X247</f>
        <v>0</v>
      </c>
      <c r="AC245" s="33"/>
      <c r="AD245" s="34">
        <f t="shared" si="47"/>
        <v>0</v>
      </c>
      <c r="AE245" s="33"/>
      <c r="AF245" s="33"/>
      <c r="AG245" s="33"/>
      <c r="AH245" s="33"/>
      <c r="AI245" s="33"/>
      <c r="AJ245" s="33"/>
      <c r="AK245" s="32">
        <f t="shared" si="48"/>
        <v>0</v>
      </c>
      <c r="AL245" s="35">
        <f t="shared" si="49"/>
        <v>0</v>
      </c>
      <c r="AM245" s="35">
        <f t="shared" si="50"/>
        <v>0</v>
      </c>
      <c r="AN245" s="35">
        <f t="shared" si="51"/>
        <v>0</v>
      </c>
    </row>
    <row r="246" spans="2:40" s="43" customFormat="1" ht="13.5" thickBot="1" x14ac:dyDescent="0.25">
      <c r="B246" s="28">
        <v>236</v>
      </c>
      <c r="C246" s="28">
        <f>'البيان النهائى '!B248</f>
        <v>0</v>
      </c>
      <c r="D246" s="28">
        <f>'حضور وانصراف'!F251</f>
        <v>0</v>
      </c>
      <c r="E246" s="28"/>
      <c r="F246" s="28"/>
      <c r="G246" s="28"/>
      <c r="H246" s="28">
        <f>'حضور وانصراف'!G251</f>
        <v>0</v>
      </c>
      <c r="I246" s="27"/>
      <c r="J246" s="27"/>
      <c r="K246" s="27"/>
      <c r="L246" s="27"/>
      <c r="M246" s="27"/>
      <c r="N246" s="27"/>
      <c r="O246" s="30">
        <f t="shared" si="44"/>
        <v>0</v>
      </c>
      <c r="P246" s="31">
        <f>'البيان النهائى '!E248</f>
        <v>0</v>
      </c>
      <c r="Q246" s="47">
        <f>'البيان النهائى '!U248</f>
        <v>0</v>
      </c>
      <c r="R246" s="31">
        <f>'البيان النهائى '!P248</f>
        <v>0</v>
      </c>
      <c r="S246" s="31"/>
      <c r="T246" s="47">
        <f t="shared" si="45"/>
        <v>0</v>
      </c>
      <c r="U246" s="31">
        <v>0</v>
      </c>
      <c r="V246" s="31">
        <v>0</v>
      </c>
      <c r="W246" s="31"/>
      <c r="X246" s="31"/>
      <c r="Y246" s="47">
        <f t="shared" si="46"/>
        <v>0</v>
      </c>
      <c r="Z246" s="32">
        <f>'البيان النهائى '!Y248</f>
        <v>0</v>
      </c>
      <c r="AA246" s="33"/>
      <c r="AB246" s="32">
        <f>'البيان النهائى '!X248</f>
        <v>0</v>
      </c>
      <c r="AC246" s="33"/>
      <c r="AD246" s="34">
        <f t="shared" si="47"/>
        <v>0</v>
      </c>
      <c r="AE246" s="33"/>
      <c r="AF246" s="33"/>
      <c r="AG246" s="33"/>
      <c r="AH246" s="33"/>
      <c r="AI246" s="33"/>
      <c r="AJ246" s="33"/>
      <c r="AK246" s="32">
        <f t="shared" si="48"/>
        <v>0</v>
      </c>
      <c r="AL246" s="35">
        <f t="shared" si="49"/>
        <v>0</v>
      </c>
      <c r="AM246" s="35">
        <f t="shared" si="50"/>
        <v>0</v>
      </c>
      <c r="AN246" s="35">
        <f t="shared" si="51"/>
        <v>0</v>
      </c>
    </row>
    <row r="247" spans="2:40" s="43" customFormat="1" ht="13.5" thickBot="1" x14ac:dyDescent="0.25">
      <c r="B247" s="28">
        <v>237</v>
      </c>
      <c r="C247" s="28">
        <f>'البيان النهائى '!B249</f>
        <v>0</v>
      </c>
      <c r="D247" s="28">
        <f>'حضور وانصراف'!F252</f>
        <v>0</v>
      </c>
      <c r="E247" s="28"/>
      <c r="F247" s="28"/>
      <c r="G247" s="28"/>
      <c r="H247" s="28">
        <f>'حضور وانصراف'!G252</f>
        <v>0</v>
      </c>
      <c r="I247" s="27"/>
      <c r="J247" s="27"/>
      <c r="K247" s="27"/>
      <c r="L247" s="27"/>
      <c r="M247" s="27"/>
      <c r="N247" s="27"/>
      <c r="O247" s="30">
        <f t="shared" si="44"/>
        <v>0</v>
      </c>
      <c r="P247" s="31">
        <f>'البيان النهائى '!E249</f>
        <v>0</v>
      </c>
      <c r="Q247" s="47">
        <f>'البيان النهائى '!U249</f>
        <v>0</v>
      </c>
      <c r="R247" s="31">
        <f>'البيان النهائى '!P249</f>
        <v>0</v>
      </c>
      <c r="S247" s="31"/>
      <c r="T247" s="47">
        <f t="shared" si="45"/>
        <v>0</v>
      </c>
      <c r="U247" s="31">
        <v>0</v>
      </c>
      <c r="V247" s="31">
        <v>0</v>
      </c>
      <c r="W247" s="31"/>
      <c r="X247" s="31"/>
      <c r="Y247" s="47">
        <f t="shared" si="46"/>
        <v>0</v>
      </c>
      <c r="Z247" s="32">
        <f>'البيان النهائى '!Y249</f>
        <v>0</v>
      </c>
      <c r="AA247" s="33"/>
      <c r="AB247" s="32">
        <f>'البيان النهائى '!X249</f>
        <v>0</v>
      </c>
      <c r="AC247" s="33"/>
      <c r="AD247" s="34">
        <f t="shared" si="47"/>
        <v>0</v>
      </c>
      <c r="AE247" s="33"/>
      <c r="AF247" s="33"/>
      <c r="AG247" s="33"/>
      <c r="AH247" s="33"/>
      <c r="AI247" s="33"/>
      <c r="AJ247" s="33"/>
      <c r="AK247" s="32">
        <f t="shared" si="48"/>
        <v>0</v>
      </c>
      <c r="AL247" s="35">
        <f t="shared" si="49"/>
        <v>0</v>
      </c>
      <c r="AM247" s="35">
        <f t="shared" si="50"/>
        <v>0</v>
      </c>
      <c r="AN247" s="35">
        <f t="shared" si="51"/>
        <v>0</v>
      </c>
    </row>
    <row r="248" spans="2:40" s="43" customFormat="1" ht="13.5" thickBot="1" x14ac:dyDescent="0.25">
      <c r="B248" s="28">
        <v>238</v>
      </c>
      <c r="C248" s="28">
        <f>'البيان النهائى '!B250</f>
        <v>0</v>
      </c>
      <c r="D248" s="28">
        <f>'حضور وانصراف'!F253</f>
        <v>0</v>
      </c>
      <c r="E248" s="28"/>
      <c r="F248" s="28"/>
      <c r="G248" s="28"/>
      <c r="H248" s="28">
        <f>'حضور وانصراف'!G253</f>
        <v>0</v>
      </c>
      <c r="I248" s="27"/>
      <c r="J248" s="27"/>
      <c r="K248" s="27"/>
      <c r="L248" s="27"/>
      <c r="M248" s="27"/>
      <c r="N248" s="27"/>
      <c r="O248" s="30">
        <f t="shared" si="44"/>
        <v>0</v>
      </c>
      <c r="P248" s="31">
        <f>'البيان النهائى '!E250</f>
        <v>0</v>
      </c>
      <c r="Q248" s="47">
        <f>'البيان النهائى '!U250</f>
        <v>0</v>
      </c>
      <c r="R248" s="31">
        <f>'البيان النهائى '!P250</f>
        <v>0</v>
      </c>
      <c r="S248" s="31"/>
      <c r="T248" s="47">
        <f t="shared" si="45"/>
        <v>0</v>
      </c>
      <c r="U248" s="31">
        <v>0</v>
      </c>
      <c r="V248" s="31">
        <v>0</v>
      </c>
      <c r="W248" s="31"/>
      <c r="X248" s="31"/>
      <c r="Y248" s="47">
        <f t="shared" si="46"/>
        <v>0</v>
      </c>
      <c r="Z248" s="32">
        <f>'البيان النهائى '!Y250</f>
        <v>0</v>
      </c>
      <c r="AA248" s="33"/>
      <c r="AB248" s="32">
        <f>'البيان النهائى '!X250</f>
        <v>0</v>
      </c>
      <c r="AC248" s="33"/>
      <c r="AD248" s="34">
        <f t="shared" si="47"/>
        <v>0</v>
      </c>
      <c r="AE248" s="33"/>
      <c r="AF248" s="33"/>
      <c r="AG248" s="33"/>
      <c r="AH248" s="33"/>
      <c r="AI248" s="33"/>
      <c r="AJ248" s="33"/>
      <c r="AK248" s="32">
        <f t="shared" si="48"/>
        <v>0</v>
      </c>
      <c r="AL248" s="35">
        <f t="shared" si="49"/>
        <v>0</v>
      </c>
      <c r="AM248" s="35">
        <f t="shared" si="50"/>
        <v>0</v>
      </c>
      <c r="AN248" s="35">
        <f t="shared" si="51"/>
        <v>0</v>
      </c>
    </row>
    <row r="249" spans="2:40" s="43" customFormat="1" ht="13.5" thickBot="1" x14ac:dyDescent="0.25">
      <c r="B249" s="28">
        <v>239</v>
      </c>
      <c r="C249" s="28">
        <f>'البيان النهائى '!B251</f>
        <v>0</v>
      </c>
      <c r="D249" s="28">
        <f>'حضور وانصراف'!F254</f>
        <v>0</v>
      </c>
      <c r="E249" s="28"/>
      <c r="F249" s="28"/>
      <c r="G249" s="28"/>
      <c r="H249" s="28">
        <f>'حضور وانصراف'!G254</f>
        <v>0</v>
      </c>
      <c r="I249" s="27"/>
      <c r="J249" s="27"/>
      <c r="K249" s="27"/>
      <c r="L249" s="27"/>
      <c r="M249" s="27"/>
      <c r="N249" s="27"/>
      <c r="O249" s="30">
        <f t="shared" si="44"/>
        <v>0</v>
      </c>
      <c r="P249" s="31">
        <f>'البيان النهائى '!E251</f>
        <v>0</v>
      </c>
      <c r="Q249" s="47">
        <f>'البيان النهائى '!U251</f>
        <v>0</v>
      </c>
      <c r="R249" s="31">
        <f>'البيان النهائى '!P251</f>
        <v>0</v>
      </c>
      <c r="S249" s="31"/>
      <c r="T249" s="47">
        <f t="shared" si="45"/>
        <v>0</v>
      </c>
      <c r="U249" s="31">
        <v>0</v>
      </c>
      <c r="V249" s="31">
        <v>0</v>
      </c>
      <c r="W249" s="31"/>
      <c r="X249" s="31"/>
      <c r="Y249" s="47">
        <f t="shared" si="46"/>
        <v>0</v>
      </c>
      <c r="Z249" s="32">
        <f>'البيان النهائى '!Y251</f>
        <v>0</v>
      </c>
      <c r="AA249" s="33"/>
      <c r="AB249" s="32">
        <f>'البيان النهائى '!X251</f>
        <v>0</v>
      </c>
      <c r="AC249" s="33"/>
      <c r="AD249" s="34">
        <f t="shared" si="47"/>
        <v>0</v>
      </c>
      <c r="AE249" s="33"/>
      <c r="AF249" s="33"/>
      <c r="AG249" s="33"/>
      <c r="AH249" s="33"/>
      <c r="AI249" s="33"/>
      <c r="AJ249" s="33"/>
      <c r="AK249" s="32">
        <f t="shared" si="48"/>
        <v>0</v>
      </c>
      <c r="AL249" s="35">
        <f t="shared" si="49"/>
        <v>0</v>
      </c>
      <c r="AM249" s="35">
        <f t="shared" si="50"/>
        <v>0</v>
      </c>
      <c r="AN249" s="35">
        <f t="shared" si="51"/>
        <v>0</v>
      </c>
    </row>
    <row r="250" spans="2:40" s="43" customFormat="1" ht="13.5" thickBot="1" x14ac:dyDescent="0.25">
      <c r="B250" s="28">
        <v>240</v>
      </c>
      <c r="C250" s="28">
        <f>'البيان النهائى '!B252</f>
        <v>0</v>
      </c>
      <c r="D250" s="28">
        <f>'حضور وانصراف'!F255</f>
        <v>0</v>
      </c>
      <c r="E250" s="28"/>
      <c r="F250" s="28"/>
      <c r="G250" s="28"/>
      <c r="H250" s="28">
        <f>'حضور وانصراف'!G255</f>
        <v>0</v>
      </c>
      <c r="I250" s="27"/>
      <c r="J250" s="27"/>
      <c r="K250" s="27"/>
      <c r="L250" s="27"/>
      <c r="M250" s="27"/>
      <c r="N250" s="27"/>
      <c r="O250" s="30">
        <f t="shared" si="44"/>
        <v>0</v>
      </c>
      <c r="P250" s="31">
        <f>'البيان النهائى '!E252</f>
        <v>0</v>
      </c>
      <c r="Q250" s="47">
        <f>'البيان النهائى '!U252</f>
        <v>0</v>
      </c>
      <c r="R250" s="31">
        <f>'البيان النهائى '!P252</f>
        <v>0</v>
      </c>
      <c r="S250" s="31"/>
      <c r="T250" s="47">
        <f t="shared" si="45"/>
        <v>0</v>
      </c>
      <c r="U250" s="31">
        <v>0</v>
      </c>
      <c r="V250" s="31">
        <v>0</v>
      </c>
      <c r="W250" s="31"/>
      <c r="X250" s="31"/>
      <c r="Y250" s="47">
        <f t="shared" si="46"/>
        <v>0</v>
      </c>
      <c r="Z250" s="32">
        <f>'البيان النهائى '!Y252</f>
        <v>0</v>
      </c>
      <c r="AA250" s="33"/>
      <c r="AB250" s="32">
        <f>'البيان النهائى '!X252</f>
        <v>0</v>
      </c>
      <c r="AC250" s="33"/>
      <c r="AD250" s="34">
        <f t="shared" si="47"/>
        <v>0</v>
      </c>
      <c r="AE250" s="33"/>
      <c r="AF250" s="33"/>
      <c r="AG250" s="33"/>
      <c r="AH250" s="33"/>
      <c r="AI250" s="33"/>
      <c r="AJ250" s="33"/>
      <c r="AK250" s="32">
        <f t="shared" si="48"/>
        <v>0</v>
      </c>
      <c r="AL250" s="35">
        <f t="shared" si="49"/>
        <v>0</v>
      </c>
      <c r="AM250" s="35">
        <f t="shared" si="50"/>
        <v>0</v>
      </c>
      <c r="AN250" s="35">
        <f t="shared" si="51"/>
        <v>0</v>
      </c>
    </row>
    <row r="251" spans="2:40" s="43" customFormat="1" ht="13.5" thickBot="1" x14ac:dyDescent="0.25">
      <c r="B251" s="28">
        <v>241</v>
      </c>
      <c r="C251" s="28">
        <f>'البيان النهائى '!B253</f>
        <v>0</v>
      </c>
      <c r="D251" s="28">
        <f>'حضور وانصراف'!F256</f>
        <v>0</v>
      </c>
      <c r="E251" s="28"/>
      <c r="F251" s="28"/>
      <c r="G251" s="28"/>
      <c r="H251" s="28">
        <f>'حضور وانصراف'!G256</f>
        <v>0</v>
      </c>
      <c r="I251" s="27"/>
      <c r="J251" s="27"/>
      <c r="K251" s="27"/>
      <c r="L251" s="27"/>
      <c r="M251" s="27"/>
      <c r="N251" s="27"/>
      <c r="O251" s="30">
        <f t="shared" si="44"/>
        <v>0</v>
      </c>
      <c r="P251" s="31">
        <f>'البيان النهائى '!E253</f>
        <v>0</v>
      </c>
      <c r="Q251" s="47">
        <f>'البيان النهائى '!U253</f>
        <v>0</v>
      </c>
      <c r="R251" s="31">
        <f>'البيان النهائى '!P253</f>
        <v>0</v>
      </c>
      <c r="S251" s="31"/>
      <c r="T251" s="47">
        <f t="shared" si="45"/>
        <v>0</v>
      </c>
      <c r="U251" s="31">
        <v>0</v>
      </c>
      <c r="V251" s="31">
        <v>0</v>
      </c>
      <c r="W251" s="31"/>
      <c r="X251" s="31"/>
      <c r="Y251" s="47">
        <f t="shared" si="46"/>
        <v>0</v>
      </c>
      <c r="Z251" s="32">
        <f>'البيان النهائى '!Y253</f>
        <v>0</v>
      </c>
      <c r="AA251" s="33"/>
      <c r="AB251" s="32">
        <f>'البيان النهائى '!X253</f>
        <v>0</v>
      </c>
      <c r="AC251" s="33"/>
      <c r="AD251" s="34">
        <f t="shared" si="47"/>
        <v>0</v>
      </c>
      <c r="AE251" s="33"/>
      <c r="AF251" s="33"/>
      <c r="AG251" s="33"/>
      <c r="AH251" s="33"/>
      <c r="AI251" s="33"/>
      <c r="AJ251" s="33"/>
      <c r="AK251" s="32">
        <f t="shared" si="48"/>
        <v>0</v>
      </c>
      <c r="AL251" s="35">
        <f t="shared" si="49"/>
        <v>0</v>
      </c>
      <c r="AM251" s="35">
        <f t="shared" si="50"/>
        <v>0</v>
      </c>
      <c r="AN251" s="35">
        <f t="shared" si="51"/>
        <v>0</v>
      </c>
    </row>
    <row r="252" spans="2:40" s="43" customFormat="1" ht="13.5" thickBot="1" x14ac:dyDescent="0.25">
      <c r="B252" s="28">
        <v>242</v>
      </c>
      <c r="C252" s="28">
        <f>'البيان النهائى '!B254</f>
        <v>0</v>
      </c>
      <c r="D252" s="28">
        <f>'حضور وانصراف'!F257</f>
        <v>0</v>
      </c>
      <c r="E252" s="28"/>
      <c r="F252" s="28"/>
      <c r="G252" s="28"/>
      <c r="H252" s="28">
        <f>'حضور وانصراف'!G257</f>
        <v>0</v>
      </c>
      <c r="I252" s="27"/>
      <c r="J252" s="27"/>
      <c r="K252" s="27"/>
      <c r="L252" s="27"/>
      <c r="M252" s="27"/>
      <c r="N252" s="27"/>
      <c r="O252" s="30">
        <f t="shared" si="44"/>
        <v>0</v>
      </c>
      <c r="P252" s="31">
        <f>'البيان النهائى '!E254</f>
        <v>0</v>
      </c>
      <c r="Q252" s="47">
        <f>'البيان النهائى '!U254</f>
        <v>0</v>
      </c>
      <c r="R252" s="31">
        <f>'البيان النهائى '!P254</f>
        <v>0</v>
      </c>
      <c r="S252" s="31"/>
      <c r="T252" s="47">
        <f t="shared" si="45"/>
        <v>0</v>
      </c>
      <c r="U252" s="31">
        <v>0</v>
      </c>
      <c r="V252" s="31">
        <v>0</v>
      </c>
      <c r="W252" s="31"/>
      <c r="X252" s="31"/>
      <c r="Y252" s="47">
        <f t="shared" si="46"/>
        <v>0</v>
      </c>
      <c r="Z252" s="32">
        <f>'البيان النهائى '!Y254</f>
        <v>0</v>
      </c>
      <c r="AA252" s="33"/>
      <c r="AB252" s="32">
        <f>'البيان النهائى '!X254</f>
        <v>0</v>
      </c>
      <c r="AC252" s="33"/>
      <c r="AD252" s="34">
        <f t="shared" si="47"/>
        <v>0</v>
      </c>
      <c r="AE252" s="33"/>
      <c r="AF252" s="33"/>
      <c r="AG252" s="33"/>
      <c r="AH252" s="33"/>
      <c r="AI252" s="33"/>
      <c r="AJ252" s="33"/>
      <c r="AK252" s="32">
        <f t="shared" si="48"/>
        <v>0</v>
      </c>
      <c r="AL252" s="35">
        <f t="shared" si="49"/>
        <v>0</v>
      </c>
      <c r="AM252" s="35">
        <f t="shared" si="50"/>
        <v>0</v>
      </c>
      <c r="AN252" s="35">
        <f t="shared" si="51"/>
        <v>0</v>
      </c>
    </row>
    <row r="253" spans="2:40" s="43" customFormat="1" ht="13.5" thickBot="1" x14ac:dyDescent="0.25">
      <c r="B253" s="28">
        <v>243</v>
      </c>
      <c r="C253" s="28">
        <f>'البيان النهائى '!B255</f>
        <v>0</v>
      </c>
      <c r="D253" s="28">
        <f>'حضور وانصراف'!F258</f>
        <v>0</v>
      </c>
      <c r="E253" s="28"/>
      <c r="F253" s="28"/>
      <c r="G253" s="28"/>
      <c r="H253" s="28">
        <f>'حضور وانصراف'!G258</f>
        <v>0</v>
      </c>
      <c r="I253" s="27"/>
      <c r="J253" s="27"/>
      <c r="K253" s="27"/>
      <c r="L253" s="27"/>
      <c r="M253" s="27"/>
      <c r="N253" s="27"/>
      <c r="O253" s="30">
        <f t="shared" si="44"/>
        <v>0</v>
      </c>
      <c r="P253" s="31">
        <f>'البيان النهائى '!E255</f>
        <v>0</v>
      </c>
      <c r="Q253" s="47">
        <f>'البيان النهائى '!U255</f>
        <v>0</v>
      </c>
      <c r="R253" s="31">
        <f>'البيان النهائى '!P255</f>
        <v>0</v>
      </c>
      <c r="S253" s="31"/>
      <c r="T253" s="47">
        <f t="shared" si="45"/>
        <v>0</v>
      </c>
      <c r="U253" s="31">
        <v>0</v>
      </c>
      <c r="V253" s="31">
        <v>0</v>
      </c>
      <c r="W253" s="31"/>
      <c r="X253" s="31"/>
      <c r="Y253" s="47">
        <f t="shared" si="46"/>
        <v>0</v>
      </c>
      <c r="Z253" s="32">
        <f>'البيان النهائى '!Y255</f>
        <v>0</v>
      </c>
      <c r="AA253" s="33"/>
      <c r="AB253" s="32">
        <f>'البيان النهائى '!X255</f>
        <v>0</v>
      </c>
      <c r="AC253" s="33"/>
      <c r="AD253" s="34">
        <f t="shared" si="47"/>
        <v>0</v>
      </c>
      <c r="AE253" s="33"/>
      <c r="AF253" s="33"/>
      <c r="AG253" s="33"/>
      <c r="AH253" s="33"/>
      <c r="AI253" s="33"/>
      <c r="AJ253" s="33"/>
      <c r="AK253" s="32">
        <f t="shared" si="48"/>
        <v>0</v>
      </c>
      <c r="AL253" s="35">
        <f t="shared" si="49"/>
        <v>0</v>
      </c>
      <c r="AM253" s="35">
        <f t="shared" si="50"/>
        <v>0</v>
      </c>
      <c r="AN253" s="35">
        <f t="shared" si="51"/>
        <v>0</v>
      </c>
    </row>
    <row r="254" spans="2:40" s="43" customFormat="1" ht="13.5" thickBot="1" x14ac:dyDescent="0.25">
      <c r="B254" s="28">
        <v>244</v>
      </c>
      <c r="C254" s="28">
        <f>'البيان النهائى '!B256</f>
        <v>0</v>
      </c>
      <c r="D254" s="28">
        <f>'حضور وانصراف'!F259</f>
        <v>0</v>
      </c>
      <c r="E254" s="28"/>
      <c r="F254" s="28"/>
      <c r="G254" s="28"/>
      <c r="H254" s="28">
        <f>'حضور وانصراف'!G259</f>
        <v>0</v>
      </c>
      <c r="I254" s="27"/>
      <c r="J254" s="27"/>
      <c r="K254" s="27"/>
      <c r="L254" s="27"/>
      <c r="M254" s="27"/>
      <c r="N254" s="27"/>
      <c r="O254" s="30">
        <f t="shared" si="44"/>
        <v>0</v>
      </c>
      <c r="P254" s="31">
        <f>'البيان النهائى '!E256</f>
        <v>0</v>
      </c>
      <c r="Q254" s="47">
        <f>'البيان النهائى '!U256</f>
        <v>0</v>
      </c>
      <c r="R254" s="31">
        <f>'البيان النهائى '!P256</f>
        <v>0</v>
      </c>
      <c r="S254" s="31"/>
      <c r="T254" s="47">
        <f t="shared" si="45"/>
        <v>0</v>
      </c>
      <c r="U254" s="31">
        <v>0</v>
      </c>
      <c r="V254" s="31">
        <v>0</v>
      </c>
      <c r="W254" s="31"/>
      <c r="X254" s="31"/>
      <c r="Y254" s="47">
        <f t="shared" si="46"/>
        <v>0</v>
      </c>
      <c r="Z254" s="32">
        <f>'البيان النهائى '!Y256</f>
        <v>0</v>
      </c>
      <c r="AA254" s="33"/>
      <c r="AB254" s="32">
        <f>'البيان النهائى '!X256</f>
        <v>0</v>
      </c>
      <c r="AC254" s="33"/>
      <c r="AD254" s="34">
        <f t="shared" si="47"/>
        <v>0</v>
      </c>
      <c r="AE254" s="33"/>
      <c r="AF254" s="33"/>
      <c r="AG254" s="33"/>
      <c r="AH254" s="33"/>
      <c r="AI254" s="33"/>
      <c r="AJ254" s="33"/>
      <c r="AK254" s="32">
        <f t="shared" si="48"/>
        <v>0</v>
      </c>
      <c r="AL254" s="35">
        <f t="shared" si="49"/>
        <v>0</v>
      </c>
      <c r="AM254" s="35">
        <f t="shared" si="50"/>
        <v>0</v>
      </c>
      <c r="AN254" s="35">
        <f t="shared" si="51"/>
        <v>0</v>
      </c>
    </row>
    <row r="255" spans="2:40" s="43" customFormat="1" ht="13.5" thickBot="1" x14ac:dyDescent="0.25">
      <c r="B255" s="28">
        <v>245</v>
      </c>
      <c r="C255" s="28">
        <f>'البيان النهائى '!B257</f>
        <v>0</v>
      </c>
      <c r="D255" s="28">
        <f>'حضور وانصراف'!F260</f>
        <v>0</v>
      </c>
      <c r="E255" s="28"/>
      <c r="F255" s="28"/>
      <c r="G255" s="28"/>
      <c r="H255" s="28">
        <f>'حضور وانصراف'!G260</f>
        <v>0</v>
      </c>
      <c r="I255" s="27"/>
      <c r="J255" s="27"/>
      <c r="K255" s="27"/>
      <c r="L255" s="27"/>
      <c r="M255" s="27"/>
      <c r="N255" s="27"/>
      <c r="O255" s="30">
        <f t="shared" si="44"/>
        <v>0</v>
      </c>
      <c r="P255" s="31">
        <f>'البيان النهائى '!E257</f>
        <v>0</v>
      </c>
      <c r="Q255" s="47">
        <f>'البيان النهائى '!U257</f>
        <v>0</v>
      </c>
      <c r="R255" s="31">
        <f>'البيان النهائى '!P257</f>
        <v>0</v>
      </c>
      <c r="S255" s="31"/>
      <c r="T255" s="47">
        <f t="shared" si="45"/>
        <v>0</v>
      </c>
      <c r="U255" s="31">
        <v>0</v>
      </c>
      <c r="V255" s="31">
        <v>0</v>
      </c>
      <c r="W255" s="31"/>
      <c r="X255" s="31"/>
      <c r="Y255" s="47">
        <f t="shared" si="46"/>
        <v>0</v>
      </c>
      <c r="Z255" s="32">
        <f>'البيان النهائى '!Y257</f>
        <v>0</v>
      </c>
      <c r="AA255" s="33"/>
      <c r="AB255" s="32">
        <f>'البيان النهائى '!X257</f>
        <v>0</v>
      </c>
      <c r="AC255" s="33"/>
      <c r="AD255" s="34">
        <f t="shared" si="47"/>
        <v>0</v>
      </c>
      <c r="AE255" s="33"/>
      <c r="AF255" s="33"/>
      <c r="AG255" s="33"/>
      <c r="AH255" s="33"/>
      <c r="AI255" s="33"/>
      <c r="AJ255" s="33"/>
      <c r="AK255" s="32">
        <f t="shared" si="48"/>
        <v>0</v>
      </c>
      <c r="AL255" s="35">
        <f t="shared" si="49"/>
        <v>0</v>
      </c>
      <c r="AM255" s="35">
        <f t="shared" si="50"/>
        <v>0</v>
      </c>
      <c r="AN255" s="35">
        <f t="shared" si="51"/>
        <v>0</v>
      </c>
    </row>
    <row r="256" spans="2:40" s="43" customFormat="1" ht="13.5" thickBot="1" x14ac:dyDescent="0.25">
      <c r="B256" s="28">
        <v>246</v>
      </c>
      <c r="C256" s="28">
        <f>'البيان النهائى '!B258</f>
        <v>0</v>
      </c>
      <c r="D256" s="28">
        <f>'حضور وانصراف'!F261</f>
        <v>0</v>
      </c>
      <c r="E256" s="28"/>
      <c r="F256" s="28"/>
      <c r="G256" s="28"/>
      <c r="H256" s="28">
        <f>'حضور وانصراف'!G261</f>
        <v>0</v>
      </c>
      <c r="I256" s="27"/>
      <c r="J256" s="27"/>
      <c r="K256" s="27"/>
      <c r="L256" s="27"/>
      <c r="M256" s="27"/>
      <c r="N256" s="27"/>
      <c r="O256" s="30">
        <f t="shared" si="44"/>
        <v>0</v>
      </c>
      <c r="P256" s="31">
        <f>'البيان النهائى '!E258</f>
        <v>0</v>
      </c>
      <c r="Q256" s="47">
        <f>'البيان النهائى '!U258</f>
        <v>0</v>
      </c>
      <c r="R256" s="31">
        <f>'البيان النهائى '!P258</f>
        <v>0</v>
      </c>
      <c r="S256" s="31"/>
      <c r="T256" s="47">
        <f t="shared" si="45"/>
        <v>0</v>
      </c>
      <c r="U256" s="31">
        <v>0</v>
      </c>
      <c r="V256" s="31">
        <v>0</v>
      </c>
      <c r="W256" s="31"/>
      <c r="X256" s="31"/>
      <c r="Y256" s="47">
        <f t="shared" si="46"/>
        <v>0</v>
      </c>
      <c r="Z256" s="32">
        <f>'البيان النهائى '!Y258</f>
        <v>0</v>
      </c>
      <c r="AA256" s="33"/>
      <c r="AB256" s="32">
        <f>'البيان النهائى '!X258</f>
        <v>0</v>
      </c>
      <c r="AC256" s="33"/>
      <c r="AD256" s="34">
        <f t="shared" si="47"/>
        <v>0</v>
      </c>
      <c r="AE256" s="33"/>
      <c r="AF256" s="33"/>
      <c r="AG256" s="33"/>
      <c r="AH256" s="33"/>
      <c r="AI256" s="33"/>
      <c r="AJ256" s="33"/>
      <c r="AK256" s="32">
        <f t="shared" si="48"/>
        <v>0</v>
      </c>
      <c r="AL256" s="35">
        <f t="shared" si="49"/>
        <v>0</v>
      </c>
      <c r="AM256" s="35">
        <f t="shared" si="50"/>
        <v>0</v>
      </c>
      <c r="AN256" s="35">
        <f t="shared" si="51"/>
        <v>0</v>
      </c>
    </row>
    <row r="257" spans="2:40" s="43" customFormat="1" ht="13.5" thickBot="1" x14ac:dyDescent="0.25">
      <c r="B257" s="28">
        <v>247</v>
      </c>
      <c r="C257" s="28">
        <f>'البيان النهائى '!B259</f>
        <v>0</v>
      </c>
      <c r="D257" s="28">
        <f>'حضور وانصراف'!F262</f>
        <v>0</v>
      </c>
      <c r="E257" s="28"/>
      <c r="F257" s="28"/>
      <c r="G257" s="28"/>
      <c r="H257" s="28">
        <f>'حضور وانصراف'!G262</f>
        <v>0</v>
      </c>
      <c r="I257" s="27"/>
      <c r="J257" s="27"/>
      <c r="K257" s="27"/>
      <c r="L257" s="27"/>
      <c r="M257" s="27"/>
      <c r="N257" s="27"/>
      <c r="O257" s="30">
        <f t="shared" si="44"/>
        <v>0</v>
      </c>
      <c r="P257" s="31">
        <f>'البيان النهائى '!E259</f>
        <v>0</v>
      </c>
      <c r="Q257" s="47">
        <f>'البيان النهائى '!U259</f>
        <v>0</v>
      </c>
      <c r="R257" s="31">
        <f>'البيان النهائى '!P259</f>
        <v>0</v>
      </c>
      <c r="S257" s="31"/>
      <c r="T257" s="47">
        <f t="shared" si="45"/>
        <v>0</v>
      </c>
      <c r="U257" s="31">
        <v>0</v>
      </c>
      <c r="V257" s="31">
        <v>0</v>
      </c>
      <c r="W257" s="31"/>
      <c r="X257" s="31"/>
      <c r="Y257" s="47">
        <f t="shared" si="46"/>
        <v>0</v>
      </c>
      <c r="Z257" s="32">
        <f>'البيان النهائى '!Y259</f>
        <v>0</v>
      </c>
      <c r="AA257" s="33"/>
      <c r="AB257" s="32">
        <f>'البيان النهائى '!X259</f>
        <v>0</v>
      </c>
      <c r="AC257" s="33"/>
      <c r="AD257" s="34">
        <f t="shared" si="47"/>
        <v>0</v>
      </c>
      <c r="AE257" s="33"/>
      <c r="AF257" s="33"/>
      <c r="AG257" s="33"/>
      <c r="AH257" s="33"/>
      <c r="AI257" s="33"/>
      <c r="AJ257" s="33"/>
      <c r="AK257" s="32">
        <f t="shared" si="48"/>
        <v>0</v>
      </c>
      <c r="AL257" s="35">
        <f t="shared" si="49"/>
        <v>0</v>
      </c>
      <c r="AM257" s="35">
        <f t="shared" si="50"/>
        <v>0</v>
      </c>
      <c r="AN257" s="35">
        <f t="shared" si="51"/>
        <v>0</v>
      </c>
    </row>
    <row r="258" spans="2:40" s="43" customFormat="1" ht="13.5" thickBot="1" x14ac:dyDescent="0.25">
      <c r="B258" s="28">
        <v>248</v>
      </c>
      <c r="C258" s="28">
        <f>'البيان النهائى '!B260</f>
        <v>0</v>
      </c>
      <c r="D258" s="28">
        <f>'حضور وانصراف'!F263</f>
        <v>0</v>
      </c>
      <c r="E258" s="28"/>
      <c r="F258" s="28"/>
      <c r="G258" s="28"/>
      <c r="H258" s="28">
        <f>'حضور وانصراف'!G263</f>
        <v>0</v>
      </c>
      <c r="I258" s="27"/>
      <c r="J258" s="27"/>
      <c r="K258" s="27"/>
      <c r="L258" s="27"/>
      <c r="M258" s="27"/>
      <c r="N258" s="27"/>
      <c r="O258" s="30">
        <f t="shared" si="44"/>
        <v>0</v>
      </c>
      <c r="P258" s="31">
        <f>'البيان النهائى '!E260</f>
        <v>0</v>
      </c>
      <c r="Q258" s="47">
        <f>'البيان النهائى '!U260</f>
        <v>0</v>
      </c>
      <c r="R258" s="31">
        <f>'البيان النهائى '!P260</f>
        <v>0</v>
      </c>
      <c r="S258" s="31"/>
      <c r="T258" s="47">
        <f t="shared" si="45"/>
        <v>0</v>
      </c>
      <c r="U258" s="31">
        <v>0</v>
      </c>
      <c r="V258" s="31">
        <v>0</v>
      </c>
      <c r="W258" s="31"/>
      <c r="X258" s="31"/>
      <c r="Y258" s="47">
        <f t="shared" si="46"/>
        <v>0</v>
      </c>
      <c r="Z258" s="32">
        <f>'البيان النهائى '!Y260</f>
        <v>0</v>
      </c>
      <c r="AA258" s="33"/>
      <c r="AB258" s="32">
        <f>'البيان النهائى '!X260</f>
        <v>0</v>
      </c>
      <c r="AC258" s="33"/>
      <c r="AD258" s="34">
        <f t="shared" si="47"/>
        <v>0</v>
      </c>
      <c r="AE258" s="33"/>
      <c r="AF258" s="33"/>
      <c r="AG258" s="33"/>
      <c r="AH258" s="33"/>
      <c r="AI258" s="33"/>
      <c r="AJ258" s="33"/>
      <c r="AK258" s="32">
        <f t="shared" si="48"/>
        <v>0</v>
      </c>
      <c r="AL258" s="35">
        <f t="shared" si="49"/>
        <v>0</v>
      </c>
      <c r="AM258" s="35">
        <f t="shared" si="50"/>
        <v>0</v>
      </c>
      <c r="AN258" s="35">
        <f t="shared" si="51"/>
        <v>0</v>
      </c>
    </row>
    <row r="259" spans="2:40" s="43" customFormat="1" ht="13.5" thickBot="1" x14ac:dyDescent="0.25">
      <c r="B259" s="28">
        <v>249</v>
      </c>
      <c r="C259" s="28">
        <f>'البيان النهائى '!B261</f>
        <v>0</v>
      </c>
      <c r="D259" s="28">
        <f>'حضور وانصراف'!F264</f>
        <v>0</v>
      </c>
      <c r="E259" s="28"/>
      <c r="F259" s="28"/>
      <c r="G259" s="28"/>
      <c r="H259" s="28">
        <f>'حضور وانصراف'!G264</f>
        <v>0</v>
      </c>
      <c r="I259" s="27"/>
      <c r="J259" s="27"/>
      <c r="K259" s="27"/>
      <c r="L259" s="27"/>
      <c r="M259" s="27"/>
      <c r="N259" s="27"/>
      <c r="O259" s="30">
        <f t="shared" si="44"/>
        <v>0</v>
      </c>
      <c r="P259" s="31">
        <f>'البيان النهائى '!E261</f>
        <v>0</v>
      </c>
      <c r="Q259" s="47">
        <f>'البيان النهائى '!U261</f>
        <v>0</v>
      </c>
      <c r="R259" s="31">
        <f>'البيان النهائى '!P261</f>
        <v>0</v>
      </c>
      <c r="S259" s="31"/>
      <c r="T259" s="47">
        <f t="shared" si="45"/>
        <v>0</v>
      </c>
      <c r="U259" s="31">
        <v>0</v>
      </c>
      <c r="V259" s="31">
        <v>0</v>
      </c>
      <c r="W259" s="31"/>
      <c r="X259" s="31"/>
      <c r="Y259" s="47">
        <f t="shared" si="46"/>
        <v>0</v>
      </c>
      <c r="Z259" s="32">
        <f>'البيان النهائى '!Y261</f>
        <v>0</v>
      </c>
      <c r="AA259" s="33"/>
      <c r="AB259" s="32">
        <f>'البيان النهائى '!X261</f>
        <v>0</v>
      </c>
      <c r="AC259" s="33"/>
      <c r="AD259" s="34">
        <f t="shared" si="47"/>
        <v>0</v>
      </c>
      <c r="AE259" s="33"/>
      <c r="AF259" s="33"/>
      <c r="AG259" s="33"/>
      <c r="AH259" s="33"/>
      <c r="AI259" s="33"/>
      <c r="AJ259" s="33"/>
      <c r="AK259" s="32">
        <f t="shared" si="48"/>
        <v>0</v>
      </c>
      <c r="AL259" s="35">
        <f t="shared" si="49"/>
        <v>0</v>
      </c>
      <c r="AM259" s="35">
        <f t="shared" si="50"/>
        <v>0</v>
      </c>
      <c r="AN259" s="35">
        <f t="shared" si="51"/>
        <v>0</v>
      </c>
    </row>
    <row r="260" spans="2:40" s="43" customFormat="1" ht="13.5" thickBot="1" x14ac:dyDescent="0.25">
      <c r="B260" s="28">
        <v>250</v>
      </c>
      <c r="C260" s="28">
        <f>'البيان النهائى '!B262</f>
        <v>0</v>
      </c>
      <c r="D260" s="28">
        <f>'حضور وانصراف'!F265</f>
        <v>0</v>
      </c>
      <c r="E260" s="28"/>
      <c r="F260" s="28"/>
      <c r="G260" s="28"/>
      <c r="H260" s="28">
        <f>'حضور وانصراف'!G265</f>
        <v>0</v>
      </c>
      <c r="I260" s="27"/>
      <c r="J260" s="27"/>
      <c r="K260" s="27"/>
      <c r="L260" s="27"/>
      <c r="M260" s="27"/>
      <c r="N260" s="27"/>
      <c r="O260" s="30">
        <f t="shared" si="44"/>
        <v>0</v>
      </c>
      <c r="P260" s="31">
        <f>'البيان النهائى '!E262</f>
        <v>0</v>
      </c>
      <c r="Q260" s="47">
        <f>'البيان النهائى '!U262</f>
        <v>0</v>
      </c>
      <c r="R260" s="31">
        <f>'البيان النهائى '!P262</f>
        <v>0</v>
      </c>
      <c r="S260" s="31"/>
      <c r="T260" s="47">
        <f t="shared" si="45"/>
        <v>0</v>
      </c>
      <c r="U260" s="31">
        <v>0</v>
      </c>
      <c r="V260" s="31">
        <v>0</v>
      </c>
      <c r="W260" s="31"/>
      <c r="X260" s="31"/>
      <c r="Y260" s="47">
        <f t="shared" si="46"/>
        <v>0</v>
      </c>
      <c r="Z260" s="32">
        <f>'البيان النهائى '!Y262</f>
        <v>0</v>
      </c>
      <c r="AA260" s="33"/>
      <c r="AB260" s="32">
        <f>'البيان النهائى '!X262</f>
        <v>0</v>
      </c>
      <c r="AC260" s="33"/>
      <c r="AD260" s="34">
        <f t="shared" si="47"/>
        <v>0</v>
      </c>
      <c r="AE260" s="33"/>
      <c r="AF260" s="33"/>
      <c r="AG260" s="33"/>
      <c r="AH260" s="33"/>
      <c r="AI260" s="33"/>
      <c r="AJ260" s="33"/>
      <c r="AK260" s="32">
        <f t="shared" si="48"/>
        <v>0</v>
      </c>
      <c r="AL260" s="35">
        <f t="shared" si="49"/>
        <v>0</v>
      </c>
      <c r="AM260" s="35">
        <f t="shared" si="50"/>
        <v>0</v>
      </c>
      <c r="AN260" s="35">
        <f t="shared" si="51"/>
        <v>0</v>
      </c>
    </row>
    <row r="261" spans="2:40" s="43" customFormat="1" x14ac:dyDescent="0.2"/>
    <row r="262" spans="2:40" s="43" customFormat="1" x14ac:dyDescent="0.2"/>
    <row r="263" spans="2:40" s="43" customFormat="1" x14ac:dyDescent="0.2"/>
    <row r="264" spans="2:40" s="43" customFormat="1" x14ac:dyDescent="0.2"/>
    <row r="265" spans="2:40" s="43" customFormat="1" x14ac:dyDescent="0.2"/>
    <row r="266" spans="2:40" s="43" customFormat="1" x14ac:dyDescent="0.2"/>
    <row r="267" spans="2:40" s="43" customFormat="1" x14ac:dyDescent="0.2"/>
    <row r="268" spans="2:40" s="43" customFormat="1" x14ac:dyDescent="0.2"/>
    <row r="269" spans="2:40" s="43" customFormat="1" x14ac:dyDescent="0.2"/>
    <row r="270" spans="2:40" s="43" customFormat="1" x14ac:dyDescent="0.2"/>
    <row r="271" spans="2:40" s="43" customFormat="1" x14ac:dyDescent="0.2"/>
    <row r="272" spans="2:40" s="43" customFormat="1" x14ac:dyDescent="0.2"/>
    <row r="273" s="43" customFormat="1" x14ac:dyDescent="0.2"/>
    <row r="274" s="43" customFormat="1" x14ac:dyDescent="0.2"/>
    <row r="275" s="43" customFormat="1" x14ac:dyDescent="0.2"/>
    <row r="276" s="43" customFormat="1" x14ac:dyDescent="0.2"/>
    <row r="277" s="43" customFormat="1" x14ac:dyDescent="0.2"/>
    <row r="278" s="43" customFormat="1" x14ac:dyDescent="0.2"/>
    <row r="279" s="43" customFormat="1" x14ac:dyDescent="0.2"/>
    <row r="280" s="43" customFormat="1" x14ac:dyDescent="0.2"/>
    <row r="281" s="43" customFormat="1" x14ac:dyDescent="0.2"/>
    <row r="282" s="43" customFormat="1" x14ac:dyDescent="0.2"/>
    <row r="283" s="43" customFormat="1" x14ac:dyDescent="0.2"/>
    <row r="284" s="43" customFormat="1" x14ac:dyDescent="0.2"/>
    <row r="285" s="43" customFormat="1" x14ac:dyDescent="0.2"/>
    <row r="286" s="43" customFormat="1" x14ac:dyDescent="0.2"/>
    <row r="287" s="43" customFormat="1" x14ac:dyDescent="0.2"/>
    <row r="288" s="43" customFormat="1" x14ac:dyDescent="0.2"/>
    <row r="289" s="43" customFormat="1" x14ac:dyDescent="0.2"/>
    <row r="290" s="43" customFormat="1" x14ac:dyDescent="0.2"/>
    <row r="291" s="43" customFormat="1" x14ac:dyDescent="0.2"/>
    <row r="292" s="43" customFormat="1" x14ac:dyDescent="0.2"/>
    <row r="293" s="43" customFormat="1" x14ac:dyDescent="0.2"/>
    <row r="294" s="43" customFormat="1" x14ac:dyDescent="0.2"/>
    <row r="295" s="43" customFormat="1" x14ac:dyDescent="0.2"/>
    <row r="296" s="43" customFormat="1" x14ac:dyDescent="0.2"/>
    <row r="297" s="43" customFormat="1" x14ac:dyDescent="0.2"/>
    <row r="298" s="43" customFormat="1" x14ac:dyDescent="0.2"/>
    <row r="299" s="43" customFormat="1" x14ac:dyDescent="0.2"/>
    <row r="300" s="43" customFormat="1" x14ac:dyDescent="0.2"/>
    <row r="301" s="43" customFormat="1" x14ac:dyDescent="0.2"/>
    <row r="302" s="43" customFormat="1" x14ac:dyDescent="0.2"/>
    <row r="303" s="43" customFormat="1" x14ac:dyDescent="0.2"/>
    <row r="304" s="43" customFormat="1" x14ac:dyDescent="0.2"/>
    <row r="305" s="43" customFormat="1" x14ac:dyDescent="0.2"/>
    <row r="306" s="43" customFormat="1" x14ac:dyDescent="0.2"/>
    <row r="307" s="43" customFormat="1" x14ac:dyDescent="0.2"/>
    <row r="308" s="43" customFormat="1" x14ac:dyDescent="0.2"/>
    <row r="309" s="43" customFormat="1" x14ac:dyDescent="0.2"/>
    <row r="310" s="43" customFormat="1" x14ac:dyDescent="0.2"/>
    <row r="311" s="43" customFormat="1" x14ac:dyDescent="0.2"/>
    <row r="312" s="43" customFormat="1" x14ac:dyDescent="0.2"/>
    <row r="313" s="43" customFormat="1" x14ac:dyDescent="0.2"/>
    <row r="314" s="43" customFormat="1" x14ac:dyDescent="0.2"/>
    <row r="315" s="43" customFormat="1" x14ac:dyDescent="0.2"/>
    <row r="316" s="43" customFormat="1" x14ac:dyDescent="0.2"/>
    <row r="317" s="43" customFormat="1" x14ac:dyDescent="0.2"/>
    <row r="318" s="43" customFormat="1" x14ac:dyDescent="0.2"/>
    <row r="319" s="43" customFormat="1" x14ac:dyDescent="0.2"/>
    <row r="320" s="43" customFormat="1" x14ac:dyDescent="0.2"/>
    <row r="321" s="43" customFormat="1" x14ac:dyDescent="0.2"/>
    <row r="322" s="43" customFormat="1" x14ac:dyDescent="0.2"/>
    <row r="323" s="43" customFormat="1" x14ac:dyDescent="0.2"/>
    <row r="324" s="43" customFormat="1" x14ac:dyDescent="0.2"/>
    <row r="325" s="43" customFormat="1" x14ac:dyDescent="0.2"/>
    <row r="326" s="43" customFormat="1" x14ac:dyDescent="0.2"/>
    <row r="327" s="43" customFormat="1" x14ac:dyDescent="0.2"/>
    <row r="328" s="43" customFormat="1" x14ac:dyDescent="0.2"/>
    <row r="329" s="43" customFormat="1" x14ac:dyDescent="0.2"/>
    <row r="330" s="43" customFormat="1" x14ac:dyDescent="0.2"/>
    <row r="331" s="43" customFormat="1" x14ac:dyDescent="0.2"/>
    <row r="332" s="43" customFormat="1" x14ac:dyDescent="0.2"/>
    <row r="333" s="43" customFormat="1" x14ac:dyDescent="0.2"/>
    <row r="334" s="43" customFormat="1" x14ac:dyDescent="0.2"/>
    <row r="335" s="43" customFormat="1" x14ac:dyDescent="0.2"/>
    <row r="336" s="43" customFormat="1" x14ac:dyDescent="0.2"/>
    <row r="337" s="43" customFormat="1" x14ac:dyDescent="0.2"/>
    <row r="338" s="43" customFormat="1" x14ac:dyDescent="0.2"/>
    <row r="339" s="43" customFormat="1" x14ac:dyDescent="0.2"/>
    <row r="340" s="43" customFormat="1" x14ac:dyDescent="0.2"/>
    <row r="341" s="43" customFormat="1" x14ac:dyDescent="0.2"/>
    <row r="342" s="43" customFormat="1" x14ac:dyDescent="0.2"/>
    <row r="343" s="43" customFormat="1" x14ac:dyDescent="0.2"/>
    <row r="344" s="43" customFormat="1" x14ac:dyDescent="0.2"/>
    <row r="345" s="43" customFormat="1" x14ac:dyDescent="0.2"/>
    <row r="346" s="43" customFormat="1" x14ac:dyDescent="0.2"/>
    <row r="347" s="43" customFormat="1" x14ac:dyDescent="0.2"/>
    <row r="348" s="43" customFormat="1" x14ac:dyDescent="0.2"/>
    <row r="349" s="43" customFormat="1" x14ac:dyDescent="0.2"/>
    <row r="350" s="43" customFormat="1" x14ac:dyDescent="0.2"/>
    <row r="351" s="43" customFormat="1" x14ac:dyDescent="0.2"/>
    <row r="352" s="43" customFormat="1" x14ac:dyDescent="0.2"/>
    <row r="353" s="43" customFormat="1" x14ac:dyDescent="0.2"/>
    <row r="354" s="43" customFormat="1" x14ac:dyDescent="0.2"/>
    <row r="355" s="43" customFormat="1" x14ac:dyDescent="0.2"/>
    <row r="356" s="43" customFormat="1" x14ac:dyDescent="0.2"/>
    <row r="357" s="43" customFormat="1" x14ac:dyDescent="0.2"/>
    <row r="358" s="43" customFormat="1" x14ac:dyDescent="0.2"/>
    <row r="359" s="43" customFormat="1" x14ac:dyDescent="0.2"/>
    <row r="360" s="43" customFormat="1" x14ac:dyDescent="0.2"/>
    <row r="361" s="43" customFormat="1" x14ac:dyDescent="0.2"/>
    <row r="362" s="43" customFormat="1" x14ac:dyDescent="0.2"/>
    <row r="363" s="43" customFormat="1" x14ac:dyDescent="0.2"/>
    <row r="364" s="43" customFormat="1" x14ac:dyDescent="0.2"/>
    <row r="365" s="43" customFormat="1" x14ac:dyDescent="0.2"/>
    <row r="366" s="43" customFormat="1" x14ac:dyDescent="0.2"/>
    <row r="367" s="43" customFormat="1" x14ac:dyDescent="0.2"/>
    <row r="368" s="43" customFormat="1" x14ac:dyDescent="0.2"/>
    <row r="369" s="43" customFormat="1" x14ac:dyDescent="0.2"/>
    <row r="370" s="43" customFormat="1" x14ac:dyDescent="0.2"/>
    <row r="371" s="43" customFormat="1" x14ac:dyDescent="0.2"/>
    <row r="372" s="43" customFormat="1" x14ac:dyDescent="0.2"/>
    <row r="373" s="43" customFormat="1" x14ac:dyDescent="0.2"/>
    <row r="374" s="43" customFormat="1" x14ac:dyDescent="0.2"/>
    <row r="375" s="43" customFormat="1" x14ac:dyDescent="0.2"/>
    <row r="376" s="43" customFormat="1" x14ac:dyDescent="0.2"/>
    <row r="377" s="43" customFormat="1" x14ac:dyDescent="0.2"/>
    <row r="378" s="43" customFormat="1" x14ac:dyDescent="0.2"/>
    <row r="379" s="43" customFormat="1" x14ac:dyDescent="0.2"/>
    <row r="380" s="43" customFormat="1" x14ac:dyDescent="0.2"/>
    <row r="381" s="43" customFormat="1" x14ac:dyDescent="0.2"/>
    <row r="382" s="43" customFormat="1" x14ac:dyDescent="0.2"/>
    <row r="383" s="43" customFormat="1" x14ac:dyDescent="0.2"/>
    <row r="384" s="43" customFormat="1" x14ac:dyDescent="0.2"/>
    <row r="385" s="43" customFormat="1" x14ac:dyDescent="0.2"/>
    <row r="386" s="43" customFormat="1" x14ac:dyDescent="0.2"/>
    <row r="387" s="43" customFormat="1" x14ac:dyDescent="0.2"/>
    <row r="388" s="43" customFormat="1" x14ac:dyDescent="0.2"/>
    <row r="389" s="43" customFormat="1" x14ac:dyDescent="0.2"/>
    <row r="390" s="43" customFormat="1" x14ac:dyDescent="0.2"/>
    <row r="391" s="43" customFormat="1" x14ac:dyDescent="0.2"/>
    <row r="392" s="43" customFormat="1" x14ac:dyDescent="0.2"/>
    <row r="393" s="43" customFormat="1" x14ac:dyDescent="0.2"/>
  </sheetData>
  <autoFilter ref="B9:AN30"/>
  <mergeCells count="54">
    <mergeCell ref="Z7:AK7"/>
    <mergeCell ref="H9:H10"/>
    <mergeCell ref="AE8:AF8"/>
    <mergeCell ref="I7:O8"/>
    <mergeCell ref="K9:K10"/>
    <mergeCell ref="L9:L10"/>
    <mergeCell ref="M9:M10"/>
    <mergeCell ref="Z8:AD8"/>
    <mergeCell ref="AG8:AK8"/>
    <mergeCell ref="J9:J10"/>
    <mergeCell ref="P8:T8"/>
    <mergeCell ref="U8:Y8"/>
    <mergeCell ref="P9:P10"/>
    <mergeCell ref="B7:H8"/>
    <mergeCell ref="I9:I10"/>
    <mergeCell ref="O9:O10"/>
    <mergeCell ref="F9:F10"/>
    <mergeCell ref="N9:N10"/>
    <mergeCell ref="B9:B10"/>
    <mergeCell ref="C9:C10"/>
    <mergeCell ref="D9:D10"/>
    <mergeCell ref="E9:E10"/>
    <mergeCell ref="R9:R10"/>
    <mergeCell ref="S9:S10"/>
    <mergeCell ref="W9:W10"/>
    <mergeCell ref="G9:G10"/>
    <mergeCell ref="P7:Y7"/>
    <mergeCell ref="Q9:Q10"/>
    <mergeCell ref="AL9:AL10"/>
    <mergeCell ref="V9:V10"/>
    <mergeCell ref="AK9:AK10"/>
    <mergeCell ref="AD9:AD10"/>
    <mergeCell ref="AE9:AE10"/>
    <mergeCell ref="Y9:Y10"/>
    <mergeCell ref="AI9:AI10"/>
    <mergeCell ref="AF9:AF10"/>
    <mergeCell ref="AB9:AB10"/>
    <mergeCell ref="AC9:AC10"/>
    <mergeCell ref="AN7:AN10"/>
    <mergeCell ref="A1:F1"/>
    <mergeCell ref="A2:F2"/>
    <mergeCell ref="A3:F3"/>
    <mergeCell ref="AL7:AL8"/>
    <mergeCell ref="F4:T5"/>
    <mergeCell ref="AH9:AH10"/>
    <mergeCell ref="AJ9:AJ10"/>
    <mergeCell ref="AG9:AG10"/>
    <mergeCell ref="X9:X10"/>
    <mergeCell ref="AM7:AM8"/>
    <mergeCell ref="AM9:AM10"/>
    <mergeCell ref="T9:T10"/>
    <mergeCell ref="U9:U10"/>
    <mergeCell ref="Z9:Z10"/>
    <mergeCell ref="AA9:AA10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حضور وانصراف</vt:lpstr>
      <vt:lpstr>البيان النهائى </vt:lpstr>
      <vt:lpstr>كشف المرتبات</vt:lpstr>
      <vt:lpstr>'كشف المرتبات'!Print_Area</vt:lpstr>
    </vt:vector>
  </TitlesOfParts>
  <Company>Shabana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mahmoud</dc:creator>
  <cp:lastModifiedBy>Ali Mohamed</cp:lastModifiedBy>
  <cp:lastPrinted>2016-08-23T13:21:00Z</cp:lastPrinted>
  <dcterms:created xsi:type="dcterms:W3CDTF">2010-04-21T11:10:18Z</dcterms:created>
  <dcterms:modified xsi:type="dcterms:W3CDTF">2018-11-14T06:18:55Z</dcterms:modified>
</cp:coreProperties>
</file>