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4352" windowHeight="8016"/>
  </bookViews>
  <sheets>
    <sheet name="التحليل" sheetId="5" r:id="rId1"/>
  </sheets>
  <calcPr calcId="125725"/>
</workbook>
</file>

<file path=xl/calcChain.xml><?xml version="1.0" encoding="utf-8"?>
<calcChain xmlns="http://schemas.openxmlformats.org/spreadsheetml/2006/main">
  <c r="S4" i="5"/>
  <c r="T4"/>
  <c r="S5"/>
  <c r="T5"/>
  <c r="S6"/>
  <c r="T6"/>
  <c r="S7"/>
  <c r="T7"/>
  <c r="S8"/>
  <c r="T8"/>
  <c r="S9"/>
  <c r="T9"/>
  <c r="S10"/>
  <c r="T10"/>
  <c r="S11"/>
  <c r="T11"/>
  <c r="S12"/>
  <c r="T12"/>
  <c r="S13"/>
  <c r="T13"/>
  <c r="S14"/>
  <c r="T14"/>
  <c r="S15"/>
  <c r="T15"/>
  <c r="S16"/>
  <c r="T16"/>
  <c r="S17"/>
  <c r="T17"/>
  <c r="S18"/>
  <c r="T18"/>
  <c r="S19"/>
  <c r="T19"/>
  <c r="S20"/>
  <c r="T20"/>
  <c r="S21"/>
  <c r="T21"/>
  <c r="S22"/>
  <c r="T22"/>
  <c r="S23"/>
  <c r="T23"/>
  <c r="S24"/>
  <c r="T24"/>
  <c r="S25"/>
  <c r="T25"/>
  <c r="S26"/>
  <c r="T26"/>
  <c r="S27"/>
  <c r="T27"/>
  <c r="S3"/>
  <c r="T3"/>
  <c r="P5" l="1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4"/>
  <c r="P3"/>
  <c r="C28"/>
  <c r="N28"/>
  <c r="M28"/>
  <c r="L28"/>
  <c r="K28"/>
  <c r="J28"/>
  <c r="I28"/>
  <c r="H28"/>
  <c r="G28"/>
  <c r="F28"/>
  <c r="E28"/>
  <c r="D28"/>
  <c r="P28" l="1"/>
  <c r="P30" s="1"/>
</calcChain>
</file>

<file path=xl/sharedStrings.xml><?xml version="1.0" encoding="utf-8"?>
<sst xmlns="http://schemas.openxmlformats.org/spreadsheetml/2006/main" count="28" uniqueCount="28">
  <si>
    <t>البيـان</t>
  </si>
  <si>
    <t>الإجمالي</t>
  </si>
  <si>
    <t>الاجمالي</t>
  </si>
  <si>
    <t>مصروفات صيانة</t>
  </si>
  <si>
    <t>قطع غيار</t>
  </si>
  <si>
    <t>نقل ومشال</t>
  </si>
  <si>
    <t>إيجار معدات</t>
  </si>
  <si>
    <t xml:space="preserve">كهربــاء </t>
  </si>
  <si>
    <t>مياه</t>
  </si>
  <si>
    <t>مهمات تشغيل</t>
  </si>
  <si>
    <t>زيوت وشحوم</t>
  </si>
  <si>
    <t>الغاز الطبيعي</t>
  </si>
  <si>
    <t>مصروفات انتقال</t>
  </si>
  <si>
    <t>مصروفات سيارات</t>
  </si>
  <si>
    <t>بوفية وضيافة</t>
  </si>
  <si>
    <t>إكراميات</t>
  </si>
  <si>
    <t>أدوات كتابية ومطبوعات</t>
  </si>
  <si>
    <t>علاج العاملين</t>
  </si>
  <si>
    <t>بريد ودمغة</t>
  </si>
  <si>
    <t>تليفون وفاكس</t>
  </si>
  <si>
    <t>صندوق الخدمات الاجتماعية</t>
  </si>
  <si>
    <t>دعاية وإعلان</t>
  </si>
  <si>
    <t>أتعاب مهنيـه</t>
  </si>
  <si>
    <t>صندوق الطوارئ</t>
  </si>
  <si>
    <t>مصروفات متنوعة</t>
  </si>
  <si>
    <t>صيانة إدارية وطرق وحدائق</t>
  </si>
  <si>
    <t>رســـوم متنوعة</t>
  </si>
  <si>
    <t>أجور ومرتبات</t>
  </si>
</sst>
</file>

<file path=xl/styles.xml><?xml version="1.0" encoding="utf-8"?>
<styleSheet xmlns="http://schemas.openxmlformats.org/spreadsheetml/2006/main">
  <numFmts count="1">
    <numFmt numFmtId="164" formatCode="mmm\-yyyy"/>
  </numFmts>
  <fonts count="10">
    <font>
      <sz val="11"/>
      <color theme="1"/>
      <name val="Calibri"/>
      <family val="2"/>
      <charset val="178"/>
      <scheme val="minor"/>
    </font>
    <font>
      <b/>
      <sz val="12"/>
      <name val="Arabic Transparent"/>
      <charset val="178"/>
    </font>
    <font>
      <b/>
      <sz val="10"/>
      <name val="Arial"/>
      <family val="2"/>
    </font>
    <font>
      <b/>
      <sz val="10"/>
      <name val="Arabic Transparent"/>
      <charset val="178"/>
    </font>
    <font>
      <b/>
      <sz val="11"/>
      <name val="Arabic Transparent"/>
      <charset val="178"/>
    </font>
    <font>
      <sz val="11"/>
      <color theme="1"/>
      <name val="Arabic Transparent"/>
      <charset val="178"/>
    </font>
    <font>
      <b/>
      <sz val="11"/>
      <color theme="1"/>
      <name val="Calibri"/>
      <family val="2"/>
      <charset val="178"/>
      <scheme val="minor"/>
    </font>
    <font>
      <b/>
      <sz val="11"/>
      <color theme="1"/>
      <name val="Arabic Transparent"/>
      <charset val="178"/>
    </font>
    <font>
      <b/>
      <sz val="11"/>
      <color rgb="FFC00000"/>
      <name val="Calibri"/>
      <family val="2"/>
      <charset val="178"/>
      <scheme val="minor"/>
    </font>
    <font>
      <b/>
      <sz val="11"/>
      <color rgb="FFC00000"/>
      <name val="Arabic Transparent"/>
      <charset val="17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double">
        <color indexed="39"/>
      </left>
      <right style="double">
        <color indexed="39"/>
      </right>
      <top style="double">
        <color indexed="39"/>
      </top>
      <bottom style="double">
        <color indexed="39"/>
      </bottom>
      <diagonal/>
    </border>
    <border>
      <left style="double">
        <color indexed="39"/>
      </left>
      <right style="double">
        <color indexed="39"/>
      </right>
      <top style="thin">
        <color indexed="39"/>
      </top>
      <bottom style="thin">
        <color indexed="39"/>
      </bottom>
      <diagonal/>
    </border>
    <border>
      <left style="double">
        <color indexed="39"/>
      </left>
      <right/>
      <top style="double">
        <color indexed="39"/>
      </top>
      <bottom style="double">
        <color indexed="39"/>
      </bottom>
      <diagonal/>
    </border>
  </borders>
  <cellStyleXfs count="1">
    <xf numFmtId="0" fontId="0" fillId="0" borderId="0"/>
  </cellStyleXfs>
  <cellXfs count="15">
    <xf numFmtId="0" fontId="0" fillId="0" borderId="0" xfId="0"/>
    <xf numFmtId="4" fontId="1" fillId="2" borderId="3" xfId="0" applyNumberFormat="1" applyFont="1" applyFill="1" applyBorder="1" applyAlignment="1" applyProtection="1">
      <alignment horizontal="center" vertical="center"/>
      <protection locked="0"/>
    </xf>
    <xf numFmtId="4" fontId="3" fillId="0" borderId="2" xfId="0" applyNumberFormat="1" applyFont="1" applyFill="1" applyBorder="1" applyAlignment="1" applyProtection="1">
      <alignment horizontal="center" vertical="center" readingOrder="2"/>
    </xf>
    <xf numFmtId="4" fontId="0" fillId="0" borderId="0" xfId="0" applyNumberFormat="1"/>
    <xf numFmtId="4" fontId="2" fillId="2" borderId="1" xfId="0" applyNumberFormat="1" applyFont="1" applyFill="1" applyBorder="1" applyAlignment="1" applyProtection="1">
      <alignment horizontal="center" vertical="center" readingOrder="2"/>
    </xf>
    <xf numFmtId="0" fontId="5" fillId="0" borderId="0" xfId="0" applyFont="1" applyAlignment="1"/>
    <xf numFmtId="40" fontId="1" fillId="4" borderId="2" xfId="0" applyNumberFormat="1" applyFont="1" applyFill="1" applyBorder="1" applyAlignment="1">
      <alignment horizontal="center" vertical="center"/>
    </xf>
    <xf numFmtId="40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4" fontId="3" fillId="3" borderId="2" xfId="0" applyNumberFormat="1" applyFont="1" applyFill="1" applyBorder="1" applyAlignment="1" applyProtection="1">
      <alignment horizontal="center" vertical="center" readingOrder="2"/>
    </xf>
    <xf numFmtId="4" fontId="5" fillId="0" borderId="0" xfId="0" applyNumberFormat="1" applyFont="1" applyAlignment="1"/>
    <xf numFmtId="0" fontId="6" fillId="0" borderId="0" xfId="0" applyFont="1"/>
    <xf numFmtId="4" fontId="7" fillId="0" borderId="0" xfId="0" applyNumberFormat="1" applyFont="1" applyAlignment="1"/>
    <xf numFmtId="0" fontId="8" fillId="0" borderId="0" xfId="0" applyFont="1"/>
    <xf numFmtId="4" fontId="9" fillId="0" borderId="0" xfId="0" applyNumberFormat="1" applyFont="1" applyAlignment="1"/>
  </cellXfs>
  <cellStyles count="1">
    <cellStyle name="Normal" xfId="0" builtinId="0"/>
  </cellStyles>
  <dxfs count="54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00FF00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0"/>
  <sheetViews>
    <sheetView rightToLeft="1" tabSelected="1" topLeftCell="K1" workbookViewId="0">
      <selection activeCell="V8" sqref="V8"/>
    </sheetView>
  </sheetViews>
  <sheetFormatPr defaultRowHeight="14.4"/>
  <cols>
    <col min="1" max="1" width="1.33203125" hidden="1" customWidth="1"/>
    <col min="2" max="2" width="19.33203125" bestFit="1" customWidth="1"/>
    <col min="3" max="3" width="11.44140625" customWidth="1"/>
    <col min="4" max="4" width="12.44140625" customWidth="1"/>
    <col min="5" max="6" width="12.88671875" customWidth="1"/>
    <col min="7" max="7" width="14.5546875" customWidth="1"/>
    <col min="8" max="8" width="14.21875" customWidth="1"/>
    <col min="9" max="9" width="11.88671875" customWidth="1"/>
    <col min="10" max="10" width="15" customWidth="1"/>
    <col min="11" max="11" width="11.6640625" customWidth="1"/>
    <col min="12" max="12" width="12.44140625" customWidth="1"/>
    <col min="13" max="13" width="15.44140625" customWidth="1"/>
    <col min="14" max="14" width="11.6640625" customWidth="1"/>
    <col min="15" max="15" width="1.21875" customWidth="1"/>
    <col min="16" max="16" width="12.77734375" customWidth="1"/>
    <col min="18" max="18" width="11.44140625" bestFit="1" customWidth="1"/>
    <col min="19" max="19" width="13.33203125" style="11" hidden="1" customWidth="1"/>
    <col min="20" max="20" width="13.21875" style="13" hidden="1" customWidth="1"/>
  </cols>
  <sheetData>
    <row r="1" spans="2:20" ht="15" thickBot="1"/>
    <row r="2" spans="2:20" ht="30.75" customHeight="1" thickTop="1" thickBot="1">
      <c r="B2" s="7" t="s">
        <v>0</v>
      </c>
      <c r="C2" s="8">
        <v>42005</v>
      </c>
      <c r="D2" s="8">
        <v>42036</v>
      </c>
      <c r="E2" s="8">
        <v>42064</v>
      </c>
      <c r="F2" s="8">
        <v>42095</v>
      </c>
      <c r="G2" s="8">
        <v>42125</v>
      </c>
      <c r="H2" s="8">
        <v>42156</v>
      </c>
      <c r="I2" s="8">
        <v>42186</v>
      </c>
      <c r="J2" s="8">
        <v>42217</v>
      </c>
      <c r="K2" s="8">
        <v>42248</v>
      </c>
      <c r="L2" s="8">
        <v>42278</v>
      </c>
      <c r="M2" s="8">
        <v>42309</v>
      </c>
      <c r="N2" s="8">
        <v>42339</v>
      </c>
      <c r="P2" s="8" t="s">
        <v>2</v>
      </c>
    </row>
    <row r="3" spans="2:20" s="5" customFormat="1" ht="21.9" customHeight="1" thickTop="1">
      <c r="B3" s="6" t="s">
        <v>3</v>
      </c>
      <c r="C3" s="2">
        <v>98478.38</v>
      </c>
      <c r="D3" s="2">
        <v>23591</v>
      </c>
      <c r="E3" s="2">
        <v>139077.45000000001</v>
      </c>
      <c r="F3" s="2">
        <v>97340</v>
      </c>
      <c r="G3" s="2">
        <v>93498.4</v>
      </c>
      <c r="H3" s="2">
        <v>72350.75</v>
      </c>
      <c r="I3" s="2">
        <v>97243.35</v>
      </c>
      <c r="J3" s="2">
        <v>83499</v>
      </c>
      <c r="K3" s="2">
        <v>142571.81</v>
      </c>
      <c r="L3" s="2">
        <v>75314.84</v>
      </c>
      <c r="M3" s="2">
        <v>68509.75</v>
      </c>
      <c r="N3" s="2">
        <v>163979.32</v>
      </c>
      <c r="P3" s="9">
        <f>SUM(C3:N3)</f>
        <v>1155454.0499999998</v>
      </c>
      <c r="R3" s="10"/>
      <c r="S3" s="12">
        <f>MAX(C3:N3)</f>
        <v>163979.32</v>
      </c>
      <c r="T3" s="14">
        <f>MIN(C3:N3)</f>
        <v>23591</v>
      </c>
    </row>
    <row r="4" spans="2:20" s="5" customFormat="1" ht="21.9" customHeight="1">
      <c r="B4" s="6" t="s">
        <v>4</v>
      </c>
      <c r="C4" s="2">
        <v>398137.19999999995</v>
      </c>
      <c r="D4" s="2">
        <v>466351.9</v>
      </c>
      <c r="E4" s="2">
        <v>468247.92000000004</v>
      </c>
      <c r="F4" s="2">
        <v>431372.3</v>
      </c>
      <c r="G4" s="2">
        <v>342830.56</v>
      </c>
      <c r="H4" s="2">
        <v>399582.31</v>
      </c>
      <c r="I4" s="2">
        <v>449209.24000000005</v>
      </c>
      <c r="J4" s="2">
        <v>416001.61000000004</v>
      </c>
      <c r="K4" s="2">
        <v>496745.6</v>
      </c>
      <c r="L4" s="2">
        <v>392423.11</v>
      </c>
      <c r="M4" s="2">
        <v>155031.76</v>
      </c>
      <c r="N4" s="2">
        <v>61525</v>
      </c>
      <c r="P4" s="9">
        <f>SUM(C4:N4)</f>
        <v>4477458.51</v>
      </c>
      <c r="R4" s="10"/>
      <c r="S4" s="12">
        <f t="shared" ref="S4:S27" si="0">MAX(C4:N4)</f>
        <v>496745.6</v>
      </c>
      <c r="T4" s="14">
        <f t="shared" ref="T4:T27" si="1">MIN(C4:N4)</f>
        <v>61525</v>
      </c>
    </row>
    <row r="5" spans="2:20" s="5" customFormat="1" ht="21.9" customHeight="1">
      <c r="B5" s="6" t="s">
        <v>27</v>
      </c>
      <c r="C5" s="2">
        <v>389064.86</v>
      </c>
      <c r="D5" s="2">
        <v>389340.58999999997</v>
      </c>
      <c r="E5" s="2">
        <v>382974.55</v>
      </c>
      <c r="F5" s="2">
        <v>383808.04999999993</v>
      </c>
      <c r="G5" s="2">
        <v>384989.17999999993</v>
      </c>
      <c r="H5" s="2">
        <v>383470.79000000015</v>
      </c>
      <c r="I5" s="2">
        <v>385074.66</v>
      </c>
      <c r="J5" s="2">
        <v>382119.43000000005</v>
      </c>
      <c r="K5" s="2">
        <v>391953.43</v>
      </c>
      <c r="L5" s="2">
        <v>387106.22</v>
      </c>
      <c r="M5" s="2">
        <v>384470.70999999996</v>
      </c>
      <c r="N5" s="2">
        <v>375521.32000000007</v>
      </c>
      <c r="P5" s="9">
        <f t="shared" ref="P5:P27" si="2">SUM(C5:N5)</f>
        <v>4619893.790000001</v>
      </c>
      <c r="R5" s="10"/>
      <c r="S5" s="12">
        <f t="shared" si="0"/>
        <v>391953.43</v>
      </c>
      <c r="T5" s="14">
        <f t="shared" si="1"/>
        <v>375521.32000000007</v>
      </c>
    </row>
    <row r="6" spans="2:20" s="5" customFormat="1" ht="21.9" customHeight="1">
      <c r="B6" s="6" t="s">
        <v>5</v>
      </c>
      <c r="C6" s="2">
        <v>0</v>
      </c>
      <c r="D6" s="2">
        <v>0</v>
      </c>
      <c r="E6" s="2">
        <v>1500</v>
      </c>
      <c r="F6" s="2">
        <v>1325</v>
      </c>
      <c r="G6" s="2">
        <v>1000</v>
      </c>
      <c r="H6" s="2">
        <v>70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275</v>
      </c>
      <c r="P6" s="9">
        <f t="shared" si="2"/>
        <v>4170</v>
      </c>
      <c r="R6" s="10"/>
      <c r="S6" s="12">
        <f t="shared" si="0"/>
        <v>1500</v>
      </c>
      <c r="T6" s="14">
        <f t="shared" si="1"/>
        <v>0</v>
      </c>
    </row>
    <row r="7" spans="2:20" s="5" customFormat="1" ht="21.9" customHeight="1">
      <c r="B7" s="6" t="s">
        <v>6</v>
      </c>
      <c r="C7" s="2">
        <v>0</v>
      </c>
      <c r="D7" s="2">
        <v>600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300</v>
      </c>
      <c r="K7" s="2">
        <v>0</v>
      </c>
      <c r="L7" s="2">
        <v>275</v>
      </c>
      <c r="M7" s="2">
        <v>0</v>
      </c>
      <c r="N7" s="2">
        <v>0</v>
      </c>
      <c r="P7" s="9">
        <f t="shared" si="2"/>
        <v>1175</v>
      </c>
      <c r="R7" s="10"/>
      <c r="S7" s="12">
        <f t="shared" si="0"/>
        <v>600</v>
      </c>
      <c r="T7" s="14">
        <f t="shared" si="1"/>
        <v>0</v>
      </c>
    </row>
    <row r="8" spans="2:20" s="5" customFormat="1" ht="21.9" customHeight="1">
      <c r="B8" s="6" t="s">
        <v>7</v>
      </c>
      <c r="C8" s="2">
        <v>794114.55</v>
      </c>
      <c r="D8" s="2">
        <v>954266</v>
      </c>
      <c r="E8" s="2">
        <v>771525.2</v>
      </c>
      <c r="F8" s="2">
        <v>880042.1</v>
      </c>
      <c r="G8" s="2">
        <v>850212.55</v>
      </c>
      <c r="H8" s="2">
        <v>860301.2</v>
      </c>
      <c r="I8" s="2">
        <v>735918.7</v>
      </c>
      <c r="J8" s="2">
        <v>940036.3</v>
      </c>
      <c r="K8" s="2">
        <v>781162.65</v>
      </c>
      <c r="L8" s="2">
        <v>892388.75</v>
      </c>
      <c r="M8" s="2">
        <v>884678.05</v>
      </c>
      <c r="N8" s="2">
        <v>877101.6</v>
      </c>
      <c r="P8" s="9">
        <f t="shared" si="2"/>
        <v>10221747.65</v>
      </c>
      <c r="R8" s="10"/>
      <c r="S8" s="12">
        <f t="shared" si="0"/>
        <v>954266</v>
      </c>
      <c r="T8" s="14">
        <f t="shared" si="1"/>
        <v>735918.7</v>
      </c>
    </row>
    <row r="9" spans="2:20" s="5" customFormat="1" ht="21.9" customHeight="1">
      <c r="B9" s="6" t="s">
        <v>8</v>
      </c>
      <c r="C9" s="2">
        <v>0</v>
      </c>
      <c r="D9" s="2">
        <v>13564.7</v>
      </c>
      <c r="E9" s="2">
        <v>0</v>
      </c>
      <c r="F9" s="2">
        <v>17972.5</v>
      </c>
      <c r="G9" s="2">
        <v>0</v>
      </c>
      <c r="H9" s="2">
        <v>0</v>
      </c>
      <c r="I9" s="2">
        <v>0</v>
      </c>
      <c r="J9" s="2">
        <v>0</v>
      </c>
      <c r="K9" s="2">
        <v>45440.95</v>
      </c>
      <c r="L9" s="2">
        <v>18753.75</v>
      </c>
      <c r="M9" s="2">
        <v>0</v>
      </c>
      <c r="N9" s="2">
        <v>27442.6</v>
      </c>
      <c r="P9" s="9">
        <f t="shared" si="2"/>
        <v>123174.5</v>
      </c>
      <c r="R9" s="10"/>
      <c r="S9" s="12">
        <f t="shared" si="0"/>
        <v>45440.95</v>
      </c>
      <c r="T9" s="14">
        <f t="shared" si="1"/>
        <v>0</v>
      </c>
    </row>
    <row r="10" spans="2:20" s="5" customFormat="1" ht="21.9" customHeight="1">
      <c r="B10" s="6" t="s">
        <v>9</v>
      </c>
      <c r="C10" s="2">
        <v>175290.93</v>
      </c>
      <c r="D10" s="2">
        <v>139455.51</v>
      </c>
      <c r="E10" s="2">
        <v>239941.3</v>
      </c>
      <c r="F10" s="2">
        <v>259209.45</v>
      </c>
      <c r="G10" s="2">
        <v>223628.24</v>
      </c>
      <c r="H10" s="2">
        <v>195942.12</v>
      </c>
      <c r="I10" s="2">
        <v>181300.73</v>
      </c>
      <c r="J10" s="2">
        <v>187353.75</v>
      </c>
      <c r="K10" s="2">
        <v>193223.67999999999</v>
      </c>
      <c r="L10" s="2">
        <v>176370.71</v>
      </c>
      <c r="M10" s="2">
        <v>140803.20000000001</v>
      </c>
      <c r="N10" s="2">
        <v>210158.11</v>
      </c>
      <c r="P10" s="9">
        <f t="shared" si="2"/>
        <v>2322677.7299999995</v>
      </c>
      <c r="R10" s="10"/>
      <c r="S10" s="12">
        <f t="shared" si="0"/>
        <v>259209.45</v>
      </c>
      <c r="T10" s="14">
        <f t="shared" si="1"/>
        <v>139455.51</v>
      </c>
    </row>
    <row r="11" spans="2:20" s="5" customFormat="1" ht="21.9" customHeight="1">
      <c r="B11" s="6" t="s">
        <v>10</v>
      </c>
      <c r="C11" s="2">
        <v>0</v>
      </c>
      <c r="D11" s="2">
        <v>72018</v>
      </c>
      <c r="E11" s="2">
        <v>0</v>
      </c>
      <c r="F11" s="2">
        <v>69833</v>
      </c>
      <c r="G11" s="2">
        <v>11664</v>
      </c>
      <c r="H11" s="2">
        <v>0</v>
      </c>
      <c r="I11" s="2">
        <v>0</v>
      </c>
      <c r="J11" s="2">
        <v>77860</v>
      </c>
      <c r="K11" s="2">
        <v>5832</v>
      </c>
      <c r="L11" s="2">
        <v>51254</v>
      </c>
      <c r="M11" s="2">
        <v>0</v>
      </c>
      <c r="N11" s="2">
        <v>50445</v>
      </c>
      <c r="P11" s="9">
        <f t="shared" si="2"/>
        <v>338906</v>
      </c>
      <c r="R11" s="10"/>
      <c r="S11" s="12">
        <f t="shared" si="0"/>
        <v>77860</v>
      </c>
      <c r="T11" s="14">
        <f t="shared" si="1"/>
        <v>0</v>
      </c>
    </row>
    <row r="12" spans="2:20" s="5" customFormat="1" ht="21.9" customHeight="1">
      <c r="B12" s="6" t="s">
        <v>11</v>
      </c>
      <c r="C12" s="2">
        <v>1464729.4</v>
      </c>
      <c r="D12" s="2">
        <v>1400439.6</v>
      </c>
      <c r="E12" s="2">
        <v>1556774.8599999999</v>
      </c>
      <c r="F12" s="2">
        <v>1454946.2099999997</v>
      </c>
      <c r="G12" s="2">
        <v>1430523.01</v>
      </c>
      <c r="H12" s="2">
        <v>1416379.63</v>
      </c>
      <c r="I12" s="2">
        <v>1349599.2499999998</v>
      </c>
      <c r="J12" s="2">
        <v>1606925.83</v>
      </c>
      <c r="K12" s="2">
        <v>1202361.6199999999</v>
      </c>
      <c r="L12" s="2">
        <v>1554900.38</v>
      </c>
      <c r="M12" s="2">
        <v>1526082.28</v>
      </c>
      <c r="N12" s="2">
        <v>1611364.21</v>
      </c>
      <c r="P12" s="9">
        <f t="shared" si="2"/>
        <v>17575026.279999997</v>
      </c>
      <c r="R12" s="10"/>
      <c r="S12" s="12">
        <f t="shared" si="0"/>
        <v>1611364.21</v>
      </c>
      <c r="T12" s="14">
        <f t="shared" si="1"/>
        <v>1202361.6199999999</v>
      </c>
    </row>
    <row r="13" spans="2:20" s="5" customFormat="1" ht="21.9" customHeight="1">
      <c r="B13" s="6" t="s">
        <v>12</v>
      </c>
      <c r="C13" s="2">
        <v>1197.5</v>
      </c>
      <c r="D13" s="2">
        <v>1000.5</v>
      </c>
      <c r="E13" s="2">
        <v>724</v>
      </c>
      <c r="F13" s="2">
        <v>572.5</v>
      </c>
      <c r="G13" s="2">
        <v>151489.5</v>
      </c>
      <c r="H13" s="2">
        <v>631</v>
      </c>
      <c r="I13" s="2">
        <v>904</v>
      </c>
      <c r="J13" s="2">
        <v>2144</v>
      </c>
      <c r="K13" s="2">
        <v>1235.5</v>
      </c>
      <c r="L13" s="2">
        <v>649</v>
      </c>
      <c r="M13" s="2">
        <v>1864</v>
      </c>
      <c r="N13" s="2">
        <v>91711</v>
      </c>
      <c r="P13" s="9">
        <f t="shared" si="2"/>
        <v>254122.5</v>
      </c>
      <c r="R13" s="10"/>
      <c r="S13" s="12">
        <f t="shared" si="0"/>
        <v>151489.5</v>
      </c>
      <c r="T13" s="14">
        <f t="shared" si="1"/>
        <v>572.5</v>
      </c>
    </row>
    <row r="14" spans="2:20" s="5" customFormat="1" ht="21.9" customHeight="1">
      <c r="B14" s="6" t="s">
        <v>13</v>
      </c>
      <c r="C14" s="2">
        <v>18817.5</v>
      </c>
      <c r="D14" s="2">
        <v>43888</v>
      </c>
      <c r="E14" s="2">
        <v>23502.5</v>
      </c>
      <c r="F14" s="2">
        <v>47647.95</v>
      </c>
      <c r="G14" s="2">
        <v>27622.5</v>
      </c>
      <c r="H14" s="2">
        <v>26078</v>
      </c>
      <c r="I14" s="2">
        <v>21707.3</v>
      </c>
      <c r="J14" s="2">
        <v>85155</v>
      </c>
      <c r="K14" s="2">
        <v>60591.5</v>
      </c>
      <c r="L14" s="2">
        <v>23329</v>
      </c>
      <c r="M14" s="2">
        <v>20381.5</v>
      </c>
      <c r="N14" s="2">
        <v>29732</v>
      </c>
      <c r="P14" s="9">
        <f t="shared" si="2"/>
        <v>428452.75</v>
      </c>
      <c r="R14" s="10"/>
      <c r="S14" s="12">
        <f t="shared" si="0"/>
        <v>85155</v>
      </c>
      <c r="T14" s="14">
        <f t="shared" si="1"/>
        <v>18817.5</v>
      </c>
    </row>
    <row r="15" spans="2:20" s="5" customFormat="1" ht="21.9" customHeight="1">
      <c r="B15" s="6" t="s">
        <v>14</v>
      </c>
      <c r="C15" s="2">
        <v>2833</v>
      </c>
      <c r="D15" s="2">
        <v>6228.5</v>
      </c>
      <c r="E15" s="2">
        <v>3342.5</v>
      </c>
      <c r="F15" s="2">
        <v>3667</v>
      </c>
      <c r="G15" s="2">
        <v>65656.75</v>
      </c>
      <c r="H15" s="2">
        <v>26755.25</v>
      </c>
      <c r="I15" s="2">
        <v>8630.5</v>
      </c>
      <c r="J15" s="2">
        <v>4626.5</v>
      </c>
      <c r="K15" s="2">
        <v>55343.5</v>
      </c>
      <c r="L15" s="2">
        <v>9210</v>
      </c>
      <c r="M15" s="2">
        <v>7764.5</v>
      </c>
      <c r="N15" s="2">
        <v>18699.5</v>
      </c>
      <c r="P15" s="9">
        <f t="shared" si="2"/>
        <v>212757.5</v>
      </c>
      <c r="R15" s="10"/>
      <c r="S15" s="12">
        <f t="shared" si="0"/>
        <v>65656.75</v>
      </c>
      <c r="T15" s="14">
        <f t="shared" si="1"/>
        <v>2833</v>
      </c>
    </row>
    <row r="16" spans="2:20" s="5" customFormat="1" ht="21.9" customHeight="1">
      <c r="B16" s="6" t="s">
        <v>15</v>
      </c>
      <c r="C16" s="2">
        <v>150</v>
      </c>
      <c r="D16" s="2">
        <v>955</v>
      </c>
      <c r="E16" s="2">
        <v>790</v>
      </c>
      <c r="F16" s="2">
        <v>235</v>
      </c>
      <c r="G16" s="2">
        <v>450</v>
      </c>
      <c r="H16" s="2">
        <v>470</v>
      </c>
      <c r="I16" s="2">
        <v>300</v>
      </c>
      <c r="J16" s="2">
        <v>745</v>
      </c>
      <c r="K16" s="2">
        <v>230</v>
      </c>
      <c r="L16" s="2">
        <v>135</v>
      </c>
      <c r="M16" s="2">
        <v>170</v>
      </c>
      <c r="N16" s="2">
        <v>980</v>
      </c>
      <c r="P16" s="9">
        <f t="shared" si="2"/>
        <v>5610</v>
      </c>
      <c r="R16" s="10"/>
      <c r="S16" s="12">
        <f t="shared" si="0"/>
        <v>980</v>
      </c>
      <c r="T16" s="14">
        <f t="shared" si="1"/>
        <v>135</v>
      </c>
    </row>
    <row r="17" spans="2:20" s="5" customFormat="1" ht="21.9" customHeight="1">
      <c r="B17" s="6" t="s">
        <v>16</v>
      </c>
      <c r="C17" s="2">
        <v>0</v>
      </c>
      <c r="D17" s="2">
        <v>1980</v>
      </c>
      <c r="E17" s="2">
        <v>100</v>
      </c>
      <c r="F17" s="2">
        <v>6491.8</v>
      </c>
      <c r="G17" s="2">
        <v>0</v>
      </c>
      <c r="H17" s="2">
        <v>75</v>
      </c>
      <c r="I17" s="2">
        <v>0</v>
      </c>
      <c r="J17" s="2">
        <v>44562.55</v>
      </c>
      <c r="K17" s="2">
        <v>0</v>
      </c>
      <c r="L17" s="2">
        <v>1164</v>
      </c>
      <c r="M17" s="2">
        <v>1300</v>
      </c>
      <c r="N17" s="2">
        <v>0</v>
      </c>
      <c r="P17" s="9">
        <f t="shared" si="2"/>
        <v>55673.350000000006</v>
      </c>
      <c r="R17" s="10"/>
      <c r="S17" s="12">
        <f t="shared" si="0"/>
        <v>44562.55</v>
      </c>
      <c r="T17" s="14">
        <f t="shared" si="1"/>
        <v>0</v>
      </c>
    </row>
    <row r="18" spans="2:20" s="5" customFormat="1" ht="21.9" customHeight="1">
      <c r="B18" s="6" t="s">
        <v>17</v>
      </c>
      <c r="C18" s="2">
        <v>1021.5</v>
      </c>
      <c r="D18" s="2">
        <v>525.5</v>
      </c>
      <c r="E18" s="2">
        <v>764.25</v>
      </c>
      <c r="F18" s="2">
        <v>267</v>
      </c>
      <c r="G18" s="2">
        <v>394.75</v>
      </c>
      <c r="H18" s="2">
        <v>1149</v>
      </c>
      <c r="I18" s="2">
        <v>2591</v>
      </c>
      <c r="J18" s="2">
        <v>78.5</v>
      </c>
      <c r="K18" s="2">
        <v>115</v>
      </c>
      <c r="L18" s="2">
        <v>1626.5</v>
      </c>
      <c r="M18" s="2">
        <v>272</v>
      </c>
      <c r="N18" s="2">
        <v>816.75</v>
      </c>
      <c r="P18" s="9">
        <f t="shared" si="2"/>
        <v>9621.75</v>
      </c>
      <c r="R18" s="10"/>
      <c r="S18" s="12">
        <f t="shared" si="0"/>
        <v>2591</v>
      </c>
      <c r="T18" s="14">
        <f t="shared" si="1"/>
        <v>78.5</v>
      </c>
    </row>
    <row r="19" spans="2:20" s="5" customFormat="1" ht="21.9" customHeight="1">
      <c r="B19" s="6" t="s">
        <v>18</v>
      </c>
      <c r="C19" s="2">
        <v>41.5</v>
      </c>
      <c r="D19" s="2">
        <v>45.5</v>
      </c>
      <c r="E19" s="2">
        <v>94</v>
      </c>
      <c r="F19" s="2">
        <v>0</v>
      </c>
      <c r="G19" s="2">
        <v>74</v>
      </c>
      <c r="H19" s="2">
        <v>77</v>
      </c>
      <c r="I19" s="2">
        <v>53</v>
      </c>
      <c r="J19" s="2">
        <v>3.5</v>
      </c>
      <c r="K19" s="2">
        <v>53</v>
      </c>
      <c r="L19" s="2">
        <v>26.5</v>
      </c>
      <c r="M19" s="2">
        <v>109.5</v>
      </c>
      <c r="N19" s="2">
        <v>134.75</v>
      </c>
      <c r="P19" s="9">
        <f t="shared" si="2"/>
        <v>712.25</v>
      </c>
      <c r="R19" s="10"/>
      <c r="S19" s="12">
        <f t="shared" si="0"/>
        <v>134.75</v>
      </c>
      <c r="T19" s="14">
        <f t="shared" si="1"/>
        <v>0</v>
      </c>
    </row>
    <row r="20" spans="2:20" s="5" customFormat="1" ht="21.9" customHeight="1">
      <c r="B20" s="6" t="s">
        <v>19</v>
      </c>
      <c r="C20" s="2">
        <v>710.5</v>
      </c>
      <c r="D20" s="2">
        <v>3565.05</v>
      </c>
      <c r="E20" s="2">
        <v>829</v>
      </c>
      <c r="F20" s="2">
        <v>3504.65</v>
      </c>
      <c r="G20" s="2">
        <v>567</v>
      </c>
      <c r="H20" s="2">
        <v>545</v>
      </c>
      <c r="I20" s="2">
        <v>814.5</v>
      </c>
      <c r="J20" s="2">
        <v>7158</v>
      </c>
      <c r="K20" s="2">
        <v>822</v>
      </c>
      <c r="L20" s="2">
        <v>3997.1</v>
      </c>
      <c r="M20" s="2">
        <v>747</v>
      </c>
      <c r="N20" s="2">
        <v>760.75</v>
      </c>
      <c r="P20" s="9">
        <f t="shared" si="2"/>
        <v>24020.55</v>
      </c>
      <c r="R20" s="10"/>
      <c r="S20" s="12">
        <f t="shared" si="0"/>
        <v>7158</v>
      </c>
      <c r="T20" s="14">
        <f t="shared" si="1"/>
        <v>545</v>
      </c>
    </row>
    <row r="21" spans="2:20" s="5" customFormat="1" ht="21.9" customHeight="1">
      <c r="B21" s="6" t="s">
        <v>20</v>
      </c>
      <c r="C21" s="2">
        <v>3480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P21" s="9">
        <f t="shared" si="2"/>
        <v>3480</v>
      </c>
      <c r="R21" s="10"/>
      <c r="S21" s="12">
        <f t="shared" si="0"/>
        <v>3480</v>
      </c>
      <c r="T21" s="14">
        <f t="shared" si="1"/>
        <v>0</v>
      </c>
    </row>
    <row r="22" spans="2:20" s="5" customFormat="1" ht="21.9" customHeight="1">
      <c r="B22" s="6" t="s">
        <v>21</v>
      </c>
      <c r="C22" s="2">
        <v>0</v>
      </c>
      <c r="D22" s="2">
        <v>0</v>
      </c>
      <c r="E22" s="2">
        <v>0</v>
      </c>
      <c r="F22" s="2">
        <v>0</v>
      </c>
      <c r="G22" s="2">
        <v>13442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P22" s="9">
        <f t="shared" si="2"/>
        <v>13442</v>
      </c>
      <c r="R22" s="10"/>
      <c r="S22" s="12">
        <f t="shared" si="0"/>
        <v>13442</v>
      </c>
      <c r="T22" s="14">
        <f t="shared" si="1"/>
        <v>0</v>
      </c>
    </row>
    <row r="23" spans="2:20" s="5" customFormat="1" ht="21.9" customHeight="1">
      <c r="B23" s="6" t="s">
        <v>22</v>
      </c>
      <c r="C23" s="2">
        <v>0</v>
      </c>
      <c r="D23" s="2">
        <v>0</v>
      </c>
      <c r="E23" s="2">
        <v>0</v>
      </c>
      <c r="F23" s="2">
        <v>26250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P23" s="9">
        <f t="shared" si="2"/>
        <v>26250</v>
      </c>
      <c r="R23" s="10"/>
      <c r="S23" s="12">
        <f t="shared" si="0"/>
        <v>26250</v>
      </c>
      <c r="T23" s="14">
        <f t="shared" si="1"/>
        <v>0</v>
      </c>
    </row>
    <row r="24" spans="2:20" s="5" customFormat="1" ht="21.9" customHeight="1">
      <c r="B24" s="6" t="s">
        <v>23</v>
      </c>
      <c r="C24" s="2">
        <v>1169.17</v>
      </c>
      <c r="D24" s="2">
        <v>1273.95</v>
      </c>
      <c r="E24" s="2">
        <v>1271.27</v>
      </c>
      <c r="F24" s="2">
        <v>1257.1500000000001</v>
      </c>
      <c r="G24" s="2">
        <v>1275.1500000000001</v>
      </c>
      <c r="H24" s="2">
        <v>1275.1500000000001</v>
      </c>
      <c r="I24" s="2">
        <v>1268.94</v>
      </c>
      <c r="J24" s="2">
        <v>1268.94</v>
      </c>
      <c r="K24" s="2">
        <v>1257.3699999999999</v>
      </c>
      <c r="L24" s="2">
        <v>1278.3699999999999</v>
      </c>
      <c r="M24" s="2">
        <v>1278.3699999999999</v>
      </c>
      <c r="N24" s="2">
        <v>1261.47</v>
      </c>
      <c r="P24" s="9">
        <f t="shared" si="2"/>
        <v>15135.299999999997</v>
      </c>
      <c r="R24" s="10"/>
      <c r="S24" s="12">
        <f t="shared" si="0"/>
        <v>1278.3699999999999</v>
      </c>
      <c r="T24" s="14">
        <f t="shared" si="1"/>
        <v>1169.17</v>
      </c>
    </row>
    <row r="25" spans="2:20" s="5" customFormat="1" ht="21.9" customHeight="1">
      <c r="B25" s="6" t="s">
        <v>26</v>
      </c>
      <c r="C25" s="2">
        <v>2153</v>
      </c>
      <c r="D25" s="2">
        <v>600</v>
      </c>
      <c r="E25" s="2">
        <v>3186</v>
      </c>
      <c r="F25" s="2">
        <v>73100</v>
      </c>
      <c r="G25" s="2">
        <v>16200</v>
      </c>
      <c r="H25" s="2">
        <v>2937</v>
      </c>
      <c r="I25" s="2">
        <v>240</v>
      </c>
      <c r="J25" s="2">
        <v>5000</v>
      </c>
      <c r="K25" s="2">
        <v>600</v>
      </c>
      <c r="L25" s="2">
        <v>675</v>
      </c>
      <c r="M25" s="2">
        <v>11122.5</v>
      </c>
      <c r="N25" s="2">
        <v>600</v>
      </c>
      <c r="P25" s="9">
        <f t="shared" si="2"/>
        <v>116413.5</v>
      </c>
      <c r="R25" s="10"/>
      <c r="S25" s="12">
        <f t="shared" si="0"/>
        <v>73100</v>
      </c>
      <c r="T25" s="14">
        <f t="shared" si="1"/>
        <v>240</v>
      </c>
    </row>
    <row r="26" spans="2:20" s="5" customFormat="1" ht="21.9" customHeight="1">
      <c r="B26" s="6" t="s">
        <v>24</v>
      </c>
      <c r="C26" s="2">
        <v>12379.75</v>
      </c>
      <c r="D26" s="2">
        <v>310</v>
      </c>
      <c r="E26" s="2">
        <v>2175</v>
      </c>
      <c r="F26" s="2">
        <v>400</v>
      </c>
      <c r="G26" s="2">
        <v>2615</v>
      </c>
      <c r="H26" s="2">
        <v>4310</v>
      </c>
      <c r="I26" s="2">
        <v>3235</v>
      </c>
      <c r="J26" s="2">
        <v>2250</v>
      </c>
      <c r="K26" s="2">
        <v>1630</v>
      </c>
      <c r="L26" s="2">
        <v>2890</v>
      </c>
      <c r="M26" s="2">
        <v>2933.5</v>
      </c>
      <c r="N26" s="2">
        <v>2725</v>
      </c>
      <c r="P26" s="9">
        <f t="shared" si="2"/>
        <v>37853.25</v>
      </c>
      <c r="R26" s="10"/>
      <c r="S26" s="12">
        <f t="shared" si="0"/>
        <v>12379.75</v>
      </c>
      <c r="T26" s="14">
        <f t="shared" si="1"/>
        <v>310</v>
      </c>
    </row>
    <row r="27" spans="2:20" s="5" customFormat="1" ht="21.9" customHeight="1" thickBot="1">
      <c r="B27" s="6" t="s">
        <v>25</v>
      </c>
      <c r="C27" s="2">
        <v>805</v>
      </c>
      <c r="D27" s="2">
        <v>1931</v>
      </c>
      <c r="E27" s="2">
        <v>2002</v>
      </c>
      <c r="F27" s="2">
        <v>6438.5</v>
      </c>
      <c r="G27" s="2">
        <v>3460</v>
      </c>
      <c r="H27" s="2">
        <v>17846</v>
      </c>
      <c r="I27" s="2">
        <v>3574.5</v>
      </c>
      <c r="J27" s="2">
        <v>5019</v>
      </c>
      <c r="K27" s="2">
        <v>3674.5</v>
      </c>
      <c r="L27" s="2">
        <v>6833</v>
      </c>
      <c r="M27" s="2">
        <v>3035</v>
      </c>
      <c r="N27" s="2">
        <v>9550</v>
      </c>
      <c r="P27" s="9">
        <f t="shared" si="2"/>
        <v>64168.5</v>
      </c>
      <c r="R27" s="10"/>
      <c r="S27" s="12">
        <f t="shared" si="0"/>
        <v>17846</v>
      </c>
      <c r="T27" s="14">
        <f t="shared" si="1"/>
        <v>805</v>
      </c>
    </row>
    <row r="28" spans="2:20" ht="26.25" customHeight="1" thickTop="1" thickBot="1">
      <c r="B28" s="1" t="s">
        <v>1</v>
      </c>
      <c r="C28" s="4">
        <f t="shared" ref="C28:N28" si="3">SUM(C3:C27)</f>
        <v>3364573.7399999998</v>
      </c>
      <c r="D28" s="4">
        <f t="shared" si="3"/>
        <v>3521930.3</v>
      </c>
      <c r="E28" s="4">
        <f t="shared" si="3"/>
        <v>3598821.8000000003</v>
      </c>
      <c r="F28" s="4">
        <f t="shared" si="3"/>
        <v>3765680.1599999992</v>
      </c>
      <c r="G28" s="4">
        <f t="shared" si="3"/>
        <v>3621592.59</v>
      </c>
      <c r="H28" s="4">
        <f t="shared" si="3"/>
        <v>3410245.1999999997</v>
      </c>
      <c r="I28" s="4">
        <f t="shared" si="3"/>
        <v>3241664.6699999995</v>
      </c>
      <c r="J28" s="4">
        <f t="shared" si="3"/>
        <v>3852106.9099999997</v>
      </c>
      <c r="K28" s="4">
        <f t="shared" si="3"/>
        <v>3384844.1099999994</v>
      </c>
      <c r="L28" s="4">
        <f t="shared" si="3"/>
        <v>3600600.23</v>
      </c>
      <c r="M28" s="4">
        <f t="shared" si="3"/>
        <v>3210553.62</v>
      </c>
      <c r="N28" s="4">
        <f t="shared" si="3"/>
        <v>3534783.3800000004</v>
      </c>
      <c r="P28" s="4">
        <f>SUM(P3:P27)</f>
        <v>42107396.709999993</v>
      </c>
    </row>
    <row r="29" spans="2:20" ht="15" thickTop="1"/>
    <row r="30" spans="2:20">
      <c r="C30" s="3"/>
      <c r="P30" s="3" t="e">
        <f>P28-#REF!</f>
        <v>#REF!</v>
      </c>
    </row>
  </sheetData>
  <conditionalFormatting sqref="C3:N27">
    <cfRule type="expression" dxfId="3" priority="1">
      <formula>C3=$S3</formula>
    </cfRule>
    <cfRule type="expression" dxfId="2" priority="3">
      <formula>C3=$T3</formula>
    </cfRule>
  </conditionalFormatting>
  <pageMargins left="0.15748031496062992" right="0.27559055118110237" top="0.86" bottom="0.35433070866141736" header="0.59055118110236227" footer="0.31496062992125984"/>
  <pageSetup paperSize="9" scale="74" orientation="landscape" r:id="rId1"/>
  <headerFooter>
    <oddHeader>&amp;C&amp;"-,غامق"&amp;14تحليل مصروفات عام 2015</oddHeader>
  </headerFooter>
  <ignoredErrors>
    <ignoredError sqref="C28:N2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التحليل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hani.haggag</cp:lastModifiedBy>
  <cp:lastPrinted>2018-11-14T11:35:22Z</cp:lastPrinted>
  <dcterms:created xsi:type="dcterms:W3CDTF">2018-11-14T09:40:51Z</dcterms:created>
  <dcterms:modified xsi:type="dcterms:W3CDTF">2018-11-15T15:54:37Z</dcterms:modified>
</cp:coreProperties>
</file>