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 activeTab="3"/>
  </bookViews>
  <sheets>
    <sheet name="المنتجات" sheetId="1" r:id="rId1"/>
    <sheet name="احمد" sheetId="2" r:id="rId2"/>
    <sheet name="محمود" sheetId="3" r:id="rId3"/>
    <sheet name="محمد" sheetId="4" r:id="rId4"/>
    <sheet name="Sheet2" sheetId="5" r:id="rId5"/>
  </sheets>
  <calcPr calcId="145621"/>
</workbook>
</file>

<file path=xl/calcChain.xml><?xml version="1.0" encoding="utf-8"?>
<calcChain xmlns="http://schemas.openxmlformats.org/spreadsheetml/2006/main">
  <c r="H2" i="2" l="1"/>
  <c r="H3" i="2"/>
  <c r="H4" i="2"/>
  <c r="H5" i="2"/>
  <c r="H8" i="4" l="1"/>
  <c r="I8" i="4" s="1"/>
  <c r="H9" i="3"/>
  <c r="H10" i="3"/>
  <c r="I9" i="3"/>
  <c r="I10" i="3"/>
  <c r="H2" i="3"/>
  <c r="I2" i="3" s="1"/>
  <c r="H3" i="3"/>
  <c r="I3" i="3" s="1"/>
  <c r="H4" i="3"/>
  <c r="I4" i="3" s="1"/>
  <c r="H5" i="3"/>
  <c r="I5" i="3" s="1"/>
  <c r="H6" i="3"/>
  <c r="I6" i="3" s="1"/>
  <c r="H7" i="3"/>
  <c r="I7" i="3" s="1"/>
  <c r="H8" i="3"/>
  <c r="I8" i="3" s="1"/>
  <c r="H4" i="4"/>
  <c r="I4" i="4" s="1"/>
  <c r="H6" i="4"/>
  <c r="I6" i="4" s="1"/>
  <c r="H5" i="4"/>
  <c r="I5" i="4" s="1"/>
  <c r="H7" i="4"/>
  <c r="I7" i="4" s="1"/>
  <c r="H3" i="4"/>
  <c r="I3" i="4" s="1"/>
  <c r="H2" i="4"/>
  <c r="I2" i="4" s="1"/>
  <c r="H9" i="4"/>
  <c r="I9" i="4" s="1"/>
  <c r="G8" i="2"/>
  <c r="H8" i="2" s="1"/>
  <c r="I8" i="2" s="1"/>
  <c r="I2" i="2"/>
  <c r="I3" i="2"/>
  <c r="I4" i="2"/>
  <c r="I5" i="2"/>
</calcChain>
</file>

<file path=xl/sharedStrings.xml><?xml version="1.0" encoding="utf-8"?>
<sst xmlns="http://schemas.openxmlformats.org/spreadsheetml/2006/main" count="122" uniqueCount="20">
  <si>
    <t>اسم الشركة</t>
  </si>
  <si>
    <t>تاريخ التسليم</t>
  </si>
  <si>
    <t>احمد</t>
  </si>
  <si>
    <t>محمد</t>
  </si>
  <si>
    <t>محمود</t>
  </si>
  <si>
    <t>سمك الصاج بالملليمتر</t>
  </si>
  <si>
    <t>سمك 2 مم</t>
  </si>
  <si>
    <t>سمك 1.5 مم</t>
  </si>
  <si>
    <t>سمك 3 مم</t>
  </si>
  <si>
    <t>الكمية بالكجم</t>
  </si>
  <si>
    <t xml:space="preserve">الوحدة </t>
  </si>
  <si>
    <t>رقم الاذن</t>
  </si>
  <si>
    <t>رقم الفاتورة</t>
  </si>
  <si>
    <t>تاريخ التوريد</t>
  </si>
  <si>
    <t xml:space="preserve">التحصيل </t>
  </si>
  <si>
    <t>رقم الشيك</t>
  </si>
  <si>
    <t>القيمة</t>
  </si>
  <si>
    <t>الضريبة</t>
  </si>
  <si>
    <t>الاجمالي</t>
  </si>
  <si>
    <t>رقم أمر التوريد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</si>
</sst>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scheme val="minor"/>
    </font>
    <font>
      <b/>
      <sz val="11"/>
      <color theme="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6" fontId="0" fillId="0" borderId="0" xfId="0" applyNumberFormat="1" applyAlignment="1">
      <alignment horizontal="center" vertical="center"/>
    </xf>
    <xf numFmtId="16" fontId="0" fillId="3" borderId="1" xfId="0" applyNumberFormat="1" applyFont="1" applyFill="1" applyBorder="1" applyAlignment="1">
      <alignment horizontal="center" vertical="center"/>
    </xf>
    <xf numFmtId="16" fontId="0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16" fontId="0" fillId="0" borderId="3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16" fontId="2" fillId="0" borderId="1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16" fontId="2" fillId="0" borderId="3" xfId="0" applyNumberFormat="1" applyFont="1" applyBorder="1" applyAlignment="1">
      <alignment horizontal="center" vertical="center"/>
    </xf>
  </cellXfs>
  <cellStyles count="1">
    <cellStyle name="Normal" xfId="0" builtinId="0"/>
  </cellStyles>
  <dxfs count="6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21" formatCode="dd/mmm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21" formatCode="dd/mmm"/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alignment horizontal="center" vertical="center" textRotation="0" wrapText="0" indent="0" justifyLastLine="0" shrinkToFit="0" readingOrder="0"/>
    </dxf>
    <dxf>
      <border outline="0">
        <top style="thin">
          <color theme="4" tint="0.39997558519241921"/>
        </top>
      </border>
    </dxf>
    <dxf>
      <border outline="0"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21" formatCode="dd/mmm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21" formatCode="dd/mmm"/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alignment horizontal="center" vertical="center" textRotation="0" wrapText="0" indent="0" justifyLastLine="0" shrinkToFit="0" readingOrder="0"/>
    </dxf>
    <dxf>
      <border outline="0">
        <top style="thin">
          <color theme="4" tint="0.39997558519241921"/>
        </top>
      </border>
    </dxf>
    <dxf>
      <border outline="0"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21" formatCode="dd/mmm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I34" totalsRowShown="0" headerRowDxfId="60" dataDxfId="59">
  <autoFilter ref="A1:I34"/>
  <sortState ref="A2:I34">
    <sortCondition ref="A1:A34"/>
  </sortState>
  <tableColumns count="9">
    <tableColumn id="1" name="اسم الشركة" dataDxfId="58"/>
    <tableColumn id="9" name="رقم أمر التوريد" dataDxfId="57"/>
    <tableColumn id="8" name="تاريخ التوريد" dataDxfId="56"/>
    <tableColumn id="2" name="سمك الصاج بالملليمتر" dataDxfId="55"/>
    <tableColumn id="3" name="الكمية بالكجم" dataDxfId="54"/>
    <tableColumn id="4" name="الوحدة " dataDxfId="53"/>
    <tableColumn id="5" name="رقم الاذن" dataDxfId="52"/>
    <tableColumn id="6" name="رقم الفاتورة" dataDxfId="51"/>
    <tableColumn id="7" name="تاريخ التسليم" dataDxfId="5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:L8" totalsRowShown="0" headerRowDxfId="49" dataDxfId="47" headerRowBorderDxfId="48" tableBorderDxfId="46" totalsRowBorderDxfId="45">
  <autoFilter ref="A1:L8"/>
  <tableColumns count="12">
    <tableColumn id="12" name="رقم أمر التوريد"/>
    <tableColumn id="1" name="سمك الصاج بالملليمتر" dataDxfId="44"/>
    <tableColumn id="2" name="الكمية بالكجم" dataDxfId="43"/>
    <tableColumn id="3" name="الوحدة " dataDxfId="42"/>
    <tableColumn id="4" name="رقم الاذن" dataDxfId="41"/>
    <tableColumn id="5" name="رقم الفاتورة" dataDxfId="40"/>
    <tableColumn id="10" name="القيمة" dataDxfId="39">
      <calculatedColumnFormula>SUM(E:E*Table2[[#This Row],[الكمية بالكجم]])</calculatedColumnFormula>
    </tableColumn>
    <tableColumn id="11" name="الضريبة" dataDxfId="38">
      <calculatedColumnFormula>SUM(Table2[[#This Row],[القيمة]]*0.14)</calculatedColumnFormula>
    </tableColumn>
    <tableColumn id="9" name="الاجمالي" dataDxfId="37">
      <calculatedColumnFormula>SUM(H2,G2)</calculatedColumnFormula>
    </tableColumn>
    <tableColumn id="6" name="تاريخ التسليم" dataDxfId="36"/>
    <tableColumn id="7" name="التحصيل " dataDxfId="35"/>
    <tableColumn id="8" name="رقم الشيك" dataDxfId="3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5" name="Table26" displayName="Table26" ref="A1:L10" totalsRowShown="0" headerRowDxfId="33" dataDxfId="31" headerRowBorderDxfId="32" tableBorderDxfId="30" totalsRowBorderDxfId="29">
  <autoFilter ref="A1:L10"/>
  <tableColumns count="12">
    <tableColumn id="12" name="رقم أمر التوريد" dataDxfId="28"/>
    <tableColumn id="1" name="سمك الصاج بالملليمتر" dataDxfId="27"/>
    <tableColumn id="2" name="الكمية بالكجم" dataDxfId="26"/>
    <tableColumn id="3" name="الوحدة " dataDxfId="25"/>
    <tableColumn id="4" name="رقم الاذن" dataDxfId="24"/>
    <tableColumn id="5" name="رقم الفاتورة" dataDxfId="23"/>
    <tableColumn id="10" name="القيمة" dataDxfId="22"/>
    <tableColumn id="11" name="الضريبة" dataDxfId="21">
      <calculatedColumnFormula>SUM(Table26[[#This Row],[القيمة]]*0.14)</calculatedColumnFormula>
    </tableColumn>
    <tableColumn id="9" name="الاجمالي" dataDxfId="20">
      <calculatedColumnFormula>SUM(H2,G2)</calculatedColumnFormula>
    </tableColumn>
    <tableColumn id="6" name="تاريخ التسليم" dataDxfId="19"/>
    <tableColumn id="7" name="التحصيل " dataDxfId="18"/>
    <tableColumn id="8" name="رقم الشيك" dataDxfId="1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6" name="Table27" displayName="Table27" ref="A1:L9" totalsRowShown="0" headerRowDxfId="16" dataDxfId="14" headerRowBorderDxfId="15" tableBorderDxfId="13" totalsRowBorderDxfId="12">
  <autoFilter ref="A1:L9"/>
  <sortState ref="A2:L9">
    <sortCondition ref="H1:H9"/>
  </sortState>
  <tableColumns count="12">
    <tableColumn id="12" name="رقم أمر التوريد" dataDxfId="11"/>
    <tableColumn id="1" name="سمك الصاج بالملليمتر" dataDxfId="10"/>
    <tableColumn id="2" name="الكمية بالكجم" dataDxfId="9"/>
    <tableColumn id="3" name="الوحدة " dataDxfId="8"/>
    <tableColumn id="4" name="رقم الاذن" dataDxfId="7"/>
    <tableColumn id="5" name="رقم الفاتورة" dataDxfId="6"/>
    <tableColumn id="10" name="القيمة" dataDxfId="5"/>
    <tableColumn id="11" name="الضريبة" dataDxfId="4">
      <calculatedColumnFormula>SUM(Table27[[#This Row],[القيمة]]*0.14)</calculatedColumnFormula>
    </tableColumn>
    <tableColumn id="9" name="الاجمالي" dataDxfId="3">
      <calculatedColumnFormula>SUM(H2,G2)</calculatedColumnFormula>
    </tableColumn>
    <tableColumn id="6" name="تاريخ التسليم" dataDxfId="2"/>
    <tableColumn id="7" name="التحصيل " dataDxfId="1"/>
    <tableColumn id="8" name="رقم الشيك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workbookViewId="0">
      <selection activeCell="D12" activeCellId="1" sqref="B12:B14 D12:I14"/>
    </sheetView>
  </sheetViews>
  <sheetFormatPr defaultRowHeight="15" x14ac:dyDescent="0.25"/>
  <cols>
    <col min="1" max="3" width="11" style="1" customWidth="1"/>
    <col min="4" max="4" width="21.5703125" style="1" customWidth="1"/>
    <col min="5" max="9" width="11" style="1" customWidth="1"/>
  </cols>
  <sheetData>
    <row r="1" spans="1:9" s="1" customFormat="1" ht="42.75" customHeight="1" x14ac:dyDescent="0.25">
      <c r="A1" s="1" t="s">
        <v>0</v>
      </c>
      <c r="B1" s="1" t="s">
        <v>19</v>
      </c>
      <c r="C1" s="1" t="s">
        <v>13</v>
      </c>
      <c r="D1" s="1" t="s">
        <v>5</v>
      </c>
      <c r="E1" s="1" t="s">
        <v>9</v>
      </c>
      <c r="F1" s="1" t="s">
        <v>10</v>
      </c>
      <c r="G1" s="1" t="s">
        <v>11</v>
      </c>
      <c r="H1" s="1" t="s">
        <v>12</v>
      </c>
      <c r="I1" s="1" t="s">
        <v>1</v>
      </c>
    </row>
    <row r="2" spans="1:9" x14ac:dyDescent="0.25">
      <c r="A2" s="1" t="s">
        <v>2</v>
      </c>
      <c r="B2" s="1">
        <v>11645</v>
      </c>
      <c r="C2" s="4">
        <v>43355</v>
      </c>
      <c r="D2" s="1" t="s">
        <v>7</v>
      </c>
      <c r="E2" s="1">
        <v>30</v>
      </c>
      <c r="F2" s="1">
        <v>3000</v>
      </c>
      <c r="G2" s="1">
        <v>1040</v>
      </c>
      <c r="H2" s="1">
        <v>2478</v>
      </c>
      <c r="I2" s="4">
        <v>43375</v>
      </c>
    </row>
    <row r="3" spans="1:9" x14ac:dyDescent="0.25">
      <c r="A3" s="1" t="s">
        <v>2</v>
      </c>
      <c r="B3" s="1">
        <v>11646</v>
      </c>
      <c r="C3" s="4">
        <v>43356</v>
      </c>
      <c r="D3" s="1" t="s">
        <v>7</v>
      </c>
      <c r="E3" s="1">
        <v>31</v>
      </c>
      <c r="F3" s="1">
        <v>3000</v>
      </c>
      <c r="G3" s="1">
        <v>1041</v>
      </c>
      <c r="H3" s="1">
        <v>2479</v>
      </c>
      <c r="I3" s="4">
        <v>43376</v>
      </c>
    </row>
    <row r="4" spans="1:9" x14ac:dyDescent="0.25">
      <c r="A4" s="1" t="s">
        <v>2</v>
      </c>
      <c r="B4" s="1">
        <v>11647</v>
      </c>
      <c r="C4" s="4">
        <v>43357</v>
      </c>
      <c r="D4" s="1" t="s">
        <v>6</v>
      </c>
      <c r="E4" s="1">
        <v>50</v>
      </c>
      <c r="F4" s="1">
        <v>6000</v>
      </c>
      <c r="G4" s="1">
        <v>1042</v>
      </c>
      <c r="H4" s="1">
        <v>2480</v>
      </c>
      <c r="I4" s="4">
        <v>43377</v>
      </c>
    </row>
    <row r="5" spans="1:9" x14ac:dyDescent="0.25">
      <c r="A5" s="1" t="s">
        <v>2</v>
      </c>
      <c r="B5" s="1">
        <v>11648</v>
      </c>
      <c r="C5" s="4">
        <v>43358</v>
      </c>
      <c r="D5" s="1" t="s">
        <v>6</v>
      </c>
      <c r="E5" s="1">
        <v>100</v>
      </c>
      <c r="F5" s="1">
        <v>3000</v>
      </c>
      <c r="G5" s="1">
        <v>1043</v>
      </c>
      <c r="H5" s="1">
        <v>2481</v>
      </c>
      <c r="I5" s="4">
        <v>43378</v>
      </c>
    </row>
    <row r="6" spans="1:9" x14ac:dyDescent="0.25">
      <c r="A6" s="1" t="s">
        <v>2</v>
      </c>
      <c r="B6" s="1">
        <v>11649</v>
      </c>
      <c r="C6" s="4">
        <v>43359</v>
      </c>
      <c r="D6" s="1" t="s">
        <v>8</v>
      </c>
      <c r="E6" s="1">
        <v>370</v>
      </c>
      <c r="F6" s="1">
        <v>3000</v>
      </c>
      <c r="G6" s="1">
        <v>1044</v>
      </c>
      <c r="H6" s="1">
        <v>2482</v>
      </c>
      <c r="I6" s="4">
        <v>43379</v>
      </c>
    </row>
    <row r="7" spans="1:9" x14ac:dyDescent="0.25">
      <c r="A7" s="1" t="s">
        <v>2</v>
      </c>
      <c r="B7" s="1">
        <v>11650</v>
      </c>
      <c r="C7" s="4">
        <v>43360</v>
      </c>
      <c r="D7" s="1" t="s">
        <v>8</v>
      </c>
      <c r="E7" s="1">
        <v>420</v>
      </c>
      <c r="F7" s="1">
        <v>6000</v>
      </c>
      <c r="G7" s="1">
        <v>1045</v>
      </c>
      <c r="H7" s="1">
        <v>2483</v>
      </c>
      <c r="I7" s="4">
        <v>43380</v>
      </c>
    </row>
    <row r="8" spans="1:9" x14ac:dyDescent="0.25">
      <c r="A8" s="1" t="s">
        <v>2</v>
      </c>
      <c r="B8" s="1">
        <v>11651</v>
      </c>
      <c r="C8" s="4">
        <v>43361</v>
      </c>
      <c r="D8" s="1" t="s">
        <v>7</v>
      </c>
      <c r="E8" s="1">
        <v>31</v>
      </c>
      <c r="F8" s="1">
        <v>6000</v>
      </c>
      <c r="G8" s="1">
        <v>1046</v>
      </c>
      <c r="H8" s="1">
        <v>2484</v>
      </c>
      <c r="I8" s="4">
        <v>43381</v>
      </c>
    </row>
    <row r="9" spans="1:9" x14ac:dyDescent="0.25">
      <c r="A9" s="1" t="s">
        <v>2</v>
      </c>
      <c r="B9" s="1">
        <v>11652</v>
      </c>
      <c r="C9" s="4">
        <v>43362</v>
      </c>
      <c r="D9" s="1" t="s">
        <v>7</v>
      </c>
      <c r="E9" s="1">
        <v>50</v>
      </c>
      <c r="F9" s="1">
        <v>6000</v>
      </c>
      <c r="G9" s="1">
        <v>1047</v>
      </c>
      <c r="H9" s="1">
        <v>2485</v>
      </c>
      <c r="I9" s="4">
        <v>43382</v>
      </c>
    </row>
    <row r="10" spans="1:9" x14ac:dyDescent="0.25">
      <c r="A10" s="1" t="s">
        <v>2</v>
      </c>
      <c r="B10" s="1">
        <v>11653</v>
      </c>
      <c r="C10" s="4">
        <v>43363</v>
      </c>
      <c r="D10" s="1" t="s">
        <v>6</v>
      </c>
      <c r="E10" s="1">
        <v>69</v>
      </c>
      <c r="F10" s="1">
        <v>6000</v>
      </c>
      <c r="G10" s="1">
        <v>1048</v>
      </c>
      <c r="H10" s="1">
        <v>2486</v>
      </c>
      <c r="I10" s="4">
        <v>43383</v>
      </c>
    </row>
    <row r="11" spans="1:9" x14ac:dyDescent="0.25">
      <c r="A11" s="1" t="s">
        <v>2</v>
      </c>
      <c r="B11" s="1">
        <v>11654</v>
      </c>
      <c r="C11" s="4">
        <v>43364</v>
      </c>
      <c r="D11" s="1" t="s">
        <v>6</v>
      </c>
      <c r="E11" s="1">
        <v>88</v>
      </c>
      <c r="F11" s="1">
        <v>6000</v>
      </c>
      <c r="G11" s="1">
        <v>1049</v>
      </c>
      <c r="H11" s="1">
        <v>2487</v>
      </c>
      <c r="I11" s="4">
        <v>43384</v>
      </c>
    </row>
    <row r="12" spans="1:9" x14ac:dyDescent="0.25">
      <c r="A12" s="1" t="s">
        <v>3</v>
      </c>
      <c r="B12" s="1">
        <v>21640</v>
      </c>
      <c r="C12" s="4">
        <v>43361</v>
      </c>
      <c r="D12" s="1" t="s">
        <v>7</v>
      </c>
      <c r="E12" s="1">
        <v>30</v>
      </c>
      <c r="F12" s="1">
        <v>6000</v>
      </c>
      <c r="G12" s="1">
        <v>1050</v>
      </c>
      <c r="H12" s="1">
        <v>2488</v>
      </c>
      <c r="I12" s="4">
        <v>43385</v>
      </c>
    </row>
    <row r="13" spans="1:9" x14ac:dyDescent="0.25">
      <c r="A13" s="1" t="s">
        <v>3</v>
      </c>
      <c r="B13" s="1">
        <v>21641</v>
      </c>
      <c r="C13" s="4">
        <v>43362</v>
      </c>
      <c r="D13" s="1" t="s">
        <v>7</v>
      </c>
      <c r="E13" s="1">
        <v>30</v>
      </c>
      <c r="F13" s="1">
        <v>3000</v>
      </c>
      <c r="G13" s="1">
        <v>1051</v>
      </c>
      <c r="H13" s="1">
        <v>2489</v>
      </c>
      <c r="I13" s="4">
        <v>43386</v>
      </c>
    </row>
    <row r="14" spans="1:9" x14ac:dyDescent="0.25">
      <c r="A14" s="1" t="s">
        <v>3</v>
      </c>
      <c r="B14" s="1">
        <v>21642</v>
      </c>
      <c r="C14" s="4">
        <v>43363</v>
      </c>
      <c r="D14" s="1" t="s">
        <v>7</v>
      </c>
      <c r="E14" s="1">
        <v>31</v>
      </c>
      <c r="F14" s="1">
        <v>6000</v>
      </c>
      <c r="G14" s="1">
        <v>1052</v>
      </c>
      <c r="H14" s="1">
        <v>2490</v>
      </c>
      <c r="I14" s="4">
        <v>43387</v>
      </c>
    </row>
    <row r="15" spans="1:9" x14ac:dyDescent="0.25">
      <c r="A15" s="1" t="s">
        <v>3</v>
      </c>
      <c r="B15" s="1">
        <v>21643</v>
      </c>
      <c r="C15" s="4">
        <v>43364</v>
      </c>
      <c r="D15" s="1" t="s">
        <v>7</v>
      </c>
      <c r="E15" s="1">
        <v>31</v>
      </c>
      <c r="F15" s="1">
        <v>3000</v>
      </c>
      <c r="G15" s="1">
        <v>1053</v>
      </c>
      <c r="H15" s="1">
        <v>2491</v>
      </c>
      <c r="I15" s="4">
        <v>43388</v>
      </c>
    </row>
    <row r="16" spans="1:9" x14ac:dyDescent="0.25">
      <c r="A16" s="1" t="s">
        <v>3</v>
      </c>
      <c r="B16" s="1">
        <v>21644</v>
      </c>
      <c r="C16" s="4">
        <v>43365</v>
      </c>
      <c r="D16" s="1" t="s">
        <v>6</v>
      </c>
      <c r="E16" s="1">
        <v>50</v>
      </c>
      <c r="F16" s="1">
        <v>3000</v>
      </c>
      <c r="G16" s="1">
        <v>1054</v>
      </c>
      <c r="H16" s="1">
        <v>2492</v>
      </c>
      <c r="I16" s="4">
        <v>43389</v>
      </c>
    </row>
    <row r="17" spans="1:9" x14ac:dyDescent="0.25">
      <c r="A17" s="1" t="s">
        <v>3</v>
      </c>
      <c r="B17" s="1">
        <v>21645</v>
      </c>
      <c r="C17" s="4">
        <v>43366</v>
      </c>
      <c r="D17" s="1" t="s">
        <v>6</v>
      </c>
      <c r="E17" s="1">
        <v>100</v>
      </c>
      <c r="F17" s="1">
        <v>6000</v>
      </c>
      <c r="G17" s="1">
        <v>1055</v>
      </c>
      <c r="H17" s="1">
        <v>2493</v>
      </c>
      <c r="I17" s="4">
        <v>43390</v>
      </c>
    </row>
    <row r="18" spans="1:9" x14ac:dyDescent="0.25">
      <c r="A18" s="1" t="s">
        <v>3</v>
      </c>
      <c r="B18" s="1">
        <v>21646</v>
      </c>
      <c r="C18" s="4">
        <v>43367</v>
      </c>
      <c r="D18" s="1" t="s">
        <v>8</v>
      </c>
      <c r="E18" s="1">
        <v>370</v>
      </c>
      <c r="F18" s="1">
        <v>3000</v>
      </c>
      <c r="G18" s="1">
        <v>1056</v>
      </c>
      <c r="H18" s="1">
        <v>2494</v>
      </c>
      <c r="I18" s="4">
        <v>43391</v>
      </c>
    </row>
    <row r="19" spans="1:9" x14ac:dyDescent="0.25">
      <c r="A19" s="1" t="s">
        <v>3</v>
      </c>
      <c r="B19" s="1">
        <v>21647</v>
      </c>
      <c r="C19" s="4">
        <v>43368</v>
      </c>
      <c r="D19" s="1" t="s">
        <v>8</v>
      </c>
      <c r="E19" s="1">
        <v>420</v>
      </c>
      <c r="F19" s="1">
        <v>6000</v>
      </c>
      <c r="G19" s="1">
        <v>1057</v>
      </c>
      <c r="H19" s="1">
        <v>2495</v>
      </c>
      <c r="I19" s="4">
        <v>43392</v>
      </c>
    </row>
    <row r="20" spans="1:9" x14ac:dyDescent="0.25">
      <c r="A20" s="1" t="s">
        <v>3</v>
      </c>
      <c r="B20" s="1">
        <v>21648</v>
      </c>
      <c r="C20" s="4">
        <v>43369</v>
      </c>
      <c r="D20" s="1" t="s">
        <v>8</v>
      </c>
      <c r="E20" s="1">
        <v>50</v>
      </c>
      <c r="F20" s="1">
        <v>6000</v>
      </c>
      <c r="G20" s="1">
        <v>1058</v>
      </c>
      <c r="H20" s="1">
        <v>2496</v>
      </c>
      <c r="I20" s="4">
        <v>43393</v>
      </c>
    </row>
    <row r="21" spans="1:9" x14ac:dyDescent="0.25">
      <c r="A21" s="1" t="s">
        <v>3</v>
      </c>
      <c r="B21" s="1">
        <v>21649</v>
      </c>
      <c r="C21" s="4">
        <v>43370</v>
      </c>
      <c r="D21" s="1" t="s">
        <v>8</v>
      </c>
      <c r="E21" s="1">
        <v>100</v>
      </c>
      <c r="F21" s="1">
        <v>6000</v>
      </c>
      <c r="G21" s="1">
        <v>1059</v>
      </c>
      <c r="H21" s="1">
        <v>2497</v>
      </c>
      <c r="I21" s="4">
        <v>43394</v>
      </c>
    </row>
    <row r="22" spans="1:9" x14ac:dyDescent="0.25">
      <c r="A22" s="1" t="s">
        <v>3</v>
      </c>
      <c r="B22" s="1">
        <v>21650</v>
      </c>
      <c r="C22" s="4">
        <v>43371</v>
      </c>
      <c r="D22" s="1" t="s">
        <v>8</v>
      </c>
      <c r="E22" s="1">
        <v>150</v>
      </c>
      <c r="F22" s="1">
        <v>6000</v>
      </c>
      <c r="G22" s="1">
        <v>1060</v>
      </c>
      <c r="H22" s="1">
        <v>2498</v>
      </c>
      <c r="I22" s="4">
        <v>43395</v>
      </c>
    </row>
    <row r="23" spans="1:9" x14ac:dyDescent="0.25">
      <c r="A23" s="1" t="s">
        <v>4</v>
      </c>
      <c r="B23" s="1">
        <v>3500</v>
      </c>
      <c r="C23" s="4">
        <v>43369</v>
      </c>
      <c r="D23" s="1" t="s">
        <v>7</v>
      </c>
      <c r="E23" s="1">
        <v>30</v>
      </c>
      <c r="F23" s="1">
        <v>3000</v>
      </c>
      <c r="G23" s="1">
        <v>1061</v>
      </c>
      <c r="H23" s="1">
        <v>2499</v>
      </c>
      <c r="I23" s="4">
        <v>43396</v>
      </c>
    </row>
    <row r="24" spans="1:9" x14ac:dyDescent="0.25">
      <c r="A24" s="1" t="s">
        <v>4</v>
      </c>
      <c r="B24" s="1">
        <v>3501</v>
      </c>
      <c r="C24" s="4">
        <v>43370</v>
      </c>
      <c r="D24" s="1" t="s">
        <v>7</v>
      </c>
      <c r="E24" s="1">
        <v>30</v>
      </c>
      <c r="F24" s="1">
        <v>3000</v>
      </c>
      <c r="G24" s="1">
        <v>1062</v>
      </c>
      <c r="H24" s="1">
        <v>2500</v>
      </c>
      <c r="I24" s="4">
        <v>43397</v>
      </c>
    </row>
    <row r="25" spans="1:9" x14ac:dyDescent="0.25">
      <c r="A25" s="1" t="s">
        <v>4</v>
      </c>
      <c r="B25" s="1">
        <v>3502</v>
      </c>
      <c r="C25" s="4">
        <v>43371</v>
      </c>
      <c r="D25" s="1" t="s">
        <v>7</v>
      </c>
      <c r="E25" s="1">
        <v>31</v>
      </c>
      <c r="F25" s="1">
        <v>6000</v>
      </c>
      <c r="G25" s="1">
        <v>1063</v>
      </c>
      <c r="H25" s="1">
        <v>2501</v>
      </c>
      <c r="I25" s="4">
        <v>43398</v>
      </c>
    </row>
    <row r="26" spans="1:9" x14ac:dyDescent="0.25">
      <c r="A26" s="1" t="s">
        <v>4</v>
      </c>
      <c r="B26" s="1">
        <v>3503</v>
      </c>
      <c r="C26" s="4">
        <v>43372</v>
      </c>
      <c r="D26" s="1" t="s">
        <v>7</v>
      </c>
      <c r="E26" s="1">
        <v>31</v>
      </c>
      <c r="F26" s="1">
        <v>3000</v>
      </c>
      <c r="G26" s="1">
        <v>1064</v>
      </c>
      <c r="H26" s="1">
        <v>2502</v>
      </c>
      <c r="I26" s="4">
        <v>43399</v>
      </c>
    </row>
    <row r="27" spans="1:9" x14ac:dyDescent="0.25">
      <c r="A27" s="1" t="s">
        <v>4</v>
      </c>
      <c r="B27" s="1">
        <v>3504</v>
      </c>
      <c r="C27" s="4">
        <v>43373</v>
      </c>
      <c r="D27" s="1" t="s">
        <v>6</v>
      </c>
      <c r="E27" s="1">
        <v>50</v>
      </c>
      <c r="F27" s="1">
        <v>6000</v>
      </c>
      <c r="G27" s="1">
        <v>1065</v>
      </c>
      <c r="H27" s="1">
        <v>2503</v>
      </c>
      <c r="I27" s="4">
        <v>43400</v>
      </c>
    </row>
    <row r="28" spans="1:9" x14ac:dyDescent="0.25">
      <c r="A28" s="1" t="s">
        <v>4</v>
      </c>
      <c r="B28" s="1">
        <v>3505</v>
      </c>
      <c r="C28" s="4">
        <v>43374</v>
      </c>
      <c r="D28" s="1" t="s">
        <v>6</v>
      </c>
      <c r="E28" s="1">
        <v>100</v>
      </c>
      <c r="F28" s="1">
        <v>3000</v>
      </c>
      <c r="G28" s="1">
        <v>1066</v>
      </c>
      <c r="H28" s="1">
        <v>2504</v>
      </c>
      <c r="I28" s="4">
        <v>43401</v>
      </c>
    </row>
    <row r="29" spans="1:9" x14ac:dyDescent="0.25">
      <c r="A29" s="1" t="s">
        <v>4</v>
      </c>
      <c r="B29" s="1">
        <v>3506</v>
      </c>
      <c r="C29" s="4">
        <v>43375</v>
      </c>
      <c r="D29" s="1" t="s">
        <v>8</v>
      </c>
      <c r="E29" s="1">
        <v>370</v>
      </c>
      <c r="F29" s="1">
        <v>3000</v>
      </c>
      <c r="G29" s="1">
        <v>1067</v>
      </c>
      <c r="H29" s="1">
        <v>2505</v>
      </c>
      <c r="I29" s="4">
        <v>43402</v>
      </c>
    </row>
    <row r="30" spans="1:9" x14ac:dyDescent="0.25">
      <c r="A30" s="1" t="s">
        <v>4</v>
      </c>
      <c r="B30" s="1">
        <v>3507</v>
      </c>
      <c r="C30" s="4">
        <v>43376</v>
      </c>
      <c r="D30" s="1" t="s">
        <v>8</v>
      </c>
      <c r="E30" s="1">
        <v>370</v>
      </c>
      <c r="F30" s="1">
        <v>3000</v>
      </c>
      <c r="G30" s="1">
        <v>1068</v>
      </c>
      <c r="H30" s="1">
        <v>2506</v>
      </c>
      <c r="I30" s="4">
        <v>43403</v>
      </c>
    </row>
    <row r="31" spans="1:9" x14ac:dyDescent="0.25">
      <c r="A31" s="1" t="s">
        <v>4</v>
      </c>
      <c r="B31" s="1">
        <v>3508</v>
      </c>
      <c r="C31" s="4">
        <v>43377</v>
      </c>
      <c r="D31" s="1" t="s">
        <v>8</v>
      </c>
      <c r="E31" s="1">
        <v>420</v>
      </c>
      <c r="F31" s="1">
        <v>6000</v>
      </c>
      <c r="G31" s="1">
        <v>1069</v>
      </c>
      <c r="H31" s="1">
        <v>2507</v>
      </c>
      <c r="I31" s="4">
        <v>43404</v>
      </c>
    </row>
    <row r="32" spans="1:9" x14ac:dyDescent="0.25">
      <c r="A32" s="1" t="s">
        <v>4</v>
      </c>
      <c r="B32" s="1">
        <v>3509</v>
      </c>
      <c r="C32" s="4">
        <v>43378</v>
      </c>
      <c r="D32" s="1" t="s">
        <v>8</v>
      </c>
      <c r="E32" s="1">
        <v>100</v>
      </c>
      <c r="F32" s="1">
        <v>6000</v>
      </c>
      <c r="G32" s="1">
        <v>1070</v>
      </c>
      <c r="H32" s="1">
        <v>2508</v>
      </c>
      <c r="I32" s="4">
        <v>43405</v>
      </c>
    </row>
    <row r="33" spans="1:9" x14ac:dyDescent="0.25">
      <c r="A33" s="1" t="s">
        <v>4</v>
      </c>
      <c r="B33" s="1">
        <v>3510</v>
      </c>
      <c r="C33" s="4">
        <v>43379</v>
      </c>
      <c r="D33" s="1" t="s">
        <v>8</v>
      </c>
      <c r="E33" s="1">
        <v>100</v>
      </c>
      <c r="F33" s="1">
        <v>6000</v>
      </c>
      <c r="G33" s="1">
        <v>1071</v>
      </c>
      <c r="H33" s="1">
        <v>2509</v>
      </c>
      <c r="I33" s="4">
        <v>43406</v>
      </c>
    </row>
    <row r="34" spans="1:9" x14ac:dyDescent="0.25">
      <c r="A34" s="1" t="s">
        <v>4</v>
      </c>
      <c r="B34" s="1">
        <v>3511</v>
      </c>
      <c r="C34" s="4">
        <v>43380</v>
      </c>
      <c r="D34" s="1" t="s">
        <v>8</v>
      </c>
      <c r="E34" s="1">
        <v>100</v>
      </c>
      <c r="F34" s="1">
        <v>6000</v>
      </c>
      <c r="G34" s="1">
        <v>1072</v>
      </c>
      <c r="H34" s="1">
        <v>2510</v>
      </c>
      <c r="I34" s="4">
        <v>43407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workbookViewId="0">
      <selection activeCell="D14" sqref="D14"/>
    </sheetView>
  </sheetViews>
  <sheetFormatPr defaultRowHeight="15" x14ac:dyDescent="0.25"/>
  <cols>
    <col min="2" max="2" width="18.85546875" customWidth="1"/>
    <col min="4" max="4" width="18.85546875" customWidth="1"/>
    <col min="5" max="5" width="12.140625" customWidth="1"/>
    <col min="7" max="7" width="9.42578125" customWidth="1"/>
    <col min="8" max="11" width="11.5703125" customWidth="1"/>
    <col min="12" max="12" width="12.28515625" customWidth="1"/>
  </cols>
  <sheetData>
    <row r="1" spans="1:12" x14ac:dyDescent="0.25">
      <c r="A1" s="7" t="s">
        <v>19</v>
      </c>
      <c r="B1" s="7" t="s">
        <v>5</v>
      </c>
      <c r="C1" s="7" t="s">
        <v>9</v>
      </c>
      <c r="D1" s="7" t="s">
        <v>10</v>
      </c>
      <c r="E1" s="7" t="s">
        <v>11</v>
      </c>
      <c r="F1" s="7" t="s">
        <v>12</v>
      </c>
      <c r="G1" s="7" t="s">
        <v>16</v>
      </c>
      <c r="H1" s="7" t="s">
        <v>17</v>
      </c>
      <c r="I1" s="7" t="s">
        <v>18</v>
      </c>
      <c r="J1" s="7" t="s">
        <v>1</v>
      </c>
      <c r="K1" s="13" t="s">
        <v>14</v>
      </c>
      <c r="L1" s="13" t="s">
        <v>15</v>
      </c>
    </row>
    <row r="2" spans="1:12" x14ac:dyDescent="0.25">
      <c r="A2" s="1">
        <v>11645</v>
      </c>
      <c r="B2" s="1" t="s">
        <v>7</v>
      </c>
      <c r="C2" s="1">
        <v>30</v>
      </c>
      <c r="D2" s="1">
        <v>3000</v>
      </c>
      <c r="E2" s="1">
        <v>1040</v>
      </c>
      <c r="F2" s="1">
        <v>2478</v>
      </c>
      <c r="G2" s="4">
        <v>43375</v>
      </c>
      <c r="H2" s="2">
        <f>SUM(Table2[[#This Row],[القيمة]]*0.14)</f>
        <v>6072.5000000000009</v>
      </c>
      <c r="I2" s="2">
        <f t="shared" ref="I2:I7" si="0">SUM(H2,G2)</f>
        <v>49447.5</v>
      </c>
      <c r="J2" s="5">
        <v>43395</v>
      </c>
      <c r="K2" s="11"/>
      <c r="L2" s="11"/>
    </row>
    <row r="3" spans="1:12" x14ac:dyDescent="0.25">
      <c r="A3" s="1">
        <v>11646</v>
      </c>
      <c r="B3" s="1" t="s">
        <v>7</v>
      </c>
      <c r="C3" s="1">
        <v>31</v>
      </c>
      <c r="D3" s="1">
        <v>3000</v>
      </c>
      <c r="E3" s="1">
        <v>1041</v>
      </c>
      <c r="F3" s="1">
        <v>2479</v>
      </c>
      <c r="G3" s="4">
        <v>43376</v>
      </c>
      <c r="H3" s="3">
        <f>SUM(Table2[[#This Row],[القيمة]]*0.14)</f>
        <v>6072.64</v>
      </c>
      <c r="I3" s="3">
        <f t="shared" si="0"/>
        <v>49448.639999999999</v>
      </c>
      <c r="J3" s="6">
        <v>43396</v>
      </c>
      <c r="K3" s="10"/>
      <c r="L3" s="10"/>
    </row>
    <row r="4" spans="1:12" x14ac:dyDescent="0.25">
      <c r="A4" s="1">
        <v>11647</v>
      </c>
      <c r="B4" s="1" t="s">
        <v>6</v>
      </c>
      <c r="C4" s="1">
        <v>50</v>
      </c>
      <c r="D4" s="1">
        <v>6000</v>
      </c>
      <c r="E4" s="1">
        <v>1042</v>
      </c>
      <c r="F4" s="1">
        <v>2480</v>
      </c>
      <c r="G4" s="4">
        <v>43377</v>
      </c>
      <c r="H4" s="2">
        <f>SUM(Table2[[#This Row],[القيمة]]*0.14)</f>
        <v>6072.7800000000007</v>
      </c>
      <c r="I4" s="2">
        <f t="shared" si="0"/>
        <v>49449.78</v>
      </c>
      <c r="J4" s="5">
        <v>43394</v>
      </c>
      <c r="K4" s="10"/>
      <c r="L4" s="10"/>
    </row>
    <row r="5" spans="1:12" x14ac:dyDescent="0.25">
      <c r="A5" s="1">
        <v>11648</v>
      </c>
      <c r="B5" s="1" t="s">
        <v>6</v>
      </c>
      <c r="C5" s="1">
        <v>100</v>
      </c>
      <c r="D5" s="1">
        <v>3000</v>
      </c>
      <c r="E5" s="1">
        <v>1043</v>
      </c>
      <c r="F5" s="1">
        <v>2481</v>
      </c>
      <c r="G5" s="4">
        <v>43378</v>
      </c>
      <c r="H5" s="3">
        <f>SUM(Table2[[#This Row],[القيمة]]*0.14)</f>
        <v>6072.920000000001</v>
      </c>
      <c r="I5" s="3">
        <f t="shared" si="0"/>
        <v>49450.92</v>
      </c>
      <c r="J5" s="6">
        <v>43393</v>
      </c>
      <c r="K5" s="10"/>
      <c r="L5" s="10"/>
    </row>
    <row r="6" spans="1:12" x14ac:dyDescent="0.25">
      <c r="A6" s="1"/>
      <c r="B6" s="2"/>
      <c r="C6" s="2"/>
      <c r="D6" s="2"/>
      <c r="E6" s="2"/>
      <c r="F6" s="2"/>
      <c r="G6" s="2"/>
      <c r="H6" s="2"/>
      <c r="I6" s="2"/>
      <c r="J6" s="5"/>
      <c r="K6" s="10"/>
      <c r="L6" s="10"/>
    </row>
    <row r="7" spans="1:12" x14ac:dyDescent="0.25">
      <c r="A7" s="1"/>
      <c r="B7" s="8"/>
      <c r="C7" s="8"/>
      <c r="D7" s="8"/>
      <c r="E7" s="8"/>
      <c r="F7" s="8"/>
      <c r="G7" s="2"/>
      <c r="H7" s="8"/>
      <c r="I7" s="8"/>
      <c r="J7" s="9"/>
      <c r="K7" s="12"/>
      <c r="L7" s="12"/>
    </row>
    <row r="8" spans="1:12" x14ac:dyDescent="0.25">
      <c r="A8" s="12"/>
      <c r="B8" s="12"/>
      <c r="C8" s="12"/>
      <c r="D8" s="12"/>
      <c r="E8" s="12"/>
      <c r="F8" s="12"/>
      <c r="G8" s="16">
        <f>SUM(E:E*Table2[[#This Row],[الكمية بالكجم]])</f>
        <v>0</v>
      </c>
      <c r="H8" s="16">
        <f>SUM(Table2[[#This Row],[القيمة]]*0.14)</f>
        <v>0</v>
      </c>
      <c r="I8" s="16">
        <f>SUM(H8,G8)</f>
        <v>0</v>
      </c>
      <c r="J8" s="17"/>
      <c r="K8" s="12"/>
      <c r="L8" s="12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opLeftCell="A2" workbookViewId="0">
      <selection activeCell="C39" sqref="C39"/>
    </sheetView>
  </sheetViews>
  <sheetFormatPr defaultRowHeight="15" x14ac:dyDescent="0.25"/>
  <cols>
    <col min="2" max="2" width="18.85546875" customWidth="1"/>
    <col min="4" max="4" width="18.85546875" customWidth="1"/>
    <col min="5" max="5" width="12.140625" customWidth="1"/>
    <col min="7" max="7" width="9.42578125" customWidth="1"/>
    <col min="8" max="11" width="11.5703125" customWidth="1"/>
    <col min="12" max="12" width="12.28515625" customWidth="1"/>
  </cols>
  <sheetData>
    <row r="1" spans="1:12" x14ac:dyDescent="0.25">
      <c r="A1" s="7" t="s">
        <v>19</v>
      </c>
      <c r="B1" s="7" t="s">
        <v>5</v>
      </c>
      <c r="C1" s="7" t="s">
        <v>9</v>
      </c>
      <c r="D1" s="7" t="s">
        <v>10</v>
      </c>
      <c r="E1" s="7" t="s">
        <v>11</v>
      </c>
      <c r="F1" s="7" t="s">
        <v>12</v>
      </c>
      <c r="G1" s="7" t="s">
        <v>16</v>
      </c>
      <c r="H1" s="7" t="s">
        <v>17</v>
      </c>
      <c r="I1" s="7" t="s">
        <v>18</v>
      </c>
      <c r="J1" s="7" t="s">
        <v>1</v>
      </c>
      <c r="K1" s="13" t="s">
        <v>14</v>
      </c>
      <c r="L1" s="13" t="s">
        <v>15</v>
      </c>
    </row>
    <row r="2" spans="1:12" x14ac:dyDescent="0.25">
      <c r="A2" s="1">
        <v>3500</v>
      </c>
      <c r="B2" s="1" t="s">
        <v>7</v>
      </c>
      <c r="C2" s="1">
        <v>30</v>
      </c>
      <c r="D2" s="1">
        <v>3000</v>
      </c>
      <c r="E2" s="1">
        <v>1061</v>
      </c>
      <c r="F2" s="1">
        <v>2499</v>
      </c>
      <c r="G2" s="4">
        <v>43396</v>
      </c>
      <c r="H2" s="16">
        <f>SUM(Table26[[#This Row],[القيمة]]*0.14)</f>
        <v>6075.4400000000005</v>
      </c>
      <c r="I2" s="16">
        <f t="shared" ref="I2:I7" si="0">SUM(H2,G2)</f>
        <v>49471.44</v>
      </c>
      <c r="J2" s="6">
        <v>43422</v>
      </c>
      <c r="K2" s="11"/>
      <c r="L2" s="11"/>
    </row>
    <row r="3" spans="1:12" x14ac:dyDescent="0.25">
      <c r="A3" s="1">
        <v>3501</v>
      </c>
      <c r="B3" s="1" t="s">
        <v>7</v>
      </c>
      <c r="C3" s="1">
        <v>30</v>
      </c>
      <c r="D3" s="1">
        <v>3000</v>
      </c>
      <c r="E3" s="1">
        <v>1062</v>
      </c>
      <c r="F3" s="1">
        <v>2500</v>
      </c>
      <c r="G3" s="4">
        <v>43397</v>
      </c>
      <c r="H3" s="16">
        <f>SUM(Table26[[#This Row],[القيمة]]*0.14)</f>
        <v>6075.5800000000008</v>
      </c>
      <c r="I3" s="16">
        <f t="shared" si="0"/>
        <v>49472.58</v>
      </c>
      <c r="J3" s="5">
        <v>43419</v>
      </c>
      <c r="K3" s="10"/>
      <c r="L3" s="10"/>
    </row>
    <row r="4" spans="1:12" x14ac:dyDescent="0.25">
      <c r="A4" s="1">
        <v>3502</v>
      </c>
      <c r="B4" s="1" t="s">
        <v>7</v>
      </c>
      <c r="C4" s="1">
        <v>31</v>
      </c>
      <c r="D4" s="1">
        <v>6000</v>
      </c>
      <c r="E4" s="1">
        <v>1063</v>
      </c>
      <c r="F4" s="1">
        <v>2501</v>
      </c>
      <c r="G4" s="4">
        <v>43398</v>
      </c>
      <c r="H4" s="16">
        <f>SUM(Table26[[#This Row],[القيمة]]*0.14)</f>
        <v>6075.72</v>
      </c>
      <c r="I4" s="16">
        <f t="shared" si="0"/>
        <v>49473.72</v>
      </c>
      <c r="J4" s="5">
        <v>43393</v>
      </c>
      <c r="K4" s="10"/>
      <c r="L4" s="10"/>
    </row>
    <row r="5" spans="1:12" x14ac:dyDescent="0.25">
      <c r="A5" s="1">
        <v>3503</v>
      </c>
      <c r="B5" s="1" t="s">
        <v>7</v>
      </c>
      <c r="C5" s="1">
        <v>31</v>
      </c>
      <c r="D5" s="1">
        <v>3000</v>
      </c>
      <c r="E5" s="1">
        <v>1064</v>
      </c>
      <c r="F5" s="1">
        <v>2502</v>
      </c>
      <c r="G5" s="4">
        <v>43399</v>
      </c>
      <c r="H5" s="16">
        <f>SUM(Table26[[#This Row],[القيمة]]*0.14)</f>
        <v>6075.8600000000006</v>
      </c>
      <c r="I5" s="16">
        <f t="shared" si="0"/>
        <v>49474.86</v>
      </c>
      <c r="J5" s="5">
        <v>43407</v>
      </c>
      <c r="K5" s="10"/>
      <c r="L5" s="10"/>
    </row>
    <row r="6" spans="1:12" x14ac:dyDescent="0.25">
      <c r="A6" s="1"/>
      <c r="B6" s="1"/>
      <c r="C6" s="1"/>
      <c r="D6" s="1"/>
      <c r="E6" s="1"/>
      <c r="F6" s="1"/>
      <c r="G6" s="4"/>
      <c r="H6" s="16">
        <f>SUM(Table26[[#This Row],[القيمة]]*0.14)</f>
        <v>0</v>
      </c>
      <c r="I6" s="16">
        <f t="shared" si="0"/>
        <v>0</v>
      </c>
      <c r="J6" s="6"/>
      <c r="K6" s="10"/>
      <c r="L6" s="10"/>
    </row>
    <row r="7" spans="1:12" x14ac:dyDescent="0.25">
      <c r="A7" s="1"/>
      <c r="B7" s="1"/>
      <c r="C7" s="1"/>
      <c r="D7" s="1"/>
      <c r="E7" s="1"/>
      <c r="F7" s="1"/>
      <c r="G7" s="4"/>
      <c r="H7" s="16">
        <f>SUM(Table26[[#This Row],[القيمة]]*0.14)</f>
        <v>0</v>
      </c>
      <c r="I7" s="16">
        <f t="shared" si="0"/>
        <v>0</v>
      </c>
      <c r="J7" s="9"/>
      <c r="K7" s="12"/>
      <c r="L7" s="12"/>
    </row>
    <row r="8" spans="1:12" x14ac:dyDescent="0.25">
      <c r="A8" s="1"/>
      <c r="B8" s="1"/>
      <c r="C8" s="1"/>
      <c r="D8" s="1"/>
      <c r="E8" s="1"/>
      <c r="F8" s="1"/>
      <c r="G8" s="4"/>
      <c r="H8" s="16">
        <f>SUM(Table26[[#This Row],[القيمة]]*0.14)</f>
        <v>0</v>
      </c>
      <c r="I8" s="16">
        <f>SUM(H8,G8)</f>
        <v>0</v>
      </c>
      <c r="J8" s="17"/>
      <c r="K8" s="12"/>
      <c r="L8" s="12"/>
    </row>
    <row r="9" spans="1:12" x14ac:dyDescent="0.25">
      <c r="A9" s="1"/>
      <c r="B9" s="1"/>
      <c r="C9" s="1"/>
      <c r="D9" s="1"/>
      <c r="E9" s="1"/>
      <c r="F9" s="1"/>
      <c r="G9" s="4"/>
      <c r="H9" s="14">
        <f>SUM(Table26[[#This Row],[القيمة]]*0.14)</f>
        <v>0</v>
      </c>
      <c r="I9" s="14">
        <f t="shared" ref="I9:I10" si="1">SUM(H9,G9)</f>
        <v>0</v>
      </c>
      <c r="J9" s="15"/>
      <c r="K9" s="10"/>
      <c r="L9" s="10"/>
    </row>
    <row r="10" spans="1:12" x14ac:dyDescent="0.25">
      <c r="A10" s="1"/>
      <c r="B10" s="1"/>
      <c r="C10" s="1"/>
      <c r="D10" s="1"/>
      <c r="E10" s="1"/>
      <c r="F10" s="1"/>
      <c r="G10" s="4"/>
      <c r="H10" s="14">
        <f>SUM(Table26[[#This Row],[القيمة]]*0.14)</f>
        <v>0</v>
      </c>
      <c r="I10" s="14">
        <f t="shared" si="1"/>
        <v>0</v>
      </c>
      <c r="J10" s="6"/>
      <c r="K10" s="10"/>
      <c r="L10" s="10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workbookViewId="0">
      <selection activeCell="D12" sqref="D12"/>
    </sheetView>
  </sheetViews>
  <sheetFormatPr defaultRowHeight="15" x14ac:dyDescent="0.25"/>
  <cols>
    <col min="2" max="2" width="18.85546875" customWidth="1"/>
    <col min="4" max="4" width="18.85546875" customWidth="1"/>
    <col min="5" max="5" width="12.140625" customWidth="1"/>
    <col min="7" max="7" width="9.42578125" customWidth="1"/>
    <col min="8" max="11" width="11.5703125" customWidth="1"/>
    <col min="12" max="12" width="12.28515625" customWidth="1"/>
  </cols>
  <sheetData>
    <row r="1" spans="1:12" x14ac:dyDescent="0.25">
      <c r="A1" s="7" t="s">
        <v>19</v>
      </c>
      <c r="B1" s="7" t="s">
        <v>5</v>
      </c>
      <c r="C1" s="7" t="s">
        <v>9</v>
      </c>
      <c r="D1" s="7" t="s">
        <v>10</v>
      </c>
      <c r="E1" s="7" t="s">
        <v>11</v>
      </c>
      <c r="F1" s="7" t="s">
        <v>12</v>
      </c>
      <c r="G1" s="7" t="s">
        <v>16</v>
      </c>
      <c r="H1" s="7" t="s">
        <v>17</v>
      </c>
      <c r="I1" s="7" t="s">
        <v>18</v>
      </c>
      <c r="J1" s="7" t="s">
        <v>1</v>
      </c>
      <c r="K1" s="13" t="s">
        <v>14</v>
      </c>
      <c r="L1" s="13" t="s">
        <v>15</v>
      </c>
    </row>
    <row r="2" spans="1:12" x14ac:dyDescent="0.25">
      <c r="A2" s="1">
        <v>21640</v>
      </c>
      <c r="B2" s="1" t="s">
        <v>7</v>
      </c>
      <c r="C2" s="1">
        <v>30</v>
      </c>
      <c r="D2" s="1">
        <v>6000</v>
      </c>
      <c r="E2" s="1">
        <v>1050</v>
      </c>
      <c r="F2" s="1">
        <v>2488</v>
      </c>
      <c r="G2" s="4">
        <v>43385</v>
      </c>
      <c r="H2" s="16">
        <f>SUM(Table27[[#This Row],[القيمة]]*0.14)</f>
        <v>6073.9000000000005</v>
      </c>
      <c r="I2" s="16">
        <f t="shared" ref="I2:I9" si="0">SUM(H2,G2)</f>
        <v>49458.9</v>
      </c>
      <c r="J2" s="6">
        <v>43422</v>
      </c>
      <c r="K2" s="11"/>
      <c r="L2" s="11"/>
    </row>
    <row r="3" spans="1:12" x14ac:dyDescent="0.25">
      <c r="A3" s="1">
        <v>21641</v>
      </c>
      <c r="B3" s="1" t="s">
        <v>7</v>
      </c>
      <c r="C3" s="1">
        <v>30</v>
      </c>
      <c r="D3" s="1">
        <v>3000</v>
      </c>
      <c r="E3" s="1">
        <v>1051</v>
      </c>
      <c r="F3" s="1">
        <v>2489</v>
      </c>
      <c r="G3" s="4">
        <v>43386</v>
      </c>
      <c r="H3" s="16">
        <f>SUM(Table27[[#This Row],[القيمة]]*0.14)</f>
        <v>6074.0400000000009</v>
      </c>
      <c r="I3" s="16">
        <f t="shared" si="0"/>
        <v>49460.04</v>
      </c>
      <c r="J3" s="5">
        <v>43419</v>
      </c>
      <c r="K3" s="10"/>
      <c r="L3" s="10"/>
    </row>
    <row r="4" spans="1:12" x14ac:dyDescent="0.25">
      <c r="A4" s="1">
        <v>21642</v>
      </c>
      <c r="B4" s="1" t="s">
        <v>7</v>
      </c>
      <c r="C4" s="1">
        <v>31</v>
      </c>
      <c r="D4" s="1">
        <v>6000</v>
      </c>
      <c r="E4" s="1">
        <v>1052</v>
      </c>
      <c r="F4" s="1">
        <v>2490</v>
      </c>
      <c r="G4" s="4">
        <v>43387</v>
      </c>
      <c r="H4" s="16">
        <f>SUM(Table27[[#This Row],[القيمة]]*0.14)</f>
        <v>6074.18</v>
      </c>
      <c r="I4" s="16">
        <f t="shared" si="0"/>
        <v>49461.18</v>
      </c>
      <c r="J4" s="5">
        <v>43393</v>
      </c>
      <c r="K4" s="10"/>
      <c r="L4" s="10"/>
    </row>
    <row r="5" spans="1:12" x14ac:dyDescent="0.25">
      <c r="A5" s="1"/>
      <c r="B5" s="1"/>
      <c r="C5" s="1"/>
      <c r="D5" s="1"/>
      <c r="E5" s="1"/>
      <c r="F5" s="1"/>
      <c r="G5" s="4"/>
      <c r="H5" s="16">
        <f>SUM(Table27[[#This Row],[القيمة]]*0.14)</f>
        <v>0</v>
      </c>
      <c r="I5" s="16">
        <f t="shared" si="0"/>
        <v>0</v>
      </c>
      <c r="J5" s="5"/>
      <c r="K5" s="10"/>
      <c r="L5" s="10"/>
    </row>
    <row r="6" spans="1:12" x14ac:dyDescent="0.25">
      <c r="A6" s="1"/>
      <c r="B6" s="1"/>
      <c r="C6" s="1"/>
      <c r="D6" s="1"/>
      <c r="E6" s="1"/>
      <c r="F6" s="1"/>
      <c r="G6" s="4"/>
      <c r="H6" s="16">
        <f>SUM(Table27[[#This Row],[القيمة]]*0.14)</f>
        <v>0</v>
      </c>
      <c r="I6" s="16">
        <f t="shared" si="0"/>
        <v>0</v>
      </c>
      <c r="J6" s="6"/>
      <c r="K6" s="10"/>
      <c r="L6" s="10"/>
    </row>
    <row r="7" spans="1:12" x14ac:dyDescent="0.25">
      <c r="A7" s="1"/>
      <c r="B7" s="1"/>
      <c r="C7" s="1"/>
      <c r="D7" s="1"/>
      <c r="E7" s="1"/>
      <c r="F7" s="1"/>
      <c r="G7" s="4"/>
      <c r="H7" s="16">
        <f>SUM(Table27[[#This Row],[القيمة]]*0.14)</f>
        <v>0</v>
      </c>
      <c r="I7" s="16">
        <f t="shared" si="0"/>
        <v>0</v>
      </c>
      <c r="J7" s="9"/>
      <c r="K7" s="12"/>
      <c r="L7" s="12"/>
    </row>
    <row r="8" spans="1:12" x14ac:dyDescent="0.25">
      <c r="A8" s="1"/>
      <c r="B8" s="1"/>
      <c r="C8" s="1"/>
      <c r="D8" s="1"/>
      <c r="E8" s="1"/>
      <c r="F8" s="1"/>
      <c r="G8" s="4"/>
      <c r="H8" s="16">
        <f>SUM(Table27[[#This Row],[القيمة]]*0.14)</f>
        <v>0</v>
      </c>
      <c r="I8" s="16">
        <f t="shared" si="0"/>
        <v>0</v>
      </c>
      <c r="J8" s="17"/>
      <c r="K8" s="12"/>
      <c r="L8" s="12"/>
    </row>
    <row r="9" spans="1:12" x14ac:dyDescent="0.25">
      <c r="A9" s="1"/>
      <c r="B9" s="1"/>
      <c r="C9" s="1"/>
      <c r="D9" s="1"/>
      <c r="E9" s="1"/>
      <c r="F9" s="1"/>
      <c r="G9" s="4"/>
      <c r="H9" s="14">
        <f>SUM(Table27[[#This Row],[القيمة]]*0.14)</f>
        <v>0</v>
      </c>
      <c r="I9" s="14">
        <f t="shared" si="0"/>
        <v>0</v>
      </c>
      <c r="J9" s="15"/>
      <c r="K9" s="10"/>
      <c r="L9" s="10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المنتجات</vt:lpstr>
      <vt:lpstr>احمد</vt:lpstr>
      <vt:lpstr>محمود</vt:lpstr>
      <vt:lpstr>محمد</vt:lpstr>
      <vt:lpstr>Sheet2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2018-11-17T11:37:14Z</dcterms:modified>
</cp:coreProperties>
</file>