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2240" windowHeight="9240"/>
  </bookViews>
  <sheets>
    <sheet name="Sheet1" sheetId="1" r:id="rId1"/>
    <sheet name="Sheet2" sheetId="2" r:id="rId2"/>
    <sheet name="Sheet3" sheetId="3" r:id="rId3"/>
  </sheets>
  <definedNames>
    <definedName name="data" localSheetId="0">Sheet1!$K$15:$K$1506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D6" i="1"/>
  <c r="E15" i="1"/>
  <c r="E16" i="1"/>
  <c r="E17" i="1"/>
  <c r="E18" i="1"/>
  <c r="E19" i="1"/>
  <c r="E20" i="1"/>
  <c r="E21" i="1"/>
  <c r="E22" i="1"/>
  <c r="E23" i="1"/>
  <c r="E13" i="1"/>
  <c r="E14" i="1"/>
  <c r="E12" i="1"/>
  <c r="E11" i="1"/>
  <c r="F14" i="1" l="1"/>
  <c r="F11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G13" i="1"/>
  <c r="G12" i="1"/>
  <c r="H11" i="1"/>
  <c r="H12" i="1"/>
  <c r="H13" i="1" s="1"/>
  <c r="H5" i="1"/>
  <c r="H6" i="1"/>
  <c r="H14" i="1" l="1"/>
  <c r="H7" i="1"/>
</calcChain>
</file>

<file path=xl/sharedStrings.xml><?xml version="1.0" encoding="utf-8"?>
<sst xmlns="http://schemas.openxmlformats.org/spreadsheetml/2006/main" count="21" uniqueCount="19">
  <si>
    <t>م</t>
  </si>
  <si>
    <t>التاريخ</t>
  </si>
  <si>
    <t>الفاتورة</t>
  </si>
  <si>
    <t>مبيعات خارجية</t>
  </si>
  <si>
    <t>الاجمالي</t>
  </si>
  <si>
    <t>سعر متر مبيعات خارجية</t>
  </si>
  <si>
    <t>سعر متر مبيعات للشركة</t>
  </si>
  <si>
    <t>مبيعات للشركة</t>
  </si>
  <si>
    <t>الكمية بالمتر المكعب</t>
  </si>
  <si>
    <t>جملة مبيعات خارجية بالمتر</t>
  </si>
  <si>
    <t>جملة مبيعات للشركة بالمتر</t>
  </si>
  <si>
    <t>دائن</t>
  </si>
  <si>
    <t>مدين</t>
  </si>
  <si>
    <t>الرصيد</t>
  </si>
  <si>
    <t>الحركة المدينة</t>
  </si>
  <si>
    <t>الحركة الدائنة</t>
  </si>
  <si>
    <t xml:space="preserve">الرصيد </t>
  </si>
  <si>
    <t>ملاحظات</t>
  </si>
  <si>
    <t>رصيد ما قبله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</si>
</sst>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rgb="FFC00000"/>
      <name val="Cambria"/>
      <family val="1"/>
      <scheme val="major"/>
    </font>
    <font>
      <sz val="10"/>
      <name val="Arial"/>
      <family val="2"/>
    </font>
    <font>
      <b/>
      <sz val="14"/>
      <color rgb="FF0000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C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7" fillId="0" borderId="1" xfId="1" applyNumberFormat="1" applyFont="1" applyBorder="1" applyAlignment="1" applyProtection="1">
      <alignment horizontal="center" vertical="center" readingOrder="2"/>
      <protection hidden="1"/>
    </xf>
    <xf numFmtId="0" fontId="7" fillId="4" borderId="1" xfId="1" applyFont="1" applyFill="1" applyBorder="1" applyAlignment="1" applyProtection="1">
      <alignment horizontal="center" vertical="center" readingOrder="2"/>
      <protection locked="0"/>
    </xf>
    <xf numFmtId="0" fontId="8" fillId="4" borderId="1" xfId="1" applyFont="1" applyFill="1" applyBorder="1" applyAlignment="1" applyProtection="1">
      <alignment horizontal="center" vertical="center" readingOrder="2"/>
      <protection locked="0"/>
    </xf>
    <xf numFmtId="4" fontId="8" fillId="0" borderId="1" xfId="1" applyNumberFormat="1" applyFont="1" applyBorder="1" applyAlignment="1" applyProtection="1">
      <alignment horizontal="center" vertical="center" readingOrder="2"/>
      <protection hidden="1"/>
    </xf>
    <xf numFmtId="0" fontId="9" fillId="4" borderId="1" xfId="1" applyFont="1" applyFill="1" applyBorder="1" applyAlignment="1" applyProtection="1">
      <alignment horizontal="center" vertical="center" readingOrder="2"/>
      <protection locked="0"/>
    </xf>
    <xf numFmtId="4" fontId="9" fillId="0" borderId="1" xfId="1" applyNumberFormat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rightToLeft="1" tabSelected="1" workbookViewId="0">
      <selection activeCell="D7" sqref="D7"/>
    </sheetView>
  </sheetViews>
  <sheetFormatPr defaultColWidth="9" defaultRowHeight="15.75"/>
  <cols>
    <col min="1" max="1" width="6.28515625" style="1" customWidth="1"/>
    <col min="2" max="2" width="16.85546875" style="1" customWidth="1"/>
    <col min="3" max="3" width="12.42578125" style="1" customWidth="1"/>
    <col min="4" max="4" width="10.42578125" style="1" bestFit="1" customWidth="1"/>
    <col min="5" max="5" width="18.5703125" style="3" customWidth="1"/>
    <col min="6" max="6" width="11" style="7" customWidth="1"/>
    <col min="7" max="7" width="11.7109375" style="8" customWidth="1"/>
    <col min="8" max="8" width="17" style="7" customWidth="1"/>
    <col min="9" max="9" width="38.140625" style="8" customWidth="1"/>
    <col min="10" max="10" width="13.42578125" style="1" customWidth="1"/>
    <col min="11" max="16384" width="9" style="1"/>
  </cols>
  <sheetData>
    <row r="1" spans="1:9" ht="18.75" customHeight="1"/>
    <row r="2" spans="1:9" ht="18.75" customHeight="1"/>
    <row r="3" spans="1:9" ht="18.75" customHeight="1"/>
    <row r="4" spans="1:9" ht="18.75" customHeight="1"/>
    <row r="5" spans="1:9" ht="18.75" customHeight="1">
      <c r="G5" s="17" t="s">
        <v>14</v>
      </c>
      <c r="H5" s="16">
        <f>IF(SUBTOTAL(9,F11:F142)=0,"",SUBTOTAL(9,F11:F142))</f>
        <v>6090</v>
      </c>
    </row>
    <row r="6" spans="1:9" ht="18.75" customHeight="1">
      <c r="A6" s="4">
        <v>430</v>
      </c>
      <c r="B6" s="5" t="s">
        <v>6</v>
      </c>
      <c r="C6" s="5"/>
      <c r="D6" s="4">
        <f>SUMIF($C$11:$C$100,"مبيعات للشركة",$E$11:$E$100)</f>
        <v>8170</v>
      </c>
      <c r="E6" s="1" t="s">
        <v>10</v>
      </c>
      <c r="G6" s="20" t="s">
        <v>15</v>
      </c>
      <c r="H6" s="21">
        <f>IF(SUBTOTAL(9,G11:G143)=0,"",SUBTOTAL(9,G11:G143))</f>
        <v>8170</v>
      </c>
    </row>
    <row r="7" spans="1:9" ht="18.75" customHeight="1">
      <c r="A7" s="2">
        <v>210</v>
      </c>
      <c r="B7" s="6" t="s">
        <v>5</v>
      </c>
      <c r="C7" s="6"/>
      <c r="D7" s="25">
        <f>SUMIF($C$11:$C$100,"مبيعات خارجية",$E$11:$E$100)</f>
        <v>6090</v>
      </c>
      <c r="E7" s="1" t="s">
        <v>9</v>
      </c>
      <c r="G7" s="18" t="s">
        <v>16</v>
      </c>
      <c r="H7" s="19">
        <f>IFERROR(LOOKUP(1E+24,H11:H207),"")</f>
        <v>-2080</v>
      </c>
    </row>
    <row r="8" spans="1:9" ht="7.5" customHeight="1"/>
    <row r="9" spans="1:9" ht="18.75" customHeight="1">
      <c r="A9" s="30" t="s">
        <v>0</v>
      </c>
      <c r="B9" s="30" t="s">
        <v>1</v>
      </c>
      <c r="C9" s="30" t="s">
        <v>2</v>
      </c>
      <c r="D9" s="31" t="s">
        <v>8</v>
      </c>
      <c r="E9" s="27" t="s">
        <v>4</v>
      </c>
      <c r="F9" s="28" t="s">
        <v>18</v>
      </c>
      <c r="G9" s="28"/>
      <c r="H9" s="13"/>
      <c r="I9" s="29" t="s">
        <v>17</v>
      </c>
    </row>
    <row r="10" spans="1:9" ht="31.5" customHeight="1">
      <c r="A10" s="30"/>
      <c r="B10" s="30"/>
      <c r="C10" s="30"/>
      <c r="D10" s="31"/>
      <c r="E10" s="27"/>
      <c r="F10" s="11" t="s">
        <v>12</v>
      </c>
      <c r="G10" s="14" t="s">
        <v>11</v>
      </c>
      <c r="H10" s="12" t="s">
        <v>13</v>
      </c>
      <c r="I10" s="29"/>
    </row>
    <row r="11" spans="1:9" ht="16.5" customHeight="1">
      <c r="A11" s="22"/>
      <c r="B11" s="22"/>
      <c r="C11" s="22" t="s">
        <v>3</v>
      </c>
      <c r="D11" s="22">
        <v>9</v>
      </c>
      <c r="E11" s="10">
        <f>IF(C11="مبيعات خارجية",D11*$A$7,IF(C11="مبيعات للشركة",D11*$A$6,""))</f>
        <v>1890</v>
      </c>
      <c r="F11" s="10">
        <f>D11*$A$7</f>
        <v>1890</v>
      </c>
      <c r="G11" s="14"/>
      <c r="H11" s="23">
        <f>IF(AND(F11="",G11=""),"",H9+F11-G11)</f>
        <v>1890</v>
      </c>
      <c r="I11" s="14"/>
    </row>
    <row r="12" spans="1:9" ht="16.5" customHeight="1">
      <c r="A12" s="22"/>
      <c r="B12" s="22"/>
      <c r="C12" s="22" t="s">
        <v>7</v>
      </c>
      <c r="D12" s="22">
        <v>9</v>
      </c>
      <c r="E12" s="26">
        <f>IF(C12="مبيعات خارجية",D12*$A$7,IF(C12="مبيعات للشركة",D12*$A$6,""))</f>
        <v>3870</v>
      </c>
      <c r="F12" s="11"/>
      <c r="G12" s="24">
        <f>E12</f>
        <v>3870</v>
      </c>
      <c r="H12" s="23">
        <f>IF(AND(F12="",G12=""),"",H11+F12-G12)</f>
        <v>-1980</v>
      </c>
      <c r="I12" s="24"/>
    </row>
    <row r="13" spans="1:9" ht="16.5" customHeight="1">
      <c r="A13" s="22"/>
      <c r="B13" s="22"/>
      <c r="C13" s="22" t="s">
        <v>7</v>
      </c>
      <c r="D13" s="22">
        <v>10</v>
      </c>
      <c r="E13" s="26">
        <f t="shared" ref="E13:E23" si="0">IF(C13="مبيعات خارجية",D13*$A$7,IF(C13="مبيعات للشركة",D13*$A$6,""))</f>
        <v>4300</v>
      </c>
      <c r="F13" s="11"/>
      <c r="G13" s="24">
        <f>E13</f>
        <v>4300</v>
      </c>
      <c r="H13" s="23">
        <f t="shared" ref="H13:H59" si="1">IF(AND(F13="",G13=""),"",H12+F13-G13)</f>
        <v>-6280</v>
      </c>
      <c r="I13" s="24"/>
    </row>
    <row r="14" spans="1:9" ht="16.5" customHeight="1">
      <c r="A14" s="22"/>
      <c r="B14" s="22"/>
      <c r="C14" s="22" t="s">
        <v>3</v>
      </c>
      <c r="D14" s="22">
        <v>20</v>
      </c>
      <c r="E14" s="26">
        <f t="shared" si="0"/>
        <v>4200</v>
      </c>
      <c r="F14" s="11">
        <f>D14*$A$7</f>
        <v>4200</v>
      </c>
      <c r="G14" s="24"/>
      <c r="H14" s="23">
        <f t="shared" si="1"/>
        <v>-2080</v>
      </c>
      <c r="I14" s="24"/>
    </row>
    <row r="15" spans="1:9" ht="16.5" customHeight="1">
      <c r="A15" s="22"/>
      <c r="B15" s="22"/>
      <c r="C15" s="22"/>
      <c r="D15" s="22"/>
      <c r="E15" s="26" t="str">
        <f t="shared" si="0"/>
        <v/>
      </c>
      <c r="F15" s="11"/>
      <c r="G15" s="24"/>
      <c r="H15" s="23" t="str">
        <f t="shared" si="1"/>
        <v/>
      </c>
      <c r="I15" s="24"/>
    </row>
    <row r="16" spans="1:9" ht="16.5" customHeight="1">
      <c r="A16" s="22"/>
      <c r="B16" s="22"/>
      <c r="C16" s="22"/>
      <c r="D16" s="22"/>
      <c r="E16" s="26" t="str">
        <f t="shared" si="0"/>
        <v/>
      </c>
      <c r="F16" s="11"/>
      <c r="G16" s="24"/>
      <c r="H16" s="23" t="str">
        <f t="shared" si="1"/>
        <v/>
      </c>
      <c r="I16" s="24"/>
    </row>
    <row r="17" spans="1:9" ht="16.5" customHeight="1">
      <c r="A17" s="22"/>
      <c r="B17" s="22"/>
      <c r="C17" s="22"/>
      <c r="D17" s="22"/>
      <c r="E17" s="26" t="str">
        <f t="shared" si="0"/>
        <v/>
      </c>
      <c r="F17" s="11"/>
      <c r="G17" s="24"/>
      <c r="H17" s="23" t="str">
        <f t="shared" si="1"/>
        <v/>
      </c>
      <c r="I17" s="24"/>
    </row>
    <row r="18" spans="1:9" ht="16.5" customHeight="1">
      <c r="A18" s="22"/>
      <c r="B18" s="22"/>
      <c r="C18" s="22"/>
      <c r="D18" s="22"/>
      <c r="E18" s="26" t="str">
        <f t="shared" si="0"/>
        <v/>
      </c>
      <c r="F18" s="11"/>
      <c r="G18" s="24"/>
      <c r="H18" s="23" t="str">
        <f t="shared" si="1"/>
        <v/>
      </c>
      <c r="I18" s="24"/>
    </row>
    <row r="19" spans="1:9" ht="16.5" customHeight="1">
      <c r="A19" s="22"/>
      <c r="B19" s="22"/>
      <c r="C19" s="22"/>
      <c r="D19" s="22"/>
      <c r="E19" s="26" t="str">
        <f t="shared" si="0"/>
        <v/>
      </c>
      <c r="F19" s="11"/>
      <c r="G19" s="24"/>
      <c r="H19" s="23" t="str">
        <f t="shared" si="1"/>
        <v/>
      </c>
      <c r="I19" s="24"/>
    </row>
    <row r="20" spans="1:9" ht="16.5" customHeight="1">
      <c r="A20" s="22"/>
      <c r="B20" s="22"/>
      <c r="C20" s="22"/>
      <c r="D20" s="22"/>
      <c r="E20" s="26" t="str">
        <f t="shared" si="0"/>
        <v/>
      </c>
      <c r="F20" s="11"/>
      <c r="G20" s="24"/>
      <c r="H20" s="23" t="str">
        <f t="shared" si="1"/>
        <v/>
      </c>
      <c r="I20" s="24"/>
    </row>
    <row r="21" spans="1:9" ht="16.5" customHeight="1">
      <c r="A21" s="22"/>
      <c r="B21" s="22"/>
      <c r="C21" s="22"/>
      <c r="D21" s="22"/>
      <c r="E21" s="26" t="str">
        <f t="shared" si="0"/>
        <v/>
      </c>
      <c r="F21" s="11"/>
      <c r="G21" s="24"/>
      <c r="H21" s="23" t="str">
        <f t="shared" si="1"/>
        <v/>
      </c>
      <c r="I21" s="24"/>
    </row>
    <row r="22" spans="1:9" ht="16.5" customHeight="1">
      <c r="A22" s="22"/>
      <c r="B22" s="22"/>
      <c r="C22" s="22"/>
      <c r="D22" s="22"/>
      <c r="E22" s="26" t="str">
        <f t="shared" si="0"/>
        <v/>
      </c>
      <c r="F22" s="11"/>
      <c r="G22" s="24"/>
      <c r="H22" s="23" t="str">
        <f t="shared" si="1"/>
        <v/>
      </c>
      <c r="I22" s="24"/>
    </row>
    <row r="23" spans="1:9" ht="16.5" customHeight="1">
      <c r="A23" s="22"/>
      <c r="B23" s="22"/>
      <c r="C23" s="22"/>
      <c r="D23" s="22"/>
      <c r="E23" s="26" t="str">
        <f t="shared" si="0"/>
        <v/>
      </c>
      <c r="F23" s="11"/>
      <c r="G23" s="24"/>
      <c r="H23" s="23" t="str">
        <f t="shared" si="1"/>
        <v/>
      </c>
      <c r="I23" s="24"/>
    </row>
    <row r="24" spans="1:9">
      <c r="H24" s="15" t="str">
        <f t="shared" si="1"/>
        <v/>
      </c>
    </row>
    <row r="25" spans="1:9">
      <c r="H25" s="15" t="str">
        <f t="shared" si="1"/>
        <v/>
      </c>
    </row>
    <row r="26" spans="1:9">
      <c r="H26" s="15" t="str">
        <f t="shared" si="1"/>
        <v/>
      </c>
    </row>
    <row r="27" spans="1:9">
      <c r="H27" s="15" t="str">
        <f t="shared" si="1"/>
        <v/>
      </c>
    </row>
    <row r="28" spans="1:9">
      <c r="H28" s="15" t="str">
        <f t="shared" si="1"/>
        <v/>
      </c>
    </row>
    <row r="29" spans="1:9">
      <c r="H29" s="15" t="str">
        <f t="shared" si="1"/>
        <v/>
      </c>
    </row>
    <row r="30" spans="1:9">
      <c r="H30" s="15" t="str">
        <f t="shared" si="1"/>
        <v/>
      </c>
    </row>
    <row r="31" spans="1:9">
      <c r="H31" s="15" t="str">
        <f t="shared" si="1"/>
        <v/>
      </c>
    </row>
    <row r="32" spans="1:9">
      <c r="H32" s="15" t="str">
        <f t="shared" si="1"/>
        <v/>
      </c>
    </row>
    <row r="33" spans="8:8">
      <c r="H33" s="15" t="str">
        <f t="shared" si="1"/>
        <v/>
      </c>
    </row>
    <row r="34" spans="8:8">
      <c r="H34" s="15" t="str">
        <f t="shared" si="1"/>
        <v/>
      </c>
    </row>
    <row r="35" spans="8:8">
      <c r="H35" s="15" t="str">
        <f t="shared" si="1"/>
        <v/>
      </c>
    </row>
    <row r="36" spans="8:8">
      <c r="H36" s="15" t="str">
        <f t="shared" si="1"/>
        <v/>
      </c>
    </row>
    <row r="37" spans="8:8">
      <c r="H37" s="15" t="str">
        <f t="shared" si="1"/>
        <v/>
      </c>
    </row>
    <row r="38" spans="8:8">
      <c r="H38" s="15" t="str">
        <f t="shared" si="1"/>
        <v/>
      </c>
    </row>
    <row r="39" spans="8:8">
      <c r="H39" s="15" t="str">
        <f t="shared" si="1"/>
        <v/>
      </c>
    </row>
    <row r="40" spans="8:8">
      <c r="H40" s="15" t="str">
        <f t="shared" si="1"/>
        <v/>
      </c>
    </row>
    <row r="41" spans="8:8">
      <c r="H41" s="15" t="str">
        <f t="shared" si="1"/>
        <v/>
      </c>
    </row>
    <row r="42" spans="8:8">
      <c r="H42" s="15" t="str">
        <f t="shared" si="1"/>
        <v/>
      </c>
    </row>
    <row r="43" spans="8:8">
      <c r="H43" s="15" t="str">
        <f t="shared" si="1"/>
        <v/>
      </c>
    </row>
    <row r="44" spans="8:8">
      <c r="H44" s="15" t="str">
        <f t="shared" si="1"/>
        <v/>
      </c>
    </row>
    <row r="45" spans="8:8">
      <c r="H45" s="15" t="str">
        <f t="shared" si="1"/>
        <v/>
      </c>
    </row>
    <row r="46" spans="8:8">
      <c r="H46" s="15" t="str">
        <f t="shared" si="1"/>
        <v/>
      </c>
    </row>
    <row r="47" spans="8:8">
      <c r="H47" s="15" t="str">
        <f t="shared" si="1"/>
        <v/>
      </c>
    </row>
    <row r="48" spans="8:8">
      <c r="H48" s="15" t="str">
        <f t="shared" si="1"/>
        <v/>
      </c>
    </row>
    <row r="49" spans="8:8">
      <c r="H49" s="15" t="str">
        <f t="shared" si="1"/>
        <v/>
      </c>
    </row>
    <row r="50" spans="8:8">
      <c r="H50" s="15" t="str">
        <f t="shared" si="1"/>
        <v/>
      </c>
    </row>
    <row r="51" spans="8:8">
      <c r="H51" s="15" t="str">
        <f t="shared" si="1"/>
        <v/>
      </c>
    </row>
    <row r="52" spans="8:8">
      <c r="H52" s="15" t="str">
        <f t="shared" si="1"/>
        <v/>
      </c>
    </row>
    <row r="53" spans="8:8">
      <c r="H53" s="15" t="str">
        <f t="shared" si="1"/>
        <v/>
      </c>
    </row>
    <row r="54" spans="8:8">
      <c r="H54" s="15" t="str">
        <f t="shared" si="1"/>
        <v/>
      </c>
    </row>
    <row r="55" spans="8:8">
      <c r="H55" s="15" t="str">
        <f t="shared" si="1"/>
        <v/>
      </c>
    </row>
    <row r="56" spans="8:8">
      <c r="H56" s="15" t="str">
        <f t="shared" si="1"/>
        <v/>
      </c>
    </row>
    <row r="57" spans="8:8">
      <c r="H57" s="15" t="str">
        <f t="shared" si="1"/>
        <v/>
      </c>
    </row>
    <row r="58" spans="8:8">
      <c r="H58" s="15" t="str">
        <f t="shared" si="1"/>
        <v/>
      </c>
    </row>
    <row r="59" spans="8:8">
      <c r="H59" s="15" t="str">
        <f t="shared" si="1"/>
        <v/>
      </c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</sheetData>
  <mergeCells count="7">
    <mergeCell ref="E9:E10"/>
    <mergeCell ref="F9:G9"/>
    <mergeCell ref="I9:I10"/>
    <mergeCell ref="B9:B10"/>
    <mergeCell ref="A9:A10"/>
    <mergeCell ref="C9:C10"/>
    <mergeCell ref="D9:D10"/>
  </mergeCells>
  <dataValidations count="1">
    <dataValidation type="list" allowBlank="1" showInputMessage="1" showErrorMessage="1" sqref="C11:C1048576">
      <formula1>"مبيعات خارجية,مبيعات للشركة"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dcterms:created xsi:type="dcterms:W3CDTF">2018-11-20T16:51:41Z</dcterms:created>
  <dcterms:modified xsi:type="dcterms:W3CDTF">2018-11-21T18:35:26Z</dcterms:modified>
</cp:coreProperties>
</file>