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ssam Hamdan\Desktop\"/>
    </mc:Choice>
  </mc:AlternateContent>
  <xr:revisionPtr revIDLastSave="0" documentId="13_ncr:1_{A4DC46B2-1C1E-4BEA-91BF-73B28CF3C1A6}" xr6:coauthVersionLast="36" xr6:coauthVersionMax="36" xr10:uidLastSave="{00000000-0000-0000-0000-000000000000}"/>
  <bookViews>
    <workbookView xWindow="0" yWindow="0" windowWidth="15345" windowHeight="4575" tabRatio="854" activeTab="1" xr2:uid="{00000000-000D-0000-FFFF-FFFF00000000}"/>
  </bookViews>
  <sheets>
    <sheet name="Sheet1" sheetId="362" r:id="rId1"/>
    <sheet name="Report" sheetId="472" r:id="rId2"/>
    <sheet name="OF" sheetId="621" r:id="rId3"/>
    <sheet name="DO" sheetId="363" r:id="rId4"/>
    <sheet name="OF (2)" sheetId="622" r:id="rId5"/>
    <sheet name="DO (2)" sheetId="365" r:id="rId6"/>
  </sheets>
  <definedNames>
    <definedName name="Korea_Agent">Report!$O$6:$O$13</definedName>
    <definedName name="_xlnm.Print_Area" localSheetId="1">Report!$A$1:$L$143</definedName>
  </definedNames>
  <calcPr calcId="162913"/>
</workbook>
</file>

<file path=xl/calcChain.xml><?xml version="1.0" encoding="utf-8"?>
<calcChain xmlns="http://schemas.openxmlformats.org/spreadsheetml/2006/main">
  <c r="B21" i="365" l="1"/>
  <c r="A25" i="365"/>
  <c r="G21" i="472"/>
  <c r="G20" i="472"/>
  <c r="G81" i="472" l="1"/>
  <c r="F81" i="472"/>
  <c r="E81" i="472"/>
  <c r="D81" i="472"/>
  <c r="C81" i="472"/>
  <c r="C80" i="472"/>
  <c r="G80" i="472"/>
  <c r="F80" i="472"/>
  <c r="E80" i="472"/>
  <c r="D80" i="472"/>
  <c r="A80" i="472"/>
  <c r="A81" i="472"/>
  <c r="H81" i="472" l="1"/>
  <c r="B13" i="622" l="1"/>
  <c r="A26" i="365"/>
  <c r="F25" i="622"/>
  <c r="F29" i="622" s="1"/>
  <c r="A25" i="622"/>
  <c r="B21" i="622"/>
  <c r="F25" i="621"/>
  <c r="F29" i="621" s="1"/>
  <c r="B184" i="362" l="1"/>
  <c r="E184" i="362"/>
  <c r="H184" i="362"/>
  <c r="K184" i="362"/>
  <c r="N184" i="362"/>
  <c r="Q184" i="362"/>
  <c r="B173" i="362"/>
  <c r="E173" i="362"/>
  <c r="H173" i="362"/>
  <c r="K173" i="362"/>
  <c r="N173" i="362"/>
  <c r="Q173" i="362"/>
  <c r="Q162" i="362"/>
  <c r="N162" i="362"/>
  <c r="K162" i="362"/>
  <c r="H162" i="362"/>
  <c r="E162" i="362"/>
  <c r="B162" i="362"/>
  <c r="B151" i="362"/>
  <c r="E151" i="362"/>
  <c r="H151" i="362"/>
  <c r="K151" i="362"/>
  <c r="N151" i="362"/>
  <c r="Q151" i="362"/>
  <c r="Q140" i="362"/>
  <c r="N140" i="362"/>
  <c r="K140" i="362"/>
  <c r="H140" i="362"/>
  <c r="E140" i="362"/>
  <c r="B140" i="362"/>
  <c r="B129" i="362"/>
  <c r="E129" i="362"/>
  <c r="H129" i="362"/>
  <c r="K129" i="362"/>
  <c r="N129" i="362"/>
  <c r="Q129" i="362"/>
  <c r="Q118" i="362"/>
  <c r="N118" i="362"/>
  <c r="K118" i="362"/>
  <c r="H118" i="362"/>
  <c r="E118" i="362"/>
  <c r="B118" i="362"/>
  <c r="B107" i="362"/>
  <c r="E107" i="362"/>
  <c r="H107" i="362"/>
  <c r="K107" i="362"/>
  <c r="N107" i="362"/>
  <c r="Q107" i="362"/>
  <c r="Q96" i="362"/>
  <c r="N96" i="362"/>
  <c r="K96" i="362"/>
  <c r="H96" i="362"/>
  <c r="E96" i="362"/>
  <c r="B96" i="362"/>
  <c r="E85" i="362"/>
  <c r="H85" i="362"/>
  <c r="K85" i="362"/>
  <c r="N85" i="362"/>
  <c r="Q85" i="362"/>
  <c r="Q74" i="362"/>
  <c r="N74" i="362"/>
  <c r="K74" i="362"/>
  <c r="H74" i="362"/>
  <c r="E74" i="362"/>
  <c r="B74" i="362"/>
  <c r="B63" i="362"/>
  <c r="E63" i="362"/>
  <c r="H63" i="362"/>
  <c r="K63" i="362"/>
  <c r="N63" i="362"/>
  <c r="Q63" i="362"/>
  <c r="Q52" i="362"/>
  <c r="N52" i="362"/>
  <c r="K52" i="362"/>
  <c r="H52" i="362"/>
  <c r="E52" i="362"/>
  <c r="D21" i="622" l="1"/>
  <c r="C21" i="622"/>
  <c r="A21" i="622"/>
  <c r="D19" i="622"/>
  <c r="C19" i="622"/>
  <c r="B19" i="622"/>
  <c r="A19" i="622"/>
  <c r="B15" i="622"/>
  <c r="B12" i="622"/>
  <c r="B11" i="622"/>
  <c r="A25" i="621"/>
  <c r="B21" i="621"/>
  <c r="B21" i="363"/>
  <c r="B15" i="621"/>
  <c r="B13" i="621"/>
  <c r="D21" i="621"/>
  <c r="C21" i="621"/>
  <c r="A21" i="621"/>
  <c r="D19" i="621"/>
  <c r="C19" i="621"/>
  <c r="B19" i="621"/>
  <c r="A19" i="621"/>
  <c r="B12" i="621"/>
  <c r="B11" i="621"/>
  <c r="B85" i="362" l="1"/>
  <c r="B52" i="362"/>
  <c r="B41" i="362"/>
  <c r="E41" i="362" s="1"/>
  <c r="H41" i="362" s="1"/>
  <c r="K41" i="362" s="1"/>
  <c r="N41" i="362" s="1"/>
  <c r="Q41" i="362" s="1"/>
  <c r="B30" i="362"/>
  <c r="E30" i="362" s="1"/>
  <c r="H30" i="362" s="1"/>
  <c r="K30" i="362" s="1"/>
  <c r="N30" i="362" s="1"/>
  <c r="Q30" i="362" s="1"/>
  <c r="B19" i="362"/>
  <c r="E19" i="362" s="1"/>
  <c r="H19" i="362" s="1"/>
  <c r="K19" i="362" s="1"/>
  <c r="N19" i="362" s="1"/>
  <c r="Q19" i="362" s="1"/>
  <c r="Q8" i="362"/>
  <c r="N8" i="362"/>
  <c r="K8" i="362"/>
  <c r="E8" i="362"/>
  <c r="H8" i="362" s="1"/>
  <c r="A26" i="363" l="1"/>
  <c r="A25" i="363"/>
  <c r="F25" i="363" s="1"/>
  <c r="F25" i="365"/>
  <c r="B14" i="472" l="1"/>
  <c r="C134" i="472" l="1"/>
  <c r="C133" i="472"/>
  <c r="C132" i="472"/>
  <c r="C131" i="472"/>
  <c r="C130" i="472"/>
  <c r="C129" i="472"/>
  <c r="C127" i="472"/>
  <c r="C126" i="472"/>
  <c r="C125" i="472"/>
  <c r="C124" i="472"/>
  <c r="C123" i="472"/>
  <c r="C122" i="472"/>
  <c r="C120" i="472"/>
  <c r="C119" i="472"/>
  <c r="C118" i="472"/>
  <c r="C117" i="472"/>
  <c r="C116" i="472"/>
  <c r="C115" i="472"/>
  <c r="C113" i="472"/>
  <c r="C112" i="472"/>
  <c r="C111" i="472"/>
  <c r="C110" i="472"/>
  <c r="C109" i="472"/>
  <c r="C108" i="472"/>
  <c r="C106" i="472"/>
  <c r="C105" i="472"/>
  <c r="C104" i="472"/>
  <c r="C103" i="472"/>
  <c r="C102" i="472"/>
  <c r="C101" i="472"/>
  <c r="C99" i="472"/>
  <c r="C98" i="472"/>
  <c r="C97" i="472"/>
  <c r="C96" i="472"/>
  <c r="C95" i="472"/>
  <c r="C94" i="472"/>
  <c r="C92" i="472"/>
  <c r="C91" i="472"/>
  <c r="C90" i="472"/>
  <c r="C89" i="472"/>
  <c r="C88" i="472"/>
  <c r="C87" i="472"/>
  <c r="C85" i="472"/>
  <c r="C84" i="472"/>
  <c r="C83" i="472"/>
  <c r="C82" i="472"/>
  <c r="C78" i="472"/>
  <c r="C77" i="472"/>
  <c r="C76" i="472"/>
  <c r="C75" i="472"/>
  <c r="C74" i="472"/>
  <c r="C73" i="472"/>
  <c r="C71" i="472"/>
  <c r="C70" i="472"/>
  <c r="C69" i="472"/>
  <c r="C68" i="472"/>
  <c r="C67" i="472"/>
  <c r="C66" i="472"/>
  <c r="C64" i="472"/>
  <c r="C63" i="472"/>
  <c r="C62" i="472"/>
  <c r="C61" i="472"/>
  <c r="C60" i="472"/>
  <c r="C59" i="472"/>
  <c r="C57" i="472"/>
  <c r="C56" i="472"/>
  <c r="C55" i="472"/>
  <c r="C54" i="472"/>
  <c r="C53" i="472"/>
  <c r="C52" i="472"/>
  <c r="C50" i="472"/>
  <c r="C49" i="472"/>
  <c r="C48" i="472"/>
  <c r="C47" i="472"/>
  <c r="C46" i="472"/>
  <c r="C45" i="472"/>
  <c r="C43" i="472"/>
  <c r="C42" i="472"/>
  <c r="C41" i="472"/>
  <c r="C40" i="472"/>
  <c r="C39" i="472"/>
  <c r="C38" i="472"/>
  <c r="C36" i="472"/>
  <c r="C35" i="472"/>
  <c r="C34" i="472"/>
  <c r="C33" i="472"/>
  <c r="C32" i="472"/>
  <c r="C31" i="472"/>
  <c r="C29" i="472"/>
  <c r="C28" i="472"/>
  <c r="C27" i="472"/>
  <c r="C26" i="472"/>
  <c r="C25" i="472"/>
  <c r="C24" i="472"/>
  <c r="C22" i="472"/>
  <c r="C21" i="472"/>
  <c r="C20" i="472"/>
  <c r="C19" i="472"/>
  <c r="C18" i="472"/>
  <c r="C17" i="472"/>
  <c r="A140" i="472"/>
  <c r="G134" i="472"/>
  <c r="G133" i="472"/>
  <c r="G132" i="472"/>
  <c r="G131" i="472"/>
  <c r="G130" i="472"/>
  <c r="G129" i="472"/>
  <c r="F134" i="472"/>
  <c r="F133" i="472"/>
  <c r="F132" i="472"/>
  <c r="F131" i="472"/>
  <c r="F130" i="472"/>
  <c r="F129" i="472"/>
  <c r="E134" i="472"/>
  <c r="E133" i="472"/>
  <c r="E132" i="472"/>
  <c r="E131" i="472"/>
  <c r="E130" i="472"/>
  <c r="E129" i="472"/>
  <c r="D134" i="472"/>
  <c r="D133" i="472"/>
  <c r="D132" i="472"/>
  <c r="D131" i="472"/>
  <c r="D130" i="472"/>
  <c r="D129" i="472"/>
  <c r="A134" i="472"/>
  <c r="A133" i="472"/>
  <c r="A132" i="472"/>
  <c r="A131" i="472"/>
  <c r="A130" i="472"/>
  <c r="A129" i="472"/>
  <c r="G127" i="472"/>
  <c r="G126" i="472"/>
  <c r="G125" i="472"/>
  <c r="G124" i="472"/>
  <c r="G123" i="472"/>
  <c r="G122" i="472"/>
  <c r="F127" i="472"/>
  <c r="F126" i="472"/>
  <c r="F125" i="472"/>
  <c r="F124" i="472"/>
  <c r="F123" i="472"/>
  <c r="F122" i="472"/>
  <c r="E122" i="472"/>
  <c r="E127" i="472"/>
  <c r="E126" i="472"/>
  <c r="E125" i="472"/>
  <c r="E124" i="472"/>
  <c r="E123" i="472"/>
  <c r="D127" i="472"/>
  <c r="D126" i="472"/>
  <c r="D125" i="472"/>
  <c r="D124" i="472"/>
  <c r="D123" i="472"/>
  <c r="D122" i="472"/>
  <c r="A127" i="472"/>
  <c r="A126" i="472"/>
  <c r="A125" i="472"/>
  <c r="A124" i="472"/>
  <c r="A123" i="472"/>
  <c r="A122" i="472"/>
  <c r="G120" i="472"/>
  <c r="G119" i="472"/>
  <c r="G118" i="472"/>
  <c r="G117" i="472"/>
  <c r="G116" i="472"/>
  <c r="G115" i="472"/>
  <c r="F120" i="472"/>
  <c r="F119" i="472"/>
  <c r="F118" i="472"/>
  <c r="F117" i="472"/>
  <c r="F116" i="472"/>
  <c r="F115" i="472"/>
  <c r="E120" i="472"/>
  <c r="E119" i="472"/>
  <c r="E118" i="472"/>
  <c r="E117" i="472"/>
  <c r="E116" i="472"/>
  <c r="E115" i="472"/>
  <c r="D120" i="472"/>
  <c r="D119" i="472"/>
  <c r="D118" i="472"/>
  <c r="D117" i="472"/>
  <c r="D116" i="472"/>
  <c r="D115" i="472"/>
  <c r="A120" i="472"/>
  <c r="A119" i="472"/>
  <c r="A118" i="472"/>
  <c r="A117" i="472"/>
  <c r="A116" i="472"/>
  <c r="A115" i="472"/>
  <c r="G113" i="472"/>
  <c r="G112" i="472"/>
  <c r="G111" i="472"/>
  <c r="G110" i="472"/>
  <c r="G109" i="472"/>
  <c r="G108" i="472"/>
  <c r="F108" i="472"/>
  <c r="F113" i="472"/>
  <c r="F112" i="472"/>
  <c r="F111" i="472"/>
  <c r="F110" i="472"/>
  <c r="F109" i="472"/>
  <c r="E113" i="472"/>
  <c r="E112" i="472"/>
  <c r="E111" i="472"/>
  <c r="E110" i="472"/>
  <c r="E109" i="472"/>
  <c r="E108" i="472"/>
  <c r="D113" i="472"/>
  <c r="D112" i="472"/>
  <c r="D111" i="472"/>
  <c r="D110" i="472"/>
  <c r="D109" i="472"/>
  <c r="D108" i="472"/>
  <c r="A113" i="472"/>
  <c r="A112" i="472"/>
  <c r="A111" i="472"/>
  <c r="A110" i="472"/>
  <c r="A109" i="472"/>
  <c r="A108" i="472"/>
  <c r="G106" i="472"/>
  <c r="G105" i="472"/>
  <c r="G104" i="472"/>
  <c r="G103" i="472"/>
  <c r="G102" i="472"/>
  <c r="G101" i="472"/>
  <c r="F106" i="472"/>
  <c r="F105" i="472"/>
  <c r="F104" i="472"/>
  <c r="F103" i="472"/>
  <c r="F102" i="472"/>
  <c r="F101" i="472"/>
  <c r="E106" i="472"/>
  <c r="E105" i="472"/>
  <c r="E104" i="472"/>
  <c r="E103" i="472"/>
  <c r="E102" i="472"/>
  <c r="E101" i="472"/>
  <c r="D106" i="472"/>
  <c r="D105" i="472"/>
  <c r="D104" i="472"/>
  <c r="D103" i="472"/>
  <c r="D102" i="472"/>
  <c r="D101" i="472"/>
  <c r="D99" i="472"/>
  <c r="D98" i="472"/>
  <c r="D97" i="472"/>
  <c r="D96" i="472"/>
  <c r="D95" i="472"/>
  <c r="D94" i="472"/>
  <c r="D92" i="472"/>
  <c r="D91" i="472"/>
  <c r="D90" i="472"/>
  <c r="D89" i="472"/>
  <c r="D88" i="472"/>
  <c r="D87" i="472"/>
  <c r="D85" i="472"/>
  <c r="D64" i="472"/>
  <c r="A106" i="472"/>
  <c r="A105" i="472"/>
  <c r="A104" i="472"/>
  <c r="A103" i="472"/>
  <c r="A102" i="472"/>
  <c r="A101" i="472"/>
  <c r="G99" i="472"/>
  <c r="G98" i="472"/>
  <c r="G97" i="472"/>
  <c r="G96" i="472"/>
  <c r="G95" i="472"/>
  <c r="G94" i="472"/>
  <c r="F99" i="472"/>
  <c r="F98" i="472"/>
  <c r="F97" i="472"/>
  <c r="F96" i="472"/>
  <c r="F95" i="472"/>
  <c r="F94" i="472"/>
  <c r="E99" i="472"/>
  <c r="E98" i="472"/>
  <c r="E97" i="472"/>
  <c r="E96" i="472"/>
  <c r="E95" i="472"/>
  <c r="E94" i="472"/>
  <c r="A99" i="472"/>
  <c r="A98" i="472"/>
  <c r="A97" i="472"/>
  <c r="A96" i="472"/>
  <c r="A95" i="472"/>
  <c r="A94" i="472"/>
  <c r="G92" i="472"/>
  <c r="G91" i="472"/>
  <c r="G90" i="472"/>
  <c r="G89" i="472"/>
  <c r="G88" i="472"/>
  <c r="G87" i="472"/>
  <c r="F92" i="472"/>
  <c r="F91" i="472"/>
  <c r="F90" i="472"/>
  <c r="F89" i="472"/>
  <c r="F88" i="472"/>
  <c r="F87" i="472"/>
  <c r="E92" i="472"/>
  <c r="E91" i="472"/>
  <c r="E90" i="472"/>
  <c r="E89" i="472"/>
  <c r="E88" i="472"/>
  <c r="E87" i="472"/>
  <c r="A92" i="472"/>
  <c r="A91" i="472"/>
  <c r="A90" i="472"/>
  <c r="A89" i="472"/>
  <c r="A88" i="472"/>
  <c r="A87" i="472"/>
  <c r="A83" i="472"/>
  <c r="A85" i="472"/>
  <c r="A84" i="472"/>
  <c r="A82" i="472"/>
  <c r="G85" i="472"/>
  <c r="G84" i="472"/>
  <c r="G83" i="472"/>
  <c r="G82" i="472"/>
  <c r="F85" i="472"/>
  <c r="F84" i="472"/>
  <c r="F83" i="472"/>
  <c r="F82" i="472"/>
  <c r="E85" i="472"/>
  <c r="E84" i="472"/>
  <c r="E83" i="472"/>
  <c r="E82" i="472"/>
  <c r="D84" i="472"/>
  <c r="D83" i="472"/>
  <c r="D82" i="472"/>
  <c r="G78" i="472"/>
  <c r="G77" i="472"/>
  <c r="G76" i="472"/>
  <c r="G75" i="472"/>
  <c r="G74" i="472"/>
  <c r="G73" i="472"/>
  <c r="F78" i="472"/>
  <c r="F77" i="472"/>
  <c r="F76" i="472"/>
  <c r="F74" i="472"/>
  <c r="F75" i="472"/>
  <c r="F73" i="472"/>
  <c r="E78" i="472"/>
  <c r="E77" i="472"/>
  <c r="E76" i="472"/>
  <c r="E75" i="472"/>
  <c r="E74" i="472"/>
  <c r="E73" i="472"/>
  <c r="D78" i="472"/>
  <c r="D77" i="472"/>
  <c r="D76" i="472"/>
  <c r="D75" i="472"/>
  <c r="D74" i="472"/>
  <c r="D73" i="472"/>
  <c r="A78" i="472"/>
  <c r="A77" i="472"/>
  <c r="A76" i="472"/>
  <c r="A75" i="472"/>
  <c r="A74" i="472"/>
  <c r="A73" i="472"/>
  <c r="A141" i="472"/>
  <c r="G71" i="472"/>
  <c r="G70" i="472"/>
  <c r="G69" i="472"/>
  <c r="G68" i="472"/>
  <c r="G67" i="472"/>
  <c r="G66" i="472"/>
  <c r="F71" i="472"/>
  <c r="F70" i="472"/>
  <c r="F69" i="472"/>
  <c r="F68" i="472"/>
  <c r="F67" i="472"/>
  <c r="F66" i="472"/>
  <c r="E71" i="472"/>
  <c r="E70" i="472"/>
  <c r="E69" i="472"/>
  <c r="E68" i="472"/>
  <c r="E67" i="472"/>
  <c r="E66" i="472"/>
  <c r="D71" i="472"/>
  <c r="D70" i="472"/>
  <c r="D69" i="472"/>
  <c r="D68" i="472"/>
  <c r="D67" i="472"/>
  <c r="D66" i="472"/>
  <c r="A66" i="472"/>
  <c r="A71" i="472"/>
  <c r="A70" i="472"/>
  <c r="A69" i="472"/>
  <c r="A68" i="472"/>
  <c r="A67" i="472"/>
  <c r="G64" i="472"/>
  <c r="G63" i="472"/>
  <c r="G62" i="472"/>
  <c r="G61" i="472"/>
  <c r="G60" i="472"/>
  <c r="G59" i="472"/>
  <c r="F64" i="472"/>
  <c r="F63" i="472"/>
  <c r="F62" i="472"/>
  <c r="F61" i="472"/>
  <c r="F60" i="472"/>
  <c r="F59" i="472"/>
  <c r="E64" i="472"/>
  <c r="E63" i="472"/>
  <c r="E62" i="472"/>
  <c r="E61" i="472"/>
  <c r="E60" i="472"/>
  <c r="E59" i="472"/>
  <c r="D63" i="472"/>
  <c r="D62" i="472"/>
  <c r="D61" i="472"/>
  <c r="D60" i="472"/>
  <c r="D59" i="472"/>
  <c r="A64" i="472"/>
  <c r="A63" i="472"/>
  <c r="A62" i="472"/>
  <c r="A61" i="472"/>
  <c r="A60" i="472"/>
  <c r="A59" i="472"/>
  <c r="G57" i="472"/>
  <c r="G56" i="472"/>
  <c r="G55" i="472"/>
  <c r="G54" i="472"/>
  <c r="G53" i="472"/>
  <c r="G52" i="472"/>
  <c r="F57" i="472"/>
  <c r="F56" i="472"/>
  <c r="F55" i="472"/>
  <c r="F54" i="472"/>
  <c r="F53" i="472"/>
  <c r="F52" i="472"/>
  <c r="E57" i="472"/>
  <c r="E56" i="472"/>
  <c r="E55" i="472"/>
  <c r="E54" i="472"/>
  <c r="E53" i="472"/>
  <c r="E52" i="472"/>
  <c r="D57" i="472"/>
  <c r="D56" i="472"/>
  <c r="D55" i="472"/>
  <c r="D54" i="472"/>
  <c r="D53" i="472"/>
  <c r="D52" i="472"/>
  <c r="A57" i="472"/>
  <c r="A56" i="472"/>
  <c r="A55" i="472"/>
  <c r="A54" i="472"/>
  <c r="A53" i="472"/>
  <c r="A52" i="472"/>
  <c r="G50" i="472"/>
  <c r="G49" i="472"/>
  <c r="G48" i="472"/>
  <c r="G47" i="472"/>
  <c r="G46" i="472"/>
  <c r="G45" i="472"/>
  <c r="F50" i="472"/>
  <c r="F49" i="472"/>
  <c r="F48" i="472"/>
  <c r="F47" i="472"/>
  <c r="F46" i="472"/>
  <c r="F45" i="472"/>
  <c r="E50" i="472"/>
  <c r="E49" i="472"/>
  <c r="E48" i="472"/>
  <c r="E47" i="472"/>
  <c r="E46" i="472"/>
  <c r="E45" i="472"/>
  <c r="D50" i="472"/>
  <c r="D49" i="472"/>
  <c r="D48" i="472"/>
  <c r="D47" i="472"/>
  <c r="D46" i="472"/>
  <c r="D45" i="472"/>
  <c r="A50" i="472"/>
  <c r="A49" i="472"/>
  <c r="A48" i="472"/>
  <c r="A47" i="472"/>
  <c r="A46" i="472"/>
  <c r="A45" i="472"/>
  <c r="G43" i="472"/>
  <c r="G42" i="472"/>
  <c r="G41" i="472"/>
  <c r="G40" i="472"/>
  <c r="G39" i="472"/>
  <c r="G38" i="472"/>
  <c r="F43" i="472"/>
  <c r="F42" i="472"/>
  <c r="F41" i="472"/>
  <c r="F40" i="472"/>
  <c r="F39" i="472"/>
  <c r="F38" i="472"/>
  <c r="E43" i="472"/>
  <c r="E42" i="472"/>
  <c r="E41" i="472"/>
  <c r="E40" i="472"/>
  <c r="E39" i="472"/>
  <c r="E38" i="472"/>
  <c r="D43" i="472"/>
  <c r="D42" i="472"/>
  <c r="D41" i="472"/>
  <c r="D40" i="472"/>
  <c r="D39" i="472"/>
  <c r="D38" i="472"/>
  <c r="A43" i="472"/>
  <c r="A42" i="472"/>
  <c r="A41" i="472"/>
  <c r="A40" i="472"/>
  <c r="A39" i="472"/>
  <c r="A38" i="472"/>
  <c r="G36" i="472"/>
  <c r="G35" i="472"/>
  <c r="G34" i="472"/>
  <c r="G33" i="472"/>
  <c r="G32" i="472"/>
  <c r="G31" i="472"/>
  <c r="F36" i="472"/>
  <c r="F35" i="472"/>
  <c r="F34" i="472"/>
  <c r="F33" i="472"/>
  <c r="F32" i="472"/>
  <c r="F31" i="472"/>
  <c r="E36" i="472"/>
  <c r="E35" i="472"/>
  <c r="E34" i="472"/>
  <c r="E33" i="472"/>
  <c r="E32" i="472"/>
  <c r="E31" i="472"/>
  <c r="D36" i="472"/>
  <c r="D35" i="472"/>
  <c r="D34" i="472"/>
  <c r="D33" i="472"/>
  <c r="D32" i="472"/>
  <c r="D31" i="472"/>
  <c r="A36" i="472"/>
  <c r="A35" i="472"/>
  <c r="A34" i="472"/>
  <c r="A33" i="472"/>
  <c r="A32" i="472"/>
  <c r="A31" i="472"/>
  <c r="G29" i="472"/>
  <c r="G28" i="472"/>
  <c r="G27" i="472"/>
  <c r="G26" i="472"/>
  <c r="G25" i="472"/>
  <c r="F29" i="472"/>
  <c r="F28" i="472"/>
  <c r="F27" i="472"/>
  <c r="F26" i="472"/>
  <c r="F25" i="472"/>
  <c r="E29" i="472"/>
  <c r="E28" i="472"/>
  <c r="E27" i="472"/>
  <c r="E26" i="472"/>
  <c r="E25" i="472"/>
  <c r="D29" i="472"/>
  <c r="D28" i="472"/>
  <c r="D27" i="472"/>
  <c r="D26" i="472"/>
  <c r="D25" i="472"/>
  <c r="D24" i="472"/>
  <c r="A29" i="472"/>
  <c r="A28" i="472"/>
  <c r="A27" i="472"/>
  <c r="A26" i="472"/>
  <c r="A24" i="472"/>
  <c r="A25" i="472"/>
  <c r="G24" i="472"/>
  <c r="F24" i="472"/>
  <c r="E24" i="472"/>
  <c r="A22" i="472"/>
  <c r="A21" i="472"/>
  <c r="A20" i="472"/>
  <c r="A19" i="472"/>
  <c r="A18" i="472"/>
  <c r="G22" i="472"/>
  <c r="G19" i="472"/>
  <c r="G18" i="472"/>
  <c r="F22" i="472"/>
  <c r="F21" i="472"/>
  <c r="F20" i="472"/>
  <c r="F19" i="472"/>
  <c r="F18" i="472"/>
  <c r="E22" i="472"/>
  <c r="E21" i="472"/>
  <c r="E20" i="472"/>
  <c r="E19" i="472"/>
  <c r="E18" i="472"/>
  <c r="D22" i="472"/>
  <c r="D21" i="472"/>
  <c r="D20" i="472"/>
  <c r="D19" i="472"/>
  <c r="D18" i="472"/>
  <c r="D17" i="472"/>
  <c r="G17" i="472"/>
  <c r="F17" i="472"/>
  <c r="E17" i="472"/>
  <c r="A17" i="472"/>
  <c r="B13" i="472"/>
  <c r="B12" i="472"/>
  <c r="B11" i="472"/>
  <c r="B10" i="472"/>
  <c r="B15" i="365"/>
  <c r="A27" i="365"/>
  <c r="F27" i="365" s="1"/>
  <c r="F26" i="365"/>
  <c r="D21" i="365"/>
  <c r="A21" i="365"/>
  <c r="B13" i="365"/>
  <c r="C21" i="365"/>
  <c r="D19" i="365"/>
  <c r="C19" i="365"/>
  <c r="B19" i="365"/>
  <c r="A19" i="365"/>
  <c r="B12" i="365"/>
  <c r="B11" i="365"/>
  <c r="A27" i="363"/>
  <c r="F27" i="363" s="1"/>
  <c r="F26" i="363"/>
  <c r="B13" i="363"/>
  <c r="D21" i="363"/>
  <c r="C21" i="363"/>
  <c r="A21" i="363"/>
  <c r="D19" i="363"/>
  <c r="C19" i="363"/>
  <c r="B19" i="363"/>
  <c r="A19" i="363"/>
  <c r="B15" i="363"/>
  <c r="B12" i="363"/>
  <c r="B11" i="363"/>
  <c r="F29" i="365" l="1"/>
  <c r="H105" i="472"/>
  <c r="H110" i="472"/>
  <c r="H115" i="472"/>
  <c r="H119" i="472"/>
  <c r="H133" i="472"/>
  <c r="H21" i="472"/>
  <c r="H73" i="472"/>
  <c r="H77" i="472"/>
  <c r="H129" i="472"/>
  <c r="H124" i="472"/>
  <c r="H101" i="472"/>
  <c r="I81" i="472"/>
  <c r="H102" i="472"/>
  <c r="H106" i="472"/>
  <c r="H111" i="472"/>
  <c r="H116" i="472"/>
  <c r="H120" i="472"/>
  <c r="H125" i="472"/>
  <c r="H70" i="472"/>
  <c r="H33" i="472"/>
  <c r="H42" i="472"/>
  <c r="H47" i="472"/>
  <c r="H52" i="472"/>
  <c r="H20" i="472"/>
  <c r="H56" i="472"/>
  <c r="H34" i="472"/>
  <c r="H39" i="472"/>
  <c r="H43" i="472"/>
  <c r="H48" i="472"/>
  <c r="H53" i="472"/>
  <c r="H83" i="472"/>
  <c r="I83" i="472" s="1"/>
  <c r="H59" i="472"/>
  <c r="H63" i="472"/>
  <c r="H69" i="472"/>
  <c r="H85" i="472"/>
  <c r="I85" i="472" s="1"/>
  <c r="H90" i="472"/>
  <c r="H89" i="472"/>
  <c r="H76" i="472"/>
  <c r="H66" i="472"/>
  <c r="H64" i="472"/>
  <c r="H61" i="472"/>
  <c r="H55" i="472"/>
  <c r="H50" i="472"/>
  <c r="H46" i="472"/>
  <c r="H41" i="472"/>
  <c r="H38" i="472"/>
  <c r="H36" i="472"/>
  <c r="H32" i="472"/>
  <c r="H29" i="472"/>
  <c r="H25" i="472"/>
  <c r="H103" i="472"/>
  <c r="H108" i="472"/>
  <c r="H112" i="472"/>
  <c r="H117" i="472"/>
  <c r="H122" i="472"/>
  <c r="H126" i="472"/>
  <c r="H104" i="472"/>
  <c r="H109" i="472"/>
  <c r="H113" i="472"/>
  <c r="H118" i="472"/>
  <c r="H123" i="472"/>
  <c r="H127" i="472"/>
  <c r="H67" i="472"/>
  <c r="H71" i="472"/>
  <c r="H74" i="472"/>
  <c r="H78" i="472"/>
  <c r="H87" i="472"/>
  <c r="H91" i="472"/>
  <c r="H96" i="472"/>
  <c r="H62" i="472"/>
  <c r="H68" i="472"/>
  <c r="H75" i="472"/>
  <c r="H82" i="472"/>
  <c r="I82" i="472" s="1"/>
  <c r="H88" i="472"/>
  <c r="H92" i="472"/>
  <c r="H97" i="472"/>
  <c r="H94" i="472"/>
  <c r="H98" i="472"/>
  <c r="H60" i="472"/>
  <c r="H80" i="472"/>
  <c r="I80" i="472" s="1"/>
  <c r="H84" i="472"/>
  <c r="I84" i="472" s="1"/>
  <c r="H95" i="472"/>
  <c r="H99" i="472"/>
  <c r="H57" i="472"/>
  <c r="H31" i="472"/>
  <c r="H35" i="472"/>
  <c r="H40" i="472"/>
  <c r="H45" i="472"/>
  <c r="H49" i="472"/>
  <c r="H54" i="472"/>
  <c r="H26" i="472"/>
  <c r="H27" i="472"/>
  <c r="H24" i="472"/>
  <c r="H28" i="472"/>
  <c r="H22" i="472"/>
  <c r="H19" i="472"/>
  <c r="H18" i="472"/>
  <c r="H17" i="472"/>
  <c r="H134" i="472"/>
  <c r="H132" i="472"/>
  <c r="H130" i="472"/>
  <c r="H131" i="472"/>
  <c r="G136" i="472"/>
  <c r="F29" i="363"/>
  <c r="E136" i="472"/>
  <c r="L12" i="472" s="1"/>
  <c r="D136" i="472"/>
  <c r="K12" i="472" s="1"/>
  <c r="F136" i="472"/>
  <c r="D139" i="472" s="1"/>
  <c r="M12" i="472" l="1"/>
  <c r="M8" i="472"/>
  <c r="M11" i="472"/>
  <c r="M7" i="472"/>
  <c r="M10" i="472"/>
  <c r="M6" i="472"/>
  <c r="M9" i="472"/>
  <c r="K6" i="472"/>
  <c r="P14" i="472"/>
  <c r="K8" i="472"/>
  <c r="K9" i="472"/>
  <c r="K10" i="472"/>
  <c r="K11" i="472"/>
  <c r="L6" i="472"/>
  <c r="Q14" i="472"/>
  <c r="L8" i="472"/>
  <c r="L9" i="472"/>
  <c r="L11" i="472"/>
  <c r="L10" i="472"/>
  <c r="L7" i="472"/>
  <c r="K7" i="472"/>
  <c r="H136" i="472"/>
  <c r="P7" i="472"/>
  <c r="P12" i="472"/>
  <c r="D138" i="472" s="1"/>
  <c r="D140" i="472" s="1"/>
  <c r="P8" i="472"/>
  <c r="P11" i="472"/>
  <c r="P10" i="472"/>
  <c r="P9" i="472"/>
  <c r="P13" i="472"/>
  <c r="P6" i="472"/>
  <c r="D142" i="472"/>
  <c r="Q13" i="472"/>
  <c r="Q11" i="472"/>
  <c r="Q8" i="472"/>
  <c r="Q6" i="472"/>
  <c r="Q9" i="472"/>
  <c r="Q10" i="472"/>
  <c r="Q7" i="472"/>
  <c r="Q12" i="472"/>
  <c r="D141" i="472" l="1"/>
  <c r="D143" i="472" s="1"/>
</calcChain>
</file>

<file path=xl/sharedStrings.xml><?xml version="1.0" encoding="utf-8"?>
<sst xmlns="http://schemas.openxmlformats.org/spreadsheetml/2006/main" count="1171" uniqueCount="81">
  <si>
    <t>INVOICE</t>
  </si>
  <si>
    <t>QUANTITY</t>
  </si>
  <si>
    <t>DESCRIPTION</t>
  </si>
  <si>
    <t>UNIT PRICE</t>
  </si>
  <si>
    <t>TOTAL</t>
  </si>
  <si>
    <t>Vessel</t>
  </si>
  <si>
    <t>Arr. Date</t>
  </si>
  <si>
    <t>Voyage No.</t>
  </si>
  <si>
    <t xml:space="preserve">AMOUNT </t>
  </si>
  <si>
    <t>Weight</t>
  </si>
  <si>
    <t>Packages</t>
  </si>
  <si>
    <t>From / To</t>
  </si>
  <si>
    <t xml:space="preserve">HBL# </t>
  </si>
  <si>
    <t>MBL#</t>
  </si>
  <si>
    <t>MBL</t>
  </si>
  <si>
    <t>FM/TO</t>
  </si>
  <si>
    <t>Date</t>
  </si>
  <si>
    <t>Bill to</t>
  </si>
  <si>
    <t>O/F</t>
  </si>
  <si>
    <t>Small</t>
  </si>
  <si>
    <t>Big</t>
  </si>
  <si>
    <t>D/O</t>
  </si>
  <si>
    <t xml:space="preserve">Vessel </t>
  </si>
  <si>
    <t>HBL</t>
  </si>
  <si>
    <t xml:space="preserve">Voyage </t>
  </si>
  <si>
    <t>Arr.</t>
  </si>
  <si>
    <t>REF</t>
  </si>
  <si>
    <t>DATE</t>
  </si>
  <si>
    <t>INVOICE NO.</t>
  </si>
  <si>
    <t>Bill To</t>
  </si>
  <si>
    <t>DELIVERY ORDER</t>
  </si>
  <si>
    <t>OF INV</t>
  </si>
  <si>
    <t>DO INV</t>
  </si>
  <si>
    <t>VESSEL</t>
  </si>
  <si>
    <t>VOY NO.</t>
  </si>
  <si>
    <t>ARR DTD</t>
  </si>
  <si>
    <t>Customer</t>
  </si>
  <si>
    <t>Agency</t>
  </si>
  <si>
    <t>S. Units</t>
  </si>
  <si>
    <t>B. Units</t>
  </si>
  <si>
    <t>Korea Agent</t>
  </si>
  <si>
    <t>PETRA COMMISSION</t>
  </si>
  <si>
    <t>TTL O/F</t>
  </si>
  <si>
    <t>M E M O</t>
  </si>
  <si>
    <t>VSL AGENT</t>
  </si>
  <si>
    <t>TGF</t>
  </si>
  <si>
    <t>KAWAR</t>
  </si>
  <si>
    <t>ZIM</t>
  </si>
  <si>
    <t>TELESTAR</t>
  </si>
  <si>
    <t>AGENCY &amp; D/O</t>
  </si>
  <si>
    <t>Inv No.</t>
  </si>
  <si>
    <t>O/F TO BE PAID</t>
  </si>
  <si>
    <t>KOREA / AQABA</t>
  </si>
  <si>
    <t xml:space="preserve">DO INV </t>
  </si>
  <si>
    <t xml:space="preserve">OF INV </t>
  </si>
  <si>
    <t>CIG</t>
  </si>
  <si>
    <t xml:space="preserve">MSSP </t>
  </si>
  <si>
    <t>NCNC</t>
  </si>
  <si>
    <t>ABLE</t>
  </si>
  <si>
    <t>TRANSRO</t>
  </si>
  <si>
    <t>CNC</t>
  </si>
  <si>
    <t>GAIN</t>
  </si>
  <si>
    <t>FNS</t>
  </si>
  <si>
    <t>TTL UNITS</t>
  </si>
  <si>
    <t xml:space="preserve"> </t>
  </si>
  <si>
    <t>PETRA PROFIT / AGENCY &amp; D/O</t>
  </si>
  <si>
    <t>OCEAN FREIGHT FOR USED CARS</t>
  </si>
  <si>
    <t>FF</t>
  </si>
  <si>
    <t>AGENCY USED CARS  - Up to 3 tons</t>
  </si>
  <si>
    <t>AGENCY USED CARS -ABOVE 3 TONS</t>
  </si>
  <si>
    <t>AGENCY USED CARS -ABOVE 3-10 TONS</t>
  </si>
  <si>
    <t>AGENCY USED CARS  - UP TO 3 TONS</t>
  </si>
  <si>
    <t xml:space="preserve">Issued By. </t>
  </si>
  <si>
    <t>Checked By.</t>
  </si>
  <si>
    <t>Approved By.</t>
  </si>
  <si>
    <t>DEAD SEA</t>
  </si>
  <si>
    <t>AMMON</t>
  </si>
  <si>
    <t>NEO</t>
  </si>
  <si>
    <t>MALTRANS</t>
  </si>
  <si>
    <t>D/O Charges</t>
  </si>
  <si>
    <t>ZETH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</si>
</sst>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[$-409]mmmm\ d\,\ yyyy;@"/>
    <numFmt numFmtId="165" formatCode="[$-409]d\-mmm\-yyyy;@"/>
    <numFmt numFmtId="166" formatCode="_([$JOD]\ * #,##0.00_);_([$JOD]\ * \(#,##0.00\);_([$JOD]\ * &quot;-&quot;??_);_(@_)"/>
    <numFmt numFmtId="167" formatCode="[$-1010000]d/m/yyyy;@"/>
    <numFmt numFmtId="168" formatCode="_([$USD]\ * #,##0.00_);_([$USD]\ * \(#,##0.00\);_([$USD]\ * &quot;-&quot;??_);_(@_)"/>
    <numFmt numFmtId="170" formatCode="_([$JOD]\ * #,##0.000_);_([$JOD]\ * \(#,##0.000\);_([$JOD]\ * &quot;-&quot;???_);_(@_)"/>
  </numFmts>
  <fonts count="4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28"/>
      <color indexed="42"/>
      <name val="Arial Black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ngsana New"/>
      <family val="1"/>
    </font>
    <font>
      <sz val="10"/>
      <name val="AL-mohtrefen 2"/>
      <charset val="178"/>
    </font>
    <font>
      <b/>
      <sz val="12"/>
      <name val="AL-mohtrefen 2"/>
      <charset val="178"/>
    </font>
    <font>
      <b/>
      <sz val="10"/>
      <name val="AL-mohtrefen 2"/>
      <charset val="178"/>
    </font>
    <font>
      <b/>
      <sz val="10"/>
      <color rgb="FFFF0000"/>
      <name val="AL-mohtrefen 2"/>
      <charset val="178"/>
    </font>
    <font>
      <b/>
      <sz val="11"/>
      <color rgb="FFFF0000"/>
      <name val="Al-Kharashi 34"/>
      <charset val="178"/>
    </font>
    <font>
      <b/>
      <sz val="11"/>
      <color rgb="FFFF0000"/>
      <name val="Al-Kharashi 5"/>
      <charset val="178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indexed="1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8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25" xfId="0" applyFont="1" applyBorder="1"/>
    <xf numFmtId="0" fontId="5" fillId="0" borderId="15" xfId="0" applyFont="1" applyBorder="1"/>
    <xf numFmtId="0" fontId="5" fillId="0" borderId="26" xfId="0" applyFont="1" applyBorder="1"/>
    <xf numFmtId="0" fontId="0" fillId="26" borderId="0" xfId="0" applyFill="1"/>
    <xf numFmtId="0" fontId="0" fillId="0" borderId="0" xfId="0" applyAlignment="1">
      <alignment horizontal="left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/>
    <xf numFmtId="0" fontId="25" fillId="0" borderId="0" xfId="0" applyFont="1" applyAlignment="1" applyProtection="1">
      <alignment horizontal="center"/>
    </xf>
    <xf numFmtId="0" fontId="25" fillId="0" borderId="0" xfId="0" applyFont="1" applyAlignment="1" applyProtection="1"/>
    <xf numFmtId="164" fontId="27" fillId="0" borderId="0" xfId="0" applyNumberFormat="1" applyFont="1" applyAlignment="1" applyProtection="1">
      <alignment horizontal="left" shrinkToFit="1"/>
    </xf>
    <xf numFmtId="164" fontId="28" fillId="0" borderId="0" xfId="0" applyNumberFormat="1" applyFont="1" applyAlignment="1" applyProtection="1">
      <alignment horizontal="center" shrinkToFit="1"/>
    </xf>
    <xf numFmtId="164" fontId="27" fillId="0" borderId="0" xfId="0" applyNumberFormat="1" applyFont="1" applyAlignment="1" applyProtection="1">
      <alignment horizontal="center" shrinkToFit="1"/>
    </xf>
    <xf numFmtId="0" fontId="27" fillId="0" borderId="0" xfId="0" applyNumberFormat="1" applyFont="1" applyAlignment="1" applyProtection="1">
      <alignment horizontal="left" shrinkToFit="1"/>
    </xf>
    <xf numFmtId="0" fontId="27" fillId="0" borderId="0" xfId="0" applyNumberFormat="1" applyFont="1" applyAlignment="1" applyProtection="1">
      <alignment horizontal="center" shrinkToFit="1"/>
    </xf>
    <xf numFmtId="14" fontId="27" fillId="0" borderId="0" xfId="0" applyNumberFormat="1" applyFont="1" applyAlignment="1" applyProtection="1">
      <alignment horizontal="left" shrinkToFit="1"/>
    </xf>
    <xf numFmtId="14" fontId="27" fillId="0" borderId="0" xfId="0" applyNumberFormat="1" applyFont="1" applyAlignment="1" applyProtection="1">
      <alignment horizontal="center" shrinkToFit="1"/>
    </xf>
    <xf numFmtId="0" fontId="25" fillId="0" borderId="18" xfId="0" applyFont="1" applyBorder="1" applyAlignment="1" applyProtection="1">
      <alignment horizontal="center"/>
    </xf>
    <xf numFmtId="0" fontId="25" fillId="0" borderId="19" xfId="0" applyFont="1" applyBorder="1" applyAlignment="1" applyProtection="1">
      <alignment horizontal="center"/>
    </xf>
    <xf numFmtId="0" fontId="25" fillId="0" borderId="0" xfId="0" applyFont="1" applyBorder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/>
    </xf>
    <xf numFmtId="0" fontId="25" fillId="0" borderId="32" xfId="0" applyFont="1" applyBorder="1" applyAlignment="1" applyProtection="1">
      <alignment horizontal="center" vertical="center"/>
    </xf>
    <xf numFmtId="0" fontId="25" fillId="0" borderId="29" xfId="0" applyFont="1" applyBorder="1" applyAlignment="1" applyProtection="1">
      <alignment horizontal="center" vertical="center"/>
    </xf>
    <xf numFmtId="0" fontId="25" fillId="26" borderId="15" xfId="0" applyFont="1" applyFill="1" applyBorder="1" applyAlignment="1" applyProtection="1">
      <alignment horizontal="left"/>
    </xf>
    <xf numFmtId="0" fontId="25" fillId="26" borderId="0" xfId="0" applyFont="1" applyFill="1" applyBorder="1" applyAlignment="1" applyProtection="1">
      <alignment horizontal="left"/>
    </xf>
    <xf numFmtId="0" fontId="25" fillId="26" borderId="0" xfId="0" applyFont="1" applyFill="1" applyBorder="1" applyAlignment="1" applyProtection="1">
      <alignment horizontal="center"/>
    </xf>
    <xf numFmtId="0" fontId="25" fillId="26" borderId="0" xfId="0" applyFont="1" applyFill="1" applyBorder="1" applyAlignment="1" applyProtection="1">
      <alignment horizontal="center" vertical="center"/>
    </xf>
    <xf numFmtId="0" fontId="25" fillId="26" borderId="16" xfId="0" applyFont="1" applyFill="1" applyBorder="1" applyAlignment="1" applyProtection="1">
      <alignment horizontal="center" vertical="center"/>
    </xf>
    <xf numFmtId="0" fontId="25" fillId="0" borderId="33" xfId="0" applyFont="1" applyBorder="1" applyAlignment="1" applyProtection="1">
      <alignment horizontal="center"/>
    </xf>
    <xf numFmtId="0" fontId="25" fillId="0" borderId="33" xfId="0" applyFont="1" applyBorder="1" applyAlignment="1" applyProtection="1">
      <alignment horizontal="center" vertical="center"/>
    </xf>
    <xf numFmtId="0" fontId="25" fillId="0" borderId="28" xfId="0" applyFont="1" applyBorder="1" applyAlignment="1" applyProtection="1">
      <alignment horizontal="center" vertical="center"/>
    </xf>
    <xf numFmtId="0" fontId="25" fillId="0" borderId="28" xfId="0" applyFont="1" applyBorder="1" applyAlignment="1" applyProtection="1">
      <alignment horizontal="center"/>
    </xf>
    <xf numFmtId="0" fontId="25" fillId="0" borderId="0" xfId="0" applyFont="1" applyBorder="1" applyAlignment="1" applyProtection="1">
      <alignment horizontal="center"/>
    </xf>
    <xf numFmtId="0" fontId="25" fillId="0" borderId="16" xfId="0" applyFont="1" applyBorder="1" applyAlignment="1" applyProtection="1">
      <alignment horizontal="center"/>
    </xf>
    <xf numFmtId="0" fontId="25" fillId="0" borderId="32" xfId="0" applyFont="1" applyBorder="1" applyAlignment="1" applyProtection="1">
      <alignment horizontal="center"/>
    </xf>
    <xf numFmtId="0" fontId="25" fillId="0" borderId="29" xfId="0" applyFont="1" applyBorder="1" applyAlignment="1" applyProtection="1">
      <alignment horizontal="center"/>
    </xf>
    <xf numFmtId="0" fontId="25" fillId="26" borderId="17" xfId="0" applyFont="1" applyFill="1" applyBorder="1" applyAlignment="1" applyProtection="1">
      <alignment horizontal="left"/>
    </xf>
    <xf numFmtId="0" fontId="25" fillId="26" borderId="18" xfId="0" applyFont="1" applyFill="1" applyBorder="1" applyAlignment="1" applyProtection="1">
      <alignment horizontal="left"/>
    </xf>
    <xf numFmtId="0" fontId="25" fillId="26" borderId="18" xfId="0" applyFont="1" applyFill="1" applyBorder="1" applyAlignment="1" applyProtection="1">
      <alignment horizontal="center"/>
    </xf>
    <xf numFmtId="0" fontId="25" fillId="26" borderId="18" xfId="0" applyFont="1" applyFill="1" applyBorder="1" applyAlignment="1" applyProtection="1">
      <alignment horizontal="center" vertical="center"/>
    </xf>
    <xf numFmtId="0" fontId="25" fillId="26" borderId="19" xfId="0" applyFont="1" applyFill="1" applyBorder="1" applyAlignment="1" applyProtection="1">
      <alignment horizontal="center" vertical="center"/>
    </xf>
    <xf numFmtId="0" fontId="25" fillId="26" borderId="26" xfId="0" applyFont="1" applyFill="1" applyBorder="1" applyAlignment="1" applyProtection="1">
      <alignment horizontal="left"/>
    </xf>
    <xf numFmtId="0" fontId="25" fillId="26" borderId="32" xfId="0" applyFont="1" applyFill="1" applyBorder="1" applyAlignment="1" applyProtection="1">
      <alignment horizontal="left"/>
    </xf>
    <xf numFmtId="0" fontId="25" fillId="26" borderId="32" xfId="0" applyFont="1" applyFill="1" applyBorder="1" applyAlignment="1" applyProtection="1">
      <alignment horizontal="center"/>
    </xf>
    <xf numFmtId="0" fontId="25" fillId="26" borderId="32" xfId="0" applyFont="1" applyFill="1" applyBorder="1" applyAlignment="1" applyProtection="1">
      <alignment horizontal="center" vertical="center"/>
    </xf>
    <xf numFmtId="0" fontId="25" fillId="26" borderId="29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center" vertical="center"/>
    </xf>
    <xf numFmtId="0" fontId="27" fillId="0" borderId="0" xfId="0" applyFont="1" applyProtection="1"/>
    <xf numFmtId="0" fontId="25" fillId="0" borderId="0" xfId="0" applyFont="1" applyAlignment="1" applyProtection="1">
      <alignment horizontal="center" vertical="center"/>
    </xf>
    <xf numFmtId="14" fontId="29" fillId="0" borderId="0" xfId="0" applyNumberFormat="1" applyFont="1" applyAlignment="1" applyProtection="1">
      <alignment horizontal="left" shrinkToFit="1"/>
      <protection locked="0"/>
    </xf>
    <xf numFmtId="164" fontId="30" fillId="0" borderId="0" xfId="0" applyNumberFormat="1" applyFont="1" applyAlignment="1" applyProtection="1">
      <alignment horizontal="left" shrinkToFit="1"/>
      <protection locked="0"/>
    </xf>
    <xf numFmtId="0" fontId="31" fillId="0" borderId="0" xfId="0" applyFont="1" applyProtection="1">
      <protection locked="0"/>
    </xf>
    <xf numFmtId="0" fontId="32" fillId="26" borderId="34" xfId="0" applyFont="1" applyFill="1" applyBorder="1" applyAlignment="1" applyProtection="1">
      <alignment horizontal="center"/>
    </xf>
    <xf numFmtId="0" fontId="31" fillId="0" borderId="0" xfId="0" applyFont="1" applyProtection="1"/>
    <xf numFmtId="0" fontId="33" fillId="0" borderId="0" xfId="0" applyFont="1" applyProtection="1"/>
    <xf numFmtId="14" fontId="33" fillId="0" borderId="0" xfId="0" applyNumberFormat="1" applyFont="1" applyProtection="1"/>
    <xf numFmtId="44" fontId="32" fillId="26" borderId="34" xfId="0" applyNumberFormat="1" applyFont="1" applyFill="1" applyBorder="1" applyAlignment="1" applyProtection="1">
      <alignment horizontal="center"/>
    </xf>
    <xf numFmtId="44" fontId="32" fillId="26" borderId="35" xfId="28" applyFont="1" applyFill="1" applyBorder="1" applyAlignment="1" applyProtection="1">
      <alignment horizontal="center"/>
    </xf>
    <xf numFmtId="166" fontId="32" fillId="26" borderId="34" xfId="0" applyNumberFormat="1" applyFont="1" applyFill="1" applyBorder="1" applyAlignment="1" applyProtection="1">
      <alignment horizontal="center"/>
    </xf>
    <xf numFmtId="166" fontId="32" fillId="26" borderId="34" xfId="0" applyNumberFormat="1" applyFont="1" applyFill="1" applyBorder="1" applyAlignment="1" applyProtection="1">
      <alignment horizontal="center"/>
      <protection locked="0"/>
    </xf>
    <xf numFmtId="167" fontId="27" fillId="0" borderId="0" xfId="0" applyNumberFormat="1" applyFont="1" applyAlignment="1" applyProtection="1">
      <alignment horizontal="left" shrinkToFit="1"/>
    </xf>
    <xf numFmtId="14" fontId="1" fillId="0" borderId="28" xfId="0" applyNumberFormat="1" applyFont="1" applyBorder="1" applyAlignment="1">
      <alignment horizontal="left" vertical="center"/>
    </xf>
    <xf numFmtId="14" fontId="0" fillId="0" borderId="28" xfId="0" applyNumberFormat="1" applyBorder="1" applyAlignment="1">
      <alignment horizontal="left" vertical="center"/>
    </xf>
    <xf numFmtId="0" fontId="0" fillId="26" borderId="32" xfId="0" applyFill="1" applyBorder="1"/>
    <xf numFmtId="0" fontId="0" fillId="26" borderId="33" xfId="0" applyFill="1" applyBorder="1"/>
    <xf numFmtId="0" fontId="0" fillId="26" borderId="0" xfId="0" applyFill="1" applyBorder="1"/>
    <xf numFmtId="0" fontId="2" fillId="0" borderId="16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4" fontId="2" fillId="0" borderId="16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37" fillId="0" borderId="0" xfId="0" applyFont="1" applyAlignment="1"/>
    <xf numFmtId="164" fontId="38" fillId="0" borderId="0" xfId="0" applyNumberFormat="1" applyFont="1" applyAlignment="1">
      <alignment horizontal="left" shrinkToFit="1"/>
    </xf>
    <xf numFmtId="0" fontId="39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0" fontId="37" fillId="24" borderId="10" xfId="0" applyFont="1" applyFill="1" applyBorder="1" applyAlignment="1">
      <alignment horizontal="center" vertical="center"/>
    </xf>
    <xf numFmtId="165" fontId="40" fillId="0" borderId="10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4" fontId="40" fillId="0" borderId="10" xfId="0" applyNumberFormat="1" applyFont="1" applyBorder="1" applyAlignment="1">
      <alignment horizontal="center" vertical="center"/>
    </xf>
    <xf numFmtId="0" fontId="39" fillId="0" borderId="0" xfId="0" applyNumberFormat="1" applyFont="1" applyBorder="1" applyAlignment="1">
      <alignment horizontal="center" vertical="center"/>
    </xf>
    <xf numFmtId="14" fontId="39" fillId="0" borderId="0" xfId="0" applyNumberFormat="1" applyFont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170" fontId="37" fillId="25" borderId="23" xfId="0" applyNumberFormat="1" applyFont="1" applyFill="1" applyBorder="1" applyAlignment="1">
      <alignment horizontal="right" vertical="center"/>
    </xf>
    <xf numFmtId="1" fontId="37" fillId="0" borderId="14" xfId="0" applyNumberFormat="1" applyFont="1" applyBorder="1" applyAlignment="1">
      <alignment horizontal="center" vertical="center"/>
    </xf>
    <xf numFmtId="170" fontId="37" fillId="25" borderId="27" xfId="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horizontal="right" vertical="center"/>
    </xf>
    <xf numFmtId="170" fontId="37" fillId="25" borderId="24" xfId="0" applyNumberFormat="1" applyFont="1" applyFill="1" applyBorder="1" applyAlignment="1">
      <alignment horizontal="right" vertical="center"/>
    </xf>
    <xf numFmtId="44" fontId="39" fillId="0" borderId="0" xfId="0" applyNumberFormat="1" applyFont="1" applyFill="1" applyBorder="1" applyAlignment="1">
      <alignment horizontal="left" vertical="center"/>
    </xf>
    <xf numFmtId="168" fontId="37" fillId="25" borderId="23" xfId="0" applyNumberFormat="1" applyFont="1" applyFill="1" applyBorder="1" applyAlignment="1">
      <alignment horizontal="right" vertical="center"/>
    </xf>
    <xf numFmtId="168" fontId="37" fillId="25" borderId="24" xfId="0" applyNumberFormat="1" applyFont="1" applyFill="1" applyBorder="1" applyAlignment="1">
      <alignment horizontal="right" vertical="center"/>
    </xf>
    <xf numFmtId="0" fontId="41" fillId="0" borderId="0" xfId="0" applyFont="1"/>
    <xf numFmtId="0" fontId="36" fillId="0" borderId="0" xfId="38" applyFont="1" applyAlignment="1">
      <alignment vertical="center"/>
    </xf>
    <xf numFmtId="0" fontId="35" fillId="0" borderId="0" xfId="38" applyFont="1" applyAlignment="1">
      <alignment vertical="center"/>
    </xf>
    <xf numFmtId="44" fontId="35" fillId="0" borderId="0" xfId="38" applyNumberFormat="1" applyFont="1" applyFill="1" applyBorder="1" applyAlignment="1">
      <alignment horizontal="left" vertical="center"/>
    </xf>
    <xf numFmtId="0" fontId="36" fillId="0" borderId="0" xfId="38" applyFont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/>
    </xf>
    <xf numFmtId="164" fontId="42" fillId="0" borderId="0" xfId="0" applyNumberFormat="1" applyFont="1" applyAlignment="1">
      <alignment horizontal="left" shrinkToFit="1"/>
    </xf>
    <xf numFmtId="0" fontId="42" fillId="0" borderId="0" xfId="0" applyFont="1" applyAlignment="1">
      <alignment horizontal="left"/>
    </xf>
    <xf numFmtId="0" fontId="42" fillId="0" borderId="0" xfId="0" applyFont="1"/>
    <xf numFmtId="1" fontId="42" fillId="0" borderId="12" xfId="0" applyNumberFormat="1" applyFont="1" applyBorder="1" applyAlignment="1">
      <alignment horizontal="center" vertical="center"/>
    </xf>
    <xf numFmtId="4" fontId="42" fillId="0" borderId="10" xfId="0" applyNumberFormat="1" applyFont="1" applyBorder="1" applyAlignment="1">
      <alignment horizontal="center" vertical="center"/>
    </xf>
    <xf numFmtId="1" fontId="42" fillId="0" borderId="10" xfId="0" applyNumberFormat="1" applyFont="1" applyBorder="1" applyAlignment="1">
      <alignment horizontal="center" vertical="center"/>
    </xf>
    <xf numFmtId="164" fontId="43" fillId="0" borderId="0" xfId="0" applyNumberFormat="1" applyFont="1" applyAlignment="1">
      <alignment horizontal="left" shrinkToFit="1"/>
    </xf>
    <xf numFmtId="0" fontId="43" fillId="0" borderId="0" xfId="0" applyFont="1" applyAlignment="1">
      <alignment horizontal="left"/>
    </xf>
    <xf numFmtId="0" fontId="43" fillId="0" borderId="0" xfId="0" applyFont="1"/>
    <xf numFmtId="4" fontId="43" fillId="0" borderId="10" xfId="0" applyNumberFormat="1" applyFont="1" applyBorder="1" applyAlignment="1">
      <alignment horizontal="center" vertical="center"/>
    </xf>
    <xf numFmtId="1" fontId="43" fillId="0" borderId="10" xfId="0" applyNumberFormat="1" applyFont="1" applyBorder="1" applyAlignment="1">
      <alignment horizontal="center" vertical="center"/>
    </xf>
    <xf numFmtId="1" fontId="43" fillId="0" borderId="12" xfId="0" applyNumberFormat="1" applyFont="1" applyBorder="1" applyAlignment="1">
      <alignment horizontal="center" vertical="center"/>
    </xf>
    <xf numFmtId="1" fontId="42" fillId="0" borderId="23" xfId="0" applyNumberFormat="1" applyFont="1" applyBorder="1" applyAlignment="1">
      <alignment horizontal="center" vertical="center"/>
    </xf>
    <xf numFmtId="1" fontId="42" fillId="0" borderId="13" xfId="0" applyNumberFormat="1" applyFont="1" applyBorder="1" applyAlignment="1">
      <alignment horizontal="center" vertical="center"/>
    </xf>
    <xf numFmtId="0" fontId="39" fillId="0" borderId="0" xfId="0" applyFont="1" applyProtection="1"/>
    <xf numFmtId="0" fontId="39" fillId="0" borderId="0" xfId="0" applyFont="1" applyProtection="1">
      <protection locked="0"/>
    </xf>
    <xf numFmtId="0" fontId="39" fillId="26" borderId="25" xfId="0" applyFont="1" applyFill="1" applyBorder="1" applyProtection="1"/>
    <xf numFmtId="0" fontId="39" fillId="0" borderId="33" xfId="0" applyFont="1" applyBorder="1" applyProtection="1"/>
    <xf numFmtId="0" fontId="39" fillId="0" borderId="28" xfId="0" applyFont="1" applyBorder="1" applyProtection="1"/>
    <xf numFmtId="0" fontId="39" fillId="26" borderId="15" xfId="0" applyFont="1" applyFill="1" applyBorder="1" applyProtection="1"/>
    <xf numFmtId="0" fontId="39" fillId="0" borderId="0" xfId="0" applyFont="1" applyBorder="1" applyProtection="1"/>
    <xf numFmtId="0" fontId="39" fillId="0" borderId="16" xfId="0" applyFont="1" applyBorder="1" applyProtection="1"/>
    <xf numFmtId="0" fontId="39" fillId="26" borderId="26" xfId="0" applyFont="1" applyFill="1" applyBorder="1" applyProtection="1"/>
    <xf numFmtId="0" fontId="39" fillId="0" borderId="32" xfId="0" applyFont="1" applyBorder="1" applyProtection="1"/>
    <xf numFmtId="0" fontId="39" fillId="0" borderId="29" xfId="0" applyFont="1" applyBorder="1" applyProtection="1"/>
    <xf numFmtId="0" fontId="39" fillId="27" borderId="25" xfId="0" applyFont="1" applyFill="1" applyBorder="1" applyProtection="1"/>
    <xf numFmtId="0" fontId="39" fillId="27" borderId="33" xfId="0" applyFont="1" applyFill="1" applyBorder="1" applyProtection="1"/>
    <xf numFmtId="0" fontId="39" fillId="27" borderId="28" xfId="0" applyFont="1" applyFill="1" applyBorder="1" applyProtection="1"/>
    <xf numFmtId="0" fontId="39" fillId="27" borderId="15" xfId="0" applyFont="1" applyFill="1" applyBorder="1" applyProtection="1"/>
    <xf numFmtId="0" fontId="39" fillId="27" borderId="0" xfId="0" applyFont="1" applyFill="1" applyBorder="1" applyProtection="1"/>
    <xf numFmtId="0" fontId="39" fillId="27" borderId="16" xfId="0" applyFont="1" applyFill="1" applyBorder="1" applyProtection="1"/>
    <xf numFmtId="0" fontId="39" fillId="27" borderId="26" xfId="0" applyFont="1" applyFill="1" applyBorder="1" applyProtection="1"/>
    <xf numFmtId="0" fontId="39" fillId="27" borderId="32" xfId="0" applyFont="1" applyFill="1" applyBorder="1" applyProtection="1"/>
    <xf numFmtId="0" fontId="39" fillId="27" borderId="29" xfId="0" applyFont="1" applyFill="1" applyBorder="1" applyProtection="1"/>
    <xf numFmtId="0" fontId="39" fillId="28" borderId="25" xfId="0" applyFont="1" applyFill="1" applyBorder="1" applyProtection="1"/>
    <xf numFmtId="0" fontId="25" fillId="28" borderId="33" xfId="0" applyFont="1" applyFill="1" applyBorder="1" applyProtection="1"/>
    <xf numFmtId="0" fontId="25" fillId="28" borderId="28" xfId="0" applyFont="1" applyFill="1" applyBorder="1" applyProtection="1"/>
    <xf numFmtId="0" fontId="39" fillId="28" borderId="15" xfId="0" applyFont="1" applyFill="1" applyBorder="1" applyProtection="1"/>
    <xf numFmtId="0" fontId="25" fillId="28" borderId="0" xfId="0" applyFont="1" applyFill="1" applyBorder="1" applyProtection="1"/>
    <xf numFmtId="0" fontId="25" fillId="28" borderId="16" xfId="0" applyFont="1" applyFill="1" applyBorder="1" applyProtection="1"/>
    <xf numFmtId="0" fontId="39" fillId="28" borderId="26" xfId="0" applyFont="1" applyFill="1" applyBorder="1" applyProtection="1"/>
    <xf numFmtId="0" fontId="25" fillId="28" borderId="32" xfId="0" applyFont="1" applyFill="1" applyBorder="1" applyProtection="1"/>
    <xf numFmtId="0" fontId="25" fillId="28" borderId="29" xfId="0" applyFont="1" applyFill="1" applyBorder="1" applyProtection="1"/>
    <xf numFmtId="0" fontId="0" fillId="26" borderId="0" xfId="0" applyFill="1" applyBorder="1" applyAlignment="1">
      <alignment horizontal="center"/>
    </xf>
    <xf numFmtId="0" fontId="25" fillId="0" borderId="15" xfId="0" applyFont="1" applyBorder="1" applyAlignment="1" applyProtection="1">
      <alignment horizontal="left"/>
    </xf>
    <xf numFmtId="0" fontId="25" fillId="0" borderId="0" xfId="0" applyFont="1" applyBorder="1" applyAlignment="1" applyProtection="1">
      <alignment horizontal="left"/>
    </xf>
    <xf numFmtId="0" fontId="25" fillId="0" borderId="26" xfId="0" applyFont="1" applyBorder="1" applyAlignment="1" applyProtection="1">
      <alignment horizontal="left"/>
    </xf>
    <xf numFmtId="0" fontId="25" fillId="0" borderId="32" xfId="0" applyFont="1" applyBorder="1" applyAlignment="1" applyProtection="1">
      <alignment horizontal="left"/>
    </xf>
    <xf numFmtId="0" fontId="25" fillId="0" borderId="25" xfId="0" applyFont="1" applyBorder="1" applyAlignment="1" applyProtection="1">
      <alignment horizontal="left"/>
    </xf>
    <xf numFmtId="0" fontId="25" fillId="0" borderId="33" xfId="0" applyFont="1" applyBorder="1" applyAlignment="1" applyProtection="1">
      <alignment horizontal="left"/>
    </xf>
    <xf numFmtId="0" fontId="26" fillId="0" borderId="0" xfId="0" applyFont="1" applyAlignment="1" applyProtection="1">
      <alignment horizontal="center"/>
    </xf>
    <xf numFmtId="0" fontId="25" fillId="0" borderId="17" xfId="0" applyFont="1" applyBorder="1" applyAlignment="1" applyProtection="1">
      <alignment horizontal="left"/>
    </xf>
    <xf numFmtId="0" fontId="25" fillId="0" borderId="18" xfId="0" applyFont="1" applyBorder="1" applyAlignment="1" applyProtection="1">
      <alignment horizontal="left"/>
    </xf>
    <xf numFmtId="0" fontId="37" fillId="24" borderId="10" xfId="0" applyFont="1" applyFill="1" applyBorder="1" applyAlignment="1">
      <alignment horizontal="center" vertical="center"/>
    </xf>
    <xf numFmtId="0" fontId="37" fillId="24" borderId="36" xfId="0" applyFont="1" applyFill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/>
    </xf>
    <xf numFmtId="0" fontId="40" fillId="0" borderId="36" xfId="0" applyNumberFormat="1" applyFont="1" applyBorder="1" applyAlignment="1">
      <alignment horizontal="center" vertical="center"/>
    </xf>
    <xf numFmtId="0" fontId="40" fillId="0" borderId="11" xfId="0" applyNumberFormat="1" applyFont="1" applyBorder="1" applyAlignment="1">
      <alignment horizontal="center" vertical="center"/>
    </xf>
    <xf numFmtId="0" fontId="42" fillId="0" borderId="10" xfId="0" applyNumberFormat="1" applyFont="1" applyBorder="1" applyAlignment="1">
      <alignment horizontal="center" vertical="center" wrapText="1"/>
    </xf>
    <xf numFmtId="0" fontId="42" fillId="0" borderId="36" xfId="0" applyNumberFormat="1" applyFont="1" applyBorder="1" applyAlignment="1">
      <alignment horizontal="center" vertical="center" wrapText="1"/>
    </xf>
    <xf numFmtId="0" fontId="42" fillId="0" borderId="11" xfId="0" applyNumberFormat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30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13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20" xfId="0" applyFont="1" applyBorder="1" applyAlignment="1">
      <alignment vertical="center"/>
    </xf>
    <xf numFmtId="0" fontId="37" fillId="0" borderId="31" xfId="0" applyFont="1" applyBorder="1" applyAlignment="1">
      <alignment vertical="center"/>
    </xf>
    <xf numFmtId="0" fontId="37" fillId="0" borderId="21" xfId="0" applyFont="1" applyBorder="1" applyAlignment="1">
      <alignment vertical="center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36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7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8E4E8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</xdr:row>
          <xdr:rowOff>28575</xdr:rowOff>
        </xdr:from>
        <xdr:to>
          <xdr:col>1</xdr:col>
          <xdr:colOff>1409700</xdr:colOff>
          <xdr:row>8</xdr:row>
          <xdr:rowOff>0</xdr:rowOff>
        </xdr:to>
        <xdr:sp macro="" textlink="">
          <xdr:nvSpPr>
            <xdr:cNvPr id="431105" name="Button 1" hidden="1">
              <a:extLst>
                <a:ext uri="{63B3BB69-23CF-44E3-9099-C40C66FF867C}">
                  <a14:compatExt spid="_x0000_s431105"/>
                </a:ext>
                <a:ext uri="{FF2B5EF4-FFF2-40B4-BE49-F238E27FC236}">
                  <a16:creationId xmlns:a16="http://schemas.microsoft.com/office/drawing/2014/main" id="{00000000-0008-0000-0200-00000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7</xdr:row>
          <xdr:rowOff>28575</xdr:rowOff>
        </xdr:from>
        <xdr:to>
          <xdr:col>4</xdr:col>
          <xdr:colOff>1409700</xdr:colOff>
          <xdr:row>8</xdr:row>
          <xdr:rowOff>0</xdr:rowOff>
        </xdr:to>
        <xdr:sp macro="" textlink="">
          <xdr:nvSpPr>
            <xdr:cNvPr id="431106" name="Button 2" hidden="1">
              <a:extLst>
                <a:ext uri="{63B3BB69-23CF-44E3-9099-C40C66FF867C}">
                  <a14:compatExt spid="_x0000_s431106"/>
                </a:ext>
                <a:ext uri="{FF2B5EF4-FFF2-40B4-BE49-F238E27FC236}">
                  <a16:creationId xmlns:a16="http://schemas.microsoft.com/office/drawing/2014/main" id="{00000000-0008-0000-0200-00000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</xdr:row>
          <xdr:rowOff>28575</xdr:rowOff>
        </xdr:from>
        <xdr:to>
          <xdr:col>7</xdr:col>
          <xdr:colOff>1409700</xdr:colOff>
          <xdr:row>8</xdr:row>
          <xdr:rowOff>0</xdr:rowOff>
        </xdr:to>
        <xdr:sp macro="" textlink="">
          <xdr:nvSpPr>
            <xdr:cNvPr id="431107" name="Button 3" hidden="1">
              <a:extLst>
                <a:ext uri="{63B3BB69-23CF-44E3-9099-C40C66FF867C}">
                  <a14:compatExt spid="_x0000_s431107"/>
                </a:ext>
                <a:ext uri="{FF2B5EF4-FFF2-40B4-BE49-F238E27FC236}">
                  <a16:creationId xmlns:a16="http://schemas.microsoft.com/office/drawing/2014/main" id="{00000000-0008-0000-0200-00000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</xdr:row>
          <xdr:rowOff>28575</xdr:rowOff>
        </xdr:from>
        <xdr:to>
          <xdr:col>10</xdr:col>
          <xdr:colOff>1409700</xdr:colOff>
          <xdr:row>8</xdr:row>
          <xdr:rowOff>0</xdr:rowOff>
        </xdr:to>
        <xdr:sp macro="" textlink="">
          <xdr:nvSpPr>
            <xdr:cNvPr id="431108" name="Button 4" hidden="1">
              <a:extLst>
                <a:ext uri="{63B3BB69-23CF-44E3-9099-C40C66FF867C}">
                  <a14:compatExt spid="_x0000_s431108"/>
                </a:ext>
                <a:ext uri="{FF2B5EF4-FFF2-40B4-BE49-F238E27FC236}">
                  <a16:creationId xmlns:a16="http://schemas.microsoft.com/office/drawing/2014/main" id="{00000000-0008-0000-0200-00000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</xdr:row>
          <xdr:rowOff>28575</xdr:rowOff>
        </xdr:from>
        <xdr:to>
          <xdr:col>13</xdr:col>
          <xdr:colOff>1409700</xdr:colOff>
          <xdr:row>8</xdr:row>
          <xdr:rowOff>0</xdr:rowOff>
        </xdr:to>
        <xdr:sp macro="" textlink="">
          <xdr:nvSpPr>
            <xdr:cNvPr id="431109" name="Button 5" hidden="1">
              <a:extLst>
                <a:ext uri="{63B3BB69-23CF-44E3-9099-C40C66FF867C}">
                  <a14:compatExt spid="_x0000_s431109"/>
                </a:ext>
                <a:ext uri="{FF2B5EF4-FFF2-40B4-BE49-F238E27FC236}">
                  <a16:creationId xmlns:a16="http://schemas.microsoft.com/office/drawing/2014/main" id="{00000000-0008-0000-0200-00000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</xdr:row>
          <xdr:rowOff>28575</xdr:rowOff>
        </xdr:from>
        <xdr:to>
          <xdr:col>16</xdr:col>
          <xdr:colOff>1409700</xdr:colOff>
          <xdr:row>8</xdr:row>
          <xdr:rowOff>0</xdr:rowOff>
        </xdr:to>
        <xdr:sp macro="" textlink="">
          <xdr:nvSpPr>
            <xdr:cNvPr id="431110" name="Button 6" hidden="1">
              <a:extLst>
                <a:ext uri="{63B3BB69-23CF-44E3-9099-C40C66FF867C}">
                  <a14:compatExt spid="_x0000_s431110"/>
                </a:ext>
                <a:ext uri="{FF2B5EF4-FFF2-40B4-BE49-F238E27FC236}">
                  <a16:creationId xmlns:a16="http://schemas.microsoft.com/office/drawing/2014/main" id="{00000000-0008-0000-0200-00000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</xdr:row>
          <xdr:rowOff>28575</xdr:rowOff>
        </xdr:from>
        <xdr:to>
          <xdr:col>1</xdr:col>
          <xdr:colOff>1409700</xdr:colOff>
          <xdr:row>19</xdr:row>
          <xdr:rowOff>0</xdr:rowOff>
        </xdr:to>
        <xdr:sp macro="" textlink="">
          <xdr:nvSpPr>
            <xdr:cNvPr id="431111" name="Button 7" hidden="1">
              <a:extLst>
                <a:ext uri="{63B3BB69-23CF-44E3-9099-C40C66FF867C}">
                  <a14:compatExt spid="_x0000_s431111"/>
                </a:ext>
                <a:ext uri="{FF2B5EF4-FFF2-40B4-BE49-F238E27FC236}">
                  <a16:creationId xmlns:a16="http://schemas.microsoft.com/office/drawing/2014/main" id="{00000000-0008-0000-0200-00000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</xdr:row>
          <xdr:rowOff>28575</xdr:rowOff>
        </xdr:from>
        <xdr:to>
          <xdr:col>4</xdr:col>
          <xdr:colOff>1409700</xdr:colOff>
          <xdr:row>19</xdr:row>
          <xdr:rowOff>0</xdr:rowOff>
        </xdr:to>
        <xdr:sp macro="" textlink="">
          <xdr:nvSpPr>
            <xdr:cNvPr id="431112" name="Button 8" hidden="1">
              <a:extLst>
                <a:ext uri="{63B3BB69-23CF-44E3-9099-C40C66FF867C}">
                  <a14:compatExt spid="_x0000_s431112"/>
                </a:ext>
                <a:ext uri="{FF2B5EF4-FFF2-40B4-BE49-F238E27FC236}">
                  <a16:creationId xmlns:a16="http://schemas.microsoft.com/office/drawing/2014/main" id="{00000000-0008-0000-0200-00000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</xdr:row>
          <xdr:rowOff>28575</xdr:rowOff>
        </xdr:from>
        <xdr:to>
          <xdr:col>7</xdr:col>
          <xdr:colOff>1409700</xdr:colOff>
          <xdr:row>19</xdr:row>
          <xdr:rowOff>0</xdr:rowOff>
        </xdr:to>
        <xdr:sp macro="" textlink="">
          <xdr:nvSpPr>
            <xdr:cNvPr id="431113" name="Button 9" hidden="1">
              <a:extLst>
                <a:ext uri="{63B3BB69-23CF-44E3-9099-C40C66FF867C}">
                  <a14:compatExt spid="_x0000_s431113"/>
                </a:ext>
                <a:ext uri="{FF2B5EF4-FFF2-40B4-BE49-F238E27FC236}">
                  <a16:creationId xmlns:a16="http://schemas.microsoft.com/office/drawing/2014/main" id="{00000000-0008-0000-0200-00000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</xdr:row>
          <xdr:rowOff>28575</xdr:rowOff>
        </xdr:from>
        <xdr:to>
          <xdr:col>10</xdr:col>
          <xdr:colOff>1409700</xdr:colOff>
          <xdr:row>19</xdr:row>
          <xdr:rowOff>0</xdr:rowOff>
        </xdr:to>
        <xdr:sp macro="" textlink="">
          <xdr:nvSpPr>
            <xdr:cNvPr id="431114" name="Button 10" hidden="1">
              <a:extLst>
                <a:ext uri="{63B3BB69-23CF-44E3-9099-C40C66FF867C}">
                  <a14:compatExt spid="_x0000_s431114"/>
                </a:ext>
                <a:ext uri="{FF2B5EF4-FFF2-40B4-BE49-F238E27FC236}">
                  <a16:creationId xmlns:a16="http://schemas.microsoft.com/office/drawing/2014/main" id="{00000000-0008-0000-0200-00000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</xdr:row>
          <xdr:rowOff>28575</xdr:rowOff>
        </xdr:from>
        <xdr:to>
          <xdr:col>13</xdr:col>
          <xdr:colOff>1409700</xdr:colOff>
          <xdr:row>19</xdr:row>
          <xdr:rowOff>0</xdr:rowOff>
        </xdr:to>
        <xdr:sp macro="" textlink="">
          <xdr:nvSpPr>
            <xdr:cNvPr id="431115" name="Button 11" hidden="1">
              <a:extLst>
                <a:ext uri="{63B3BB69-23CF-44E3-9099-C40C66FF867C}">
                  <a14:compatExt spid="_x0000_s431115"/>
                </a:ext>
                <a:ext uri="{FF2B5EF4-FFF2-40B4-BE49-F238E27FC236}">
                  <a16:creationId xmlns:a16="http://schemas.microsoft.com/office/drawing/2014/main" id="{00000000-0008-0000-0200-00000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</xdr:row>
          <xdr:rowOff>28575</xdr:rowOff>
        </xdr:from>
        <xdr:to>
          <xdr:col>16</xdr:col>
          <xdr:colOff>1409700</xdr:colOff>
          <xdr:row>19</xdr:row>
          <xdr:rowOff>0</xdr:rowOff>
        </xdr:to>
        <xdr:sp macro="" textlink="">
          <xdr:nvSpPr>
            <xdr:cNvPr id="431116" name="Button 12" hidden="1">
              <a:extLst>
                <a:ext uri="{63B3BB69-23CF-44E3-9099-C40C66FF867C}">
                  <a14:compatExt spid="_x0000_s431116"/>
                </a:ext>
                <a:ext uri="{FF2B5EF4-FFF2-40B4-BE49-F238E27FC236}">
                  <a16:creationId xmlns:a16="http://schemas.microsoft.com/office/drawing/2014/main" id="{00000000-0008-0000-0200-00000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117" name="Button 13" hidden="1">
              <a:extLst>
                <a:ext uri="{63B3BB69-23CF-44E3-9099-C40C66FF867C}">
                  <a14:compatExt spid="_x0000_s431117"/>
                </a:ext>
                <a:ext uri="{FF2B5EF4-FFF2-40B4-BE49-F238E27FC236}">
                  <a16:creationId xmlns:a16="http://schemas.microsoft.com/office/drawing/2014/main" id="{00000000-0008-0000-0200-00000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29</xdr:row>
          <xdr:rowOff>28575</xdr:rowOff>
        </xdr:from>
        <xdr:to>
          <xdr:col>4</xdr:col>
          <xdr:colOff>1409700</xdr:colOff>
          <xdr:row>30</xdr:row>
          <xdr:rowOff>0</xdr:rowOff>
        </xdr:to>
        <xdr:sp macro="" textlink="">
          <xdr:nvSpPr>
            <xdr:cNvPr id="431118" name="Button 14" hidden="1">
              <a:extLst>
                <a:ext uri="{63B3BB69-23CF-44E3-9099-C40C66FF867C}">
                  <a14:compatExt spid="_x0000_s431118"/>
                </a:ext>
                <a:ext uri="{FF2B5EF4-FFF2-40B4-BE49-F238E27FC236}">
                  <a16:creationId xmlns:a16="http://schemas.microsoft.com/office/drawing/2014/main" id="{00000000-0008-0000-0200-00000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29</xdr:row>
          <xdr:rowOff>28575</xdr:rowOff>
        </xdr:from>
        <xdr:to>
          <xdr:col>7</xdr:col>
          <xdr:colOff>1409700</xdr:colOff>
          <xdr:row>30</xdr:row>
          <xdr:rowOff>0</xdr:rowOff>
        </xdr:to>
        <xdr:sp macro="" textlink="">
          <xdr:nvSpPr>
            <xdr:cNvPr id="431119" name="Button 15" hidden="1">
              <a:extLst>
                <a:ext uri="{63B3BB69-23CF-44E3-9099-C40C66FF867C}">
                  <a14:compatExt spid="_x0000_s431119"/>
                </a:ext>
                <a:ext uri="{FF2B5EF4-FFF2-40B4-BE49-F238E27FC236}">
                  <a16:creationId xmlns:a16="http://schemas.microsoft.com/office/drawing/2014/main" id="{00000000-0008-0000-0200-00000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29</xdr:row>
          <xdr:rowOff>28575</xdr:rowOff>
        </xdr:from>
        <xdr:to>
          <xdr:col>10</xdr:col>
          <xdr:colOff>1409700</xdr:colOff>
          <xdr:row>30</xdr:row>
          <xdr:rowOff>0</xdr:rowOff>
        </xdr:to>
        <xdr:sp macro="" textlink="">
          <xdr:nvSpPr>
            <xdr:cNvPr id="431120" name="Button 16" hidden="1">
              <a:extLst>
                <a:ext uri="{63B3BB69-23CF-44E3-9099-C40C66FF867C}">
                  <a14:compatExt spid="_x0000_s431120"/>
                </a:ext>
                <a:ext uri="{FF2B5EF4-FFF2-40B4-BE49-F238E27FC236}">
                  <a16:creationId xmlns:a16="http://schemas.microsoft.com/office/drawing/2014/main" id="{00000000-0008-0000-0200-00001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29</xdr:row>
          <xdr:rowOff>28575</xdr:rowOff>
        </xdr:from>
        <xdr:to>
          <xdr:col>13</xdr:col>
          <xdr:colOff>1409700</xdr:colOff>
          <xdr:row>30</xdr:row>
          <xdr:rowOff>0</xdr:rowOff>
        </xdr:to>
        <xdr:sp macro="" textlink="">
          <xdr:nvSpPr>
            <xdr:cNvPr id="431121" name="Button 17" hidden="1">
              <a:extLst>
                <a:ext uri="{63B3BB69-23CF-44E3-9099-C40C66FF867C}">
                  <a14:compatExt spid="_x0000_s431121"/>
                </a:ext>
                <a:ext uri="{FF2B5EF4-FFF2-40B4-BE49-F238E27FC236}">
                  <a16:creationId xmlns:a16="http://schemas.microsoft.com/office/drawing/2014/main" id="{00000000-0008-0000-0200-00001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29</xdr:row>
          <xdr:rowOff>28575</xdr:rowOff>
        </xdr:from>
        <xdr:to>
          <xdr:col>16</xdr:col>
          <xdr:colOff>1409700</xdr:colOff>
          <xdr:row>30</xdr:row>
          <xdr:rowOff>0</xdr:rowOff>
        </xdr:to>
        <xdr:sp macro="" textlink="">
          <xdr:nvSpPr>
            <xdr:cNvPr id="431122" name="Button 18" hidden="1">
              <a:extLst>
                <a:ext uri="{63B3BB69-23CF-44E3-9099-C40C66FF867C}">
                  <a14:compatExt spid="_x0000_s431122"/>
                </a:ext>
                <a:ext uri="{FF2B5EF4-FFF2-40B4-BE49-F238E27FC236}">
                  <a16:creationId xmlns:a16="http://schemas.microsoft.com/office/drawing/2014/main" id="{00000000-0008-0000-0200-00001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123" name="Button 19" hidden="1">
              <a:extLst>
                <a:ext uri="{63B3BB69-23CF-44E3-9099-C40C66FF867C}">
                  <a14:compatExt spid="_x0000_s431123"/>
                </a:ext>
                <a:ext uri="{FF2B5EF4-FFF2-40B4-BE49-F238E27FC236}">
                  <a16:creationId xmlns:a16="http://schemas.microsoft.com/office/drawing/2014/main" id="{00000000-0008-0000-0200-00001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40</xdr:row>
          <xdr:rowOff>28575</xdr:rowOff>
        </xdr:from>
        <xdr:to>
          <xdr:col>4</xdr:col>
          <xdr:colOff>1409700</xdr:colOff>
          <xdr:row>41</xdr:row>
          <xdr:rowOff>0</xdr:rowOff>
        </xdr:to>
        <xdr:sp macro="" textlink="">
          <xdr:nvSpPr>
            <xdr:cNvPr id="431124" name="Button 20" hidden="1">
              <a:extLst>
                <a:ext uri="{63B3BB69-23CF-44E3-9099-C40C66FF867C}">
                  <a14:compatExt spid="_x0000_s431124"/>
                </a:ext>
                <a:ext uri="{FF2B5EF4-FFF2-40B4-BE49-F238E27FC236}">
                  <a16:creationId xmlns:a16="http://schemas.microsoft.com/office/drawing/2014/main" id="{00000000-0008-0000-0200-00001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40</xdr:row>
          <xdr:rowOff>28575</xdr:rowOff>
        </xdr:from>
        <xdr:to>
          <xdr:col>7</xdr:col>
          <xdr:colOff>1409700</xdr:colOff>
          <xdr:row>41</xdr:row>
          <xdr:rowOff>0</xdr:rowOff>
        </xdr:to>
        <xdr:sp macro="" textlink="">
          <xdr:nvSpPr>
            <xdr:cNvPr id="431125" name="Button 21" hidden="1">
              <a:extLst>
                <a:ext uri="{63B3BB69-23CF-44E3-9099-C40C66FF867C}">
                  <a14:compatExt spid="_x0000_s431125"/>
                </a:ext>
                <a:ext uri="{FF2B5EF4-FFF2-40B4-BE49-F238E27FC236}">
                  <a16:creationId xmlns:a16="http://schemas.microsoft.com/office/drawing/2014/main" id="{00000000-0008-0000-0200-00001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40</xdr:row>
          <xdr:rowOff>28575</xdr:rowOff>
        </xdr:from>
        <xdr:to>
          <xdr:col>10</xdr:col>
          <xdr:colOff>1409700</xdr:colOff>
          <xdr:row>41</xdr:row>
          <xdr:rowOff>0</xdr:rowOff>
        </xdr:to>
        <xdr:sp macro="" textlink="">
          <xdr:nvSpPr>
            <xdr:cNvPr id="431126" name="Button 22" hidden="1">
              <a:extLst>
                <a:ext uri="{63B3BB69-23CF-44E3-9099-C40C66FF867C}">
                  <a14:compatExt spid="_x0000_s431126"/>
                </a:ext>
                <a:ext uri="{FF2B5EF4-FFF2-40B4-BE49-F238E27FC236}">
                  <a16:creationId xmlns:a16="http://schemas.microsoft.com/office/drawing/2014/main" id="{00000000-0008-0000-0200-00001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40</xdr:row>
          <xdr:rowOff>28575</xdr:rowOff>
        </xdr:from>
        <xdr:to>
          <xdr:col>13</xdr:col>
          <xdr:colOff>1409700</xdr:colOff>
          <xdr:row>41</xdr:row>
          <xdr:rowOff>0</xdr:rowOff>
        </xdr:to>
        <xdr:sp macro="" textlink="">
          <xdr:nvSpPr>
            <xdr:cNvPr id="431127" name="Button 23" hidden="1">
              <a:extLst>
                <a:ext uri="{63B3BB69-23CF-44E3-9099-C40C66FF867C}">
                  <a14:compatExt spid="_x0000_s431127"/>
                </a:ext>
                <a:ext uri="{FF2B5EF4-FFF2-40B4-BE49-F238E27FC236}">
                  <a16:creationId xmlns:a16="http://schemas.microsoft.com/office/drawing/2014/main" id="{00000000-0008-0000-0200-00001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40</xdr:row>
          <xdr:rowOff>28575</xdr:rowOff>
        </xdr:from>
        <xdr:to>
          <xdr:col>16</xdr:col>
          <xdr:colOff>1409700</xdr:colOff>
          <xdr:row>41</xdr:row>
          <xdr:rowOff>0</xdr:rowOff>
        </xdr:to>
        <xdr:sp macro="" textlink="">
          <xdr:nvSpPr>
            <xdr:cNvPr id="431128" name="Button 24" hidden="1">
              <a:extLst>
                <a:ext uri="{63B3BB69-23CF-44E3-9099-C40C66FF867C}">
                  <a14:compatExt spid="_x0000_s431128"/>
                </a:ext>
                <a:ext uri="{FF2B5EF4-FFF2-40B4-BE49-F238E27FC236}">
                  <a16:creationId xmlns:a16="http://schemas.microsoft.com/office/drawing/2014/main" id="{00000000-0008-0000-0200-00001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129" name="Button 25" hidden="1">
              <a:extLst>
                <a:ext uri="{63B3BB69-23CF-44E3-9099-C40C66FF867C}">
                  <a14:compatExt spid="_x0000_s431129"/>
                </a:ext>
                <a:ext uri="{FF2B5EF4-FFF2-40B4-BE49-F238E27FC236}">
                  <a16:creationId xmlns:a16="http://schemas.microsoft.com/office/drawing/2014/main" id="{00000000-0008-0000-0200-00001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51</xdr:row>
          <xdr:rowOff>28575</xdr:rowOff>
        </xdr:from>
        <xdr:to>
          <xdr:col>4</xdr:col>
          <xdr:colOff>1409700</xdr:colOff>
          <xdr:row>52</xdr:row>
          <xdr:rowOff>0</xdr:rowOff>
        </xdr:to>
        <xdr:sp macro="" textlink="">
          <xdr:nvSpPr>
            <xdr:cNvPr id="431130" name="Button 26" hidden="1">
              <a:extLst>
                <a:ext uri="{63B3BB69-23CF-44E3-9099-C40C66FF867C}">
                  <a14:compatExt spid="_x0000_s431130"/>
                </a:ext>
                <a:ext uri="{FF2B5EF4-FFF2-40B4-BE49-F238E27FC236}">
                  <a16:creationId xmlns:a16="http://schemas.microsoft.com/office/drawing/2014/main" id="{00000000-0008-0000-0200-00001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51</xdr:row>
          <xdr:rowOff>28575</xdr:rowOff>
        </xdr:from>
        <xdr:to>
          <xdr:col>7</xdr:col>
          <xdr:colOff>1409700</xdr:colOff>
          <xdr:row>52</xdr:row>
          <xdr:rowOff>0</xdr:rowOff>
        </xdr:to>
        <xdr:sp macro="" textlink="">
          <xdr:nvSpPr>
            <xdr:cNvPr id="431131" name="Button 27" hidden="1">
              <a:extLst>
                <a:ext uri="{63B3BB69-23CF-44E3-9099-C40C66FF867C}">
                  <a14:compatExt spid="_x0000_s431131"/>
                </a:ext>
                <a:ext uri="{FF2B5EF4-FFF2-40B4-BE49-F238E27FC236}">
                  <a16:creationId xmlns:a16="http://schemas.microsoft.com/office/drawing/2014/main" id="{00000000-0008-0000-0200-00001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51</xdr:row>
          <xdr:rowOff>28575</xdr:rowOff>
        </xdr:from>
        <xdr:to>
          <xdr:col>10</xdr:col>
          <xdr:colOff>1409700</xdr:colOff>
          <xdr:row>52</xdr:row>
          <xdr:rowOff>0</xdr:rowOff>
        </xdr:to>
        <xdr:sp macro="" textlink="">
          <xdr:nvSpPr>
            <xdr:cNvPr id="431132" name="Button 28" hidden="1">
              <a:extLst>
                <a:ext uri="{63B3BB69-23CF-44E3-9099-C40C66FF867C}">
                  <a14:compatExt spid="_x0000_s431132"/>
                </a:ext>
                <a:ext uri="{FF2B5EF4-FFF2-40B4-BE49-F238E27FC236}">
                  <a16:creationId xmlns:a16="http://schemas.microsoft.com/office/drawing/2014/main" id="{00000000-0008-0000-0200-00001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51</xdr:row>
          <xdr:rowOff>28575</xdr:rowOff>
        </xdr:from>
        <xdr:to>
          <xdr:col>13</xdr:col>
          <xdr:colOff>1409700</xdr:colOff>
          <xdr:row>52</xdr:row>
          <xdr:rowOff>0</xdr:rowOff>
        </xdr:to>
        <xdr:sp macro="" textlink="">
          <xdr:nvSpPr>
            <xdr:cNvPr id="431133" name="Button 29" hidden="1">
              <a:extLst>
                <a:ext uri="{63B3BB69-23CF-44E3-9099-C40C66FF867C}">
                  <a14:compatExt spid="_x0000_s431133"/>
                </a:ext>
                <a:ext uri="{FF2B5EF4-FFF2-40B4-BE49-F238E27FC236}">
                  <a16:creationId xmlns:a16="http://schemas.microsoft.com/office/drawing/2014/main" id="{00000000-0008-0000-0200-00001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51</xdr:row>
          <xdr:rowOff>28575</xdr:rowOff>
        </xdr:from>
        <xdr:to>
          <xdr:col>16</xdr:col>
          <xdr:colOff>1409700</xdr:colOff>
          <xdr:row>52</xdr:row>
          <xdr:rowOff>0</xdr:rowOff>
        </xdr:to>
        <xdr:sp macro="" textlink="">
          <xdr:nvSpPr>
            <xdr:cNvPr id="431134" name="Button 30" hidden="1">
              <a:extLst>
                <a:ext uri="{63B3BB69-23CF-44E3-9099-C40C66FF867C}">
                  <a14:compatExt spid="_x0000_s431134"/>
                </a:ext>
                <a:ext uri="{FF2B5EF4-FFF2-40B4-BE49-F238E27FC236}">
                  <a16:creationId xmlns:a16="http://schemas.microsoft.com/office/drawing/2014/main" id="{00000000-0008-0000-0200-00001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135" name="Button 31" hidden="1">
              <a:extLst>
                <a:ext uri="{63B3BB69-23CF-44E3-9099-C40C66FF867C}">
                  <a14:compatExt spid="_x0000_s431135"/>
                </a:ext>
                <a:ext uri="{FF2B5EF4-FFF2-40B4-BE49-F238E27FC236}">
                  <a16:creationId xmlns:a16="http://schemas.microsoft.com/office/drawing/2014/main" id="{00000000-0008-0000-0200-00001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62</xdr:row>
          <xdr:rowOff>28575</xdr:rowOff>
        </xdr:from>
        <xdr:to>
          <xdr:col>4</xdr:col>
          <xdr:colOff>1409700</xdr:colOff>
          <xdr:row>63</xdr:row>
          <xdr:rowOff>0</xdr:rowOff>
        </xdr:to>
        <xdr:sp macro="" textlink="">
          <xdr:nvSpPr>
            <xdr:cNvPr id="431136" name="Button 32" hidden="1">
              <a:extLst>
                <a:ext uri="{63B3BB69-23CF-44E3-9099-C40C66FF867C}">
                  <a14:compatExt spid="_x0000_s431136"/>
                </a:ext>
                <a:ext uri="{FF2B5EF4-FFF2-40B4-BE49-F238E27FC236}">
                  <a16:creationId xmlns:a16="http://schemas.microsoft.com/office/drawing/2014/main" id="{00000000-0008-0000-0200-00002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62</xdr:row>
          <xdr:rowOff>28575</xdr:rowOff>
        </xdr:from>
        <xdr:to>
          <xdr:col>7</xdr:col>
          <xdr:colOff>1409700</xdr:colOff>
          <xdr:row>63</xdr:row>
          <xdr:rowOff>0</xdr:rowOff>
        </xdr:to>
        <xdr:sp macro="" textlink="">
          <xdr:nvSpPr>
            <xdr:cNvPr id="431137" name="Button 33" hidden="1">
              <a:extLst>
                <a:ext uri="{63B3BB69-23CF-44E3-9099-C40C66FF867C}">
                  <a14:compatExt spid="_x0000_s431137"/>
                </a:ext>
                <a:ext uri="{FF2B5EF4-FFF2-40B4-BE49-F238E27FC236}">
                  <a16:creationId xmlns:a16="http://schemas.microsoft.com/office/drawing/2014/main" id="{00000000-0008-0000-0200-00002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62</xdr:row>
          <xdr:rowOff>28575</xdr:rowOff>
        </xdr:from>
        <xdr:to>
          <xdr:col>10</xdr:col>
          <xdr:colOff>1409700</xdr:colOff>
          <xdr:row>63</xdr:row>
          <xdr:rowOff>0</xdr:rowOff>
        </xdr:to>
        <xdr:sp macro="" textlink="">
          <xdr:nvSpPr>
            <xdr:cNvPr id="431138" name="Button 34" hidden="1">
              <a:extLst>
                <a:ext uri="{63B3BB69-23CF-44E3-9099-C40C66FF867C}">
                  <a14:compatExt spid="_x0000_s431138"/>
                </a:ext>
                <a:ext uri="{FF2B5EF4-FFF2-40B4-BE49-F238E27FC236}">
                  <a16:creationId xmlns:a16="http://schemas.microsoft.com/office/drawing/2014/main" id="{00000000-0008-0000-0200-00002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62</xdr:row>
          <xdr:rowOff>28575</xdr:rowOff>
        </xdr:from>
        <xdr:to>
          <xdr:col>13</xdr:col>
          <xdr:colOff>1409700</xdr:colOff>
          <xdr:row>63</xdr:row>
          <xdr:rowOff>0</xdr:rowOff>
        </xdr:to>
        <xdr:sp macro="" textlink="">
          <xdr:nvSpPr>
            <xdr:cNvPr id="431139" name="Button 35" hidden="1">
              <a:extLst>
                <a:ext uri="{63B3BB69-23CF-44E3-9099-C40C66FF867C}">
                  <a14:compatExt spid="_x0000_s431139"/>
                </a:ext>
                <a:ext uri="{FF2B5EF4-FFF2-40B4-BE49-F238E27FC236}">
                  <a16:creationId xmlns:a16="http://schemas.microsoft.com/office/drawing/2014/main" id="{00000000-0008-0000-0200-00002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62</xdr:row>
          <xdr:rowOff>28575</xdr:rowOff>
        </xdr:from>
        <xdr:to>
          <xdr:col>16</xdr:col>
          <xdr:colOff>1409700</xdr:colOff>
          <xdr:row>63</xdr:row>
          <xdr:rowOff>0</xdr:rowOff>
        </xdr:to>
        <xdr:sp macro="" textlink="">
          <xdr:nvSpPr>
            <xdr:cNvPr id="431140" name="Button 36" hidden="1">
              <a:extLst>
                <a:ext uri="{63B3BB69-23CF-44E3-9099-C40C66FF867C}">
                  <a14:compatExt spid="_x0000_s431140"/>
                </a:ext>
                <a:ext uri="{FF2B5EF4-FFF2-40B4-BE49-F238E27FC236}">
                  <a16:creationId xmlns:a16="http://schemas.microsoft.com/office/drawing/2014/main" id="{00000000-0008-0000-0200-00002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141" name="Button 37" hidden="1">
              <a:extLst>
                <a:ext uri="{63B3BB69-23CF-44E3-9099-C40C66FF867C}">
                  <a14:compatExt spid="_x0000_s431141"/>
                </a:ext>
                <a:ext uri="{FF2B5EF4-FFF2-40B4-BE49-F238E27FC236}">
                  <a16:creationId xmlns:a16="http://schemas.microsoft.com/office/drawing/2014/main" id="{00000000-0008-0000-0200-00002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73</xdr:row>
          <xdr:rowOff>28575</xdr:rowOff>
        </xdr:from>
        <xdr:to>
          <xdr:col>4</xdr:col>
          <xdr:colOff>1409700</xdr:colOff>
          <xdr:row>74</xdr:row>
          <xdr:rowOff>0</xdr:rowOff>
        </xdr:to>
        <xdr:sp macro="" textlink="">
          <xdr:nvSpPr>
            <xdr:cNvPr id="431142" name="Button 38" hidden="1">
              <a:extLst>
                <a:ext uri="{63B3BB69-23CF-44E3-9099-C40C66FF867C}">
                  <a14:compatExt spid="_x0000_s431142"/>
                </a:ext>
                <a:ext uri="{FF2B5EF4-FFF2-40B4-BE49-F238E27FC236}">
                  <a16:creationId xmlns:a16="http://schemas.microsoft.com/office/drawing/2014/main" id="{00000000-0008-0000-0200-00002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73</xdr:row>
          <xdr:rowOff>28575</xdr:rowOff>
        </xdr:from>
        <xdr:to>
          <xdr:col>7</xdr:col>
          <xdr:colOff>1409700</xdr:colOff>
          <xdr:row>74</xdr:row>
          <xdr:rowOff>0</xdr:rowOff>
        </xdr:to>
        <xdr:sp macro="" textlink="">
          <xdr:nvSpPr>
            <xdr:cNvPr id="431143" name="Button 39" hidden="1">
              <a:extLst>
                <a:ext uri="{63B3BB69-23CF-44E3-9099-C40C66FF867C}">
                  <a14:compatExt spid="_x0000_s431143"/>
                </a:ext>
                <a:ext uri="{FF2B5EF4-FFF2-40B4-BE49-F238E27FC236}">
                  <a16:creationId xmlns:a16="http://schemas.microsoft.com/office/drawing/2014/main" id="{00000000-0008-0000-0200-00002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73</xdr:row>
          <xdr:rowOff>28575</xdr:rowOff>
        </xdr:from>
        <xdr:to>
          <xdr:col>10</xdr:col>
          <xdr:colOff>1409700</xdr:colOff>
          <xdr:row>74</xdr:row>
          <xdr:rowOff>0</xdr:rowOff>
        </xdr:to>
        <xdr:sp macro="" textlink="">
          <xdr:nvSpPr>
            <xdr:cNvPr id="431144" name="Button 40" hidden="1">
              <a:extLst>
                <a:ext uri="{63B3BB69-23CF-44E3-9099-C40C66FF867C}">
                  <a14:compatExt spid="_x0000_s431144"/>
                </a:ext>
                <a:ext uri="{FF2B5EF4-FFF2-40B4-BE49-F238E27FC236}">
                  <a16:creationId xmlns:a16="http://schemas.microsoft.com/office/drawing/2014/main" id="{00000000-0008-0000-0200-00002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73</xdr:row>
          <xdr:rowOff>28575</xdr:rowOff>
        </xdr:from>
        <xdr:to>
          <xdr:col>13</xdr:col>
          <xdr:colOff>1409700</xdr:colOff>
          <xdr:row>74</xdr:row>
          <xdr:rowOff>0</xdr:rowOff>
        </xdr:to>
        <xdr:sp macro="" textlink="">
          <xdr:nvSpPr>
            <xdr:cNvPr id="431145" name="Button 41" hidden="1">
              <a:extLst>
                <a:ext uri="{63B3BB69-23CF-44E3-9099-C40C66FF867C}">
                  <a14:compatExt spid="_x0000_s431145"/>
                </a:ext>
                <a:ext uri="{FF2B5EF4-FFF2-40B4-BE49-F238E27FC236}">
                  <a16:creationId xmlns:a16="http://schemas.microsoft.com/office/drawing/2014/main" id="{00000000-0008-0000-0200-00002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73</xdr:row>
          <xdr:rowOff>28575</xdr:rowOff>
        </xdr:from>
        <xdr:to>
          <xdr:col>16</xdr:col>
          <xdr:colOff>1409700</xdr:colOff>
          <xdr:row>74</xdr:row>
          <xdr:rowOff>0</xdr:rowOff>
        </xdr:to>
        <xdr:sp macro="" textlink="">
          <xdr:nvSpPr>
            <xdr:cNvPr id="431146" name="Button 42" hidden="1">
              <a:extLst>
                <a:ext uri="{63B3BB69-23CF-44E3-9099-C40C66FF867C}">
                  <a14:compatExt spid="_x0000_s431146"/>
                </a:ext>
                <a:ext uri="{FF2B5EF4-FFF2-40B4-BE49-F238E27FC236}">
                  <a16:creationId xmlns:a16="http://schemas.microsoft.com/office/drawing/2014/main" id="{00000000-0008-0000-0200-00002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147" name="Button 43" hidden="1">
              <a:extLst>
                <a:ext uri="{63B3BB69-23CF-44E3-9099-C40C66FF867C}">
                  <a14:compatExt spid="_x0000_s431147"/>
                </a:ext>
                <a:ext uri="{FF2B5EF4-FFF2-40B4-BE49-F238E27FC236}">
                  <a16:creationId xmlns:a16="http://schemas.microsoft.com/office/drawing/2014/main" id="{00000000-0008-0000-0200-00002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84</xdr:row>
          <xdr:rowOff>28575</xdr:rowOff>
        </xdr:from>
        <xdr:to>
          <xdr:col>4</xdr:col>
          <xdr:colOff>1409700</xdr:colOff>
          <xdr:row>85</xdr:row>
          <xdr:rowOff>0</xdr:rowOff>
        </xdr:to>
        <xdr:sp macro="" textlink="">
          <xdr:nvSpPr>
            <xdr:cNvPr id="431148" name="Button 44" hidden="1">
              <a:extLst>
                <a:ext uri="{63B3BB69-23CF-44E3-9099-C40C66FF867C}">
                  <a14:compatExt spid="_x0000_s431148"/>
                </a:ext>
                <a:ext uri="{FF2B5EF4-FFF2-40B4-BE49-F238E27FC236}">
                  <a16:creationId xmlns:a16="http://schemas.microsoft.com/office/drawing/2014/main" id="{00000000-0008-0000-0200-00002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84</xdr:row>
          <xdr:rowOff>28575</xdr:rowOff>
        </xdr:from>
        <xdr:to>
          <xdr:col>7</xdr:col>
          <xdr:colOff>1409700</xdr:colOff>
          <xdr:row>85</xdr:row>
          <xdr:rowOff>0</xdr:rowOff>
        </xdr:to>
        <xdr:sp macro="" textlink="">
          <xdr:nvSpPr>
            <xdr:cNvPr id="431149" name="Button 45" hidden="1">
              <a:extLst>
                <a:ext uri="{63B3BB69-23CF-44E3-9099-C40C66FF867C}">
                  <a14:compatExt spid="_x0000_s431149"/>
                </a:ext>
                <a:ext uri="{FF2B5EF4-FFF2-40B4-BE49-F238E27FC236}">
                  <a16:creationId xmlns:a16="http://schemas.microsoft.com/office/drawing/2014/main" id="{00000000-0008-0000-0200-00002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84</xdr:row>
          <xdr:rowOff>28575</xdr:rowOff>
        </xdr:from>
        <xdr:to>
          <xdr:col>10</xdr:col>
          <xdr:colOff>1409700</xdr:colOff>
          <xdr:row>85</xdr:row>
          <xdr:rowOff>0</xdr:rowOff>
        </xdr:to>
        <xdr:sp macro="" textlink="">
          <xdr:nvSpPr>
            <xdr:cNvPr id="431150" name="Button 46" hidden="1">
              <a:extLst>
                <a:ext uri="{63B3BB69-23CF-44E3-9099-C40C66FF867C}">
                  <a14:compatExt spid="_x0000_s431150"/>
                </a:ext>
                <a:ext uri="{FF2B5EF4-FFF2-40B4-BE49-F238E27FC236}">
                  <a16:creationId xmlns:a16="http://schemas.microsoft.com/office/drawing/2014/main" id="{00000000-0008-0000-0200-00002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84</xdr:row>
          <xdr:rowOff>28575</xdr:rowOff>
        </xdr:from>
        <xdr:to>
          <xdr:col>13</xdr:col>
          <xdr:colOff>1409700</xdr:colOff>
          <xdr:row>85</xdr:row>
          <xdr:rowOff>0</xdr:rowOff>
        </xdr:to>
        <xdr:sp macro="" textlink="">
          <xdr:nvSpPr>
            <xdr:cNvPr id="431151" name="Button 47" hidden="1">
              <a:extLst>
                <a:ext uri="{63B3BB69-23CF-44E3-9099-C40C66FF867C}">
                  <a14:compatExt spid="_x0000_s431151"/>
                </a:ext>
                <a:ext uri="{FF2B5EF4-FFF2-40B4-BE49-F238E27FC236}">
                  <a16:creationId xmlns:a16="http://schemas.microsoft.com/office/drawing/2014/main" id="{00000000-0008-0000-0200-00002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84</xdr:row>
          <xdr:rowOff>28575</xdr:rowOff>
        </xdr:from>
        <xdr:to>
          <xdr:col>16</xdr:col>
          <xdr:colOff>1409700</xdr:colOff>
          <xdr:row>85</xdr:row>
          <xdr:rowOff>0</xdr:rowOff>
        </xdr:to>
        <xdr:sp macro="" textlink="">
          <xdr:nvSpPr>
            <xdr:cNvPr id="431152" name="Button 48" hidden="1">
              <a:extLst>
                <a:ext uri="{63B3BB69-23CF-44E3-9099-C40C66FF867C}">
                  <a14:compatExt spid="_x0000_s431152"/>
                </a:ext>
                <a:ext uri="{FF2B5EF4-FFF2-40B4-BE49-F238E27FC236}">
                  <a16:creationId xmlns:a16="http://schemas.microsoft.com/office/drawing/2014/main" id="{00000000-0008-0000-0200-00003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153" name="Button 49" hidden="1">
              <a:extLst>
                <a:ext uri="{63B3BB69-23CF-44E3-9099-C40C66FF867C}">
                  <a14:compatExt spid="_x0000_s431153"/>
                </a:ext>
                <a:ext uri="{FF2B5EF4-FFF2-40B4-BE49-F238E27FC236}">
                  <a16:creationId xmlns:a16="http://schemas.microsoft.com/office/drawing/2014/main" id="{00000000-0008-0000-0200-00003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95</xdr:row>
          <xdr:rowOff>28575</xdr:rowOff>
        </xdr:from>
        <xdr:to>
          <xdr:col>4</xdr:col>
          <xdr:colOff>1409700</xdr:colOff>
          <xdr:row>96</xdr:row>
          <xdr:rowOff>0</xdr:rowOff>
        </xdr:to>
        <xdr:sp macro="" textlink="">
          <xdr:nvSpPr>
            <xdr:cNvPr id="431154" name="Button 50" hidden="1">
              <a:extLst>
                <a:ext uri="{63B3BB69-23CF-44E3-9099-C40C66FF867C}">
                  <a14:compatExt spid="_x0000_s431154"/>
                </a:ext>
                <a:ext uri="{FF2B5EF4-FFF2-40B4-BE49-F238E27FC236}">
                  <a16:creationId xmlns:a16="http://schemas.microsoft.com/office/drawing/2014/main" id="{00000000-0008-0000-0200-00003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95</xdr:row>
          <xdr:rowOff>28575</xdr:rowOff>
        </xdr:from>
        <xdr:to>
          <xdr:col>7</xdr:col>
          <xdr:colOff>1409700</xdr:colOff>
          <xdr:row>96</xdr:row>
          <xdr:rowOff>0</xdr:rowOff>
        </xdr:to>
        <xdr:sp macro="" textlink="">
          <xdr:nvSpPr>
            <xdr:cNvPr id="431155" name="Button 51" hidden="1">
              <a:extLst>
                <a:ext uri="{63B3BB69-23CF-44E3-9099-C40C66FF867C}">
                  <a14:compatExt spid="_x0000_s431155"/>
                </a:ext>
                <a:ext uri="{FF2B5EF4-FFF2-40B4-BE49-F238E27FC236}">
                  <a16:creationId xmlns:a16="http://schemas.microsoft.com/office/drawing/2014/main" id="{00000000-0008-0000-0200-00003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95</xdr:row>
          <xdr:rowOff>28575</xdr:rowOff>
        </xdr:from>
        <xdr:to>
          <xdr:col>10</xdr:col>
          <xdr:colOff>1409700</xdr:colOff>
          <xdr:row>96</xdr:row>
          <xdr:rowOff>0</xdr:rowOff>
        </xdr:to>
        <xdr:sp macro="" textlink="">
          <xdr:nvSpPr>
            <xdr:cNvPr id="431156" name="Button 52" hidden="1">
              <a:extLst>
                <a:ext uri="{63B3BB69-23CF-44E3-9099-C40C66FF867C}">
                  <a14:compatExt spid="_x0000_s431156"/>
                </a:ext>
                <a:ext uri="{FF2B5EF4-FFF2-40B4-BE49-F238E27FC236}">
                  <a16:creationId xmlns:a16="http://schemas.microsoft.com/office/drawing/2014/main" id="{00000000-0008-0000-0200-00003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95</xdr:row>
          <xdr:rowOff>28575</xdr:rowOff>
        </xdr:from>
        <xdr:to>
          <xdr:col>13</xdr:col>
          <xdr:colOff>1409700</xdr:colOff>
          <xdr:row>96</xdr:row>
          <xdr:rowOff>0</xdr:rowOff>
        </xdr:to>
        <xdr:sp macro="" textlink="">
          <xdr:nvSpPr>
            <xdr:cNvPr id="431157" name="Button 53" hidden="1">
              <a:extLst>
                <a:ext uri="{63B3BB69-23CF-44E3-9099-C40C66FF867C}">
                  <a14:compatExt spid="_x0000_s431157"/>
                </a:ext>
                <a:ext uri="{FF2B5EF4-FFF2-40B4-BE49-F238E27FC236}">
                  <a16:creationId xmlns:a16="http://schemas.microsoft.com/office/drawing/2014/main" id="{00000000-0008-0000-0200-00003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95</xdr:row>
          <xdr:rowOff>28575</xdr:rowOff>
        </xdr:from>
        <xdr:to>
          <xdr:col>16</xdr:col>
          <xdr:colOff>1409700</xdr:colOff>
          <xdr:row>96</xdr:row>
          <xdr:rowOff>0</xdr:rowOff>
        </xdr:to>
        <xdr:sp macro="" textlink="">
          <xdr:nvSpPr>
            <xdr:cNvPr id="431158" name="Button 54" hidden="1">
              <a:extLst>
                <a:ext uri="{63B3BB69-23CF-44E3-9099-C40C66FF867C}">
                  <a14:compatExt spid="_x0000_s431158"/>
                </a:ext>
                <a:ext uri="{FF2B5EF4-FFF2-40B4-BE49-F238E27FC236}">
                  <a16:creationId xmlns:a16="http://schemas.microsoft.com/office/drawing/2014/main" id="{00000000-0008-0000-0200-00003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159" name="Button 55" hidden="1">
              <a:extLst>
                <a:ext uri="{63B3BB69-23CF-44E3-9099-C40C66FF867C}">
                  <a14:compatExt spid="_x0000_s431159"/>
                </a:ext>
                <a:ext uri="{FF2B5EF4-FFF2-40B4-BE49-F238E27FC236}">
                  <a16:creationId xmlns:a16="http://schemas.microsoft.com/office/drawing/2014/main" id="{00000000-0008-0000-0200-00003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106</xdr:row>
          <xdr:rowOff>28575</xdr:rowOff>
        </xdr:from>
        <xdr:to>
          <xdr:col>4</xdr:col>
          <xdr:colOff>1409700</xdr:colOff>
          <xdr:row>107</xdr:row>
          <xdr:rowOff>0</xdr:rowOff>
        </xdr:to>
        <xdr:sp macro="" textlink="">
          <xdr:nvSpPr>
            <xdr:cNvPr id="431160" name="Button 56" hidden="1">
              <a:extLst>
                <a:ext uri="{63B3BB69-23CF-44E3-9099-C40C66FF867C}">
                  <a14:compatExt spid="_x0000_s431160"/>
                </a:ext>
                <a:ext uri="{FF2B5EF4-FFF2-40B4-BE49-F238E27FC236}">
                  <a16:creationId xmlns:a16="http://schemas.microsoft.com/office/drawing/2014/main" id="{00000000-0008-0000-0200-00003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106</xdr:row>
          <xdr:rowOff>28575</xdr:rowOff>
        </xdr:from>
        <xdr:to>
          <xdr:col>7</xdr:col>
          <xdr:colOff>1409700</xdr:colOff>
          <xdr:row>107</xdr:row>
          <xdr:rowOff>0</xdr:rowOff>
        </xdr:to>
        <xdr:sp macro="" textlink="">
          <xdr:nvSpPr>
            <xdr:cNvPr id="431161" name="Button 57" hidden="1">
              <a:extLst>
                <a:ext uri="{63B3BB69-23CF-44E3-9099-C40C66FF867C}">
                  <a14:compatExt spid="_x0000_s431161"/>
                </a:ext>
                <a:ext uri="{FF2B5EF4-FFF2-40B4-BE49-F238E27FC236}">
                  <a16:creationId xmlns:a16="http://schemas.microsoft.com/office/drawing/2014/main" id="{00000000-0008-0000-0200-00003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106</xdr:row>
          <xdr:rowOff>28575</xdr:rowOff>
        </xdr:from>
        <xdr:to>
          <xdr:col>10</xdr:col>
          <xdr:colOff>1409700</xdr:colOff>
          <xdr:row>107</xdr:row>
          <xdr:rowOff>0</xdr:rowOff>
        </xdr:to>
        <xdr:sp macro="" textlink="">
          <xdr:nvSpPr>
            <xdr:cNvPr id="431162" name="Button 58" hidden="1">
              <a:extLst>
                <a:ext uri="{63B3BB69-23CF-44E3-9099-C40C66FF867C}">
                  <a14:compatExt spid="_x0000_s431162"/>
                </a:ext>
                <a:ext uri="{FF2B5EF4-FFF2-40B4-BE49-F238E27FC236}">
                  <a16:creationId xmlns:a16="http://schemas.microsoft.com/office/drawing/2014/main" id="{00000000-0008-0000-0200-00003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106</xdr:row>
          <xdr:rowOff>28575</xdr:rowOff>
        </xdr:from>
        <xdr:to>
          <xdr:col>13</xdr:col>
          <xdr:colOff>1409700</xdr:colOff>
          <xdr:row>107</xdr:row>
          <xdr:rowOff>0</xdr:rowOff>
        </xdr:to>
        <xdr:sp macro="" textlink="">
          <xdr:nvSpPr>
            <xdr:cNvPr id="431163" name="Button 59" hidden="1">
              <a:extLst>
                <a:ext uri="{63B3BB69-23CF-44E3-9099-C40C66FF867C}">
                  <a14:compatExt spid="_x0000_s431163"/>
                </a:ext>
                <a:ext uri="{FF2B5EF4-FFF2-40B4-BE49-F238E27FC236}">
                  <a16:creationId xmlns:a16="http://schemas.microsoft.com/office/drawing/2014/main" id="{00000000-0008-0000-0200-00003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106</xdr:row>
          <xdr:rowOff>28575</xdr:rowOff>
        </xdr:from>
        <xdr:to>
          <xdr:col>16</xdr:col>
          <xdr:colOff>1409700</xdr:colOff>
          <xdr:row>107</xdr:row>
          <xdr:rowOff>0</xdr:rowOff>
        </xdr:to>
        <xdr:sp macro="" textlink="">
          <xdr:nvSpPr>
            <xdr:cNvPr id="431164" name="Button 60" hidden="1">
              <a:extLst>
                <a:ext uri="{63B3BB69-23CF-44E3-9099-C40C66FF867C}">
                  <a14:compatExt spid="_x0000_s431164"/>
                </a:ext>
                <a:ext uri="{FF2B5EF4-FFF2-40B4-BE49-F238E27FC236}">
                  <a16:creationId xmlns:a16="http://schemas.microsoft.com/office/drawing/2014/main" id="{00000000-0008-0000-0200-00003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165" name="Button 61" hidden="1">
              <a:extLst>
                <a:ext uri="{63B3BB69-23CF-44E3-9099-C40C66FF867C}">
                  <a14:compatExt spid="_x0000_s431165"/>
                </a:ext>
                <a:ext uri="{FF2B5EF4-FFF2-40B4-BE49-F238E27FC236}">
                  <a16:creationId xmlns:a16="http://schemas.microsoft.com/office/drawing/2014/main" id="{00000000-0008-0000-0200-00003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117</xdr:row>
          <xdr:rowOff>28575</xdr:rowOff>
        </xdr:from>
        <xdr:to>
          <xdr:col>4</xdr:col>
          <xdr:colOff>1409700</xdr:colOff>
          <xdr:row>118</xdr:row>
          <xdr:rowOff>0</xdr:rowOff>
        </xdr:to>
        <xdr:sp macro="" textlink="">
          <xdr:nvSpPr>
            <xdr:cNvPr id="431166" name="Button 62" hidden="1">
              <a:extLst>
                <a:ext uri="{63B3BB69-23CF-44E3-9099-C40C66FF867C}">
                  <a14:compatExt spid="_x0000_s431166"/>
                </a:ext>
                <a:ext uri="{FF2B5EF4-FFF2-40B4-BE49-F238E27FC236}">
                  <a16:creationId xmlns:a16="http://schemas.microsoft.com/office/drawing/2014/main" id="{00000000-0008-0000-0200-00003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117</xdr:row>
          <xdr:rowOff>28575</xdr:rowOff>
        </xdr:from>
        <xdr:to>
          <xdr:col>7</xdr:col>
          <xdr:colOff>1409700</xdr:colOff>
          <xdr:row>118</xdr:row>
          <xdr:rowOff>0</xdr:rowOff>
        </xdr:to>
        <xdr:sp macro="" textlink="">
          <xdr:nvSpPr>
            <xdr:cNvPr id="431167" name="Button 63" hidden="1">
              <a:extLst>
                <a:ext uri="{63B3BB69-23CF-44E3-9099-C40C66FF867C}">
                  <a14:compatExt spid="_x0000_s431167"/>
                </a:ext>
                <a:ext uri="{FF2B5EF4-FFF2-40B4-BE49-F238E27FC236}">
                  <a16:creationId xmlns:a16="http://schemas.microsoft.com/office/drawing/2014/main" id="{00000000-0008-0000-0200-00003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117</xdr:row>
          <xdr:rowOff>28575</xdr:rowOff>
        </xdr:from>
        <xdr:to>
          <xdr:col>10</xdr:col>
          <xdr:colOff>1409700</xdr:colOff>
          <xdr:row>118</xdr:row>
          <xdr:rowOff>0</xdr:rowOff>
        </xdr:to>
        <xdr:sp macro="" textlink="">
          <xdr:nvSpPr>
            <xdr:cNvPr id="431168" name="Button 64" hidden="1">
              <a:extLst>
                <a:ext uri="{63B3BB69-23CF-44E3-9099-C40C66FF867C}">
                  <a14:compatExt spid="_x0000_s431168"/>
                </a:ext>
                <a:ext uri="{FF2B5EF4-FFF2-40B4-BE49-F238E27FC236}">
                  <a16:creationId xmlns:a16="http://schemas.microsoft.com/office/drawing/2014/main" id="{00000000-0008-0000-0200-00004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117</xdr:row>
          <xdr:rowOff>28575</xdr:rowOff>
        </xdr:from>
        <xdr:to>
          <xdr:col>13</xdr:col>
          <xdr:colOff>1409700</xdr:colOff>
          <xdr:row>118</xdr:row>
          <xdr:rowOff>0</xdr:rowOff>
        </xdr:to>
        <xdr:sp macro="" textlink="">
          <xdr:nvSpPr>
            <xdr:cNvPr id="431169" name="Button 65" hidden="1">
              <a:extLst>
                <a:ext uri="{63B3BB69-23CF-44E3-9099-C40C66FF867C}">
                  <a14:compatExt spid="_x0000_s431169"/>
                </a:ext>
                <a:ext uri="{FF2B5EF4-FFF2-40B4-BE49-F238E27FC236}">
                  <a16:creationId xmlns:a16="http://schemas.microsoft.com/office/drawing/2014/main" id="{00000000-0008-0000-0200-00004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117</xdr:row>
          <xdr:rowOff>28575</xdr:rowOff>
        </xdr:from>
        <xdr:to>
          <xdr:col>16</xdr:col>
          <xdr:colOff>1409700</xdr:colOff>
          <xdr:row>118</xdr:row>
          <xdr:rowOff>0</xdr:rowOff>
        </xdr:to>
        <xdr:sp macro="" textlink="">
          <xdr:nvSpPr>
            <xdr:cNvPr id="431170" name="Button 66" hidden="1">
              <a:extLst>
                <a:ext uri="{63B3BB69-23CF-44E3-9099-C40C66FF867C}">
                  <a14:compatExt spid="_x0000_s431170"/>
                </a:ext>
                <a:ext uri="{FF2B5EF4-FFF2-40B4-BE49-F238E27FC236}">
                  <a16:creationId xmlns:a16="http://schemas.microsoft.com/office/drawing/2014/main" id="{00000000-0008-0000-0200-00004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171" name="Button 67" hidden="1">
              <a:extLst>
                <a:ext uri="{63B3BB69-23CF-44E3-9099-C40C66FF867C}">
                  <a14:compatExt spid="_x0000_s431171"/>
                </a:ext>
                <a:ext uri="{FF2B5EF4-FFF2-40B4-BE49-F238E27FC236}">
                  <a16:creationId xmlns:a16="http://schemas.microsoft.com/office/drawing/2014/main" id="{00000000-0008-0000-0200-00004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128</xdr:row>
          <xdr:rowOff>28575</xdr:rowOff>
        </xdr:from>
        <xdr:to>
          <xdr:col>4</xdr:col>
          <xdr:colOff>1409700</xdr:colOff>
          <xdr:row>129</xdr:row>
          <xdr:rowOff>0</xdr:rowOff>
        </xdr:to>
        <xdr:sp macro="" textlink="">
          <xdr:nvSpPr>
            <xdr:cNvPr id="431172" name="Button 68" hidden="1">
              <a:extLst>
                <a:ext uri="{63B3BB69-23CF-44E3-9099-C40C66FF867C}">
                  <a14:compatExt spid="_x0000_s431172"/>
                </a:ext>
                <a:ext uri="{FF2B5EF4-FFF2-40B4-BE49-F238E27FC236}">
                  <a16:creationId xmlns:a16="http://schemas.microsoft.com/office/drawing/2014/main" id="{00000000-0008-0000-0200-00004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128</xdr:row>
          <xdr:rowOff>28575</xdr:rowOff>
        </xdr:from>
        <xdr:to>
          <xdr:col>7</xdr:col>
          <xdr:colOff>1409700</xdr:colOff>
          <xdr:row>129</xdr:row>
          <xdr:rowOff>0</xdr:rowOff>
        </xdr:to>
        <xdr:sp macro="" textlink="">
          <xdr:nvSpPr>
            <xdr:cNvPr id="431173" name="Button 69" hidden="1">
              <a:extLst>
                <a:ext uri="{63B3BB69-23CF-44E3-9099-C40C66FF867C}">
                  <a14:compatExt spid="_x0000_s431173"/>
                </a:ext>
                <a:ext uri="{FF2B5EF4-FFF2-40B4-BE49-F238E27FC236}">
                  <a16:creationId xmlns:a16="http://schemas.microsoft.com/office/drawing/2014/main" id="{00000000-0008-0000-0200-00004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128</xdr:row>
          <xdr:rowOff>28575</xdr:rowOff>
        </xdr:from>
        <xdr:to>
          <xdr:col>10</xdr:col>
          <xdr:colOff>1409700</xdr:colOff>
          <xdr:row>129</xdr:row>
          <xdr:rowOff>0</xdr:rowOff>
        </xdr:to>
        <xdr:sp macro="" textlink="">
          <xdr:nvSpPr>
            <xdr:cNvPr id="431174" name="Button 70" hidden="1">
              <a:extLst>
                <a:ext uri="{63B3BB69-23CF-44E3-9099-C40C66FF867C}">
                  <a14:compatExt spid="_x0000_s431174"/>
                </a:ext>
                <a:ext uri="{FF2B5EF4-FFF2-40B4-BE49-F238E27FC236}">
                  <a16:creationId xmlns:a16="http://schemas.microsoft.com/office/drawing/2014/main" id="{00000000-0008-0000-0200-00004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128</xdr:row>
          <xdr:rowOff>28575</xdr:rowOff>
        </xdr:from>
        <xdr:to>
          <xdr:col>13</xdr:col>
          <xdr:colOff>1409700</xdr:colOff>
          <xdr:row>129</xdr:row>
          <xdr:rowOff>0</xdr:rowOff>
        </xdr:to>
        <xdr:sp macro="" textlink="">
          <xdr:nvSpPr>
            <xdr:cNvPr id="431175" name="Button 71" hidden="1">
              <a:extLst>
                <a:ext uri="{63B3BB69-23CF-44E3-9099-C40C66FF867C}">
                  <a14:compatExt spid="_x0000_s431175"/>
                </a:ext>
                <a:ext uri="{FF2B5EF4-FFF2-40B4-BE49-F238E27FC236}">
                  <a16:creationId xmlns:a16="http://schemas.microsoft.com/office/drawing/2014/main" id="{00000000-0008-0000-0200-00004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128</xdr:row>
          <xdr:rowOff>28575</xdr:rowOff>
        </xdr:from>
        <xdr:to>
          <xdr:col>16</xdr:col>
          <xdr:colOff>1409700</xdr:colOff>
          <xdr:row>129</xdr:row>
          <xdr:rowOff>0</xdr:rowOff>
        </xdr:to>
        <xdr:sp macro="" textlink="">
          <xdr:nvSpPr>
            <xdr:cNvPr id="431176" name="Button 72" hidden="1">
              <a:extLst>
                <a:ext uri="{63B3BB69-23CF-44E3-9099-C40C66FF867C}">
                  <a14:compatExt spid="_x0000_s431176"/>
                </a:ext>
                <a:ext uri="{FF2B5EF4-FFF2-40B4-BE49-F238E27FC236}">
                  <a16:creationId xmlns:a16="http://schemas.microsoft.com/office/drawing/2014/main" id="{00000000-0008-0000-0200-00004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177" name="Button 73" hidden="1">
              <a:extLst>
                <a:ext uri="{63B3BB69-23CF-44E3-9099-C40C66FF867C}">
                  <a14:compatExt spid="_x0000_s431177"/>
                </a:ext>
                <a:ext uri="{FF2B5EF4-FFF2-40B4-BE49-F238E27FC236}">
                  <a16:creationId xmlns:a16="http://schemas.microsoft.com/office/drawing/2014/main" id="{00000000-0008-0000-0200-00004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139</xdr:row>
          <xdr:rowOff>28575</xdr:rowOff>
        </xdr:from>
        <xdr:to>
          <xdr:col>4</xdr:col>
          <xdr:colOff>1409700</xdr:colOff>
          <xdr:row>140</xdr:row>
          <xdr:rowOff>0</xdr:rowOff>
        </xdr:to>
        <xdr:sp macro="" textlink="">
          <xdr:nvSpPr>
            <xdr:cNvPr id="431178" name="Button 74" hidden="1">
              <a:extLst>
                <a:ext uri="{63B3BB69-23CF-44E3-9099-C40C66FF867C}">
                  <a14:compatExt spid="_x0000_s431178"/>
                </a:ext>
                <a:ext uri="{FF2B5EF4-FFF2-40B4-BE49-F238E27FC236}">
                  <a16:creationId xmlns:a16="http://schemas.microsoft.com/office/drawing/2014/main" id="{00000000-0008-0000-0200-00004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139</xdr:row>
          <xdr:rowOff>28575</xdr:rowOff>
        </xdr:from>
        <xdr:to>
          <xdr:col>7</xdr:col>
          <xdr:colOff>1409700</xdr:colOff>
          <xdr:row>140</xdr:row>
          <xdr:rowOff>0</xdr:rowOff>
        </xdr:to>
        <xdr:sp macro="" textlink="">
          <xdr:nvSpPr>
            <xdr:cNvPr id="431179" name="Button 75" hidden="1">
              <a:extLst>
                <a:ext uri="{63B3BB69-23CF-44E3-9099-C40C66FF867C}">
                  <a14:compatExt spid="_x0000_s431179"/>
                </a:ext>
                <a:ext uri="{FF2B5EF4-FFF2-40B4-BE49-F238E27FC236}">
                  <a16:creationId xmlns:a16="http://schemas.microsoft.com/office/drawing/2014/main" id="{00000000-0008-0000-0200-00004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139</xdr:row>
          <xdr:rowOff>28575</xdr:rowOff>
        </xdr:from>
        <xdr:to>
          <xdr:col>10</xdr:col>
          <xdr:colOff>1409700</xdr:colOff>
          <xdr:row>140</xdr:row>
          <xdr:rowOff>0</xdr:rowOff>
        </xdr:to>
        <xdr:sp macro="" textlink="">
          <xdr:nvSpPr>
            <xdr:cNvPr id="431180" name="Button 76" hidden="1">
              <a:extLst>
                <a:ext uri="{63B3BB69-23CF-44E3-9099-C40C66FF867C}">
                  <a14:compatExt spid="_x0000_s431180"/>
                </a:ext>
                <a:ext uri="{FF2B5EF4-FFF2-40B4-BE49-F238E27FC236}">
                  <a16:creationId xmlns:a16="http://schemas.microsoft.com/office/drawing/2014/main" id="{00000000-0008-0000-0200-00004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139</xdr:row>
          <xdr:rowOff>28575</xdr:rowOff>
        </xdr:from>
        <xdr:to>
          <xdr:col>13</xdr:col>
          <xdr:colOff>1409700</xdr:colOff>
          <xdr:row>140</xdr:row>
          <xdr:rowOff>0</xdr:rowOff>
        </xdr:to>
        <xdr:sp macro="" textlink="">
          <xdr:nvSpPr>
            <xdr:cNvPr id="431181" name="Button 77" hidden="1">
              <a:extLst>
                <a:ext uri="{63B3BB69-23CF-44E3-9099-C40C66FF867C}">
                  <a14:compatExt spid="_x0000_s431181"/>
                </a:ext>
                <a:ext uri="{FF2B5EF4-FFF2-40B4-BE49-F238E27FC236}">
                  <a16:creationId xmlns:a16="http://schemas.microsoft.com/office/drawing/2014/main" id="{00000000-0008-0000-0200-00004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139</xdr:row>
          <xdr:rowOff>28575</xdr:rowOff>
        </xdr:from>
        <xdr:to>
          <xdr:col>16</xdr:col>
          <xdr:colOff>1409700</xdr:colOff>
          <xdr:row>140</xdr:row>
          <xdr:rowOff>0</xdr:rowOff>
        </xdr:to>
        <xdr:sp macro="" textlink="">
          <xdr:nvSpPr>
            <xdr:cNvPr id="431182" name="Button 78" hidden="1">
              <a:extLst>
                <a:ext uri="{63B3BB69-23CF-44E3-9099-C40C66FF867C}">
                  <a14:compatExt spid="_x0000_s431182"/>
                </a:ext>
                <a:ext uri="{FF2B5EF4-FFF2-40B4-BE49-F238E27FC236}">
                  <a16:creationId xmlns:a16="http://schemas.microsoft.com/office/drawing/2014/main" id="{00000000-0008-0000-0200-00004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183" name="Button 79" hidden="1">
              <a:extLst>
                <a:ext uri="{63B3BB69-23CF-44E3-9099-C40C66FF867C}">
                  <a14:compatExt spid="_x0000_s431183"/>
                </a:ext>
                <a:ext uri="{FF2B5EF4-FFF2-40B4-BE49-F238E27FC236}">
                  <a16:creationId xmlns:a16="http://schemas.microsoft.com/office/drawing/2014/main" id="{00000000-0008-0000-0200-00004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150</xdr:row>
          <xdr:rowOff>28575</xdr:rowOff>
        </xdr:from>
        <xdr:to>
          <xdr:col>4</xdr:col>
          <xdr:colOff>1409700</xdr:colOff>
          <xdr:row>151</xdr:row>
          <xdr:rowOff>0</xdr:rowOff>
        </xdr:to>
        <xdr:sp macro="" textlink="">
          <xdr:nvSpPr>
            <xdr:cNvPr id="431184" name="Button 80" hidden="1">
              <a:extLst>
                <a:ext uri="{63B3BB69-23CF-44E3-9099-C40C66FF867C}">
                  <a14:compatExt spid="_x0000_s431184"/>
                </a:ext>
                <a:ext uri="{FF2B5EF4-FFF2-40B4-BE49-F238E27FC236}">
                  <a16:creationId xmlns:a16="http://schemas.microsoft.com/office/drawing/2014/main" id="{00000000-0008-0000-0200-00005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150</xdr:row>
          <xdr:rowOff>28575</xdr:rowOff>
        </xdr:from>
        <xdr:to>
          <xdr:col>7</xdr:col>
          <xdr:colOff>1409700</xdr:colOff>
          <xdr:row>151</xdr:row>
          <xdr:rowOff>0</xdr:rowOff>
        </xdr:to>
        <xdr:sp macro="" textlink="">
          <xdr:nvSpPr>
            <xdr:cNvPr id="431185" name="Button 81" hidden="1">
              <a:extLst>
                <a:ext uri="{63B3BB69-23CF-44E3-9099-C40C66FF867C}">
                  <a14:compatExt spid="_x0000_s431185"/>
                </a:ext>
                <a:ext uri="{FF2B5EF4-FFF2-40B4-BE49-F238E27FC236}">
                  <a16:creationId xmlns:a16="http://schemas.microsoft.com/office/drawing/2014/main" id="{00000000-0008-0000-0200-00005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150</xdr:row>
          <xdr:rowOff>28575</xdr:rowOff>
        </xdr:from>
        <xdr:to>
          <xdr:col>10</xdr:col>
          <xdr:colOff>1409700</xdr:colOff>
          <xdr:row>151</xdr:row>
          <xdr:rowOff>0</xdr:rowOff>
        </xdr:to>
        <xdr:sp macro="" textlink="">
          <xdr:nvSpPr>
            <xdr:cNvPr id="431186" name="Button 82" hidden="1">
              <a:extLst>
                <a:ext uri="{63B3BB69-23CF-44E3-9099-C40C66FF867C}">
                  <a14:compatExt spid="_x0000_s431186"/>
                </a:ext>
                <a:ext uri="{FF2B5EF4-FFF2-40B4-BE49-F238E27FC236}">
                  <a16:creationId xmlns:a16="http://schemas.microsoft.com/office/drawing/2014/main" id="{00000000-0008-0000-0200-00005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150</xdr:row>
          <xdr:rowOff>28575</xdr:rowOff>
        </xdr:from>
        <xdr:to>
          <xdr:col>13</xdr:col>
          <xdr:colOff>1409700</xdr:colOff>
          <xdr:row>151</xdr:row>
          <xdr:rowOff>0</xdr:rowOff>
        </xdr:to>
        <xdr:sp macro="" textlink="">
          <xdr:nvSpPr>
            <xdr:cNvPr id="431187" name="Button 83" hidden="1">
              <a:extLst>
                <a:ext uri="{63B3BB69-23CF-44E3-9099-C40C66FF867C}">
                  <a14:compatExt spid="_x0000_s431187"/>
                </a:ext>
                <a:ext uri="{FF2B5EF4-FFF2-40B4-BE49-F238E27FC236}">
                  <a16:creationId xmlns:a16="http://schemas.microsoft.com/office/drawing/2014/main" id="{00000000-0008-0000-0200-00005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150</xdr:row>
          <xdr:rowOff>28575</xdr:rowOff>
        </xdr:from>
        <xdr:to>
          <xdr:col>16</xdr:col>
          <xdr:colOff>1409700</xdr:colOff>
          <xdr:row>151</xdr:row>
          <xdr:rowOff>0</xdr:rowOff>
        </xdr:to>
        <xdr:sp macro="" textlink="">
          <xdr:nvSpPr>
            <xdr:cNvPr id="431188" name="Button 84" hidden="1">
              <a:extLst>
                <a:ext uri="{63B3BB69-23CF-44E3-9099-C40C66FF867C}">
                  <a14:compatExt spid="_x0000_s431188"/>
                </a:ext>
                <a:ext uri="{FF2B5EF4-FFF2-40B4-BE49-F238E27FC236}">
                  <a16:creationId xmlns:a16="http://schemas.microsoft.com/office/drawing/2014/main" id="{00000000-0008-0000-0200-00005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189" name="Button 85" hidden="1">
              <a:extLst>
                <a:ext uri="{63B3BB69-23CF-44E3-9099-C40C66FF867C}">
                  <a14:compatExt spid="_x0000_s431189"/>
                </a:ext>
                <a:ext uri="{FF2B5EF4-FFF2-40B4-BE49-F238E27FC236}">
                  <a16:creationId xmlns:a16="http://schemas.microsoft.com/office/drawing/2014/main" id="{00000000-0008-0000-0200-00005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161</xdr:row>
          <xdr:rowOff>28575</xdr:rowOff>
        </xdr:from>
        <xdr:to>
          <xdr:col>4</xdr:col>
          <xdr:colOff>1409700</xdr:colOff>
          <xdr:row>162</xdr:row>
          <xdr:rowOff>0</xdr:rowOff>
        </xdr:to>
        <xdr:sp macro="" textlink="">
          <xdr:nvSpPr>
            <xdr:cNvPr id="431190" name="Button 86" hidden="1">
              <a:extLst>
                <a:ext uri="{63B3BB69-23CF-44E3-9099-C40C66FF867C}">
                  <a14:compatExt spid="_x0000_s431190"/>
                </a:ext>
                <a:ext uri="{FF2B5EF4-FFF2-40B4-BE49-F238E27FC236}">
                  <a16:creationId xmlns:a16="http://schemas.microsoft.com/office/drawing/2014/main" id="{00000000-0008-0000-0200-00005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161</xdr:row>
          <xdr:rowOff>28575</xdr:rowOff>
        </xdr:from>
        <xdr:to>
          <xdr:col>7</xdr:col>
          <xdr:colOff>1409700</xdr:colOff>
          <xdr:row>162</xdr:row>
          <xdr:rowOff>0</xdr:rowOff>
        </xdr:to>
        <xdr:sp macro="" textlink="">
          <xdr:nvSpPr>
            <xdr:cNvPr id="431191" name="Button 87" hidden="1">
              <a:extLst>
                <a:ext uri="{63B3BB69-23CF-44E3-9099-C40C66FF867C}">
                  <a14:compatExt spid="_x0000_s431191"/>
                </a:ext>
                <a:ext uri="{FF2B5EF4-FFF2-40B4-BE49-F238E27FC236}">
                  <a16:creationId xmlns:a16="http://schemas.microsoft.com/office/drawing/2014/main" id="{00000000-0008-0000-0200-00005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161</xdr:row>
          <xdr:rowOff>28575</xdr:rowOff>
        </xdr:from>
        <xdr:to>
          <xdr:col>10</xdr:col>
          <xdr:colOff>1409700</xdr:colOff>
          <xdr:row>162</xdr:row>
          <xdr:rowOff>0</xdr:rowOff>
        </xdr:to>
        <xdr:sp macro="" textlink="">
          <xdr:nvSpPr>
            <xdr:cNvPr id="431192" name="Button 88" hidden="1">
              <a:extLst>
                <a:ext uri="{63B3BB69-23CF-44E3-9099-C40C66FF867C}">
                  <a14:compatExt spid="_x0000_s431192"/>
                </a:ext>
                <a:ext uri="{FF2B5EF4-FFF2-40B4-BE49-F238E27FC236}">
                  <a16:creationId xmlns:a16="http://schemas.microsoft.com/office/drawing/2014/main" id="{00000000-0008-0000-0200-00005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161</xdr:row>
          <xdr:rowOff>28575</xdr:rowOff>
        </xdr:from>
        <xdr:to>
          <xdr:col>13</xdr:col>
          <xdr:colOff>1409700</xdr:colOff>
          <xdr:row>162</xdr:row>
          <xdr:rowOff>0</xdr:rowOff>
        </xdr:to>
        <xdr:sp macro="" textlink="">
          <xdr:nvSpPr>
            <xdr:cNvPr id="431193" name="Button 89" hidden="1">
              <a:extLst>
                <a:ext uri="{63B3BB69-23CF-44E3-9099-C40C66FF867C}">
                  <a14:compatExt spid="_x0000_s431193"/>
                </a:ext>
                <a:ext uri="{FF2B5EF4-FFF2-40B4-BE49-F238E27FC236}">
                  <a16:creationId xmlns:a16="http://schemas.microsoft.com/office/drawing/2014/main" id="{00000000-0008-0000-0200-00005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161</xdr:row>
          <xdr:rowOff>28575</xdr:rowOff>
        </xdr:from>
        <xdr:to>
          <xdr:col>16</xdr:col>
          <xdr:colOff>1409700</xdr:colOff>
          <xdr:row>162</xdr:row>
          <xdr:rowOff>0</xdr:rowOff>
        </xdr:to>
        <xdr:sp macro="" textlink="">
          <xdr:nvSpPr>
            <xdr:cNvPr id="431194" name="Button 90" hidden="1">
              <a:extLst>
                <a:ext uri="{63B3BB69-23CF-44E3-9099-C40C66FF867C}">
                  <a14:compatExt spid="_x0000_s431194"/>
                </a:ext>
                <a:ext uri="{FF2B5EF4-FFF2-40B4-BE49-F238E27FC236}">
                  <a16:creationId xmlns:a16="http://schemas.microsoft.com/office/drawing/2014/main" id="{00000000-0008-0000-0200-00005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195" name="Button 91" hidden="1">
              <a:extLst>
                <a:ext uri="{63B3BB69-23CF-44E3-9099-C40C66FF867C}">
                  <a14:compatExt spid="_x0000_s431195"/>
                </a:ext>
                <a:ext uri="{FF2B5EF4-FFF2-40B4-BE49-F238E27FC236}">
                  <a16:creationId xmlns:a16="http://schemas.microsoft.com/office/drawing/2014/main" id="{00000000-0008-0000-0200-00005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172</xdr:row>
          <xdr:rowOff>28575</xdr:rowOff>
        </xdr:from>
        <xdr:to>
          <xdr:col>4</xdr:col>
          <xdr:colOff>1409700</xdr:colOff>
          <xdr:row>173</xdr:row>
          <xdr:rowOff>0</xdr:rowOff>
        </xdr:to>
        <xdr:sp macro="" textlink="">
          <xdr:nvSpPr>
            <xdr:cNvPr id="431196" name="Button 92" hidden="1">
              <a:extLst>
                <a:ext uri="{63B3BB69-23CF-44E3-9099-C40C66FF867C}">
                  <a14:compatExt spid="_x0000_s431196"/>
                </a:ext>
                <a:ext uri="{FF2B5EF4-FFF2-40B4-BE49-F238E27FC236}">
                  <a16:creationId xmlns:a16="http://schemas.microsoft.com/office/drawing/2014/main" id="{00000000-0008-0000-0200-00005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172</xdr:row>
          <xdr:rowOff>28575</xdr:rowOff>
        </xdr:from>
        <xdr:to>
          <xdr:col>7</xdr:col>
          <xdr:colOff>1409700</xdr:colOff>
          <xdr:row>173</xdr:row>
          <xdr:rowOff>0</xdr:rowOff>
        </xdr:to>
        <xdr:sp macro="" textlink="">
          <xdr:nvSpPr>
            <xdr:cNvPr id="431197" name="Button 93" hidden="1">
              <a:extLst>
                <a:ext uri="{63B3BB69-23CF-44E3-9099-C40C66FF867C}">
                  <a14:compatExt spid="_x0000_s431197"/>
                </a:ext>
                <a:ext uri="{FF2B5EF4-FFF2-40B4-BE49-F238E27FC236}">
                  <a16:creationId xmlns:a16="http://schemas.microsoft.com/office/drawing/2014/main" id="{00000000-0008-0000-0200-00005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172</xdr:row>
          <xdr:rowOff>28575</xdr:rowOff>
        </xdr:from>
        <xdr:to>
          <xdr:col>10</xdr:col>
          <xdr:colOff>1409700</xdr:colOff>
          <xdr:row>173</xdr:row>
          <xdr:rowOff>0</xdr:rowOff>
        </xdr:to>
        <xdr:sp macro="" textlink="">
          <xdr:nvSpPr>
            <xdr:cNvPr id="431198" name="Button 94" hidden="1">
              <a:extLst>
                <a:ext uri="{63B3BB69-23CF-44E3-9099-C40C66FF867C}">
                  <a14:compatExt spid="_x0000_s431198"/>
                </a:ext>
                <a:ext uri="{FF2B5EF4-FFF2-40B4-BE49-F238E27FC236}">
                  <a16:creationId xmlns:a16="http://schemas.microsoft.com/office/drawing/2014/main" id="{00000000-0008-0000-0200-00005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172</xdr:row>
          <xdr:rowOff>28575</xdr:rowOff>
        </xdr:from>
        <xdr:to>
          <xdr:col>13</xdr:col>
          <xdr:colOff>1409700</xdr:colOff>
          <xdr:row>173</xdr:row>
          <xdr:rowOff>0</xdr:rowOff>
        </xdr:to>
        <xdr:sp macro="" textlink="">
          <xdr:nvSpPr>
            <xdr:cNvPr id="431199" name="Button 95" hidden="1">
              <a:extLst>
                <a:ext uri="{63B3BB69-23CF-44E3-9099-C40C66FF867C}">
                  <a14:compatExt spid="_x0000_s431199"/>
                </a:ext>
                <a:ext uri="{FF2B5EF4-FFF2-40B4-BE49-F238E27FC236}">
                  <a16:creationId xmlns:a16="http://schemas.microsoft.com/office/drawing/2014/main" id="{00000000-0008-0000-0200-00005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172</xdr:row>
          <xdr:rowOff>28575</xdr:rowOff>
        </xdr:from>
        <xdr:to>
          <xdr:col>16</xdr:col>
          <xdr:colOff>1409700</xdr:colOff>
          <xdr:row>173</xdr:row>
          <xdr:rowOff>0</xdr:rowOff>
        </xdr:to>
        <xdr:sp macro="" textlink="">
          <xdr:nvSpPr>
            <xdr:cNvPr id="431200" name="Button 96" hidden="1">
              <a:extLst>
                <a:ext uri="{63B3BB69-23CF-44E3-9099-C40C66FF867C}">
                  <a14:compatExt spid="_x0000_s431200"/>
                </a:ext>
                <a:ext uri="{FF2B5EF4-FFF2-40B4-BE49-F238E27FC236}">
                  <a16:creationId xmlns:a16="http://schemas.microsoft.com/office/drawing/2014/main" id="{00000000-0008-0000-0200-00006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201" name="Button 97" hidden="1">
              <a:extLst>
                <a:ext uri="{63B3BB69-23CF-44E3-9099-C40C66FF867C}">
                  <a14:compatExt spid="_x0000_s431201"/>
                </a:ext>
                <a:ext uri="{FF2B5EF4-FFF2-40B4-BE49-F238E27FC236}">
                  <a16:creationId xmlns:a16="http://schemas.microsoft.com/office/drawing/2014/main" id="{00000000-0008-0000-0200-00006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183</xdr:row>
          <xdr:rowOff>28575</xdr:rowOff>
        </xdr:from>
        <xdr:to>
          <xdr:col>4</xdr:col>
          <xdr:colOff>1409700</xdr:colOff>
          <xdr:row>184</xdr:row>
          <xdr:rowOff>0</xdr:rowOff>
        </xdr:to>
        <xdr:sp macro="" textlink="">
          <xdr:nvSpPr>
            <xdr:cNvPr id="431202" name="Button 98" hidden="1">
              <a:extLst>
                <a:ext uri="{63B3BB69-23CF-44E3-9099-C40C66FF867C}">
                  <a14:compatExt spid="_x0000_s431202"/>
                </a:ext>
                <a:ext uri="{FF2B5EF4-FFF2-40B4-BE49-F238E27FC236}">
                  <a16:creationId xmlns:a16="http://schemas.microsoft.com/office/drawing/2014/main" id="{00000000-0008-0000-0200-00006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183</xdr:row>
          <xdr:rowOff>28575</xdr:rowOff>
        </xdr:from>
        <xdr:to>
          <xdr:col>7</xdr:col>
          <xdr:colOff>1409700</xdr:colOff>
          <xdr:row>184</xdr:row>
          <xdr:rowOff>0</xdr:rowOff>
        </xdr:to>
        <xdr:sp macro="" textlink="">
          <xdr:nvSpPr>
            <xdr:cNvPr id="431203" name="Button 99" hidden="1">
              <a:extLst>
                <a:ext uri="{63B3BB69-23CF-44E3-9099-C40C66FF867C}">
                  <a14:compatExt spid="_x0000_s431203"/>
                </a:ext>
                <a:ext uri="{FF2B5EF4-FFF2-40B4-BE49-F238E27FC236}">
                  <a16:creationId xmlns:a16="http://schemas.microsoft.com/office/drawing/2014/main" id="{00000000-0008-0000-0200-00006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183</xdr:row>
          <xdr:rowOff>28575</xdr:rowOff>
        </xdr:from>
        <xdr:to>
          <xdr:col>10</xdr:col>
          <xdr:colOff>1409700</xdr:colOff>
          <xdr:row>184</xdr:row>
          <xdr:rowOff>0</xdr:rowOff>
        </xdr:to>
        <xdr:sp macro="" textlink="">
          <xdr:nvSpPr>
            <xdr:cNvPr id="431204" name="Button 100" hidden="1">
              <a:extLst>
                <a:ext uri="{63B3BB69-23CF-44E3-9099-C40C66FF867C}">
                  <a14:compatExt spid="_x0000_s431204"/>
                </a:ext>
                <a:ext uri="{FF2B5EF4-FFF2-40B4-BE49-F238E27FC236}">
                  <a16:creationId xmlns:a16="http://schemas.microsoft.com/office/drawing/2014/main" id="{00000000-0008-0000-0200-00006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183</xdr:row>
          <xdr:rowOff>28575</xdr:rowOff>
        </xdr:from>
        <xdr:to>
          <xdr:col>13</xdr:col>
          <xdr:colOff>1409700</xdr:colOff>
          <xdr:row>184</xdr:row>
          <xdr:rowOff>0</xdr:rowOff>
        </xdr:to>
        <xdr:sp macro="" textlink="">
          <xdr:nvSpPr>
            <xdr:cNvPr id="431205" name="Button 101" hidden="1">
              <a:extLst>
                <a:ext uri="{63B3BB69-23CF-44E3-9099-C40C66FF867C}">
                  <a14:compatExt spid="_x0000_s431205"/>
                </a:ext>
                <a:ext uri="{FF2B5EF4-FFF2-40B4-BE49-F238E27FC236}">
                  <a16:creationId xmlns:a16="http://schemas.microsoft.com/office/drawing/2014/main" id="{00000000-0008-0000-0200-00006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183</xdr:row>
          <xdr:rowOff>28575</xdr:rowOff>
        </xdr:from>
        <xdr:to>
          <xdr:col>16</xdr:col>
          <xdr:colOff>1409700</xdr:colOff>
          <xdr:row>184</xdr:row>
          <xdr:rowOff>0</xdr:rowOff>
        </xdr:to>
        <xdr:sp macro="" textlink="">
          <xdr:nvSpPr>
            <xdr:cNvPr id="431206" name="Button 102" hidden="1">
              <a:extLst>
                <a:ext uri="{63B3BB69-23CF-44E3-9099-C40C66FF867C}">
                  <a14:compatExt spid="_x0000_s431206"/>
                </a:ext>
                <a:ext uri="{FF2B5EF4-FFF2-40B4-BE49-F238E27FC236}">
                  <a16:creationId xmlns:a16="http://schemas.microsoft.com/office/drawing/2014/main" id="{00000000-0008-0000-0200-00006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207" name="Button 103" hidden="1">
              <a:extLst>
                <a:ext uri="{63B3BB69-23CF-44E3-9099-C40C66FF867C}">
                  <a14:compatExt spid="_x0000_s431207"/>
                </a:ext>
                <a:ext uri="{FF2B5EF4-FFF2-40B4-BE49-F238E27FC236}">
                  <a16:creationId xmlns:a16="http://schemas.microsoft.com/office/drawing/2014/main" id="{00000000-0008-0000-0200-00006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208" name="Button 104" hidden="1">
              <a:extLst>
                <a:ext uri="{63B3BB69-23CF-44E3-9099-C40C66FF867C}">
                  <a14:compatExt spid="_x0000_s431208"/>
                </a:ext>
                <a:ext uri="{FF2B5EF4-FFF2-40B4-BE49-F238E27FC236}">
                  <a16:creationId xmlns:a16="http://schemas.microsoft.com/office/drawing/2014/main" id="{00000000-0008-0000-0200-00006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209" name="Button 105" hidden="1">
              <a:extLst>
                <a:ext uri="{63B3BB69-23CF-44E3-9099-C40C66FF867C}">
                  <a14:compatExt spid="_x0000_s431209"/>
                </a:ext>
                <a:ext uri="{FF2B5EF4-FFF2-40B4-BE49-F238E27FC236}">
                  <a16:creationId xmlns:a16="http://schemas.microsoft.com/office/drawing/2014/main" id="{00000000-0008-0000-0200-00006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0" name="Button 106" hidden="1">
              <a:extLst>
                <a:ext uri="{63B3BB69-23CF-44E3-9099-C40C66FF867C}">
                  <a14:compatExt spid="_x0000_s431210"/>
                </a:ext>
                <a:ext uri="{FF2B5EF4-FFF2-40B4-BE49-F238E27FC236}">
                  <a16:creationId xmlns:a16="http://schemas.microsoft.com/office/drawing/2014/main" id="{00000000-0008-0000-0200-00006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1" name="Button 107" hidden="1">
              <a:extLst>
                <a:ext uri="{63B3BB69-23CF-44E3-9099-C40C66FF867C}">
                  <a14:compatExt spid="_x0000_s431211"/>
                </a:ext>
                <a:ext uri="{FF2B5EF4-FFF2-40B4-BE49-F238E27FC236}">
                  <a16:creationId xmlns:a16="http://schemas.microsoft.com/office/drawing/2014/main" id="{00000000-0008-0000-0200-00006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2" name="Button 108" hidden="1">
              <a:extLst>
                <a:ext uri="{63B3BB69-23CF-44E3-9099-C40C66FF867C}">
                  <a14:compatExt spid="_x0000_s431212"/>
                </a:ext>
                <a:ext uri="{FF2B5EF4-FFF2-40B4-BE49-F238E27FC236}">
                  <a16:creationId xmlns:a16="http://schemas.microsoft.com/office/drawing/2014/main" id="{00000000-0008-0000-0200-00006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3" name="Button 109" hidden="1">
              <a:extLst>
                <a:ext uri="{63B3BB69-23CF-44E3-9099-C40C66FF867C}">
                  <a14:compatExt spid="_x0000_s431213"/>
                </a:ext>
                <a:ext uri="{FF2B5EF4-FFF2-40B4-BE49-F238E27FC236}">
                  <a16:creationId xmlns:a16="http://schemas.microsoft.com/office/drawing/2014/main" id="{00000000-0008-0000-0200-00006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4" name="Button 110" hidden="1">
              <a:extLst>
                <a:ext uri="{63B3BB69-23CF-44E3-9099-C40C66FF867C}">
                  <a14:compatExt spid="_x0000_s431214"/>
                </a:ext>
                <a:ext uri="{FF2B5EF4-FFF2-40B4-BE49-F238E27FC236}">
                  <a16:creationId xmlns:a16="http://schemas.microsoft.com/office/drawing/2014/main" id="{00000000-0008-0000-0200-00006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5" name="Button 111" hidden="1">
              <a:extLst>
                <a:ext uri="{63B3BB69-23CF-44E3-9099-C40C66FF867C}">
                  <a14:compatExt spid="_x0000_s431215"/>
                </a:ext>
                <a:ext uri="{FF2B5EF4-FFF2-40B4-BE49-F238E27FC236}">
                  <a16:creationId xmlns:a16="http://schemas.microsoft.com/office/drawing/2014/main" id="{00000000-0008-0000-0200-00006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6" name="Button 112" hidden="1">
              <a:extLst>
                <a:ext uri="{63B3BB69-23CF-44E3-9099-C40C66FF867C}">
                  <a14:compatExt spid="_x0000_s431216"/>
                </a:ext>
                <a:ext uri="{FF2B5EF4-FFF2-40B4-BE49-F238E27FC236}">
                  <a16:creationId xmlns:a16="http://schemas.microsoft.com/office/drawing/2014/main" id="{00000000-0008-0000-0200-00007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7" name="Button 113" hidden="1">
              <a:extLst>
                <a:ext uri="{63B3BB69-23CF-44E3-9099-C40C66FF867C}">
                  <a14:compatExt spid="_x0000_s431217"/>
                </a:ext>
                <a:ext uri="{FF2B5EF4-FFF2-40B4-BE49-F238E27FC236}">
                  <a16:creationId xmlns:a16="http://schemas.microsoft.com/office/drawing/2014/main" id="{00000000-0008-0000-0200-00007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8" name="Button 114" hidden="1">
              <a:extLst>
                <a:ext uri="{63B3BB69-23CF-44E3-9099-C40C66FF867C}">
                  <a14:compatExt spid="_x0000_s431218"/>
                </a:ext>
                <a:ext uri="{FF2B5EF4-FFF2-40B4-BE49-F238E27FC236}">
                  <a16:creationId xmlns:a16="http://schemas.microsoft.com/office/drawing/2014/main" id="{00000000-0008-0000-0200-00007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9" name="Button 115" hidden="1">
              <a:extLst>
                <a:ext uri="{63B3BB69-23CF-44E3-9099-C40C66FF867C}">
                  <a14:compatExt spid="_x0000_s431219"/>
                </a:ext>
                <a:ext uri="{FF2B5EF4-FFF2-40B4-BE49-F238E27FC236}">
                  <a16:creationId xmlns:a16="http://schemas.microsoft.com/office/drawing/2014/main" id="{00000000-0008-0000-0200-00007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20" name="Button 116" hidden="1">
              <a:extLst>
                <a:ext uri="{63B3BB69-23CF-44E3-9099-C40C66FF867C}">
                  <a14:compatExt spid="_x0000_s431220"/>
                </a:ext>
                <a:ext uri="{FF2B5EF4-FFF2-40B4-BE49-F238E27FC236}">
                  <a16:creationId xmlns:a16="http://schemas.microsoft.com/office/drawing/2014/main" id="{00000000-0008-0000-0200-00007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21" name="Button 117" hidden="1">
              <a:extLst>
                <a:ext uri="{63B3BB69-23CF-44E3-9099-C40C66FF867C}">
                  <a14:compatExt spid="_x0000_s431221"/>
                </a:ext>
                <a:ext uri="{FF2B5EF4-FFF2-40B4-BE49-F238E27FC236}">
                  <a16:creationId xmlns:a16="http://schemas.microsoft.com/office/drawing/2014/main" id="{00000000-0008-0000-0200-00007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2" name="Button 118" hidden="1">
              <a:extLst>
                <a:ext uri="{63B3BB69-23CF-44E3-9099-C40C66FF867C}">
                  <a14:compatExt spid="_x0000_s431222"/>
                </a:ext>
                <a:ext uri="{FF2B5EF4-FFF2-40B4-BE49-F238E27FC236}">
                  <a16:creationId xmlns:a16="http://schemas.microsoft.com/office/drawing/2014/main" id="{00000000-0008-0000-0200-00007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3" name="Button 119" hidden="1">
              <a:extLst>
                <a:ext uri="{63B3BB69-23CF-44E3-9099-C40C66FF867C}">
                  <a14:compatExt spid="_x0000_s431223"/>
                </a:ext>
                <a:ext uri="{FF2B5EF4-FFF2-40B4-BE49-F238E27FC236}">
                  <a16:creationId xmlns:a16="http://schemas.microsoft.com/office/drawing/2014/main" id="{00000000-0008-0000-0200-00007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4" name="Button 120" hidden="1">
              <a:extLst>
                <a:ext uri="{63B3BB69-23CF-44E3-9099-C40C66FF867C}">
                  <a14:compatExt spid="_x0000_s431224"/>
                </a:ext>
                <a:ext uri="{FF2B5EF4-FFF2-40B4-BE49-F238E27FC236}">
                  <a16:creationId xmlns:a16="http://schemas.microsoft.com/office/drawing/2014/main" id="{00000000-0008-0000-0200-00007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5" name="Button 121" hidden="1">
              <a:extLst>
                <a:ext uri="{63B3BB69-23CF-44E3-9099-C40C66FF867C}">
                  <a14:compatExt spid="_x0000_s431225"/>
                </a:ext>
                <a:ext uri="{FF2B5EF4-FFF2-40B4-BE49-F238E27FC236}">
                  <a16:creationId xmlns:a16="http://schemas.microsoft.com/office/drawing/2014/main" id="{00000000-0008-0000-0200-00007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6" name="Button 122" hidden="1">
              <a:extLst>
                <a:ext uri="{63B3BB69-23CF-44E3-9099-C40C66FF867C}">
                  <a14:compatExt spid="_x0000_s431226"/>
                </a:ext>
                <a:ext uri="{FF2B5EF4-FFF2-40B4-BE49-F238E27FC236}">
                  <a16:creationId xmlns:a16="http://schemas.microsoft.com/office/drawing/2014/main" id="{00000000-0008-0000-0200-00007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7" name="Button 123" hidden="1">
              <a:extLst>
                <a:ext uri="{63B3BB69-23CF-44E3-9099-C40C66FF867C}">
                  <a14:compatExt spid="_x0000_s431227"/>
                </a:ext>
                <a:ext uri="{FF2B5EF4-FFF2-40B4-BE49-F238E27FC236}">
                  <a16:creationId xmlns:a16="http://schemas.microsoft.com/office/drawing/2014/main" id="{00000000-0008-0000-0200-00007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28" name="Button 124" hidden="1">
              <a:extLst>
                <a:ext uri="{63B3BB69-23CF-44E3-9099-C40C66FF867C}">
                  <a14:compatExt spid="_x0000_s431228"/>
                </a:ext>
                <a:ext uri="{FF2B5EF4-FFF2-40B4-BE49-F238E27FC236}">
                  <a16:creationId xmlns:a16="http://schemas.microsoft.com/office/drawing/2014/main" id="{00000000-0008-0000-0200-00007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29" name="Button 125" hidden="1">
              <a:extLst>
                <a:ext uri="{63B3BB69-23CF-44E3-9099-C40C66FF867C}">
                  <a14:compatExt spid="_x0000_s431229"/>
                </a:ext>
                <a:ext uri="{FF2B5EF4-FFF2-40B4-BE49-F238E27FC236}">
                  <a16:creationId xmlns:a16="http://schemas.microsoft.com/office/drawing/2014/main" id="{00000000-0008-0000-0200-00007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0" name="Button 126" hidden="1">
              <a:extLst>
                <a:ext uri="{63B3BB69-23CF-44E3-9099-C40C66FF867C}">
                  <a14:compatExt spid="_x0000_s431230"/>
                </a:ext>
                <a:ext uri="{FF2B5EF4-FFF2-40B4-BE49-F238E27FC236}">
                  <a16:creationId xmlns:a16="http://schemas.microsoft.com/office/drawing/2014/main" id="{00000000-0008-0000-0200-00007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1" name="Button 127" hidden="1">
              <a:extLst>
                <a:ext uri="{63B3BB69-23CF-44E3-9099-C40C66FF867C}">
                  <a14:compatExt spid="_x0000_s431231"/>
                </a:ext>
                <a:ext uri="{FF2B5EF4-FFF2-40B4-BE49-F238E27FC236}">
                  <a16:creationId xmlns:a16="http://schemas.microsoft.com/office/drawing/2014/main" id="{00000000-0008-0000-0200-00007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2" name="Button 128" hidden="1">
              <a:extLst>
                <a:ext uri="{63B3BB69-23CF-44E3-9099-C40C66FF867C}">
                  <a14:compatExt spid="_x0000_s431232"/>
                </a:ext>
                <a:ext uri="{FF2B5EF4-FFF2-40B4-BE49-F238E27FC236}">
                  <a16:creationId xmlns:a16="http://schemas.microsoft.com/office/drawing/2014/main" id="{00000000-0008-0000-0200-00008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3" name="Button 129" hidden="1">
              <a:extLst>
                <a:ext uri="{63B3BB69-23CF-44E3-9099-C40C66FF867C}">
                  <a14:compatExt spid="_x0000_s431233"/>
                </a:ext>
                <a:ext uri="{FF2B5EF4-FFF2-40B4-BE49-F238E27FC236}">
                  <a16:creationId xmlns:a16="http://schemas.microsoft.com/office/drawing/2014/main" id="{00000000-0008-0000-0200-00008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4" name="Button 130" hidden="1">
              <a:extLst>
                <a:ext uri="{63B3BB69-23CF-44E3-9099-C40C66FF867C}">
                  <a14:compatExt spid="_x0000_s431234"/>
                </a:ext>
                <a:ext uri="{FF2B5EF4-FFF2-40B4-BE49-F238E27FC236}">
                  <a16:creationId xmlns:a16="http://schemas.microsoft.com/office/drawing/2014/main" id="{00000000-0008-0000-0200-00008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5" name="Button 131" hidden="1">
              <a:extLst>
                <a:ext uri="{63B3BB69-23CF-44E3-9099-C40C66FF867C}">
                  <a14:compatExt spid="_x0000_s431235"/>
                </a:ext>
                <a:ext uri="{FF2B5EF4-FFF2-40B4-BE49-F238E27FC236}">
                  <a16:creationId xmlns:a16="http://schemas.microsoft.com/office/drawing/2014/main" id="{00000000-0008-0000-0200-00008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6" name="Button 132" hidden="1">
              <a:extLst>
                <a:ext uri="{63B3BB69-23CF-44E3-9099-C40C66FF867C}">
                  <a14:compatExt spid="_x0000_s431236"/>
                </a:ext>
                <a:ext uri="{FF2B5EF4-FFF2-40B4-BE49-F238E27FC236}">
                  <a16:creationId xmlns:a16="http://schemas.microsoft.com/office/drawing/2014/main" id="{00000000-0008-0000-0200-00008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7" name="Button 133" hidden="1">
              <a:extLst>
                <a:ext uri="{63B3BB69-23CF-44E3-9099-C40C66FF867C}">
                  <a14:compatExt spid="_x0000_s431237"/>
                </a:ext>
                <a:ext uri="{FF2B5EF4-FFF2-40B4-BE49-F238E27FC236}">
                  <a16:creationId xmlns:a16="http://schemas.microsoft.com/office/drawing/2014/main" id="{00000000-0008-0000-0200-00008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8" name="Button 134" hidden="1">
              <a:extLst>
                <a:ext uri="{63B3BB69-23CF-44E3-9099-C40C66FF867C}">
                  <a14:compatExt spid="_x0000_s431238"/>
                </a:ext>
                <a:ext uri="{FF2B5EF4-FFF2-40B4-BE49-F238E27FC236}">
                  <a16:creationId xmlns:a16="http://schemas.microsoft.com/office/drawing/2014/main" id="{00000000-0008-0000-0200-00008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9" name="Button 135" hidden="1">
              <a:extLst>
                <a:ext uri="{63B3BB69-23CF-44E3-9099-C40C66FF867C}">
                  <a14:compatExt spid="_x0000_s431239"/>
                </a:ext>
                <a:ext uri="{FF2B5EF4-FFF2-40B4-BE49-F238E27FC236}">
                  <a16:creationId xmlns:a16="http://schemas.microsoft.com/office/drawing/2014/main" id="{00000000-0008-0000-0200-00008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0" name="Button 136" hidden="1">
              <a:extLst>
                <a:ext uri="{63B3BB69-23CF-44E3-9099-C40C66FF867C}">
                  <a14:compatExt spid="_x0000_s431240"/>
                </a:ext>
                <a:ext uri="{FF2B5EF4-FFF2-40B4-BE49-F238E27FC236}">
                  <a16:creationId xmlns:a16="http://schemas.microsoft.com/office/drawing/2014/main" id="{00000000-0008-0000-0200-00008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1" name="Button 137" hidden="1">
              <a:extLst>
                <a:ext uri="{63B3BB69-23CF-44E3-9099-C40C66FF867C}">
                  <a14:compatExt spid="_x0000_s431241"/>
                </a:ext>
                <a:ext uri="{FF2B5EF4-FFF2-40B4-BE49-F238E27FC236}">
                  <a16:creationId xmlns:a16="http://schemas.microsoft.com/office/drawing/2014/main" id="{00000000-0008-0000-0200-00008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2" name="Button 138" hidden="1">
              <a:extLst>
                <a:ext uri="{63B3BB69-23CF-44E3-9099-C40C66FF867C}">
                  <a14:compatExt spid="_x0000_s431242"/>
                </a:ext>
                <a:ext uri="{FF2B5EF4-FFF2-40B4-BE49-F238E27FC236}">
                  <a16:creationId xmlns:a16="http://schemas.microsoft.com/office/drawing/2014/main" id="{00000000-0008-0000-0200-00008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3" name="Button 139" hidden="1">
              <a:extLst>
                <a:ext uri="{63B3BB69-23CF-44E3-9099-C40C66FF867C}">
                  <a14:compatExt spid="_x0000_s431243"/>
                </a:ext>
                <a:ext uri="{FF2B5EF4-FFF2-40B4-BE49-F238E27FC236}">
                  <a16:creationId xmlns:a16="http://schemas.microsoft.com/office/drawing/2014/main" id="{00000000-0008-0000-0200-00008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4" name="Button 140" hidden="1">
              <a:extLst>
                <a:ext uri="{63B3BB69-23CF-44E3-9099-C40C66FF867C}">
                  <a14:compatExt spid="_x0000_s431244"/>
                </a:ext>
                <a:ext uri="{FF2B5EF4-FFF2-40B4-BE49-F238E27FC236}">
                  <a16:creationId xmlns:a16="http://schemas.microsoft.com/office/drawing/2014/main" id="{00000000-0008-0000-0200-00008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5" name="Button 141" hidden="1">
              <a:extLst>
                <a:ext uri="{63B3BB69-23CF-44E3-9099-C40C66FF867C}">
                  <a14:compatExt spid="_x0000_s431245"/>
                </a:ext>
                <a:ext uri="{FF2B5EF4-FFF2-40B4-BE49-F238E27FC236}">
                  <a16:creationId xmlns:a16="http://schemas.microsoft.com/office/drawing/2014/main" id="{00000000-0008-0000-0200-00008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6" name="Button 142" hidden="1">
              <a:extLst>
                <a:ext uri="{63B3BB69-23CF-44E3-9099-C40C66FF867C}">
                  <a14:compatExt spid="_x0000_s431246"/>
                </a:ext>
                <a:ext uri="{FF2B5EF4-FFF2-40B4-BE49-F238E27FC236}">
                  <a16:creationId xmlns:a16="http://schemas.microsoft.com/office/drawing/2014/main" id="{00000000-0008-0000-0200-00008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7" name="Button 143" hidden="1">
              <a:extLst>
                <a:ext uri="{63B3BB69-23CF-44E3-9099-C40C66FF867C}">
                  <a14:compatExt spid="_x0000_s431247"/>
                </a:ext>
                <a:ext uri="{FF2B5EF4-FFF2-40B4-BE49-F238E27FC236}">
                  <a16:creationId xmlns:a16="http://schemas.microsoft.com/office/drawing/2014/main" id="{00000000-0008-0000-0200-00008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8" name="Button 144" hidden="1">
              <a:extLst>
                <a:ext uri="{63B3BB69-23CF-44E3-9099-C40C66FF867C}">
                  <a14:compatExt spid="_x0000_s431248"/>
                </a:ext>
                <a:ext uri="{FF2B5EF4-FFF2-40B4-BE49-F238E27FC236}">
                  <a16:creationId xmlns:a16="http://schemas.microsoft.com/office/drawing/2014/main" id="{00000000-0008-0000-0200-00009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9" name="Button 145" hidden="1">
              <a:extLst>
                <a:ext uri="{63B3BB69-23CF-44E3-9099-C40C66FF867C}">
                  <a14:compatExt spid="_x0000_s431249"/>
                </a:ext>
                <a:ext uri="{FF2B5EF4-FFF2-40B4-BE49-F238E27FC236}">
                  <a16:creationId xmlns:a16="http://schemas.microsoft.com/office/drawing/2014/main" id="{00000000-0008-0000-0200-00009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50" name="Button 146" hidden="1">
              <a:extLst>
                <a:ext uri="{63B3BB69-23CF-44E3-9099-C40C66FF867C}">
                  <a14:compatExt spid="_x0000_s431250"/>
                </a:ext>
                <a:ext uri="{FF2B5EF4-FFF2-40B4-BE49-F238E27FC236}">
                  <a16:creationId xmlns:a16="http://schemas.microsoft.com/office/drawing/2014/main" id="{00000000-0008-0000-0200-00009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51" name="Button 147" hidden="1">
              <a:extLst>
                <a:ext uri="{63B3BB69-23CF-44E3-9099-C40C66FF867C}">
                  <a14:compatExt spid="_x0000_s431251"/>
                </a:ext>
                <a:ext uri="{FF2B5EF4-FFF2-40B4-BE49-F238E27FC236}">
                  <a16:creationId xmlns:a16="http://schemas.microsoft.com/office/drawing/2014/main" id="{00000000-0008-0000-0200-00009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2" name="Button 148" hidden="1">
              <a:extLst>
                <a:ext uri="{63B3BB69-23CF-44E3-9099-C40C66FF867C}">
                  <a14:compatExt spid="_x0000_s431252"/>
                </a:ext>
                <a:ext uri="{FF2B5EF4-FFF2-40B4-BE49-F238E27FC236}">
                  <a16:creationId xmlns:a16="http://schemas.microsoft.com/office/drawing/2014/main" id="{00000000-0008-0000-0200-00009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3" name="Button 149" hidden="1">
              <a:extLst>
                <a:ext uri="{63B3BB69-23CF-44E3-9099-C40C66FF867C}">
                  <a14:compatExt spid="_x0000_s431253"/>
                </a:ext>
                <a:ext uri="{FF2B5EF4-FFF2-40B4-BE49-F238E27FC236}">
                  <a16:creationId xmlns:a16="http://schemas.microsoft.com/office/drawing/2014/main" id="{00000000-0008-0000-0200-00009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4" name="Button 150" hidden="1">
              <a:extLst>
                <a:ext uri="{63B3BB69-23CF-44E3-9099-C40C66FF867C}">
                  <a14:compatExt spid="_x0000_s431254"/>
                </a:ext>
                <a:ext uri="{FF2B5EF4-FFF2-40B4-BE49-F238E27FC236}">
                  <a16:creationId xmlns:a16="http://schemas.microsoft.com/office/drawing/2014/main" id="{00000000-0008-0000-0200-00009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5" name="Button 151" hidden="1">
              <a:extLst>
                <a:ext uri="{63B3BB69-23CF-44E3-9099-C40C66FF867C}">
                  <a14:compatExt spid="_x0000_s431255"/>
                </a:ext>
                <a:ext uri="{FF2B5EF4-FFF2-40B4-BE49-F238E27FC236}">
                  <a16:creationId xmlns:a16="http://schemas.microsoft.com/office/drawing/2014/main" id="{00000000-0008-0000-0200-00009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6" name="Button 152" hidden="1">
              <a:extLst>
                <a:ext uri="{63B3BB69-23CF-44E3-9099-C40C66FF867C}">
                  <a14:compatExt spid="_x0000_s431256"/>
                </a:ext>
                <a:ext uri="{FF2B5EF4-FFF2-40B4-BE49-F238E27FC236}">
                  <a16:creationId xmlns:a16="http://schemas.microsoft.com/office/drawing/2014/main" id="{00000000-0008-0000-0200-00009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7" name="Button 153" hidden="1">
              <a:extLst>
                <a:ext uri="{63B3BB69-23CF-44E3-9099-C40C66FF867C}">
                  <a14:compatExt spid="_x0000_s431257"/>
                </a:ext>
                <a:ext uri="{FF2B5EF4-FFF2-40B4-BE49-F238E27FC236}">
                  <a16:creationId xmlns:a16="http://schemas.microsoft.com/office/drawing/2014/main" id="{00000000-0008-0000-0200-00009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8" name="Button 154" hidden="1">
              <a:extLst>
                <a:ext uri="{63B3BB69-23CF-44E3-9099-C40C66FF867C}">
                  <a14:compatExt spid="_x0000_s431258"/>
                </a:ext>
                <a:ext uri="{FF2B5EF4-FFF2-40B4-BE49-F238E27FC236}">
                  <a16:creationId xmlns:a16="http://schemas.microsoft.com/office/drawing/2014/main" id="{00000000-0008-0000-0200-00009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9" name="Button 155" hidden="1">
              <a:extLst>
                <a:ext uri="{63B3BB69-23CF-44E3-9099-C40C66FF867C}">
                  <a14:compatExt spid="_x0000_s431259"/>
                </a:ext>
                <a:ext uri="{FF2B5EF4-FFF2-40B4-BE49-F238E27FC236}">
                  <a16:creationId xmlns:a16="http://schemas.microsoft.com/office/drawing/2014/main" id="{00000000-0008-0000-0200-00009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60" name="Button 156" hidden="1">
              <a:extLst>
                <a:ext uri="{63B3BB69-23CF-44E3-9099-C40C66FF867C}">
                  <a14:compatExt spid="_x0000_s431260"/>
                </a:ext>
                <a:ext uri="{FF2B5EF4-FFF2-40B4-BE49-F238E27FC236}">
                  <a16:creationId xmlns:a16="http://schemas.microsoft.com/office/drawing/2014/main" id="{00000000-0008-0000-0200-00009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61" name="Button 157" hidden="1">
              <a:extLst>
                <a:ext uri="{63B3BB69-23CF-44E3-9099-C40C66FF867C}">
                  <a14:compatExt spid="_x0000_s431261"/>
                </a:ext>
                <a:ext uri="{FF2B5EF4-FFF2-40B4-BE49-F238E27FC236}">
                  <a16:creationId xmlns:a16="http://schemas.microsoft.com/office/drawing/2014/main" id="{00000000-0008-0000-0200-00009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2" name="Button 158" hidden="1">
              <a:extLst>
                <a:ext uri="{63B3BB69-23CF-44E3-9099-C40C66FF867C}">
                  <a14:compatExt spid="_x0000_s431262"/>
                </a:ext>
                <a:ext uri="{FF2B5EF4-FFF2-40B4-BE49-F238E27FC236}">
                  <a16:creationId xmlns:a16="http://schemas.microsoft.com/office/drawing/2014/main" id="{00000000-0008-0000-0200-00009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3" name="Button 159" hidden="1">
              <a:extLst>
                <a:ext uri="{63B3BB69-23CF-44E3-9099-C40C66FF867C}">
                  <a14:compatExt spid="_x0000_s431263"/>
                </a:ext>
                <a:ext uri="{FF2B5EF4-FFF2-40B4-BE49-F238E27FC236}">
                  <a16:creationId xmlns:a16="http://schemas.microsoft.com/office/drawing/2014/main" id="{00000000-0008-0000-0200-00009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4" name="Button 160" hidden="1">
              <a:extLst>
                <a:ext uri="{63B3BB69-23CF-44E3-9099-C40C66FF867C}">
                  <a14:compatExt spid="_x0000_s431264"/>
                </a:ext>
                <a:ext uri="{FF2B5EF4-FFF2-40B4-BE49-F238E27FC236}">
                  <a16:creationId xmlns:a16="http://schemas.microsoft.com/office/drawing/2014/main" id="{00000000-0008-0000-0200-0000A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5" name="Button 161" hidden="1">
              <a:extLst>
                <a:ext uri="{63B3BB69-23CF-44E3-9099-C40C66FF867C}">
                  <a14:compatExt spid="_x0000_s431265"/>
                </a:ext>
                <a:ext uri="{FF2B5EF4-FFF2-40B4-BE49-F238E27FC236}">
                  <a16:creationId xmlns:a16="http://schemas.microsoft.com/office/drawing/2014/main" id="{00000000-0008-0000-0200-0000A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6" name="Button 162" hidden="1">
              <a:extLst>
                <a:ext uri="{63B3BB69-23CF-44E3-9099-C40C66FF867C}">
                  <a14:compatExt spid="_x0000_s431266"/>
                </a:ext>
                <a:ext uri="{FF2B5EF4-FFF2-40B4-BE49-F238E27FC236}">
                  <a16:creationId xmlns:a16="http://schemas.microsoft.com/office/drawing/2014/main" id="{00000000-0008-0000-0200-0000A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7" name="Button 163" hidden="1">
              <a:extLst>
                <a:ext uri="{63B3BB69-23CF-44E3-9099-C40C66FF867C}">
                  <a14:compatExt spid="_x0000_s431267"/>
                </a:ext>
                <a:ext uri="{FF2B5EF4-FFF2-40B4-BE49-F238E27FC236}">
                  <a16:creationId xmlns:a16="http://schemas.microsoft.com/office/drawing/2014/main" id="{00000000-0008-0000-0200-0000A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8" name="Button 164" hidden="1">
              <a:extLst>
                <a:ext uri="{63B3BB69-23CF-44E3-9099-C40C66FF867C}">
                  <a14:compatExt spid="_x0000_s431268"/>
                </a:ext>
                <a:ext uri="{FF2B5EF4-FFF2-40B4-BE49-F238E27FC236}">
                  <a16:creationId xmlns:a16="http://schemas.microsoft.com/office/drawing/2014/main" id="{00000000-0008-0000-0200-0000A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9" name="Button 165" hidden="1">
              <a:extLst>
                <a:ext uri="{63B3BB69-23CF-44E3-9099-C40C66FF867C}">
                  <a14:compatExt spid="_x0000_s431269"/>
                </a:ext>
                <a:ext uri="{FF2B5EF4-FFF2-40B4-BE49-F238E27FC236}">
                  <a16:creationId xmlns:a16="http://schemas.microsoft.com/office/drawing/2014/main" id="{00000000-0008-0000-0200-0000A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0" name="Button 166" hidden="1">
              <a:extLst>
                <a:ext uri="{63B3BB69-23CF-44E3-9099-C40C66FF867C}">
                  <a14:compatExt spid="_x0000_s431270"/>
                </a:ext>
                <a:ext uri="{FF2B5EF4-FFF2-40B4-BE49-F238E27FC236}">
                  <a16:creationId xmlns:a16="http://schemas.microsoft.com/office/drawing/2014/main" id="{00000000-0008-0000-0200-0000A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1" name="Button 167" hidden="1">
              <a:extLst>
                <a:ext uri="{63B3BB69-23CF-44E3-9099-C40C66FF867C}">
                  <a14:compatExt spid="_x0000_s431271"/>
                </a:ext>
                <a:ext uri="{FF2B5EF4-FFF2-40B4-BE49-F238E27FC236}">
                  <a16:creationId xmlns:a16="http://schemas.microsoft.com/office/drawing/2014/main" id="{00000000-0008-0000-0200-0000A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2" name="Button 168" hidden="1">
              <a:extLst>
                <a:ext uri="{63B3BB69-23CF-44E3-9099-C40C66FF867C}">
                  <a14:compatExt spid="_x0000_s431272"/>
                </a:ext>
                <a:ext uri="{FF2B5EF4-FFF2-40B4-BE49-F238E27FC236}">
                  <a16:creationId xmlns:a16="http://schemas.microsoft.com/office/drawing/2014/main" id="{00000000-0008-0000-0200-0000A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3" name="Button 169" hidden="1">
              <a:extLst>
                <a:ext uri="{63B3BB69-23CF-44E3-9099-C40C66FF867C}">
                  <a14:compatExt spid="_x0000_s431273"/>
                </a:ext>
                <a:ext uri="{FF2B5EF4-FFF2-40B4-BE49-F238E27FC236}">
                  <a16:creationId xmlns:a16="http://schemas.microsoft.com/office/drawing/2014/main" id="{00000000-0008-0000-0200-0000A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4" name="Button 170" hidden="1">
              <a:extLst>
                <a:ext uri="{63B3BB69-23CF-44E3-9099-C40C66FF867C}">
                  <a14:compatExt spid="_x0000_s431274"/>
                </a:ext>
                <a:ext uri="{FF2B5EF4-FFF2-40B4-BE49-F238E27FC236}">
                  <a16:creationId xmlns:a16="http://schemas.microsoft.com/office/drawing/2014/main" id="{00000000-0008-0000-0200-0000A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5" name="Button 171" hidden="1">
              <a:extLst>
                <a:ext uri="{63B3BB69-23CF-44E3-9099-C40C66FF867C}">
                  <a14:compatExt spid="_x0000_s431275"/>
                </a:ext>
                <a:ext uri="{FF2B5EF4-FFF2-40B4-BE49-F238E27FC236}">
                  <a16:creationId xmlns:a16="http://schemas.microsoft.com/office/drawing/2014/main" id="{00000000-0008-0000-0200-0000A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6" name="Button 172" hidden="1">
              <a:extLst>
                <a:ext uri="{63B3BB69-23CF-44E3-9099-C40C66FF867C}">
                  <a14:compatExt spid="_x0000_s431276"/>
                </a:ext>
                <a:ext uri="{FF2B5EF4-FFF2-40B4-BE49-F238E27FC236}">
                  <a16:creationId xmlns:a16="http://schemas.microsoft.com/office/drawing/2014/main" id="{00000000-0008-0000-0200-0000A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7" name="Button 173" hidden="1">
              <a:extLst>
                <a:ext uri="{63B3BB69-23CF-44E3-9099-C40C66FF867C}">
                  <a14:compatExt spid="_x0000_s431277"/>
                </a:ext>
                <a:ext uri="{FF2B5EF4-FFF2-40B4-BE49-F238E27FC236}">
                  <a16:creationId xmlns:a16="http://schemas.microsoft.com/office/drawing/2014/main" id="{00000000-0008-0000-0200-0000A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8" name="Button 174" hidden="1">
              <a:extLst>
                <a:ext uri="{63B3BB69-23CF-44E3-9099-C40C66FF867C}">
                  <a14:compatExt spid="_x0000_s431278"/>
                </a:ext>
                <a:ext uri="{FF2B5EF4-FFF2-40B4-BE49-F238E27FC236}">
                  <a16:creationId xmlns:a16="http://schemas.microsoft.com/office/drawing/2014/main" id="{00000000-0008-0000-0200-0000A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9" name="Button 175" hidden="1">
              <a:extLst>
                <a:ext uri="{63B3BB69-23CF-44E3-9099-C40C66FF867C}">
                  <a14:compatExt spid="_x0000_s431279"/>
                </a:ext>
                <a:ext uri="{FF2B5EF4-FFF2-40B4-BE49-F238E27FC236}">
                  <a16:creationId xmlns:a16="http://schemas.microsoft.com/office/drawing/2014/main" id="{00000000-0008-0000-0200-0000A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0" name="Button 176" hidden="1">
              <a:extLst>
                <a:ext uri="{63B3BB69-23CF-44E3-9099-C40C66FF867C}">
                  <a14:compatExt spid="_x0000_s431280"/>
                </a:ext>
                <a:ext uri="{FF2B5EF4-FFF2-40B4-BE49-F238E27FC236}">
                  <a16:creationId xmlns:a16="http://schemas.microsoft.com/office/drawing/2014/main" id="{00000000-0008-0000-0200-0000B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1" name="Button 177" hidden="1">
              <a:extLst>
                <a:ext uri="{63B3BB69-23CF-44E3-9099-C40C66FF867C}">
                  <a14:compatExt spid="_x0000_s431281"/>
                </a:ext>
                <a:ext uri="{FF2B5EF4-FFF2-40B4-BE49-F238E27FC236}">
                  <a16:creationId xmlns:a16="http://schemas.microsoft.com/office/drawing/2014/main" id="{00000000-0008-0000-0200-0000B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2" name="Button 178" hidden="1">
              <a:extLst>
                <a:ext uri="{63B3BB69-23CF-44E3-9099-C40C66FF867C}">
                  <a14:compatExt spid="_x0000_s431282"/>
                </a:ext>
                <a:ext uri="{FF2B5EF4-FFF2-40B4-BE49-F238E27FC236}">
                  <a16:creationId xmlns:a16="http://schemas.microsoft.com/office/drawing/2014/main" id="{00000000-0008-0000-0200-0000B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3" name="Button 179" hidden="1">
              <a:extLst>
                <a:ext uri="{63B3BB69-23CF-44E3-9099-C40C66FF867C}">
                  <a14:compatExt spid="_x0000_s431283"/>
                </a:ext>
                <a:ext uri="{FF2B5EF4-FFF2-40B4-BE49-F238E27FC236}">
                  <a16:creationId xmlns:a16="http://schemas.microsoft.com/office/drawing/2014/main" id="{00000000-0008-0000-0200-0000B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4" name="Button 180" hidden="1">
              <a:extLst>
                <a:ext uri="{63B3BB69-23CF-44E3-9099-C40C66FF867C}">
                  <a14:compatExt spid="_x0000_s431284"/>
                </a:ext>
                <a:ext uri="{FF2B5EF4-FFF2-40B4-BE49-F238E27FC236}">
                  <a16:creationId xmlns:a16="http://schemas.microsoft.com/office/drawing/2014/main" id="{00000000-0008-0000-0200-0000B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5" name="Button 181" hidden="1">
              <a:extLst>
                <a:ext uri="{63B3BB69-23CF-44E3-9099-C40C66FF867C}">
                  <a14:compatExt spid="_x0000_s431285"/>
                </a:ext>
                <a:ext uri="{FF2B5EF4-FFF2-40B4-BE49-F238E27FC236}">
                  <a16:creationId xmlns:a16="http://schemas.microsoft.com/office/drawing/2014/main" id="{00000000-0008-0000-0200-0000B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6" name="Button 182" hidden="1">
              <a:extLst>
                <a:ext uri="{63B3BB69-23CF-44E3-9099-C40C66FF867C}">
                  <a14:compatExt spid="_x0000_s431286"/>
                </a:ext>
                <a:ext uri="{FF2B5EF4-FFF2-40B4-BE49-F238E27FC236}">
                  <a16:creationId xmlns:a16="http://schemas.microsoft.com/office/drawing/2014/main" id="{00000000-0008-0000-0200-0000B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7" name="Button 183" hidden="1">
              <a:extLst>
                <a:ext uri="{63B3BB69-23CF-44E3-9099-C40C66FF867C}">
                  <a14:compatExt spid="_x0000_s431287"/>
                </a:ext>
                <a:ext uri="{FF2B5EF4-FFF2-40B4-BE49-F238E27FC236}">
                  <a16:creationId xmlns:a16="http://schemas.microsoft.com/office/drawing/2014/main" id="{00000000-0008-0000-0200-0000B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8" name="Button 184" hidden="1">
              <a:extLst>
                <a:ext uri="{63B3BB69-23CF-44E3-9099-C40C66FF867C}">
                  <a14:compatExt spid="_x0000_s431288"/>
                </a:ext>
                <a:ext uri="{FF2B5EF4-FFF2-40B4-BE49-F238E27FC236}">
                  <a16:creationId xmlns:a16="http://schemas.microsoft.com/office/drawing/2014/main" id="{00000000-0008-0000-0200-0000B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9" name="Button 185" hidden="1">
              <a:extLst>
                <a:ext uri="{63B3BB69-23CF-44E3-9099-C40C66FF867C}">
                  <a14:compatExt spid="_x0000_s431289"/>
                </a:ext>
                <a:ext uri="{FF2B5EF4-FFF2-40B4-BE49-F238E27FC236}">
                  <a16:creationId xmlns:a16="http://schemas.microsoft.com/office/drawing/2014/main" id="{00000000-0008-0000-0200-0000B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0" name="Button 186" hidden="1">
              <a:extLst>
                <a:ext uri="{63B3BB69-23CF-44E3-9099-C40C66FF867C}">
                  <a14:compatExt spid="_x0000_s431290"/>
                </a:ext>
                <a:ext uri="{FF2B5EF4-FFF2-40B4-BE49-F238E27FC236}">
                  <a16:creationId xmlns:a16="http://schemas.microsoft.com/office/drawing/2014/main" id="{00000000-0008-0000-0200-0000B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1" name="Button 187" hidden="1">
              <a:extLst>
                <a:ext uri="{63B3BB69-23CF-44E3-9099-C40C66FF867C}">
                  <a14:compatExt spid="_x0000_s431291"/>
                </a:ext>
                <a:ext uri="{FF2B5EF4-FFF2-40B4-BE49-F238E27FC236}">
                  <a16:creationId xmlns:a16="http://schemas.microsoft.com/office/drawing/2014/main" id="{00000000-0008-0000-0200-0000B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2" name="Button 188" hidden="1">
              <a:extLst>
                <a:ext uri="{63B3BB69-23CF-44E3-9099-C40C66FF867C}">
                  <a14:compatExt spid="_x0000_s431292"/>
                </a:ext>
                <a:ext uri="{FF2B5EF4-FFF2-40B4-BE49-F238E27FC236}">
                  <a16:creationId xmlns:a16="http://schemas.microsoft.com/office/drawing/2014/main" id="{00000000-0008-0000-0200-0000B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3" name="Button 189" hidden="1">
              <a:extLst>
                <a:ext uri="{63B3BB69-23CF-44E3-9099-C40C66FF867C}">
                  <a14:compatExt spid="_x0000_s431293"/>
                </a:ext>
                <a:ext uri="{FF2B5EF4-FFF2-40B4-BE49-F238E27FC236}">
                  <a16:creationId xmlns:a16="http://schemas.microsoft.com/office/drawing/2014/main" id="{00000000-0008-0000-0200-0000B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4" name="Button 190" hidden="1">
              <a:extLst>
                <a:ext uri="{63B3BB69-23CF-44E3-9099-C40C66FF867C}">
                  <a14:compatExt spid="_x0000_s431294"/>
                </a:ext>
                <a:ext uri="{FF2B5EF4-FFF2-40B4-BE49-F238E27FC236}">
                  <a16:creationId xmlns:a16="http://schemas.microsoft.com/office/drawing/2014/main" id="{00000000-0008-0000-0200-0000B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5" name="Button 191" hidden="1">
              <a:extLst>
                <a:ext uri="{63B3BB69-23CF-44E3-9099-C40C66FF867C}">
                  <a14:compatExt spid="_x0000_s431295"/>
                </a:ext>
                <a:ext uri="{FF2B5EF4-FFF2-40B4-BE49-F238E27FC236}">
                  <a16:creationId xmlns:a16="http://schemas.microsoft.com/office/drawing/2014/main" id="{00000000-0008-0000-0200-0000B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6" name="Button 192" hidden="1">
              <a:extLst>
                <a:ext uri="{63B3BB69-23CF-44E3-9099-C40C66FF867C}">
                  <a14:compatExt spid="_x0000_s431296"/>
                </a:ext>
                <a:ext uri="{FF2B5EF4-FFF2-40B4-BE49-F238E27FC236}">
                  <a16:creationId xmlns:a16="http://schemas.microsoft.com/office/drawing/2014/main" id="{00000000-0008-0000-0200-0000C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7" name="Button 193" hidden="1">
              <a:extLst>
                <a:ext uri="{63B3BB69-23CF-44E3-9099-C40C66FF867C}">
                  <a14:compatExt spid="_x0000_s431297"/>
                </a:ext>
                <a:ext uri="{FF2B5EF4-FFF2-40B4-BE49-F238E27FC236}">
                  <a16:creationId xmlns:a16="http://schemas.microsoft.com/office/drawing/2014/main" id="{00000000-0008-0000-0200-0000C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298" name="Button 194" hidden="1">
              <a:extLst>
                <a:ext uri="{63B3BB69-23CF-44E3-9099-C40C66FF867C}">
                  <a14:compatExt spid="_x0000_s431298"/>
                </a:ext>
                <a:ext uri="{FF2B5EF4-FFF2-40B4-BE49-F238E27FC236}">
                  <a16:creationId xmlns:a16="http://schemas.microsoft.com/office/drawing/2014/main" id="{00000000-0008-0000-0200-0000C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299" name="Button 195" hidden="1">
              <a:extLst>
                <a:ext uri="{63B3BB69-23CF-44E3-9099-C40C66FF867C}">
                  <a14:compatExt spid="_x0000_s431299"/>
                </a:ext>
                <a:ext uri="{FF2B5EF4-FFF2-40B4-BE49-F238E27FC236}">
                  <a16:creationId xmlns:a16="http://schemas.microsoft.com/office/drawing/2014/main" id="{00000000-0008-0000-0200-0000C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0" name="Button 196" hidden="1">
              <a:extLst>
                <a:ext uri="{63B3BB69-23CF-44E3-9099-C40C66FF867C}">
                  <a14:compatExt spid="_x0000_s431300"/>
                </a:ext>
                <a:ext uri="{FF2B5EF4-FFF2-40B4-BE49-F238E27FC236}">
                  <a16:creationId xmlns:a16="http://schemas.microsoft.com/office/drawing/2014/main" id="{00000000-0008-0000-0200-0000C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1" name="Button 197" hidden="1">
              <a:extLst>
                <a:ext uri="{63B3BB69-23CF-44E3-9099-C40C66FF867C}">
                  <a14:compatExt spid="_x0000_s431301"/>
                </a:ext>
                <a:ext uri="{FF2B5EF4-FFF2-40B4-BE49-F238E27FC236}">
                  <a16:creationId xmlns:a16="http://schemas.microsoft.com/office/drawing/2014/main" id="{00000000-0008-0000-0200-0000C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2" name="Button 198" hidden="1">
              <a:extLst>
                <a:ext uri="{63B3BB69-23CF-44E3-9099-C40C66FF867C}">
                  <a14:compatExt spid="_x0000_s431302"/>
                </a:ext>
                <a:ext uri="{FF2B5EF4-FFF2-40B4-BE49-F238E27FC236}">
                  <a16:creationId xmlns:a16="http://schemas.microsoft.com/office/drawing/2014/main" id="{00000000-0008-0000-0200-0000C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3" name="Button 199" hidden="1">
              <a:extLst>
                <a:ext uri="{63B3BB69-23CF-44E3-9099-C40C66FF867C}">
                  <a14:compatExt spid="_x0000_s431303"/>
                </a:ext>
                <a:ext uri="{FF2B5EF4-FFF2-40B4-BE49-F238E27FC236}">
                  <a16:creationId xmlns:a16="http://schemas.microsoft.com/office/drawing/2014/main" id="{00000000-0008-0000-0200-0000C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4" name="Button 200" hidden="1">
              <a:extLst>
                <a:ext uri="{63B3BB69-23CF-44E3-9099-C40C66FF867C}">
                  <a14:compatExt spid="_x0000_s431304"/>
                </a:ext>
                <a:ext uri="{FF2B5EF4-FFF2-40B4-BE49-F238E27FC236}">
                  <a16:creationId xmlns:a16="http://schemas.microsoft.com/office/drawing/2014/main" id="{00000000-0008-0000-0200-0000C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5" name="Button 201" hidden="1">
              <a:extLst>
                <a:ext uri="{63B3BB69-23CF-44E3-9099-C40C66FF867C}">
                  <a14:compatExt spid="_x0000_s431305"/>
                </a:ext>
                <a:ext uri="{FF2B5EF4-FFF2-40B4-BE49-F238E27FC236}">
                  <a16:creationId xmlns:a16="http://schemas.microsoft.com/office/drawing/2014/main" id="{00000000-0008-0000-0200-0000C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6" name="Button 202" hidden="1">
              <a:extLst>
                <a:ext uri="{63B3BB69-23CF-44E3-9099-C40C66FF867C}">
                  <a14:compatExt spid="_x0000_s431306"/>
                </a:ext>
                <a:ext uri="{FF2B5EF4-FFF2-40B4-BE49-F238E27FC236}">
                  <a16:creationId xmlns:a16="http://schemas.microsoft.com/office/drawing/2014/main" id="{00000000-0008-0000-0200-0000C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7" name="Button 203" hidden="1">
              <a:extLst>
                <a:ext uri="{63B3BB69-23CF-44E3-9099-C40C66FF867C}">
                  <a14:compatExt spid="_x0000_s431307"/>
                </a:ext>
                <a:ext uri="{FF2B5EF4-FFF2-40B4-BE49-F238E27FC236}">
                  <a16:creationId xmlns:a16="http://schemas.microsoft.com/office/drawing/2014/main" id="{00000000-0008-0000-0200-0000C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8" name="Button 204" hidden="1">
              <a:extLst>
                <a:ext uri="{63B3BB69-23CF-44E3-9099-C40C66FF867C}">
                  <a14:compatExt spid="_x0000_s431308"/>
                </a:ext>
                <a:ext uri="{FF2B5EF4-FFF2-40B4-BE49-F238E27FC236}">
                  <a16:creationId xmlns:a16="http://schemas.microsoft.com/office/drawing/2014/main" id="{00000000-0008-0000-0200-0000C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9" name="Button 205" hidden="1">
              <a:extLst>
                <a:ext uri="{63B3BB69-23CF-44E3-9099-C40C66FF867C}">
                  <a14:compatExt spid="_x0000_s431309"/>
                </a:ext>
                <a:ext uri="{FF2B5EF4-FFF2-40B4-BE49-F238E27FC236}">
                  <a16:creationId xmlns:a16="http://schemas.microsoft.com/office/drawing/2014/main" id="{00000000-0008-0000-0200-0000C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10" name="Button 206" hidden="1">
              <a:extLst>
                <a:ext uri="{63B3BB69-23CF-44E3-9099-C40C66FF867C}">
                  <a14:compatExt spid="_x0000_s431310"/>
                </a:ext>
                <a:ext uri="{FF2B5EF4-FFF2-40B4-BE49-F238E27FC236}">
                  <a16:creationId xmlns:a16="http://schemas.microsoft.com/office/drawing/2014/main" id="{00000000-0008-0000-0200-0000C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11" name="Button 207" hidden="1">
              <a:extLst>
                <a:ext uri="{63B3BB69-23CF-44E3-9099-C40C66FF867C}">
                  <a14:compatExt spid="_x0000_s431311"/>
                </a:ext>
                <a:ext uri="{FF2B5EF4-FFF2-40B4-BE49-F238E27FC236}">
                  <a16:creationId xmlns:a16="http://schemas.microsoft.com/office/drawing/2014/main" id="{00000000-0008-0000-0200-0000C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2" name="Button 208" hidden="1">
              <a:extLst>
                <a:ext uri="{63B3BB69-23CF-44E3-9099-C40C66FF867C}">
                  <a14:compatExt spid="_x0000_s431312"/>
                </a:ext>
                <a:ext uri="{FF2B5EF4-FFF2-40B4-BE49-F238E27FC236}">
                  <a16:creationId xmlns:a16="http://schemas.microsoft.com/office/drawing/2014/main" id="{00000000-0008-0000-0200-0000D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3" name="Button 209" hidden="1">
              <a:extLst>
                <a:ext uri="{63B3BB69-23CF-44E3-9099-C40C66FF867C}">
                  <a14:compatExt spid="_x0000_s431313"/>
                </a:ext>
                <a:ext uri="{FF2B5EF4-FFF2-40B4-BE49-F238E27FC236}">
                  <a16:creationId xmlns:a16="http://schemas.microsoft.com/office/drawing/2014/main" id="{00000000-0008-0000-0200-0000D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4" name="Button 210" hidden="1">
              <a:extLst>
                <a:ext uri="{63B3BB69-23CF-44E3-9099-C40C66FF867C}">
                  <a14:compatExt spid="_x0000_s431314"/>
                </a:ext>
                <a:ext uri="{FF2B5EF4-FFF2-40B4-BE49-F238E27FC236}">
                  <a16:creationId xmlns:a16="http://schemas.microsoft.com/office/drawing/2014/main" id="{00000000-0008-0000-0200-0000D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5" name="Button 211" hidden="1">
              <a:extLst>
                <a:ext uri="{63B3BB69-23CF-44E3-9099-C40C66FF867C}">
                  <a14:compatExt spid="_x0000_s431315"/>
                </a:ext>
                <a:ext uri="{FF2B5EF4-FFF2-40B4-BE49-F238E27FC236}">
                  <a16:creationId xmlns:a16="http://schemas.microsoft.com/office/drawing/2014/main" id="{00000000-0008-0000-0200-0000D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6" name="Button 212" hidden="1">
              <a:extLst>
                <a:ext uri="{63B3BB69-23CF-44E3-9099-C40C66FF867C}">
                  <a14:compatExt spid="_x0000_s431316"/>
                </a:ext>
                <a:ext uri="{FF2B5EF4-FFF2-40B4-BE49-F238E27FC236}">
                  <a16:creationId xmlns:a16="http://schemas.microsoft.com/office/drawing/2014/main" id="{00000000-0008-0000-0200-0000D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7" name="Button 213" hidden="1">
              <a:extLst>
                <a:ext uri="{63B3BB69-23CF-44E3-9099-C40C66FF867C}">
                  <a14:compatExt spid="_x0000_s431317"/>
                </a:ext>
                <a:ext uri="{FF2B5EF4-FFF2-40B4-BE49-F238E27FC236}">
                  <a16:creationId xmlns:a16="http://schemas.microsoft.com/office/drawing/2014/main" id="{00000000-0008-0000-0200-0000D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8" name="Button 214" hidden="1">
              <a:extLst>
                <a:ext uri="{63B3BB69-23CF-44E3-9099-C40C66FF867C}">
                  <a14:compatExt spid="_x0000_s431318"/>
                </a:ext>
                <a:ext uri="{FF2B5EF4-FFF2-40B4-BE49-F238E27FC236}">
                  <a16:creationId xmlns:a16="http://schemas.microsoft.com/office/drawing/2014/main" id="{00000000-0008-0000-0200-0000D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9" name="Button 215" hidden="1">
              <a:extLst>
                <a:ext uri="{63B3BB69-23CF-44E3-9099-C40C66FF867C}">
                  <a14:compatExt spid="_x0000_s431319"/>
                </a:ext>
                <a:ext uri="{FF2B5EF4-FFF2-40B4-BE49-F238E27FC236}">
                  <a16:creationId xmlns:a16="http://schemas.microsoft.com/office/drawing/2014/main" id="{00000000-0008-0000-0200-0000D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0" name="Button 216" hidden="1">
              <a:extLst>
                <a:ext uri="{63B3BB69-23CF-44E3-9099-C40C66FF867C}">
                  <a14:compatExt spid="_x0000_s431320"/>
                </a:ext>
                <a:ext uri="{FF2B5EF4-FFF2-40B4-BE49-F238E27FC236}">
                  <a16:creationId xmlns:a16="http://schemas.microsoft.com/office/drawing/2014/main" id="{00000000-0008-0000-0200-0000D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1" name="Button 217" hidden="1">
              <a:extLst>
                <a:ext uri="{63B3BB69-23CF-44E3-9099-C40C66FF867C}">
                  <a14:compatExt spid="_x0000_s431321"/>
                </a:ext>
                <a:ext uri="{FF2B5EF4-FFF2-40B4-BE49-F238E27FC236}">
                  <a16:creationId xmlns:a16="http://schemas.microsoft.com/office/drawing/2014/main" id="{00000000-0008-0000-0200-0000D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2" name="Button 218" hidden="1">
              <a:extLst>
                <a:ext uri="{63B3BB69-23CF-44E3-9099-C40C66FF867C}">
                  <a14:compatExt spid="_x0000_s431322"/>
                </a:ext>
                <a:ext uri="{FF2B5EF4-FFF2-40B4-BE49-F238E27FC236}">
                  <a16:creationId xmlns:a16="http://schemas.microsoft.com/office/drawing/2014/main" id="{00000000-0008-0000-0200-0000D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3" name="Button 219" hidden="1">
              <a:extLst>
                <a:ext uri="{63B3BB69-23CF-44E3-9099-C40C66FF867C}">
                  <a14:compatExt spid="_x0000_s431323"/>
                </a:ext>
                <a:ext uri="{FF2B5EF4-FFF2-40B4-BE49-F238E27FC236}">
                  <a16:creationId xmlns:a16="http://schemas.microsoft.com/office/drawing/2014/main" id="{00000000-0008-0000-0200-0000D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4" name="Button 220" hidden="1">
              <a:extLst>
                <a:ext uri="{63B3BB69-23CF-44E3-9099-C40C66FF867C}">
                  <a14:compatExt spid="_x0000_s431324"/>
                </a:ext>
                <a:ext uri="{FF2B5EF4-FFF2-40B4-BE49-F238E27FC236}">
                  <a16:creationId xmlns:a16="http://schemas.microsoft.com/office/drawing/2014/main" id="{00000000-0008-0000-0200-0000D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5" name="Button 221" hidden="1">
              <a:extLst>
                <a:ext uri="{63B3BB69-23CF-44E3-9099-C40C66FF867C}">
                  <a14:compatExt spid="_x0000_s431325"/>
                </a:ext>
                <a:ext uri="{FF2B5EF4-FFF2-40B4-BE49-F238E27FC236}">
                  <a16:creationId xmlns:a16="http://schemas.microsoft.com/office/drawing/2014/main" id="{00000000-0008-0000-0200-0000D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6" name="Button 222" hidden="1">
              <a:extLst>
                <a:ext uri="{63B3BB69-23CF-44E3-9099-C40C66FF867C}">
                  <a14:compatExt spid="_x0000_s431326"/>
                </a:ext>
                <a:ext uri="{FF2B5EF4-FFF2-40B4-BE49-F238E27FC236}">
                  <a16:creationId xmlns:a16="http://schemas.microsoft.com/office/drawing/2014/main" id="{00000000-0008-0000-0200-0000D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</xdr:row>
          <xdr:rowOff>28575</xdr:rowOff>
        </xdr:from>
        <xdr:to>
          <xdr:col>7</xdr:col>
          <xdr:colOff>1409700</xdr:colOff>
          <xdr:row>8</xdr:row>
          <xdr:rowOff>0</xdr:rowOff>
        </xdr:to>
        <xdr:sp macro="" textlink="">
          <xdr:nvSpPr>
            <xdr:cNvPr id="431327" name="Button 223" hidden="1">
              <a:extLst>
                <a:ext uri="{63B3BB69-23CF-44E3-9099-C40C66FF867C}">
                  <a14:compatExt spid="_x0000_s431327"/>
                </a:ext>
                <a:ext uri="{FF2B5EF4-FFF2-40B4-BE49-F238E27FC236}">
                  <a16:creationId xmlns:a16="http://schemas.microsoft.com/office/drawing/2014/main" id="{00000000-0008-0000-0200-0000D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</xdr:row>
          <xdr:rowOff>28575</xdr:rowOff>
        </xdr:from>
        <xdr:to>
          <xdr:col>10</xdr:col>
          <xdr:colOff>1409700</xdr:colOff>
          <xdr:row>8</xdr:row>
          <xdr:rowOff>0</xdr:rowOff>
        </xdr:to>
        <xdr:sp macro="" textlink="">
          <xdr:nvSpPr>
            <xdr:cNvPr id="431328" name="Button 224" hidden="1">
              <a:extLst>
                <a:ext uri="{63B3BB69-23CF-44E3-9099-C40C66FF867C}">
                  <a14:compatExt spid="_x0000_s431328"/>
                </a:ext>
                <a:ext uri="{FF2B5EF4-FFF2-40B4-BE49-F238E27FC236}">
                  <a16:creationId xmlns:a16="http://schemas.microsoft.com/office/drawing/2014/main" id="{00000000-0008-0000-0200-0000E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</xdr:row>
          <xdr:rowOff>28575</xdr:rowOff>
        </xdr:from>
        <xdr:to>
          <xdr:col>13</xdr:col>
          <xdr:colOff>1409700</xdr:colOff>
          <xdr:row>8</xdr:row>
          <xdr:rowOff>0</xdr:rowOff>
        </xdr:to>
        <xdr:sp macro="" textlink="">
          <xdr:nvSpPr>
            <xdr:cNvPr id="431329" name="Button 225" hidden="1">
              <a:extLst>
                <a:ext uri="{63B3BB69-23CF-44E3-9099-C40C66FF867C}">
                  <a14:compatExt spid="_x0000_s431329"/>
                </a:ext>
                <a:ext uri="{FF2B5EF4-FFF2-40B4-BE49-F238E27FC236}">
                  <a16:creationId xmlns:a16="http://schemas.microsoft.com/office/drawing/2014/main" id="{00000000-0008-0000-0200-0000E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</xdr:row>
          <xdr:rowOff>28575</xdr:rowOff>
        </xdr:from>
        <xdr:to>
          <xdr:col>16</xdr:col>
          <xdr:colOff>1409700</xdr:colOff>
          <xdr:row>8</xdr:row>
          <xdr:rowOff>0</xdr:rowOff>
        </xdr:to>
        <xdr:sp macro="" textlink="">
          <xdr:nvSpPr>
            <xdr:cNvPr id="431330" name="Button 226" hidden="1">
              <a:extLst>
                <a:ext uri="{63B3BB69-23CF-44E3-9099-C40C66FF867C}">
                  <a14:compatExt spid="_x0000_s431330"/>
                </a:ext>
                <a:ext uri="{FF2B5EF4-FFF2-40B4-BE49-F238E27FC236}">
                  <a16:creationId xmlns:a16="http://schemas.microsoft.com/office/drawing/2014/main" id="{00000000-0008-0000-0200-0000E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</xdr:row>
          <xdr:rowOff>28575</xdr:rowOff>
        </xdr:from>
        <xdr:to>
          <xdr:col>1</xdr:col>
          <xdr:colOff>1409700</xdr:colOff>
          <xdr:row>19</xdr:row>
          <xdr:rowOff>0</xdr:rowOff>
        </xdr:to>
        <xdr:sp macro="" textlink="">
          <xdr:nvSpPr>
            <xdr:cNvPr id="431331" name="Button 227" hidden="1">
              <a:extLst>
                <a:ext uri="{63B3BB69-23CF-44E3-9099-C40C66FF867C}">
                  <a14:compatExt spid="_x0000_s431331"/>
                </a:ext>
                <a:ext uri="{FF2B5EF4-FFF2-40B4-BE49-F238E27FC236}">
                  <a16:creationId xmlns:a16="http://schemas.microsoft.com/office/drawing/2014/main" id="{00000000-0008-0000-0200-0000E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</xdr:row>
          <xdr:rowOff>28575</xdr:rowOff>
        </xdr:from>
        <xdr:to>
          <xdr:col>4</xdr:col>
          <xdr:colOff>1409700</xdr:colOff>
          <xdr:row>19</xdr:row>
          <xdr:rowOff>0</xdr:rowOff>
        </xdr:to>
        <xdr:sp macro="" textlink="">
          <xdr:nvSpPr>
            <xdr:cNvPr id="431332" name="Button 228" hidden="1">
              <a:extLst>
                <a:ext uri="{63B3BB69-23CF-44E3-9099-C40C66FF867C}">
                  <a14:compatExt spid="_x0000_s431332"/>
                </a:ext>
                <a:ext uri="{FF2B5EF4-FFF2-40B4-BE49-F238E27FC236}">
                  <a16:creationId xmlns:a16="http://schemas.microsoft.com/office/drawing/2014/main" id="{00000000-0008-0000-0200-0000E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</xdr:row>
          <xdr:rowOff>28575</xdr:rowOff>
        </xdr:from>
        <xdr:to>
          <xdr:col>7</xdr:col>
          <xdr:colOff>1409700</xdr:colOff>
          <xdr:row>19</xdr:row>
          <xdr:rowOff>0</xdr:rowOff>
        </xdr:to>
        <xdr:sp macro="" textlink="">
          <xdr:nvSpPr>
            <xdr:cNvPr id="431333" name="Button 229" hidden="1">
              <a:extLst>
                <a:ext uri="{63B3BB69-23CF-44E3-9099-C40C66FF867C}">
                  <a14:compatExt spid="_x0000_s431333"/>
                </a:ext>
                <a:ext uri="{FF2B5EF4-FFF2-40B4-BE49-F238E27FC236}">
                  <a16:creationId xmlns:a16="http://schemas.microsoft.com/office/drawing/2014/main" id="{00000000-0008-0000-0200-0000E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</xdr:row>
          <xdr:rowOff>28575</xdr:rowOff>
        </xdr:from>
        <xdr:to>
          <xdr:col>10</xdr:col>
          <xdr:colOff>1409700</xdr:colOff>
          <xdr:row>19</xdr:row>
          <xdr:rowOff>0</xdr:rowOff>
        </xdr:to>
        <xdr:sp macro="" textlink="">
          <xdr:nvSpPr>
            <xdr:cNvPr id="431334" name="Button 230" hidden="1">
              <a:extLst>
                <a:ext uri="{63B3BB69-23CF-44E3-9099-C40C66FF867C}">
                  <a14:compatExt spid="_x0000_s431334"/>
                </a:ext>
                <a:ext uri="{FF2B5EF4-FFF2-40B4-BE49-F238E27FC236}">
                  <a16:creationId xmlns:a16="http://schemas.microsoft.com/office/drawing/2014/main" id="{00000000-0008-0000-0200-0000E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</xdr:row>
          <xdr:rowOff>28575</xdr:rowOff>
        </xdr:from>
        <xdr:to>
          <xdr:col>13</xdr:col>
          <xdr:colOff>1409700</xdr:colOff>
          <xdr:row>19</xdr:row>
          <xdr:rowOff>0</xdr:rowOff>
        </xdr:to>
        <xdr:sp macro="" textlink="">
          <xdr:nvSpPr>
            <xdr:cNvPr id="431335" name="Button 231" hidden="1">
              <a:extLst>
                <a:ext uri="{63B3BB69-23CF-44E3-9099-C40C66FF867C}">
                  <a14:compatExt spid="_x0000_s431335"/>
                </a:ext>
                <a:ext uri="{FF2B5EF4-FFF2-40B4-BE49-F238E27FC236}">
                  <a16:creationId xmlns:a16="http://schemas.microsoft.com/office/drawing/2014/main" id="{00000000-0008-0000-0200-0000E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</xdr:row>
          <xdr:rowOff>28575</xdr:rowOff>
        </xdr:from>
        <xdr:to>
          <xdr:col>16</xdr:col>
          <xdr:colOff>1409700</xdr:colOff>
          <xdr:row>19</xdr:row>
          <xdr:rowOff>0</xdr:rowOff>
        </xdr:to>
        <xdr:sp macro="" textlink="">
          <xdr:nvSpPr>
            <xdr:cNvPr id="431336" name="Button 232" hidden="1">
              <a:extLst>
                <a:ext uri="{63B3BB69-23CF-44E3-9099-C40C66FF867C}">
                  <a14:compatExt spid="_x0000_s431336"/>
                </a:ext>
                <a:ext uri="{FF2B5EF4-FFF2-40B4-BE49-F238E27FC236}">
                  <a16:creationId xmlns:a16="http://schemas.microsoft.com/office/drawing/2014/main" id="{00000000-0008-0000-0200-0000E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337" name="Button 233" hidden="1">
              <a:extLst>
                <a:ext uri="{63B3BB69-23CF-44E3-9099-C40C66FF867C}">
                  <a14:compatExt spid="_x0000_s431337"/>
                </a:ext>
                <a:ext uri="{FF2B5EF4-FFF2-40B4-BE49-F238E27FC236}">
                  <a16:creationId xmlns:a16="http://schemas.microsoft.com/office/drawing/2014/main" id="{00000000-0008-0000-0200-0000E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29</xdr:row>
          <xdr:rowOff>28575</xdr:rowOff>
        </xdr:from>
        <xdr:to>
          <xdr:col>4</xdr:col>
          <xdr:colOff>1409700</xdr:colOff>
          <xdr:row>30</xdr:row>
          <xdr:rowOff>0</xdr:rowOff>
        </xdr:to>
        <xdr:sp macro="" textlink="">
          <xdr:nvSpPr>
            <xdr:cNvPr id="431338" name="Button 234" hidden="1">
              <a:extLst>
                <a:ext uri="{63B3BB69-23CF-44E3-9099-C40C66FF867C}">
                  <a14:compatExt spid="_x0000_s431338"/>
                </a:ext>
                <a:ext uri="{FF2B5EF4-FFF2-40B4-BE49-F238E27FC236}">
                  <a16:creationId xmlns:a16="http://schemas.microsoft.com/office/drawing/2014/main" id="{00000000-0008-0000-0200-0000E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29</xdr:row>
          <xdr:rowOff>28575</xdr:rowOff>
        </xdr:from>
        <xdr:to>
          <xdr:col>7</xdr:col>
          <xdr:colOff>1409700</xdr:colOff>
          <xdr:row>30</xdr:row>
          <xdr:rowOff>0</xdr:rowOff>
        </xdr:to>
        <xdr:sp macro="" textlink="">
          <xdr:nvSpPr>
            <xdr:cNvPr id="431339" name="Button 235" hidden="1">
              <a:extLst>
                <a:ext uri="{63B3BB69-23CF-44E3-9099-C40C66FF867C}">
                  <a14:compatExt spid="_x0000_s431339"/>
                </a:ext>
                <a:ext uri="{FF2B5EF4-FFF2-40B4-BE49-F238E27FC236}">
                  <a16:creationId xmlns:a16="http://schemas.microsoft.com/office/drawing/2014/main" id="{00000000-0008-0000-0200-0000E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29</xdr:row>
          <xdr:rowOff>28575</xdr:rowOff>
        </xdr:from>
        <xdr:to>
          <xdr:col>10</xdr:col>
          <xdr:colOff>1409700</xdr:colOff>
          <xdr:row>30</xdr:row>
          <xdr:rowOff>0</xdr:rowOff>
        </xdr:to>
        <xdr:sp macro="" textlink="">
          <xdr:nvSpPr>
            <xdr:cNvPr id="431340" name="Button 236" hidden="1">
              <a:extLst>
                <a:ext uri="{63B3BB69-23CF-44E3-9099-C40C66FF867C}">
                  <a14:compatExt spid="_x0000_s431340"/>
                </a:ext>
                <a:ext uri="{FF2B5EF4-FFF2-40B4-BE49-F238E27FC236}">
                  <a16:creationId xmlns:a16="http://schemas.microsoft.com/office/drawing/2014/main" id="{00000000-0008-0000-0200-0000E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29</xdr:row>
          <xdr:rowOff>28575</xdr:rowOff>
        </xdr:from>
        <xdr:to>
          <xdr:col>13</xdr:col>
          <xdr:colOff>1409700</xdr:colOff>
          <xdr:row>30</xdr:row>
          <xdr:rowOff>0</xdr:rowOff>
        </xdr:to>
        <xdr:sp macro="" textlink="">
          <xdr:nvSpPr>
            <xdr:cNvPr id="431341" name="Button 237" hidden="1">
              <a:extLst>
                <a:ext uri="{63B3BB69-23CF-44E3-9099-C40C66FF867C}">
                  <a14:compatExt spid="_x0000_s431341"/>
                </a:ext>
                <a:ext uri="{FF2B5EF4-FFF2-40B4-BE49-F238E27FC236}">
                  <a16:creationId xmlns:a16="http://schemas.microsoft.com/office/drawing/2014/main" id="{00000000-0008-0000-0200-0000E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29</xdr:row>
          <xdr:rowOff>28575</xdr:rowOff>
        </xdr:from>
        <xdr:to>
          <xdr:col>16</xdr:col>
          <xdr:colOff>1409700</xdr:colOff>
          <xdr:row>30</xdr:row>
          <xdr:rowOff>0</xdr:rowOff>
        </xdr:to>
        <xdr:sp macro="" textlink="">
          <xdr:nvSpPr>
            <xdr:cNvPr id="431342" name="Button 238" hidden="1">
              <a:extLst>
                <a:ext uri="{63B3BB69-23CF-44E3-9099-C40C66FF867C}">
                  <a14:compatExt spid="_x0000_s431342"/>
                </a:ext>
                <a:ext uri="{FF2B5EF4-FFF2-40B4-BE49-F238E27FC236}">
                  <a16:creationId xmlns:a16="http://schemas.microsoft.com/office/drawing/2014/main" id="{00000000-0008-0000-0200-0000E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40</xdr:row>
          <xdr:rowOff>28575</xdr:rowOff>
        </xdr:from>
        <xdr:to>
          <xdr:col>16</xdr:col>
          <xdr:colOff>1409700</xdr:colOff>
          <xdr:row>41</xdr:row>
          <xdr:rowOff>0</xdr:rowOff>
        </xdr:to>
        <xdr:sp macro="" textlink="">
          <xdr:nvSpPr>
            <xdr:cNvPr id="431343" name="Button 239" hidden="1">
              <a:extLst>
                <a:ext uri="{63B3BB69-23CF-44E3-9099-C40C66FF867C}">
                  <a14:compatExt spid="_x0000_s431343"/>
                </a:ext>
                <a:ext uri="{FF2B5EF4-FFF2-40B4-BE49-F238E27FC236}">
                  <a16:creationId xmlns:a16="http://schemas.microsoft.com/office/drawing/2014/main" id="{00000000-0008-0000-0200-0000E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40</xdr:row>
          <xdr:rowOff>28575</xdr:rowOff>
        </xdr:from>
        <xdr:to>
          <xdr:col>13</xdr:col>
          <xdr:colOff>1409700</xdr:colOff>
          <xdr:row>41</xdr:row>
          <xdr:rowOff>0</xdr:rowOff>
        </xdr:to>
        <xdr:sp macro="" textlink="">
          <xdr:nvSpPr>
            <xdr:cNvPr id="431344" name="Button 240" hidden="1">
              <a:extLst>
                <a:ext uri="{63B3BB69-23CF-44E3-9099-C40C66FF867C}">
                  <a14:compatExt spid="_x0000_s431344"/>
                </a:ext>
                <a:ext uri="{FF2B5EF4-FFF2-40B4-BE49-F238E27FC236}">
                  <a16:creationId xmlns:a16="http://schemas.microsoft.com/office/drawing/2014/main" id="{00000000-0008-0000-0200-0000F0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40</xdr:row>
          <xdr:rowOff>28575</xdr:rowOff>
        </xdr:from>
        <xdr:to>
          <xdr:col>10</xdr:col>
          <xdr:colOff>1409700</xdr:colOff>
          <xdr:row>41</xdr:row>
          <xdr:rowOff>0</xdr:rowOff>
        </xdr:to>
        <xdr:sp macro="" textlink="">
          <xdr:nvSpPr>
            <xdr:cNvPr id="431345" name="Button 241" hidden="1">
              <a:extLst>
                <a:ext uri="{63B3BB69-23CF-44E3-9099-C40C66FF867C}">
                  <a14:compatExt spid="_x0000_s431345"/>
                </a:ext>
                <a:ext uri="{FF2B5EF4-FFF2-40B4-BE49-F238E27FC236}">
                  <a16:creationId xmlns:a16="http://schemas.microsoft.com/office/drawing/2014/main" id="{00000000-0008-0000-0200-0000F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40</xdr:row>
          <xdr:rowOff>28575</xdr:rowOff>
        </xdr:from>
        <xdr:to>
          <xdr:col>7</xdr:col>
          <xdr:colOff>1409700</xdr:colOff>
          <xdr:row>41</xdr:row>
          <xdr:rowOff>0</xdr:rowOff>
        </xdr:to>
        <xdr:sp macro="" textlink="">
          <xdr:nvSpPr>
            <xdr:cNvPr id="431346" name="Button 242" hidden="1">
              <a:extLst>
                <a:ext uri="{63B3BB69-23CF-44E3-9099-C40C66FF867C}">
                  <a14:compatExt spid="_x0000_s431346"/>
                </a:ext>
                <a:ext uri="{FF2B5EF4-FFF2-40B4-BE49-F238E27FC236}">
                  <a16:creationId xmlns:a16="http://schemas.microsoft.com/office/drawing/2014/main" id="{00000000-0008-0000-0200-0000F2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40</xdr:row>
          <xdr:rowOff>28575</xdr:rowOff>
        </xdr:from>
        <xdr:to>
          <xdr:col>4</xdr:col>
          <xdr:colOff>1409700</xdr:colOff>
          <xdr:row>41</xdr:row>
          <xdr:rowOff>0</xdr:rowOff>
        </xdr:to>
        <xdr:sp macro="" textlink="">
          <xdr:nvSpPr>
            <xdr:cNvPr id="431347" name="Button 243" hidden="1">
              <a:extLst>
                <a:ext uri="{63B3BB69-23CF-44E3-9099-C40C66FF867C}">
                  <a14:compatExt spid="_x0000_s431347"/>
                </a:ext>
                <a:ext uri="{FF2B5EF4-FFF2-40B4-BE49-F238E27FC236}">
                  <a16:creationId xmlns:a16="http://schemas.microsoft.com/office/drawing/2014/main" id="{00000000-0008-0000-0200-0000F3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348" name="Button 244" hidden="1">
              <a:extLst>
                <a:ext uri="{63B3BB69-23CF-44E3-9099-C40C66FF867C}">
                  <a14:compatExt spid="_x0000_s431348"/>
                </a:ext>
                <a:ext uri="{FF2B5EF4-FFF2-40B4-BE49-F238E27FC236}">
                  <a16:creationId xmlns:a16="http://schemas.microsoft.com/office/drawing/2014/main" id="{00000000-0008-0000-0200-0000F4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49" name="Button 245" hidden="1">
              <a:extLst>
                <a:ext uri="{63B3BB69-23CF-44E3-9099-C40C66FF867C}">
                  <a14:compatExt spid="_x0000_s431349"/>
                </a:ext>
                <a:ext uri="{FF2B5EF4-FFF2-40B4-BE49-F238E27FC236}">
                  <a16:creationId xmlns:a16="http://schemas.microsoft.com/office/drawing/2014/main" id="{00000000-0008-0000-0200-0000F5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0" name="Button 246" hidden="1">
              <a:extLst>
                <a:ext uri="{63B3BB69-23CF-44E3-9099-C40C66FF867C}">
                  <a14:compatExt spid="_x0000_s431350"/>
                </a:ext>
                <a:ext uri="{FF2B5EF4-FFF2-40B4-BE49-F238E27FC236}">
                  <a16:creationId xmlns:a16="http://schemas.microsoft.com/office/drawing/2014/main" id="{00000000-0008-0000-0200-0000F6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1" name="Button 247" hidden="1">
              <a:extLst>
                <a:ext uri="{63B3BB69-23CF-44E3-9099-C40C66FF867C}">
                  <a14:compatExt spid="_x0000_s431351"/>
                </a:ext>
                <a:ext uri="{FF2B5EF4-FFF2-40B4-BE49-F238E27FC236}">
                  <a16:creationId xmlns:a16="http://schemas.microsoft.com/office/drawing/2014/main" id="{00000000-0008-0000-0200-0000F7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2" name="Button 248" hidden="1">
              <a:extLst>
                <a:ext uri="{63B3BB69-23CF-44E3-9099-C40C66FF867C}">
                  <a14:compatExt spid="_x0000_s431352"/>
                </a:ext>
                <a:ext uri="{FF2B5EF4-FFF2-40B4-BE49-F238E27FC236}">
                  <a16:creationId xmlns:a16="http://schemas.microsoft.com/office/drawing/2014/main" id="{00000000-0008-0000-0200-0000F8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3" name="Button 249" hidden="1">
              <a:extLst>
                <a:ext uri="{63B3BB69-23CF-44E3-9099-C40C66FF867C}">
                  <a14:compatExt spid="_x0000_s431353"/>
                </a:ext>
                <a:ext uri="{FF2B5EF4-FFF2-40B4-BE49-F238E27FC236}">
                  <a16:creationId xmlns:a16="http://schemas.microsoft.com/office/drawing/2014/main" id="{00000000-0008-0000-0200-0000F9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4" name="Button 250" hidden="1">
              <a:extLst>
                <a:ext uri="{63B3BB69-23CF-44E3-9099-C40C66FF867C}">
                  <a14:compatExt spid="_x0000_s431354"/>
                </a:ext>
                <a:ext uri="{FF2B5EF4-FFF2-40B4-BE49-F238E27FC236}">
                  <a16:creationId xmlns:a16="http://schemas.microsoft.com/office/drawing/2014/main" id="{00000000-0008-0000-0200-0000FA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5" name="Button 251" hidden="1">
              <a:extLst>
                <a:ext uri="{63B3BB69-23CF-44E3-9099-C40C66FF867C}">
                  <a14:compatExt spid="_x0000_s431355"/>
                </a:ext>
                <a:ext uri="{FF2B5EF4-FFF2-40B4-BE49-F238E27FC236}">
                  <a16:creationId xmlns:a16="http://schemas.microsoft.com/office/drawing/2014/main" id="{00000000-0008-0000-0200-0000FB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6" name="Button 252" hidden="1">
              <a:extLst>
                <a:ext uri="{63B3BB69-23CF-44E3-9099-C40C66FF867C}">
                  <a14:compatExt spid="_x0000_s431356"/>
                </a:ext>
                <a:ext uri="{FF2B5EF4-FFF2-40B4-BE49-F238E27FC236}">
                  <a16:creationId xmlns:a16="http://schemas.microsoft.com/office/drawing/2014/main" id="{00000000-0008-0000-0200-0000FC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7" name="Button 253" hidden="1">
              <a:extLst>
                <a:ext uri="{63B3BB69-23CF-44E3-9099-C40C66FF867C}">
                  <a14:compatExt spid="_x0000_s431357"/>
                </a:ext>
                <a:ext uri="{FF2B5EF4-FFF2-40B4-BE49-F238E27FC236}">
                  <a16:creationId xmlns:a16="http://schemas.microsoft.com/office/drawing/2014/main" id="{00000000-0008-0000-0200-0000FD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8" name="Button 254" hidden="1">
              <a:extLst>
                <a:ext uri="{63B3BB69-23CF-44E3-9099-C40C66FF867C}">
                  <a14:compatExt spid="_x0000_s431358"/>
                </a:ext>
                <a:ext uri="{FF2B5EF4-FFF2-40B4-BE49-F238E27FC236}">
                  <a16:creationId xmlns:a16="http://schemas.microsoft.com/office/drawing/2014/main" id="{00000000-0008-0000-0200-0000FE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9" name="Button 255" hidden="1">
              <a:extLst>
                <a:ext uri="{63B3BB69-23CF-44E3-9099-C40C66FF867C}">
                  <a14:compatExt spid="_x0000_s431359"/>
                </a:ext>
                <a:ext uri="{FF2B5EF4-FFF2-40B4-BE49-F238E27FC236}">
                  <a16:creationId xmlns:a16="http://schemas.microsoft.com/office/drawing/2014/main" id="{00000000-0008-0000-0200-0000FF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60" name="Button 256" hidden="1">
              <a:extLst>
                <a:ext uri="{63B3BB69-23CF-44E3-9099-C40C66FF867C}">
                  <a14:compatExt spid="_x0000_s431360"/>
                </a:ext>
                <a:ext uri="{FF2B5EF4-FFF2-40B4-BE49-F238E27FC236}">
                  <a16:creationId xmlns:a16="http://schemas.microsoft.com/office/drawing/2014/main" id="{00000000-0008-0000-0200-000000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1" name="Button 257" hidden="1">
              <a:extLst>
                <a:ext uri="{63B3BB69-23CF-44E3-9099-C40C66FF867C}">
                  <a14:compatExt spid="_x0000_s431361"/>
                </a:ext>
                <a:ext uri="{FF2B5EF4-FFF2-40B4-BE49-F238E27FC236}">
                  <a16:creationId xmlns:a16="http://schemas.microsoft.com/office/drawing/2014/main" id="{00000000-0008-0000-0200-000001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2" name="Button 258" hidden="1">
              <a:extLst>
                <a:ext uri="{63B3BB69-23CF-44E3-9099-C40C66FF867C}">
                  <a14:compatExt spid="_x0000_s431362"/>
                </a:ext>
                <a:ext uri="{FF2B5EF4-FFF2-40B4-BE49-F238E27FC236}">
                  <a16:creationId xmlns:a16="http://schemas.microsoft.com/office/drawing/2014/main" id="{00000000-0008-0000-0200-000002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3" name="Button 259" hidden="1">
              <a:extLst>
                <a:ext uri="{63B3BB69-23CF-44E3-9099-C40C66FF867C}">
                  <a14:compatExt spid="_x0000_s431363"/>
                </a:ext>
                <a:ext uri="{FF2B5EF4-FFF2-40B4-BE49-F238E27FC236}">
                  <a16:creationId xmlns:a16="http://schemas.microsoft.com/office/drawing/2014/main" id="{00000000-0008-0000-0200-000003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4" name="Button 260" hidden="1">
              <a:extLst>
                <a:ext uri="{63B3BB69-23CF-44E3-9099-C40C66FF867C}">
                  <a14:compatExt spid="_x0000_s431364"/>
                </a:ext>
                <a:ext uri="{FF2B5EF4-FFF2-40B4-BE49-F238E27FC236}">
                  <a16:creationId xmlns:a16="http://schemas.microsoft.com/office/drawing/2014/main" id="{00000000-0008-0000-0200-000004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5" name="Button 261" hidden="1">
              <a:extLst>
                <a:ext uri="{63B3BB69-23CF-44E3-9099-C40C66FF867C}">
                  <a14:compatExt spid="_x0000_s431365"/>
                </a:ext>
                <a:ext uri="{FF2B5EF4-FFF2-40B4-BE49-F238E27FC236}">
                  <a16:creationId xmlns:a16="http://schemas.microsoft.com/office/drawing/2014/main" id="{00000000-0008-0000-0200-000005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6" name="Button 262" hidden="1">
              <a:extLst>
                <a:ext uri="{63B3BB69-23CF-44E3-9099-C40C66FF867C}">
                  <a14:compatExt spid="_x0000_s431366"/>
                </a:ext>
                <a:ext uri="{FF2B5EF4-FFF2-40B4-BE49-F238E27FC236}">
                  <a16:creationId xmlns:a16="http://schemas.microsoft.com/office/drawing/2014/main" id="{00000000-0008-0000-0200-000006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7" name="Button 263" hidden="1">
              <a:extLst>
                <a:ext uri="{63B3BB69-23CF-44E3-9099-C40C66FF867C}">
                  <a14:compatExt spid="_x0000_s431367"/>
                </a:ext>
                <a:ext uri="{FF2B5EF4-FFF2-40B4-BE49-F238E27FC236}">
                  <a16:creationId xmlns:a16="http://schemas.microsoft.com/office/drawing/2014/main" id="{00000000-0008-0000-0200-000007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8" name="Button 264" hidden="1">
              <a:extLst>
                <a:ext uri="{63B3BB69-23CF-44E3-9099-C40C66FF867C}">
                  <a14:compatExt spid="_x0000_s431368"/>
                </a:ext>
                <a:ext uri="{FF2B5EF4-FFF2-40B4-BE49-F238E27FC236}">
                  <a16:creationId xmlns:a16="http://schemas.microsoft.com/office/drawing/2014/main" id="{00000000-0008-0000-0200-000008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9" name="Button 265" hidden="1">
              <a:extLst>
                <a:ext uri="{63B3BB69-23CF-44E3-9099-C40C66FF867C}">
                  <a14:compatExt spid="_x0000_s431369"/>
                </a:ext>
                <a:ext uri="{FF2B5EF4-FFF2-40B4-BE49-F238E27FC236}">
                  <a16:creationId xmlns:a16="http://schemas.microsoft.com/office/drawing/2014/main" id="{00000000-0008-0000-0200-000009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0" name="Button 266" hidden="1">
              <a:extLst>
                <a:ext uri="{63B3BB69-23CF-44E3-9099-C40C66FF867C}">
                  <a14:compatExt spid="_x0000_s431370"/>
                </a:ext>
                <a:ext uri="{FF2B5EF4-FFF2-40B4-BE49-F238E27FC236}">
                  <a16:creationId xmlns:a16="http://schemas.microsoft.com/office/drawing/2014/main" id="{00000000-0008-0000-0200-00000A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1" name="Button 267" hidden="1">
              <a:extLst>
                <a:ext uri="{63B3BB69-23CF-44E3-9099-C40C66FF867C}">
                  <a14:compatExt spid="_x0000_s431371"/>
                </a:ext>
                <a:ext uri="{FF2B5EF4-FFF2-40B4-BE49-F238E27FC236}">
                  <a16:creationId xmlns:a16="http://schemas.microsoft.com/office/drawing/2014/main" id="{00000000-0008-0000-0200-00000B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2" name="Button 268" hidden="1">
              <a:extLst>
                <a:ext uri="{63B3BB69-23CF-44E3-9099-C40C66FF867C}">
                  <a14:compatExt spid="_x0000_s431372"/>
                </a:ext>
                <a:ext uri="{FF2B5EF4-FFF2-40B4-BE49-F238E27FC236}">
                  <a16:creationId xmlns:a16="http://schemas.microsoft.com/office/drawing/2014/main" id="{00000000-0008-0000-0200-00000C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3" name="Button 269" hidden="1">
              <a:extLst>
                <a:ext uri="{63B3BB69-23CF-44E3-9099-C40C66FF867C}">
                  <a14:compatExt spid="_x0000_s431373"/>
                </a:ext>
                <a:ext uri="{FF2B5EF4-FFF2-40B4-BE49-F238E27FC236}">
                  <a16:creationId xmlns:a16="http://schemas.microsoft.com/office/drawing/2014/main" id="{00000000-0008-0000-0200-00000D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4" name="Button 270" hidden="1">
              <a:extLst>
                <a:ext uri="{63B3BB69-23CF-44E3-9099-C40C66FF867C}">
                  <a14:compatExt spid="_x0000_s431374"/>
                </a:ext>
                <a:ext uri="{FF2B5EF4-FFF2-40B4-BE49-F238E27FC236}">
                  <a16:creationId xmlns:a16="http://schemas.microsoft.com/office/drawing/2014/main" id="{00000000-0008-0000-0200-00000E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5" name="Button 271" hidden="1">
              <a:extLst>
                <a:ext uri="{63B3BB69-23CF-44E3-9099-C40C66FF867C}">
                  <a14:compatExt spid="_x0000_s431375"/>
                </a:ext>
                <a:ext uri="{FF2B5EF4-FFF2-40B4-BE49-F238E27FC236}">
                  <a16:creationId xmlns:a16="http://schemas.microsoft.com/office/drawing/2014/main" id="{00000000-0008-0000-0200-00000F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6" name="Button 272" hidden="1">
              <a:extLst>
                <a:ext uri="{63B3BB69-23CF-44E3-9099-C40C66FF867C}">
                  <a14:compatExt spid="_x0000_s431376"/>
                </a:ext>
                <a:ext uri="{FF2B5EF4-FFF2-40B4-BE49-F238E27FC236}">
                  <a16:creationId xmlns:a16="http://schemas.microsoft.com/office/drawing/2014/main" id="{00000000-0008-0000-0200-000010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7" name="Button 273" hidden="1">
              <a:extLst>
                <a:ext uri="{63B3BB69-23CF-44E3-9099-C40C66FF867C}">
                  <a14:compatExt spid="_x0000_s431377"/>
                </a:ext>
                <a:ext uri="{FF2B5EF4-FFF2-40B4-BE49-F238E27FC236}">
                  <a16:creationId xmlns:a16="http://schemas.microsoft.com/office/drawing/2014/main" id="{00000000-0008-0000-0200-000011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8" name="Button 274" hidden="1">
              <a:extLst>
                <a:ext uri="{63B3BB69-23CF-44E3-9099-C40C66FF867C}">
                  <a14:compatExt spid="_x0000_s431378"/>
                </a:ext>
                <a:ext uri="{FF2B5EF4-FFF2-40B4-BE49-F238E27FC236}">
                  <a16:creationId xmlns:a16="http://schemas.microsoft.com/office/drawing/2014/main" id="{00000000-0008-0000-0200-000012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9" name="Button 275" hidden="1">
              <a:extLst>
                <a:ext uri="{63B3BB69-23CF-44E3-9099-C40C66FF867C}">
                  <a14:compatExt spid="_x0000_s431379"/>
                </a:ext>
                <a:ext uri="{FF2B5EF4-FFF2-40B4-BE49-F238E27FC236}">
                  <a16:creationId xmlns:a16="http://schemas.microsoft.com/office/drawing/2014/main" id="{00000000-0008-0000-0200-000013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0" name="Button 276" hidden="1">
              <a:extLst>
                <a:ext uri="{63B3BB69-23CF-44E3-9099-C40C66FF867C}">
                  <a14:compatExt spid="_x0000_s431380"/>
                </a:ext>
                <a:ext uri="{FF2B5EF4-FFF2-40B4-BE49-F238E27FC236}">
                  <a16:creationId xmlns:a16="http://schemas.microsoft.com/office/drawing/2014/main" id="{00000000-0008-0000-0200-000014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1" name="Button 277" hidden="1">
              <a:extLst>
                <a:ext uri="{63B3BB69-23CF-44E3-9099-C40C66FF867C}">
                  <a14:compatExt spid="_x0000_s431381"/>
                </a:ext>
                <a:ext uri="{FF2B5EF4-FFF2-40B4-BE49-F238E27FC236}">
                  <a16:creationId xmlns:a16="http://schemas.microsoft.com/office/drawing/2014/main" id="{00000000-0008-0000-0200-000015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2" name="Button 278" hidden="1">
              <a:extLst>
                <a:ext uri="{63B3BB69-23CF-44E3-9099-C40C66FF867C}">
                  <a14:compatExt spid="_x0000_s431382"/>
                </a:ext>
                <a:ext uri="{FF2B5EF4-FFF2-40B4-BE49-F238E27FC236}">
                  <a16:creationId xmlns:a16="http://schemas.microsoft.com/office/drawing/2014/main" id="{00000000-0008-0000-0200-000016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3" name="Button 279" hidden="1">
              <a:extLst>
                <a:ext uri="{63B3BB69-23CF-44E3-9099-C40C66FF867C}">
                  <a14:compatExt spid="_x0000_s431383"/>
                </a:ext>
                <a:ext uri="{FF2B5EF4-FFF2-40B4-BE49-F238E27FC236}">
                  <a16:creationId xmlns:a16="http://schemas.microsoft.com/office/drawing/2014/main" id="{00000000-0008-0000-0200-000017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4" name="Button 280" hidden="1">
              <a:extLst>
                <a:ext uri="{63B3BB69-23CF-44E3-9099-C40C66FF867C}">
                  <a14:compatExt spid="_x0000_s431384"/>
                </a:ext>
                <a:ext uri="{FF2B5EF4-FFF2-40B4-BE49-F238E27FC236}">
                  <a16:creationId xmlns:a16="http://schemas.microsoft.com/office/drawing/2014/main" id="{00000000-0008-0000-0200-000018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5" name="Button 281" hidden="1">
              <a:extLst>
                <a:ext uri="{63B3BB69-23CF-44E3-9099-C40C66FF867C}">
                  <a14:compatExt spid="_x0000_s431385"/>
                </a:ext>
                <a:ext uri="{FF2B5EF4-FFF2-40B4-BE49-F238E27FC236}">
                  <a16:creationId xmlns:a16="http://schemas.microsoft.com/office/drawing/2014/main" id="{00000000-0008-0000-0200-000019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6" name="Button 282" hidden="1">
              <a:extLst>
                <a:ext uri="{63B3BB69-23CF-44E3-9099-C40C66FF867C}">
                  <a14:compatExt spid="_x0000_s431386"/>
                </a:ext>
                <a:ext uri="{FF2B5EF4-FFF2-40B4-BE49-F238E27FC236}">
                  <a16:creationId xmlns:a16="http://schemas.microsoft.com/office/drawing/2014/main" id="{00000000-0008-0000-0200-00001A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7" name="Button 283" hidden="1">
              <a:extLst>
                <a:ext uri="{63B3BB69-23CF-44E3-9099-C40C66FF867C}">
                  <a14:compatExt spid="_x0000_s431387"/>
                </a:ext>
                <a:ext uri="{FF2B5EF4-FFF2-40B4-BE49-F238E27FC236}">
                  <a16:creationId xmlns:a16="http://schemas.microsoft.com/office/drawing/2014/main" id="{00000000-0008-0000-0200-00001B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8" name="Button 284" hidden="1">
              <a:extLst>
                <a:ext uri="{63B3BB69-23CF-44E3-9099-C40C66FF867C}">
                  <a14:compatExt spid="_x0000_s431388"/>
                </a:ext>
                <a:ext uri="{FF2B5EF4-FFF2-40B4-BE49-F238E27FC236}">
                  <a16:creationId xmlns:a16="http://schemas.microsoft.com/office/drawing/2014/main" id="{00000000-0008-0000-0200-00001C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9" name="Button 285" hidden="1">
              <a:extLst>
                <a:ext uri="{63B3BB69-23CF-44E3-9099-C40C66FF867C}">
                  <a14:compatExt spid="_x0000_s431389"/>
                </a:ext>
                <a:ext uri="{FF2B5EF4-FFF2-40B4-BE49-F238E27FC236}">
                  <a16:creationId xmlns:a16="http://schemas.microsoft.com/office/drawing/2014/main" id="{00000000-0008-0000-0200-00001D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0" name="Button 286" hidden="1">
              <a:extLst>
                <a:ext uri="{63B3BB69-23CF-44E3-9099-C40C66FF867C}">
                  <a14:compatExt spid="_x0000_s431390"/>
                </a:ext>
                <a:ext uri="{FF2B5EF4-FFF2-40B4-BE49-F238E27FC236}">
                  <a16:creationId xmlns:a16="http://schemas.microsoft.com/office/drawing/2014/main" id="{00000000-0008-0000-0200-00001E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1" name="Button 287" hidden="1">
              <a:extLst>
                <a:ext uri="{63B3BB69-23CF-44E3-9099-C40C66FF867C}">
                  <a14:compatExt spid="_x0000_s431391"/>
                </a:ext>
                <a:ext uri="{FF2B5EF4-FFF2-40B4-BE49-F238E27FC236}">
                  <a16:creationId xmlns:a16="http://schemas.microsoft.com/office/drawing/2014/main" id="{00000000-0008-0000-0200-00001F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2" name="Button 288" hidden="1">
              <a:extLst>
                <a:ext uri="{63B3BB69-23CF-44E3-9099-C40C66FF867C}">
                  <a14:compatExt spid="_x0000_s431392"/>
                </a:ext>
                <a:ext uri="{FF2B5EF4-FFF2-40B4-BE49-F238E27FC236}">
                  <a16:creationId xmlns:a16="http://schemas.microsoft.com/office/drawing/2014/main" id="{00000000-0008-0000-0200-00002095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742950</xdr:colOff>
      <xdr:row>5</xdr:row>
      <xdr:rowOff>114300</xdr:rowOff>
    </xdr:to>
    <xdr:pic>
      <xdr:nvPicPr>
        <xdr:cNvPr id="543890" name="Picture 1">
          <a:extLst>
            <a:ext uri="{FF2B5EF4-FFF2-40B4-BE49-F238E27FC236}">
              <a16:creationId xmlns:a16="http://schemas.microsoft.com/office/drawing/2014/main" id="{00000000-0008-0000-0300-00009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763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79375</xdr:colOff>
      <xdr:row>4</xdr:row>
      <xdr:rowOff>57150</xdr:rowOff>
    </xdr:to>
    <xdr:pic>
      <xdr:nvPicPr>
        <xdr:cNvPr id="543891" name="Picture 2">
          <a:extLst>
            <a:ext uri="{FF2B5EF4-FFF2-40B4-BE49-F238E27FC236}">
              <a16:creationId xmlns:a16="http://schemas.microsoft.com/office/drawing/2014/main" id="{00000000-0008-0000-0300-000093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0"/>
          <a:ext cx="1809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476250</xdr:colOff>
      <xdr:row>16</xdr:row>
      <xdr:rowOff>123826</xdr:rowOff>
    </xdr:from>
    <xdr:to>
      <xdr:col>9</xdr:col>
      <xdr:colOff>581025</xdr:colOff>
      <xdr:row>17</xdr:row>
      <xdr:rowOff>147638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>
          <a:stCxn id="5" idx="1"/>
        </xdr:cNvCxnSpPr>
      </xdr:nvCxnSpPr>
      <xdr:spPr bwMode="auto">
        <a:xfrm flipH="1" flipV="1">
          <a:off x="6800850" y="3267076"/>
          <a:ext cx="733425" cy="204787"/>
        </a:xfrm>
        <a:prstGeom prst="straightConnector1">
          <a:avLst/>
        </a:prstGeom>
        <a:ln w="12700">
          <a:solidFill>
            <a:srgbClr val="0000FF"/>
          </a:solidFill>
          <a:headEnd type="none" w="med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16</xdr:row>
      <xdr:rowOff>95250</xdr:rowOff>
    </xdr:from>
    <xdr:to>
      <xdr:col>18</xdr:col>
      <xdr:colOff>657225</xdr:colOff>
      <xdr:row>19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7534275" y="3238500"/>
          <a:ext cx="2438400" cy="466725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ar-JO" sz="1100"/>
            <a:t>هل</a:t>
          </a:r>
          <a:r>
            <a:rPr lang="ar-JO" sz="1100" baseline="0"/>
            <a:t> من الممكن ان تتغير القيم فى المعادله اذا تغير الوكيل حسب الكشف باللون الاخضر</a:t>
          </a:r>
          <a:endParaRPr lang="en-US" sz="1100"/>
        </a:p>
      </xdr:txBody>
    </xdr:sp>
    <xdr:clientData/>
  </xdr:twoCellAnchor>
  <xdr:twoCellAnchor>
    <xdr:from>
      <xdr:col>18</xdr:col>
      <xdr:colOff>266700</xdr:colOff>
      <xdr:row>12</xdr:row>
      <xdr:rowOff>38100</xdr:rowOff>
    </xdr:from>
    <xdr:to>
      <xdr:col>18</xdr:col>
      <xdr:colOff>323850</xdr:colOff>
      <xdr:row>16</xdr:row>
      <xdr:rowOff>95250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 bwMode="auto">
        <a:xfrm flipV="1">
          <a:off x="9582150" y="2371725"/>
          <a:ext cx="57150" cy="866775"/>
        </a:xfrm>
        <a:prstGeom prst="straightConnector1">
          <a:avLst/>
        </a:prstGeom>
        <a:ln w="19050">
          <a:headEnd type="none" w="med" len="med"/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609600</xdr:colOff>
      <xdr:row>19</xdr:row>
      <xdr:rowOff>104775</xdr:rowOff>
    </xdr:from>
    <xdr:to>
      <xdr:col>18</xdr:col>
      <xdr:colOff>685800</xdr:colOff>
      <xdr:row>23</xdr:row>
      <xdr:rowOff>114300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7562850" y="3790950"/>
          <a:ext cx="2438400" cy="60960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n-US" sz="1100"/>
            <a:t>IS</a:t>
          </a:r>
          <a:r>
            <a:rPr lang="en-US" sz="1100" baseline="0"/>
            <a:t> THERE FORMALITIY TO CHANGE THE VALUE AS PER AGENT IN LIST IN GREEN IN DO SHEETS</a:t>
          </a:r>
          <a:endParaRPr lang="en-US" sz="1100"/>
        </a:p>
      </xdr:txBody>
    </xdr:sp>
    <xdr:clientData/>
  </xdr:twoCellAnchor>
  <xdr:twoCellAnchor>
    <xdr:from>
      <xdr:col>18</xdr:col>
      <xdr:colOff>685800</xdr:colOff>
      <xdr:row>12</xdr:row>
      <xdr:rowOff>38100</xdr:rowOff>
    </xdr:from>
    <xdr:to>
      <xdr:col>19</xdr:col>
      <xdr:colOff>295275</xdr:colOff>
      <xdr:row>21</xdr:row>
      <xdr:rowOff>47625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>
          <a:stCxn id="11" idx="3"/>
        </xdr:cNvCxnSpPr>
      </xdr:nvCxnSpPr>
      <xdr:spPr bwMode="auto">
        <a:xfrm flipV="1">
          <a:off x="10001250" y="2371725"/>
          <a:ext cx="390525" cy="1724025"/>
        </a:xfrm>
        <a:prstGeom prst="bentConnector2">
          <a:avLst/>
        </a:prstGeom>
        <a:ln w="19050" cap="flat" cmpd="sng" algn="ctr">
          <a:solidFill>
            <a:schemeClr val="accent2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752478</xdr:colOff>
      <xdr:row>14</xdr:row>
      <xdr:rowOff>81915</xdr:rowOff>
    </xdr:from>
    <xdr:to>
      <xdr:col>16</xdr:col>
      <xdr:colOff>1</xdr:colOff>
      <xdr:row>18</xdr:row>
      <xdr:rowOff>142875</xdr:rowOff>
    </xdr:to>
    <xdr:cxnSp macro="">
      <xdr:nvCxnSpPr>
        <xdr:cNvPr id="15" name="Connector: Elbow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 bwMode="auto">
        <a:xfrm rot="10800000">
          <a:off x="1533528" y="2825115"/>
          <a:ext cx="7477123" cy="822960"/>
        </a:xfrm>
        <a:prstGeom prst="bentConnector3">
          <a:avLst/>
        </a:prstGeom>
        <a:ln>
          <a:headEnd type="arrow" w="med" len="med"/>
          <a:tailEnd type="arrow" w="med" len="med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34" Type="http://schemas.openxmlformats.org/officeDocument/2006/relationships/ctrlProp" Target="../ctrlProps/ctrlProp231.xml"/><Relationship Id="rId239" Type="http://schemas.openxmlformats.org/officeDocument/2006/relationships/ctrlProp" Target="../ctrlProps/ctrlProp23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0" Type="http://schemas.openxmlformats.org/officeDocument/2006/relationships/ctrlProp" Target="../ctrlProps/ctrlProp247.xml"/><Relationship Id="rId255" Type="http://schemas.openxmlformats.org/officeDocument/2006/relationships/ctrlProp" Target="../ctrlProps/ctrlProp252.xml"/><Relationship Id="rId271" Type="http://schemas.openxmlformats.org/officeDocument/2006/relationships/ctrlProp" Target="../ctrlProps/ctrlProp268.xml"/><Relationship Id="rId276" Type="http://schemas.openxmlformats.org/officeDocument/2006/relationships/ctrlProp" Target="../ctrlProps/ctrlProp273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Q193"/>
  <sheetViews>
    <sheetView zoomScale="90" zoomScaleNormal="90" workbookViewId="0">
      <selection activeCell="B21" sqref="B21"/>
    </sheetView>
  </sheetViews>
  <sheetFormatPr defaultRowHeight="12.75"/>
  <cols>
    <col min="1" max="1" width="8.7109375" customWidth="1"/>
    <col min="2" max="2" width="21.7109375" style="12" customWidth="1"/>
    <col min="3" max="3" width="0.7109375" customWidth="1"/>
    <col min="4" max="4" width="8.7109375" customWidth="1"/>
    <col min="5" max="5" width="21.7109375" style="12" customWidth="1"/>
    <col min="6" max="6" width="0.7109375" customWidth="1"/>
    <col min="7" max="7" width="8.7109375" customWidth="1"/>
    <col min="8" max="8" width="21.7109375" style="12" customWidth="1"/>
    <col min="9" max="9" width="0.7109375" customWidth="1"/>
    <col min="10" max="10" width="8.7109375" customWidth="1"/>
    <col min="11" max="11" width="21.7109375" style="12" customWidth="1"/>
    <col min="12" max="12" width="0.7109375" customWidth="1"/>
    <col min="13" max="13" width="8.7109375" customWidth="1"/>
    <col min="14" max="14" width="21.7109375" style="12" customWidth="1"/>
    <col min="15" max="15" width="0.7109375" customWidth="1"/>
    <col min="16" max="16" width="8.7109375" customWidth="1"/>
    <col min="17" max="17" width="21.7109375" style="12" customWidth="1"/>
  </cols>
  <sheetData>
    <row r="1" spans="1:17">
      <c r="A1" s="7" t="s">
        <v>22</v>
      </c>
      <c r="B1" s="5" t="s">
        <v>47</v>
      </c>
      <c r="C1" s="5"/>
      <c r="F1" s="5"/>
      <c r="I1" s="5"/>
      <c r="L1" s="5"/>
      <c r="O1" s="5"/>
    </row>
    <row r="2" spans="1:17">
      <c r="A2" t="s">
        <v>25</v>
      </c>
      <c r="B2" s="6">
        <v>43330</v>
      </c>
      <c r="C2" s="6"/>
      <c r="F2" s="6"/>
      <c r="I2" s="6"/>
      <c r="L2" s="6"/>
      <c r="O2" s="6"/>
    </row>
    <row r="3" spans="1:17">
      <c r="A3" t="s">
        <v>24</v>
      </c>
      <c r="B3" s="5">
        <v>18</v>
      </c>
      <c r="C3" s="5"/>
      <c r="F3" s="5"/>
      <c r="I3" s="5"/>
      <c r="L3" s="5"/>
      <c r="O3" s="5"/>
    </row>
    <row r="4" spans="1:17">
      <c r="A4" t="s">
        <v>26</v>
      </c>
      <c r="B4" s="5" t="s">
        <v>67</v>
      </c>
      <c r="C4" s="5"/>
      <c r="F4" s="5"/>
      <c r="I4" s="5"/>
      <c r="L4" s="5"/>
      <c r="O4" s="5"/>
    </row>
    <row r="5" spans="1:17">
      <c r="A5" t="s">
        <v>14</v>
      </c>
      <c r="B5" s="5" t="s">
        <v>14</v>
      </c>
      <c r="C5" s="5"/>
      <c r="F5" s="5"/>
      <c r="I5" s="5"/>
      <c r="L5" s="5"/>
      <c r="O5" s="5"/>
    </row>
    <row r="6" spans="1:17">
      <c r="A6" t="s">
        <v>15</v>
      </c>
      <c r="B6" s="5" t="s">
        <v>52</v>
      </c>
      <c r="C6" s="5"/>
      <c r="F6" s="5"/>
      <c r="I6" s="5"/>
      <c r="L6" s="5"/>
      <c r="O6" s="5"/>
    </row>
    <row r="7" spans="1:17" ht="13.5" thickBot="1">
      <c r="A7" s="149">
        <v>1</v>
      </c>
      <c r="B7" s="149"/>
      <c r="C7" s="11"/>
      <c r="D7" s="149">
        <v>2</v>
      </c>
      <c r="E7" s="149"/>
      <c r="F7" s="11"/>
      <c r="G7" s="149">
        <v>3</v>
      </c>
      <c r="H7" s="149"/>
      <c r="I7" s="11"/>
      <c r="J7" s="149">
        <v>4</v>
      </c>
      <c r="K7" s="149"/>
      <c r="L7" s="11"/>
      <c r="M7" s="149">
        <v>5</v>
      </c>
      <c r="N7" s="149"/>
      <c r="O7" s="11"/>
      <c r="P7" s="149">
        <v>6</v>
      </c>
      <c r="Q7" s="149"/>
    </row>
    <row r="8" spans="1:17">
      <c r="A8" s="8" t="s">
        <v>16</v>
      </c>
      <c r="B8" s="69">
        <v>43372</v>
      </c>
      <c r="C8" s="72"/>
      <c r="D8" s="8" t="s">
        <v>16</v>
      </c>
      <c r="E8" s="69">
        <f>B8</f>
        <v>43372</v>
      </c>
      <c r="F8" s="72"/>
      <c r="G8" s="8" t="s">
        <v>16</v>
      </c>
      <c r="H8" s="69">
        <f>E8</f>
        <v>43372</v>
      </c>
      <c r="I8" s="72"/>
      <c r="J8" s="8" t="s">
        <v>16</v>
      </c>
      <c r="K8" s="69">
        <f>B8</f>
        <v>43372</v>
      </c>
      <c r="L8" s="72"/>
      <c r="M8" s="8" t="s">
        <v>16</v>
      </c>
      <c r="N8" s="69">
        <f>B8</f>
        <v>43372</v>
      </c>
      <c r="O8" s="72"/>
      <c r="P8" s="8" t="s">
        <v>16</v>
      </c>
      <c r="Q8" s="69">
        <f>B8</f>
        <v>43372</v>
      </c>
    </row>
    <row r="9" spans="1:17">
      <c r="A9" s="9" t="s">
        <v>31</v>
      </c>
      <c r="B9" s="74"/>
      <c r="C9" s="73"/>
      <c r="D9" s="9" t="s">
        <v>54</v>
      </c>
      <c r="E9" s="74"/>
      <c r="F9" s="73"/>
      <c r="G9" s="9" t="s">
        <v>54</v>
      </c>
      <c r="H9" s="74"/>
      <c r="I9" s="73"/>
      <c r="J9" s="9" t="s">
        <v>54</v>
      </c>
      <c r="K9" s="74"/>
      <c r="L9" s="73"/>
      <c r="M9" s="9" t="s">
        <v>54</v>
      </c>
      <c r="N9" s="74"/>
      <c r="O9" s="73"/>
      <c r="P9" s="9" t="s">
        <v>54</v>
      </c>
      <c r="Q9" s="74"/>
    </row>
    <row r="10" spans="1:17">
      <c r="A10" s="9" t="s">
        <v>32</v>
      </c>
      <c r="B10" s="74"/>
      <c r="C10" s="73"/>
      <c r="D10" s="9" t="s">
        <v>53</v>
      </c>
      <c r="E10" s="74"/>
      <c r="F10" s="73"/>
      <c r="G10" s="9" t="s">
        <v>53</v>
      </c>
      <c r="H10" s="74"/>
      <c r="I10" s="73"/>
      <c r="J10" s="9" t="s">
        <v>53</v>
      </c>
      <c r="K10" s="74"/>
      <c r="L10" s="73"/>
      <c r="M10" s="9" t="s">
        <v>53</v>
      </c>
      <c r="N10" s="74"/>
      <c r="O10" s="73"/>
      <c r="P10" s="9" t="s">
        <v>53</v>
      </c>
      <c r="Q10" s="74"/>
    </row>
    <row r="11" spans="1:17">
      <c r="A11" s="9" t="s">
        <v>17</v>
      </c>
      <c r="B11" s="74"/>
      <c r="C11" s="73"/>
      <c r="D11" s="9" t="s">
        <v>17</v>
      </c>
      <c r="E11" s="74"/>
      <c r="F11" s="73"/>
      <c r="G11" s="9" t="s">
        <v>17</v>
      </c>
      <c r="H11" s="74"/>
      <c r="I11" s="73"/>
      <c r="J11" s="9" t="s">
        <v>17</v>
      </c>
      <c r="K11" s="74"/>
      <c r="L11" s="73"/>
      <c r="M11" s="9" t="s">
        <v>17</v>
      </c>
      <c r="N11" s="74"/>
      <c r="O11" s="73"/>
      <c r="P11" s="9" t="s">
        <v>17</v>
      </c>
      <c r="Q11" s="74"/>
    </row>
    <row r="12" spans="1:17">
      <c r="A12" s="9" t="s">
        <v>23</v>
      </c>
      <c r="B12" s="74"/>
      <c r="C12" s="73"/>
      <c r="D12" s="9" t="s">
        <v>23</v>
      </c>
      <c r="E12" s="74"/>
      <c r="F12" s="73"/>
      <c r="G12" s="9" t="s">
        <v>23</v>
      </c>
      <c r="H12" s="74"/>
      <c r="I12" s="73"/>
      <c r="J12" s="9" t="s">
        <v>23</v>
      </c>
      <c r="K12" s="74"/>
      <c r="L12" s="73"/>
      <c r="M12" s="9" t="s">
        <v>23</v>
      </c>
      <c r="N12" s="74"/>
      <c r="O12" s="73"/>
      <c r="P12" s="9" t="s">
        <v>23</v>
      </c>
      <c r="Q12" s="74"/>
    </row>
    <row r="13" spans="1:17">
      <c r="A13" s="9" t="s">
        <v>19</v>
      </c>
      <c r="B13" s="74"/>
      <c r="C13" s="73"/>
      <c r="D13" s="9" t="s">
        <v>19</v>
      </c>
      <c r="E13" s="74"/>
      <c r="F13" s="73"/>
      <c r="G13" s="9" t="s">
        <v>19</v>
      </c>
      <c r="H13" s="74"/>
      <c r="I13" s="73"/>
      <c r="J13" s="9" t="s">
        <v>19</v>
      </c>
      <c r="K13" s="74"/>
      <c r="L13" s="73"/>
      <c r="M13" s="9" t="s">
        <v>19</v>
      </c>
      <c r="N13" s="74"/>
      <c r="O13" s="73"/>
      <c r="P13" s="9" t="s">
        <v>19</v>
      </c>
      <c r="Q13" s="74"/>
    </row>
    <row r="14" spans="1:17">
      <c r="A14" s="9" t="s">
        <v>20</v>
      </c>
      <c r="B14" s="75"/>
      <c r="C14" s="73"/>
      <c r="D14" s="9" t="s">
        <v>20</v>
      </c>
      <c r="E14" s="75"/>
      <c r="F14" s="73"/>
      <c r="G14" s="9" t="s">
        <v>20</v>
      </c>
      <c r="H14" s="75"/>
      <c r="I14" s="73"/>
      <c r="J14" s="9" t="s">
        <v>20</v>
      </c>
      <c r="K14" s="75"/>
      <c r="L14" s="73"/>
      <c r="M14" s="9" t="s">
        <v>20</v>
      </c>
      <c r="N14" s="75"/>
      <c r="O14" s="73"/>
      <c r="P14" s="9" t="s">
        <v>20</v>
      </c>
      <c r="Q14" s="75"/>
    </row>
    <row r="15" spans="1:17">
      <c r="A15" s="9" t="s">
        <v>9</v>
      </c>
      <c r="B15" s="76"/>
      <c r="C15" s="73"/>
      <c r="D15" s="9" t="s">
        <v>9</v>
      </c>
      <c r="E15" s="76"/>
      <c r="F15" s="73"/>
      <c r="G15" s="9" t="s">
        <v>9</v>
      </c>
      <c r="H15" s="76"/>
      <c r="I15" s="73"/>
      <c r="J15" s="9" t="s">
        <v>9</v>
      </c>
      <c r="K15" s="76"/>
      <c r="L15" s="73"/>
      <c r="M15" s="9" t="s">
        <v>9</v>
      </c>
      <c r="N15" s="76"/>
      <c r="O15" s="73"/>
      <c r="P15" s="9" t="s">
        <v>9</v>
      </c>
      <c r="Q15" s="76"/>
    </row>
    <row r="16" spans="1:17">
      <c r="A16" s="9" t="s">
        <v>18</v>
      </c>
      <c r="B16" s="74"/>
      <c r="C16" s="73"/>
      <c r="D16" s="9" t="s">
        <v>18</v>
      </c>
      <c r="E16" s="74"/>
      <c r="F16" s="73"/>
      <c r="G16" s="9" t="s">
        <v>18</v>
      </c>
      <c r="H16" s="74"/>
      <c r="I16" s="73"/>
      <c r="J16" s="9" t="s">
        <v>18</v>
      </c>
      <c r="K16" s="74"/>
      <c r="L16" s="73"/>
      <c r="M16" s="9" t="s">
        <v>18</v>
      </c>
      <c r="N16" s="74"/>
      <c r="O16" s="73"/>
      <c r="P16" s="9" t="s">
        <v>18</v>
      </c>
      <c r="Q16" s="74"/>
    </row>
    <row r="17" spans="1:17" ht="13.5" thickBot="1">
      <c r="A17" s="10" t="s">
        <v>21</v>
      </c>
      <c r="B17" s="77"/>
      <c r="C17" s="71"/>
      <c r="D17" s="10" t="s">
        <v>21</v>
      </c>
      <c r="E17" s="77"/>
      <c r="F17" s="71"/>
      <c r="G17" s="10" t="s">
        <v>21</v>
      </c>
      <c r="H17" s="77"/>
      <c r="I17" s="71"/>
      <c r="J17" s="10" t="s">
        <v>21</v>
      </c>
      <c r="K17" s="77"/>
      <c r="L17" s="71"/>
      <c r="M17" s="10" t="s">
        <v>21</v>
      </c>
      <c r="N17" s="77"/>
      <c r="O17" s="71"/>
      <c r="P17" s="10" t="s">
        <v>21</v>
      </c>
      <c r="Q17" s="77"/>
    </row>
    <row r="18" spans="1:17" ht="13.5" thickBot="1">
      <c r="A18" s="149">
        <v>7</v>
      </c>
      <c r="B18" s="149"/>
      <c r="C18" s="11"/>
      <c r="D18" s="149">
        <v>8</v>
      </c>
      <c r="E18" s="149"/>
      <c r="F18" s="11"/>
      <c r="G18" s="149">
        <v>9</v>
      </c>
      <c r="H18" s="149"/>
      <c r="I18" s="11"/>
      <c r="J18" s="149">
        <v>10</v>
      </c>
      <c r="K18" s="149"/>
      <c r="L18" s="11"/>
      <c r="M18" s="149">
        <v>11</v>
      </c>
      <c r="N18" s="149"/>
      <c r="O18" s="11"/>
      <c r="P18" s="149">
        <v>12</v>
      </c>
      <c r="Q18" s="149"/>
    </row>
    <row r="19" spans="1:17">
      <c r="A19" s="8" t="s">
        <v>16</v>
      </c>
      <c r="B19" s="69">
        <f>B8</f>
        <v>43372</v>
      </c>
      <c r="C19" s="72"/>
      <c r="D19" s="8" t="s">
        <v>16</v>
      </c>
      <c r="E19" s="69">
        <f>B19</f>
        <v>43372</v>
      </c>
      <c r="F19" s="72"/>
      <c r="G19" s="8" t="s">
        <v>16</v>
      </c>
      <c r="H19" s="69">
        <f>E19</f>
        <v>43372</v>
      </c>
      <c r="I19" s="72"/>
      <c r="J19" s="8" t="s">
        <v>16</v>
      </c>
      <c r="K19" s="69">
        <f>H19</f>
        <v>43372</v>
      </c>
      <c r="L19" s="72"/>
      <c r="M19" s="8" t="s">
        <v>16</v>
      </c>
      <c r="N19" s="69">
        <f>K19</f>
        <v>43372</v>
      </c>
      <c r="O19" s="72"/>
      <c r="P19" s="8" t="s">
        <v>16</v>
      </c>
      <c r="Q19" s="69">
        <f>N19</f>
        <v>43372</v>
      </c>
    </row>
    <row r="20" spans="1:17">
      <c r="A20" s="9" t="s">
        <v>31</v>
      </c>
      <c r="B20" s="74"/>
      <c r="C20" s="73"/>
      <c r="D20" s="9" t="s">
        <v>54</v>
      </c>
      <c r="E20" s="74"/>
      <c r="F20" s="73"/>
      <c r="G20" s="9" t="s">
        <v>54</v>
      </c>
      <c r="H20" s="74"/>
      <c r="I20" s="73"/>
      <c r="J20" s="9" t="s">
        <v>54</v>
      </c>
      <c r="K20" s="74"/>
      <c r="L20" s="73"/>
      <c r="M20" s="9" t="s">
        <v>54</v>
      </c>
      <c r="N20" s="74"/>
      <c r="O20" s="73"/>
      <c r="P20" s="9" t="s">
        <v>54</v>
      </c>
      <c r="Q20" s="74"/>
    </row>
    <row r="21" spans="1:17">
      <c r="A21" s="9" t="s">
        <v>32</v>
      </c>
      <c r="B21" s="74"/>
      <c r="C21" s="73"/>
      <c r="D21" s="9" t="s">
        <v>53</v>
      </c>
      <c r="E21" s="74"/>
      <c r="F21" s="73"/>
      <c r="G21" s="9" t="s">
        <v>53</v>
      </c>
      <c r="H21" s="74"/>
      <c r="I21" s="73"/>
      <c r="J21" s="9" t="s">
        <v>53</v>
      </c>
      <c r="K21" s="74"/>
      <c r="L21" s="73"/>
      <c r="M21" s="9" t="s">
        <v>53</v>
      </c>
      <c r="N21" s="74"/>
      <c r="O21" s="73"/>
      <c r="P21" s="9" t="s">
        <v>53</v>
      </c>
      <c r="Q21" s="74"/>
    </row>
    <row r="22" spans="1:17">
      <c r="A22" s="9" t="s">
        <v>17</v>
      </c>
      <c r="B22" s="74"/>
      <c r="C22" s="73"/>
      <c r="D22" s="9" t="s">
        <v>17</v>
      </c>
      <c r="E22" s="74"/>
      <c r="F22" s="73"/>
      <c r="G22" s="9" t="s">
        <v>17</v>
      </c>
      <c r="H22" s="74"/>
      <c r="I22" s="73"/>
      <c r="J22" s="9" t="s">
        <v>17</v>
      </c>
      <c r="K22" s="74"/>
      <c r="L22" s="73"/>
      <c r="M22" s="9" t="s">
        <v>17</v>
      </c>
      <c r="N22" s="74"/>
      <c r="O22" s="73"/>
      <c r="P22" s="9" t="s">
        <v>17</v>
      </c>
      <c r="Q22" s="74"/>
    </row>
    <row r="23" spans="1:17">
      <c r="A23" s="9" t="s">
        <v>23</v>
      </c>
      <c r="B23" s="74"/>
      <c r="C23" s="73"/>
      <c r="D23" s="9" t="s">
        <v>23</v>
      </c>
      <c r="E23" s="74"/>
      <c r="F23" s="73"/>
      <c r="G23" s="9" t="s">
        <v>23</v>
      </c>
      <c r="H23" s="74"/>
      <c r="I23" s="73"/>
      <c r="J23" s="9" t="s">
        <v>23</v>
      </c>
      <c r="K23" s="74"/>
      <c r="L23" s="73"/>
      <c r="M23" s="9" t="s">
        <v>23</v>
      </c>
      <c r="N23" s="74"/>
      <c r="O23" s="73"/>
      <c r="P23" s="9" t="s">
        <v>23</v>
      </c>
      <c r="Q23" s="74"/>
    </row>
    <row r="24" spans="1:17">
      <c r="A24" s="9" t="s">
        <v>19</v>
      </c>
      <c r="B24" s="74"/>
      <c r="C24" s="73"/>
      <c r="D24" s="9" t="s">
        <v>19</v>
      </c>
      <c r="E24" s="74"/>
      <c r="F24" s="73"/>
      <c r="G24" s="9" t="s">
        <v>19</v>
      </c>
      <c r="H24" s="74"/>
      <c r="I24" s="73"/>
      <c r="J24" s="9" t="s">
        <v>19</v>
      </c>
      <c r="K24" s="74"/>
      <c r="L24" s="73"/>
      <c r="M24" s="9" t="s">
        <v>19</v>
      </c>
      <c r="N24" s="74"/>
      <c r="O24" s="73"/>
      <c r="P24" s="9" t="s">
        <v>19</v>
      </c>
      <c r="Q24" s="74"/>
    </row>
    <row r="25" spans="1:17">
      <c r="A25" s="9" t="s">
        <v>20</v>
      </c>
      <c r="B25" s="75"/>
      <c r="C25" s="73"/>
      <c r="D25" s="9" t="s">
        <v>20</v>
      </c>
      <c r="E25" s="75"/>
      <c r="F25" s="73"/>
      <c r="G25" s="9" t="s">
        <v>20</v>
      </c>
      <c r="H25" s="75"/>
      <c r="I25" s="73"/>
      <c r="J25" s="9" t="s">
        <v>20</v>
      </c>
      <c r="K25" s="75"/>
      <c r="L25" s="73"/>
      <c r="M25" s="9" t="s">
        <v>20</v>
      </c>
      <c r="N25" s="75"/>
      <c r="O25" s="73"/>
      <c r="P25" s="9" t="s">
        <v>20</v>
      </c>
      <c r="Q25" s="75"/>
    </row>
    <row r="26" spans="1:17">
      <c r="A26" s="9" t="s">
        <v>9</v>
      </c>
      <c r="B26" s="76"/>
      <c r="C26" s="73"/>
      <c r="D26" s="9" t="s">
        <v>9</v>
      </c>
      <c r="E26" s="76"/>
      <c r="F26" s="73"/>
      <c r="G26" s="9" t="s">
        <v>9</v>
      </c>
      <c r="H26" s="76"/>
      <c r="I26" s="73"/>
      <c r="J26" s="9" t="s">
        <v>9</v>
      </c>
      <c r="K26" s="76"/>
      <c r="L26" s="73"/>
      <c r="M26" s="9" t="s">
        <v>9</v>
      </c>
      <c r="N26" s="76"/>
      <c r="O26" s="73"/>
      <c r="P26" s="9" t="s">
        <v>9</v>
      </c>
      <c r="Q26" s="76"/>
    </row>
    <row r="27" spans="1:17">
      <c r="A27" s="9" t="s">
        <v>18</v>
      </c>
      <c r="B27" s="74"/>
      <c r="C27" s="73"/>
      <c r="D27" s="9" t="s">
        <v>18</v>
      </c>
      <c r="E27" s="74"/>
      <c r="F27" s="73"/>
      <c r="G27" s="9" t="s">
        <v>18</v>
      </c>
      <c r="H27" s="74"/>
      <c r="I27" s="73"/>
      <c r="J27" s="9" t="s">
        <v>18</v>
      </c>
      <c r="K27" s="74"/>
      <c r="L27" s="73"/>
      <c r="M27" s="9" t="s">
        <v>18</v>
      </c>
      <c r="N27" s="74"/>
      <c r="O27" s="73"/>
      <c r="P27" s="9" t="s">
        <v>18</v>
      </c>
      <c r="Q27" s="74"/>
    </row>
    <row r="28" spans="1:17" ht="13.5" thickBot="1">
      <c r="A28" s="10" t="s">
        <v>21</v>
      </c>
      <c r="B28" s="77"/>
      <c r="C28" s="71"/>
      <c r="D28" s="10" t="s">
        <v>21</v>
      </c>
      <c r="E28" s="77"/>
      <c r="F28" s="71"/>
      <c r="G28" s="10" t="s">
        <v>21</v>
      </c>
      <c r="H28" s="77"/>
      <c r="I28" s="71"/>
      <c r="J28" s="10" t="s">
        <v>21</v>
      </c>
      <c r="K28" s="77"/>
      <c r="L28" s="71"/>
      <c r="M28" s="10" t="s">
        <v>21</v>
      </c>
      <c r="N28" s="77"/>
      <c r="O28" s="71"/>
      <c r="P28" s="10" t="s">
        <v>21</v>
      </c>
      <c r="Q28" s="77"/>
    </row>
    <row r="29" spans="1:17" ht="13.5" thickBot="1">
      <c r="A29" s="149">
        <v>13</v>
      </c>
      <c r="B29" s="149"/>
      <c r="C29" s="11"/>
      <c r="D29" s="149">
        <v>14</v>
      </c>
      <c r="E29" s="149"/>
      <c r="F29" s="11"/>
      <c r="G29" s="149">
        <v>15</v>
      </c>
      <c r="H29" s="149"/>
      <c r="I29" s="11"/>
      <c r="J29" s="149">
        <v>16</v>
      </c>
      <c r="K29" s="149"/>
      <c r="L29" s="11"/>
      <c r="M29" s="149">
        <v>17</v>
      </c>
      <c r="N29" s="149"/>
      <c r="O29" s="11"/>
      <c r="P29" s="149">
        <v>18</v>
      </c>
      <c r="Q29" s="149"/>
    </row>
    <row r="30" spans="1:17">
      <c r="A30" s="8" t="s">
        <v>16</v>
      </c>
      <c r="B30" s="69">
        <f>B8</f>
        <v>43372</v>
      </c>
      <c r="C30" s="72"/>
      <c r="D30" s="8" t="s">
        <v>16</v>
      </c>
      <c r="E30" s="69">
        <f>B30</f>
        <v>43372</v>
      </c>
      <c r="F30" s="72"/>
      <c r="G30" s="8" t="s">
        <v>16</v>
      </c>
      <c r="H30" s="69">
        <f>E30</f>
        <v>43372</v>
      </c>
      <c r="I30" s="72"/>
      <c r="J30" s="8" t="s">
        <v>16</v>
      </c>
      <c r="K30" s="69">
        <f>H30</f>
        <v>43372</v>
      </c>
      <c r="L30" s="72"/>
      <c r="M30" s="8" t="s">
        <v>16</v>
      </c>
      <c r="N30" s="69">
        <f>K30</f>
        <v>43372</v>
      </c>
      <c r="O30" s="72"/>
      <c r="P30" s="8" t="s">
        <v>16</v>
      </c>
      <c r="Q30" s="69">
        <f>N30</f>
        <v>43372</v>
      </c>
    </row>
    <row r="31" spans="1:17">
      <c r="A31" s="9" t="s">
        <v>31</v>
      </c>
      <c r="B31" s="74"/>
      <c r="C31" s="73"/>
      <c r="D31" s="9" t="s">
        <v>54</v>
      </c>
      <c r="E31" s="74"/>
      <c r="F31" s="73"/>
      <c r="G31" s="9" t="s">
        <v>54</v>
      </c>
      <c r="H31" s="74"/>
      <c r="I31" s="73"/>
      <c r="J31" s="9" t="s">
        <v>54</v>
      </c>
      <c r="K31" s="74"/>
      <c r="L31" s="73"/>
      <c r="M31" s="9" t="s">
        <v>54</v>
      </c>
      <c r="N31" s="74"/>
      <c r="O31" s="73"/>
      <c r="P31" s="9" t="s">
        <v>54</v>
      </c>
      <c r="Q31" s="74"/>
    </row>
    <row r="32" spans="1:17">
      <c r="A32" s="9" t="s">
        <v>32</v>
      </c>
      <c r="B32" s="74"/>
      <c r="C32" s="73"/>
      <c r="D32" s="9" t="s">
        <v>53</v>
      </c>
      <c r="E32" s="74"/>
      <c r="F32" s="73"/>
      <c r="G32" s="9" t="s">
        <v>53</v>
      </c>
      <c r="H32" s="74"/>
      <c r="I32" s="73"/>
      <c r="J32" s="9" t="s">
        <v>53</v>
      </c>
      <c r="K32" s="74"/>
      <c r="L32" s="73"/>
      <c r="M32" s="9" t="s">
        <v>53</v>
      </c>
      <c r="N32" s="74"/>
      <c r="O32" s="73"/>
      <c r="P32" s="9" t="s">
        <v>53</v>
      </c>
      <c r="Q32" s="74"/>
    </row>
    <row r="33" spans="1:17">
      <c r="A33" s="9" t="s">
        <v>17</v>
      </c>
      <c r="B33" s="74"/>
      <c r="C33" s="73"/>
      <c r="D33" s="9" t="s">
        <v>17</v>
      </c>
      <c r="E33" s="74"/>
      <c r="F33" s="73"/>
      <c r="G33" s="9" t="s">
        <v>17</v>
      </c>
      <c r="H33" s="74"/>
      <c r="I33" s="73"/>
      <c r="J33" s="9" t="s">
        <v>17</v>
      </c>
      <c r="K33" s="74"/>
      <c r="L33" s="73"/>
      <c r="M33" s="9" t="s">
        <v>17</v>
      </c>
      <c r="N33" s="74"/>
      <c r="O33" s="73"/>
      <c r="P33" s="9" t="s">
        <v>17</v>
      </c>
      <c r="Q33" s="74"/>
    </row>
    <row r="34" spans="1:17">
      <c r="A34" s="9" t="s">
        <v>23</v>
      </c>
      <c r="B34" s="74"/>
      <c r="C34" s="73"/>
      <c r="D34" s="9" t="s">
        <v>23</v>
      </c>
      <c r="E34" s="74"/>
      <c r="F34" s="73"/>
      <c r="G34" s="9" t="s">
        <v>23</v>
      </c>
      <c r="H34" s="74"/>
      <c r="I34" s="73"/>
      <c r="J34" s="9" t="s">
        <v>23</v>
      </c>
      <c r="K34" s="74"/>
      <c r="L34" s="73"/>
      <c r="M34" s="9" t="s">
        <v>23</v>
      </c>
      <c r="N34" s="74"/>
      <c r="O34" s="73"/>
      <c r="P34" s="9" t="s">
        <v>23</v>
      </c>
      <c r="Q34" s="74"/>
    </row>
    <row r="35" spans="1:17">
      <c r="A35" s="9" t="s">
        <v>19</v>
      </c>
      <c r="B35" s="74"/>
      <c r="C35" s="73"/>
      <c r="D35" s="9" t="s">
        <v>19</v>
      </c>
      <c r="E35" s="74"/>
      <c r="F35" s="73"/>
      <c r="G35" s="9" t="s">
        <v>19</v>
      </c>
      <c r="H35" s="74"/>
      <c r="I35" s="73"/>
      <c r="J35" s="9" t="s">
        <v>19</v>
      </c>
      <c r="K35" s="74"/>
      <c r="L35" s="73"/>
      <c r="M35" s="9" t="s">
        <v>19</v>
      </c>
      <c r="N35" s="74"/>
      <c r="O35" s="73"/>
      <c r="P35" s="9" t="s">
        <v>19</v>
      </c>
      <c r="Q35" s="74"/>
    </row>
    <row r="36" spans="1:17">
      <c r="A36" s="9" t="s">
        <v>20</v>
      </c>
      <c r="B36" s="75"/>
      <c r="C36" s="73"/>
      <c r="D36" s="9" t="s">
        <v>20</v>
      </c>
      <c r="E36" s="75"/>
      <c r="F36" s="73"/>
      <c r="G36" s="9" t="s">
        <v>20</v>
      </c>
      <c r="H36" s="75"/>
      <c r="I36" s="73"/>
      <c r="J36" s="9" t="s">
        <v>20</v>
      </c>
      <c r="K36" s="75"/>
      <c r="L36" s="73"/>
      <c r="M36" s="9" t="s">
        <v>20</v>
      </c>
      <c r="N36" s="75"/>
      <c r="O36" s="73"/>
      <c r="P36" s="9" t="s">
        <v>20</v>
      </c>
      <c r="Q36" s="75"/>
    </row>
    <row r="37" spans="1:17">
      <c r="A37" s="9" t="s">
        <v>9</v>
      </c>
      <c r="B37" s="76"/>
      <c r="C37" s="73"/>
      <c r="D37" s="9" t="s">
        <v>9</v>
      </c>
      <c r="E37" s="76"/>
      <c r="F37" s="73"/>
      <c r="G37" s="9" t="s">
        <v>9</v>
      </c>
      <c r="H37" s="76"/>
      <c r="I37" s="73"/>
      <c r="J37" s="9" t="s">
        <v>9</v>
      </c>
      <c r="K37" s="76"/>
      <c r="L37" s="73"/>
      <c r="M37" s="9" t="s">
        <v>9</v>
      </c>
      <c r="N37" s="76"/>
      <c r="O37" s="73"/>
      <c r="P37" s="9" t="s">
        <v>9</v>
      </c>
      <c r="Q37" s="76"/>
    </row>
    <row r="38" spans="1:17">
      <c r="A38" s="9" t="s">
        <v>18</v>
      </c>
      <c r="B38" s="74"/>
      <c r="C38" s="73"/>
      <c r="D38" s="9" t="s">
        <v>18</v>
      </c>
      <c r="E38" s="74"/>
      <c r="F38" s="73"/>
      <c r="G38" s="9" t="s">
        <v>18</v>
      </c>
      <c r="H38" s="74"/>
      <c r="I38" s="73"/>
      <c r="J38" s="9" t="s">
        <v>18</v>
      </c>
      <c r="K38" s="74"/>
      <c r="L38" s="73"/>
      <c r="M38" s="9" t="s">
        <v>18</v>
      </c>
      <c r="N38" s="74"/>
      <c r="O38" s="73"/>
      <c r="P38" s="9" t="s">
        <v>18</v>
      </c>
      <c r="Q38" s="74"/>
    </row>
    <row r="39" spans="1:17" ht="13.5" thickBot="1">
      <c r="A39" s="10" t="s">
        <v>21</v>
      </c>
      <c r="B39" s="77"/>
      <c r="C39" s="71"/>
      <c r="D39" s="10" t="s">
        <v>21</v>
      </c>
      <c r="E39" s="77"/>
      <c r="F39" s="71"/>
      <c r="G39" s="10" t="s">
        <v>21</v>
      </c>
      <c r="H39" s="77"/>
      <c r="I39" s="71"/>
      <c r="J39" s="10" t="s">
        <v>21</v>
      </c>
      <c r="K39" s="77"/>
      <c r="L39" s="71"/>
      <c r="M39" s="10" t="s">
        <v>21</v>
      </c>
      <c r="N39" s="77"/>
      <c r="O39" s="71"/>
      <c r="P39" s="10" t="s">
        <v>21</v>
      </c>
      <c r="Q39" s="77"/>
    </row>
    <row r="40" spans="1:17" ht="13.5" thickBot="1">
      <c r="A40" s="149">
        <v>19</v>
      </c>
      <c r="B40" s="149"/>
      <c r="C40" s="11"/>
      <c r="D40" s="149">
        <v>20</v>
      </c>
      <c r="E40" s="149"/>
      <c r="F40" s="11"/>
      <c r="G40" s="149">
        <v>21</v>
      </c>
      <c r="H40" s="149"/>
      <c r="I40" s="11"/>
      <c r="J40" s="149">
        <v>22</v>
      </c>
      <c r="K40" s="149"/>
      <c r="L40" s="11"/>
      <c r="M40" s="149">
        <v>23</v>
      </c>
      <c r="N40" s="149"/>
      <c r="O40" s="11"/>
      <c r="P40" s="149">
        <v>24</v>
      </c>
      <c r="Q40" s="149"/>
    </row>
    <row r="41" spans="1:17">
      <c r="A41" s="8" t="s">
        <v>16</v>
      </c>
      <c r="B41" s="69">
        <f>B8</f>
        <v>43372</v>
      </c>
      <c r="C41" s="72"/>
      <c r="D41" s="8" t="s">
        <v>16</v>
      </c>
      <c r="E41" s="69">
        <f>B41</f>
        <v>43372</v>
      </c>
      <c r="F41" s="72"/>
      <c r="G41" s="8" t="s">
        <v>16</v>
      </c>
      <c r="H41" s="69">
        <f>E41</f>
        <v>43372</v>
      </c>
      <c r="I41" s="72"/>
      <c r="J41" s="8" t="s">
        <v>16</v>
      </c>
      <c r="K41" s="69">
        <f>H41</f>
        <v>43372</v>
      </c>
      <c r="L41" s="72"/>
      <c r="M41" s="8" t="s">
        <v>16</v>
      </c>
      <c r="N41" s="69">
        <f>K41</f>
        <v>43372</v>
      </c>
      <c r="O41" s="72"/>
      <c r="P41" s="8" t="s">
        <v>16</v>
      </c>
      <c r="Q41" s="69">
        <f>N41</f>
        <v>43372</v>
      </c>
    </row>
    <row r="42" spans="1:17">
      <c r="A42" s="9" t="s">
        <v>31</v>
      </c>
      <c r="B42" s="74"/>
      <c r="C42" s="73"/>
      <c r="D42" s="9" t="s">
        <v>54</v>
      </c>
      <c r="E42" s="74"/>
      <c r="F42" s="73"/>
      <c r="G42" s="9" t="s">
        <v>54</v>
      </c>
      <c r="H42" s="74"/>
      <c r="I42" s="73"/>
      <c r="J42" s="9" t="s">
        <v>54</v>
      </c>
      <c r="K42" s="74"/>
      <c r="L42" s="73"/>
      <c r="M42" s="9" t="s">
        <v>54</v>
      </c>
      <c r="N42" s="74"/>
      <c r="O42" s="73"/>
      <c r="P42" s="9" t="s">
        <v>54</v>
      </c>
      <c r="Q42" s="74"/>
    </row>
    <row r="43" spans="1:17">
      <c r="A43" s="9" t="s">
        <v>32</v>
      </c>
      <c r="B43" s="74"/>
      <c r="C43" s="73"/>
      <c r="D43" s="9" t="s">
        <v>53</v>
      </c>
      <c r="E43" s="74"/>
      <c r="F43" s="73"/>
      <c r="G43" s="9" t="s">
        <v>53</v>
      </c>
      <c r="H43" s="74"/>
      <c r="I43" s="73"/>
      <c r="J43" s="9" t="s">
        <v>53</v>
      </c>
      <c r="K43" s="74"/>
      <c r="L43" s="73"/>
      <c r="M43" s="9" t="s">
        <v>53</v>
      </c>
      <c r="N43" s="74"/>
      <c r="O43" s="73"/>
      <c r="P43" s="9" t="s">
        <v>53</v>
      </c>
      <c r="Q43" s="74"/>
    </row>
    <row r="44" spans="1:17">
      <c r="A44" s="9" t="s">
        <v>17</v>
      </c>
      <c r="B44" s="74"/>
      <c r="C44" s="73"/>
      <c r="D44" s="9" t="s">
        <v>17</v>
      </c>
      <c r="E44" s="74"/>
      <c r="F44" s="73"/>
      <c r="G44" s="9" t="s">
        <v>17</v>
      </c>
      <c r="H44" s="74"/>
      <c r="I44" s="73"/>
      <c r="J44" s="9" t="s">
        <v>17</v>
      </c>
      <c r="K44" s="74"/>
      <c r="L44" s="73"/>
      <c r="M44" s="9" t="s">
        <v>17</v>
      </c>
      <c r="N44" s="74"/>
      <c r="O44" s="73"/>
      <c r="P44" s="9" t="s">
        <v>17</v>
      </c>
      <c r="Q44" s="74"/>
    </row>
    <row r="45" spans="1:17">
      <c r="A45" s="9" t="s">
        <v>23</v>
      </c>
      <c r="B45" s="74"/>
      <c r="C45" s="73"/>
      <c r="D45" s="9" t="s">
        <v>23</v>
      </c>
      <c r="E45" s="74"/>
      <c r="F45" s="73"/>
      <c r="G45" s="9" t="s">
        <v>23</v>
      </c>
      <c r="H45" s="74"/>
      <c r="I45" s="73"/>
      <c r="J45" s="9" t="s">
        <v>23</v>
      </c>
      <c r="K45" s="74"/>
      <c r="L45" s="73"/>
      <c r="M45" s="9" t="s">
        <v>23</v>
      </c>
      <c r="N45" s="74"/>
      <c r="O45" s="73"/>
      <c r="P45" s="9" t="s">
        <v>23</v>
      </c>
      <c r="Q45" s="74"/>
    </row>
    <row r="46" spans="1:17">
      <c r="A46" s="9" t="s">
        <v>19</v>
      </c>
      <c r="B46" s="74"/>
      <c r="C46" s="73"/>
      <c r="D46" s="9" t="s">
        <v>19</v>
      </c>
      <c r="E46" s="74"/>
      <c r="F46" s="73"/>
      <c r="G46" s="9" t="s">
        <v>19</v>
      </c>
      <c r="H46" s="74"/>
      <c r="I46" s="73"/>
      <c r="J46" s="9" t="s">
        <v>19</v>
      </c>
      <c r="K46" s="74"/>
      <c r="L46" s="73"/>
      <c r="M46" s="9" t="s">
        <v>19</v>
      </c>
      <c r="N46" s="74"/>
      <c r="O46" s="73"/>
      <c r="P46" s="9" t="s">
        <v>19</v>
      </c>
      <c r="Q46" s="74"/>
    </row>
    <row r="47" spans="1:17">
      <c r="A47" s="9" t="s">
        <v>20</v>
      </c>
      <c r="B47" s="75"/>
      <c r="C47" s="73"/>
      <c r="D47" s="9" t="s">
        <v>20</v>
      </c>
      <c r="E47" s="75"/>
      <c r="F47" s="73"/>
      <c r="G47" s="9" t="s">
        <v>20</v>
      </c>
      <c r="H47" s="75"/>
      <c r="I47" s="73"/>
      <c r="J47" s="9" t="s">
        <v>20</v>
      </c>
      <c r="K47" s="75"/>
      <c r="L47" s="73"/>
      <c r="M47" s="9" t="s">
        <v>20</v>
      </c>
      <c r="N47" s="75"/>
      <c r="O47" s="73"/>
      <c r="P47" s="9" t="s">
        <v>20</v>
      </c>
      <c r="Q47" s="75"/>
    </row>
    <row r="48" spans="1:17">
      <c r="A48" s="9" t="s">
        <v>9</v>
      </c>
      <c r="B48" s="76"/>
      <c r="C48" s="73"/>
      <c r="D48" s="9" t="s">
        <v>9</v>
      </c>
      <c r="E48" s="76"/>
      <c r="F48" s="73"/>
      <c r="G48" s="9" t="s">
        <v>9</v>
      </c>
      <c r="H48" s="76"/>
      <c r="I48" s="73"/>
      <c r="J48" s="9" t="s">
        <v>9</v>
      </c>
      <c r="K48" s="76"/>
      <c r="L48" s="73"/>
      <c r="M48" s="9" t="s">
        <v>9</v>
      </c>
      <c r="N48" s="76"/>
      <c r="O48" s="73"/>
      <c r="P48" s="9" t="s">
        <v>9</v>
      </c>
      <c r="Q48" s="76"/>
    </row>
    <row r="49" spans="1:17">
      <c r="A49" s="9" t="s">
        <v>18</v>
      </c>
      <c r="B49" s="74"/>
      <c r="C49" s="73"/>
      <c r="D49" s="9" t="s">
        <v>18</v>
      </c>
      <c r="E49" s="74"/>
      <c r="F49" s="73"/>
      <c r="G49" s="9" t="s">
        <v>18</v>
      </c>
      <c r="H49" s="74"/>
      <c r="I49" s="73"/>
      <c r="J49" s="9" t="s">
        <v>18</v>
      </c>
      <c r="K49" s="74"/>
      <c r="L49" s="73"/>
      <c r="M49" s="9" t="s">
        <v>18</v>
      </c>
      <c r="N49" s="74"/>
      <c r="O49" s="73"/>
      <c r="P49" s="9" t="s">
        <v>18</v>
      </c>
      <c r="Q49" s="74"/>
    </row>
    <row r="50" spans="1:17" ht="13.5" thickBot="1">
      <c r="A50" s="10" t="s">
        <v>21</v>
      </c>
      <c r="B50" s="77"/>
      <c r="C50" s="71"/>
      <c r="D50" s="10" t="s">
        <v>21</v>
      </c>
      <c r="E50" s="77"/>
      <c r="F50" s="71"/>
      <c r="G50" s="10" t="s">
        <v>21</v>
      </c>
      <c r="H50" s="77"/>
      <c r="I50" s="71"/>
      <c r="J50" s="10" t="s">
        <v>21</v>
      </c>
      <c r="K50" s="77"/>
      <c r="L50" s="71"/>
      <c r="M50" s="10" t="s">
        <v>21</v>
      </c>
      <c r="N50" s="77"/>
      <c r="O50" s="71"/>
      <c r="P50" s="10" t="s">
        <v>21</v>
      </c>
      <c r="Q50" s="77"/>
    </row>
    <row r="51" spans="1:17" ht="13.5" thickBot="1">
      <c r="A51" s="149">
        <v>25</v>
      </c>
      <c r="B51" s="149"/>
      <c r="C51" s="11"/>
      <c r="D51" s="149">
        <v>26</v>
      </c>
      <c r="E51" s="149"/>
      <c r="F51" s="11"/>
      <c r="G51" s="149">
        <v>27</v>
      </c>
      <c r="H51" s="149"/>
      <c r="I51" s="11"/>
      <c r="J51" s="149">
        <v>28</v>
      </c>
      <c r="K51" s="149"/>
      <c r="L51" s="11"/>
      <c r="M51" s="149">
        <v>29</v>
      </c>
      <c r="N51" s="149"/>
      <c r="O51" s="11"/>
      <c r="P51" s="149">
        <v>30</v>
      </c>
      <c r="Q51" s="149"/>
    </row>
    <row r="52" spans="1:17">
      <c r="A52" s="8" t="s">
        <v>16</v>
      </c>
      <c r="B52" s="69">
        <f>B8</f>
        <v>43372</v>
      </c>
      <c r="C52" s="72"/>
      <c r="D52" s="8" t="s">
        <v>16</v>
      </c>
      <c r="E52" s="70">
        <f>B8</f>
        <v>43372</v>
      </c>
      <c r="F52" s="72"/>
      <c r="G52" s="8" t="s">
        <v>16</v>
      </c>
      <c r="H52" s="70">
        <f>B8</f>
        <v>43372</v>
      </c>
      <c r="I52" s="72"/>
      <c r="J52" s="8" t="s">
        <v>16</v>
      </c>
      <c r="K52" s="70">
        <f>B8</f>
        <v>43372</v>
      </c>
      <c r="L52" s="72"/>
      <c r="M52" s="8" t="s">
        <v>16</v>
      </c>
      <c r="N52" s="70">
        <f>B8</f>
        <v>43372</v>
      </c>
      <c r="O52" s="72"/>
      <c r="P52" s="8" t="s">
        <v>16</v>
      </c>
      <c r="Q52" s="70">
        <f>B8</f>
        <v>43372</v>
      </c>
    </row>
    <row r="53" spans="1:17">
      <c r="A53" s="9" t="s">
        <v>31</v>
      </c>
      <c r="B53" s="74"/>
      <c r="C53" s="73"/>
      <c r="D53" s="9" t="s">
        <v>54</v>
      </c>
      <c r="E53" s="74"/>
      <c r="F53" s="73"/>
      <c r="G53" s="9" t="s">
        <v>54</v>
      </c>
      <c r="H53" s="74"/>
      <c r="I53" s="73"/>
      <c r="J53" s="9" t="s">
        <v>54</v>
      </c>
      <c r="K53" s="74"/>
      <c r="L53" s="73"/>
      <c r="M53" s="9" t="s">
        <v>54</v>
      </c>
      <c r="N53" s="74"/>
      <c r="O53" s="73"/>
      <c r="P53" s="9" t="s">
        <v>54</v>
      </c>
      <c r="Q53" s="74"/>
    </row>
    <row r="54" spans="1:17">
      <c r="A54" s="9" t="s">
        <v>32</v>
      </c>
      <c r="B54" s="74"/>
      <c r="C54" s="73"/>
      <c r="D54" s="9" t="s">
        <v>53</v>
      </c>
      <c r="E54" s="74"/>
      <c r="F54" s="73"/>
      <c r="G54" s="9" t="s">
        <v>53</v>
      </c>
      <c r="H54" s="74"/>
      <c r="I54" s="73"/>
      <c r="J54" s="9" t="s">
        <v>53</v>
      </c>
      <c r="K54" s="74"/>
      <c r="L54" s="73"/>
      <c r="M54" s="9" t="s">
        <v>53</v>
      </c>
      <c r="N54" s="74"/>
      <c r="O54" s="73"/>
      <c r="P54" s="9" t="s">
        <v>53</v>
      </c>
      <c r="Q54" s="74"/>
    </row>
    <row r="55" spans="1:17">
      <c r="A55" s="9" t="s">
        <v>17</v>
      </c>
      <c r="B55" s="74"/>
      <c r="C55" s="73"/>
      <c r="D55" s="9" t="s">
        <v>17</v>
      </c>
      <c r="E55" s="74"/>
      <c r="F55" s="73"/>
      <c r="G55" s="9" t="s">
        <v>17</v>
      </c>
      <c r="H55" s="74"/>
      <c r="I55" s="73"/>
      <c r="J55" s="9" t="s">
        <v>17</v>
      </c>
      <c r="K55" s="74"/>
      <c r="L55" s="73"/>
      <c r="M55" s="9" t="s">
        <v>17</v>
      </c>
      <c r="N55" s="74"/>
      <c r="O55" s="73"/>
      <c r="P55" s="9" t="s">
        <v>17</v>
      </c>
      <c r="Q55" s="74"/>
    </row>
    <row r="56" spans="1:17">
      <c r="A56" s="9" t="s">
        <v>23</v>
      </c>
      <c r="B56" s="74"/>
      <c r="C56" s="73"/>
      <c r="D56" s="9" t="s">
        <v>23</v>
      </c>
      <c r="E56" s="74"/>
      <c r="F56" s="73"/>
      <c r="G56" s="9" t="s">
        <v>23</v>
      </c>
      <c r="H56" s="74"/>
      <c r="I56" s="73"/>
      <c r="J56" s="9" t="s">
        <v>23</v>
      </c>
      <c r="K56" s="74"/>
      <c r="L56" s="73"/>
      <c r="M56" s="9" t="s">
        <v>23</v>
      </c>
      <c r="N56" s="74"/>
      <c r="O56" s="73"/>
      <c r="P56" s="9" t="s">
        <v>23</v>
      </c>
      <c r="Q56" s="74"/>
    </row>
    <row r="57" spans="1:17">
      <c r="A57" s="9" t="s">
        <v>19</v>
      </c>
      <c r="B57" s="74"/>
      <c r="C57" s="73"/>
      <c r="D57" s="9" t="s">
        <v>19</v>
      </c>
      <c r="E57" s="74"/>
      <c r="F57" s="73"/>
      <c r="G57" s="9" t="s">
        <v>19</v>
      </c>
      <c r="H57" s="74"/>
      <c r="I57" s="73"/>
      <c r="J57" s="9" t="s">
        <v>19</v>
      </c>
      <c r="K57" s="74"/>
      <c r="L57" s="73"/>
      <c r="M57" s="9" t="s">
        <v>19</v>
      </c>
      <c r="N57" s="74"/>
      <c r="O57" s="73"/>
      <c r="P57" s="9" t="s">
        <v>19</v>
      </c>
      <c r="Q57" s="74"/>
    </row>
    <row r="58" spans="1:17">
      <c r="A58" s="9" t="s">
        <v>20</v>
      </c>
      <c r="B58" s="75"/>
      <c r="C58" s="73"/>
      <c r="D58" s="9" t="s">
        <v>20</v>
      </c>
      <c r="E58" s="75"/>
      <c r="F58" s="73"/>
      <c r="G58" s="9" t="s">
        <v>20</v>
      </c>
      <c r="H58" s="75"/>
      <c r="I58" s="73"/>
      <c r="J58" s="9" t="s">
        <v>20</v>
      </c>
      <c r="K58" s="75"/>
      <c r="L58" s="73"/>
      <c r="M58" s="9" t="s">
        <v>20</v>
      </c>
      <c r="N58" s="75"/>
      <c r="O58" s="73"/>
      <c r="P58" s="9" t="s">
        <v>20</v>
      </c>
      <c r="Q58" s="75"/>
    </row>
    <row r="59" spans="1:17">
      <c r="A59" s="9" t="s">
        <v>9</v>
      </c>
      <c r="B59" s="76"/>
      <c r="C59" s="73"/>
      <c r="D59" s="9" t="s">
        <v>9</v>
      </c>
      <c r="E59" s="76"/>
      <c r="F59" s="73"/>
      <c r="G59" s="9" t="s">
        <v>9</v>
      </c>
      <c r="H59" s="76"/>
      <c r="I59" s="73"/>
      <c r="J59" s="9" t="s">
        <v>9</v>
      </c>
      <c r="K59" s="76"/>
      <c r="L59" s="73"/>
      <c r="M59" s="9" t="s">
        <v>9</v>
      </c>
      <c r="N59" s="76"/>
      <c r="O59" s="73"/>
      <c r="P59" s="9" t="s">
        <v>9</v>
      </c>
      <c r="Q59" s="76"/>
    </row>
    <row r="60" spans="1:17">
      <c r="A60" s="9" t="s">
        <v>18</v>
      </c>
      <c r="B60" s="74"/>
      <c r="C60" s="73"/>
      <c r="D60" s="9" t="s">
        <v>18</v>
      </c>
      <c r="E60" s="74"/>
      <c r="F60" s="73"/>
      <c r="G60" s="9" t="s">
        <v>18</v>
      </c>
      <c r="H60" s="74"/>
      <c r="I60" s="73"/>
      <c r="J60" s="9" t="s">
        <v>18</v>
      </c>
      <c r="K60" s="74"/>
      <c r="L60" s="73"/>
      <c r="M60" s="9" t="s">
        <v>18</v>
      </c>
      <c r="N60" s="74"/>
      <c r="O60" s="73"/>
      <c r="P60" s="9" t="s">
        <v>18</v>
      </c>
      <c r="Q60" s="74"/>
    </row>
    <row r="61" spans="1:17" ht="13.5" thickBot="1">
      <c r="A61" s="10" t="s">
        <v>21</v>
      </c>
      <c r="B61" s="77"/>
      <c r="C61" s="71"/>
      <c r="D61" s="10" t="s">
        <v>21</v>
      </c>
      <c r="E61" s="77"/>
      <c r="F61" s="71"/>
      <c r="G61" s="10" t="s">
        <v>21</v>
      </c>
      <c r="H61" s="77"/>
      <c r="I61" s="71"/>
      <c r="J61" s="10" t="s">
        <v>21</v>
      </c>
      <c r="K61" s="77"/>
      <c r="L61" s="71"/>
      <c r="M61" s="10" t="s">
        <v>21</v>
      </c>
      <c r="N61" s="77"/>
      <c r="O61" s="71"/>
      <c r="P61" s="10" t="s">
        <v>21</v>
      </c>
      <c r="Q61" s="77"/>
    </row>
    <row r="62" spans="1:17" ht="13.5" thickBot="1">
      <c r="A62" s="149">
        <v>31</v>
      </c>
      <c r="B62" s="149"/>
      <c r="C62" s="11"/>
      <c r="D62" s="149">
        <v>32</v>
      </c>
      <c r="E62" s="149"/>
      <c r="F62" s="11"/>
      <c r="G62" s="149">
        <v>33</v>
      </c>
      <c r="H62" s="149"/>
      <c r="I62" s="11"/>
      <c r="J62" s="149">
        <v>34</v>
      </c>
      <c r="K62" s="149"/>
      <c r="L62" s="11"/>
      <c r="M62" s="149">
        <v>35</v>
      </c>
      <c r="N62" s="149"/>
      <c r="O62" s="11"/>
      <c r="P62" s="149">
        <v>36</v>
      </c>
      <c r="Q62" s="149"/>
    </row>
    <row r="63" spans="1:17">
      <c r="A63" s="8" t="s">
        <v>16</v>
      </c>
      <c r="B63" s="69">
        <f>B8</f>
        <v>43372</v>
      </c>
      <c r="C63" s="72"/>
      <c r="D63" s="8" t="s">
        <v>16</v>
      </c>
      <c r="E63" s="70">
        <f>B8</f>
        <v>43372</v>
      </c>
      <c r="F63" s="72"/>
      <c r="G63" s="8" t="s">
        <v>16</v>
      </c>
      <c r="H63" s="70">
        <f>B8</f>
        <v>43372</v>
      </c>
      <c r="I63" s="72"/>
      <c r="J63" s="8" t="s">
        <v>16</v>
      </c>
      <c r="K63" s="70">
        <f>B8</f>
        <v>43372</v>
      </c>
      <c r="L63" s="72"/>
      <c r="M63" s="8" t="s">
        <v>16</v>
      </c>
      <c r="N63" s="70">
        <f>B8</f>
        <v>43372</v>
      </c>
      <c r="O63" s="72"/>
      <c r="P63" s="8" t="s">
        <v>16</v>
      </c>
      <c r="Q63" s="70">
        <f>B8</f>
        <v>43372</v>
      </c>
    </row>
    <row r="64" spans="1:17">
      <c r="A64" s="9" t="s">
        <v>31</v>
      </c>
      <c r="B64" s="74"/>
      <c r="C64" s="73"/>
      <c r="D64" s="9" t="s">
        <v>54</v>
      </c>
      <c r="E64" s="74"/>
      <c r="F64" s="73"/>
      <c r="G64" s="9" t="s">
        <v>54</v>
      </c>
      <c r="H64" s="74"/>
      <c r="I64" s="73"/>
      <c r="J64" s="9" t="s">
        <v>54</v>
      </c>
      <c r="K64" s="74"/>
      <c r="L64" s="73"/>
      <c r="M64" s="9" t="s">
        <v>54</v>
      </c>
      <c r="N64" s="74"/>
      <c r="O64" s="73"/>
      <c r="P64" s="9" t="s">
        <v>54</v>
      </c>
      <c r="Q64" s="74"/>
    </row>
    <row r="65" spans="1:17">
      <c r="A65" s="9" t="s">
        <v>32</v>
      </c>
      <c r="B65" s="74"/>
      <c r="C65" s="73"/>
      <c r="D65" s="9" t="s">
        <v>53</v>
      </c>
      <c r="E65" s="74"/>
      <c r="F65" s="73"/>
      <c r="G65" s="9" t="s">
        <v>53</v>
      </c>
      <c r="H65" s="74"/>
      <c r="I65" s="73"/>
      <c r="J65" s="9" t="s">
        <v>53</v>
      </c>
      <c r="K65" s="74"/>
      <c r="L65" s="73"/>
      <c r="M65" s="9" t="s">
        <v>53</v>
      </c>
      <c r="N65" s="74"/>
      <c r="O65" s="73"/>
      <c r="P65" s="9" t="s">
        <v>53</v>
      </c>
      <c r="Q65" s="74"/>
    </row>
    <row r="66" spans="1:17">
      <c r="A66" s="9" t="s">
        <v>17</v>
      </c>
      <c r="B66" s="74"/>
      <c r="C66" s="73"/>
      <c r="D66" s="9" t="s">
        <v>17</v>
      </c>
      <c r="E66" s="74"/>
      <c r="F66" s="73"/>
      <c r="G66" s="9" t="s">
        <v>17</v>
      </c>
      <c r="H66" s="74"/>
      <c r="I66" s="73"/>
      <c r="J66" s="9" t="s">
        <v>17</v>
      </c>
      <c r="K66" s="74"/>
      <c r="L66" s="73"/>
      <c r="M66" s="9" t="s">
        <v>17</v>
      </c>
      <c r="N66" s="74"/>
      <c r="O66" s="73"/>
      <c r="P66" s="9" t="s">
        <v>17</v>
      </c>
      <c r="Q66" s="74"/>
    </row>
    <row r="67" spans="1:17">
      <c r="A67" s="9" t="s">
        <v>23</v>
      </c>
      <c r="B67" s="74"/>
      <c r="C67" s="73"/>
      <c r="D67" s="9" t="s">
        <v>23</v>
      </c>
      <c r="E67" s="74"/>
      <c r="F67" s="73"/>
      <c r="G67" s="9" t="s">
        <v>23</v>
      </c>
      <c r="H67" s="74"/>
      <c r="I67" s="73"/>
      <c r="J67" s="9" t="s">
        <v>23</v>
      </c>
      <c r="K67" s="74"/>
      <c r="L67" s="73"/>
      <c r="M67" s="9" t="s">
        <v>23</v>
      </c>
      <c r="N67" s="74"/>
      <c r="O67" s="73"/>
      <c r="P67" s="9" t="s">
        <v>23</v>
      </c>
      <c r="Q67" s="74"/>
    </row>
    <row r="68" spans="1:17">
      <c r="A68" s="9" t="s">
        <v>19</v>
      </c>
      <c r="B68" s="74"/>
      <c r="C68" s="73"/>
      <c r="D68" s="9" t="s">
        <v>19</v>
      </c>
      <c r="E68" s="74"/>
      <c r="F68" s="73"/>
      <c r="G68" s="9" t="s">
        <v>19</v>
      </c>
      <c r="H68" s="74"/>
      <c r="I68" s="73"/>
      <c r="J68" s="9" t="s">
        <v>19</v>
      </c>
      <c r="K68" s="74"/>
      <c r="L68" s="73"/>
      <c r="M68" s="9" t="s">
        <v>19</v>
      </c>
      <c r="N68" s="74"/>
      <c r="O68" s="73"/>
      <c r="P68" s="9" t="s">
        <v>19</v>
      </c>
      <c r="Q68" s="74"/>
    </row>
    <row r="69" spans="1:17">
      <c r="A69" s="9" t="s">
        <v>20</v>
      </c>
      <c r="B69" s="75"/>
      <c r="C69" s="73"/>
      <c r="D69" s="9" t="s">
        <v>20</v>
      </c>
      <c r="E69" s="75"/>
      <c r="F69" s="73"/>
      <c r="G69" s="9" t="s">
        <v>20</v>
      </c>
      <c r="H69" s="75"/>
      <c r="I69" s="73"/>
      <c r="J69" s="9" t="s">
        <v>20</v>
      </c>
      <c r="K69" s="75"/>
      <c r="L69" s="73"/>
      <c r="M69" s="9" t="s">
        <v>20</v>
      </c>
      <c r="N69" s="75"/>
      <c r="O69" s="73"/>
      <c r="P69" s="9" t="s">
        <v>20</v>
      </c>
      <c r="Q69" s="75"/>
    </row>
    <row r="70" spans="1:17">
      <c r="A70" s="9" t="s">
        <v>9</v>
      </c>
      <c r="B70" s="76"/>
      <c r="C70" s="73"/>
      <c r="D70" s="9" t="s">
        <v>9</v>
      </c>
      <c r="E70" s="76"/>
      <c r="F70" s="73"/>
      <c r="G70" s="9" t="s">
        <v>9</v>
      </c>
      <c r="H70" s="76"/>
      <c r="I70" s="73"/>
      <c r="J70" s="9" t="s">
        <v>9</v>
      </c>
      <c r="K70" s="76"/>
      <c r="L70" s="73"/>
      <c r="M70" s="9" t="s">
        <v>9</v>
      </c>
      <c r="N70" s="76"/>
      <c r="O70" s="73"/>
      <c r="P70" s="9" t="s">
        <v>9</v>
      </c>
      <c r="Q70" s="76"/>
    </row>
    <row r="71" spans="1:17">
      <c r="A71" s="9" t="s">
        <v>18</v>
      </c>
      <c r="B71" s="74"/>
      <c r="C71" s="73"/>
      <c r="D71" s="9" t="s">
        <v>18</v>
      </c>
      <c r="E71" s="74"/>
      <c r="F71" s="73"/>
      <c r="G71" s="9" t="s">
        <v>18</v>
      </c>
      <c r="H71" s="74"/>
      <c r="I71" s="73"/>
      <c r="J71" s="9" t="s">
        <v>18</v>
      </c>
      <c r="K71" s="74"/>
      <c r="L71" s="73"/>
      <c r="M71" s="9" t="s">
        <v>18</v>
      </c>
      <c r="N71" s="74"/>
      <c r="O71" s="73"/>
      <c r="P71" s="9" t="s">
        <v>18</v>
      </c>
      <c r="Q71" s="74"/>
    </row>
    <row r="72" spans="1:17" ht="13.5" thickBot="1">
      <c r="A72" s="10" t="s">
        <v>21</v>
      </c>
      <c r="B72" s="77"/>
      <c r="C72" s="71"/>
      <c r="D72" s="10" t="s">
        <v>21</v>
      </c>
      <c r="E72" s="77"/>
      <c r="F72" s="71"/>
      <c r="G72" s="10" t="s">
        <v>21</v>
      </c>
      <c r="H72" s="77"/>
      <c r="I72" s="71"/>
      <c r="J72" s="10" t="s">
        <v>21</v>
      </c>
      <c r="K72" s="77"/>
      <c r="L72" s="71"/>
      <c r="M72" s="10" t="s">
        <v>21</v>
      </c>
      <c r="N72" s="77"/>
      <c r="O72" s="71"/>
      <c r="P72" s="10" t="s">
        <v>21</v>
      </c>
      <c r="Q72" s="77"/>
    </row>
    <row r="73" spans="1:17" ht="13.5" thickBot="1">
      <c r="A73" s="149">
        <v>37</v>
      </c>
      <c r="B73" s="149"/>
      <c r="C73" s="11"/>
      <c r="D73" s="149">
        <v>38</v>
      </c>
      <c r="E73" s="149"/>
      <c r="F73" s="11"/>
      <c r="G73" s="149">
        <v>39</v>
      </c>
      <c r="H73" s="149"/>
      <c r="I73" s="11"/>
      <c r="J73" s="149">
        <v>40</v>
      </c>
      <c r="K73" s="149"/>
      <c r="L73" s="11"/>
      <c r="M73" s="149">
        <v>41</v>
      </c>
      <c r="N73" s="149"/>
      <c r="O73" s="11"/>
      <c r="P73" s="149">
        <v>42</v>
      </c>
      <c r="Q73" s="149"/>
    </row>
    <row r="74" spans="1:17">
      <c r="A74" s="8" t="s">
        <v>16</v>
      </c>
      <c r="B74" s="69">
        <f>B8</f>
        <v>43372</v>
      </c>
      <c r="C74" s="72"/>
      <c r="D74" s="8" t="s">
        <v>16</v>
      </c>
      <c r="E74" s="70">
        <f>B8</f>
        <v>43372</v>
      </c>
      <c r="F74" s="72"/>
      <c r="G74" s="8" t="s">
        <v>16</v>
      </c>
      <c r="H74" s="70">
        <f>B8</f>
        <v>43372</v>
      </c>
      <c r="I74" s="72"/>
      <c r="J74" s="8" t="s">
        <v>16</v>
      </c>
      <c r="K74" s="70">
        <f>B8</f>
        <v>43372</v>
      </c>
      <c r="L74" s="72"/>
      <c r="M74" s="8" t="s">
        <v>16</v>
      </c>
      <c r="N74" s="70">
        <f>B8</f>
        <v>43372</v>
      </c>
      <c r="O74" s="72"/>
      <c r="P74" s="8" t="s">
        <v>16</v>
      </c>
      <c r="Q74" s="70">
        <f>B8</f>
        <v>43372</v>
      </c>
    </row>
    <row r="75" spans="1:17">
      <c r="A75" s="9" t="s">
        <v>31</v>
      </c>
      <c r="B75" s="74"/>
      <c r="C75" s="73"/>
      <c r="D75" s="9" t="s">
        <v>54</v>
      </c>
      <c r="E75" s="74"/>
      <c r="F75" s="73"/>
      <c r="G75" s="9" t="s">
        <v>54</v>
      </c>
      <c r="H75" s="74"/>
      <c r="I75" s="73"/>
      <c r="J75" s="9" t="s">
        <v>54</v>
      </c>
      <c r="K75" s="74"/>
      <c r="L75" s="73"/>
      <c r="M75" s="9" t="s">
        <v>54</v>
      </c>
      <c r="N75" s="74"/>
      <c r="O75" s="73"/>
      <c r="P75" s="9" t="s">
        <v>54</v>
      </c>
      <c r="Q75" s="74"/>
    </row>
    <row r="76" spans="1:17">
      <c r="A76" s="9" t="s">
        <v>32</v>
      </c>
      <c r="B76" s="74"/>
      <c r="C76" s="73"/>
      <c r="D76" s="9" t="s">
        <v>53</v>
      </c>
      <c r="E76" s="74"/>
      <c r="F76" s="73"/>
      <c r="G76" s="9" t="s">
        <v>53</v>
      </c>
      <c r="H76" s="74"/>
      <c r="I76" s="73"/>
      <c r="J76" s="9" t="s">
        <v>53</v>
      </c>
      <c r="K76" s="74"/>
      <c r="L76" s="73"/>
      <c r="M76" s="9" t="s">
        <v>53</v>
      </c>
      <c r="N76" s="74"/>
      <c r="O76" s="73"/>
      <c r="P76" s="9" t="s">
        <v>53</v>
      </c>
      <c r="Q76" s="74"/>
    </row>
    <row r="77" spans="1:17">
      <c r="A77" s="9" t="s">
        <v>17</v>
      </c>
      <c r="B77" s="74"/>
      <c r="C77" s="73"/>
      <c r="D77" s="9" t="s">
        <v>17</v>
      </c>
      <c r="E77" s="74"/>
      <c r="F77" s="73"/>
      <c r="G77" s="9" t="s">
        <v>17</v>
      </c>
      <c r="H77" s="74"/>
      <c r="I77" s="73"/>
      <c r="J77" s="9" t="s">
        <v>17</v>
      </c>
      <c r="K77" s="74"/>
      <c r="L77" s="73"/>
      <c r="M77" s="9" t="s">
        <v>17</v>
      </c>
      <c r="N77" s="74"/>
      <c r="O77" s="73"/>
      <c r="P77" s="9" t="s">
        <v>17</v>
      </c>
      <c r="Q77" s="74"/>
    </row>
    <row r="78" spans="1:17">
      <c r="A78" s="9" t="s">
        <v>23</v>
      </c>
      <c r="B78" s="74"/>
      <c r="C78" s="73"/>
      <c r="D78" s="9" t="s">
        <v>23</v>
      </c>
      <c r="E78" s="74"/>
      <c r="F78" s="73"/>
      <c r="G78" s="9" t="s">
        <v>23</v>
      </c>
      <c r="H78" s="74"/>
      <c r="I78" s="73"/>
      <c r="J78" s="9" t="s">
        <v>23</v>
      </c>
      <c r="K78" s="74"/>
      <c r="L78" s="73"/>
      <c r="M78" s="9" t="s">
        <v>23</v>
      </c>
      <c r="N78" s="74"/>
      <c r="O78" s="73"/>
      <c r="P78" s="9" t="s">
        <v>23</v>
      </c>
      <c r="Q78" s="74"/>
    </row>
    <row r="79" spans="1:17">
      <c r="A79" s="9" t="s">
        <v>19</v>
      </c>
      <c r="B79" s="74"/>
      <c r="C79" s="73"/>
      <c r="D79" s="9" t="s">
        <v>19</v>
      </c>
      <c r="E79" s="74"/>
      <c r="F79" s="73"/>
      <c r="G79" s="9" t="s">
        <v>19</v>
      </c>
      <c r="H79" s="74"/>
      <c r="I79" s="73"/>
      <c r="J79" s="9" t="s">
        <v>19</v>
      </c>
      <c r="K79" s="74"/>
      <c r="L79" s="73"/>
      <c r="M79" s="9" t="s">
        <v>19</v>
      </c>
      <c r="N79" s="74"/>
      <c r="O79" s="73"/>
      <c r="P79" s="9" t="s">
        <v>19</v>
      </c>
      <c r="Q79" s="74"/>
    </row>
    <row r="80" spans="1:17">
      <c r="A80" s="9" t="s">
        <v>20</v>
      </c>
      <c r="B80" s="75"/>
      <c r="C80" s="73"/>
      <c r="D80" s="9" t="s">
        <v>20</v>
      </c>
      <c r="E80" s="75"/>
      <c r="F80" s="73"/>
      <c r="G80" s="9" t="s">
        <v>20</v>
      </c>
      <c r="H80" s="75"/>
      <c r="I80" s="73"/>
      <c r="J80" s="9" t="s">
        <v>20</v>
      </c>
      <c r="K80" s="75"/>
      <c r="L80" s="73"/>
      <c r="M80" s="9" t="s">
        <v>20</v>
      </c>
      <c r="N80" s="75"/>
      <c r="O80" s="73"/>
      <c r="P80" s="9" t="s">
        <v>20</v>
      </c>
      <c r="Q80" s="75"/>
    </row>
    <row r="81" spans="1:17">
      <c r="A81" s="9" t="s">
        <v>9</v>
      </c>
      <c r="B81" s="76"/>
      <c r="C81" s="73"/>
      <c r="D81" s="9" t="s">
        <v>9</v>
      </c>
      <c r="E81" s="76"/>
      <c r="F81" s="73"/>
      <c r="G81" s="9" t="s">
        <v>9</v>
      </c>
      <c r="H81" s="76"/>
      <c r="I81" s="73"/>
      <c r="J81" s="9" t="s">
        <v>9</v>
      </c>
      <c r="K81" s="76"/>
      <c r="L81" s="73"/>
      <c r="M81" s="9" t="s">
        <v>9</v>
      </c>
      <c r="N81" s="76"/>
      <c r="O81" s="73"/>
      <c r="P81" s="9" t="s">
        <v>9</v>
      </c>
      <c r="Q81" s="76"/>
    </row>
    <row r="82" spans="1:17">
      <c r="A82" s="9" t="s">
        <v>18</v>
      </c>
      <c r="B82" s="74"/>
      <c r="C82" s="73"/>
      <c r="D82" s="9" t="s">
        <v>18</v>
      </c>
      <c r="E82" s="74"/>
      <c r="F82" s="73"/>
      <c r="G82" s="9" t="s">
        <v>18</v>
      </c>
      <c r="H82" s="74"/>
      <c r="I82" s="73"/>
      <c r="J82" s="9" t="s">
        <v>18</v>
      </c>
      <c r="K82" s="74"/>
      <c r="L82" s="73"/>
      <c r="M82" s="9" t="s">
        <v>18</v>
      </c>
      <c r="N82" s="74"/>
      <c r="O82" s="73"/>
      <c r="P82" s="9" t="s">
        <v>18</v>
      </c>
      <c r="Q82" s="74"/>
    </row>
    <row r="83" spans="1:17" ht="13.5" thickBot="1">
      <c r="A83" s="10" t="s">
        <v>21</v>
      </c>
      <c r="B83" s="77"/>
      <c r="C83" s="71"/>
      <c r="D83" s="10" t="s">
        <v>21</v>
      </c>
      <c r="E83" s="77"/>
      <c r="F83" s="71"/>
      <c r="G83" s="10" t="s">
        <v>21</v>
      </c>
      <c r="H83" s="77"/>
      <c r="I83" s="71"/>
      <c r="J83" s="10" t="s">
        <v>21</v>
      </c>
      <c r="K83" s="77"/>
      <c r="L83" s="71"/>
      <c r="M83" s="10" t="s">
        <v>21</v>
      </c>
      <c r="N83" s="77"/>
      <c r="O83" s="71"/>
      <c r="P83" s="10" t="s">
        <v>21</v>
      </c>
      <c r="Q83" s="77"/>
    </row>
    <row r="84" spans="1:17" ht="13.5" thickBot="1">
      <c r="A84" s="149">
        <v>43</v>
      </c>
      <c r="B84" s="149"/>
      <c r="C84" s="11"/>
      <c r="D84" s="149">
        <v>44</v>
      </c>
      <c r="E84" s="149"/>
      <c r="F84" s="11"/>
      <c r="G84" s="149">
        <v>45</v>
      </c>
      <c r="H84" s="149"/>
      <c r="I84" s="11"/>
      <c r="J84" s="149">
        <v>46</v>
      </c>
      <c r="K84" s="149"/>
      <c r="L84" s="11"/>
      <c r="M84" s="149">
        <v>47</v>
      </c>
      <c r="N84" s="149"/>
      <c r="O84" s="11"/>
      <c r="P84" s="149">
        <v>48</v>
      </c>
      <c r="Q84" s="149"/>
    </row>
    <row r="85" spans="1:17">
      <c r="A85" s="8" t="s">
        <v>16</v>
      </c>
      <c r="B85" s="69">
        <f>B8</f>
        <v>43372</v>
      </c>
      <c r="C85" s="72"/>
      <c r="D85" s="8" t="s">
        <v>16</v>
      </c>
      <c r="E85" s="70">
        <f>B8</f>
        <v>43372</v>
      </c>
      <c r="F85" s="72"/>
      <c r="G85" s="8" t="s">
        <v>16</v>
      </c>
      <c r="H85" s="70">
        <f>B8</f>
        <v>43372</v>
      </c>
      <c r="I85" s="72"/>
      <c r="J85" s="8" t="s">
        <v>16</v>
      </c>
      <c r="K85" s="70">
        <f>B8</f>
        <v>43372</v>
      </c>
      <c r="L85" s="72"/>
      <c r="M85" s="8" t="s">
        <v>16</v>
      </c>
      <c r="N85" s="70">
        <f>B8</f>
        <v>43372</v>
      </c>
      <c r="O85" s="72"/>
      <c r="P85" s="8" t="s">
        <v>16</v>
      </c>
      <c r="Q85" s="70">
        <f>B8</f>
        <v>43372</v>
      </c>
    </row>
    <row r="86" spans="1:17">
      <c r="A86" s="9" t="s">
        <v>31</v>
      </c>
      <c r="B86" s="74"/>
      <c r="C86" s="73"/>
      <c r="D86" s="9" t="s">
        <v>54</v>
      </c>
      <c r="E86" s="74"/>
      <c r="F86" s="73"/>
      <c r="G86" s="9" t="s">
        <v>54</v>
      </c>
      <c r="H86" s="74"/>
      <c r="I86" s="73"/>
      <c r="J86" s="9" t="s">
        <v>54</v>
      </c>
      <c r="K86" s="74"/>
      <c r="L86" s="73"/>
      <c r="M86" s="9" t="s">
        <v>54</v>
      </c>
      <c r="N86" s="74"/>
      <c r="O86" s="73"/>
      <c r="P86" s="9" t="s">
        <v>54</v>
      </c>
      <c r="Q86" s="74"/>
    </row>
    <row r="87" spans="1:17">
      <c r="A87" s="9" t="s">
        <v>32</v>
      </c>
      <c r="B87" s="74"/>
      <c r="C87" s="73"/>
      <c r="D87" s="9" t="s">
        <v>53</v>
      </c>
      <c r="E87" s="74"/>
      <c r="F87" s="73"/>
      <c r="G87" s="9" t="s">
        <v>53</v>
      </c>
      <c r="H87" s="74"/>
      <c r="I87" s="73"/>
      <c r="J87" s="9" t="s">
        <v>53</v>
      </c>
      <c r="K87" s="74"/>
      <c r="L87" s="73"/>
      <c r="M87" s="9" t="s">
        <v>53</v>
      </c>
      <c r="N87" s="74"/>
      <c r="O87" s="73"/>
      <c r="P87" s="9" t="s">
        <v>53</v>
      </c>
      <c r="Q87" s="74"/>
    </row>
    <row r="88" spans="1:17">
      <c r="A88" s="9" t="s">
        <v>17</v>
      </c>
      <c r="B88" s="74"/>
      <c r="C88" s="73"/>
      <c r="D88" s="9" t="s">
        <v>17</v>
      </c>
      <c r="E88" s="74"/>
      <c r="F88" s="73"/>
      <c r="G88" s="9" t="s">
        <v>17</v>
      </c>
      <c r="H88" s="74"/>
      <c r="I88" s="73"/>
      <c r="J88" s="9" t="s">
        <v>17</v>
      </c>
      <c r="K88" s="74"/>
      <c r="L88" s="73"/>
      <c r="M88" s="9" t="s">
        <v>17</v>
      </c>
      <c r="N88" s="74"/>
      <c r="O88" s="73"/>
      <c r="P88" s="9" t="s">
        <v>17</v>
      </c>
      <c r="Q88" s="74"/>
    </row>
    <row r="89" spans="1:17">
      <c r="A89" s="9" t="s">
        <v>23</v>
      </c>
      <c r="B89" s="74"/>
      <c r="C89" s="73"/>
      <c r="D89" s="9" t="s">
        <v>23</v>
      </c>
      <c r="E89" s="74"/>
      <c r="F89" s="73"/>
      <c r="G89" s="9" t="s">
        <v>23</v>
      </c>
      <c r="H89" s="74"/>
      <c r="I89" s="73"/>
      <c r="J89" s="9" t="s">
        <v>23</v>
      </c>
      <c r="K89" s="74"/>
      <c r="L89" s="73"/>
      <c r="M89" s="9" t="s">
        <v>23</v>
      </c>
      <c r="N89" s="74"/>
      <c r="O89" s="73"/>
      <c r="P89" s="9" t="s">
        <v>23</v>
      </c>
      <c r="Q89" s="74"/>
    </row>
    <row r="90" spans="1:17">
      <c r="A90" s="9" t="s">
        <v>19</v>
      </c>
      <c r="B90" s="74"/>
      <c r="C90" s="73"/>
      <c r="D90" s="9" t="s">
        <v>19</v>
      </c>
      <c r="E90" s="74"/>
      <c r="F90" s="73"/>
      <c r="G90" s="9" t="s">
        <v>19</v>
      </c>
      <c r="H90" s="74"/>
      <c r="I90" s="73"/>
      <c r="J90" s="9" t="s">
        <v>19</v>
      </c>
      <c r="K90" s="74"/>
      <c r="L90" s="73"/>
      <c r="M90" s="9" t="s">
        <v>19</v>
      </c>
      <c r="N90" s="74"/>
      <c r="O90" s="73"/>
      <c r="P90" s="9" t="s">
        <v>19</v>
      </c>
      <c r="Q90" s="74"/>
    </row>
    <row r="91" spans="1:17">
      <c r="A91" s="9" t="s">
        <v>20</v>
      </c>
      <c r="B91" s="75"/>
      <c r="C91" s="73"/>
      <c r="D91" s="9" t="s">
        <v>20</v>
      </c>
      <c r="E91" s="75"/>
      <c r="F91" s="73"/>
      <c r="G91" s="9" t="s">
        <v>20</v>
      </c>
      <c r="H91" s="75"/>
      <c r="I91" s="73"/>
      <c r="J91" s="9" t="s">
        <v>20</v>
      </c>
      <c r="K91" s="75"/>
      <c r="L91" s="73"/>
      <c r="M91" s="9" t="s">
        <v>20</v>
      </c>
      <c r="N91" s="75"/>
      <c r="O91" s="73"/>
      <c r="P91" s="9" t="s">
        <v>20</v>
      </c>
      <c r="Q91" s="75"/>
    </row>
    <row r="92" spans="1:17">
      <c r="A92" s="9" t="s">
        <v>9</v>
      </c>
      <c r="B92" s="76"/>
      <c r="C92" s="73"/>
      <c r="D92" s="9" t="s">
        <v>9</v>
      </c>
      <c r="E92" s="76"/>
      <c r="F92" s="73"/>
      <c r="G92" s="9" t="s">
        <v>9</v>
      </c>
      <c r="H92" s="76"/>
      <c r="I92" s="73"/>
      <c r="J92" s="9" t="s">
        <v>9</v>
      </c>
      <c r="K92" s="76"/>
      <c r="L92" s="73"/>
      <c r="M92" s="9" t="s">
        <v>9</v>
      </c>
      <c r="N92" s="76"/>
      <c r="O92" s="73"/>
      <c r="P92" s="9" t="s">
        <v>9</v>
      </c>
      <c r="Q92" s="76"/>
    </row>
    <row r="93" spans="1:17">
      <c r="A93" s="9" t="s">
        <v>18</v>
      </c>
      <c r="B93" s="74"/>
      <c r="C93" s="73"/>
      <c r="D93" s="9" t="s">
        <v>18</v>
      </c>
      <c r="E93" s="74"/>
      <c r="F93" s="73"/>
      <c r="G93" s="9" t="s">
        <v>18</v>
      </c>
      <c r="H93" s="74"/>
      <c r="I93" s="73"/>
      <c r="J93" s="9" t="s">
        <v>18</v>
      </c>
      <c r="K93" s="74"/>
      <c r="L93" s="73"/>
      <c r="M93" s="9" t="s">
        <v>18</v>
      </c>
      <c r="N93" s="74"/>
      <c r="O93" s="73"/>
      <c r="P93" s="9" t="s">
        <v>18</v>
      </c>
      <c r="Q93" s="74"/>
    </row>
    <row r="94" spans="1:17" ht="13.5" thickBot="1">
      <c r="A94" s="10" t="s">
        <v>21</v>
      </c>
      <c r="B94" s="77"/>
      <c r="C94" s="71"/>
      <c r="D94" s="10" t="s">
        <v>21</v>
      </c>
      <c r="E94" s="77"/>
      <c r="F94" s="71"/>
      <c r="G94" s="10" t="s">
        <v>21</v>
      </c>
      <c r="H94" s="77"/>
      <c r="I94" s="71"/>
      <c r="J94" s="10" t="s">
        <v>21</v>
      </c>
      <c r="K94" s="77"/>
      <c r="L94" s="71"/>
      <c r="M94" s="10" t="s">
        <v>21</v>
      </c>
      <c r="N94" s="77"/>
      <c r="O94" s="71"/>
      <c r="P94" s="10" t="s">
        <v>21</v>
      </c>
      <c r="Q94" s="77"/>
    </row>
    <row r="95" spans="1:17" ht="13.5" thickBot="1">
      <c r="A95" s="149">
        <v>49</v>
      </c>
      <c r="B95" s="149"/>
      <c r="C95" s="11"/>
      <c r="D95" s="149">
        <v>50</v>
      </c>
      <c r="E95" s="149"/>
      <c r="F95" s="11"/>
      <c r="G95" s="149">
        <v>51</v>
      </c>
      <c r="H95" s="149"/>
      <c r="I95" s="11"/>
      <c r="J95" s="149">
        <v>52</v>
      </c>
      <c r="K95" s="149"/>
      <c r="L95" s="11"/>
      <c r="M95" s="149">
        <v>53</v>
      </c>
      <c r="N95" s="149"/>
      <c r="O95" s="11"/>
      <c r="P95" s="149">
        <v>54</v>
      </c>
      <c r="Q95" s="149"/>
    </row>
    <row r="96" spans="1:17">
      <c r="A96" s="8" t="s">
        <v>16</v>
      </c>
      <c r="B96" s="70">
        <f>B8</f>
        <v>43372</v>
      </c>
      <c r="C96" s="72"/>
      <c r="D96" s="8" t="s">
        <v>16</v>
      </c>
      <c r="E96" s="70">
        <f>B8</f>
        <v>43372</v>
      </c>
      <c r="F96" s="72"/>
      <c r="G96" s="8" t="s">
        <v>16</v>
      </c>
      <c r="H96" s="70">
        <f>B8</f>
        <v>43372</v>
      </c>
      <c r="I96" s="72"/>
      <c r="J96" s="8" t="s">
        <v>16</v>
      </c>
      <c r="K96" s="70">
        <f>B8</f>
        <v>43372</v>
      </c>
      <c r="L96" s="72"/>
      <c r="M96" s="8" t="s">
        <v>16</v>
      </c>
      <c r="N96" s="70">
        <f>B8</f>
        <v>43372</v>
      </c>
      <c r="O96" s="72"/>
      <c r="P96" s="8" t="s">
        <v>16</v>
      </c>
      <c r="Q96" s="70">
        <f>B8</f>
        <v>43372</v>
      </c>
    </row>
    <row r="97" spans="1:17">
      <c r="A97" s="9" t="s">
        <v>31</v>
      </c>
      <c r="B97" s="74"/>
      <c r="C97" s="73"/>
      <c r="D97" s="9" t="s">
        <v>54</v>
      </c>
      <c r="E97" s="74"/>
      <c r="F97" s="73"/>
      <c r="G97" s="9" t="s">
        <v>54</v>
      </c>
      <c r="H97" s="74"/>
      <c r="I97" s="73"/>
      <c r="J97" s="9" t="s">
        <v>54</v>
      </c>
      <c r="K97" s="74"/>
      <c r="L97" s="73"/>
      <c r="M97" s="9" t="s">
        <v>54</v>
      </c>
      <c r="N97" s="74"/>
      <c r="O97" s="73"/>
      <c r="P97" s="9" t="s">
        <v>54</v>
      </c>
      <c r="Q97" s="74"/>
    </row>
    <row r="98" spans="1:17">
      <c r="A98" s="9" t="s">
        <v>32</v>
      </c>
      <c r="B98" s="74"/>
      <c r="C98" s="73"/>
      <c r="D98" s="9" t="s">
        <v>53</v>
      </c>
      <c r="E98" s="74"/>
      <c r="F98" s="73"/>
      <c r="G98" s="9" t="s">
        <v>53</v>
      </c>
      <c r="H98" s="74"/>
      <c r="I98" s="73"/>
      <c r="J98" s="9" t="s">
        <v>53</v>
      </c>
      <c r="K98" s="74"/>
      <c r="L98" s="73"/>
      <c r="M98" s="9" t="s">
        <v>53</v>
      </c>
      <c r="N98" s="74"/>
      <c r="O98" s="73"/>
      <c r="P98" s="9" t="s">
        <v>53</v>
      </c>
      <c r="Q98" s="74"/>
    </row>
    <row r="99" spans="1:17">
      <c r="A99" s="9" t="s">
        <v>17</v>
      </c>
      <c r="B99" s="74"/>
      <c r="C99" s="73"/>
      <c r="D99" s="9" t="s">
        <v>17</v>
      </c>
      <c r="E99" s="74"/>
      <c r="F99" s="73"/>
      <c r="G99" s="9" t="s">
        <v>17</v>
      </c>
      <c r="H99" s="74"/>
      <c r="I99" s="73"/>
      <c r="J99" s="9" t="s">
        <v>17</v>
      </c>
      <c r="K99" s="74"/>
      <c r="L99" s="73"/>
      <c r="M99" s="9" t="s">
        <v>17</v>
      </c>
      <c r="N99" s="74"/>
      <c r="O99" s="73"/>
      <c r="P99" s="9" t="s">
        <v>17</v>
      </c>
      <c r="Q99" s="74"/>
    </row>
    <row r="100" spans="1:17">
      <c r="A100" s="9" t="s">
        <v>23</v>
      </c>
      <c r="B100" s="74"/>
      <c r="C100" s="73"/>
      <c r="D100" s="9" t="s">
        <v>23</v>
      </c>
      <c r="E100" s="74"/>
      <c r="F100" s="73"/>
      <c r="G100" s="9" t="s">
        <v>23</v>
      </c>
      <c r="H100" s="74"/>
      <c r="I100" s="73"/>
      <c r="J100" s="9" t="s">
        <v>23</v>
      </c>
      <c r="K100" s="74"/>
      <c r="L100" s="73"/>
      <c r="M100" s="9" t="s">
        <v>23</v>
      </c>
      <c r="N100" s="74"/>
      <c r="O100" s="73"/>
      <c r="P100" s="9" t="s">
        <v>23</v>
      </c>
      <c r="Q100" s="74"/>
    </row>
    <row r="101" spans="1:17">
      <c r="A101" s="9" t="s">
        <v>19</v>
      </c>
      <c r="B101" s="74"/>
      <c r="C101" s="73"/>
      <c r="D101" s="9" t="s">
        <v>19</v>
      </c>
      <c r="E101" s="74"/>
      <c r="F101" s="73"/>
      <c r="G101" s="9" t="s">
        <v>19</v>
      </c>
      <c r="H101" s="74"/>
      <c r="I101" s="73"/>
      <c r="J101" s="9" t="s">
        <v>19</v>
      </c>
      <c r="K101" s="74"/>
      <c r="L101" s="73"/>
      <c r="M101" s="9" t="s">
        <v>19</v>
      </c>
      <c r="N101" s="74"/>
      <c r="O101" s="73"/>
      <c r="P101" s="9" t="s">
        <v>19</v>
      </c>
      <c r="Q101" s="74"/>
    </row>
    <row r="102" spans="1:17">
      <c r="A102" s="9" t="s">
        <v>20</v>
      </c>
      <c r="B102" s="75"/>
      <c r="C102" s="73"/>
      <c r="D102" s="9" t="s">
        <v>20</v>
      </c>
      <c r="E102" s="75"/>
      <c r="F102" s="73"/>
      <c r="G102" s="9" t="s">
        <v>20</v>
      </c>
      <c r="H102" s="75"/>
      <c r="I102" s="73"/>
      <c r="J102" s="9" t="s">
        <v>20</v>
      </c>
      <c r="K102" s="75"/>
      <c r="L102" s="73"/>
      <c r="M102" s="9" t="s">
        <v>20</v>
      </c>
      <c r="N102" s="75"/>
      <c r="O102" s="73"/>
      <c r="P102" s="9" t="s">
        <v>20</v>
      </c>
      <c r="Q102" s="75"/>
    </row>
    <row r="103" spans="1:17">
      <c r="A103" s="9" t="s">
        <v>9</v>
      </c>
      <c r="B103" s="76"/>
      <c r="C103" s="73"/>
      <c r="D103" s="9" t="s">
        <v>9</v>
      </c>
      <c r="E103" s="76"/>
      <c r="F103" s="73"/>
      <c r="G103" s="9" t="s">
        <v>9</v>
      </c>
      <c r="H103" s="76"/>
      <c r="I103" s="73"/>
      <c r="J103" s="9" t="s">
        <v>9</v>
      </c>
      <c r="K103" s="76"/>
      <c r="L103" s="73"/>
      <c r="M103" s="9" t="s">
        <v>9</v>
      </c>
      <c r="N103" s="76"/>
      <c r="O103" s="73"/>
      <c r="P103" s="9" t="s">
        <v>9</v>
      </c>
      <c r="Q103" s="76"/>
    </row>
    <row r="104" spans="1:17">
      <c r="A104" s="9" t="s">
        <v>18</v>
      </c>
      <c r="B104" s="74"/>
      <c r="C104" s="73"/>
      <c r="D104" s="9" t="s">
        <v>18</v>
      </c>
      <c r="E104" s="74"/>
      <c r="F104" s="73"/>
      <c r="G104" s="9" t="s">
        <v>18</v>
      </c>
      <c r="H104" s="74"/>
      <c r="I104" s="73"/>
      <c r="J104" s="9" t="s">
        <v>18</v>
      </c>
      <c r="K104" s="74"/>
      <c r="L104" s="73"/>
      <c r="M104" s="9" t="s">
        <v>18</v>
      </c>
      <c r="N104" s="74"/>
      <c r="O104" s="73"/>
      <c r="P104" s="9" t="s">
        <v>18</v>
      </c>
      <c r="Q104" s="74"/>
    </row>
    <row r="105" spans="1:17" ht="13.5" thickBot="1">
      <c r="A105" s="10" t="s">
        <v>21</v>
      </c>
      <c r="B105" s="77"/>
      <c r="C105" s="71"/>
      <c r="D105" s="10" t="s">
        <v>21</v>
      </c>
      <c r="E105" s="77"/>
      <c r="F105" s="71"/>
      <c r="G105" s="10" t="s">
        <v>21</v>
      </c>
      <c r="H105" s="77"/>
      <c r="I105" s="71"/>
      <c r="J105" s="10" t="s">
        <v>21</v>
      </c>
      <c r="K105" s="77"/>
      <c r="L105" s="71"/>
      <c r="M105" s="10" t="s">
        <v>21</v>
      </c>
      <c r="N105" s="77"/>
      <c r="O105" s="71"/>
      <c r="P105" s="10" t="s">
        <v>21</v>
      </c>
      <c r="Q105" s="77"/>
    </row>
    <row r="106" spans="1:17" ht="13.5" thickBot="1">
      <c r="A106" s="149">
        <v>55</v>
      </c>
      <c r="B106" s="149"/>
      <c r="C106" s="11"/>
      <c r="D106" s="149">
        <v>56</v>
      </c>
      <c r="E106" s="149"/>
      <c r="F106" s="11"/>
      <c r="G106" s="149">
        <v>57</v>
      </c>
      <c r="H106" s="149"/>
      <c r="I106" s="11"/>
      <c r="J106" s="149">
        <v>58</v>
      </c>
      <c r="K106" s="149"/>
      <c r="L106" s="11"/>
      <c r="M106" s="149">
        <v>59</v>
      </c>
      <c r="N106" s="149"/>
      <c r="O106" s="11"/>
      <c r="P106" s="149">
        <v>60</v>
      </c>
      <c r="Q106" s="149"/>
    </row>
    <row r="107" spans="1:17">
      <c r="A107" s="8" t="s">
        <v>16</v>
      </c>
      <c r="B107" s="70">
        <f>B8</f>
        <v>43372</v>
      </c>
      <c r="C107" s="72"/>
      <c r="D107" s="8" t="s">
        <v>16</v>
      </c>
      <c r="E107" s="70">
        <f>B8</f>
        <v>43372</v>
      </c>
      <c r="F107" s="72"/>
      <c r="G107" s="8" t="s">
        <v>16</v>
      </c>
      <c r="H107" s="70">
        <f>B8</f>
        <v>43372</v>
      </c>
      <c r="I107" s="72"/>
      <c r="J107" s="8" t="s">
        <v>16</v>
      </c>
      <c r="K107" s="70">
        <f>B8</f>
        <v>43372</v>
      </c>
      <c r="L107" s="72"/>
      <c r="M107" s="8" t="s">
        <v>16</v>
      </c>
      <c r="N107" s="70">
        <f>B8</f>
        <v>43372</v>
      </c>
      <c r="O107" s="72"/>
      <c r="P107" s="8" t="s">
        <v>16</v>
      </c>
      <c r="Q107" s="70">
        <f>B8</f>
        <v>43372</v>
      </c>
    </row>
    <row r="108" spans="1:17">
      <c r="A108" s="9" t="s">
        <v>31</v>
      </c>
      <c r="B108" s="74"/>
      <c r="C108" s="73"/>
      <c r="D108" s="9" t="s">
        <v>54</v>
      </c>
      <c r="E108" s="74"/>
      <c r="F108" s="73"/>
      <c r="G108" s="9" t="s">
        <v>54</v>
      </c>
      <c r="H108" s="74"/>
      <c r="I108" s="73"/>
      <c r="J108" s="9" t="s">
        <v>54</v>
      </c>
      <c r="K108" s="74"/>
      <c r="L108" s="73"/>
      <c r="M108" s="9" t="s">
        <v>54</v>
      </c>
      <c r="N108" s="74"/>
      <c r="O108" s="73"/>
      <c r="P108" s="9" t="s">
        <v>54</v>
      </c>
      <c r="Q108" s="74"/>
    </row>
    <row r="109" spans="1:17">
      <c r="A109" s="9" t="s">
        <v>32</v>
      </c>
      <c r="B109" s="74"/>
      <c r="C109" s="73"/>
      <c r="D109" s="9" t="s">
        <v>53</v>
      </c>
      <c r="E109" s="74"/>
      <c r="F109" s="73"/>
      <c r="G109" s="9" t="s">
        <v>53</v>
      </c>
      <c r="H109" s="74"/>
      <c r="I109" s="73"/>
      <c r="J109" s="9" t="s">
        <v>53</v>
      </c>
      <c r="K109" s="74"/>
      <c r="L109" s="73"/>
      <c r="M109" s="9" t="s">
        <v>53</v>
      </c>
      <c r="N109" s="74"/>
      <c r="O109" s="73"/>
      <c r="P109" s="9" t="s">
        <v>53</v>
      </c>
      <c r="Q109" s="74"/>
    </row>
    <row r="110" spans="1:17">
      <c r="A110" s="9" t="s">
        <v>17</v>
      </c>
      <c r="B110" s="74"/>
      <c r="C110" s="73"/>
      <c r="D110" s="9" t="s">
        <v>17</v>
      </c>
      <c r="E110" s="74"/>
      <c r="F110" s="73"/>
      <c r="G110" s="9" t="s">
        <v>17</v>
      </c>
      <c r="H110" s="74"/>
      <c r="I110" s="73"/>
      <c r="J110" s="9" t="s">
        <v>17</v>
      </c>
      <c r="K110" s="74"/>
      <c r="L110" s="73"/>
      <c r="M110" s="9" t="s">
        <v>17</v>
      </c>
      <c r="N110" s="74"/>
      <c r="O110" s="73"/>
      <c r="P110" s="9" t="s">
        <v>17</v>
      </c>
      <c r="Q110" s="74"/>
    </row>
    <row r="111" spans="1:17">
      <c r="A111" s="9" t="s">
        <v>23</v>
      </c>
      <c r="B111" s="74"/>
      <c r="C111" s="73"/>
      <c r="D111" s="9" t="s">
        <v>23</v>
      </c>
      <c r="E111" s="74"/>
      <c r="F111" s="73"/>
      <c r="G111" s="9" t="s">
        <v>23</v>
      </c>
      <c r="H111" s="74"/>
      <c r="I111" s="73"/>
      <c r="J111" s="9" t="s">
        <v>23</v>
      </c>
      <c r="K111" s="74"/>
      <c r="L111" s="73"/>
      <c r="M111" s="9" t="s">
        <v>23</v>
      </c>
      <c r="N111" s="74"/>
      <c r="O111" s="73"/>
      <c r="P111" s="9" t="s">
        <v>23</v>
      </c>
      <c r="Q111" s="74"/>
    </row>
    <row r="112" spans="1:17">
      <c r="A112" s="9" t="s">
        <v>19</v>
      </c>
      <c r="B112" s="74"/>
      <c r="C112" s="73"/>
      <c r="D112" s="9" t="s">
        <v>19</v>
      </c>
      <c r="E112" s="74"/>
      <c r="F112" s="73"/>
      <c r="G112" s="9" t="s">
        <v>19</v>
      </c>
      <c r="H112" s="74"/>
      <c r="I112" s="73"/>
      <c r="J112" s="9" t="s">
        <v>19</v>
      </c>
      <c r="K112" s="74"/>
      <c r="L112" s="73"/>
      <c r="M112" s="9" t="s">
        <v>19</v>
      </c>
      <c r="N112" s="74"/>
      <c r="O112" s="73"/>
      <c r="P112" s="9" t="s">
        <v>19</v>
      </c>
      <c r="Q112" s="74"/>
    </row>
    <row r="113" spans="1:17">
      <c r="A113" s="9" t="s">
        <v>20</v>
      </c>
      <c r="B113" s="75"/>
      <c r="C113" s="73"/>
      <c r="D113" s="9" t="s">
        <v>20</v>
      </c>
      <c r="E113" s="75"/>
      <c r="F113" s="73"/>
      <c r="G113" s="9" t="s">
        <v>20</v>
      </c>
      <c r="H113" s="75"/>
      <c r="I113" s="73"/>
      <c r="J113" s="9" t="s">
        <v>20</v>
      </c>
      <c r="K113" s="75"/>
      <c r="L113" s="73"/>
      <c r="M113" s="9" t="s">
        <v>20</v>
      </c>
      <c r="N113" s="75"/>
      <c r="O113" s="73"/>
      <c r="P113" s="9" t="s">
        <v>20</v>
      </c>
      <c r="Q113" s="75"/>
    </row>
    <row r="114" spans="1:17">
      <c r="A114" s="9" t="s">
        <v>9</v>
      </c>
      <c r="B114" s="76"/>
      <c r="C114" s="73"/>
      <c r="D114" s="9" t="s">
        <v>9</v>
      </c>
      <c r="E114" s="76"/>
      <c r="F114" s="73"/>
      <c r="G114" s="9" t="s">
        <v>9</v>
      </c>
      <c r="H114" s="76"/>
      <c r="I114" s="73"/>
      <c r="J114" s="9" t="s">
        <v>9</v>
      </c>
      <c r="K114" s="76"/>
      <c r="L114" s="73"/>
      <c r="M114" s="9" t="s">
        <v>9</v>
      </c>
      <c r="N114" s="76"/>
      <c r="O114" s="73"/>
      <c r="P114" s="9" t="s">
        <v>9</v>
      </c>
      <c r="Q114" s="76"/>
    </row>
    <row r="115" spans="1:17">
      <c r="A115" s="9" t="s">
        <v>18</v>
      </c>
      <c r="B115" s="74"/>
      <c r="C115" s="73"/>
      <c r="D115" s="9" t="s">
        <v>18</v>
      </c>
      <c r="E115" s="74"/>
      <c r="F115" s="73"/>
      <c r="G115" s="9" t="s">
        <v>18</v>
      </c>
      <c r="H115" s="74"/>
      <c r="I115" s="73"/>
      <c r="J115" s="9" t="s">
        <v>18</v>
      </c>
      <c r="K115" s="74"/>
      <c r="L115" s="73"/>
      <c r="M115" s="9" t="s">
        <v>18</v>
      </c>
      <c r="N115" s="74"/>
      <c r="O115" s="73"/>
      <c r="P115" s="9" t="s">
        <v>18</v>
      </c>
      <c r="Q115" s="74"/>
    </row>
    <row r="116" spans="1:17" ht="13.5" thickBot="1">
      <c r="A116" s="10" t="s">
        <v>21</v>
      </c>
      <c r="B116" s="77"/>
      <c r="C116" s="71"/>
      <c r="D116" s="10" t="s">
        <v>21</v>
      </c>
      <c r="E116" s="77"/>
      <c r="F116" s="71"/>
      <c r="G116" s="10" t="s">
        <v>21</v>
      </c>
      <c r="H116" s="77"/>
      <c r="I116" s="71"/>
      <c r="J116" s="10" t="s">
        <v>21</v>
      </c>
      <c r="K116" s="77"/>
      <c r="L116" s="71"/>
      <c r="M116" s="10" t="s">
        <v>21</v>
      </c>
      <c r="N116" s="77"/>
      <c r="O116" s="71"/>
      <c r="P116" s="10" t="s">
        <v>21</v>
      </c>
      <c r="Q116" s="77"/>
    </row>
    <row r="117" spans="1:17" ht="13.5" thickBot="1">
      <c r="A117" s="149">
        <v>61</v>
      </c>
      <c r="B117" s="149"/>
      <c r="C117" s="11"/>
      <c r="D117" s="149">
        <v>62</v>
      </c>
      <c r="E117" s="149"/>
      <c r="F117" s="11"/>
      <c r="G117" s="149">
        <v>63</v>
      </c>
      <c r="H117" s="149"/>
      <c r="I117" s="11"/>
      <c r="J117" s="149">
        <v>64</v>
      </c>
      <c r="K117" s="149"/>
      <c r="L117" s="11"/>
      <c r="M117" s="149">
        <v>65</v>
      </c>
      <c r="N117" s="149"/>
      <c r="O117" s="11"/>
      <c r="P117" s="149">
        <v>66</v>
      </c>
      <c r="Q117" s="149"/>
    </row>
    <row r="118" spans="1:17">
      <c r="A118" s="8" t="s">
        <v>16</v>
      </c>
      <c r="B118" s="70">
        <f>B8</f>
        <v>43372</v>
      </c>
      <c r="C118" s="72"/>
      <c r="D118" s="8" t="s">
        <v>16</v>
      </c>
      <c r="E118" s="70">
        <f>B8</f>
        <v>43372</v>
      </c>
      <c r="F118" s="72"/>
      <c r="G118" s="8" t="s">
        <v>16</v>
      </c>
      <c r="H118" s="70">
        <f>B8</f>
        <v>43372</v>
      </c>
      <c r="I118" s="72"/>
      <c r="J118" s="8" t="s">
        <v>16</v>
      </c>
      <c r="K118" s="70">
        <f>B8</f>
        <v>43372</v>
      </c>
      <c r="L118" s="72"/>
      <c r="M118" s="8" t="s">
        <v>16</v>
      </c>
      <c r="N118" s="70">
        <f>B8</f>
        <v>43372</v>
      </c>
      <c r="O118" s="72"/>
      <c r="P118" s="8" t="s">
        <v>16</v>
      </c>
      <c r="Q118" s="70">
        <f>B8</f>
        <v>43372</v>
      </c>
    </row>
    <row r="119" spans="1:17">
      <c r="A119" s="9" t="s">
        <v>31</v>
      </c>
      <c r="B119" s="74"/>
      <c r="C119" s="73"/>
      <c r="D119" s="9" t="s">
        <v>54</v>
      </c>
      <c r="E119" s="74"/>
      <c r="F119" s="73"/>
      <c r="G119" s="9" t="s">
        <v>54</v>
      </c>
      <c r="H119" s="74"/>
      <c r="I119" s="73"/>
      <c r="J119" s="9" t="s">
        <v>54</v>
      </c>
      <c r="K119" s="74"/>
      <c r="L119" s="73"/>
      <c r="M119" s="9" t="s">
        <v>54</v>
      </c>
      <c r="N119" s="74"/>
      <c r="O119" s="73"/>
      <c r="P119" s="9" t="s">
        <v>54</v>
      </c>
      <c r="Q119" s="74"/>
    </row>
    <row r="120" spans="1:17">
      <c r="A120" s="9" t="s">
        <v>32</v>
      </c>
      <c r="B120" s="74"/>
      <c r="C120" s="73"/>
      <c r="D120" s="9" t="s">
        <v>53</v>
      </c>
      <c r="E120" s="74"/>
      <c r="F120" s="73"/>
      <c r="G120" s="9" t="s">
        <v>53</v>
      </c>
      <c r="H120" s="74"/>
      <c r="I120" s="73"/>
      <c r="J120" s="9" t="s">
        <v>53</v>
      </c>
      <c r="K120" s="74"/>
      <c r="L120" s="73"/>
      <c r="M120" s="9" t="s">
        <v>53</v>
      </c>
      <c r="N120" s="74"/>
      <c r="O120" s="73"/>
      <c r="P120" s="9" t="s">
        <v>53</v>
      </c>
      <c r="Q120" s="74"/>
    </row>
    <row r="121" spans="1:17">
      <c r="A121" s="9" t="s">
        <v>17</v>
      </c>
      <c r="B121" s="74"/>
      <c r="C121" s="73"/>
      <c r="D121" s="9" t="s">
        <v>17</v>
      </c>
      <c r="E121" s="74"/>
      <c r="F121" s="73"/>
      <c r="G121" s="9" t="s">
        <v>17</v>
      </c>
      <c r="H121" s="74"/>
      <c r="I121" s="73"/>
      <c r="J121" s="9" t="s">
        <v>17</v>
      </c>
      <c r="K121" s="74"/>
      <c r="L121" s="73"/>
      <c r="M121" s="9" t="s">
        <v>17</v>
      </c>
      <c r="N121" s="74"/>
      <c r="O121" s="73"/>
      <c r="P121" s="9" t="s">
        <v>17</v>
      </c>
      <c r="Q121" s="74"/>
    </row>
    <row r="122" spans="1:17">
      <c r="A122" s="9" t="s">
        <v>23</v>
      </c>
      <c r="B122" s="74"/>
      <c r="C122" s="73"/>
      <c r="D122" s="9" t="s">
        <v>23</v>
      </c>
      <c r="E122" s="74"/>
      <c r="F122" s="73"/>
      <c r="G122" s="9" t="s">
        <v>23</v>
      </c>
      <c r="H122" s="74"/>
      <c r="I122" s="73"/>
      <c r="J122" s="9" t="s">
        <v>23</v>
      </c>
      <c r="K122" s="74"/>
      <c r="L122" s="73"/>
      <c r="M122" s="9" t="s">
        <v>23</v>
      </c>
      <c r="N122" s="74"/>
      <c r="O122" s="73"/>
      <c r="P122" s="9" t="s">
        <v>23</v>
      </c>
      <c r="Q122" s="74"/>
    </row>
    <row r="123" spans="1:17">
      <c r="A123" s="9" t="s">
        <v>19</v>
      </c>
      <c r="B123" s="74"/>
      <c r="C123" s="73"/>
      <c r="D123" s="9" t="s">
        <v>19</v>
      </c>
      <c r="E123" s="74"/>
      <c r="F123" s="73"/>
      <c r="G123" s="9" t="s">
        <v>19</v>
      </c>
      <c r="H123" s="74"/>
      <c r="I123" s="73"/>
      <c r="J123" s="9" t="s">
        <v>19</v>
      </c>
      <c r="K123" s="74"/>
      <c r="L123" s="73"/>
      <c r="M123" s="9" t="s">
        <v>19</v>
      </c>
      <c r="N123" s="74"/>
      <c r="O123" s="73"/>
      <c r="P123" s="9" t="s">
        <v>19</v>
      </c>
      <c r="Q123" s="74"/>
    </row>
    <row r="124" spans="1:17">
      <c r="A124" s="9" t="s">
        <v>20</v>
      </c>
      <c r="B124" s="75"/>
      <c r="C124" s="73"/>
      <c r="D124" s="9" t="s">
        <v>20</v>
      </c>
      <c r="E124" s="75"/>
      <c r="F124" s="73"/>
      <c r="G124" s="9" t="s">
        <v>20</v>
      </c>
      <c r="H124" s="75"/>
      <c r="I124" s="73"/>
      <c r="J124" s="9" t="s">
        <v>20</v>
      </c>
      <c r="K124" s="75"/>
      <c r="L124" s="73"/>
      <c r="M124" s="9" t="s">
        <v>20</v>
      </c>
      <c r="N124" s="75"/>
      <c r="O124" s="73"/>
      <c r="P124" s="9" t="s">
        <v>20</v>
      </c>
      <c r="Q124" s="75"/>
    </row>
    <row r="125" spans="1:17">
      <c r="A125" s="9" t="s">
        <v>9</v>
      </c>
      <c r="B125" s="76"/>
      <c r="C125" s="73"/>
      <c r="D125" s="9" t="s">
        <v>9</v>
      </c>
      <c r="E125" s="76"/>
      <c r="F125" s="73"/>
      <c r="G125" s="9" t="s">
        <v>9</v>
      </c>
      <c r="H125" s="76"/>
      <c r="I125" s="73"/>
      <c r="J125" s="9" t="s">
        <v>9</v>
      </c>
      <c r="K125" s="76"/>
      <c r="L125" s="73"/>
      <c r="M125" s="9" t="s">
        <v>9</v>
      </c>
      <c r="N125" s="76"/>
      <c r="O125" s="73"/>
      <c r="P125" s="9" t="s">
        <v>9</v>
      </c>
      <c r="Q125" s="76"/>
    </row>
    <row r="126" spans="1:17">
      <c r="A126" s="9" t="s">
        <v>18</v>
      </c>
      <c r="B126" s="74"/>
      <c r="C126" s="73"/>
      <c r="D126" s="9" t="s">
        <v>18</v>
      </c>
      <c r="E126" s="74"/>
      <c r="F126" s="73"/>
      <c r="G126" s="9" t="s">
        <v>18</v>
      </c>
      <c r="H126" s="74"/>
      <c r="I126" s="73"/>
      <c r="J126" s="9" t="s">
        <v>18</v>
      </c>
      <c r="K126" s="74"/>
      <c r="L126" s="73"/>
      <c r="M126" s="9" t="s">
        <v>18</v>
      </c>
      <c r="N126" s="74"/>
      <c r="O126" s="73"/>
      <c r="P126" s="9" t="s">
        <v>18</v>
      </c>
      <c r="Q126" s="74"/>
    </row>
    <row r="127" spans="1:17" ht="13.5" thickBot="1">
      <c r="A127" s="10" t="s">
        <v>21</v>
      </c>
      <c r="B127" s="77"/>
      <c r="C127" s="71"/>
      <c r="D127" s="10" t="s">
        <v>21</v>
      </c>
      <c r="E127" s="77"/>
      <c r="F127" s="71"/>
      <c r="G127" s="10" t="s">
        <v>21</v>
      </c>
      <c r="H127" s="77"/>
      <c r="I127" s="71"/>
      <c r="J127" s="10" t="s">
        <v>21</v>
      </c>
      <c r="K127" s="77"/>
      <c r="L127" s="71"/>
      <c r="M127" s="10" t="s">
        <v>21</v>
      </c>
      <c r="N127" s="77"/>
      <c r="O127" s="71"/>
      <c r="P127" s="10" t="s">
        <v>21</v>
      </c>
      <c r="Q127" s="77"/>
    </row>
    <row r="128" spans="1:17" ht="13.5" thickBot="1">
      <c r="A128" s="149">
        <v>67</v>
      </c>
      <c r="B128" s="149"/>
      <c r="C128" s="11"/>
      <c r="D128" s="149">
        <v>68</v>
      </c>
      <c r="E128" s="149"/>
      <c r="F128" s="11"/>
      <c r="G128" s="149">
        <v>69</v>
      </c>
      <c r="H128" s="149"/>
      <c r="I128" s="11"/>
      <c r="J128" s="149">
        <v>70</v>
      </c>
      <c r="K128" s="149"/>
      <c r="L128" s="11"/>
      <c r="M128" s="149">
        <v>71</v>
      </c>
      <c r="N128" s="149"/>
      <c r="O128" s="11"/>
      <c r="P128" s="149">
        <v>72</v>
      </c>
      <c r="Q128" s="149"/>
    </row>
    <row r="129" spans="1:17">
      <c r="A129" s="8" t="s">
        <v>16</v>
      </c>
      <c r="B129" s="70">
        <f>B8</f>
        <v>43372</v>
      </c>
      <c r="C129" s="72"/>
      <c r="D129" s="8" t="s">
        <v>16</v>
      </c>
      <c r="E129" s="70">
        <f>B8</f>
        <v>43372</v>
      </c>
      <c r="F129" s="72"/>
      <c r="G129" s="8" t="s">
        <v>16</v>
      </c>
      <c r="H129" s="70">
        <f>B8</f>
        <v>43372</v>
      </c>
      <c r="I129" s="72"/>
      <c r="J129" s="8" t="s">
        <v>16</v>
      </c>
      <c r="K129" s="70">
        <f>B8</f>
        <v>43372</v>
      </c>
      <c r="L129" s="72"/>
      <c r="M129" s="8" t="s">
        <v>16</v>
      </c>
      <c r="N129" s="70">
        <f>B8</f>
        <v>43372</v>
      </c>
      <c r="O129" s="72"/>
      <c r="P129" s="8" t="s">
        <v>16</v>
      </c>
      <c r="Q129" s="70">
        <f>B8</f>
        <v>43372</v>
      </c>
    </row>
    <row r="130" spans="1:17">
      <c r="A130" s="9" t="s">
        <v>31</v>
      </c>
      <c r="B130" s="74"/>
      <c r="C130" s="73"/>
      <c r="D130" s="9" t="s">
        <v>54</v>
      </c>
      <c r="E130" s="74"/>
      <c r="F130" s="73"/>
      <c r="G130" s="9" t="s">
        <v>54</v>
      </c>
      <c r="H130" s="74"/>
      <c r="I130" s="73"/>
      <c r="J130" s="9" t="s">
        <v>54</v>
      </c>
      <c r="K130" s="74"/>
      <c r="L130" s="73"/>
      <c r="M130" s="9" t="s">
        <v>54</v>
      </c>
      <c r="N130" s="74"/>
      <c r="O130" s="73"/>
      <c r="P130" s="9" t="s">
        <v>54</v>
      </c>
      <c r="Q130" s="74"/>
    </row>
    <row r="131" spans="1:17">
      <c r="A131" s="9" t="s">
        <v>32</v>
      </c>
      <c r="B131" s="74"/>
      <c r="C131" s="73"/>
      <c r="D131" s="9" t="s">
        <v>53</v>
      </c>
      <c r="E131" s="74"/>
      <c r="F131" s="73"/>
      <c r="G131" s="9" t="s">
        <v>53</v>
      </c>
      <c r="H131" s="74"/>
      <c r="I131" s="73"/>
      <c r="J131" s="9" t="s">
        <v>53</v>
      </c>
      <c r="K131" s="74"/>
      <c r="L131" s="73"/>
      <c r="M131" s="9" t="s">
        <v>53</v>
      </c>
      <c r="N131" s="74"/>
      <c r="O131" s="73"/>
      <c r="P131" s="9" t="s">
        <v>53</v>
      </c>
      <c r="Q131" s="74"/>
    </row>
    <row r="132" spans="1:17">
      <c r="A132" s="9" t="s">
        <v>17</v>
      </c>
      <c r="B132" s="74"/>
      <c r="C132" s="73"/>
      <c r="D132" s="9" t="s">
        <v>17</v>
      </c>
      <c r="E132" s="74"/>
      <c r="F132" s="73"/>
      <c r="G132" s="9" t="s">
        <v>17</v>
      </c>
      <c r="H132" s="74"/>
      <c r="I132" s="73"/>
      <c r="J132" s="9" t="s">
        <v>17</v>
      </c>
      <c r="K132" s="74"/>
      <c r="L132" s="73"/>
      <c r="M132" s="9" t="s">
        <v>17</v>
      </c>
      <c r="N132" s="74"/>
      <c r="O132" s="73"/>
      <c r="P132" s="9" t="s">
        <v>17</v>
      </c>
      <c r="Q132" s="74"/>
    </row>
    <row r="133" spans="1:17">
      <c r="A133" s="9" t="s">
        <v>23</v>
      </c>
      <c r="B133" s="74"/>
      <c r="C133" s="73"/>
      <c r="D133" s="9" t="s">
        <v>23</v>
      </c>
      <c r="E133" s="74"/>
      <c r="F133" s="73"/>
      <c r="G133" s="9" t="s">
        <v>23</v>
      </c>
      <c r="H133" s="74"/>
      <c r="I133" s="73"/>
      <c r="J133" s="9" t="s">
        <v>23</v>
      </c>
      <c r="K133" s="74"/>
      <c r="L133" s="73"/>
      <c r="M133" s="9" t="s">
        <v>23</v>
      </c>
      <c r="N133" s="74"/>
      <c r="O133" s="73"/>
      <c r="P133" s="9" t="s">
        <v>23</v>
      </c>
      <c r="Q133" s="74"/>
    </row>
    <row r="134" spans="1:17">
      <c r="A134" s="9" t="s">
        <v>19</v>
      </c>
      <c r="B134" s="74"/>
      <c r="C134" s="73"/>
      <c r="D134" s="9" t="s">
        <v>19</v>
      </c>
      <c r="E134" s="74"/>
      <c r="F134" s="73"/>
      <c r="G134" s="9" t="s">
        <v>19</v>
      </c>
      <c r="H134" s="74"/>
      <c r="I134" s="73"/>
      <c r="J134" s="9" t="s">
        <v>19</v>
      </c>
      <c r="K134" s="74"/>
      <c r="L134" s="73"/>
      <c r="M134" s="9" t="s">
        <v>19</v>
      </c>
      <c r="N134" s="74"/>
      <c r="O134" s="73"/>
      <c r="P134" s="9" t="s">
        <v>19</v>
      </c>
      <c r="Q134" s="74"/>
    </row>
    <row r="135" spans="1:17">
      <c r="A135" s="9" t="s">
        <v>20</v>
      </c>
      <c r="B135" s="75"/>
      <c r="C135" s="73"/>
      <c r="D135" s="9" t="s">
        <v>20</v>
      </c>
      <c r="E135" s="75"/>
      <c r="F135" s="73"/>
      <c r="G135" s="9" t="s">
        <v>20</v>
      </c>
      <c r="H135" s="75"/>
      <c r="I135" s="73"/>
      <c r="J135" s="9" t="s">
        <v>20</v>
      </c>
      <c r="K135" s="75"/>
      <c r="L135" s="73"/>
      <c r="M135" s="9" t="s">
        <v>20</v>
      </c>
      <c r="N135" s="75"/>
      <c r="O135" s="73"/>
      <c r="P135" s="9" t="s">
        <v>20</v>
      </c>
      <c r="Q135" s="75"/>
    </row>
    <row r="136" spans="1:17">
      <c r="A136" s="9" t="s">
        <v>9</v>
      </c>
      <c r="B136" s="76"/>
      <c r="C136" s="73"/>
      <c r="D136" s="9" t="s">
        <v>9</v>
      </c>
      <c r="E136" s="76"/>
      <c r="F136" s="73"/>
      <c r="G136" s="9" t="s">
        <v>9</v>
      </c>
      <c r="H136" s="76"/>
      <c r="I136" s="73"/>
      <c r="J136" s="9" t="s">
        <v>9</v>
      </c>
      <c r="K136" s="76"/>
      <c r="L136" s="73"/>
      <c r="M136" s="9" t="s">
        <v>9</v>
      </c>
      <c r="N136" s="76"/>
      <c r="O136" s="73"/>
      <c r="P136" s="9" t="s">
        <v>9</v>
      </c>
      <c r="Q136" s="76"/>
    </row>
    <row r="137" spans="1:17">
      <c r="A137" s="9" t="s">
        <v>18</v>
      </c>
      <c r="B137" s="74"/>
      <c r="C137" s="73"/>
      <c r="D137" s="9" t="s">
        <v>18</v>
      </c>
      <c r="E137" s="74"/>
      <c r="F137" s="73"/>
      <c r="G137" s="9" t="s">
        <v>18</v>
      </c>
      <c r="H137" s="74"/>
      <c r="I137" s="73"/>
      <c r="J137" s="9" t="s">
        <v>18</v>
      </c>
      <c r="K137" s="74"/>
      <c r="L137" s="73"/>
      <c r="M137" s="9" t="s">
        <v>18</v>
      </c>
      <c r="N137" s="74"/>
      <c r="O137" s="73"/>
      <c r="P137" s="9" t="s">
        <v>18</v>
      </c>
      <c r="Q137" s="74"/>
    </row>
    <row r="138" spans="1:17" ht="13.5" thickBot="1">
      <c r="A138" s="10" t="s">
        <v>21</v>
      </c>
      <c r="B138" s="77"/>
      <c r="C138" s="71"/>
      <c r="D138" s="10" t="s">
        <v>21</v>
      </c>
      <c r="E138" s="77"/>
      <c r="F138" s="71"/>
      <c r="G138" s="10" t="s">
        <v>21</v>
      </c>
      <c r="H138" s="77"/>
      <c r="I138" s="71"/>
      <c r="J138" s="10" t="s">
        <v>21</v>
      </c>
      <c r="K138" s="77"/>
      <c r="L138" s="71"/>
      <c r="M138" s="10" t="s">
        <v>21</v>
      </c>
      <c r="N138" s="77"/>
      <c r="O138" s="71"/>
      <c r="P138" s="10" t="s">
        <v>21</v>
      </c>
      <c r="Q138" s="77"/>
    </row>
    <row r="139" spans="1:17" ht="13.5" thickBot="1">
      <c r="A139" s="149">
        <v>73</v>
      </c>
      <c r="B139" s="149"/>
      <c r="C139" s="11"/>
      <c r="D139" s="149">
        <v>74</v>
      </c>
      <c r="E139" s="149"/>
      <c r="F139" s="11"/>
      <c r="G139" s="149">
        <v>75</v>
      </c>
      <c r="H139" s="149"/>
      <c r="I139" s="11"/>
      <c r="J139" s="149">
        <v>76</v>
      </c>
      <c r="K139" s="149"/>
      <c r="L139" s="11"/>
      <c r="M139" s="149">
        <v>77</v>
      </c>
      <c r="N139" s="149"/>
      <c r="O139" s="11"/>
      <c r="P139" s="149">
        <v>78</v>
      </c>
      <c r="Q139" s="149"/>
    </row>
    <row r="140" spans="1:17">
      <c r="A140" s="8" t="s">
        <v>16</v>
      </c>
      <c r="B140" s="70">
        <f>B8</f>
        <v>43372</v>
      </c>
      <c r="C140" s="72"/>
      <c r="D140" s="8" t="s">
        <v>16</v>
      </c>
      <c r="E140" s="70">
        <f>B8</f>
        <v>43372</v>
      </c>
      <c r="F140" s="72"/>
      <c r="G140" s="8" t="s">
        <v>16</v>
      </c>
      <c r="H140" s="70">
        <f>B8</f>
        <v>43372</v>
      </c>
      <c r="I140" s="72"/>
      <c r="J140" s="8" t="s">
        <v>16</v>
      </c>
      <c r="K140" s="70">
        <f>B8</f>
        <v>43372</v>
      </c>
      <c r="L140" s="72"/>
      <c r="M140" s="8" t="s">
        <v>16</v>
      </c>
      <c r="N140" s="70">
        <f>B8</f>
        <v>43372</v>
      </c>
      <c r="O140" s="72"/>
      <c r="P140" s="8" t="s">
        <v>16</v>
      </c>
      <c r="Q140" s="70">
        <f>B8</f>
        <v>43372</v>
      </c>
    </row>
    <row r="141" spans="1:17">
      <c r="A141" s="9" t="s">
        <v>31</v>
      </c>
      <c r="B141" s="74"/>
      <c r="C141" s="73"/>
      <c r="D141" s="9" t="s">
        <v>54</v>
      </c>
      <c r="E141" s="74"/>
      <c r="F141" s="73"/>
      <c r="G141" s="9" t="s">
        <v>54</v>
      </c>
      <c r="H141" s="74"/>
      <c r="I141" s="73"/>
      <c r="J141" s="9" t="s">
        <v>54</v>
      </c>
      <c r="K141" s="74"/>
      <c r="L141" s="73"/>
      <c r="M141" s="9" t="s">
        <v>54</v>
      </c>
      <c r="N141" s="74"/>
      <c r="O141" s="73"/>
      <c r="P141" s="9" t="s">
        <v>54</v>
      </c>
      <c r="Q141" s="74"/>
    </row>
    <row r="142" spans="1:17">
      <c r="A142" s="9" t="s">
        <v>32</v>
      </c>
      <c r="B142" s="74"/>
      <c r="C142" s="73"/>
      <c r="D142" s="9" t="s">
        <v>53</v>
      </c>
      <c r="E142" s="74"/>
      <c r="F142" s="73"/>
      <c r="G142" s="9" t="s">
        <v>53</v>
      </c>
      <c r="H142" s="74"/>
      <c r="I142" s="73"/>
      <c r="J142" s="9" t="s">
        <v>53</v>
      </c>
      <c r="K142" s="74"/>
      <c r="L142" s="73"/>
      <c r="M142" s="9" t="s">
        <v>53</v>
      </c>
      <c r="N142" s="74"/>
      <c r="O142" s="73"/>
      <c r="P142" s="9" t="s">
        <v>53</v>
      </c>
      <c r="Q142" s="74"/>
    </row>
    <row r="143" spans="1:17">
      <c r="A143" s="9" t="s">
        <v>17</v>
      </c>
      <c r="B143" s="74"/>
      <c r="C143" s="73"/>
      <c r="D143" s="9" t="s">
        <v>17</v>
      </c>
      <c r="E143" s="74"/>
      <c r="F143" s="73"/>
      <c r="G143" s="9" t="s">
        <v>17</v>
      </c>
      <c r="H143" s="74"/>
      <c r="I143" s="73"/>
      <c r="J143" s="9" t="s">
        <v>17</v>
      </c>
      <c r="K143" s="74"/>
      <c r="L143" s="73"/>
      <c r="M143" s="9" t="s">
        <v>17</v>
      </c>
      <c r="N143" s="74"/>
      <c r="O143" s="73"/>
      <c r="P143" s="9" t="s">
        <v>17</v>
      </c>
      <c r="Q143" s="74"/>
    </row>
    <row r="144" spans="1:17">
      <c r="A144" s="9" t="s">
        <v>23</v>
      </c>
      <c r="B144" s="74"/>
      <c r="C144" s="73"/>
      <c r="D144" s="9" t="s">
        <v>23</v>
      </c>
      <c r="E144" s="74"/>
      <c r="F144" s="73"/>
      <c r="G144" s="9" t="s">
        <v>23</v>
      </c>
      <c r="H144" s="74"/>
      <c r="I144" s="73"/>
      <c r="J144" s="9" t="s">
        <v>23</v>
      </c>
      <c r="K144" s="74"/>
      <c r="L144" s="73"/>
      <c r="M144" s="9" t="s">
        <v>23</v>
      </c>
      <c r="N144" s="74"/>
      <c r="O144" s="73"/>
      <c r="P144" s="9" t="s">
        <v>23</v>
      </c>
      <c r="Q144" s="74"/>
    </row>
    <row r="145" spans="1:17">
      <c r="A145" s="9" t="s">
        <v>19</v>
      </c>
      <c r="B145" s="74"/>
      <c r="C145" s="73"/>
      <c r="D145" s="9" t="s">
        <v>19</v>
      </c>
      <c r="E145" s="74"/>
      <c r="F145" s="73"/>
      <c r="G145" s="9" t="s">
        <v>19</v>
      </c>
      <c r="H145" s="74"/>
      <c r="I145" s="73"/>
      <c r="J145" s="9" t="s">
        <v>19</v>
      </c>
      <c r="K145" s="74"/>
      <c r="L145" s="73"/>
      <c r="M145" s="9" t="s">
        <v>19</v>
      </c>
      <c r="N145" s="74"/>
      <c r="O145" s="73"/>
      <c r="P145" s="9" t="s">
        <v>19</v>
      </c>
      <c r="Q145" s="74"/>
    </row>
    <row r="146" spans="1:17">
      <c r="A146" s="9" t="s">
        <v>20</v>
      </c>
      <c r="B146" s="75"/>
      <c r="C146" s="73"/>
      <c r="D146" s="9" t="s">
        <v>20</v>
      </c>
      <c r="E146" s="75"/>
      <c r="F146" s="73"/>
      <c r="G146" s="9" t="s">
        <v>20</v>
      </c>
      <c r="H146" s="75"/>
      <c r="I146" s="73"/>
      <c r="J146" s="9" t="s">
        <v>20</v>
      </c>
      <c r="K146" s="75"/>
      <c r="L146" s="73"/>
      <c r="M146" s="9" t="s">
        <v>20</v>
      </c>
      <c r="N146" s="75"/>
      <c r="O146" s="73"/>
      <c r="P146" s="9" t="s">
        <v>20</v>
      </c>
      <c r="Q146" s="75"/>
    </row>
    <row r="147" spans="1:17">
      <c r="A147" s="9" t="s">
        <v>9</v>
      </c>
      <c r="B147" s="76"/>
      <c r="C147" s="73"/>
      <c r="D147" s="9" t="s">
        <v>9</v>
      </c>
      <c r="E147" s="76"/>
      <c r="F147" s="73"/>
      <c r="G147" s="9" t="s">
        <v>9</v>
      </c>
      <c r="H147" s="76"/>
      <c r="I147" s="73"/>
      <c r="J147" s="9" t="s">
        <v>9</v>
      </c>
      <c r="K147" s="76"/>
      <c r="L147" s="73"/>
      <c r="M147" s="9" t="s">
        <v>9</v>
      </c>
      <c r="N147" s="76"/>
      <c r="O147" s="73"/>
      <c r="P147" s="9" t="s">
        <v>9</v>
      </c>
      <c r="Q147" s="76"/>
    </row>
    <row r="148" spans="1:17">
      <c r="A148" s="9" t="s">
        <v>18</v>
      </c>
      <c r="B148" s="74"/>
      <c r="C148" s="73"/>
      <c r="D148" s="9" t="s">
        <v>18</v>
      </c>
      <c r="E148" s="74"/>
      <c r="F148" s="73"/>
      <c r="G148" s="9" t="s">
        <v>18</v>
      </c>
      <c r="H148" s="74"/>
      <c r="I148" s="73"/>
      <c r="J148" s="9" t="s">
        <v>18</v>
      </c>
      <c r="K148" s="74"/>
      <c r="L148" s="73"/>
      <c r="M148" s="9" t="s">
        <v>18</v>
      </c>
      <c r="N148" s="74"/>
      <c r="O148" s="73"/>
      <c r="P148" s="9" t="s">
        <v>18</v>
      </c>
      <c r="Q148" s="74"/>
    </row>
    <row r="149" spans="1:17" ht="13.5" thickBot="1">
      <c r="A149" s="10" t="s">
        <v>21</v>
      </c>
      <c r="B149" s="77"/>
      <c r="C149" s="71"/>
      <c r="D149" s="10" t="s">
        <v>21</v>
      </c>
      <c r="E149" s="77"/>
      <c r="F149" s="71"/>
      <c r="G149" s="10" t="s">
        <v>21</v>
      </c>
      <c r="H149" s="77"/>
      <c r="I149" s="71"/>
      <c r="J149" s="10" t="s">
        <v>21</v>
      </c>
      <c r="K149" s="77"/>
      <c r="L149" s="71"/>
      <c r="M149" s="10" t="s">
        <v>21</v>
      </c>
      <c r="N149" s="77"/>
      <c r="O149" s="71"/>
      <c r="P149" s="10" t="s">
        <v>21</v>
      </c>
      <c r="Q149" s="77"/>
    </row>
    <row r="150" spans="1:17" ht="13.5" thickBot="1">
      <c r="A150" s="149">
        <v>79</v>
      </c>
      <c r="B150" s="149"/>
      <c r="C150" s="11"/>
      <c r="D150" s="149">
        <v>80</v>
      </c>
      <c r="E150" s="149"/>
      <c r="F150" s="11"/>
      <c r="G150" s="149">
        <v>81</v>
      </c>
      <c r="H150" s="149"/>
      <c r="I150" s="11"/>
      <c r="J150" s="149">
        <v>82</v>
      </c>
      <c r="K150" s="149"/>
      <c r="L150" s="11"/>
      <c r="M150" s="149">
        <v>83</v>
      </c>
      <c r="N150" s="149"/>
      <c r="O150" s="11"/>
      <c r="P150" s="149">
        <v>84</v>
      </c>
      <c r="Q150" s="149"/>
    </row>
    <row r="151" spans="1:17">
      <c r="A151" s="8" t="s">
        <v>16</v>
      </c>
      <c r="B151" s="70">
        <f>B8</f>
        <v>43372</v>
      </c>
      <c r="C151" s="72"/>
      <c r="D151" s="8" t="s">
        <v>16</v>
      </c>
      <c r="E151" s="70">
        <f>B8</f>
        <v>43372</v>
      </c>
      <c r="F151" s="72"/>
      <c r="G151" s="8" t="s">
        <v>16</v>
      </c>
      <c r="H151" s="70">
        <f>B8</f>
        <v>43372</v>
      </c>
      <c r="I151" s="72"/>
      <c r="J151" s="8" t="s">
        <v>16</v>
      </c>
      <c r="K151" s="70">
        <f>B8</f>
        <v>43372</v>
      </c>
      <c r="L151" s="72"/>
      <c r="M151" s="8" t="s">
        <v>16</v>
      </c>
      <c r="N151" s="70">
        <f>B8</f>
        <v>43372</v>
      </c>
      <c r="O151" s="72"/>
      <c r="P151" s="8" t="s">
        <v>16</v>
      </c>
      <c r="Q151" s="70">
        <f>B8</f>
        <v>43372</v>
      </c>
    </row>
    <row r="152" spans="1:17">
      <c r="A152" s="9" t="s">
        <v>31</v>
      </c>
      <c r="B152" s="74"/>
      <c r="C152" s="73"/>
      <c r="D152" s="9" t="s">
        <v>54</v>
      </c>
      <c r="E152" s="74"/>
      <c r="F152" s="73"/>
      <c r="G152" s="9" t="s">
        <v>54</v>
      </c>
      <c r="H152" s="74"/>
      <c r="I152" s="73"/>
      <c r="J152" s="9" t="s">
        <v>54</v>
      </c>
      <c r="K152" s="74"/>
      <c r="L152" s="73"/>
      <c r="M152" s="9" t="s">
        <v>54</v>
      </c>
      <c r="N152" s="74"/>
      <c r="O152" s="73"/>
      <c r="P152" s="9" t="s">
        <v>54</v>
      </c>
      <c r="Q152" s="74"/>
    </row>
    <row r="153" spans="1:17">
      <c r="A153" s="9" t="s">
        <v>32</v>
      </c>
      <c r="B153" s="74"/>
      <c r="C153" s="73"/>
      <c r="D153" s="9" t="s">
        <v>53</v>
      </c>
      <c r="E153" s="74"/>
      <c r="F153" s="73"/>
      <c r="G153" s="9" t="s">
        <v>53</v>
      </c>
      <c r="H153" s="74"/>
      <c r="I153" s="73"/>
      <c r="J153" s="9" t="s">
        <v>53</v>
      </c>
      <c r="K153" s="74"/>
      <c r="L153" s="73"/>
      <c r="M153" s="9" t="s">
        <v>53</v>
      </c>
      <c r="N153" s="74"/>
      <c r="O153" s="73"/>
      <c r="P153" s="9" t="s">
        <v>53</v>
      </c>
      <c r="Q153" s="74"/>
    </row>
    <row r="154" spans="1:17">
      <c r="A154" s="9" t="s">
        <v>17</v>
      </c>
      <c r="B154" s="74"/>
      <c r="C154" s="73"/>
      <c r="D154" s="9" t="s">
        <v>17</v>
      </c>
      <c r="E154" s="74"/>
      <c r="F154" s="73"/>
      <c r="G154" s="9" t="s">
        <v>17</v>
      </c>
      <c r="H154" s="74"/>
      <c r="I154" s="73"/>
      <c r="J154" s="9" t="s">
        <v>17</v>
      </c>
      <c r="K154" s="74"/>
      <c r="L154" s="73"/>
      <c r="M154" s="9" t="s">
        <v>17</v>
      </c>
      <c r="N154" s="74"/>
      <c r="O154" s="73"/>
      <c r="P154" s="9" t="s">
        <v>17</v>
      </c>
      <c r="Q154" s="74"/>
    </row>
    <row r="155" spans="1:17">
      <c r="A155" s="9" t="s">
        <v>23</v>
      </c>
      <c r="B155" s="74"/>
      <c r="C155" s="73"/>
      <c r="D155" s="9" t="s">
        <v>23</v>
      </c>
      <c r="E155" s="74"/>
      <c r="F155" s="73"/>
      <c r="G155" s="9" t="s">
        <v>23</v>
      </c>
      <c r="H155" s="74"/>
      <c r="I155" s="73"/>
      <c r="J155" s="9" t="s">
        <v>23</v>
      </c>
      <c r="K155" s="74"/>
      <c r="L155" s="73"/>
      <c r="M155" s="9" t="s">
        <v>23</v>
      </c>
      <c r="N155" s="74"/>
      <c r="O155" s="73"/>
      <c r="P155" s="9" t="s">
        <v>23</v>
      </c>
      <c r="Q155" s="74"/>
    </row>
    <row r="156" spans="1:17">
      <c r="A156" s="9" t="s">
        <v>19</v>
      </c>
      <c r="B156" s="74"/>
      <c r="C156" s="73"/>
      <c r="D156" s="9" t="s">
        <v>19</v>
      </c>
      <c r="E156" s="74"/>
      <c r="F156" s="73"/>
      <c r="G156" s="9" t="s">
        <v>19</v>
      </c>
      <c r="H156" s="74"/>
      <c r="I156" s="73"/>
      <c r="J156" s="9" t="s">
        <v>19</v>
      </c>
      <c r="K156" s="74"/>
      <c r="L156" s="73"/>
      <c r="M156" s="9" t="s">
        <v>19</v>
      </c>
      <c r="N156" s="74"/>
      <c r="O156" s="73"/>
      <c r="P156" s="9" t="s">
        <v>19</v>
      </c>
      <c r="Q156" s="74"/>
    </row>
    <row r="157" spans="1:17">
      <c r="A157" s="9" t="s">
        <v>20</v>
      </c>
      <c r="B157" s="75"/>
      <c r="C157" s="73"/>
      <c r="D157" s="9" t="s">
        <v>20</v>
      </c>
      <c r="E157" s="75"/>
      <c r="F157" s="73"/>
      <c r="G157" s="9" t="s">
        <v>20</v>
      </c>
      <c r="H157" s="75"/>
      <c r="I157" s="73"/>
      <c r="J157" s="9" t="s">
        <v>20</v>
      </c>
      <c r="K157" s="75"/>
      <c r="L157" s="73"/>
      <c r="M157" s="9" t="s">
        <v>20</v>
      </c>
      <c r="N157" s="75"/>
      <c r="O157" s="73"/>
      <c r="P157" s="9" t="s">
        <v>20</v>
      </c>
      <c r="Q157" s="75"/>
    </row>
    <row r="158" spans="1:17">
      <c r="A158" s="9" t="s">
        <v>9</v>
      </c>
      <c r="B158" s="76"/>
      <c r="C158" s="73"/>
      <c r="D158" s="9" t="s">
        <v>9</v>
      </c>
      <c r="E158" s="76"/>
      <c r="F158" s="73"/>
      <c r="G158" s="9" t="s">
        <v>9</v>
      </c>
      <c r="H158" s="76"/>
      <c r="I158" s="73"/>
      <c r="J158" s="9" t="s">
        <v>9</v>
      </c>
      <c r="K158" s="76"/>
      <c r="L158" s="73"/>
      <c r="M158" s="9" t="s">
        <v>9</v>
      </c>
      <c r="N158" s="76"/>
      <c r="O158" s="73"/>
      <c r="P158" s="9" t="s">
        <v>9</v>
      </c>
      <c r="Q158" s="76"/>
    </row>
    <row r="159" spans="1:17">
      <c r="A159" s="9" t="s">
        <v>18</v>
      </c>
      <c r="B159" s="74"/>
      <c r="C159" s="73"/>
      <c r="D159" s="9" t="s">
        <v>18</v>
      </c>
      <c r="E159" s="74"/>
      <c r="F159" s="73"/>
      <c r="G159" s="9" t="s">
        <v>18</v>
      </c>
      <c r="H159" s="74"/>
      <c r="I159" s="73"/>
      <c r="J159" s="9" t="s">
        <v>18</v>
      </c>
      <c r="K159" s="74"/>
      <c r="L159" s="73"/>
      <c r="M159" s="9" t="s">
        <v>18</v>
      </c>
      <c r="N159" s="74"/>
      <c r="O159" s="73"/>
      <c r="P159" s="9" t="s">
        <v>18</v>
      </c>
      <c r="Q159" s="74"/>
    </row>
    <row r="160" spans="1:17" ht="13.5" thickBot="1">
      <c r="A160" s="10" t="s">
        <v>21</v>
      </c>
      <c r="B160" s="77"/>
      <c r="C160" s="71"/>
      <c r="D160" s="10" t="s">
        <v>21</v>
      </c>
      <c r="E160" s="77"/>
      <c r="F160" s="71"/>
      <c r="G160" s="10" t="s">
        <v>21</v>
      </c>
      <c r="H160" s="77"/>
      <c r="I160" s="71"/>
      <c r="J160" s="10" t="s">
        <v>21</v>
      </c>
      <c r="K160" s="77"/>
      <c r="L160" s="71"/>
      <c r="M160" s="10" t="s">
        <v>21</v>
      </c>
      <c r="N160" s="77"/>
      <c r="O160" s="71"/>
      <c r="P160" s="10" t="s">
        <v>21</v>
      </c>
      <c r="Q160" s="77"/>
    </row>
    <row r="161" spans="1:17" ht="13.5" thickBot="1">
      <c r="A161" s="149">
        <v>85</v>
      </c>
      <c r="B161" s="149"/>
      <c r="C161" s="11"/>
      <c r="D161" s="149">
        <v>86</v>
      </c>
      <c r="E161" s="149"/>
      <c r="F161" s="11"/>
      <c r="G161" s="149">
        <v>87</v>
      </c>
      <c r="H161" s="149"/>
      <c r="I161" s="11"/>
      <c r="J161" s="149">
        <v>88</v>
      </c>
      <c r="K161" s="149"/>
      <c r="L161" s="11"/>
      <c r="M161" s="149">
        <v>89</v>
      </c>
      <c r="N161" s="149"/>
      <c r="O161" s="11"/>
      <c r="P161" s="149">
        <v>90</v>
      </c>
      <c r="Q161" s="149"/>
    </row>
    <row r="162" spans="1:17">
      <c r="A162" s="8" t="s">
        <v>16</v>
      </c>
      <c r="B162" s="70">
        <f>B8</f>
        <v>43372</v>
      </c>
      <c r="C162" s="72"/>
      <c r="D162" s="8" t="s">
        <v>16</v>
      </c>
      <c r="E162" s="70">
        <f>B8</f>
        <v>43372</v>
      </c>
      <c r="F162" s="72"/>
      <c r="G162" s="8" t="s">
        <v>16</v>
      </c>
      <c r="H162" s="70">
        <f>B8</f>
        <v>43372</v>
      </c>
      <c r="I162" s="72"/>
      <c r="J162" s="8" t="s">
        <v>16</v>
      </c>
      <c r="K162" s="70">
        <f>B8</f>
        <v>43372</v>
      </c>
      <c r="L162" s="72"/>
      <c r="M162" s="8" t="s">
        <v>16</v>
      </c>
      <c r="N162" s="70">
        <f>B8</f>
        <v>43372</v>
      </c>
      <c r="O162" s="72"/>
      <c r="P162" s="8" t="s">
        <v>16</v>
      </c>
      <c r="Q162" s="70">
        <f>B8</f>
        <v>43372</v>
      </c>
    </row>
    <row r="163" spans="1:17">
      <c r="A163" s="9" t="s">
        <v>31</v>
      </c>
      <c r="B163" s="74"/>
      <c r="C163" s="73"/>
      <c r="D163" s="9" t="s">
        <v>54</v>
      </c>
      <c r="E163" s="74"/>
      <c r="F163" s="73"/>
      <c r="G163" s="9" t="s">
        <v>54</v>
      </c>
      <c r="H163" s="74"/>
      <c r="I163" s="73"/>
      <c r="J163" s="9" t="s">
        <v>54</v>
      </c>
      <c r="K163" s="74"/>
      <c r="L163" s="73"/>
      <c r="M163" s="9" t="s">
        <v>54</v>
      </c>
      <c r="N163" s="74"/>
      <c r="O163" s="73"/>
      <c r="P163" s="9" t="s">
        <v>54</v>
      </c>
      <c r="Q163" s="74"/>
    </row>
    <row r="164" spans="1:17">
      <c r="A164" s="9" t="s">
        <v>32</v>
      </c>
      <c r="B164" s="74"/>
      <c r="C164" s="73"/>
      <c r="D164" s="9" t="s">
        <v>53</v>
      </c>
      <c r="E164" s="74"/>
      <c r="F164" s="73"/>
      <c r="G164" s="9" t="s">
        <v>53</v>
      </c>
      <c r="H164" s="74"/>
      <c r="I164" s="73"/>
      <c r="J164" s="9" t="s">
        <v>53</v>
      </c>
      <c r="K164" s="74"/>
      <c r="L164" s="73"/>
      <c r="M164" s="9" t="s">
        <v>53</v>
      </c>
      <c r="N164" s="74"/>
      <c r="O164" s="73"/>
      <c r="P164" s="9" t="s">
        <v>53</v>
      </c>
      <c r="Q164" s="74"/>
    </row>
    <row r="165" spans="1:17">
      <c r="A165" s="9" t="s">
        <v>17</v>
      </c>
      <c r="B165" s="74"/>
      <c r="C165" s="73"/>
      <c r="D165" s="9" t="s">
        <v>17</v>
      </c>
      <c r="E165" s="74"/>
      <c r="F165" s="73"/>
      <c r="G165" s="9" t="s">
        <v>17</v>
      </c>
      <c r="H165" s="74"/>
      <c r="I165" s="73"/>
      <c r="J165" s="9" t="s">
        <v>17</v>
      </c>
      <c r="K165" s="74"/>
      <c r="L165" s="73"/>
      <c r="M165" s="9" t="s">
        <v>17</v>
      </c>
      <c r="N165" s="74"/>
      <c r="O165" s="73"/>
      <c r="P165" s="9" t="s">
        <v>17</v>
      </c>
      <c r="Q165" s="74"/>
    </row>
    <row r="166" spans="1:17">
      <c r="A166" s="9" t="s">
        <v>23</v>
      </c>
      <c r="B166" s="74"/>
      <c r="C166" s="73"/>
      <c r="D166" s="9" t="s">
        <v>23</v>
      </c>
      <c r="E166" s="74"/>
      <c r="F166" s="73"/>
      <c r="G166" s="9" t="s">
        <v>23</v>
      </c>
      <c r="H166" s="74"/>
      <c r="I166" s="73"/>
      <c r="J166" s="9" t="s">
        <v>23</v>
      </c>
      <c r="K166" s="74"/>
      <c r="L166" s="73"/>
      <c r="M166" s="9" t="s">
        <v>23</v>
      </c>
      <c r="N166" s="74"/>
      <c r="O166" s="73"/>
      <c r="P166" s="9" t="s">
        <v>23</v>
      </c>
      <c r="Q166" s="74"/>
    </row>
    <row r="167" spans="1:17">
      <c r="A167" s="9" t="s">
        <v>19</v>
      </c>
      <c r="B167" s="74"/>
      <c r="C167" s="73"/>
      <c r="D167" s="9" t="s">
        <v>19</v>
      </c>
      <c r="E167" s="74"/>
      <c r="F167" s="73"/>
      <c r="G167" s="9" t="s">
        <v>19</v>
      </c>
      <c r="H167" s="74"/>
      <c r="I167" s="73"/>
      <c r="J167" s="9" t="s">
        <v>19</v>
      </c>
      <c r="K167" s="74"/>
      <c r="L167" s="73"/>
      <c r="M167" s="9" t="s">
        <v>19</v>
      </c>
      <c r="N167" s="74"/>
      <c r="O167" s="73"/>
      <c r="P167" s="9" t="s">
        <v>19</v>
      </c>
      <c r="Q167" s="74"/>
    </row>
    <row r="168" spans="1:17">
      <c r="A168" s="9" t="s">
        <v>20</v>
      </c>
      <c r="B168" s="75"/>
      <c r="C168" s="73"/>
      <c r="D168" s="9" t="s">
        <v>20</v>
      </c>
      <c r="E168" s="75"/>
      <c r="F168" s="73"/>
      <c r="G168" s="9" t="s">
        <v>20</v>
      </c>
      <c r="H168" s="75"/>
      <c r="I168" s="73"/>
      <c r="J168" s="9" t="s">
        <v>20</v>
      </c>
      <c r="K168" s="75"/>
      <c r="L168" s="73"/>
      <c r="M168" s="9" t="s">
        <v>20</v>
      </c>
      <c r="N168" s="75"/>
      <c r="O168" s="73"/>
      <c r="P168" s="9" t="s">
        <v>20</v>
      </c>
      <c r="Q168" s="75"/>
    </row>
    <row r="169" spans="1:17">
      <c r="A169" s="9" t="s">
        <v>9</v>
      </c>
      <c r="B169" s="76"/>
      <c r="C169" s="73"/>
      <c r="D169" s="9" t="s">
        <v>9</v>
      </c>
      <c r="E169" s="76"/>
      <c r="F169" s="73"/>
      <c r="G169" s="9" t="s">
        <v>9</v>
      </c>
      <c r="H169" s="76"/>
      <c r="I169" s="73"/>
      <c r="J169" s="9" t="s">
        <v>9</v>
      </c>
      <c r="K169" s="76"/>
      <c r="L169" s="73"/>
      <c r="M169" s="9" t="s">
        <v>9</v>
      </c>
      <c r="N169" s="76"/>
      <c r="O169" s="73"/>
      <c r="P169" s="9" t="s">
        <v>9</v>
      </c>
      <c r="Q169" s="76"/>
    </row>
    <row r="170" spans="1:17">
      <c r="A170" s="9" t="s">
        <v>18</v>
      </c>
      <c r="B170" s="74"/>
      <c r="C170" s="73"/>
      <c r="D170" s="9" t="s">
        <v>18</v>
      </c>
      <c r="E170" s="74"/>
      <c r="F170" s="73"/>
      <c r="G170" s="9" t="s">
        <v>18</v>
      </c>
      <c r="H170" s="74"/>
      <c r="I170" s="73"/>
      <c r="J170" s="9" t="s">
        <v>18</v>
      </c>
      <c r="K170" s="74"/>
      <c r="L170" s="73"/>
      <c r="M170" s="9" t="s">
        <v>18</v>
      </c>
      <c r="N170" s="74"/>
      <c r="O170" s="73"/>
      <c r="P170" s="9" t="s">
        <v>18</v>
      </c>
      <c r="Q170" s="74"/>
    </row>
    <row r="171" spans="1:17" ht="13.5" thickBot="1">
      <c r="A171" s="10" t="s">
        <v>21</v>
      </c>
      <c r="B171" s="77"/>
      <c r="C171" s="71"/>
      <c r="D171" s="10" t="s">
        <v>21</v>
      </c>
      <c r="E171" s="77"/>
      <c r="F171" s="71"/>
      <c r="G171" s="10" t="s">
        <v>21</v>
      </c>
      <c r="H171" s="77"/>
      <c r="I171" s="71"/>
      <c r="J171" s="10" t="s">
        <v>21</v>
      </c>
      <c r="K171" s="77"/>
      <c r="L171" s="71"/>
      <c r="M171" s="10" t="s">
        <v>21</v>
      </c>
      <c r="N171" s="77"/>
      <c r="O171" s="71"/>
      <c r="P171" s="10" t="s">
        <v>21</v>
      </c>
      <c r="Q171" s="77"/>
    </row>
    <row r="172" spans="1:17" ht="13.5" thickBot="1">
      <c r="A172" s="149">
        <v>91</v>
      </c>
      <c r="B172" s="149"/>
      <c r="C172" s="11"/>
      <c r="D172" s="149">
        <v>92</v>
      </c>
      <c r="E172" s="149"/>
      <c r="F172" s="11"/>
      <c r="G172" s="149">
        <v>93</v>
      </c>
      <c r="H172" s="149"/>
      <c r="I172" s="11"/>
      <c r="J172" s="149">
        <v>94</v>
      </c>
      <c r="K172" s="149"/>
      <c r="L172" s="11"/>
      <c r="M172" s="149">
        <v>95</v>
      </c>
      <c r="N172" s="149"/>
      <c r="O172" s="11"/>
      <c r="P172" s="149">
        <v>96</v>
      </c>
      <c r="Q172" s="149"/>
    </row>
    <row r="173" spans="1:17">
      <c r="A173" s="8" t="s">
        <v>16</v>
      </c>
      <c r="B173" s="70">
        <f>B8</f>
        <v>43372</v>
      </c>
      <c r="C173" s="72"/>
      <c r="D173" s="8" t="s">
        <v>16</v>
      </c>
      <c r="E173" s="70">
        <f>B8</f>
        <v>43372</v>
      </c>
      <c r="F173" s="72"/>
      <c r="G173" s="8" t="s">
        <v>16</v>
      </c>
      <c r="H173" s="70">
        <f>B8</f>
        <v>43372</v>
      </c>
      <c r="I173" s="72"/>
      <c r="J173" s="8" t="s">
        <v>16</v>
      </c>
      <c r="K173" s="70">
        <f>B8</f>
        <v>43372</v>
      </c>
      <c r="L173" s="72"/>
      <c r="M173" s="8" t="s">
        <v>16</v>
      </c>
      <c r="N173" s="70">
        <f>B8</f>
        <v>43372</v>
      </c>
      <c r="O173" s="72"/>
      <c r="P173" s="8" t="s">
        <v>16</v>
      </c>
      <c r="Q173" s="70">
        <f>B8</f>
        <v>43372</v>
      </c>
    </row>
    <row r="174" spans="1:17">
      <c r="A174" s="9" t="s">
        <v>31</v>
      </c>
      <c r="B174" s="74"/>
      <c r="C174" s="73"/>
      <c r="D174" s="9" t="s">
        <v>54</v>
      </c>
      <c r="E174" s="74"/>
      <c r="F174" s="73"/>
      <c r="G174" s="9" t="s">
        <v>54</v>
      </c>
      <c r="H174" s="74"/>
      <c r="I174" s="73"/>
      <c r="J174" s="9" t="s">
        <v>54</v>
      </c>
      <c r="K174" s="74"/>
      <c r="L174" s="73"/>
      <c r="M174" s="9" t="s">
        <v>54</v>
      </c>
      <c r="N174" s="74"/>
      <c r="O174" s="73"/>
      <c r="P174" s="9" t="s">
        <v>54</v>
      </c>
      <c r="Q174" s="74"/>
    </row>
    <row r="175" spans="1:17">
      <c r="A175" s="9" t="s">
        <v>32</v>
      </c>
      <c r="B175" s="74"/>
      <c r="C175" s="73"/>
      <c r="D175" s="9" t="s">
        <v>53</v>
      </c>
      <c r="E175" s="74"/>
      <c r="F175" s="73"/>
      <c r="G175" s="9" t="s">
        <v>53</v>
      </c>
      <c r="H175" s="74"/>
      <c r="I175" s="73"/>
      <c r="J175" s="9" t="s">
        <v>53</v>
      </c>
      <c r="K175" s="74"/>
      <c r="L175" s="73"/>
      <c r="M175" s="9" t="s">
        <v>53</v>
      </c>
      <c r="N175" s="74"/>
      <c r="O175" s="73"/>
      <c r="P175" s="9" t="s">
        <v>53</v>
      </c>
      <c r="Q175" s="74"/>
    </row>
    <row r="176" spans="1:17">
      <c r="A176" s="9" t="s">
        <v>17</v>
      </c>
      <c r="B176" s="74"/>
      <c r="C176" s="73"/>
      <c r="D176" s="9" t="s">
        <v>17</v>
      </c>
      <c r="E176" s="74"/>
      <c r="F176" s="73"/>
      <c r="G176" s="9" t="s">
        <v>17</v>
      </c>
      <c r="H176" s="74"/>
      <c r="I176" s="73"/>
      <c r="J176" s="9" t="s">
        <v>17</v>
      </c>
      <c r="K176" s="74"/>
      <c r="L176" s="73"/>
      <c r="M176" s="9" t="s">
        <v>17</v>
      </c>
      <c r="N176" s="74"/>
      <c r="O176" s="73"/>
      <c r="P176" s="9" t="s">
        <v>17</v>
      </c>
      <c r="Q176" s="74"/>
    </row>
    <row r="177" spans="1:17">
      <c r="A177" s="9" t="s">
        <v>23</v>
      </c>
      <c r="B177" s="74"/>
      <c r="C177" s="73"/>
      <c r="D177" s="9" t="s">
        <v>23</v>
      </c>
      <c r="E177" s="74"/>
      <c r="F177" s="73"/>
      <c r="G177" s="9" t="s">
        <v>23</v>
      </c>
      <c r="H177" s="74"/>
      <c r="I177" s="73"/>
      <c r="J177" s="9" t="s">
        <v>23</v>
      </c>
      <c r="K177" s="74"/>
      <c r="L177" s="73"/>
      <c r="M177" s="9" t="s">
        <v>23</v>
      </c>
      <c r="N177" s="74"/>
      <c r="O177" s="73"/>
      <c r="P177" s="9" t="s">
        <v>23</v>
      </c>
      <c r="Q177" s="74"/>
    </row>
    <row r="178" spans="1:17">
      <c r="A178" s="9" t="s">
        <v>19</v>
      </c>
      <c r="B178" s="74"/>
      <c r="C178" s="73"/>
      <c r="D178" s="9" t="s">
        <v>19</v>
      </c>
      <c r="E178" s="74"/>
      <c r="F178" s="73"/>
      <c r="G178" s="9" t="s">
        <v>19</v>
      </c>
      <c r="H178" s="74"/>
      <c r="I178" s="73"/>
      <c r="J178" s="9" t="s">
        <v>19</v>
      </c>
      <c r="K178" s="74"/>
      <c r="L178" s="73"/>
      <c r="M178" s="9" t="s">
        <v>19</v>
      </c>
      <c r="N178" s="74"/>
      <c r="O178" s="73"/>
      <c r="P178" s="9" t="s">
        <v>19</v>
      </c>
      <c r="Q178" s="74"/>
    </row>
    <row r="179" spans="1:17">
      <c r="A179" s="9" t="s">
        <v>20</v>
      </c>
      <c r="B179" s="75"/>
      <c r="C179" s="73"/>
      <c r="D179" s="9" t="s">
        <v>20</v>
      </c>
      <c r="E179" s="75"/>
      <c r="F179" s="73"/>
      <c r="G179" s="9" t="s">
        <v>20</v>
      </c>
      <c r="H179" s="75"/>
      <c r="I179" s="73"/>
      <c r="J179" s="9" t="s">
        <v>20</v>
      </c>
      <c r="K179" s="75"/>
      <c r="L179" s="73"/>
      <c r="M179" s="9" t="s">
        <v>20</v>
      </c>
      <c r="N179" s="75"/>
      <c r="O179" s="73"/>
      <c r="P179" s="9" t="s">
        <v>20</v>
      </c>
      <c r="Q179" s="75"/>
    </row>
    <row r="180" spans="1:17">
      <c r="A180" s="9" t="s">
        <v>9</v>
      </c>
      <c r="B180" s="76"/>
      <c r="C180" s="73"/>
      <c r="D180" s="9" t="s">
        <v>9</v>
      </c>
      <c r="E180" s="76"/>
      <c r="F180" s="73"/>
      <c r="G180" s="9" t="s">
        <v>9</v>
      </c>
      <c r="H180" s="76"/>
      <c r="I180" s="73"/>
      <c r="J180" s="9" t="s">
        <v>9</v>
      </c>
      <c r="K180" s="76"/>
      <c r="L180" s="73"/>
      <c r="M180" s="9" t="s">
        <v>9</v>
      </c>
      <c r="N180" s="76"/>
      <c r="O180" s="73"/>
      <c r="P180" s="9" t="s">
        <v>9</v>
      </c>
      <c r="Q180" s="76"/>
    </row>
    <row r="181" spans="1:17">
      <c r="A181" s="9" t="s">
        <v>18</v>
      </c>
      <c r="B181" s="74"/>
      <c r="C181" s="73"/>
      <c r="D181" s="9" t="s">
        <v>18</v>
      </c>
      <c r="E181" s="74"/>
      <c r="F181" s="73"/>
      <c r="G181" s="9" t="s">
        <v>18</v>
      </c>
      <c r="H181" s="74"/>
      <c r="I181" s="73"/>
      <c r="J181" s="9" t="s">
        <v>18</v>
      </c>
      <c r="K181" s="74"/>
      <c r="L181" s="73"/>
      <c r="M181" s="9" t="s">
        <v>18</v>
      </c>
      <c r="N181" s="74"/>
      <c r="O181" s="73"/>
      <c r="P181" s="9" t="s">
        <v>18</v>
      </c>
      <c r="Q181" s="74"/>
    </row>
    <row r="182" spans="1:17" ht="13.5" thickBot="1">
      <c r="A182" s="10" t="s">
        <v>21</v>
      </c>
      <c r="B182" s="77"/>
      <c r="C182" s="71"/>
      <c r="D182" s="10" t="s">
        <v>21</v>
      </c>
      <c r="E182" s="77"/>
      <c r="F182" s="71"/>
      <c r="G182" s="10" t="s">
        <v>21</v>
      </c>
      <c r="H182" s="77"/>
      <c r="I182" s="71"/>
      <c r="J182" s="10" t="s">
        <v>21</v>
      </c>
      <c r="K182" s="77"/>
      <c r="L182" s="71"/>
      <c r="M182" s="10" t="s">
        <v>21</v>
      </c>
      <c r="N182" s="77"/>
      <c r="O182" s="71"/>
      <c r="P182" s="10" t="s">
        <v>21</v>
      </c>
      <c r="Q182" s="77"/>
    </row>
    <row r="183" spans="1:17" ht="13.5" thickBot="1">
      <c r="A183" s="149">
        <v>97</v>
      </c>
      <c r="B183" s="149"/>
      <c r="C183" s="11"/>
      <c r="D183" s="149">
        <v>98</v>
      </c>
      <c r="E183" s="149"/>
      <c r="F183" s="11"/>
      <c r="G183" s="149">
        <v>99</v>
      </c>
      <c r="H183" s="149"/>
      <c r="I183" s="11"/>
      <c r="J183" s="149">
        <v>100</v>
      </c>
      <c r="K183" s="149"/>
      <c r="L183" s="11"/>
      <c r="M183" s="149">
        <v>101</v>
      </c>
      <c r="N183" s="149"/>
      <c r="O183" s="11"/>
      <c r="P183" s="149">
        <v>102</v>
      </c>
      <c r="Q183" s="149"/>
    </row>
    <row r="184" spans="1:17">
      <c r="A184" s="8" t="s">
        <v>16</v>
      </c>
      <c r="B184" s="70">
        <f>B8</f>
        <v>43372</v>
      </c>
      <c r="C184" s="72"/>
      <c r="D184" s="8" t="s">
        <v>16</v>
      </c>
      <c r="E184" s="70">
        <f>B8</f>
        <v>43372</v>
      </c>
      <c r="F184" s="72"/>
      <c r="G184" s="8" t="s">
        <v>16</v>
      </c>
      <c r="H184" s="70">
        <f>B8</f>
        <v>43372</v>
      </c>
      <c r="I184" s="72"/>
      <c r="J184" s="8" t="s">
        <v>16</v>
      </c>
      <c r="K184" s="70">
        <f>B8</f>
        <v>43372</v>
      </c>
      <c r="L184" s="72"/>
      <c r="M184" s="8" t="s">
        <v>16</v>
      </c>
      <c r="N184" s="70">
        <f>B8</f>
        <v>43372</v>
      </c>
      <c r="O184" s="72"/>
      <c r="P184" s="8" t="s">
        <v>16</v>
      </c>
      <c r="Q184" s="70">
        <f>B8</f>
        <v>43372</v>
      </c>
    </row>
    <row r="185" spans="1:17">
      <c r="A185" s="9" t="s">
        <v>31</v>
      </c>
      <c r="B185" s="74"/>
      <c r="C185" s="73"/>
      <c r="D185" s="9" t="s">
        <v>54</v>
      </c>
      <c r="E185" s="74"/>
      <c r="F185" s="73"/>
      <c r="G185" s="9" t="s">
        <v>54</v>
      </c>
      <c r="H185" s="74"/>
      <c r="I185" s="73"/>
      <c r="J185" s="9" t="s">
        <v>54</v>
      </c>
      <c r="K185" s="74"/>
      <c r="L185" s="73"/>
      <c r="M185" s="9" t="s">
        <v>54</v>
      </c>
      <c r="N185" s="74"/>
      <c r="O185" s="73"/>
      <c r="P185" s="9" t="s">
        <v>54</v>
      </c>
      <c r="Q185" s="74"/>
    </row>
    <row r="186" spans="1:17">
      <c r="A186" s="9" t="s">
        <v>32</v>
      </c>
      <c r="B186" s="74"/>
      <c r="C186" s="73"/>
      <c r="D186" s="9" t="s">
        <v>53</v>
      </c>
      <c r="E186" s="74"/>
      <c r="F186" s="73"/>
      <c r="G186" s="9" t="s">
        <v>53</v>
      </c>
      <c r="H186" s="74"/>
      <c r="I186" s="73"/>
      <c r="J186" s="9" t="s">
        <v>53</v>
      </c>
      <c r="K186" s="74"/>
      <c r="L186" s="73"/>
      <c r="M186" s="9" t="s">
        <v>53</v>
      </c>
      <c r="N186" s="74"/>
      <c r="O186" s="73"/>
      <c r="P186" s="9" t="s">
        <v>53</v>
      </c>
      <c r="Q186" s="74"/>
    </row>
    <row r="187" spans="1:17">
      <c r="A187" s="9" t="s">
        <v>17</v>
      </c>
      <c r="B187" s="74"/>
      <c r="C187" s="73"/>
      <c r="D187" s="9" t="s">
        <v>17</v>
      </c>
      <c r="E187" s="74"/>
      <c r="F187" s="73"/>
      <c r="G187" s="9" t="s">
        <v>17</v>
      </c>
      <c r="H187" s="74"/>
      <c r="I187" s="73"/>
      <c r="J187" s="9" t="s">
        <v>17</v>
      </c>
      <c r="K187" s="74"/>
      <c r="L187" s="73"/>
      <c r="M187" s="9" t="s">
        <v>17</v>
      </c>
      <c r="N187" s="74"/>
      <c r="O187" s="73"/>
      <c r="P187" s="9" t="s">
        <v>17</v>
      </c>
      <c r="Q187" s="74"/>
    </row>
    <row r="188" spans="1:17">
      <c r="A188" s="9" t="s">
        <v>23</v>
      </c>
      <c r="B188" s="74"/>
      <c r="C188" s="73"/>
      <c r="D188" s="9" t="s">
        <v>23</v>
      </c>
      <c r="E188" s="74"/>
      <c r="F188" s="73"/>
      <c r="G188" s="9" t="s">
        <v>23</v>
      </c>
      <c r="H188" s="74"/>
      <c r="I188" s="73"/>
      <c r="J188" s="9" t="s">
        <v>23</v>
      </c>
      <c r="K188" s="74"/>
      <c r="L188" s="73"/>
      <c r="M188" s="9" t="s">
        <v>23</v>
      </c>
      <c r="N188" s="74"/>
      <c r="O188" s="73"/>
      <c r="P188" s="9" t="s">
        <v>23</v>
      </c>
      <c r="Q188" s="74"/>
    </row>
    <row r="189" spans="1:17">
      <c r="A189" s="9" t="s">
        <v>19</v>
      </c>
      <c r="B189" s="74"/>
      <c r="C189" s="73"/>
      <c r="D189" s="9" t="s">
        <v>19</v>
      </c>
      <c r="E189" s="74"/>
      <c r="F189" s="73"/>
      <c r="G189" s="9" t="s">
        <v>19</v>
      </c>
      <c r="H189" s="74"/>
      <c r="I189" s="73"/>
      <c r="J189" s="9" t="s">
        <v>19</v>
      </c>
      <c r="K189" s="74"/>
      <c r="L189" s="73"/>
      <c r="M189" s="9" t="s">
        <v>19</v>
      </c>
      <c r="N189" s="74"/>
      <c r="O189" s="73"/>
      <c r="P189" s="9" t="s">
        <v>19</v>
      </c>
      <c r="Q189" s="74"/>
    </row>
    <row r="190" spans="1:17">
      <c r="A190" s="9" t="s">
        <v>20</v>
      </c>
      <c r="B190" s="75"/>
      <c r="C190" s="73"/>
      <c r="D190" s="9" t="s">
        <v>20</v>
      </c>
      <c r="E190" s="75"/>
      <c r="F190" s="73"/>
      <c r="G190" s="9" t="s">
        <v>20</v>
      </c>
      <c r="H190" s="75"/>
      <c r="I190" s="73"/>
      <c r="J190" s="9" t="s">
        <v>20</v>
      </c>
      <c r="K190" s="75"/>
      <c r="L190" s="73"/>
      <c r="M190" s="9" t="s">
        <v>20</v>
      </c>
      <c r="N190" s="75"/>
      <c r="O190" s="73"/>
      <c r="P190" s="9" t="s">
        <v>20</v>
      </c>
      <c r="Q190" s="75"/>
    </row>
    <row r="191" spans="1:17">
      <c r="A191" s="9" t="s">
        <v>9</v>
      </c>
      <c r="B191" s="76"/>
      <c r="C191" s="73"/>
      <c r="D191" s="9" t="s">
        <v>9</v>
      </c>
      <c r="E191" s="76"/>
      <c r="F191" s="73"/>
      <c r="G191" s="9" t="s">
        <v>9</v>
      </c>
      <c r="H191" s="76"/>
      <c r="I191" s="73"/>
      <c r="J191" s="9" t="s">
        <v>9</v>
      </c>
      <c r="K191" s="76"/>
      <c r="L191" s="73"/>
      <c r="M191" s="9" t="s">
        <v>9</v>
      </c>
      <c r="N191" s="76"/>
      <c r="O191" s="73"/>
      <c r="P191" s="9" t="s">
        <v>9</v>
      </c>
      <c r="Q191" s="76"/>
    </row>
    <row r="192" spans="1:17">
      <c r="A192" s="9" t="s">
        <v>18</v>
      </c>
      <c r="B192" s="74"/>
      <c r="C192" s="73"/>
      <c r="D192" s="9" t="s">
        <v>18</v>
      </c>
      <c r="E192" s="74"/>
      <c r="F192" s="73"/>
      <c r="G192" s="9" t="s">
        <v>18</v>
      </c>
      <c r="H192" s="74"/>
      <c r="I192" s="73"/>
      <c r="J192" s="9" t="s">
        <v>18</v>
      </c>
      <c r="K192" s="74"/>
      <c r="L192" s="73"/>
      <c r="M192" s="9" t="s">
        <v>18</v>
      </c>
      <c r="N192" s="74"/>
      <c r="O192" s="73"/>
      <c r="P192" s="9" t="s">
        <v>18</v>
      </c>
      <c r="Q192" s="74"/>
    </row>
    <row r="193" spans="1:17" ht="13.5" thickBot="1">
      <c r="A193" s="10" t="s">
        <v>21</v>
      </c>
      <c r="B193" s="77"/>
      <c r="C193" s="71"/>
      <c r="D193" s="10" t="s">
        <v>21</v>
      </c>
      <c r="E193" s="77"/>
      <c r="F193" s="71"/>
      <c r="G193" s="10" t="s">
        <v>21</v>
      </c>
      <c r="H193" s="77"/>
      <c r="I193" s="71"/>
      <c r="J193" s="10" t="s">
        <v>21</v>
      </c>
      <c r="K193" s="77"/>
      <c r="L193" s="71"/>
      <c r="M193" s="10" t="s">
        <v>21</v>
      </c>
      <c r="N193" s="77"/>
      <c r="O193" s="71"/>
      <c r="P193" s="10" t="s">
        <v>21</v>
      </c>
      <c r="Q193" s="77"/>
    </row>
  </sheetData>
  <mergeCells count="102">
    <mergeCell ref="A183:B183"/>
    <mergeCell ref="D183:E183"/>
    <mergeCell ref="G183:H183"/>
    <mergeCell ref="J183:K183"/>
    <mergeCell ref="M183:N183"/>
    <mergeCell ref="P183:Q183"/>
    <mergeCell ref="A172:B172"/>
    <mergeCell ref="D172:E172"/>
    <mergeCell ref="G172:H172"/>
    <mergeCell ref="J172:K172"/>
    <mergeCell ref="M172:N172"/>
    <mergeCell ref="P172:Q172"/>
    <mergeCell ref="A161:B161"/>
    <mergeCell ref="D161:E161"/>
    <mergeCell ref="G161:H161"/>
    <mergeCell ref="J161:K161"/>
    <mergeCell ref="M161:N161"/>
    <mergeCell ref="P161:Q161"/>
    <mergeCell ref="A150:B150"/>
    <mergeCell ref="D150:E150"/>
    <mergeCell ref="G150:H150"/>
    <mergeCell ref="J150:K150"/>
    <mergeCell ref="M150:N150"/>
    <mergeCell ref="P150:Q150"/>
    <mergeCell ref="A139:B139"/>
    <mergeCell ref="D139:E139"/>
    <mergeCell ref="G139:H139"/>
    <mergeCell ref="J139:K139"/>
    <mergeCell ref="M139:N139"/>
    <mergeCell ref="P139:Q139"/>
    <mergeCell ref="A128:B128"/>
    <mergeCell ref="D128:E128"/>
    <mergeCell ref="G128:H128"/>
    <mergeCell ref="J128:K128"/>
    <mergeCell ref="M128:N128"/>
    <mergeCell ref="P128:Q128"/>
    <mergeCell ref="A117:B117"/>
    <mergeCell ref="D117:E117"/>
    <mergeCell ref="G117:H117"/>
    <mergeCell ref="J117:K117"/>
    <mergeCell ref="M117:N117"/>
    <mergeCell ref="P117:Q117"/>
    <mergeCell ref="A106:B106"/>
    <mergeCell ref="D106:E106"/>
    <mergeCell ref="G106:H106"/>
    <mergeCell ref="J106:K106"/>
    <mergeCell ref="M106:N106"/>
    <mergeCell ref="P106:Q106"/>
    <mergeCell ref="A95:B95"/>
    <mergeCell ref="D95:E95"/>
    <mergeCell ref="G95:H95"/>
    <mergeCell ref="J95:K95"/>
    <mergeCell ref="M95:N95"/>
    <mergeCell ref="P95:Q95"/>
    <mergeCell ref="A7:B7"/>
    <mergeCell ref="D7:E7"/>
    <mergeCell ref="G7:H7"/>
    <mergeCell ref="J7:K7"/>
    <mergeCell ref="M7:N7"/>
    <mergeCell ref="P7:Q7"/>
    <mergeCell ref="A18:B18"/>
    <mergeCell ref="D18:E18"/>
    <mergeCell ref="G18:H18"/>
    <mergeCell ref="J18:K18"/>
    <mergeCell ref="M18:N18"/>
    <mergeCell ref="P18:Q18"/>
    <mergeCell ref="A29:B29"/>
    <mergeCell ref="D29:E29"/>
    <mergeCell ref="G29:H29"/>
    <mergeCell ref="J29:K29"/>
    <mergeCell ref="M29:N29"/>
    <mergeCell ref="P29:Q29"/>
    <mergeCell ref="A40:B40"/>
    <mergeCell ref="D40:E40"/>
    <mergeCell ref="G40:H40"/>
    <mergeCell ref="J40:K40"/>
    <mergeCell ref="M40:N40"/>
    <mergeCell ref="P40:Q40"/>
    <mergeCell ref="A51:B51"/>
    <mergeCell ref="D51:E51"/>
    <mergeCell ref="G51:H51"/>
    <mergeCell ref="J51:K51"/>
    <mergeCell ref="M51:N51"/>
    <mergeCell ref="P51:Q51"/>
    <mergeCell ref="A84:B84"/>
    <mergeCell ref="D84:E84"/>
    <mergeCell ref="G84:H84"/>
    <mergeCell ref="J84:K84"/>
    <mergeCell ref="M84:N84"/>
    <mergeCell ref="P84:Q84"/>
    <mergeCell ref="A62:B62"/>
    <mergeCell ref="D62:E62"/>
    <mergeCell ref="G62:H62"/>
    <mergeCell ref="J62:K62"/>
    <mergeCell ref="M62:N62"/>
    <mergeCell ref="P62:Q62"/>
    <mergeCell ref="A73:B73"/>
    <mergeCell ref="D73:E73"/>
    <mergeCell ref="G73:H73"/>
    <mergeCell ref="J73:K73"/>
    <mergeCell ref="M73:N73"/>
    <mergeCell ref="P73:Q73"/>
  </mergeCells>
  <pageMargins left="0.2" right="0.2" top="0.26" bottom="0.75" header="0.17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1105" r:id="rId4" name="Button 1">
              <controlPr defaultSize="0" print="0" autoFill="0" autoPict="0" macro="[0]!OF">
                <anchor moveWithCells="1" sizeWithCells="1">
                  <from>
                    <xdr:col>1</xdr:col>
                    <xdr:colOff>981075</xdr:colOff>
                    <xdr:row>7</xdr:row>
                    <xdr:rowOff>28575</xdr:rowOff>
                  </from>
                  <to>
                    <xdr:col>1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7" r:id="rId5" name="Button 3">
              <controlPr defaultSize="0" print="0" autoFill="0" autoPict="0" macro="[0]!_PRN3">
                <anchor moveWithCells="1" sizeWithCells="1">
                  <from>
                    <xdr:col>7</xdr:col>
                    <xdr:colOff>981075</xdr:colOff>
                    <xdr:row>7</xdr:row>
                    <xdr:rowOff>28575</xdr:rowOff>
                  </from>
                  <to>
                    <xdr:col>7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8" r:id="rId6" name="Button 4">
              <controlPr defaultSize="0" print="0" autoFill="0" autoPict="0" macro="[0]!_PRN4">
                <anchor moveWithCells="1" sizeWithCells="1">
                  <from>
                    <xdr:col>10</xdr:col>
                    <xdr:colOff>981075</xdr:colOff>
                    <xdr:row>7</xdr:row>
                    <xdr:rowOff>28575</xdr:rowOff>
                  </from>
                  <to>
                    <xdr:col>10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9" r:id="rId7" name="Button 5">
              <controlPr defaultSize="0" print="0" autoFill="0" autoPict="0" macro="[0]!_PRN5">
                <anchor moveWithCells="1" sizeWithCells="1">
                  <from>
                    <xdr:col>13</xdr:col>
                    <xdr:colOff>981075</xdr:colOff>
                    <xdr:row>7</xdr:row>
                    <xdr:rowOff>28575</xdr:rowOff>
                  </from>
                  <to>
                    <xdr:col>13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0" r:id="rId8" name="Button 6">
              <controlPr defaultSize="0" print="0" autoFill="0" autoPict="0" macro="[0]!_PRN6">
                <anchor moveWithCells="1" sizeWithCells="1">
                  <from>
                    <xdr:col>16</xdr:col>
                    <xdr:colOff>981075</xdr:colOff>
                    <xdr:row>7</xdr:row>
                    <xdr:rowOff>28575</xdr:rowOff>
                  </from>
                  <to>
                    <xdr:col>16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1" r:id="rId9" name="Button 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18</xdr:row>
                    <xdr:rowOff>28575</xdr:rowOff>
                  </from>
                  <to>
                    <xdr:col>1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2" r:id="rId10" name="Button 8">
              <controlPr defaultSize="0" print="0" autoFill="0" autoPict="0" macro="[0]!_PRN8">
                <anchor moveWithCells="1" sizeWithCells="1">
                  <from>
                    <xdr:col>4</xdr:col>
                    <xdr:colOff>981075</xdr:colOff>
                    <xdr:row>18</xdr:row>
                    <xdr:rowOff>28575</xdr:rowOff>
                  </from>
                  <to>
                    <xdr:col>4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3" r:id="rId11" name="Button 9">
              <controlPr defaultSize="0" print="0" autoFill="0" autoPict="0" macro="[0]!_PRN9">
                <anchor moveWithCells="1" sizeWithCells="1">
                  <from>
                    <xdr:col>7</xdr:col>
                    <xdr:colOff>981075</xdr:colOff>
                    <xdr:row>18</xdr:row>
                    <xdr:rowOff>28575</xdr:rowOff>
                  </from>
                  <to>
                    <xdr:col>7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4" r:id="rId12" name="Button 10">
              <controlPr defaultSize="0" print="0" autoFill="0" autoPict="0" macro="[0]!_PRN10">
                <anchor moveWithCells="1" sizeWithCells="1">
                  <from>
                    <xdr:col>10</xdr:col>
                    <xdr:colOff>981075</xdr:colOff>
                    <xdr:row>18</xdr:row>
                    <xdr:rowOff>28575</xdr:rowOff>
                  </from>
                  <to>
                    <xdr:col>10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5" r:id="rId13" name="Button 11">
              <controlPr defaultSize="0" print="0" autoFill="0" autoPict="0" macro="[0]!_PRN11">
                <anchor moveWithCells="1" sizeWithCells="1">
                  <from>
                    <xdr:col>13</xdr:col>
                    <xdr:colOff>981075</xdr:colOff>
                    <xdr:row>18</xdr:row>
                    <xdr:rowOff>28575</xdr:rowOff>
                  </from>
                  <to>
                    <xdr:col>13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6" r:id="rId14" name="Button 12">
              <controlPr defaultSize="0" print="0" autoFill="0" autoPict="0" macro="[0]!_PRN12">
                <anchor moveWithCells="1" sizeWithCells="1">
                  <from>
                    <xdr:col>16</xdr:col>
                    <xdr:colOff>981075</xdr:colOff>
                    <xdr:row>18</xdr:row>
                    <xdr:rowOff>28575</xdr:rowOff>
                  </from>
                  <to>
                    <xdr:col>16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7" r:id="rId15" name="Button 1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8" r:id="rId16" name="Button 14">
              <controlPr defaultSize="0" print="0" autoFill="0" autoPict="0" macro="[0]!_PRN14">
                <anchor moveWithCells="1" sizeWithCells="1">
                  <from>
                    <xdr:col>4</xdr:col>
                    <xdr:colOff>981075</xdr:colOff>
                    <xdr:row>29</xdr:row>
                    <xdr:rowOff>28575</xdr:rowOff>
                  </from>
                  <to>
                    <xdr:col>4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9" r:id="rId17" name="Button 15">
              <controlPr defaultSize="0" print="0" autoFill="0" autoPict="0" macro="[0]!_PRN15">
                <anchor moveWithCells="1" sizeWithCells="1">
                  <from>
                    <xdr:col>7</xdr:col>
                    <xdr:colOff>981075</xdr:colOff>
                    <xdr:row>29</xdr:row>
                    <xdr:rowOff>28575</xdr:rowOff>
                  </from>
                  <to>
                    <xdr:col>7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0" r:id="rId18" name="Button 16">
              <controlPr defaultSize="0" print="0" autoFill="0" autoPict="0" macro="[0]!_PRN16">
                <anchor moveWithCells="1" sizeWithCells="1">
                  <from>
                    <xdr:col>10</xdr:col>
                    <xdr:colOff>981075</xdr:colOff>
                    <xdr:row>29</xdr:row>
                    <xdr:rowOff>28575</xdr:rowOff>
                  </from>
                  <to>
                    <xdr:col>10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1" r:id="rId19" name="Button 17">
              <controlPr defaultSize="0" print="0" autoFill="0" autoPict="0" macro="[0]!_PRN17">
                <anchor moveWithCells="1" sizeWithCells="1">
                  <from>
                    <xdr:col>13</xdr:col>
                    <xdr:colOff>981075</xdr:colOff>
                    <xdr:row>29</xdr:row>
                    <xdr:rowOff>28575</xdr:rowOff>
                  </from>
                  <to>
                    <xdr:col>13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2" r:id="rId20" name="Button 18">
              <controlPr defaultSize="0" print="0" autoFill="0" autoPict="0" macro="[0]!_PRN18">
                <anchor moveWithCells="1" sizeWithCells="1">
                  <from>
                    <xdr:col>16</xdr:col>
                    <xdr:colOff>981075</xdr:colOff>
                    <xdr:row>29</xdr:row>
                    <xdr:rowOff>28575</xdr:rowOff>
                  </from>
                  <to>
                    <xdr:col>16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3" r:id="rId21" name="Button 19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4" r:id="rId22" name="Button 20">
              <controlPr defaultSize="0" print="0" autoFill="0" autoPict="0" macro="[0]!_PRN20">
                <anchor moveWithCells="1" sizeWithCells="1">
                  <from>
                    <xdr:col>4</xdr:col>
                    <xdr:colOff>981075</xdr:colOff>
                    <xdr:row>40</xdr:row>
                    <xdr:rowOff>28575</xdr:rowOff>
                  </from>
                  <to>
                    <xdr:col>4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5" r:id="rId23" name="Button 21">
              <controlPr defaultSize="0" print="0" autoFill="0" autoPict="0" macro="[0]!_PRN21">
                <anchor moveWithCells="1" sizeWithCells="1">
                  <from>
                    <xdr:col>7</xdr:col>
                    <xdr:colOff>981075</xdr:colOff>
                    <xdr:row>40</xdr:row>
                    <xdr:rowOff>28575</xdr:rowOff>
                  </from>
                  <to>
                    <xdr:col>7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6" r:id="rId24" name="Button 22">
              <controlPr defaultSize="0" print="0" autoFill="0" autoPict="0" macro="[0]!_PRN22">
                <anchor moveWithCells="1" sizeWithCells="1">
                  <from>
                    <xdr:col>10</xdr:col>
                    <xdr:colOff>981075</xdr:colOff>
                    <xdr:row>40</xdr:row>
                    <xdr:rowOff>28575</xdr:rowOff>
                  </from>
                  <to>
                    <xdr:col>10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7" r:id="rId25" name="Button 23">
              <controlPr defaultSize="0" print="0" autoFill="0" autoPict="0" macro="[0]!_PRN23">
                <anchor moveWithCells="1" sizeWithCells="1">
                  <from>
                    <xdr:col>13</xdr:col>
                    <xdr:colOff>981075</xdr:colOff>
                    <xdr:row>40</xdr:row>
                    <xdr:rowOff>28575</xdr:rowOff>
                  </from>
                  <to>
                    <xdr:col>13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8" r:id="rId26" name="Button 24">
              <controlPr defaultSize="0" print="0" autoFill="0" autoPict="0" macro="[0]!_PRN24">
                <anchor moveWithCells="1" sizeWithCells="1">
                  <from>
                    <xdr:col>16</xdr:col>
                    <xdr:colOff>981075</xdr:colOff>
                    <xdr:row>40</xdr:row>
                    <xdr:rowOff>28575</xdr:rowOff>
                  </from>
                  <to>
                    <xdr:col>16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9" r:id="rId27" name="Button 2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0" r:id="rId28" name="Button 26">
              <controlPr defaultSize="0" print="0" autoFill="0" autoPict="0" macro="[0]!_PRN26">
                <anchor moveWithCells="1" sizeWithCells="1">
                  <from>
                    <xdr:col>4</xdr:col>
                    <xdr:colOff>981075</xdr:colOff>
                    <xdr:row>51</xdr:row>
                    <xdr:rowOff>28575</xdr:rowOff>
                  </from>
                  <to>
                    <xdr:col>4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1" r:id="rId29" name="Button 27">
              <controlPr defaultSize="0" print="0" autoFill="0" autoPict="0" macro="[0]!_PRN27">
                <anchor moveWithCells="1" sizeWithCells="1">
                  <from>
                    <xdr:col>7</xdr:col>
                    <xdr:colOff>981075</xdr:colOff>
                    <xdr:row>51</xdr:row>
                    <xdr:rowOff>28575</xdr:rowOff>
                  </from>
                  <to>
                    <xdr:col>7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2" r:id="rId30" name="Button 28">
              <controlPr defaultSize="0" print="0" autoFill="0" autoPict="0" macro="[0]!_PRN28">
                <anchor moveWithCells="1" sizeWithCells="1">
                  <from>
                    <xdr:col>10</xdr:col>
                    <xdr:colOff>981075</xdr:colOff>
                    <xdr:row>51</xdr:row>
                    <xdr:rowOff>28575</xdr:rowOff>
                  </from>
                  <to>
                    <xdr:col>10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3" r:id="rId31" name="Button 29">
              <controlPr defaultSize="0" print="0" autoFill="0" autoPict="0" macro="[0]!_PRN29">
                <anchor moveWithCells="1" sizeWithCells="1">
                  <from>
                    <xdr:col>13</xdr:col>
                    <xdr:colOff>981075</xdr:colOff>
                    <xdr:row>51</xdr:row>
                    <xdr:rowOff>28575</xdr:rowOff>
                  </from>
                  <to>
                    <xdr:col>13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4" r:id="rId32" name="Button 30">
              <controlPr defaultSize="0" print="0" autoFill="0" autoPict="0" macro="[0]!_PRN30">
                <anchor moveWithCells="1" sizeWithCells="1">
                  <from>
                    <xdr:col>16</xdr:col>
                    <xdr:colOff>981075</xdr:colOff>
                    <xdr:row>51</xdr:row>
                    <xdr:rowOff>28575</xdr:rowOff>
                  </from>
                  <to>
                    <xdr:col>16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5" r:id="rId33" name="Button 3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6" r:id="rId34" name="Button 32">
              <controlPr defaultSize="0" print="0" autoFill="0" autoPict="0" macro="[0]!_PRN32">
                <anchor moveWithCells="1" sizeWithCells="1">
                  <from>
                    <xdr:col>4</xdr:col>
                    <xdr:colOff>981075</xdr:colOff>
                    <xdr:row>62</xdr:row>
                    <xdr:rowOff>28575</xdr:rowOff>
                  </from>
                  <to>
                    <xdr:col>4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7" r:id="rId35" name="Button 33">
              <controlPr defaultSize="0" print="0" autoFill="0" autoPict="0" macro="[0]!_PRN33">
                <anchor moveWithCells="1" sizeWithCells="1">
                  <from>
                    <xdr:col>7</xdr:col>
                    <xdr:colOff>981075</xdr:colOff>
                    <xdr:row>62</xdr:row>
                    <xdr:rowOff>28575</xdr:rowOff>
                  </from>
                  <to>
                    <xdr:col>7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8" r:id="rId36" name="Button 34">
              <controlPr defaultSize="0" print="0" autoFill="0" autoPict="0" macro="[0]!_PRN34">
                <anchor moveWithCells="1" sizeWithCells="1">
                  <from>
                    <xdr:col>10</xdr:col>
                    <xdr:colOff>981075</xdr:colOff>
                    <xdr:row>62</xdr:row>
                    <xdr:rowOff>28575</xdr:rowOff>
                  </from>
                  <to>
                    <xdr:col>10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9" r:id="rId37" name="Button 35">
              <controlPr defaultSize="0" print="0" autoFill="0" autoPict="0" macro="[0]!_PRN35">
                <anchor moveWithCells="1" sizeWithCells="1">
                  <from>
                    <xdr:col>13</xdr:col>
                    <xdr:colOff>981075</xdr:colOff>
                    <xdr:row>62</xdr:row>
                    <xdr:rowOff>28575</xdr:rowOff>
                  </from>
                  <to>
                    <xdr:col>13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0" r:id="rId38" name="Button 36">
              <controlPr defaultSize="0" print="0" autoFill="0" autoPict="0" macro="[0]!_PRN36">
                <anchor moveWithCells="1" sizeWithCells="1">
                  <from>
                    <xdr:col>16</xdr:col>
                    <xdr:colOff>981075</xdr:colOff>
                    <xdr:row>62</xdr:row>
                    <xdr:rowOff>28575</xdr:rowOff>
                  </from>
                  <to>
                    <xdr:col>16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1" r:id="rId39" name="Button 37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2" r:id="rId40" name="Button 38">
              <controlPr defaultSize="0" print="0" autoFill="0" autoPict="0" macro="[0]!_PRN38">
                <anchor moveWithCells="1" sizeWithCells="1">
                  <from>
                    <xdr:col>4</xdr:col>
                    <xdr:colOff>981075</xdr:colOff>
                    <xdr:row>73</xdr:row>
                    <xdr:rowOff>28575</xdr:rowOff>
                  </from>
                  <to>
                    <xdr:col>4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3" r:id="rId41" name="Button 39">
              <controlPr defaultSize="0" print="0" autoFill="0" autoPict="0" macro="[0]!_PRN39">
                <anchor moveWithCells="1" sizeWithCells="1">
                  <from>
                    <xdr:col>7</xdr:col>
                    <xdr:colOff>981075</xdr:colOff>
                    <xdr:row>73</xdr:row>
                    <xdr:rowOff>28575</xdr:rowOff>
                  </from>
                  <to>
                    <xdr:col>7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4" r:id="rId42" name="Button 40">
              <controlPr defaultSize="0" print="0" autoFill="0" autoPict="0" macro="[0]!_PRN40">
                <anchor moveWithCells="1" sizeWithCells="1">
                  <from>
                    <xdr:col>10</xdr:col>
                    <xdr:colOff>981075</xdr:colOff>
                    <xdr:row>73</xdr:row>
                    <xdr:rowOff>28575</xdr:rowOff>
                  </from>
                  <to>
                    <xdr:col>10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5" r:id="rId43" name="Button 41">
              <controlPr defaultSize="0" print="0" autoFill="0" autoPict="0" macro="[0]!_PRN41">
                <anchor moveWithCells="1" sizeWithCells="1">
                  <from>
                    <xdr:col>13</xdr:col>
                    <xdr:colOff>981075</xdr:colOff>
                    <xdr:row>73</xdr:row>
                    <xdr:rowOff>28575</xdr:rowOff>
                  </from>
                  <to>
                    <xdr:col>13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6" r:id="rId44" name="Button 42">
              <controlPr defaultSize="0" print="0" autoFill="0" autoPict="0" macro="[0]!_PRN42">
                <anchor moveWithCells="1" sizeWithCells="1">
                  <from>
                    <xdr:col>16</xdr:col>
                    <xdr:colOff>981075</xdr:colOff>
                    <xdr:row>73</xdr:row>
                    <xdr:rowOff>28575</xdr:rowOff>
                  </from>
                  <to>
                    <xdr:col>16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7" r:id="rId45" name="Button 43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8" r:id="rId46" name="Button 44">
              <controlPr defaultSize="0" print="0" autoFill="0" autoPict="0" macro="[0]!_PRN44">
                <anchor moveWithCells="1" sizeWithCells="1">
                  <from>
                    <xdr:col>4</xdr:col>
                    <xdr:colOff>981075</xdr:colOff>
                    <xdr:row>84</xdr:row>
                    <xdr:rowOff>28575</xdr:rowOff>
                  </from>
                  <to>
                    <xdr:col>4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9" r:id="rId47" name="Button 45">
              <controlPr defaultSize="0" print="0" autoFill="0" autoPict="0" macro="[0]!_PRN45">
                <anchor moveWithCells="1" sizeWithCells="1">
                  <from>
                    <xdr:col>7</xdr:col>
                    <xdr:colOff>981075</xdr:colOff>
                    <xdr:row>84</xdr:row>
                    <xdr:rowOff>28575</xdr:rowOff>
                  </from>
                  <to>
                    <xdr:col>7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0" r:id="rId48" name="Button 46">
              <controlPr defaultSize="0" print="0" autoFill="0" autoPict="0" macro="[0]!_PRN46">
                <anchor moveWithCells="1" sizeWithCells="1">
                  <from>
                    <xdr:col>10</xdr:col>
                    <xdr:colOff>981075</xdr:colOff>
                    <xdr:row>84</xdr:row>
                    <xdr:rowOff>28575</xdr:rowOff>
                  </from>
                  <to>
                    <xdr:col>10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1" r:id="rId49" name="Button 47">
              <controlPr defaultSize="0" print="0" autoFill="0" autoPict="0" macro="[0]!_PRN47">
                <anchor moveWithCells="1" sizeWithCells="1">
                  <from>
                    <xdr:col>13</xdr:col>
                    <xdr:colOff>981075</xdr:colOff>
                    <xdr:row>84</xdr:row>
                    <xdr:rowOff>28575</xdr:rowOff>
                  </from>
                  <to>
                    <xdr:col>13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2" r:id="rId50" name="Button 48">
              <controlPr defaultSize="0" print="0" autoFill="0" autoPict="0" macro="[0]!_PRN48">
                <anchor moveWithCells="1" sizeWithCells="1">
                  <from>
                    <xdr:col>16</xdr:col>
                    <xdr:colOff>981075</xdr:colOff>
                    <xdr:row>84</xdr:row>
                    <xdr:rowOff>28575</xdr:rowOff>
                  </from>
                  <to>
                    <xdr:col>16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3" r:id="rId51" name="Button 49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4" r:id="rId52" name="Button 50">
              <controlPr defaultSize="0" print="0" autoFill="0" autoPict="0" macro="[0]!_PRN50">
                <anchor moveWithCells="1" sizeWithCells="1">
                  <from>
                    <xdr:col>4</xdr:col>
                    <xdr:colOff>981075</xdr:colOff>
                    <xdr:row>95</xdr:row>
                    <xdr:rowOff>28575</xdr:rowOff>
                  </from>
                  <to>
                    <xdr:col>4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5" r:id="rId53" name="Button 51">
              <controlPr defaultSize="0" print="0" autoFill="0" autoPict="0" macro="[0]!_PRN51">
                <anchor moveWithCells="1" sizeWithCells="1">
                  <from>
                    <xdr:col>7</xdr:col>
                    <xdr:colOff>981075</xdr:colOff>
                    <xdr:row>95</xdr:row>
                    <xdr:rowOff>28575</xdr:rowOff>
                  </from>
                  <to>
                    <xdr:col>7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6" r:id="rId54" name="Button 52">
              <controlPr defaultSize="0" print="0" autoFill="0" autoPict="0" macro="[0]!_PRN52">
                <anchor moveWithCells="1" sizeWithCells="1">
                  <from>
                    <xdr:col>10</xdr:col>
                    <xdr:colOff>981075</xdr:colOff>
                    <xdr:row>95</xdr:row>
                    <xdr:rowOff>28575</xdr:rowOff>
                  </from>
                  <to>
                    <xdr:col>10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7" r:id="rId55" name="Button 53">
              <controlPr defaultSize="0" print="0" autoFill="0" autoPict="0" macro="[0]!_PRN53">
                <anchor moveWithCells="1" sizeWithCells="1">
                  <from>
                    <xdr:col>13</xdr:col>
                    <xdr:colOff>981075</xdr:colOff>
                    <xdr:row>95</xdr:row>
                    <xdr:rowOff>28575</xdr:rowOff>
                  </from>
                  <to>
                    <xdr:col>13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8" r:id="rId56" name="Button 54">
              <controlPr defaultSize="0" print="0" autoFill="0" autoPict="0" macro="[0]!_PRN54">
                <anchor moveWithCells="1" sizeWithCells="1">
                  <from>
                    <xdr:col>16</xdr:col>
                    <xdr:colOff>981075</xdr:colOff>
                    <xdr:row>95</xdr:row>
                    <xdr:rowOff>28575</xdr:rowOff>
                  </from>
                  <to>
                    <xdr:col>16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9" r:id="rId57" name="Button 55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0" r:id="rId58" name="Button 56">
              <controlPr defaultSize="0" print="0" autoFill="0" autoPict="0" macro="[0]!_PRN56">
                <anchor moveWithCells="1" sizeWithCells="1">
                  <from>
                    <xdr:col>4</xdr:col>
                    <xdr:colOff>981075</xdr:colOff>
                    <xdr:row>106</xdr:row>
                    <xdr:rowOff>28575</xdr:rowOff>
                  </from>
                  <to>
                    <xdr:col>4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1" r:id="rId59" name="Button 57">
              <controlPr defaultSize="0" print="0" autoFill="0" autoPict="0" macro="[0]!_PRN57">
                <anchor moveWithCells="1" sizeWithCells="1">
                  <from>
                    <xdr:col>7</xdr:col>
                    <xdr:colOff>981075</xdr:colOff>
                    <xdr:row>106</xdr:row>
                    <xdr:rowOff>28575</xdr:rowOff>
                  </from>
                  <to>
                    <xdr:col>7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2" r:id="rId60" name="Button 58">
              <controlPr defaultSize="0" print="0" autoFill="0" autoPict="0" macro="[0]!_PRN58">
                <anchor moveWithCells="1" sizeWithCells="1">
                  <from>
                    <xdr:col>10</xdr:col>
                    <xdr:colOff>981075</xdr:colOff>
                    <xdr:row>106</xdr:row>
                    <xdr:rowOff>28575</xdr:rowOff>
                  </from>
                  <to>
                    <xdr:col>10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3" r:id="rId61" name="Button 59">
              <controlPr defaultSize="0" print="0" autoFill="0" autoPict="0" macro="[0]!_PRN59">
                <anchor moveWithCells="1" sizeWithCells="1">
                  <from>
                    <xdr:col>13</xdr:col>
                    <xdr:colOff>981075</xdr:colOff>
                    <xdr:row>106</xdr:row>
                    <xdr:rowOff>28575</xdr:rowOff>
                  </from>
                  <to>
                    <xdr:col>13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4" r:id="rId62" name="Button 60">
              <controlPr defaultSize="0" print="0" autoFill="0" autoPict="0" macro="[0]!_PRN60">
                <anchor moveWithCells="1" sizeWithCells="1">
                  <from>
                    <xdr:col>16</xdr:col>
                    <xdr:colOff>981075</xdr:colOff>
                    <xdr:row>106</xdr:row>
                    <xdr:rowOff>28575</xdr:rowOff>
                  </from>
                  <to>
                    <xdr:col>16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5" r:id="rId63" name="Button 61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6" r:id="rId64" name="Button 62">
              <controlPr defaultSize="0" print="0" autoFill="0" autoPict="0" macro="[0]!_PRN62">
                <anchor moveWithCells="1" sizeWithCells="1">
                  <from>
                    <xdr:col>4</xdr:col>
                    <xdr:colOff>981075</xdr:colOff>
                    <xdr:row>117</xdr:row>
                    <xdr:rowOff>28575</xdr:rowOff>
                  </from>
                  <to>
                    <xdr:col>4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7" r:id="rId65" name="Button 63">
              <controlPr defaultSize="0" print="0" autoFill="0" autoPict="0" macro="[0]!_PRN63">
                <anchor moveWithCells="1" sizeWithCells="1">
                  <from>
                    <xdr:col>7</xdr:col>
                    <xdr:colOff>981075</xdr:colOff>
                    <xdr:row>117</xdr:row>
                    <xdr:rowOff>28575</xdr:rowOff>
                  </from>
                  <to>
                    <xdr:col>7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8" r:id="rId66" name="Button 64">
              <controlPr defaultSize="0" print="0" autoFill="0" autoPict="0" macro="[0]!_PRN64">
                <anchor moveWithCells="1" sizeWithCells="1">
                  <from>
                    <xdr:col>10</xdr:col>
                    <xdr:colOff>981075</xdr:colOff>
                    <xdr:row>117</xdr:row>
                    <xdr:rowOff>28575</xdr:rowOff>
                  </from>
                  <to>
                    <xdr:col>10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9" r:id="rId67" name="Button 65">
              <controlPr defaultSize="0" print="0" autoFill="0" autoPict="0" macro="[0]!_PRN65">
                <anchor moveWithCells="1" sizeWithCells="1">
                  <from>
                    <xdr:col>13</xdr:col>
                    <xdr:colOff>981075</xdr:colOff>
                    <xdr:row>117</xdr:row>
                    <xdr:rowOff>28575</xdr:rowOff>
                  </from>
                  <to>
                    <xdr:col>13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0" r:id="rId68" name="Button 66">
              <controlPr defaultSize="0" print="0" autoFill="0" autoPict="0" macro="[0]!_PRN66">
                <anchor moveWithCells="1" sizeWithCells="1">
                  <from>
                    <xdr:col>16</xdr:col>
                    <xdr:colOff>981075</xdr:colOff>
                    <xdr:row>117</xdr:row>
                    <xdr:rowOff>28575</xdr:rowOff>
                  </from>
                  <to>
                    <xdr:col>16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1" r:id="rId69" name="Button 67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2" r:id="rId70" name="Button 68">
              <controlPr defaultSize="0" print="0" autoFill="0" autoPict="0" macro="[0]!_PRN68">
                <anchor moveWithCells="1" sizeWithCells="1">
                  <from>
                    <xdr:col>4</xdr:col>
                    <xdr:colOff>981075</xdr:colOff>
                    <xdr:row>128</xdr:row>
                    <xdr:rowOff>28575</xdr:rowOff>
                  </from>
                  <to>
                    <xdr:col>4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3" r:id="rId71" name="Button 69">
              <controlPr defaultSize="0" print="0" autoFill="0" autoPict="0" macro="[0]!_PRN69">
                <anchor moveWithCells="1" sizeWithCells="1">
                  <from>
                    <xdr:col>7</xdr:col>
                    <xdr:colOff>981075</xdr:colOff>
                    <xdr:row>128</xdr:row>
                    <xdr:rowOff>28575</xdr:rowOff>
                  </from>
                  <to>
                    <xdr:col>7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4" r:id="rId72" name="Button 70">
              <controlPr defaultSize="0" print="0" autoFill="0" autoPict="0" macro="[0]!_PRN70">
                <anchor moveWithCells="1" sizeWithCells="1">
                  <from>
                    <xdr:col>10</xdr:col>
                    <xdr:colOff>981075</xdr:colOff>
                    <xdr:row>128</xdr:row>
                    <xdr:rowOff>28575</xdr:rowOff>
                  </from>
                  <to>
                    <xdr:col>10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5" r:id="rId73" name="Button 71">
              <controlPr defaultSize="0" print="0" autoFill="0" autoPict="0" macro="[0]!_PRN71">
                <anchor moveWithCells="1" sizeWithCells="1">
                  <from>
                    <xdr:col>13</xdr:col>
                    <xdr:colOff>981075</xdr:colOff>
                    <xdr:row>128</xdr:row>
                    <xdr:rowOff>28575</xdr:rowOff>
                  </from>
                  <to>
                    <xdr:col>13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6" r:id="rId74" name="Button 72">
              <controlPr defaultSize="0" print="0" autoFill="0" autoPict="0" macro="[0]!_PRN72">
                <anchor moveWithCells="1" sizeWithCells="1">
                  <from>
                    <xdr:col>16</xdr:col>
                    <xdr:colOff>981075</xdr:colOff>
                    <xdr:row>128</xdr:row>
                    <xdr:rowOff>28575</xdr:rowOff>
                  </from>
                  <to>
                    <xdr:col>16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7" r:id="rId75" name="Button 73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8" r:id="rId76" name="Button 74">
              <controlPr defaultSize="0" print="0" autoFill="0" autoPict="0" macro="[0]!_PRN74">
                <anchor moveWithCells="1" sizeWithCells="1">
                  <from>
                    <xdr:col>4</xdr:col>
                    <xdr:colOff>981075</xdr:colOff>
                    <xdr:row>139</xdr:row>
                    <xdr:rowOff>28575</xdr:rowOff>
                  </from>
                  <to>
                    <xdr:col>4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9" r:id="rId77" name="Button 75">
              <controlPr defaultSize="0" print="0" autoFill="0" autoPict="0" macro="[0]!_PRN75">
                <anchor moveWithCells="1" sizeWithCells="1">
                  <from>
                    <xdr:col>7</xdr:col>
                    <xdr:colOff>981075</xdr:colOff>
                    <xdr:row>139</xdr:row>
                    <xdr:rowOff>28575</xdr:rowOff>
                  </from>
                  <to>
                    <xdr:col>7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0" r:id="rId78" name="Button 76">
              <controlPr defaultSize="0" print="0" autoFill="0" autoPict="0" macro="[0]!_PRN76">
                <anchor moveWithCells="1" sizeWithCells="1">
                  <from>
                    <xdr:col>10</xdr:col>
                    <xdr:colOff>981075</xdr:colOff>
                    <xdr:row>139</xdr:row>
                    <xdr:rowOff>28575</xdr:rowOff>
                  </from>
                  <to>
                    <xdr:col>10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1" r:id="rId79" name="Button 77">
              <controlPr defaultSize="0" print="0" autoFill="0" autoPict="0" macro="[0]!_PRN77">
                <anchor moveWithCells="1" sizeWithCells="1">
                  <from>
                    <xdr:col>13</xdr:col>
                    <xdr:colOff>981075</xdr:colOff>
                    <xdr:row>139</xdr:row>
                    <xdr:rowOff>28575</xdr:rowOff>
                  </from>
                  <to>
                    <xdr:col>13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2" r:id="rId80" name="Button 78">
              <controlPr defaultSize="0" print="0" autoFill="0" autoPict="0" macro="[0]!_PRN78">
                <anchor moveWithCells="1" sizeWithCells="1">
                  <from>
                    <xdr:col>16</xdr:col>
                    <xdr:colOff>981075</xdr:colOff>
                    <xdr:row>139</xdr:row>
                    <xdr:rowOff>28575</xdr:rowOff>
                  </from>
                  <to>
                    <xdr:col>16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3" r:id="rId81" name="Button 79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4" r:id="rId82" name="Button 80">
              <controlPr defaultSize="0" print="0" autoFill="0" autoPict="0" macro="[0]!_PRN80">
                <anchor moveWithCells="1" sizeWithCells="1">
                  <from>
                    <xdr:col>4</xdr:col>
                    <xdr:colOff>981075</xdr:colOff>
                    <xdr:row>150</xdr:row>
                    <xdr:rowOff>28575</xdr:rowOff>
                  </from>
                  <to>
                    <xdr:col>4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5" r:id="rId83" name="Button 81">
              <controlPr defaultSize="0" print="0" autoFill="0" autoPict="0" macro="[0]!_PRN81">
                <anchor moveWithCells="1" sizeWithCells="1">
                  <from>
                    <xdr:col>7</xdr:col>
                    <xdr:colOff>981075</xdr:colOff>
                    <xdr:row>150</xdr:row>
                    <xdr:rowOff>28575</xdr:rowOff>
                  </from>
                  <to>
                    <xdr:col>7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6" r:id="rId84" name="Button 82">
              <controlPr defaultSize="0" print="0" autoFill="0" autoPict="0" macro="[0]!_PRN82">
                <anchor moveWithCells="1" sizeWithCells="1">
                  <from>
                    <xdr:col>10</xdr:col>
                    <xdr:colOff>981075</xdr:colOff>
                    <xdr:row>150</xdr:row>
                    <xdr:rowOff>28575</xdr:rowOff>
                  </from>
                  <to>
                    <xdr:col>10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7" r:id="rId85" name="Button 83">
              <controlPr defaultSize="0" print="0" autoFill="0" autoPict="0" macro="[0]!_PRN83">
                <anchor moveWithCells="1" sizeWithCells="1">
                  <from>
                    <xdr:col>13</xdr:col>
                    <xdr:colOff>981075</xdr:colOff>
                    <xdr:row>150</xdr:row>
                    <xdr:rowOff>28575</xdr:rowOff>
                  </from>
                  <to>
                    <xdr:col>13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8" r:id="rId86" name="Button 84">
              <controlPr defaultSize="0" print="0" autoFill="0" autoPict="0" macro="[0]!_PRN84">
                <anchor moveWithCells="1" sizeWithCells="1">
                  <from>
                    <xdr:col>16</xdr:col>
                    <xdr:colOff>981075</xdr:colOff>
                    <xdr:row>150</xdr:row>
                    <xdr:rowOff>28575</xdr:rowOff>
                  </from>
                  <to>
                    <xdr:col>16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9" r:id="rId87" name="Button 85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0" r:id="rId88" name="Button 86">
              <controlPr defaultSize="0" print="0" autoFill="0" autoPict="0" macro="[0]!_PRN86">
                <anchor moveWithCells="1" sizeWithCells="1">
                  <from>
                    <xdr:col>4</xdr:col>
                    <xdr:colOff>981075</xdr:colOff>
                    <xdr:row>161</xdr:row>
                    <xdr:rowOff>28575</xdr:rowOff>
                  </from>
                  <to>
                    <xdr:col>4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1" r:id="rId89" name="Button 87">
              <controlPr defaultSize="0" print="0" autoFill="0" autoPict="0" macro="[0]!_PRN87">
                <anchor moveWithCells="1" sizeWithCells="1">
                  <from>
                    <xdr:col>7</xdr:col>
                    <xdr:colOff>981075</xdr:colOff>
                    <xdr:row>161</xdr:row>
                    <xdr:rowOff>28575</xdr:rowOff>
                  </from>
                  <to>
                    <xdr:col>7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2" r:id="rId90" name="Button 88">
              <controlPr defaultSize="0" print="0" autoFill="0" autoPict="0" macro="[0]!_PRN88">
                <anchor moveWithCells="1" sizeWithCells="1">
                  <from>
                    <xdr:col>10</xdr:col>
                    <xdr:colOff>981075</xdr:colOff>
                    <xdr:row>161</xdr:row>
                    <xdr:rowOff>28575</xdr:rowOff>
                  </from>
                  <to>
                    <xdr:col>10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3" r:id="rId91" name="Button 89">
              <controlPr defaultSize="0" print="0" autoFill="0" autoPict="0" macro="[0]!_PRN89">
                <anchor moveWithCells="1" sizeWithCells="1">
                  <from>
                    <xdr:col>13</xdr:col>
                    <xdr:colOff>981075</xdr:colOff>
                    <xdr:row>161</xdr:row>
                    <xdr:rowOff>28575</xdr:rowOff>
                  </from>
                  <to>
                    <xdr:col>13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4" r:id="rId92" name="Button 90">
              <controlPr defaultSize="0" print="0" autoFill="0" autoPict="0" macro="[0]!_PRN90">
                <anchor moveWithCells="1" sizeWithCells="1">
                  <from>
                    <xdr:col>16</xdr:col>
                    <xdr:colOff>981075</xdr:colOff>
                    <xdr:row>161</xdr:row>
                    <xdr:rowOff>28575</xdr:rowOff>
                  </from>
                  <to>
                    <xdr:col>16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5" r:id="rId93" name="Button 91">
              <controlPr defaultSize="0" print="0" autoFill="0" autoPict="0" macro="[0]!_PRN9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6" r:id="rId94" name="Button 92">
              <controlPr defaultSize="0" print="0" autoFill="0" autoPict="0" macro="[0]!_PRN92">
                <anchor moveWithCells="1" sizeWithCells="1">
                  <from>
                    <xdr:col>4</xdr:col>
                    <xdr:colOff>981075</xdr:colOff>
                    <xdr:row>172</xdr:row>
                    <xdr:rowOff>28575</xdr:rowOff>
                  </from>
                  <to>
                    <xdr:col>4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7" r:id="rId95" name="Button 93">
              <controlPr defaultSize="0" print="0" autoFill="0" autoPict="0" macro="[0]!_PRN93">
                <anchor moveWithCells="1" sizeWithCells="1">
                  <from>
                    <xdr:col>7</xdr:col>
                    <xdr:colOff>981075</xdr:colOff>
                    <xdr:row>172</xdr:row>
                    <xdr:rowOff>28575</xdr:rowOff>
                  </from>
                  <to>
                    <xdr:col>7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8" r:id="rId96" name="Button 94">
              <controlPr defaultSize="0" print="0" autoFill="0" autoPict="0" macro="[0]!_PRN94">
                <anchor moveWithCells="1" sizeWithCells="1">
                  <from>
                    <xdr:col>10</xdr:col>
                    <xdr:colOff>981075</xdr:colOff>
                    <xdr:row>172</xdr:row>
                    <xdr:rowOff>28575</xdr:rowOff>
                  </from>
                  <to>
                    <xdr:col>10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9" r:id="rId97" name="Button 95">
              <controlPr defaultSize="0" print="0" autoFill="0" autoPict="0" macro="[0]!_PRN95">
                <anchor moveWithCells="1" sizeWithCells="1">
                  <from>
                    <xdr:col>13</xdr:col>
                    <xdr:colOff>981075</xdr:colOff>
                    <xdr:row>172</xdr:row>
                    <xdr:rowOff>28575</xdr:rowOff>
                  </from>
                  <to>
                    <xdr:col>13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0" r:id="rId98" name="Button 96">
              <controlPr defaultSize="0" print="0" autoFill="0" autoPict="0" macro="[0]!_PRN96">
                <anchor moveWithCells="1" sizeWithCells="1">
                  <from>
                    <xdr:col>16</xdr:col>
                    <xdr:colOff>981075</xdr:colOff>
                    <xdr:row>172</xdr:row>
                    <xdr:rowOff>28575</xdr:rowOff>
                  </from>
                  <to>
                    <xdr:col>16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1" r:id="rId99" name="Button 97">
              <controlPr defaultSize="0" print="0" autoFill="0" autoPict="0" macro="[0]!_PRN9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2" r:id="rId100" name="Button 98">
              <controlPr defaultSize="0" print="0" autoFill="0" autoPict="0" macro="[0]!_PRN98">
                <anchor moveWithCells="1" sizeWithCells="1">
                  <from>
                    <xdr:col>4</xdr:col>
                    <xdr:colOff>981075</xdr:colOff>
                    <xdr:row>183</xdr:row>
                    <xdr:rowOff>28575</xdr:rowOff>
                  </from>
                  <to>
                    <xdr:col>4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3" r:id="rId101" name="Button 99">
              <controlPr defaultSize="0" print="0" autoFill="0" autoPict="0" macro="[0]!_PRN99">
                <anchor moveWithCells="1" sizeWithCells="1">
                  <from>
                    <xdr:col>7</xdr:col>
                    <xdr:colOff>981075</xdr:colOff>
                    <xdr:row>183</xdr:row>
                    <xdr:rowOff>28575</xdr:rowOff>
                  </from>
                  <to>
                    <xdr:col>7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4" r:id="rId102" name="Button 100">
              <controlPr defaultSize="0" print="0" autoFill="0" autoPict="0" macro="[0]!_PRN100">
                <anchor moveWithCells="1" sizeWithCells="1">
                  <from>
                    <xdr:col>10</xdr:col>
                    <xdr:colOff>981075</xdr:colOff>
                    <xdr:row>183</xdr:row>
                    <xdr:rowOff>28575</xdr:rowOff>
                  </from>
                  <to>
                    <xdr:col>10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5" r:id="rId103" name="Button 101">
              <controlPr defaultSize="0" print="0" autoFill="0" autoPict="0" macro="[0]!_PRN101">
                <anchor moveWithCells="1" sizeWithCells="1">
                  <from>
                    <xdr:col>13</xdr:col>
                    <xdr:colOff>981075</xdr:colOff>
                    <xdr:row>183</xdr:row>
                    <xdr:rowOff>28575</xdr:rowOff>
                  </from>
                  <to>
                    <xdr:col>13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6" r:id="rId104" name="Button 102">
              <controlPr defaultSize="0" print="0" autoFill="0" autoPict="0" macro="[0]!_PRN102">
                <anchor moveWithCells="1" sizeWithCells="1">
                  <from>
                    <xdr:col>16</xdr:col>
                    <xdr:colOff>981075</xdr:colOff>
                    <xdr:row>183</xdr:row>
                    <xdr:rowOff>28575</xdr:rowOff>
                  </from>
                  <to>
                    <xdr:col>16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7" r:id="rId105" name="Button 10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8" r:id="rId106" name="Button 10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9" r:id="rId107" name="Button 10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0" r:id="rId108" name="Button 10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1" r:id="rId109" name="Button 10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2" r:id="rId110" name="Button 108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3" r:id="rId111" name="Button 10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4" r:id="rId112" name="Button 11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5" r:id="rId113" name="Button 11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6" r:id="rId114" name="Button 112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7" r:id="rId115" name="Button 11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8" r:id="rId116" name="Button 11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9" r:id="rId117" name="Button 11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0" r:id="rId118" name="Button 11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1" r:id="rId119" name="Button 11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2" r:id="rId120" name="Button 118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3" r:id="rId121" name="Button 119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4" r:id="rId122" name="Button 120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5" r:id="rId123" name="Button 121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6" r:id="rId124" name="Button 122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7" r:id="rId125" name="Button 123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8" r:id="rId126" name="Button 124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9" r:id="rId127" name="Button 125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0" r:id="rId128" name="Button 12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1" r:id="rId129" name="Button 12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2" r:id="rId130" name="Button 12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3" r:id="rId131" name="Button 12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4" r:id="rId132" name="Button 130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5" r:id="rId133" name="Button 131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6" r:id="rId134" name="Button 132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7" r:id="rId135" name="Button 133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8" r:id="rId136" name="Button 134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9" r:id="rId137" name="Button 13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0" r:id="rId138" name="Button 13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1" r:id="rId139" name="Button 13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2" r:id="rId140" name="Button 138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3" r:id="rId141" name="Button 13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4" r:id="rId142" name="Button 14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5" r:id="rId143" name="Button 14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6" r:id="rId144" name="Button 14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7" r:id="rId145" name="Button 14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8" r:id="rId146" name="Button 14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9" r:id="rId147" name="Button 14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0" r:id="rId148" name="Button 14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1" r:id="rId149" name="Button 14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2" r:id="rId150" name="Button 148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3" r:id="rId151" name="Button 14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4" r:id="rId152" name="Button 15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5" r:id="rId153" name="Button 15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6" r:id="rId154" name="Button 15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7" r:id="rId155" name="Button 15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8" r:id="rId156" name="Button 15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9" r:id="rId157" name="Button 15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0" r:id="rId158" name="Button 15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1" r:id="rId159" name="Button 15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2" r:id="rId160" name="Button 158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3" r:id="rId161" name="Button 159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4" r:id="rId162" name="Button 160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5" r:id="rId163" name="Button 161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6" r:id="rId164" name="Button 162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7" r:id="rId165" name="Button 163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8" r:id="rId166" name="Button 164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9" r:id="rId167" name="Button 16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0" r:id="rId168" name="Button 16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1" r:id="rId169" name="Button 16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2" r:id="rId170" name="Button 168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3" r:id="rId171" name="Button 169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4" r:id="rId172" name="Button 170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5" r:id="rId173" name="Button 171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6" r:id="rId174" name="Button 172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7" r:id="rId175" name="Button 173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8" r:id="rId176" name="Button 174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9" r:id="rId177" name="Button 175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0" r:id="rId178" name="Button 17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1" r:id="rId179" name="Button 17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2" r:id="rId180" name="Button 17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3" r:id="rId181" name="Button 17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4" r:id="rId182" name="Button 180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5" r:id="rId183" name="Button 181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6" r:id="rId184" name="Button 182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7" r:id="rId185" name="Button 183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8" r:id="rId186" name="Button 184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9" r:id="rId187" name="Button 185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0" r:id="rId188" name="Button 186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1" r:id="rId189" name="Button 187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2" r:id="rId190" name="Button 188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3" r:id="rId191" name="Button 189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4" r:id="rId192" name="Button 190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5" r:id="rId193" name="Button 191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6" r:id="rId194" name="Button 192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7" r:id="rId195" name="Button 193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8" r:id="rId196" name="Button 194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9" r:id="rId197" name="Button 195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0" r:id="rId198" name="Button 196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1" r:id="rId199" name="Button 197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2" r:id="rId200" name="Button 198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3" r:id="rId201" name="Button 19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4" r:id="rId202" name="Button 20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5" r:id="rId203" name="Button 20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6" r:id="rId204" name="Button 20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7" r:id="rId205" name="Button 20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8" r:id="rId206" name="Button 20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9" r:id="rId207" name="Button 20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0" r:id="rId208" name="Button 20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1" r:id="rId209" name="Button 20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2" r:id="rId210" name="Button 208">
              <controlPr defaultSize="0" print="0" autoFill="0" autoPict="0" macro="[0]!_PRN9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3" r:id="rId211" name="Button 209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4" r:id="rId212" name="Button 210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5" r:id="rId213" name="Button 211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6" r:id="rId214" name="Button 212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7" r:id="rId215" name="Button 213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8" r:id="rId216" name="Button 214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9" r:id="rId217" name="Button 215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0" r:id="rId218" name="Button 216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1" r:id="rId219" name="Button 217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2" r:id="rId220" name="Button 218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3" r:id="rId221" name="Button 21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4" r:id="rId222" name="Button 22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5" r:id="rId223" name="Button 22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6" r:id="rId224" name="Button 222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7" r:id="rId225" name="Button 223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7</xdr:row>
                    <xdr:rowOff>28575</xdr:rowOff>
                  </from>
                  <to>
                    <xdr:col>7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8" r:id="rId226" name="Button 224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7</xdr:row>
                    <xdr:rowOff>28575</xdr:rowOff>
                  </from>
                  <to>
                    <xdr:col>10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9" r:id="rId227" name="Button 225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7</xdr:row>
                    <xdr:rowOff>28575</xdr:rowOff>
                  </from>
                  <to>
                    <xdr:col>13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0" r:id="rId228" name="Button 226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7</xdr:row>
                    <xdr:rowOff>28575</xdr:rowOff>
                  </from>
                  <to>
                    <xdr:col>16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6" r:id="rId229" name="Button 2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7</xdr:row>
                    <xdr:rowOff>28575</xdr:rowOff>
                  </from>
                  <to>
                    <xdr:col>4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1" r:id="rId230" name="Button 227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18</xdr:row>
                    <xdr:rowOff>28575</xdr:rowOff>
                  </from>
                  <to>
                    <xdr:col>1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2" r:id="rId231" name="Button 228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18</xdr:row>
                    <xdr:rowOff>28575</xdr:rowOff>
                  </from>
                  <to>
                    <xdr:col>4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3" r:id="rId232" name="Button 229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18</xdr:row>
                    <xdr:rowOff>28575</xdr:rowOff>
                  </from>
                  <to>
                    <xdr:col>7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4" r:id="rId233" name="Button 230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18</xdr:row>
                    <xdr:rowOff>28575</xdr:rowOff>
                  </from>
                  <to>
                    <xdr:col>10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5" r:id="rId234" name="Button 231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18</xdr:row>
                    <xdr:rowOff>28575</xdr:rowOff>
                  </from>
                  <to>
                    <xdr:col>13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6" r:id="rId235" name="Button 232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18</xdr:row>
                    <xdr:rowOff>28575</xdr:rowOff>
                  </from>
                  <to>
                    <xdr:col>16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7" r:id="rId236" name="Button 233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8" r:id="rId237" name="Button 234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29</xdr:row>
                    <xdr:rowOff>28575</xdr:rowOff>
                  </from>
                  <to>
                    <xdr:col>4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9" r:id="rId238" name="Button 235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29</xdr:row>
                    <xdr:rowOff>28575</xdr:rowOff>
                  </from>
                  <to>
                    <xdr:col>7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0" r:id="rId239" name="Button 236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29</xdr:row>
                    <xdr:rowOff>28575</xdr:rowOff>
                  </from>
                  <to>
                    <xdr:col>10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1" r:id="rId240" name="Button 237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29</xdr:row>
                    <xdr:rowOff>28575</xdr:rowOff>
                  </from>
                  <to>
                    <xdr:col>13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2" r:id="rId241" name="Button 238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29</xdr:row>
                    <xdr:rowOff>28575</xdr:rowOff>
                  </from>
                  <to>
                    <xdr:col>16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3" r:id="rId242" name="Button 239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40</xdr:row>
                    <xdr:rowOff>28575</xdr:rowOff>
                  </from>
                  <to>
                    <xdr:col>16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4" r:id="rId243" name="Button 240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40</xdr:row>
                    <xdr:rowOff>28575</xdr:rowOff>
                  </from>
                  <to>
                    <xdr:col>13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5" r:id="rId244" name="Button 241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40</xdr:row>
                    <xdr:rowOff>28575</xdr:rowOff>
                  </from>
                  <to>
                    <xdr:col>10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6" r:id="rId245" name="Button 242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40</xdr:row>
                    <xdr:rowOff>28575</xdr:rowOff>
                  </from>
                  <to>
                    <xdr:col>7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7" r:id="rId246" name="Button 243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40</xdr:row>
                    <xdr:rowOff>28575</xdr:rowOff>
                  </from>
                  <to>
                    <xdr:col>4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8" r:id="rId247" name="Button 244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9" r:id="rId248" name="Button 24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0" r:id="rId249" name="Button 24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1" r:id="rId250" name="Button 247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2" r:id="rId251" name="Button 248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3" r:id="rId252" name="Button 24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4" r:id="rId253" name="Button 25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5" r:id="rId254" name="Button 25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6" r:id="rId255" name="Button 25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7" r:id="rId256" name="Button 25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8" r:id="rId257" name="Button 25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9" r:id="rId258" name="Button 25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0" r:id="rId259" name="Button 256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1" r:id="rId260" name="Button 257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2" r:id="rId261" name="Button 258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3" r:id="rId262" name="Button 259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4" r:id="rId263" name="Button 260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5" r:id="rId264" name="Button 26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6" r:id="rId265" name="Button 26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7" r:id="rId266" name="Button 26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8" r:id="rId267" name="Button 26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9" r:id="rId268" name="Button 26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0" r:id="rId269" name="Button 26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1" r:id="rId270" name="Button 26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2" r:id="rId271" name="Button 26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3" r:id="rId272" name="Button 269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4" r:id="rId273" name="Button 270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5" r:id="rId274" name="Button 27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6" r:id="rId275" name="Button 27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7" r:id="rId276" name="Button 27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8" r:id="rId277" name="Button 27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9" r:id="rId278" name="Button 275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0" r:id="rId279" name="Button 27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1" r:id="rId280" name="Button 27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2" r:id="rId281" name="Button 27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3" r:id="rId282" name="Button 27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4" r:id="rId283" name="Button 280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5" r:id="rId284" name="Button 281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6" r:id="rId285" name="Button 282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7" r:id="rId286" name="Button 28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8" r:id="rId287" name="Button 28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9" r:id="rId288" name="Button 28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0" r:id="rId289" name="Button 28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1" r:id="rId290" name="Button 287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2" r:id="rId291" name="Button 288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Z143"/>
  <sheetViews>
    <sheetView tabSelected="1" zoomScaleNormal="100" workbookViewId="0">
      <pane xSplit="2" ySplit="16" topLeftCell="C17" activePane="bottomRight" state="frozen"/>
      <selection activeCell="B21" sqref="B21"/>
      <selection pane="topRight" activeCell="B21" sqref="B21"/>
      <selection pane="bottomLeft" activeCell="B21" sqref="B21"/>
      <selection pane="bottomRight" activeCell="A21" sqref="A21:B21"/>
    </sheetView>
  </sheetViews>
  <sheetFormatPr defaultRowHeight="14.25"/>
  <cols>
    <col min="1" max="1" width="11.7109375" style="13" customWidth="1"/>
    <col min="2" max="2" width="28.140625" style="13" customWidth="1"/>
    <col min="3" max="3" width="10" style="14" customWidth="1"/>
    <col min="4" max="4" width="20.28515625" style="13" customWidth="1"/>
    <col min="5" max="5" width="8.28515625" style="13" customWidth="1"/>
    <col min="6" max="6" width="8.85546875" style="13" customWidth="1"/>
    <col min="7" max="7" width="7.5703125" style="13" customWidth="1"/>
    <col min="8" max="8" width="9.28515625" style="13" bestFit="1" customWidth="1"/>
    <col min="9" max="9" width="0.140625" style="13" customWidth="1"/>
    <col min="10" max="10" width="11.7109375" style="13" customWidth="1"/>
    <col min="11" max="14" width="2" style="13" bestFit="1" customWidth="1"/>
    <col min="15" max="15" width="9.140625" style="13" customWidth="1"/>
    <col min="16" max="17" width="2" style="13" bestFit="1" customWidth="1"/>
    <col min="18" max="18" width="2.5703125" style="13" customWidth="1"/>
    <col min="19" max="19" width="11.7109375" style="13" bestFit="1" customWidth="1"/>
    <col min="20" max="20" width="5.7109375" style="13" bestFit="1" customWidth="1"/>
    <col min="21" max="21" width="3.7109375" style="13" bestFit="1" customWidth="1"/>
    <col min="22" max="22" width="4.28515625" style="13" bestFit="1" customWidth="1"/>
    <col min="23" max="16384" width="9.140625" style="13"/>
  </cols>
  <sheetData>
    <row r="1" spans="1:26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5"/>
      <c r="B2" s="15"/>
      <c r="C2" s="16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" thickBot="1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R5" s="15"/>
      <c r="S5" s="15" t="s">
        <v>79</v>
      </c>
      <c r="T5" s="15" t="s">
        <v>19</v>
      </c>
      <c r="U5" s="15" t="s">
        <v>20</v>
      </c>
      <c r="V5" s="15" t="s">
        <v>21</v>
      </c>
      <c r="W5" s="15"/>
      <c r="X5" s="15"/>
      <c r="Y5" s="15"/>
      <c r="Z5" s="15"/>
    </row>
    <row r="6" spans="1:26" ht="15.75">
      <c r="A6" s="15"/>
      <c r="B6" s="15"/>
      <c r="C6" s="16"/>
      <c r="D6" s="15"/>
      <c r="E6" s="15"/>
      <c r="F6" s="15"/>
      <c r="G6" s="15"/>
      <c r="H6" s="15"/>
      <c r="I6" s="15"/>
      <c r="J6" s="122" t="s">
        <v>45</v>
      </c>
      <c r="K6" s="123">
        <f>$D$136*20</f>
        <v>0</v>
      </c>
      <c r="L6" s="123">
        <f>$E$136*27</f>
        <v>0</v>
      </c>
      <c r="M6" s="124">
        <f>$G$136*3</f>
        <v>0</v>
      </c>
      <c r="N6" s="120"/>
      <c r="O6" s="131" t="s">
        <v>56</v>
      </c>
      <c r="P6" s="132">
        <f>$D$136*10</f>
        <v>0</v>
      </c>
      <c r="Q6" s="133">
        <f>$E$136*10</f>
        <v>0</v>
      </c>
      <c r="R6" s="15"/>
      <c r="S6" s="140" t="s">
        <v>45</v>
      </c>
      <c r="T6" s="141">
        <v>25</v>
      </c>
      <c r="U6" s="141">
        <v>35</v>
      </c>
      <c r="V6" s="142">
        <v>10</v>
      </c>
      <c r="W6" s="15"/>
      <c r="X6" s="15"/>
      <c r="Y6" s="15"/>
      <c r="Z6" s="15"/>
    </row>
    <row r="7" spans="1:26" ht="15.75">
      <c r="A7" s="15"/>
      <c r="B7" s="15"/>
      <c r="C7" s="16"/>
      <c r="D7" s="15"/>
      <c r="E7" s="15"/>
      <c r="F7" s="15"/>
      <c r="G7" s="15"/>
      <c r="H7" s="15"/>
      <c r="I7" s="15"/>
      <c r="J7" s="125" t="s">
        <v>46</v>
      </c>
      <c r="K7" s="126">
        <f>$D$136*20</f>
        <v>0</v>
      </c>
      <c r="L7" s="126">
        <f>$E$136*28</f>
        <v>0</v>
      </c>
      <c r="M7" s="127">
        <f>$G$136*3</f>
        <v>0</v>
      </c>
      <c r="N7" s="120"/>
      <c r="O7" s="134" t="s">
        <v>55</v>
      </c>
      <c r="P7" s="135">
        <f>$D$136*5</f>
        <v>0</v>
      </c>
      <c r="Q7" s="136">
        <f>$E$136*5</f>
        <v>0</v>
      </c>
      <c r="R7" s="15"/>
      <c r="S7" s="143" t="s">
        <v>46</v>
      </c>
      <c r="T7" s="144">
        <v>25</v>
      </c>
      <c r="U7" s="144">
        <v>35</v>
      </c>
      <c r="V7" s="145">
        <v>10</v>
      </c>
      <c r="W7" s="15"/>
      <c r="X7" s="15"/>
      <c r="Y7" s="15"/>
      <c r="Z7" s="15"/>
    </row>
    <row r="8" spans="1:26" ht="16.5">
      <c r="A8" s="156" t="s">
        <v>43</v>
      </c>
      <c r="B8" s="156"/>
      <c r="C8" s="156"/>
      <c r="D8" s="156"/>
      <c r="E8" s="156"/>
      <c r="F8" s="156"/>
      <c r="G8" s="156"/>
      <c r="H8" s="156"/>
      <c r="I8" s="15"/>
      <c r="J8" s="125" t="s">
        <v>80</v>
      </c>
      <c r="K8" s="126">
        <f>$D$136*23</f>
        <v>0</v>
      </c>
      <c r="L8" s="126">
        <f>$E$136*23</f>
        <v>0</v>
      </c>
      <c r="M8" s="127">
        <f>$G$136*3</f>
        <v>0</v>
      </c>
      <c r="N8" s="120"/>
      <c r="O8" s="134" t="s">
        <v>58</v>
      </c>
      <c r="P8" s="135">
        <f>$D$136*10</f>
        <v>0</v>
      </c>
      <c r="Q8" s="136">
        <f>$E$136*10</f>
        <v>0</v>
      </c>
      <c r="R8" s="15"/>
      <c r="S8" s="143" t="s">
        <v>47</v>
      </c>
      <c r="T8" s="144">
        <v>2</v>
      </c>
      <c r="U8" s="144">
        <v>28</v>
      </c>
      <c r="V8" s="145">
        <v>10</v>
      </c>
      <c r="W8" s="15"/>
      <c r="X8" s="15"/>
      <c r="Y8" s="15"/>
      <c r="Z8" s="15"/>
    </row>
    <row r="9" spans="1:26" ht="15.75">
      <c r="A9" s="15" t="s">
        <v>40</v>
      </c>
      <c r="B9" s="58" t="s">
        <v>61</v>
      </c>
      <c r="C9" s="16"/>
      <c r="D9" s="15"/>
      <c r="E9" s="15"/>
      <c r="F9" s="15"/>
      <c r="G9" s="15"/>
      <c r="H9" s="15"/>
      <c r="I9" s="15"/>
      <c r="J9" s="125" t="s">
        <v>48</v>
      </c>
      <c r="K9" s="126">
        <f>$D$136*20</f>
        <v>0</v>
      </c>
      <c r="L9" s="126">
        <f>$E$136*20</f>
        <v>0</v>
      </c>
      <c r="M9" s="127">
        <f>$G$136*5</f>
        <v>0</v>
      </c>
      <c r="N9" s="120"/>
      <c r="O9" s="134" t="s">
        <v>57</v>
      </c>
      <c r="P9" s="135">
        <f>$D$136*5</f>
        <v>0</v>
      </c>
      <c r="Q9" s="136">
        <f>$E$136*5</f>
        <v>0</v>
      </c>
      <c r="R9" s="15"/>
      <c r="S9" s="143" t="s">
        <v>48</v>
      </c>
      <c r="T9" s="144">
        <v>25</v>
      </c>
      <c r="U9" s="144">
        <v>35</v>
      </c>
      <c r="V9" s="145">
        <v>10</v>
      </c>
      <c r="W9" s="15"/>
      <c r="X9" s="15"/>
      <c r="Y9" s="15"/>
      <c r="Z9" s="15"/>
    </row>
    <row r="10" spans="1:26" ht="15.75">
      <c r="A10" s="17" t="s">
        <v>26</v>
      </c>
      <c r="B10" s="18" t="str">
        <f>Sheet1!B4</f>
        <v>FF</v>
      </c>
      <c r="C10" s="19"/>
      <c r="D10" s="15"/>
      <c r="E10" s="15"/>
      <c r="F10" s="15"/>
      <c r="G10" s="15"/>
      <c r="H10" s="15"/>
      <c r="I10" s="15"/>
      <c r="J10" s="125" t="s">
        <v>75</v>
      </c>
      <c r="K10" s="126">
        <f>$D$136*25</f>
        <v>0</v>
      </c>
      <c r="L10" s="126">
        <f>$E$136*35</f>
        <v>0</v>
      </c>
      <c r="M10" s="127">
        <f>$G$136*3</f>
        <v>0</v>
      </c>
      <c r="N10" s="120"/>
      <c r="O10" s="134" t="s">
        <v>59</v>
      </c>
      <c r="P10" s="135">
        <f>$D$136*10</f>
        <v>0</v>
      </c>
      <c r="Q10" s="136">
        <f>$E$136*10</f>
        <v>0</v>
      </c>
      <c r="R10" s="15"/>
      <c r="S10" s="143" t="s">
        <v>75</v>
      </c>
      <c r="T10" s="144">
        <v>30</v>
      </c>
      <c r="U10" s="144">
        <v>40</v>
      </c>
      <c r="V10" s="145">
        <v>10</v>
      </c>
      <c r="W10" s="15"/>
      <c r="X10" s="15"/>
      <c r="Y10" s="15"/>
      <c r="Z10" s="15"/>
    </row>
    <row r="11" spans="1:26" ht="15.75">
      <c r="A11" s="15" t="s">
        <v>33</v>
      </c>
      <c r="B11" s="18" t="str">
        <f>Sheet1!B1</f>
        <v>ZIM</v>
      </c>
      <c r="C11" s="20"/>
      <c r="D11" s="15"/>
      <c r="E11" s="15"/>
      <c r="F11" s="15"/>
      <c r="G11" s="15"/>
      <c r="H11" s="15"/>
      <c r="I11" s="15"/>
      <c r="J11" s="125" t="s">
        <v>76</v>
      </c>
      <c r="K11" s="126">
        <f>$D$136*25</f>
        <v>0</v>
      </c>
      <c r="L11" s="126">
        <f>$E$136*35</f>
        <v>0</v>
      </c>
      <c r="M11" s="127">
        <f>$G$136*5</f>
        <v>0</v>
      </c>
      <c r="N11" s="120"/>
      <c r="O11" s="134" t="s">
        <v>60</v>
      </c>
      <c r="P11" s="135">
        <f>$D$136*10</f>
        <v>0</v>
      </c>
      <c r="Q11" s="136">
        <f>$E$136*10</f>
        <v>0</v>
      </c>
      <c r="R11" s="15"/>
      <c r="S11" s="143" t="s">
        <v>76</v>
      </c>
      <c r="T11" s="144">
        <v>30</v>
      </c>
      <c r="U11" s="144">
        <v>40</v>
      </c>
      <c r="V11" s="145">
        <v>10</v>
      </c>
      <c r="W11" s="15"/>
      <c r="X11" s="15"/>
      <c r="Y11" s="15"/>
      <c r="Z11" s="15"/>
    </row>
    <row r="12" spans="1:26" ht="16.5" thickBot="1">
      <c r="A12" s="15" t="s">
        <v>34</v>
      </c>
      <c r="B12" s="21">
        <f>Sheet1!B3</f>
        <v>18</v>
      </c>
      <c r="C12" s="22"/>
      <c r="D12" s="15"/>
      <c r="E12" s="15"/>
      <c r="F12" s="15"/>
      <c r="G12" s="15"/>
      <c r="H12" s="15"/>
      <c r="I12" s="15"/>
      <c r="J12" s="128" t="s">
        <v>78</v>
      </c>
      <c r="K12" s="129">
        <f>$D$136*20</f>
        <v>0</v>
      </c>
      <c r="L12" s="129">
        <f>$E$136*27</f>
        <v>0</v>
      </c>
      <c r="M12" s="130">
        <f>$G$136*3</f>
        <v>0</v>
      </c>
      <c r="N12" s="120"/>
      <c r="O12" s="134" t="s">
        <v>61</v>
      </c>
      <c r="P12" s="135">
        <f>$D$136*10</f>
        <v>0</v>
      </c>
      <c r="Q12" s="136">
        <f>$E$136*10</f>
        <v>0</v>
      </c>
      <c r="R12" s="15"/>
      <c r="S12" s="146" t="s">
        <v>78</v>
      </c>
      <c r="T12" s="147">
        <v>25</v>
      </c>
      <c r="U12" s="147">
        <v>35</v>
      </c>
      <c r="V12" s="148">
        <v>10</v>
      </c>
      <c r="W12" s="15"/>
      <c r="X12" s="15"/>
      <c r="Y12" s="15"/>
      <c r="Z12" s="15"/>
    </row>
    <row r="13" spans="1:26" ht="15.75">
      <c r="A13" s="15" t="s">
        <v>35</v>
      </c>
      <c r="B13" s="68">
        <f>Sheet1!B2</f>
        <v>43330</v>
      </c>
      <c r="C13" s="24"/>
      <c r="D13" s="15"/>
      <c r="E13" s="15"/>
      <c r="F13" s="15"/>
      <c r="G13" s="15"/>
      <c r="H13" s="15"/>
      <c r="I13" s="15"/>
      <c r="J13" s="121"/>
      <c r="K13" s="121"/>
      <c r="L13" s="121"/>
      <c r="M13" s="121"/>
      <c r="N13" s="121"/>
      <c r="O13" s="134" t="s">
        <v>62</v>
      </c>
      <c r="P13" s="135">
        <f>$D$136*5</f>
        <v>0</v>
      </c>
      <c r="Q13" s="136">
        <f>$E$136*5</f>
        <v>0</v>
      </c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6.5" thickBot="1">
      <c r="A14" s="15" t="s">
        <v>14</v>
      </c>
      <c r="B14" s="23" t="str">
        <f>Sheet1!B5</f>
        <v>MBL</v>
      </c>
      <c r="C14" s="24"/>
      <c r="D14" s="15"/>
      <c r="E14" s="15"/>
      <c r="F14" s="15"/>
      <c r="G14" s="15"/>
      <c r="H14" s="15"/>
      <c r="I14" s="15"/>
      <c r="J14" s="120"/>
      <c r="K14" s="120"/>
      <c r="L14" s="120"/>
      <c r="M14" s="120"/>
      <c r="N14" s="120"/>
      <c r="O14" s="137" t="s">
        <v>77</v>
      </c>
      <c r="P14" s="138">
        <f>$D$136*5</f>
        <v>0</v>
      </c>
      <c r="Q14" s="139">
        <f>$E$136*5</f>
        <v>0</v>
      </c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6.5" thickBot="1">
      <c r="A15" s="15" t="s">
        <v>44</v>
      </c>
      <c r="B15" s="57" t="s">
        <v>45</v>
      </c>
      <c r="C15" s="2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" thickBot="1">
      <c r="A16" s="157" t="s">
        <v>36</v>
      </c>
      <c r="B16" s="158"/>
      <c r="C16" s="25" t="s">
        <v>50</v>
      </c>
      <c r="D16" s="25" t="s">
        <v>38</v>
      </c>
      <c r="E16" s="25" t="s">
        <v>39</v>
      </c>
      <c r="F16" s="25" t="s">
        <v>18</v>
      </c>
      <c r="G16" s="25" t="s">
        <v>21</v>
      </c>
      <c r="H16" s="26" t="s">
        <v>37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50">
        <f>Sheet1!B11</f>
        <v>0</v>
      </c>
      <c r="B17" s="151"/>
      <c r="C17" s="27" t="str">
        <f>Sheet1!B9&amp;"    -  "&amp;Sheet1!B10</f>
        <v xml:space="preserve">    -  </v>
      </c>
      <c r="D17" s="27">
        <f>Sheet1!B13</f>
        <v>0</v>
      </c>
      <c r="E17" s="27">
        <f>Sheet1!B14</f>
        <v>0</v>
      </c>
      <c r="F17" s="27">
        <f>Sheet1!B16</f>
        <v>0</v>
      </c>
      <c r="G17" s="27">
        <f>Sheet1!B17</f>
        <v>0</v>
      </c>
      <c r="H17" s="28">
        <f>(D17*30)+(E17*40)+(G17*10)</f>
        <v>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150">
        <f>Sheet1!E11</f>
        <v>0</v>
      </c>
      <c r="B18" s="151"/>
      <c r="C18" s="27" t="str">
        <f>Sheet1!E9&amp;"   -  "&amp;Sheet1!E10</f>
        <v xml:space="preserve">   -  </v>
      </c>
      <c r="D18" s="27">
        <f>Sheet1!E13</f>
        <v>0</v>
      </c>
      <c r="E18" s="27">
        <f>Sheet1!E14</f>
        <v>0</v>
      </c>
      <c r="F18" s="27">
        <f>Sheet1!E16</f>
        <v>0</v>
      </c>
      <c r="G18" s="27">
        <f>Sheet1!E17</f>
        <v>0</v>
      </c>
      <c r="H18" s="28">
        <f>(D18*30)+(E18*40)+(G18*10)</f>
        <v>0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50">
        <f>Sheet1!H11</f>
        <v>0</v>
      </c>
      <c r="B19" s="151"/>
      <c r="C19" s="27" t="str">
        <f>Sheet1!H9&amp;"    -  "&amp;Sheet1!H10</f>
        <v xml:space="preserve">    -  </v>
      </c>
      <c r="D19" s="27">
        <f>Sheet1!H13</f>
        <v>0</v>
      </c>
      <c r="E19" s="27">
        <f>Sheet1!H14</f>
        <v>0</v>
      </c>
      <c r="F19" s="27">
        <f>Sheet1!H16</f>
        <v>0</v>
      </c>
      <c r="G19" s="27">
        <f>Sheet1!H17</f>
        <v>0</v>
      </c>
      <c r="H19" s="28">
        <f t="shared" ref="H19:H22" si="0">(D19*30)+(E19*40)+(G19*10)</f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50">
        <f>Sheet1!K11</f>
        <v>0</v>
      </c>
      <c r="B20" s="151"/>
      <c r="C20" s="27" t="str">
        <f>Sheet1!K9&amp;"    -  "&amp;Sheet1!K10</f>
        <v xml:space="preserve">    -  </v>
      </c>
      <c r="D20" s="27">
        <f>Sheet1!K13</f>
        <v>0</v>
      </c>
      <c r="E20" s="27">
        <f>Sheet1!K14</f>
        <v>0</v>
      </c>
      <c r="F20" s="27">
        <f>Sheet1!K16</f>
        <v>0</v>
      </c>
      <c r="G20" s="27">
        <f>Sheet1!K17</f>
        <v>0</v>
      </c>
      <c r="H20" s="28">
        <f t="shared" si="0"/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150">
        <f>Sheet1!N11</f>
        <v>0</v>
      </c>
      <c r="B21" s="151"/>
      <c r="C21" s="27" t="str">
        <f>Sheet1!N9&amp;"    -  "&amp;Sheet1!N10</f>
        <v xml:space="preserve">    -  </v>
      </c>
      <c r="D21" s="27">
        <f>Sheet1!N13</f>
        <v>0</v>
      </c>
      <c r="E21" s="27">
        <f>Sheet1!N14</f>
        <v>0</v>
      </c>
      <c r="F21" s="27">
        <f>Sheet1!N16</f>
        <v>0</v>
      </c>
      <c r="G21" s="27">
        <f>Sheet1!N17</f>
        <v>0</v>
      </c>
      <c r="H21" s="28">
        <f t="shared" si="0"/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" thickBot="1">
      <c r="A22" s="152">
        <f>Sheet1!Q11</f>
        <v>0</v>
      </c>
      <c r="B22" s="153"/>
      <c r="C22" s="29" t="str">
        <f>Sheet1!Q9&amp;"    -  "&amp;Sheet1!Q10</f>
        <v xml:space="preserve">    -  </v>
      </c>
      <c r="D22" s="29">
        <f>Sheet1!Q13</f>
        <v>0</v>
      </c>
      <c r="E22" s="29">
        <f>Sheet1!Q14</f>
        <v>0</v>
      </c>
      <c r="F22" s="29">
        <f>Sheet1!Q16</f>
        <v>0</v>
      </c>
      <c r="G22" s="27">
        <f>Sheet1!Q17</f>
        <v>0</v>
      </c>
      <c r="H22" s="28">
        <f t="shared" si="0"/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.75" customHeight="1" thickBot="1">
      <c r="A23" s="31"/>
      <c r="B23" s="32"/>
      <c r="C23" s="33"/>
      <c r="D23" s="34"/>
      <c r="E23" s="34"/>
      <c r="F23" s="34"/>
      <c r="G23" s="47"/>
      <c r="H23" s="48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154">
        <f>Sheet1!B22</f>
        <v>0</v>
      </c>
      <c r="B24" s="155"/>
      <c r="C24" s="36" t="str">
        <f>Sheet1!B20&amp;"    -  "&amp;Sheet1!B21</f>
        <v xml:space="preserve">    -  </v>
      </c>
      <c r="D24" s="37">
        <f>Sheet1!B24</f>
        <v>0</v>
      </c>
      <c r="E24" s="37">
        <f>Sheet1!B25</f>
        <v>0</v>
      </c>
      <c r="F24" s="37">
        <f>Sheet1!B27</f>
        <v>0</v>
      </c>
      <c r="G24" s="37">
        <f>Sheet1!B28</f>
        <v>0</v>
      </c>
      <c r="H24" s="38">
        <f>(D24*30)+(E24*40)+(G24*10)</f>
        <v>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150">
        <f>Sheet1!E22</f>
        <v>0</v>
      </c>
      <c r="B25" s="151"/>
      <c r="C25" s="27" t="str">
        <f>Sheet1!E20&amp;"    -  "&amp;Sheet1!E21</f>
        <v xml:space="preserve">    -  </v>
      </c>
      <c r="D25" s="27">
        <f>Sheet1!E24</f>
        <v>0</v>
      </c>
      <c r="E25" s="27">
        <f>Sheet1!E25</f>
        <v>0</v>
      </c>
      <c r="F25" s="27">
        <f>Sheet1!E27</f>
        <v>0</v>
      </c>
      <c r="G25" s="27">
        <f>Sheet1!E28</f>
        <v>0</v>
      </c>
      <c r="H25" s="28">
        <f t="shared" ref="H25:H29" si="1">(D25*30)+(E25*40)+(G25*10)</f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150">
        <f>Sheet1!H22</f>
        <v>0</v>
      </c>
      <c r="B26" s="151"/>
      <c r="C26" s="27" t="str">
        <f>Sheet1!H20&amp;"    -  "&amp;Sheet1!H21</f>
        <v xml:space="preserve">    -  </v>
      </c>
      <c r="D26" s="27">
        <f>Sheet1!H24</f>
        <v>0</v>
      </c>
      <c r="E26" s="27">
        <f>Sheet1!H25</f>
        <v>0</v>
      </c>
      <c r="F26" s="27">
        <f>Sheet1!H27</f>
        <v>0</v>
      </c>
      <c r="G26" s="27">
        <f>Sheet1!H28</f>
        <v>0</v>
      </c>
      <c r="H26" s="28">
        <f t="shared" si="1"/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150">
        <f>Sheet1!K22</f>
        <v>0</v>
      </c>
      <c r="B27" s="151"/>
      <c r="C27" s="27" t="str">
        <f>Sheet1!K20&amp;"    -  "&amp;Sheet1!K21</f>
        <v xml:space="preserve">    -  </v>
      </c>
      <c r="D27" s="27">
        <f>Sheet1!K24</f>
        <v>0</v>
      </c>
      <c r="E27" s="27">
        <f>Sheet1!K25</f>
        <v>0</v>
      </c>
      <c r="F27" s="27">
        <f>Sheet1!K27</f>
        <v>0</v>
      </c>
      <c r="G27" s="27">
        <f>Sheet1!K28</f>
        <v>0</v>
      </c>
      <c r="H27" s="28">
        <f t="shared" si="1"/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150">
        <f>Sheet1!N22</f>
        <v>0</v>
      </c>
      <c r="B28" s="151"/>
      <c r="C28" s="27" t="str">
        <f>Sheet1!N20&amp;"    -  "&amp;Sheet1!N21</f>
        <v xml:space="preserve">    -  </v>
      </c>
      <c r="D28" s="27">
        <f>Sheet1!N24</f>
        <v>0</v>
      </c>
      <c r="E28" s="27">
        <f>Sheet1!N25</f>
        <v>0</v>
      </c>
      <c r="F28" s="27">
        <f>Sheet1!N27</f>
        <v>0</v>
      </c>
      <c r="G28" s="27">
        <f>Sheet1!N28</f>
        <v>0</v>
      </c>
      <c r="H28" s="28">
        <f t="shared" si="1"/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" thickBot="1">
      <c r="A29" s="152">
        <f>Sheet1!Q22</f>
        <v>0</v>
      </c>
      <c r="B29" s="153"/>
      <c r="C29" s="29" t="str">
        <f>Sheet1!Q20&amp;"    -  "&amp;Sheet1!Q21</f>
        <v xml:space="preserve">    -  </v>
      </c>
      <c r="D29" s="29">
        <f>Sheet1!Q24</f>
        <v>0</v>
      </c>
      <c r="E29" s="29">
        <f>Sheet1!Q25</f>
        <v>0</v>
      </c>
      <c r="F29" s="29">
        <f>Sheet1!Q27</f>
        <v>0</v>
      </c>
      <c r="G29" s="29">
        <f>Sheet1!Q28</f>
        <v>0</v>
      </c>
      <c r="H29" s="30">
        <f t="shared" si="1"/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.75" customHeight="1" thickBot="1">
      <c r="A30" s="31"/>
      <c r="B30" s="32"/>
      <c r="C30" s="33"/>
      <c r="D30" s="34"/>
      <c r="E30" s="34"/>
      <c r="F30" s="34"/>
      <c r="G30" s="34"/>
      <c r="H30" s="3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154">
        <f>Sheet1!B33</f>
        <v>0</v>
      </c>
      <c r="B31" s="155"/>
      <c r="C31" s="36" t="str">
        <f>Sheet1!B31&amp;"    -  "&amp;Sheet1!B32</f>
        <v xml:space="preserve">    -  </v>
      </c>
      <c r="D31" s="36">
        <f>Sheet1!B35</f>
        <v>0</v>
      </c>
      <c r="E31" s="36">
        <f>Sheet1!B36</f>
        <v>0</v>
      </c>
      <c r="F31" s="36">
        <f>Sheet1!B38</f>
        <v>0</v>
      </c>
      <c r="G31" s="36">
        <f>Sheet1!B39</f>
        <v>0</v>
      </c>
      <c r="H31" s="39">
        <f>(D31*30)+(E31*40)+(G31*10)</f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150">
        <f>Sheet1!E33</f>
        <v>0</v>
      </c>
      <c r="B32" s="151"/>
      <c r="C32" s="27" t="str">
        <f>Sheet1!E31&amp;"    -  "&amp;Sheet1!E32</f>
        <v xml:space="preserve">    -  </v>
      </c>
      <c r="D32" s="40">
        <f>Sheet1!E35</f>
        <v>0</v>
      </c>
      <c r="E32" s="40">
        <f>Sheet1!E36</f>
        <v>0</v>
      </c>
      <c r="F32" s="40">
        <f>Sheet1!E38</f>
        <v>0</v>
      </c>
      <c r="G32" s="40">
        <f>Sheet1!E39</f>
        <v>0</v>
      </c>
      <c r="H32" s="41">
        <f t="shared" ref="H32:H36" si="2">(D32*30)+(E32*40)+(G32*10)</f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150">
        <f>Sheet1!H33</f>
        <v>0</v>
      </c>
      <c r="B33" s="151"/>
      <c r="C33" s="27" t="str">
        <f>Sheet1!H31&amp;"    -  "&amp;Sheet1!H32</f>
        <v xml:space="preserve">    -  </v>
      </c>
      <c r="D33" s="40">
        <f>Sheet1!H35</f>
        <v>0</v>
      </c>
      <c r="E33" s="40">
        <f>Sheet1!H36</f>
        <v>0</v>
      </c>
      <c r="F33" s="40">
        <f>Sheet1!H38</f>
        <v>0</v>
      </c>
      <c r="G33" s="40">
        <f>Sheet1!H39</f>
        <v>0</v>
      </c>
      <c r="H33" s="41">
        <f t="shared" si="2"/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150">
        <f>Sheet1!K33</f>
        <v>0</v>
      </c>
      <c r="B34" s="151"/>
      <c r="C34" s="27" t="str">
        <f>Sheet1!K31&amp;"    -  "&amp;Sheet1!K32</f>
        <v xml:space="preserve">    -  </v>
      </c>
      <c r="D34" s="40">
        <f>Sheet1!K35</f>
        <v>0</v>
      </c>
      <c r="E34" s="40">
        <f>Sheet1!K36</f>
        <v>0</v>
      </c>
      <c r="F34" s="40">
        <f>Sheet1!K38</f>
        <v>0</v>
      </c>
      <c r="G34" s="40">
        <f>Sheet1!K39</f>
        <v>0</v>
      </c>
      <c r="H34" s="41">
        <f t="shared" si="2"/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150">
        <f>Sheet1!N33</f>
        <v>0</v>
      </c>
      <c r="B35" s="151"/>
      <c r="C35" s="27" t="str">
        <f>Sheet1!N31&amp;"    -  "&amp;Sheet1!N32</f>
        <v xml:space="preserve">    -  </v>
      </c>
      <c r="D35" s="40">
        <f>Sheet1!N35</f>
        <v>0</v>
      </c>
      <c r="E35" s="40">
        <f>Sheet1!N36</f>
        <v>0</v>
      </c>
      <c r="F35" s="40">
        <f>Sheet1!N38</f>
        <v>0</v>
      </c>
      <c r="G35" s="40">
        <f>Sheet1!N39</f>
        <v>0</v>
      </c>
      <c r="H35" s="41">
        <f t="shared" si="2"/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" thickBot="1">
      <c r="A36" s="152">
        <f>Sheet1!Q33</f>
        <v>0</v>
      </c>
      <c r="B36" s="153"/>
      <c r="C36" s="29" t="str">
        <f>Sheet1!Q31&amp;"    -  "&amp;Sheet1!Q2832</f>
        <v xml:space="preserve">    -  </v>
      </c>
      <c r="D36" s="42">
        <f>Sheet1!Q35</f>
        <v>0</v>
      </c>
      <c r="E36" s="42">
        <f>Sheet1!Q36</f>
        <v>0</v>
      </c>
      <c r="F36" s="42">
        <f>Sheet1!Q38</f>
        <v>0</v>
      </c>
      <c r="G36" s="42">
        <f>Sheet1!Q39</f>
        <v>0</v>
      </c>
      <c r="H36" s="43">
        <f t="shared" si="2"/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.75" customHeight="1" thickBot="1">
      <c r="A37" s="31"/>
      <c r="B37" s="32"/>
      <c r="C37" s="33"/>
      <c r="D37" s="34"/>
      <c r="E37" s="34"/>
      <c r="F37" s="34"/>
      <c r="G37" s="34"/>
      <c r="H37" s="3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54">
        <f>Sheet1!B44</f>
        <v>0</v>
      </c>
      <c r="B38" s="155"/>
      <c r="C38" s="36" t="str">
        <f>Sheet1!B42&amp;"    -  "&amp;Sheet1!B43</f>
        <v xml:space="preserve">    -  </v>
      </c>
      <c r="D38" s="36">
        <f>Sheet1!B46</f>
        <v>0</v>
      </c>
      <c r="E38" s="36">
        <f>Sheet1!B47</f>
        <v>0</v>
      </c>
      <c r="F38" s="36">
        <f>Sheet1!B49</f>
        <v>0</v>
      </c>
      <c r="G38" s="36">
        <f>Sheet1!B50</f>
        <v>0</v>
      </c>
      <c r="H38" s="39">
        <f>(D38*30)+(E38*40)+(G38*10)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50">
        <f>Sheet1!E44</f>
        <v>0</v>
      </c>
      <c r="B39" s="151"/>
      <c r="C39" s="27" t="str">
        <f>Sheet1!E42&amp;"    -  "&amp;Sheet1!E43</f>
        <v xml:space="preserve">    -  </v>
      </c>
      <c r="D39" s="40">
        <f>Sheet1!E46</f>
        <v>0</v>
      </c>
      <c r="E39" s="40">
        <f>Sheet1!E47</f>
        <v>0</v>
      </c>
      <c r="F39" s="40">
        <f>Sheet1!E49</f>
        <v>0</v>
      </c>
      <c r="G39" s="40">
        <f>Sheet1!E50</f>
        <v>0</v>
      </c>
      <c r="H39" s="41">
        <f>(D39*30)+(E39*40)+(G39*10)</f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50">
        <f>Sheet1!H44</f>
        <v>0</v>
      </c>
      <c r="B40" s="151"/>
      <c r="C40" s="27" t="str">
        <f>Sheet1!H42&amp;"    -  "&amp;Sheet1!H43</f>
        <v xml:space="preserve">    -  </v>
      </c>
      <c r="D40" s="40">
        <f>Sheet1!H46</f>
        <v>0</v>
      </c>
      <c r="E40" s="40">
        <f>Sheet1!H47</f>
        <v>0</v>
      </c>
      <c r="F40" s="40">
        <f>Sheet1!H49</f>
        <v>0</v>
      </c>
      <c r="G40" s="40">
        <f>Sheet1!H50</f>
        <v>0</v>
      </c>
      <c r="H40" s="41">
        <f t="shared" ref="H40:H43" si="3">(D40*30)+(E40*40)+(G40*10)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50">
        <f>Sheet1!K44</f>
        <v>0</v>
      </c>
      <c r="B41" s="151"/>
      <c r="C41" s="27" t="str">
        <f>Sheet1!K42&amp;"    -  "&amp;Sheet1!K43</f>
        <v xml:space="preserve">    -  </v>
      </c>
      <c r="D41" s="40">
        <f>Sheet1!K46</f>
        <v>0</v>
      </c>
      <c r="E41" s="40">
        <f>Sheet1!K47</f>
        <v>0</v>
      </c>
      <c r="F41" s="40">
        <f>Sheet1!K49</f>
        <v>0</v>
      </c>
      <c r="G41" s="40">
        <f>Sheet1!K50</f>
        <v>0</v>
      </c>
      <c r="H41" s="41">
        <f t="shared" si="3"/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50">
        <f>Sheet1!N44</f>
        <v>0</v>
      </c>
      <c r="B42" s="151"/>
      <c r="C42" s="27" t="str">
        <f>Sheet1!N42&amp;"    -  "&amp;Sheet1!N43</f>
        <v xml:space="preserve">    -  </v>
      </c>
      <c r="D42" s="40">
        <f>Sheet1!N46</f>
        <v>0</v>
      </c>
      <c r="E42" s="40">
        <f>Sheet1!N47</f>
        <v>0</v>
      </c>
      <c r="F42" s="40">
        <f>Sheet1!N49</f>
        <v>0</v>
      </c>
      <c r="G42" s="40">
        <f>Sheet1!N50</f>
        <v>0</v>
      </c>
      <c r="H42" s="41">
        <f t="shared" si="3"/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" thickBot="1">
      <c r="A43" s="152">
        <f>Sheet1!Q44</f>
        <v>0</v>
      </c>
      <c r="B43" s="153"/>
      <c r="C43" s="29" t="str">
        <f>Sheet1!Q42&amp;"    -  "&amp;Sheet1!Q43</f>
        <v xml:space="preserve">    -  </v>
      </c>
      <c r="D43" s="42">
        <f>Sheet1!Q46</f>
        <v>0</v>
      </c>
      <c r="E43" s="42">
        <f>Sheet1!Q47</f>
        <v>0</v>
      </c>
      <c r="F43" s="42">
        <f>Sheet1!Q49</f>
        <v>0</v>
      </c>
      <c r="G43" s="42">
        <f>Sheet1!Q50</f>
        <v>0</v>
      </c>
      <c r="H43" s="43">
        <f t="shared" si="3"/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.75" customHeight="1" thickBot="1">
      <c r="A44" s="31"/>
      <c r="B44" s="32"/>
      <c r="C44" s="33" t="s">
        <v>64</v>
      </c>
      <c r="D44" s="34"/>
      <c r="E44" s="34"/>
      <c r="F44" s="34"/>
      <c r="G44" s="34"/>
      <c r="H44" s="3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54">
        <f>Sheet1!B55</f>
        <v>0</v>
      </c>
      <c r="B45" s="155"/>
      <c r="C45" s="36" t="str">
        <f>Sheet1!B53&amp;"    -  "&amp;Sheet1!B54</f>
        <v xml:space="preserve">    -  </v>
      </c>
      <c r="D45" s="36">
        <f>Sheet1!B57</f>
        <v>0</v>
      </c>
      <c r="E45" s="36">
        <f>Sheet1!B58</f>
        <v>0</v>
      </c>
      <c r="F45" s="36">
        <f>Sheet1!B60</f>
        <v>0</v>
      </c>
      <c r="G45" s="36">
        <f>Sheet1!B61</f>
        <v>0</v>
      </c>
      <c r="H45" s="39">
        <f>(D45*30)+(E45*40)+(G45*10)</f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50">
        <f>Sheet1!E55</f>
        <v>0</v>
      </c>
      <c r="B46" s="151"/>
      <c r="C46" s="27" t="str">
        <f>Sheet1!E53&amp;"    -  "&amp;Sheet1!E54</f>
        <v xml:space="preserve">    -  </v>
      </c>
      <c r="D46" s="40">
        <f>Sheet1!E57</f>
        <v>0</v>
      </c>
      <c r="E46" s="40">
        <f>Sheet1!E58</f>
        <v>0</v>
      </c>
      <c r="F46" s="40">
        <f>Sheet1!E60</f>
        <v>0</v>
      </c>
      <c r="G46" s="40">
        <f>Sheet1!E61</f>
        <v>0</v>
      </c>
      <c r="H46" s="41">
        <f t="shared" ref="H46:H50" si="4">(D46*30)+(E46*40)+(G46*10)</f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50">
        <f>Sheet1!H55</f>
        <v>0</v>
      </c>
      <c r="B47" s="151"/>
      <c r="C47" s="27" t="str">
        <f>Sheet1!H53&amp;"    -  "&amp;Sheet1!H54</f>
        <v xml:space="preserve">    -  </v>
      </c>
      <c r="D47" s="40">
        <f>Sheet1!H57</f>
        <v>0</v>
      </c>
      <c r="E47" s="40">
        <f>Sheet1!H58</f>
        <v>0</v>
      </c>
      <c r="F47" s="40">
        <f>Sheet1!H60</f>
        <v>0</v>
      </c>
      <c r="G47" s="40">
        <f>Sheet1!H61</f>
        <v>0</v>
      </c>
      <c r="H47" s="41">
        <f t="shared" si="4"/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50">
        <f>Sheet1!K55</f>
        <v>0</v>
      </c>
      <c r="B48" s="151"/>
      <c r="C48" s="27" t="str">
        <f>Sheet1!K53&amp;"    -  "&amp;Sheet1!K54</f>
        <v xml:space="preserve">    -  </v>
      </c>
      <c r="D48" s="40">
        <f>Sheet1!K57</f>
        <v>0</v>
      </c>
      <c r="E48" s="40">
        <f>Sheet1!K58</f>
        <v>0</v>
      </c>
      <c r="F48" s="40">
        <f>Sheet1!K60</f>
        <v>0</v>
      </c>
      <c r="G48" s="40">
        <f>Sheet1!K61</f>
        <v>0</v>
      </c>
      <c r="H48" s="41">
        <f t="shared" si="4"/>
        <v>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50">
        <f>Sheet1!N55</f>
        <v>0</v>
      </c>
      <c r="B49" s="151"/>
      <c r="C49" s="27" t="str">
        <f>Sheet1!N53&amp;"    -  "&amp;Sheet1!N54</f>
        <v xml:space="preserve">    -  </v>
      </c>
      <c r="D49" s="40">
        <f>Sheet1!N57</f>
        <v>0</v>
      </c>
      <c r="E49" s="40">
        <f>Sheet1!N58</f>
        <v>0</v>
      </c>
      <c r="F49" s="40">
        <f>Sheet1!N60</f>
        <v>0</v>
      </c>
      <c r="G49" s="40">
        <f>Sheet1!N61</f>
        <v>0</v>
      </c>
      <c r="H49" s="41">
        <f t="shared" si="4"/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" thickBot="1">
      <c r="A50" s="152">
        <f>Sheet1!Q55</f>
        <v>0</v>
      </c>
      <c r="B50" s="153"/>
      <c r="C50" s="29" t="str">
        <f>Sheet1!Q53&amp;"    -  "&amp;Sheet1!Q54</f>
        <v xml:space="preserve">    -  </v>
      </c>
      <c r="D50" s="42">
        <f>Sheet1!Q57</f>
        <v>0</v>
      </c>
      <c r="E50" s="42">
        <f>Sheet1!Q58</f>
        <v>0</v>
      </c>
      <c r="F50" s="42">
        <f>Sheet1!Q60</f>
        <v>0</v>
      </c>
      <c r="G50" s="42">
        <f>Sheet1!Q61</f>
        <v>0</v>
      </c>
      <c r="H50" s="43">
        <f t="shared" si="4"/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.75" customHeight="1" thickBot="1">
      <c r="A51" s="31"/>
      <c r="B51" s="32"/>
      <c r="C51" s="33"/>
      <c r="D51" s="34"/>
      <c r="E51" s="34"/>
      <c r="F51" s="34"/>
      <c r="G51" s="34"/>
      <c r="H51" s="3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54">
        <f>Sheet1!B66</f>
        <v>0</v>
      </c>
      <c r="B52" s="155"/>
      <c r="C52" s="36" t="str">
        <f>Sheet1!B64&amp;"    -  "&amp;Sheet1!B65</f>
        <v xml:space="preserve">    -  </v>
      </c>
      <c r="D52" s="36">
        <f>Sheet1!B68</f>
        <v>0</v>
      </c>
      <c r="E52" s="36">
        <f>Sheet1!B69</f>
        <v>0</v>
      </c>
      <c r="F52" s="36">
        <f>Sheet1!B71</f>
        <v>0</v>
      </c>
      <c r="G52" s="36">
        <f>Sheet1!B72</f>
        <v>0</v>
      </c>
      <c r="H52" s="39">
        <f>(D52*30)+(E52*40)+(G52*10)</f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50">
        <f>Sheet1!E66</f>
        <v>0</v>
      </c>
      <c r="B53" s="151"/>
      <c r="C53" s="27" t="str">
        <f>Sheet1!E64&amp;"    -  "&amp;Sheet1!E65</f>
        <v xml:space="preserve">    -  </v>
      </c>
      <c r="D53" s="40">
        <f>Sheet1!E68</f>
        <v>0</v>
      </c>
      <c r="E53" s="40">
        <f>Sheet1!E69</f>
        <v>0</v>
      </c>
      <c r="F53" s="40">
        <f>Sheet1!E71</f>
        <v>0</v>
      </c>
      <c r="G53" s="40">
        <f>Sheet1!E72</f>
        <v>0</v>
      </c>
      <c r="H53" s="41">
        <f t="shared" ref="H53:H57" si="5">(D53*30)+(E53*40)+(G53*10)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50">
        <f>Sheet1!H66</f>
        <v>0</v>
      </c>
      <c r="B54" s="151"/>
      <c r="C54" s="27" t="str">
        <f>Sheet1!H64&amp;"    -  "&amp;Sheet1!H65</f>
        <v xml:space="preserve">    -  </v>
      </c>
      <c r="D54" s="40">
        <f>Sheet1!H68</f>
        <v>0</v>
      </c>
      <c r="E54" s="40">
        <f>Sheet1!H69</f>
        <v>0</v>
      </c>
      <c r="F54" s="40">
        <f>Sheet1!H71</f>
        <v>0</v>
      </c>
      <c r="G54" s="40">
        <f>Sheet1!H72</f>
        <v>0</v>
      </c>
      <c r="H54" s="41">
        <f t="shared" si="5"/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50">
        <f>Sheet1!K66</f>
        <v>0</v>
      </c>
      <c r="B55" s="151"/>
      <c r="C55" s="27" t="str">
        <f>Sheet1!K64&amp;"    -  "&amp;Sheet1!K65</f>
        <v xml:space="preserve">    -  </v>
      </c>
      <c r="D55" s="40">
        <f>Sheet1!K68</f>
        <v>0</v>
      </c>
      <c r="E55" s="40">
        <f>Sheet1!K69</f>
        <v>0</v>
      </c>
      <c r="F55" s="40">
        <f>Sheet1!K71</f>
        <v>0</v>
      </c>
      <c r="G55" s="40">
        <f>Sheet1!K72</f>
        <v>0</v>
      </c>
      <c r="H55" s="41">
        <f t="shared" si="5"/>
        <v>0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50">
        <f>Sheet1!N66</f>
        <v>0</v>
      </c>
      <c r="B56" s="151"/>
      <c r="C56" s="27" t="str">
        <f>Sheet1!N64&amp;"     -  "&amp;Sheet1!N65</f>
        <v xml:space="preserve">     -  </v>
      </c>
      <c r="D56" s="40">
        <f>Sheet1!N68</f>
        <v>0</v>
      </c>
      <c r="E56" s="40">
        <f>Sheet1!N69</f>
        <v>0</v>
      </c>
      <c r="F56" s="40">
        <f>Sheet1!N71</f>
        <v>0</v>
      </c>
      <c r="G56" s="40">
        <f>Sheet1!N72</f>
        <v>0</v>
      </c>
      <c r="H56" s="41">
        <f t="shared" si="5"/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" thickBot="1">
      <c r="A57" s="152">
        <f>Sheet1!Q66</f>
        <v>0</v>
      </c>
      <c r="B57" s="153"/>
      <c r="C57" s="29" t="str">
        <f>Sheet1!Q64&amp;"     -  "&amp;Sheet1!Q65</f>
        <v xml:space="preserve">     -  </v>
      </c>
      <c r="D57" s="42">
        <f>Sheet1!Q68</f>
        <v>0</v>
      </c>
      <c r="E57" s="42">
        <f>Sheet1!Q69</f>
        <v>0</v>
      </c>
      <c r="F57" s="42">
        <f>Sheet1!Q71</f>
        <v>0</v>
      </c>
      <c r="G57" s="42">
        <f>Sheet1!Q72</f>
        <v>0</v>
      </c>
      <c r="H57" s="43">
        <f t="shared" si="5"/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.75" customHeight="1" thickBot="1">
      <c r="A58" s="31"/>
      <c r="B58" s="32"/>
      <c r="C58" s="33"/>
      <c r="D58" s="34"/>
      <c r="E58" s="34"/>
      <c r="F58" s="34"/>
      <c r="G58" s="34"/>
      <c r="H58" s="3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54">
        <f>Sheet1!B77</f>
        <v>0</v>
      </c>
      <c r="B59" s="155"/>
      <c r="C59" s="36" t="str">
        <f>Sheet1!B75&amp;"    -  "&amp;Sheet1!B76</f>
        <v xml:space="preserve">    -  </v>
      </c>
      <c r="D59" s="36">
        <f>Sheet1!B79</f>
        <v>0</v>
      </c>
      <c r="E59" s="36">
        <f>Sheet1!B80</f>
        <v>0</v>
      </c>
      <c r="F59" s="36">
        <f>Sheet1!B82</f>
        <v>0</v>
      </c>
      <c r="G59" s="36">
        <f>Sheet1!B83</f>
        <v>0</v>
      </c>
      <c r="H59" s="39">
        <f>(D59*30)+(E59*40)+(G59*10)</f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50">
        <f>Sheet1!E77</f>
        <v>0</v>
      </c>
      <c r="B60" s="151"/>
      <c r="C60" s="27" t="str">
        <f>Sheet1!E75&amp;"    -  "&amp;Sheet1!E76</f>
        <v xml:space="preserve">    -  </v>
      </c>
      <c r="D60" s="40">
        <f>Sheet1!E79</f>
        <v>0</v>
      </c>
      <c r="E60" s="40">
        <f>Sheet1!E80</f>
        <v>0</v>
      </c>
      <c r="F60" s="40">
        <f>Sheet1!E82</f>
        <v>0</v>
      </c>
      <c r="G60" s="40">
        <f>Sheet1!E83</f>
        <v>0</v>
      </c>
      <c r="H60" s="41">
        <f t="shared" ref="H60:H64" si="6">(D60*30)+(E60*40)+(G60*10)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50">
        <f>Sheet1!H77</f>
        <v>0</v>
      </c>
      <c r="B61" s="151"/>
      <c r="C61" s="27" t="str">
        <f>Sheet1!H75&amp;"    -  "&amp;Sheet1!H76</f>
        <v xml:space="preserve">    -  </v>
      </c>
      <c r="D61" s="40">
        <f>Sheet1!H79</f>
        <v>0</v>
      </c>
      <c r="E61" s="40">
        <f>Sheet1!H80</f>
        <v>0</v>
      </c>
      <c r="F61" s="40">
        <f>Sheet1!H82</f>
        <v>0</v>
      </c>
      <c r="G61" s="40">
        <f>Sheet1!H83</f>
        <v>0</v>
      </c>
      <c r="H61" s="41">
        <f t="shared" si="6"/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50">
        <f>Sheet1!K77</f>
        <v>0</v>
      </c>
      <c r="B62" s="151"/>
      <c r="C62" s="27" t="str">
        <f>Sheet1!K75&amp;"    -  "&amp;Sheet1!K76</f>
        <v xml:space="preserve">    -  </v>
      </c>
      <c r="D62" s="40">
        <f>Sheet1!K79</f>
        <v>0</v>
      </c>
      <c r="E62" s="40">
        <f>Sheet1!K80</f>
        <v>0</v>
      </c>
      <c r="F62" s="40">
        <f>Sheet1!K82</f>
        <v>0</v>
      </c>
      <c r="G62" s="40">
        <f>Sheet1!K83</f>
        <v>0</v>
      </c>
      <c r="H62" s="41">
        <f t="shared" si="6"/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50">
        <f>Sheet1!N77</f>
        <v>0</v>
      </c>
      <c r="B63" s="151"/>
      <c r="C63" s="27" t="str">
        <f>Sheet1!N75&amp;"    -  "&amp;Sheet1!N76</f>
        <v xml:space="preserve">    -  </v>
      </c>
      <c r="D63" s="40">
        <f>Sheet1!N79</f>
        <v>0</v>
      </c>
      <c r="E63" s="40">
        <f>Sheet1!N80</f>
        <v>0</v>
      </c>
      <c r="F63" s="40">
        <f>Sheet1!N82</f>
        <v>0</v>
      </c>
      <c r="G63" s="40">
        <f>Sheet1!N83</f>
        <v>0</v>
      </c>
      <c r="H63" s="41">
        <f t="shared" si="6"/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" thickBot="1">
      <c r="A64" s="152">
        <f>Sheet1!Q77</f>
        <v>0</v>
      </c>
      <c r="B64" s="153"/>
      <c r="C64" s="29" t="str">
        <f>Sheet1!Q75&amp;"    -  "&amp;Sheet1!Q76</f>
        <v xml:space="preserve">    -  </v>
      </c>
      <c r="D64" s="42">
        <f>Sheet1!Q79</f>
        <v>0</v>
      </c>
      <c r="E64" s="42">
        <f>Sheet1!Q80</f>
        <v>0</v>
      </c>
      <c r="F64" s="42">
        <f>Sheet1!Q82</f>
        <v>0</v>
      </c>
      <c r="G64" s="42">
        <f>Sheet1!Q83</f>
        <v>0</v>
      </c>
      <c r="H64" s="43">
        <f t="shared" si="6"/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.75" customHeight="1" thickBot="1">
      <c r="A65" s="31"/>
      <c r="B65" s="32"/>
      <c r="C65" s="33"/>
      <c r="D65" s="34"/>
      <c r="E65" s="34"/>
      <c r="F65" s="34"/>
      <c r="G65" s="34"/>
      <c r="H65" s="3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54">
        <f>Sheet1!B88</f>
        <v>0</v>
      </c>
      <c r="B66" s="155"/>
      <c r="C66" s="36" t="str">
        <f>Sheet1!B86&amp;"    -  "&amp;Sheet1!B87</f>
        <v xml:space="preserve">    -  </v>
      </c>
      <c r="D66" s="36">
        <f>Sheet1!B90</f>
        <v>0</v>
      </c>
      <c r="E66" s="36">
        <f>Sheet1!B91</f>
        <v>0</v>
      </c>
      <c r="F66" s="36">
        <f>Sheet1!B93</f>
        <v>0</v>
      </c>
      <c r="G66" s="36">
        <f>Sheet1!B94</f>
        <v>0</v>
      </c>
      <c r="H66" s="39">
        <f>(D66*30)+(E66*40)+(G66*10)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50">
        <f>Sheet1!E88</f>
        <v>0</v>
      </c>
      <c r="B67" s="151"/>
      <c r="C67" s="27" t="str">
        <f>Sheet1!E86&amp;"    -  "&amp;Sheet1!E87</f>
        <v xml:space="preserve">    -  </v>
      </c>
      <c r="D67" s="40">
        <f>Sheet1!E90</f>
        <v>0</v>
      </c>
      <c r="E67" s="40">
        <f>Sheet1!E91</f>
        <v>0</v>
      </c>
      <c r="F67" s="40">
        <f>Sheet1!E93</f>
        <v>0</v>
      </c>
      <c r="G67" s="40">
        <f>Sheet1!E94</f>
        <v>0</v>
      </c>
      <c r="H67" s="41">
        <f t="shared" ref="H67:H71" si="7">(D67*30)+(E67*40)+(G67*10)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50">
        <f>Sheet1!H88</f>
        <v>0</v>
      </c>
      <c r="B68" s="151"/>
      <c r="C68" s="27" t="str">
        <f>Sheet1!H86&amp;"    -  "&amp;Sheet1!H87</f>
        <v xml:space="preserve">    -  </v>
      </c>
      <c r="D68" s="40">
        <f>Sheet1!H90</f>
        <v>0</v>
      </c>
      <c r="E68" s="40">
        <f>Sheet1!H91</f>
        <v>0</v>
      </c>
      <c r="F68" s="40">
        <f>Sheet1!H93</f>
        <v>0</v>
      </c>
      <c r="G68" s="40">
        <f>Sheet1!H94</f>
        <v>0</v>
      </c>
      <c r="H68" s="41">
        <f t="shared" si="7"/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50">
        <f>Sheet1!K88</f>
        <v>0</v>
      </c>
      <c r="B69" s="151"/>
      <c r="C69" s="27" t="str">
        <f>Sheet1!K86&amp;"    -  "&amp;Sheet1!K87</f>
        <v xml:space="preserve">    -  </v>
      </c>
      <c r="D69" s="40">
        <f>Sheet1!K90</f>
        <v>0</v>
      </c>
      <c r="E69" s="40">
        <f>Sheet1!K91</f>
        <v>0</v>
      </c>
      <c r="F69" s="40">
        <f>Sheet1!K93</f>
        <v>0</v>
      </c>
      <c r="G69" s="40">
        <f>Sheet1!K94</f>
        <v>0</v>
      </c>
      <c r="H69" s="41">
        <f t="shared" si="7"/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50">
        <f>Sheet1!N88</f>
        <v>0</v>
      </c>
      <c r="B70" s="151"/>
      <c r="C70" s="27" t="str">
        <f>Sheet1!N86&amp;"    -  "&amp;Sheet1!N87</f>
        <v xml:space="preserve">    -  </v>
      </c>
      <c r="D70" s="40">
        <f>Sheet1!N90</f>
        <v>0</v>
      </c>
      <c r="E70" s="40">
        <f>Sheet1!N91</f>
        <v>0</v>
      </c>
      <c r="F70" s="40">
        <f>Sheet1!N93</f>
        <v>0</v>
      </c>
      <c r="G70" s="40">
        <f>Sheet1!N94</f>
        <v>0</v>
      </c>
      <c r="H70" s="41">
        <f t="shared" si="7"/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" thickBot="1">
      <c r="A71" s="152">
        <f>Sheet1!Q88</f>
        <v>0</v>
      </c>
      <c r="B71" s="153"/>
      <c r="C71" s="29" t="str">
        <f>Sheet1!Q86&amp;"    -  "&amp;Sheet1!Q87</f>
        <v xml:space="preserve">    -  </v>
      </c>
      <c r="D71" s="42">
        <f>Sheet1!Q90</f>
        <v>0</v>
      </c>
      <c r="E71" s="42">
        <f>Sheet1!Q91</f>
        <v>0</v>
      </c>
      <c r="F71" s="42">
        <f>Sheet1!Q93</f>
        <v>0</v>
      </c>
      <c r="G71" s="42">
        <f>Sheet1!Q94</f>
        <v>0</v>
      </c>
      <c r="H71" s="43">
        <f t="shared" si="7"/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.75" customHeight="1" thickBot="1">
      <c r="A72" s="44"/>
      <c r="B72" s="45"/>
      <c r="C72" s="46"/>
      <c r="D72" s="47"/>
      <c r="E72" s="47"/>
      <c r="F72" s="47"/>
      <c r="G72" s="47"/>
      <c r="H72" s="48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54">
        <f>Sheet1!B99</f>
        <v>0</v>
      </c>
      <c r="B73" s="155"/>
      <c r="C73" s="36" t="str">
        <f>Sheet1!B97&amp;"    -  "&amp;Sheet1!B98</f>
        <v xml:space="preserve">    -  </v>
      </c>
      <c r="D73" s="36">
        <f>Sheet1!B101</f>
        <v>0</v>
      </c>
      <c r="E73" s="36">
        <f>Sheet1!B102</f>
        <v>0</v>
      </c>
      <c r="F73" s="36">
        <f>Sheet1!B104</f>
        <v>0</v>
      </c>
      <c r="G73" s="36">
        <f>Sheet1!B105</f>
        <v>0</v>
      </c>
      <c r="H73" s="39">
        <f>(D73*30)+(E73*40)+(G73*10)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50">
        <f>Sheet1!E99</f>
        <v>0</v>
      </c>
      <c r="B74" s="151"/>
      <c r="C74" s="27" t="str">
        <f>Sheet1!E97&amp;"    -  "&amp;Sheet1!E98</f>
        <v xml:space="preserve">    -  </v>
      </c>
      <c r="D74" s="40">
        <f>Sheet1!E101</f>
        <v>0</v>
      </c>
      <c r="E74" s="40">
        <f>Sheet1!E102</f>
        <v>0</v>
      </c>
      <c r="F74" s="40">
        <f>Sheet1!E104</f>
        <v>0</v>
      </c>
      <c r="G74" s="40">
        <f>Sheet1!E105</f>
        <v>0</v>
      </c>
      <c r="H74" s="41">
        <f t="shared" ref="H74:H78" si="8">(D74*30)+(E74*40)+(G74*10)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50">
        <f>Sheet1!H99</f>
        <v>0</v>
      </c>
      <c r="B75" s="151"/>
      <c r="C75" s="27" t="str">
        <f>Sheet1!H97&amp;"    -  "&amp;Sheet1!H98</f>
        <v xml:space="preserve">    -  </v>
      </c>
      <c r="D75" s="40">
        <f>Sheet1!H101</f>
        <v>0</v>
      </c>
      <c r="E75" s="40">
        <f>Sheet1!H102</f>
        <v>0</v>
      </c>
      <c r="F75" s="40">
        <f>Sheet1!H104</f>
        <v>0</v>
      </c>
      <c r="G75" s="40">
        <f>Sheet1!H105</f>
        <v>0</v>
      </c>
      <c r="H75" s="41">
        <f t="shared" si="8"/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50">
        <f>Sheet1!K99</f>
        <v>0</v>
      </c>
      <c r="B76" s="151"/>
      <c r="C76" s="27" t="str">
        <f>Sheet1!K97&amp;"    -  "&amp;Sheet1!K98</f>
        <v xml:space="preserve">    -  </v>
      </c>
      <c r="D76" s="40">
        <f>Sheet1!K101</f>
        <v>0</v>
      </c>
      <c r="E76" s="40">
        <f>Sheet1!K102</f>
        <v>0</v>
      </c>
      <c r="F76" s="40">
        <f>Sheet1!K104</f>
        <v>0</v>
      </c>
      <c r="G76" s="40">
        <f>Sheet1!K105</f>
        <v>0</v>
      </c>
      <c r="H76" s="41">
        <f t="shared" si="8"/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50">
        <f>Sheet1!N99</f>
        <v>0</v>
      </c>
      <c r="B77" s="151"/>
      <c r="C77" s="27" t="str">
        <f>Sheet1!N97&amp;"    -  "&amp;Sheet1!N98</f>
        <v xml:space="preserve">    -  </v>
      </c>
      <c r="D77" s="40">
        <f>Sheet1!N101</f>
        <v>0</v>
      </c>
      <c r="E77" s="40">
        <f>Sheet1!N102</f>
        <v>0</v>
      </c>
      <c r="F77" s="40">
        <f>Sheet1!N104</f>
        <v>0</v>
      </c>
      <c r="G77" s="40">
        <f>Sheet1!N105</f>
        <v>0</v>
      </c>
      <c r="H77" s="41">
        <f t="shared" si="8"/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" thickBot="1">
      <c r="A78" s="152">
        <f>Sheet1!Q99</f>
        <v>0</v>
      </c>
      <c r="B78" s="153"/>
      <c r="C78" s="29" t="str">
        <f>Sheet1!Q97&amp;"    -  "&amp;Sheet1!Q98</f>
        <v xml:space="preserve">    -  </v>
      </c>
      <c r="D78" s="42">
        <f>Sheet1!Q101</f>
        <v>0</v>
      </c>
      <c r="E78" s="42">
        <f>Sheet1!Q102</f>
        <v>0</v>
      </c>
      <c r="F78" s="42">
        <f>Sheet1!Q104</f>
        <v>0</v>
      </c>
      <c r="G78" s="42">
        <f>Sheet1!Q105</f>
        <v>0</v>
      </c>
      <c r="H78" s="43">
        <f t="shared" si="8"/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.75" customHeight="1" thickBot="1">
      <c r="A79" s="44"/>
      <c r="B79" s="45"/>
      <c r="C79" s="46"/>
      <c r="D79" s="47"/>
      <c r="E79" s="47"/>
      <c r="F79" s="47"/>
      <c r="G79" s="47"/>
      <c r="H79" s="48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" thickBot="1">
      <c r="A80" s="154">
        <f>Sheet1!B110</f>
        <v>0</v>
      </c>
      <c r="B80" s="155"/>
      <c r="C80" s="36" t="str">
        <f>Sheet1!B108&amp;"    -  "&amp;Sheet1!B109</f>
        <v xml:space="preserve">    -  </v>
      </c>
      <c r="D80" s="36">
        <f>Sheet1!B112</f>
        <v>0</v>
      </c>
      <c r="E80" s="36">
        <f>Sheet1!B113</f>
        <v>0</v>
      </c>
      <c r="F80" s="36">
        <f>Sheet1!B115</f>
        <v>0</v>
      </c>
      <c r="G80" s="36">
        <f>Sheet1!B116</f>
        <v>0</v>
      </c>
      <c r="H80" s="39">
        <f>(D80*30)+(E80*40)+(G80*10)</f>
        <v>0</v>
      </c>
      <c r="I80" s="39">
        <f>(E80*30)+(F80*40)+(H80*10)</f>
        <v>0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" thickBot="1">
      <c r="A81" s="150">
        <f>Sheet1!E110</f>
        <v>0</v>
      </c>
      <c r="B81" s="151"/>
      <c r="C81" s="27" t="str">
        <f>Sheet1!E108&amp;"    -  "&amp;Sheet1!E109</f>
        <v xml:space="preserve">    -  </v>
      </c>
      <c r="D81" s="40">
        <f>Sheet1!E112</f>
        <v>0</v>
      </c>
      <c r="E81" s="40">
        <f>Sheet1!E113</f>
        <v>0</v>
      </c>
      <c r="F81" s="40">
        <f>Sheet1!E115</f>
        <v>0</v>
      </c>
      <c r="G81" s="40">
        <f>Sheet1!E116</f>
        <v>0</v>
      </c>
      <c r="H81" s="41">
        <f t="shared" ref="H81:I81" si="9">(D81*30)+(E81*40)+(G81*10)</f>
        <v>0</v>
      </c>
      <c r="I81" s="39">
        <f t="shared" si="9"/>
        <v>0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" thickBot="1">
      <c r="A82" s="150">
        <f>Sheet1!H110</f>
        <v>0</v>
      </c>
      <c r="B82" s="151"/>
      <c r="C82" s="27" t="str">
        <f>Sheet1!H108&amp;"    -  "&amp;Sheet1!H109</f>
        <v xml:space="preserve">    -  </v>
      </c>
      <c r="D82" s="40">
        <f>Sheet1!H112</f>
        <v>0</v>
      </c>
      <c r="E82" s="40">
        <f>Sheet1!H113</f>
        <v>0</v>
      </c>
      <c r="F82" s="40">
        <f>Sheet1!H115</f>
        <v>0</v>
      </c>
      <c r="G82" s="40">
        <f>Sheet1!H116</f>
        <v>0</v>
      </c>
      <c r="H82" s="41">
        <f t="shared" ref="H82:I82" si="10">(D82*30)+(E82*40)+(G82*10)</f>
        <v>0</v>
      </c>
      <c r="I82" s="39">
        <f t="shared" si="10"/>
        <v>0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" thickBot="1">
      <c r="A83" s="150">
        <f>Sheet1!K110</f>
        <v>0</v>
      </c>
      <c r="B83" s="151"/>
      <c r="C83" s="27" t="str">
        <f>Sheet1!K108&amp;"    -  "&amp;Sheet1!K109</f>
        <v xml:space="preserve">    -  </v>
      </c>
      <c r="D83" s="40">
        <f>Sheet1!K112</f>
        <v>0</v>
      </c>
      <c r="E83" s="40">
        <f>Sheet1!K113</f>
        <v>0</v>
      </c>
      <c r="F83" s="40">
        <f>Sheet1!K115</f>
        <v>0</v>
      </c>
      <c r="G83" s="40">
        <f>Sheet1!K116</f>
        <v>0</v>
      </c>
      <c r="H83" s="41">
        <f t="shared" ref="H83:I83" si="11">(D83*30)+(E83*40)+(G83*10)</f>
        <v>0</v>
      </c>
      <c r="I83" s="39">
        <f t="shared" si="11"/>
        <v>0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" thickBot="1">
      <c r="A84" s="150">
        <f>Sheet1!N110</f>
        <v>0</v>
      </c>
      <c r="B84" s="151"/>
      <c r="C84" s="27" t="str">
        <f>Sheet1!N108&amp;"    -  "&amp;Sheet1!N109</f>
        <v xml:space="preserve">    -  </v>
      </c>
      <c r="D84" s="40">
        <f>Sheet1!N112</f>
        <v>0</v>
      </c>
      <c r="E84" s="40">
        <f>Sheet1!N113</f>
        <v>0</v>
      </c>
      <c r="F84" s="40">
        <f>Sheet1!N115</f>
        <v>0</v>
      </c>
      <c r="G84" s="40">
        <f>Sheet1!N116</f>
        <v>0</v>
      </c>
      <c r="H84" s="41">
        <f t="shared" ref="H84:I84" si="12">(D84*30)+(E84*40)+(G84*10)</f>
        <v>0</v>
      </c>
      <c r="I84" s="39">
        <f t="shared" si="12"/>
        <v>0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" thickBot="1">
      <c r="A85" s="152">
        <f>Sheet1!Q110</f>
        <v>0</v>
      </c>
      <c r="B85" s="153"/>
      <c r="C85" s="29" t="str">
        <f>Sheet1!Q108&amp;"    -  "&amp;Sheet1!Q109</f>
        <v xml:space="preserve">    -  </v>
      </c>
      <c r="D85" s="42">
        <f>Sheet1!Q112</f>
        <v>0</v>
      </c>
      <c r="E85" s="42">
        <f>Sheet1!Q113</f>
        <v>0</v>
      </c>
      <c r="F85" s="42">
        <f>Sheet1!Q115</f>
        <v>0</v>
      </c>
      <c r="G85" s="42">
        <f>Sheet1!Q116</f>
        <v>0</v>
      </c>
      <c r="H85" s="43">
        <f t="shared" ref="H85:I85" si="13">(D85*30)+(E85*40)+(G85*10)</f>
        <v>0</v>
      </c>
      <c r="I85" s="39">
        <f t="shared" si="13"/>
        <v>0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.75" customHeight="1" thickBot="1">
      <c r="A86" s="49"/>
      <c r="B86" s="50"/>
      <c r="C86" s="51"/>
      <c r="D86" s="52"/>
      <c r="E86" s="52"/>
      <c r="F86" s="52"/>
      <c r="G86" s="52"/>
      <c r="H86" s="53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54">
        <f>Sheet1!B121</f>
        <v>0</v>
      </c>
      <c r="B87" s="155"/>
      <c r="C87" s="36" t="str">
        <f>Sheet1!B119&amp;"    -  "&amp;Sheet1!B120</f>
        <v xml:space="preserve">    -  </v>
      </c>
      <c r="D87" s="36">
        <f>Sheet1!B123</f>
        <v>0</v>
      </c>
      <c r="E87" s="36">
        <f>Sheet1!B124</f>
        <v>0</v>
      </c>
      <c r="F87" s="36">
        <f>Sheet1!B126</f>
        <v>0</v>
      </c>
      <c r="G87" s="36">
        <f>Sheet1!B127</f>
        <v>0</v>
      </c>
      <c r="H87" s="39">
        <f>(D87*30)+(E87*40)+(G87*10)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50">
        <f>Sheet1!E121</f>
        <v>0</v>
      </c>
      <c r="B88" s="151"/>
      <c r="C88" s="27" t="str">
        <f>Sheet1!E119&amp;"    -  "&amp;Sheet1!E120</f>
        <v xml:space="preserve">    -  </v>
      </c>
      <c r="D88" s="40">
        <f>Sheet1!E123</f>
        <v>0</v>
      </c>
      <c r="E88" s="40">
        <f>Sheet1!E124</f>
        <v>0</v>
      </c>
      <c r="F88" s="40">
        <f>Sheet1!E126</f>
        <v>0</v>
      </c>
      <c r="G88" s="40">
        <f>Sheet1!E127</f>
        <v>0</v>
      </c>
      <c r="H88" s="41">
        <f t="shared" ref="H88:H92" si="14">(D88*30)+(E88*40)+(G88*10)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50">
        <f>Sheet1!H121</f>
        <v>0</v>
      </c>
      <c r="B89" s="151"/>
      <c r="C89" s="27" t="str">
        <f>Sheet1!H119&amp;"    -  "&amp;Sheet1!H120</f>
        <v xml:space="preserve">    -  </v>
      </c>
      <c r="D89" s="40">
        <f>Sheet1!H123</f>
        <v>0</v>
      </c>
      <c r="E89" s="40">
        <f>Sheet1!H124</f>
        <v>0</v>
      </c>
      <c r="F89" s="40">
        <f>Sheet1!H126</f>
        <v>0</v>
      </c>
      <c r="G89" s="40">
        <f>Sheet1!H127</f>
        <v>0</v>
      </c>
      <c r="H89" s="41">
        <f t="shared" si="14"/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50">
        <f>Sheet1!K121</f>
        <v>0</v>
      </c>
      <c r="B90" s="151"/>
      <c r="C90" s="27" t="str">
        <f>Sheet1!K119&amp;"    -  "&amp;Sheet1!K120</f>
        <v xml:space="preserve">    -  </v>
      </c>
      <c r="D90" s="40">
        <f>Sheet1!K123</f>
        <v>0</v>
      </c>
      <c r="E90" s="40">
        <f>Sheet1!K124</f>
        <v>0</v>
      </c>
      <c r="F90" s="40">
        <f>Sheet1!K126</f>
        <v>0</v>
      </c>
      <c r="G90" s="40">
        <f>Sheet1!K127</f>
        <v>0</v>
      </c>
      <c r="H90" s="41">
        <f t="shared" si="14"/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50">
        <f>Sheet1!N121</f>
        <v>0</v>
      </c>
      <c r="B91" s="151"/>
      <c r="C91" s="27" t="str">
        <f>Sheet1!N119&amp;"    -  "&amp;Sheet1!N120</f>
        <v xml:space="preserve">    -  </v>
      </c>
      <c r="D91" s="40">
        <f>Sheet1!N123</f>
        <v>0</v>
      </c>
      <c r="E91" s="40">
        <f>Sheet1!N124</f>
        <v>0</v>
      </c>
      <c r="F91" s="40">
        <f>Sheet1!N126</f>
        <v>0</v>
      </c>
      <c r="G91" s="40">
        <f>Sheet1!N127</f>
        <v>0</v>
      </c>
      <c r="H91" s="41">
        <f t="shared" si="14"/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" thickBot="1">
      <c r="A92" s="152">
        <f>Sheet1!Q121</f>
        <v>0</v>
      </c>
      <c r="B92" s="153"/>
      <c r="C92" s="29" t="str">
        <f>Sheet1!Q119&amp;"    -  "&amp;Sheet1!Q120</f>
        <v xml:space="preserve">    -  </v>
      </c>
      <c r="D92" s="42">
        <f>Sheet1!Q123</f>
        <v>0</v>
      </c>
      <c r="E92" s="42">
        <f>Sheet1!Q124</f>
        <v>0</v>
      </c>
      <c r="F92" s="42">
        <f>Sheet1!Q126</f>
        <v>0</v>
      </c>
      <c r="G92" s="42">
        <f>Sheet1!Q127</f>
        <v>0</v>
      </c>
      <c r="H92" s="43">
        <f t="shared" si="14"/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.75" customHeight="1" thickBot="1">
      <c r="A93" s="49"/>
      <c r="B93" s="50"/>
      <c r="C93" s="51"/>
      <c r="D93" s="52"/>
      <c r="E93" s="52"/>
      <c r="F93" s="52"/>
      <c r="G93" s="52"/>
      <c r="H93" s="53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54">
        <f>Sheet1!B132</f>
        <v>0</v>
      </c>
      <c r="B94" s="155"/>
      <c r="C94" s="36" t="str">
        <f>Sheet1!B130&amp;"    -  "&amp;Sheet1!B131</f>
        <v xml:space="preserve">    -  </v>
      </c>
      <c r="D94" s="36">
        <f>Sheet1!B134</f>
        <v>0</v>
      </c>
      <c r="E94" s="36">
        <f>Sheet1!B135</f>
        <v>0</v>
      </c>
      <c r="F94" s="36">
        <f>Sheet1!B137</f>
        <v>0</v>
      </c>
      <c r="G94" s="36">
        <f>Sheet1!B138</f>
        <v>0</v>
      </c>
      <c r="H94" s="39">
        <f>(D94*30)+(E94*40)+(G94*10)</f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50">
        <f>Sheet1!E132</f>
        <v>0</v>
      </c>
      <c r="B95" s="151"/>
      <c r="C95" s="27" t="str">
        <f>Sheet1!E130&amp;"    -  "&amp;Sheet1!E131</f>
        <v xml:space="preserve">    -  </v>
      </c>
      <c r="D95" s="40">
        <f>Sheet1!E134</f>
        <v>0</v>
      </c>
      <c r="E95" s="40">
        <f>Sheet1!E135</f>
        <v>0</v>
      </c>
      <c r="F95" s="40">
        <f>Sheet1!E137</f>
        <v>0</v>
      </c>
      <c r="G95" s="40">
        <f>Sheet1!E138</f>
        <v>0</v>
      </c>
      <c r="H95" s="41">
        <f t="shared" ref="H95:H99" si="15">(D95*30)+(E95*40)+(G95*10)</f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50">
        <f>Sheet1!H132</f>
        <v>0</v>
      </c>
      <c r="B96" s="151"/>
      <c r="C96" s="27" t="str">
        <f>Sheet1!H130&amp;"    -  "&amp;Sheet1!H131</f>
        <v xml:space="preserve">    -  </v>
      </c>
      <c r="D96" s="40">
        <f>Sheet1!H134</f>
        <v>0</v>
      </c>
      <c r="E96" s="40">
        <f>Sheet1!H135</f>
        <v>0</v>
      </c>
      <c r="F96" s="40">
        <f>Sheet1!H137</f>
        <v>0</v>
      </c>
      <c r="G96" s="40">
        <f>Sheet1!H138</f>
        <v>0</v>
      </c>
      <c r="H96" s="41">
        <f t="shared" si="15"/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50">
        <f>Sheet1!K132</f>
        <v>0</v>
      </c>
      <c r="B97" s="151"/>
      <c r="C97" s="27" t="str">
        <f>Sheet1!K130&amp;"    -  "&amp;Sheet1!K131</f>
        <v xml:space="preserve">    -  </v>
      </c>
      <c r="D97" s="40">
        <f>Sheet1!K134</f>
        <v>0</v>
      </c>
      <c r="E97" s="40">
        <f>Sheet1!K135</f>
        <v>0</v>
      </c>
      <c r="F97" s="40">
        <f>Sheet1!K137</f>
        <v>0</v>
      </c>
      <c r="G97" s="40">
        <f>Sheet1!K138</f>
        <v>0</v>
      </c>
      <c r="H97" s="41">
        <f t="shared" si="15"/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50">
        <f>Sheet1!N132</f>
        <v>0</v>
      </c>
      <c r="B98" s="151"/>
      <c r="C98" s="27" t="str">
        <f>Sheet1!N130&amp;"    -  "&amp;Sheet1!N131</f>
        <v xml:space="preserve">    -  </v>
      </c>
      <c r="D98" s="40">
        <f>Sheet1!N134</f>
        <v>0</v>
      </c>
      <c r="E98" s="40">
        <f>Sheet1!N135</f>
        <v>0</v>
      </c>
      <c r="F98" s="40">
        <f>Sheet1!N137</f>
        <v>0</v>
      </c>
      <c r="G98" s="40">
        <f>Sheet1!N138</f>
        <v>0</v>
      </c>
      <c r="H98" s="41">
        <f t="shared" si="15"/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" thickBot="1">
      <c r="A99" s="152">
        <f>Sheet1!Q132</f>
        <v>0</v>
      </c>
      <c r="B99" s="153"/>
      <c r="C99" s="29" t="str">
        <f>Sheet1!Q130&amp;"    -  "&amp;Sheet1!Q131</f>
        <v xml:space="preserve">    -  </v>
      </c>
      <c r="D99" s="42">
        <f>Sheet1!Q134</f>
        <v>0</v>
      </c>
      <c r="E99" s="42">
        <f>Sheet1!Q135</f>
        <v>0</v>
      </c>
      <c r="F99" s="42">
        <f>Sheet1!Q137</f>
        <v>0</v>
      </c>
      <c r="G99" s="42">
        <f>Sheet1!Q138</f>
        <v>0</v>
      </c>
      <c r="H99" s="43">
        <f t="shared" si="15"/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.75" customHeight="1" thickBot="1">
      <c r="A100" s="49"/>
      <c r="B100" s="50"/>
      <c r="C100" s="51"/>
      <c r="D100" s="52"/>
      <c r="E100" s="52"/>
      <c r="F100" s="52"/>
      <c r="G100" s="52"/>
      <c r="H100" s="53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54">
        <f>Sheet1!B143</f>
        <v>0</v>
      </c>
      <c r="B101" s="155"/>
      <c r="C101" s="36" t="str">
        <f>Sheet1!B141&amp;"    -  "&amp;Sheet1!B142</f>
        <v xml:space="preserve">    -  </v>
      </c>
      <c r="D101" s="36">
        <f>Sheet1!B145</f>
        <v>0</v>
      </c>
      <c r="E101" s="36">
        <f>Sheet1!B146</f>
        <v>0</v>
      </c>
      <c r="F101" s="36">
        <f>Sheet1!B148</f>
        <v>0</v>
      </c>
      <c r="G101" s="36">
        <f>Sheet1!B149</f>
        <v>0</v>
      </c>
      <c r="H101" s="39">
        <f>(D101*30)+(E101*40)+(G101*10)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50">
        <f>Sheet1!E143</f>
        <v>0</v>
      </c>
      <c r="B102" s="151"/>
      <c r="C102" s="27" t="str">
        <f>Sheet1!E141&amp;"    -  "&amp;Sheet1!E142</f>
        <v xml:space="preserve">    -  </v>
      </c>
      <c r="D102" s="40">
        <f>Sheet1!E145</f>
        <v>0</v>
      </c>
      <c r="E102" s="40">
        <f>Sheet1!E146</f>
        <v>0</v>
      </c>
      <c r="F102" s="40">
        <f>Sheet1!E148</f>
        <v>0</v>
      </c>
      <c r="G102" s="40">
        <f>Sheet1!E149</f>
        <v>0</v>
      </c>
      <c r="H102" s="41">
        <f t="shared" ref="H102:H106" si="16">(D102*30)+(E102*40)+(G102*10)</f>
        <v>0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50">
        <f>Sheet1!H143</f>
        <v>0</v>
      </c>
      <c r="B103" s="151"/>
      <c r="C103" s="27" t="str">
        <f>Sheet1!H141&amp;"    -  "&amp;Sheet1!H142</f>
        <v xml:space="preserve">    -  </v>
      </c>
      <c r="D103" s="40">
        <f>Sheet1!H145</f>
        <v>0</v>
      </c>
      <c r="E103" s="40">
        <f>Sheet1!H146</f>
        <v>0</v>
      </c>
      <c r="F103" s="40">
        <f>Sheet1!H148</f>
        <v>0</v>
      </c>
      <c r="G103" s="40">
        <f>Sheet1!H149</f>
        <v>0</v>
      </c>
      <c r="H103" s="41">
        <f t="shared" si="16"/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50">
        <f>Sheet1!K143</f>
        <v>0</v>
      </c>
      <c r="B104" s="151"/>
      <c r="C104" s="27" t="str">
        <f>Sheet1!K141&amp;"    -  "&amp;Sheet1!K142</f>
        <v xml:space="preserve">    -  </v>
      </c>
      <c r="D104" s="40">
        <f>Sheet1!K145</f>
        <v>0</v>
      </c>
      <c r="E104" s="40">
        <f>Sheet1!K146</f>
        <v>0</v>
      </c>
      <c r="F104" s="40">
        <f>Sheet1!K148</f>
        <v>0</v>
      </c>
      <c r="G104" s="40">
        <f>Sheet1!K149</f>
        <v>0</v>
      </c>
      <c r="H104" s="41">
        <f t="shared" si="16"/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50">
        <f>Sheet1!N143</f>
        <v>0</v>
      </c>
      <c r="B105" s="151"/>
      <c r="C105" s="27" t="str">
        <f>Sheet1!N141&amp;"    -  "&amp;Sheet1!N142</f>
        <v xml:space="preserve">    -  </v>
      </c>
      <c r="D105" s="40">
        <f>Sheet1!N145</f>
        <v>0</v>
      </c>
      <c r="E105" s="40">
        <f>Sheet1!N146</f>
        <v>0</v>
      </c>
      <c r="F105" s="40">
        <f>Sheet1!N148</f>
        <v>0</v>
      </c>
      <c r="G105" s="40">
        <f>Sheet1!N149</f>
        <v>0</v>
      </c>
      <c r="H105" s="41">
        <f t="shared" si="16"/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" thickBot="1">
      <c r="A106" s="152">
        <f>Sheet1!Q143</f>
        <v>0</v>
      </c>
      <c r="B106" s="153"/>
      <c r="C106" s="29" t="str">
        <f>Sheet1!Q141&amp;"    -  "&amp;Sheet1!Q142</f>
        <v xml:space="preserve">    -  </v>
      </c>
      <c r="D106" s="42">
        <f>Sheet1!Q145</f>
        <v>0</v>
      </c>
      <c r="E106" s="42">
        <f>Sheet1!Q146</f>
        <v>0</v>
      </c>
      <c r="F106" s="42">
        <f>Sheet1!Q148</f>
        <v>0</v>
      </c>
      <c r="G106" s="42">
        <f>Sheet1!Q149</f>
        <v>0</v>
      </c>
      <c r="H106" s="43">
        <f t="shared" si="16"/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.75" customHeight="1" thickBot="1">
      <c r="A107" s="49"/>
      <c r="B107" s="50"/>
      <c r="C107" s="51"/>
      <c r="D107" s="52"/>
      <c r="E107" s="52"/>
      <c r="F107" s="52"/>
      <c r="G107" s="52"/>
      <c r="H107" s="53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54">
        <f>Sheet1!B154</f>
        <v>0</v>
      </c>
      <c r="B108" s="155"/>
      <c r="C108" s="36" t="str">
        <f>Sheet1!B152&amp;"    -  "&amp;Sheet1!B153</f>
        <v xml:space="preserve">    -  </v>
      </c>
      <c r="D108" s="36">
        <f>Sheet1!B156</f>
        <v>0</v>
      </c>
      <c r="E108" s="36">
        <f>Sheet1!B157</f>
        <v>0</v>
      </c>
      <c r="F108" s="36">
        <f>Sheet1!B159</f>
        <v>0</v>
      </c>
      <c r="G108" s="36">
        <f>Sheet1!B160</f>
        <v>0</v>
      </c>
      <c r="H108" s="39">
        <f>(D108*30)+(E108*40)+(G108*10)</f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50">
        <f>Sheet1!E154</f>
        <v>0</v>
      </c>
      <c r="B109" s="151"/>
      <c r="C109" s="27" t="str">
        <f>Sheet1!E152&amp;"    -  "&amp;Sheet1!E153</f>
        <v xml:space="preserve">    -  </v>
      </c>
      <c r="D109" s="40">
        <f>Sheet1!E156</f>
        <v>0</v>
      </c>
      <c r="E109" s="40">
        <f>Sheet1!E157</f>
        <v>0</v>
      </c>
      <c r="F109" s="40">
        <f>Sheet1!E159</f>
        <v>0</v>
      </c>
      <c r="G109" s="40">
        <f>Sheet1!E160</f>
        <v>0</v>
      </c>
      <c r="H109" s="41">
        <f t="shared" ref="H109:H113" si="17">(D109*30)+(E109*40)+(G109*10)</f>
        <v>0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50">
        <f>Sheet1!H154</f>
        <v>0</v>
      </c>
      <c r="B110" s="151"/>
      <c r="C110" s="27" t="str">
        <f>Sheet1!H152&amp;"    -  "&amp;Sheet1!H153</f>
        <v xml:space="preserve">    -  </v>
      </c>
      <c r="D110" s="40">
        <f>Sheet1!H156</f>
        <v>0</v>
      </c>
      <c r="E110" s="40">
        <f>Sheet1!H157</f>
        <v>0</v>
      </c>
      <c r="F110" s="40">
        <f>Sheet1!H159</f>
        <v>0</v>
      </c>
      <c r="G110" s="40">
        <f>Sheet1!H160</f>
        <v>0</v>
      </c>
      <c r="H110" s="41">
        <f t="shared" si="17"/>
        <v>0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50">
        <f>Sheet1!K154</f>
        <v>0</v>
      </c>
      <c r="B111" s="151"/>
      <c r="C111" s="27" t="str">
        <f>Sheet1!K152&amp;"    -  "&amp;Sheet1!K153</f>
        <v xml:space="preserve">    -  </v>
      </c>
      <c r="D111" s="40">
        <f>Sheet1!K156</f>
        <v>0</v>
      </c>
      <c r="E111" s="40">
        <f>Sheet1!K157</f>
        <v>0</v>
      </c>
      <c r="F111" s="40">
        <f>Sheet1!K159</f>
        <v>0</v>
      </c>
      <c r="G111" s="40">
        <f>Sheet1!K160</f>
        <v>0</v>
      </c>
      <c r="H111" s="41">
        <f t="shared" si="17"/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50">
        <f>Sheet1!N154</f>
        <v>0</v>
      </c>
      <c r="B112" s="151"/>
      <c r="C112" s="27" t="str">
        <f>Sheet1!N152&amp;"    -  "&amp;Sheet1!N153</f>
        <v xml:space="preserve">    -  </v>
      </c>
      <c r="D112" s="40">
        <f>Sheet1!N156</f>
        <v>0</v>
      </c>
      <c r="E112" s="40">
        <f>Sheet1!N157</f>
        <v>0</v>
      </c>
      <c r="F112" s="40">
        <f>Sheet1!N159</f>
        <v>0</v>
      </c>
      <c r="G112" s="40">
        <f>Sheet1!N160</f>
        <v>0</v>
      </c>
      <c r="H112" s="41">
        <f t="shared" si="17"/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" thickBot="1">
      <c r="A113" s="152">
        <f>Sheet1!Q154</f>
        <v>0</v>
      </c>
      <c r="B113" s="153"/>
      <c r="C113" s="29" t="str">
        <f>Sheet1!Q152&amp;"    -  "&amp;Sheet1!Q153</f>
        <v xml:space="preserve">    -  </v>
      </c>
      <c r="D113" s="42">
        <f>Sheet1!Q156</f>
        <v>0</v>
      </c>
      <c r="E113" s="42">
        <f>Sheet1!Q157</f>
        <v>0</v>
      </c>
      <c r="F113" s="42">
        <f>Sheet1!Q159</f>
        <v>0</v>
      </c>
      <c r="G113" s="42">
        <f>Sheet1!Q160</f>
        <v>0</v>
      </c>
      <c r="H113" s="43">
        <f t="shared" si="17"/>
        <v>0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.75" customHeight="1" thickBot="1">
      <c r="A114" s="49"/>
      <c r="B114" s="50"/>
      <c r="C114" s="51"/>
      <c r="D114" s="52"/>
      <c r="E114" s="52"/>
      <c r="F114" s="52"/>
      <c r="G114" s="52"/>
      <c r="H114" s="53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54">
        <f>Sheet1!B165</f>
        <v>0</v>
      </c>
      <c r="B115" s="155"/>
      <c r="C115" s="36" t="str">
        <f>Sheet1!B163&amp;"    -  "&amp;Sheet1!B164</f>
        <v xml:space="preserve">    -  </v>
      </c>
      <c r="D115" s="36">
        <f>Sheet1!B167</f>
        <v>0</v>
      </c>
      <c r="E115" s="36">
        <f>Sheet1!B168</f>
        <v>0</v>
      </c>
      <c r="F115" s="36">
        <f>Sheet1!B170</f>
        <v>0</v>
      </c>
      <c r="G115" s="36">
        <f>Sheet1!B171</f>
        <v>0</v>
      </c>
      <c r="H115" s="39">
        <f>(D115*30)+(E115*40)+(G115*10)</f>
        <v>0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50">
        <f>Sheet1!E165</f>
        <v>0</v>
      </c>
      <c r="B116" s="151"/>
      <c r="C116" s="27" t="str">
        <f>Sheet1!E163&amp;"    -  "&amp;Sheet1!E164</f>
        <v xml:space="preserve">    -  </v>
      </c>
      <c r="D116" s="40">
        <f>Sheet1!E167</f>
        <v>0</v>
      </c>
      <c r="E116" s="40">
        <f>Sheet1!E168</f>
        <v>0</v>
      </c>
      <c r="F116" s="40">
        <f>Sheet1!E170</f>
        <v>0</v>
      </c>
      <c r="G116" s="40">
        <f>Sheet1!E171</f>
        <v>0</v>
      </c>
      <c r="H116" s="41">
        <f t="shared" ref="H116:H120" si="18">(D116*30)+(E116*40)+(G116*10)</f>
        <v>0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50">
        <f>Sheet1!H165</f>
        <v>0</v>
      </c>
      <c r="B117" s="151"/>
      <c r="C117" s="27" t="str">
        <f>Sheet1!H163&amp;"    -  "&amp;Sheet1!H164</f>
        <v xml:space="preserve">    -  </v>
      </c>
      <c r="D117" s="40">
        <f>Sheet1!H167</f>
        <v>0</v>
      </c>
      <c r="E117" s="40">
        <f>Sheet1!H168</f>
        <v>0</v>
      </c>
      <c r="F117" s="40">
        <f>Sheet1!H170</f>
        <v>0</v>
      </c>
      <c r="G117" s="40">
        <f>Sheet1!H171</f>
        <v>0</v>
      </c>
      <c r="H117" s="41">
        <f t="shared" si="18"/>
        <v>0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50">
        <f>Sheet1!K165</f>
        <v>0</v>
      </c>
      <c r="B118" s="151"/>
      <c r="C118" s="27" t="str">
        <f>Sheet1!K163&amp;"    -  "&amp;Sheet1!K164</f>
        <v xml:space="preserve">    -  </v>
      </c>
      <c r="D118" s="40">
        <f>Sheet1!K167</f>
        <v>0</v>
      </c>
      <c r="E118" s="40">
        <f>Sheet1!K168</f>
        <v>0</v>
      </c>
      <c r="F118" s="40">
        <f>Sheet1!K170</f>
        <v>0</v>
      </c>
      <c r="G118" s="40">
        <f>Sheet1!K171</f>
        <v>0</v>
      </c>
      <c r="H118" s="41">
        <f t="shared" si="18"/>
        <v>0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50">
        <f>Sheet1!N165</f>
        <v>0</v>
      </c>
      <c r="B119" s="151"/>
      <c r="C119" s="27" t="str">
        <f>Sheet1!N163&amp;"    -  "&amp;Sheet1!N164</f>
        <v xml:space="preserve">    -  </v>
      </c>
      <c r="D119" s="40">
        <f>Sheet1!N167</f>
        <v>0</v>
      </c>
      <c r="E119" s="40">
        <f>Sheet1!N168</f>
        <v>0</v>
      </c>
      <c r="F119" s="40">
        <f>Sheet1!N170</f>
        <v>0</v>
      </c>
      <c r="G119" s="40">
        <f>Sheet1!N171</f>
        <v>0</v>
      </c>
      <c r="H119" s="41">
        <f t="shared" si="18"/>
        <v>0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" thickBot="1">
      <c r="A120" s="152">
        <f>Sheet1!Q165</f>
        <v>0</v>
      </c>
      <c r="B120" s="153"/>
      <c r="C120" s="29" t="str">
        <f>Sheet1!Q163&amp;"    -  "&amp;Sheet1!Q164</f>
        <v xml:space="preserve">    -  </v>
      </c>
      <c r="D120" s="42">
        <f>Sheet1!Q167</f>
        <v>0</v>
      </c>
      <c r="E120" s="42">
        <f>Sheet1!Q168</f>
        <v>0</v>
      </c>
      <c r="F120" s="42">
        <f>Sheet1!Q170</f>
        <v>0</v>
      </c>
      <c r="G120" s="42">
        <f>Sheet1!Q171</f>
        <v>0</v>
      </c>
      <c r="H120" s="43">
        <f t="shared" si="18"/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.75" customHeight="1" thickBot="1">
      <c r="A121" s="49"/>
      <c r="B121" s="50"/>
      <c r="C121" s="51"/>
      <c r="D121" s="52"/>
      <c r="E121" s="52"/>
      <c r="F121" s="52"/>
      <c r="G121" s="52"/>
      <c r="H121" s="53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54">
        <f>Sheet1!B176</f>
        <v>0</v>
      </c>
      <c r="B122" s="155"/>
      <c r="C122" s="36" t="str">
        <f>Sheet1!B174&amp;"    -  "&amp;Sheet1!B175</f>
        <v xml:space="preserve">    -  </v>
      </c>
      <c r="D122" s="36">
        <f>Sheet1!B178</f>
        <v>0</v>
      </c>
      <c r="E122" s="36">
        <f>Sheet1!B179</f>
        <v>0</v>
      </c>
      <c r="F122" s="36">
        <f>Sheet1!B181</f>
        <v>0</v>
      </c>
      <c r="G122" s="36">
        <f>Sheet1!B182</f>
        <v>0</v>
      </c>
      <c r="H122" s="39">
        <f>(D122*30)+(E122*40)+(G122*10)</f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50">
        <f>Sheet1!E176</f>
        <v>0</v>
      </c>
      <c r="B123" s="151"/>
      <c r="C123" s="27" t="str">
        <f>Sheet1!E174&amp;"    -  "&amp;Sheet1!E175</f>
        <v xml:space="preserve">    -  </v>
      </c>
      <c r="D123" s="40">
        <f>Sheet1!E178</f>
        <v>0</v>
      </c>
      <c r="E123" s="40">
        <f>Sheet1!E179</f>
        <v>0</v>
      </c>
      <c r="F123" s="40">
        <f>Sheet1!E181</f>
        <v>0</v>
      </c>
      <c r="G123" s="40">
        <f>Sheet1!E182</f>
        <v>0</v>
      </c>
      <c r="H123" s="41">
        <f t="shared" ref="H123:H127" si="19">(D123*30)+(E123*40)+(G123*10)</f>
        <v>0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50">
        <f>Sheet1!H176</f>
        <v>0</v>
      </c>
      <c r="B124" s="151"/>
      <c r="C124" s="27" t="str">
        <f>Sheet1!H174&amp;"    -  "&amp;Sheet1!H175</f>
        <v xml:space="preserve">    -  </v>
      </c>
      <c r="D124" s="40">
        <f>Sheet1!H178</f>
        <v>0</v>
      </c>
      <c r="E124" s="40">
        <f>Sheet1!H179</f>
        <v>0</v>
      </c>
      <c r="F124" s="40">
        <f>Sheet1!H181</f>
        <v>0</v>
      </c>
      <c r="G124" s="40">
        <f>Sheet1!H182</f>
        <v>0</v>
      </c>
      <c r="H124" s="41">
        <f t="shared" si="19"/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50">
        <f>Sheet1!K176</f>
        <v>0</v>
      </c>
      <c r="B125" s="151"/>
      <c r="C125" s="27" t="str">
        <f>Sheet1!K174&amp;"    -  "&amp;Sheet1!K175</f>
        <v xml:space="preserve">    -  </v>
      </c>
      <c r="D125" s="40">
        <f>Sheet1!K178</f>
        <v>0</v>
      </c>
      <c r="E125" s="40">
        <f>Sheet1!K179</f>
        <v>0</v>
      </c>
      <c r="F125" s="40">
        <f>Sheet1!K181</f>
        <v>0</v>
      </c>
      <c r="G125" s="40">
        <f>Sheet1!K182</f>
        <v>0</v>
      </c>
      <c r="H125" s="41">
        <f t="shared" si="19"/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50">
        <f>Sheet1!N176</f>
        <v>0</v>
      </c>
      <c r="B126" s="151"/>
      <c r="C126" s="27" t="str">
        <f>Sheet1!N174&amp;"    -  "&amp;Sheet1!N175</f>
        <v xml:space="preserve">    -  </v>
      </c>
      <c r="D126" s="40">
        <f>Sheet1!N178</f>
        <v>0</v>
      </c>
      <c r="E126" s="40">
        <f>Sheet1!N179</f>
        <v>0</v>
      </c>
      <c r="F126" s="40">
        <f>Sheet1!N181</f>
        <v>0</v>
      </c>
      <c r="G126" s="40">
        <f>Sheet1!N182</f>
        <v>0</v>
      </c>
      <c r="H126" s="41">
        <f t="shared" si="19"/>
        <v>0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" thickBot="1">
      <c r="A127" s="152">
        <f>Sheet1!Q176</f>
        <v>0</v>
      </c>
      <c r="B127" s="153"/>
      <c r="C127" s="29" t="str">
        <f>Sheet1!Q174&amp;"    -  "&amp;Sheet1!Q175</f>
        <v xml:space="preserve">    -  </v>
      </c>
      <c r="D127" s="42">
        <f>Sheet1!Q178</f>
        <v>0</v>
      </c>
      <c r="E127" s="42">
        <f>Sheet1!Q179</f>
        <v>0</v>
      </c>
      <c r="F127" s="42">
        <f>Sheet1!Q181</f>
        <v>0</v>
      </c>
      <c r="G127" s="42">
        <f>Sheet1!Q182</f>
        <v>0</v>
      </c>
      <c r="H127" s="43">
        <f t="shared" si="19"/>
        <v>0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.75" customHeight="1" thickBot="1">
      <c r="A128" s="49"/>
      <c r="B128" s="50"/>
      <c r="C128" s="51"/>
      <c r="D128" s="52"/>
      <c r="E128" s="52"/>
      <c r="F128" s="52"/>
      <c r="G128" s="52"/>
      <c r="H128" s="53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54">
        <f>Sheet1!B187</f>
        <v>0</v>
      </c>
      <c r="B129" s="155"/>
      <c r="C129" s="36" t="str">
        <f>Sheet1!B185&amp;"    -  "&amp;Sheet1!B186</f>
        <v xml:space="preserve">    -  </v>
      </c>
      <c r="D129" s="36">
        <f>Sheet1!B189</f>
        <v>0</v>
      </c>
      <c r="E129" s="36">
        <f>Sheet1!B190</f>
        <v>0</v>
      </c>
      <c r="F129" s="36">
        <f>Sheet1!B192</f>
        <v>0</v>
      </c>
      <c r="G129" s="36">
        <f>Sheet1!B193</f>
        <v>0</v>
      </c>
      <c r="H129" s="39">
        <f>(D129*30)+(E129*40)+(G129*10)</f>
        <v>0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50">
        <f>Sheet1!E187</f>
        <v>0</v>
      </c>
      <c r="B130" s="151"/>
      <c r="C130" s="27" t="str">
        <f>Sheet1!E185&amp;"    -  "&amp;Sheet1!E186</f>
        <v xml:space="preserve">    -  </v>
      </c>
      <c r="D130" s="40">
        <f>Sheet1!E189</f>
        <v>0</v>
      </c>
      <c r="E130" s="40">
        <f>Sheet1!E190</f>
        <v>0</v>
      </c>
      <c r="F130" s="40">
        <f>Sheet1!E192</f>
        <v>0</v>
      </c>
      <c r="G130" s="40">
        <f>Sheet1!E193</f>
        <v>0</v>
      </c>
      <c r="H130" s="41">
        <f t="shared" ref="H130:H134" si="20">(D130*30)+(E130*40)+(G130*10)</f>
        <v>0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50">
        <f>Sheet1!H187</f>
        <v>0</v>
      </c>
      <c r="B131" s="151"/>
      <c r="C131" s="27" t="str">
        <f>Sheet1!H185&amp;"    -  "&amp;Sheet1!H186</f>
        <v xml:space="preserve">    -  </v>
      </c>
      <c r="D131" s="40">
        <f>Sheet1!H189</f>
        <v>0</v>
      </c>
      <c r="E131" s="40">
        <f>Sheet1!H190</f>
        <v>0</v>
      </c>
      <c r="F131" s="40">
        <f>Sheet1!H192</f>
        <v>0</v>
      </c>
      <c r="G131" s="40">
        <f>Sheet1!H193</f>
        <v>0</v>
      </c>
      <c r="H131" s="41">
        <f t="shared" si="20"/>
        <v>0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50">
        <f>Sheet1!K187</f>
        <v>0</v>
      </c>
      <c r="B132" s="151"/>
      <c r="C132" s="27" t="str">
        <f>Sheet1!K185&amp;"    -  "&amp;Sheet1!K186</f>
        <v xml:space="preserve">    -  </v>
      </c>
      <c r="D132" s="40">
        <f>Sheet1!K189</f>
        <v>0</v>
      </c>
      <c r="E132" s="40">
        <f>Sheet1!K190</f>
        <v>0</v>
      </c>
      <c r="F132" s="40">
        <f>Sheet1!K192</f>
        <v>0</v>
      </c>
      <c r="G132" s="40">
        <f>Sheet1!K193</f>
        <v>0</v>
      </c>
      <c r="H132" s="41">
        <f t="shared" si="20"/>
        <v>0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50">
        <f>Sheet1!N187</f>
        <v>0</v>
      </c>
      <c r="B133" s="151"/>
      <c r="C133" s="27" t="str">
        <f>Sheet1!N185&amp;"    -  "&amp;Sheet1!N186</f>
        <v xml:space="preserve">    -  </v>
      </c>
      <c r="D133" s="40">
        <f>Sheet1!N189</f>
        <v>0</v>
      </c>
      <c r="E133" s="40">
        <f>Sheet1!N190</f>
        <v>0</v>
      </c>
      <c r="F133" s="40">
        <f>Sheet1!N192</f>
        <v>0</v>
      </c>
      <c r="G133" s="40">
        <f>Sheet1!N193</f>
        <v>0</v>
      </c>
      <c r="H133" s="41">
        <f t="shared" si="20"/>
        <v>0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" thickBot="1">
      <c r="A134" s="152">
        <f>Sheet1!Q187</f>
        <v>0</v>
      </c>
      <c r="B134" s="153"/>
      <c r="C134" s="29" t="str">
        <f>Sheet1!Q185&amp;"    -  "&amp;Sheet1!Q186</f>
        <v xml:space="preserve">    -  </v>
      </c>
      <c r="D134" s="42">
        <f>Sheet1!Q189</f>
        <v>0</v>
      </c>
      <c r="E134" s="42">
        <f>Sheet1!Q190</f>
        <v>0</v>
      </c>
      <c r="F134" s="42">
        <f>Sheet1!Q192</f>
        <v>0</v>
      </c>
      <c r="G134" s="42">
        <f>Sheet1!Q193</f>
        <v>0</v>
      </c>
      <c r="H134" s="43">
        <f t="shared" si="20"/>
        <v>0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.75" customHeight="1" thickBot="1">
      <c r="A135" s="49"/>
      <c r="B135" s="50"/>
      <c r="C135" s="51"/>
      <c r="D135" s="52"/>
      <c r="E135" s="52"/>
      <c r="F135" s="52"/>
      <c r="G135" s="52"/>
      <c r="H135" s="53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5"/>
      <c r="B136" s="15"/>
      <c r="C136" s="16"/>
      <c r="D136" s="54">
        <f>SUM(D17:D134)</f>
        <v>0</v>
      </c>
      <c r="E136" s="54">
        <f>SUM(E17:E134)</f>
        <v>0</v>
      </c>
      <c r="F136" s="54">
        <f>SUM(F17:F134)</f>
        <v>0</v>
      </c>
      <c r="G136" s="54">
        <f>SUM(G17:G134)</f>
        <v>0</v>
      </c>
      <c r="H136" s="54">
        <f>SUM(H17:H134)</f>
        <v>0</v>
      </c>
      <c r="I136" s="5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" thickBot="1">
      <c r="A137" s="15"/>
      <c r="B137" s="15"/>
      <c r="C137" s="16"/>
      <c r="D137" s="56"/>
      <c r="E137" s="56"/>
      <c r="F137" s="56"/>
      <c r="G137" s="56"/>
      <c r="H137" s="56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8" thickBot="1">
      <c r="A138" s="61" t="s">
        <v>41</v>
      </c>
      <c r="B138" s="15"/>
      <c r="C138" s="16"/>
      <c r="D138" s="64">
        <f>SUM(INDEX($P$6:$Q$14,MATCH($B$9,$O$6:$O$14,0),))</f>
        <v>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8" thickBot="1">
      <c r="A139" s="61" t="s">
        <v>42</v>
      </c>
      <c r="B139" s="15"/>
      <c r="C139" s="16"/>
      <c r="D139" s="64">
        <f>F136</f>
        <v>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8" thickBot="1">
      <c r="A140" s="62" t="str">
        <f>B9</f>
        <v>GAIN</v>
      </c>
      <c r="B140" s="15" t="s">
        <v>51</v>
      </c>
      <c r="C140" s="16"/>
      <c r="D140" s="65">
        <f>D139-D138</f>
        <v>0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8" thickBot="1">
      <c r="A141" s="63" t="str">
        <f>B15</f>
        <v>TGF</v>
      </c>
      <c r="B141" s="15" t="s">
        <v>49</v>
      </c>
      <c r="C141" s="16"/>
      <c r="D141" s="66">
        <f>SUM(INDEX($K$6:$N$12,MATCH($B$15,$J$6:$J$12,0),))</f>
        <v>0</v>
      </c>
      <c r="E141" s="15"/>
      <c r="F141" s="15"/>
      <c r="G141" s="15"/>
      <c r="H141" s="15"/>
      <c r="I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8" thickBot="1">
      <c r="A142" s="61" t="s">
        <v>63</v>
      </c>
      <c r="B142" s="15"/>
      <c r="C142" s="16"/>
      <c r="D142" s="60">
        <f>D136+E136</f>
        <v>0</v>
      </c>
      <c r="E142" s="15"/>
      <c r="F142" s="15"/>
      <c r="G142" s="15"/>
      <c r="H142" s="15"/>
      <c r="I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8" thickBot="1">
      <c r="A143" s="59" t="s">
        <v>65</v>
      </c>
      <c r="D143" s="67">
        <f>H136-D141</f>
        <v>0</v>
      </c>
    </row>
  </sheetData>
  <dataConsolidate/>
  <mergeCells count="104">
    <mergeCell ref="A89:B89"/>
    <mergeCell ref="A90:B90"/>
    <mergeCell ref="A91:B91"/>
    <mergeCell ref="A92:B92"/>
    <mergeCell ref="A82:B82"/>
    <mergeCell ref="A83:B83"/>
    <mergeCell ref="A84:B84"/>
    <mergeCell ref="A85:B85"/>
    <mergeCell ref="A87:B87"/>
    <mergeCell ref="A88:B88"/>
    <mergeCell ref="A75:B75"/>
    <mergeCell ref="A76:B76"/>
    <mergeCell ref="A77:B77"/>
    <mergeCell ref="A78:B78"/>
    <mergeCell ref="A80:B80"/>
    <mergeCell ref="A81:B81"/>
    <mergeCell ref="A54:B54"/>
    <mergeCell ref="A62:B62"/>
    <mergeCell ref="A63:B63"/>
    <mergeCell ref="A64:B64"/>
    <mergeCell ref="A73:B73"/>
    <mergeCell ref="A74:B74"/>
    <mergeCell ref="A66:B66"/>
    <mergeCell ref="A67:B67"/>
    <mergeCell ref="A55:B55"/>
    <mergeCell ref="A56:B56"/>
    <mergeCell ref="A57:B57"/>
    <mergeCell ref="A59:B59"/>
    <mergeCell ref="A60:B60"/>
    <mergeCell ref="A61:B61"/>
    <mergeCell ref="A69:B69"/>
    <mergeCell ref="A70:B70"/>
    <mergeCell ref="A71:B71"/>
    <mergeCell ref="A31:B31"/>
    <mergeCell ref="A32:B32"/>
    <mergeCell ref="A33:B33"/>
    <mergeCell ref="A34:B34"/>
    <mergeCell ref="A35:B35"/>
    <mergeCell ref="A68:B68"/>
    <mergeCell ref="A36:B36"/>
    <mergeCell ref="A38:B38"/>
    <mergeCell ref="A39:B39"/>
    <mergeCell ref="A53:B53"/>
    <mergeCell ref="A42:B42"/>
    <mergeCell ref="A43:B43"/>
    <mergeCell ref="A45:B45"/>
    <mergeCell ref="A46:B46"/>
    <mergeCell ref="A47:B47"/>
    <mergeCell ref="A40:B40"/>
    <mergeCell ref="A41:B41"/>
    <mergeCell ref="A48:B48"/>
    <mergeCell ref="A49:B49"/>
    <mergeCell ref="A50:B50"/>
    <mergeCell ref="A52:B52"/>
    <mergeCell ref="A8:H8"/>
    <mergeCell ref="A29:B29"/>
    <mergeCell ref="A25:B25"/>
    <mergeCell ref="A26:B26"/>
    <mergeCell ref="A27:B27"/>
    <mergeCell ref="A28:B28"/>
    <mergeCell ref="A22:B22"/>
    <mergeCell ref="A24:B24"/>
    <mergeCell ref="A16:B16"/>
    <mergeCell ref="A17:B17"/>
    <mergeCell ref="A18:B18"/>
    <mergeCell ref="A19:B19"/>
    <mergeCell ref="A20:B20"/>
    <mergeCell ref="A21:B21"/>
    <mergeCell ref="A94:B94"/>
    <mergeCell ref="A95:B95"/>
    <mergeCell ref="A96:B96"/>
    <mergeCell ref="A97:B97"/>
    <mergeCell ref="A98:B98"/>
    <mergeCell ref="A99:B99"/>
    <mergeCell ref="A101:B101"/>
    <mergeCell ref="A102:B102"/>
    <mergeCell ref="A103:B103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5:B115"/>
    <mergeCell ref="A116:B116"/>
    <mergeCell ref="A117:B117"/>
    <mergeCell ref="A118:B118"/>
    <mergeCell ref="A119:B119"/>
    <mergeCell ref="A120:B120"/>
    <mergeCell ref="A122:B122"/>
    <mergeCell ref="A123:B123"/>
    <mergeCell ref="A124:B124"/>
    <mergeCell ref="A125:B125"/>
    <mergeCell ref="A126:B126"/>
    <mergeCell ref="A127:B127"/>
    <mergeCell ref="A129:B129"/>
    <mergeCell ref="A130:B130"/>
    <mergeCell ref="A131:B131"/>
    <mergeCell ref="A132:B132"/>
    <mergeCell ref="A133:B133"/>
    <mergeCell ref="A134:B134"/>
  </mergeCells>
  <dataValidations count="4">
    <dataValidation type="list" allowBlank="1" showInputMessage="1" showErrorMessage="1" sqref="J6:J9 C15 S6:S9" xr:uid="{00000000-0002-0000-0300-000000000000}">
      <formula1>$J$6:$J$9</formula1>
    </dataValidation>
    <dataValidation type="list" allowBlank="1" showInputMessage="1" showErrorMessage="1" sqref="O6:O13" xr:uid="{00000000-0002-0000-0300-000001000000}">
      <formula1>$O$6:$O$13</formula1>
    </dataValidation>
    <dataValidation type="list" allowBlank="1" showInputMessage="1" showErrorMessage="1" sqref="B9" xr:uid="{00000000-0002-0000-0300-000002000000}">
      <formula1>$O$6:$O$14</formula1>
    </dataValidation>
    <dataValidation type="list" allowBlank="1" showInputMessage="1" showErrorMessage="1" sqref="B15" xr:uid="{00000000-0002-0000-0300-000003000000}">
      <formula1>$J$6:$J$12</formula1>
    </dataValidation>
  </dataValidations>
  <pageMargins left="0.7" right="0.7" top="0.22" bottom="0.17" header="0.17" footer="0.17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F36"/>
  <sheetViews>
    <sheetView topLeftCell="A22" zoomScaleNormal="100" workbookViewId="0">
      <selection activeCell="A37" sqref="A37:XFD4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4" t="s">
        <v>0</v>
      </c>
    </row>
    <row r="8" spans="1:6">
      <c r="A8" s="2"/>
    </row>
    <row r="9" spans="1:6">
      <c r="A9" s="3"/>
    </row>
    <row r="10" spans="1:6">
      <c r="A10" s="3"/>
    </row>
    <row r="11" spans="1:6" s="80" customFormat="1" ht="21.75" customHeight="1">
      <c r="A11" s="78" t="s">
        <v>26</v>
      </c>
      <c r="B11" s="79" t="str">
        <f>Sheet1!B4</f>
        <v>FF</v>
      </c>
    </row>
    <row r="12" spans="1:6" s="80" customFormat="1" ht="15">
      <c r="A12" s="78" t="s">
        <v>27</v>
      </c>
      <c r="B12" s="106">
        <f>Sheet1!B8</f>
        <v>43372</v>
      </c>
    </row>
    <row r="13" spans="1:6" s="80" customFormat="1" ht="15">
      <c r="A13" s="81" t="s">
        <v>28</v>
      </c>
      <c r="B13" s="107">
        <f>Sheet1!B9</f>
        <v>0</v>
      </c>
    </row>
    <row r="14" spans="1:6" s="80" customFormat="1" ht="15"/>
    <row r="15" spans="1:6" s="80" customFormat="1" ht="21.75" customHeight="1">
      <c r="A15" s="82" t="s">
        <v>29</v>
      </c>
      <c r="B15" s="108">
        <f>Sheet1!B11</f>
        <v>0</v>
      </c>
      <c r="E15" s="78"/>
    </row>
    <row r="16" spans="1:6" s="80" customFormat="1" ht="15">
      <c r="B16" s="82"/>
    </row>
    <row r="17" spans="1:6" s="80" customFormat="1" ht="15"/>
    <row r="18" spans="1:6" s="80" customFormat="1" ht="15">
      <c r="A18" s="83" t="s">
        <v>5</v>
      </c>
      <c r="B18" s="83" t="s">
        <v>7</v>
      </c>
      <c r="C18" s="83" t="s">
        <v>6</v>
      </c>
      <c r="D18" s="159" t="s">
        <v>13</v>
      </c>
      <c r="E18" s="160"/>
      <c r="F18" s="161"/>
    </row>
    <row r="19" spans="1:6" s="85" customFormat="1" ht="20.100000000000001" customHeight="1">
      <c r="A19" s="105" t="str">
        <f>Sheet1!B1</f>
        <v>ZIM</v>
      </c>
      <c r="B19" s="105">
        <f>Sheet1!B3</f>
        <v>18</v>
      </c>
      <c r="C19" s="84">
        <f>Sheet1!B2</f>
        <v>43330</v>
      </c>
      <c r="D19" s="162" t="str">
        <f>Sheet1!B5</f>
        <v>MBL</v>
      </c>
      <c r="E19" s="163"/>
      <c r="F19" s="164"/>
    </row>
    <row r="20" spans="1:6" s="85" customFormat="1" ht="20.100000000000001" customHeight="1">
      <c r="A20" s="83" t="s">
        <v>9</v>
      </c>
      <c r="B20" s="83" t="s">
        <v>10</v>
      </c>
      <c r="C20" s="83" t="s">
        <v>11</v>
      </c>
      <c r="D20" s="159" t="s">
        <v>12</v>
      </c>
      <c r="E20" s="160"/>
      <c r="F20" s="161"/>
    </row>
    <row r="21" spans="1:6" s="85" customFormat="1" ht="24" customHeight="1">
      <c r="A21" s="110">
        <f>Sheet1!B15</f>
        <v>0</v>
      </c>
      <c r="B21" s="111">
        <f>Sheet1!B13+Sheet1!B14</f>
        <v>0</v>
      </c>
      <c r="C21" s="86" t="str">
        <f>Sheet1!B6</f>
        <v>KOREA / AQABA</v>
      </c>
      <c r="D21" s="165">
        <f>Sheet1!B12</f>
        <v>0</v>
      </c>
      <c r="E21" s="166"/>
      <c r="F21" s="167"/>
    </row>
    <row r="22" spans="1:6" s="85" customFormat="1" ht="20.100000000000001" customHeight="1">
      <c r="A22" s="87"/>
      <c r="B22" s="87"/>
      <c r="C22" s="88"/>
      <c r="D22" s="87"/>
      <c r="E22" s="87"/>
      <c r="F22" s="87"/>
    </row>
    <row r="23" spans="1:6" s="80" customFormat="1" ht="20.25" customHeight="1"/>
    <row r="24" spans="1:6" s="85" customFormat="1" ht="20.100000000000001" customHeight="1">
      <c r="A24" s="83" t="s">
        <v>1</v>
      </c>
      <c r="B24" s="159" t="s">
        <v>2</v>
      </c>
      <c r="C24" s="160"/>
      <c r="D24" s="160"/>
      <c r="E24" s="161"/>
      <c r="F24" s="89" t="s">
        <v>8</v>
      </c>
    </row>
    <row r="25" spans="1:6" s="85" customFormat="1" ht="20.100000000000001" customHeight="1">
      <c r="A25" s="109">
        <f>Sheet1!B13+Sheet1!B14</f>
        <v>0</v>
      </c>
      <c r="B25" s="168" t="s">
        <v>66</v>
      </c>
      <c r="C25" s="169"/>
      <c r="D25" s="169"/>
      <c r="E25" s="170"/>
      <c r="F25" s="98">
        <f>Sheet1!B16</f>
        <v>0</v>
      </c>
    </row>
    <row r="26" spans="1:6" s="85" customFormat="1" ht="20.100000000000001" customHeight="1">
      <c r="A26" s="118"/>
      <c r="B26" s="171"/>
      <c r="C26" s="172"/>
      <c r="D26" s="172"/>
      <c r="E26" s="173"/>
      <c r="F26" s="98"/>
    </row>
    <row r="27" spans="1:6" s="85" customFormat="1" ht="20.100000000000001" customHeight="1">
      <c r="A27" s="119"/>
      <c r="B27" s="174"/>
      <c r="C27" s="175"/>
      <c r="D27" s="175"/>
      <c r="E27" s="176"/>
      <c r="F27" s="98"/>
    </row>
    <row r="28" spans="1:6" s="85" customFormat="1" ht="20.100000000000001" customHeight="1">
      <c r="A28" s="91"/>
      <c r="B28" s="177"/>
      <c r="C28" s="178"/>
      <c r="D28" s="178"/>
      <c r="E28" s="179"/>
      <c r="F28" s="98"/>
    </row>
    <row r="29" spans="1:6" s="85" customFormat="1" ht="20.100000000000001" customHeight="1">
      <c r="A29" s="93"/>
      <c r="B29" s="93"/>
      <c r="C29" s="93"/>
      <c r="D29" s="94"/>
      <c r="E29" s="95" t="s">
        <v>4</v>
      </c>
      <c r="F29" s="99">
        <f>SUM(F25:F28)</f>
        <v>0</v>
      </c>
    </row>
    <row r="30" spans="1:6" s="80" customFormat="1" ht="20.25" customHeight="1"/>
    <row r="31" spans="1:6" s="85" customFormat="1" ht="20.100000000000001" customHeight="1">
      <c r="F31" s="97"/>
    </row>
    <row r="32" spans="1:6" s="102" customFormat="1" ht="20.100000000000001" customHeight="1">
      <c r="A32" s="101" t="s">
        <v>72</v>
      </c>
      <c r="C32" s="104" t="s">
        <v>73</v>
      </c>
      <c r="D32" s="104"/>
      <c r="F32" s="104" t="s">
        <v>74</v>
      </c>
    </row>
    <row r="33" spans="6:6" s="102" customFormat="1" ht="20.100000000000001" customHeight="1">
      <c r="F33" s="103"/>
    </row>
    <row r="34" spans="6:6" s="102" customFormat="1" ht="20.100000000000001" customHeight="1">
      <c r="F34" s="103"/>
    </row>
    <row r="35" spans="6:6" s="102" customFormat="1" ht="20.100000000000001" customHeight="1">
      <c r="F35" s="103"/>
    </row>
    <row r="36" spans="6:6" s="102" customFormat="1" ht="20.100000000000001" customHeight="1">
      <c r="F36" s="103"/>
    </row>
  </sheetData>
  <mergeCells count="9">
    <mergeCell ref="D18:F18"/>
    <mergeCell ref="D19:F19"/>
    <mergeCell ref="D20:F20"/>
    <mergeCell ref="D21:F21"/>
    <mergeCell ref="B24:E24"/>
    <mergeCell ref="B25:E25"/>
    <mergeCell ref="B26:E26"/>
    <mergeCell ref="B27:E27"/>
    <mergeCell ref="B28:E28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7:F36"/>
  <sheetViews>
    <sheetView topLeftCell="A17" zoomScaleNormal="100" workbookViewId="0">
      <selection activeCell="A37" sqref="A37:XFD4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4" t="s">
        <v>0</v>
      </c>
    </row>
    <row r="8" spans="1:6">
      <c r="A8" s="2"/>
    </row>
    <row r="9" spans="1:6">
      <c r="A9" s="3"/>
    </row>
    <row r="10" spans="1:6">
      <c r="A10" s="3"/>
    </row>
    <row r="11" spans="1:6" s="80" customFormat="1" ht="21.75" customHeight="1">
      <c r="A11" s="78" t="s">
        <v>26</v>
      </c>
      <c r="B11" s="79" t="str">
        <f>Sheet1!B4</f>
        <v>FF</v>
      </c>
    </row>
    <row r="12" spans="1:6" s="80" customFormat="1" ht="15">
      <c r="A12" s="78" t="s">
        <v>27</v>
      </c>
      <c r="B12" s="112">
        <f>Sheet1!B8</f>
        <v>43372</v>
      </c>
    </row>
    <row r="13" spans="1:6" s="80" customFormat="1" ht="15">
      <c r="A13" s="81" t="s">
        <v>28</v>
      </c>
      <c r="B13" s="113">
        <f>Sheet1!B10</f>
        <v>0</v>
      </c>
    </row>
    <row r="14" spans="1:6" s="80" customFormat="1" ht="15"/>
    <row r="15" spans="1:6" s="80" customFormat="1" ht="21.75" customHeight="1">
      <c r="A15" s="82" t="s">
        <v>29</v>
      </c>
      <c r="B15" s="114">
        <f>Sheet1!B11</f>
        <v>0</v>
      </c>
      <c r="E15" s="78"/>
    </row>
    <row r="16" spans="1:6" s="80" customFormat="1" ht="15">
      <c r="B16" s="82"/>
    </row>
    <row r="17" spans="1:6" s="80" customFormat="1" ht="15"/>
    <row r="18" spans="1:6" s="80" customFormat="1" ht="15">
      <c r="A18" s="83" t="s">
        <v>5</v>
      </c>
      <c r="B18" s="83" t="s">
        <v>7</v>
      </c>
      <c r="C18" s="83" t="s">
        <v>6</v>
      </c>
      <c r="D18" s="159" t="s">
        <v>13</v>
      </c>
      <c r="E18" s="160"/>
      <c r="F18" s="161"/>
    </row>
    <row r="19" spans="1:6" s="85" customFormat="1" ht="20.100000000000001" customHeight="1">
      <c r="A19" s="105" t="str">
        <f>Sheet1!B1</f>
        <v>ZIM</v>
      </c>
      <c r="B19" s="105">
        <f>Sheet1!B3</f>
        <v>18</v>
      </c>
      <c r="C19" s="84">
        <f>Sheet1!B2</f>
        <v>43330</v>
      </c>
      <c r="D19" s="162" t="str">
        <f>Sheet1!B5</f>
        <v>MBL</v>
      </c>
      <c r="E19" s="163"/>
      <c r="F19" s="164"/>
    </row>
    <row r="20" spans="1:6" s="85" customFormat="1" ht="20.100000000000001" customHeight="1">
      <c r="A20" s="83" t="s">
        <v>9</v>
      </c>
      <c r="B20" s="83" t="s">
        <v>10</v>
      </c>
      <c r="C20" s="83" t="s">
        <v>11</v>
      </c>
      <c r="D20" s="159" t="s">
        <v>12</v>
      </c>
      <c r="E20" s="160"/>
      <c r="F20" s="161"/>
    </row>
    <row r="21" spans="1:6" s="85" customFormat="1" ht="24" customHeight="1">
      <c r="A21" s="115">
        <f>Sheet1!B15</f>
        <v>0</v>
      </c>
      <c r="B21" s="116">
        <f>Sheet1!B13+Sheet1!B14</f>
        <v>0</v>
      </c>
      <c r="C21" s="86" t="str">
        <f>Sheet1!B6</f>
        <v>KOREA / AQABA</v>
      </c>
      <c r="D21" s="185">
        <f>Sheet1!B12</f>
        <v>0</v>
      </c>
      <c r="E21" s="186"/>
      <c r="F21" s="187"/>
    </row>
    <row r="22" spans="1:6" s="85" customFormat="1" ht="20.100000000000001" customHeight="1">
      <c r="A22" s="87"/>
      <c r="B22" s="87"/>
      <c r="C22" s="88"/>
      <c r="D22" s="87"/>
      <c r="E22" s="87"/>
      <c r="F22" s="87"/>
    </row>
    <row r="23" spans="1:6" s="80" customFormat="1" ht="20.25" customHeight="1"/>
    <row r="24" spans="1:6" s="85" customFormat="1" ht="20.100000000000001" customHeight="1">
      <c r="A24" s="83" t="s">
        <v>1</v>
      </c>
      <c r="B24" s="159" t="s">
        <v>2</v>
      </c>
      <c r="C24" s="160"/>
      <c r="D24" s="161"/>
      <c r="E24" s="89" t="s">
        <v>3</v>
      </c>
      <c r="F24" s="89" t="s">
        <v>8</v>
      </c>
    </row>
    <row r="25" spans="1:6" s="85" customFormat="1" ht="24" customHeight="1">
      <c r="A25" s="117">
        <f>Sheet1!B13</f>
        <v>0</v>
      </c>
      <c r="B25" s="171" t="s">
        <v>71</v>
      </c>
      <c r="C25" s="172"/>
      <c r="D25" s="173"/>
      <c r="E25" s="90">
        <v>30</v>
      </c>
      <c r="F25" s="90">
        <f>A25*E25</f>
        <v>0</v>
      </c>
    </row>
    <row r="26" spans="1:6" s="85" customFormat="1" ht="24" customHeight="1">
      <c r="A26" s="118">
        <f>Sheet1!B14</f>
        <v>0</v>
      </c>
      <c r="B26" s="171" t="s">
        <v>70</v>
      </c>
      <c r="C26" s="172"/>
      <c r="D26" s="173"/>
      <c r="E26" s="90">
        <v>40</v>
      </c>
      <c r="F26" s="90">
        <f>A26*E26</f>
        <v>0</v>
      </c>
    </row>
    <row r="27" spans="1:6" s="85" customFormat="1" ht="24" customHeight="1">
      <c r="A27" s="119">
        <f>Sheet1!B17</f>
        <v>0</v>
      </c>
      <c r="B27" s="180" t="s">
        <v>30</v>
      </c>
      <c r="C27" s="181"/>
      <c r="D27" s="182"/>
      <c r="E27" s="90">
        <v>10</v>
      </c>
      <c r="F27" s="90">
        <f>A27*E27</f>
        <v>0</v>
      </c>
    </row>
    <row r="28" spans="1:6" s="85" customFormat="1" ht="24" customHeight="1">
      <c r="A28" s="91"/>
      <c r="B28" s="177"/>
      <c r="C28" s="183"/>
      <c r="D28" s="184"/>
      <c r="E28" s="92"/>
      <c r="F28" s="90"/>
    </row>
    <row r="29" spans="1:6" s="85" customFormat="1" ht="24" customHeight="1">
      <c r="A29" s="93"/>
      <c r="B29" s="93"/>
      <c r="C29" s="93"/>
      <c r="D29" s="94"/>
      <c r="E29" s="95" t="s">
        <v>4</v>
      </c>
      <c r="F29" s="96">
        <f>SUM(F26:F28)</f>
        <v>0</v>
      </c>
    </row>
    <row r="30" spans="1:6" s="80" customFormat="1" ht="20.25" customHeight="1"/>
    <row r="31" spans="1:6" s="85" customFormat="1" ht="20.100000000000001" customHeight="1">
      <c r="F31" s="97"/>
    </row>
    <row r="32" spans="1:6" s="102" customFormat="1" ht="20.100000000000001" customHeight="1">
      <c r="A32" s="101" t="s">
        <v>72</v>
      </c>
      <c r="C32" s="104" t="s">
        <v>73</v>
      </c>
      <c r="D32" s="104"/>
      <c r="F32" s="104" t="s">
        <v>74</v>
      </c>
    </row>
    <row r="33" spans="6:6" s="102" customFormat="1" ht="20.100000000000001" customHeight="1">
      <c r="F33" s="103"/>
    </row>
    <row r="34" spans="6:6" s="102" customFormat="1" ht="20.100000000000001" customHeight="1">
      <c r="F34" s="103"/>
    </row>
    <row r="35" spans="6:6" s="102" customFormat="1" ht="20.100000000000001" customHeight="1">
      <c r="F35" s="103"/>
    </row>
    <row r="36" spans="6:6" s="102" customFormat="1" ht="20.100000000000001" customHeight="1">
      <c r="F36" s="103"/>
    </row>
  </sheetData>
  <mergeCells count="9"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7:F36"/>
  <sheetViews>
    <sheetView topLeftCell="A17" zoomScaleNormal="100" workbookViewId="0">
      <selection activeCell="A37" sqref="A37:XFD4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4" t="s">
        <v>0</v>
      </c>
    </row>
    <row r="8" spans="1:6">
      <c r="A8" s="2"/>
    </row>
    <row r="9" spans="1:6">
      <c r="A9" s="3"/>
    </row>
    <row r="10" spans="1:6">
      <c r="A10" s="3"/>
    </row>
    <row r="11" spans="1:6" s="80" customFormat="1" ht="21.75" customHeight="1">
      <c r="A11" s="78" t="s">
        <v>26</v>
      </c>
      <c r="B11" s="79" t="str">
        <f>Sheet1!B4</f>
        <v>FF</v>
      </c>
    </row>
    <row r="12" spans="1:6" s="80" customFormat="1" ht="15">
      <c r="A12" s="78" t="s">
        <v>27</v>
      </c>
      <c r="B12" s="112">
        <f>Sheet1!B8</f>
        <v>43372</v>
      </c>
    </row>
    <row r="13" spans="1:6" s="80" customFormat="1" ht="15">
      <c r="A13" s="81" t="s">
        <v>28</v>
      </c>
      <c r="B13" s="113">
        <f>Sheet1!E9</f>
        <v>0</v>
      </c>
    </row>
    <row r="14" spans="1:6" s="80" customFormat="1" ht="15"/>
    <row r="15" spans="1:6" s="80" customFormat="1" ht="21.75" customHeight="1">
      <c r="A15" s="82" t="s">
        <v>29</v>
      </c>
      <c r="B15" s="114">
        <f>Sheet1!E11</f>
        <v>0</v>
      </c>
      <c r="E15" s="78"/>
    </row>
    <row r="16" spans="1:6" s="80" customFormat="1" ht="15">
      <c r="B16" s="82"/>
    </row>
    <row r="17" spans="1:6" s="80" customFormat="1" ht="15"/>
    <row r="18" spans="1:6" s="80" customFormat="1" ht="15">
      <c r="A18" s="83" t="s">
        <v>5</v>
      </c>
      <c r="B18" s="83" t="s">
        <v>7</v>
      </c>
      <c r="C18" s="83" t="s">
        <v>6</v>
      </c>
      <c r="D18" s="159" t="s">
        <v>13</v>
      </c>
      <c r="E18" s="160"/>
      <c r="F18" s="161"/>
    </row>
    <row r="19" spans="1:6" s="85" customFormat="1" ht="20.100000000000001" customHeight="1">
      <c r="A19" s="105" t="str">
        <f>Sheet1!B1</f>
        <v>ZIM</v>
      </c>
      <c r="B19" s="105">
        <f>Sheet1!B3</f>
        <v>18</v>
      </c>
      <c r="C19" s="84">
        <f>Sheet1!B2</f>
        <v>43330</v>
      </c>
      <c r="D19" s="162" t="str">
        <f>Sheet1!B5</f>
        <v>MBL</v>
      </c>
      <c r="E19" s="163"/>
      <c r="F19" s="164"/>
    </row>
    <row r="20" spans="1:6" s="85" customFormat="1" ht="20.100000000000001" customHeight="1">
      <c r="A20" s="83" t="s">
        <v>9</v>
      </c>
      <c r="B20" s="83" t="s">
        <v>10</v>
      </c>
      <c r="C20" s="83" t="s">
        <v>11</v>
      </c>
      <c r="D20" s="159" t="s">
        <v>12</v>
      </c>
      <c r="E20" s="160"/>
      <c r="F20" s="161"/>
    </row>
    <row r="21" spans="1:6" s="85" customFormat="1" ht="24" customHeight="1">
      <c r="A21" s="115">
        <f>Sheet1!E15</f>
        <v>0</v>
      </c>
      <c r="B21" s="116">
        <f>Sheet1!E13+Sheet1!E14</f>
        <v>0</v>
      </c>
      <c r="C21" s="86" t="str">
        <f>Sheet1!B6</f>
        <v>KOREA / AQABA</v>
      </c>
      <c r="D21" s="185">
        <f>Sheet1!E12</f>
        <v>0</v>
      </c>
      <c r="E21" s="186"/>
      <c r="F21" s="187"/>
    </row>
    <row r="22" spans="1:6" s="85" customFormat="1" ht="20.100000000000001" customHeight="1">
      <c r="A22" s="87"/>
      <c r="B22" s="87"/>
      <c r="C22" s="88"/>
      <c r="D22" s="87"/>
      <c r="E22" s="87"/>
      <c r="F22" s="87"/>
    </row>
    <row r="23" spans="1:6" s="80" customFormat="1" ht="20.25" customHeight="1"/>
    <row r="24" spans="1:6" s="85" customFormat="1" ht="20.100000000000001" customHeight="1">
      <c r="A24" s="83" t="s">
        <v>1</v>
      </c>
      <c r="B24" s="159" t="s">
        <v>2</v>
      </c>
      <c r="C24" s="160"/>
      <c r="D24" s="160"/>
      <c r="E24" s="161"/>
      <c r="F24" s="89" t="s">
        <v>8</v>
      </c>
    </row>
    <row r="25" spans="1:6" s="85" customFormat="1" ht="24" customHeight="1">
      <c r="A25" s="117">
        <f>Sheet1!E13+Sheet1!E14</f>
        <v>0</v>
      </c>
      <c r="B25" s="168" t="s">
        <v>66</v>
      </c>
      <c r="C25" s="169"/>
      <c r="D25" s="169"/>
      <c r="E25" s="170"/>
      <c r="F25" s="98">
        <f>Sheet1!E16</f>
        <v>0</v>
      </c>
    </row>
    <row r="26" spans="1:6" s="85" customFormat="1" ht="24" customHeight="1">
      <c r="A26" s="118"/>
      <c r="B26" s="171"/>
      <c r="C26" s="172"/>
      <c r="D26" s="172"/>
      <c r="E26" s="173"/>
      <c r="F26" s="98"/>
    </row>
    <row r="27" spans="1:6" s="85" customFormat="1" ht="24" customHeight="1">
      <c r="A27" s="119"/>
      <c r="B27" s="174"/>
      <c r="C27" s="175"/>
      <c r="D27" s="175"/>
      <c r="E27" s="176"/>
      <c r="F27" s="98"/>
    </row>
    <row r="28" spans="1:6" s="85" customFormat="1" ht="24" customHeight="1">
      <c r="A28" s="91"/>
      <c r="B28" s="177"/>
      <c r="C28" s="178"/>
      <c r="D28" s="178"/>
      <c r="E28" s="179"/>
      <c r="F28" s="98"/>
    </row>
    <row r="29" spans="1:6" s="85" customFormat="1" ht="24" customHeight="1">
      <c r="A29" s="93"/>
      <c r="B29" s="93"/>
      <c r="C29" s="93"/>
      <c r="D29" s="94"/>
      <c r="E29" s="95" t="s">
        <v>4</v>
      </c>
      <c r="F29" s="99">
        <f>SUM(F25:F28)</f>
        <v>0</v>
      </c>
    </row>
    <row r="30" spans="1:6" s="80" customFormat="1" ht="20.25" customHeight="1"/>
    <row r="31" spans="1:6" s="85" customFormat="1" ht="20.100000000000001" customHeight="1">
      <c r="F31" s="97"/>
    </row>
    <row r="32" spans="1:6" s="102" customFormat="1" ht="20.100000000000001" customHeight="1">
      <c r="A32" s="101" t="s">
        <v>72</v>
      </c>
      <c r="C32" s="104" t="s">
        <v>73</v>
      </c>
      <c r="D32" s="104"/>
      <c r="F32" s="104" t="s">
        <v>74</v>
      </c>
    </row>
    <row r="33" spans="6:6" s="102" customFormat="1" ht="20.100000000000001" customHeight="1">
      <c r="F33" s="103"/>
    </row>
    <row r="34" spans="6:6" s="102" customFormat="1" ht="20.100000000000001" customHeight="1">
      <c r="F34" s="103"/>
    </row>
    <row r="35" spans="6:6" s="102" customFormat="1" ht="20.100000000000001" customHeight="1">
      <c r="F35" s="103"/>
    </row>
    <row r="36" spans="6:6" s="102" customFormat="1" ht="20.100000000000001" customHeight="1">
      <c r="F36" s="103"/>
    </row>
  </sheetData>
  <mergeCells count="9">
    <mergeCell ref="D18:F18"/>
    <mergeCell ref="D19:F19"/>
    <mergeCell ref="D20:F20"/>
    <mergeCell ref="D21:F21"/>
    <mergeCell ref="B25:E25"/>
    <mergeCell ref="B26:E26"/>
    <mergeCell ref="B27:E27"/>
    <mergeCell ref="B28:E28"/>
    <mergeCell ref="B24:E24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7:F36"/>
  <sheetViews>
    <sheetView topLeftCell="A17" zoomScaleNormal="100" workbookViewId="0">
      <selection activeCell="A37" sqref="A37:XFD46"/>
    </sheetView>
  </sheetViews>
  <sheetFormatPr defaultRowHeight="15"/>
  <cols>
    <col min="1" max="1" width="22.5703125" style="80" customWidth="1"/>
    <col min="2" max="4" width="16.140625" style="80" customWidth="1"/>
    <col min="5" max="5" width="15.85546875" style="80" customWidth="1"/>
    <col min="6" max="6" width="16.140625" style="80" customWidth="1"/>
    <col min="7" max="16384" width="9.140625" style="80"/>
  </cols>
  <sheetData>
    <row r="7" spans="1:6" customFormat="1" ht="42.75">
      <c r="A7" s="1"/>
      <c r="F7" s="4" t="s">
        <v>0</v>
      </c>
    </row>
    <row r="8" spans="1:6">
      <c r="A8" s="100"/>
    </row>
    <row r="9" spans="1:6">
      <c r="A9" s="82"/>
    </row>
    <row r="10" spans="1:6">
      <c r="A10" s="82"/>
    </row>
    <row r="11" spans="1:6" ht="21.75" customHeight="1">
      <c r="A11" s="78" t="s">
        <v>26</v>
      </c>
      <c r="B11" s="79" t="str">
        <f>Sheet1!B4</f>
        <v>FF</v>
      </c>
    </row>
    <row r="12" spans="1:6">
      <c r="A12" s="78" t="s">
        <v>27</v>
      </c>
      <c r="B12" s="112">
        <f>Sheet1!B8</f>
        <v>43372</v>
      </c>
    </row>
    <row r="13" spans="1:6">
      <c r="A13" s="81" t="s">
        <v>28</v>
      </c>
      <c r="B13" s="113">
        <f>Sheet1!E10</f>
        <v>0</v>
      </c>
    </row>
    <row r="15" spans="1:6" ht="21.75" customHeight="1">
      <c r="A15" s="82" t="s">
        <v>29</v>
      </c>
      <c r="B15" s="114">
        <f>Sheet1!E11</f>
        <v>0</v>
      </c>
      <c r="E15" s="78"/>
    </row>
    <row r="16" spans="1:6">
      <c r="B16" s="82"/>
    </row>
    <row r="18" spans="1:6">
      <c r="A18" s="83" t="s">
        <v>5</v>
      </c>
      <c r="B18" s="83" t="s">
        <v>7</v>
      </c>
      <c r="C18" s="83" t="s">
        <v>6</v>
      </c>
      <c r="D18" s="159" t="s">
        <v>13</v>
      </c>
      <c r="E18" s="160"/>
      <c r="F18" s="161"/>
    </row>
    <row r="19" spans="1:6" s="85" customFormat="1" ht="20.100000000000001" customHeight="1">
      <c r="A19" s="105" t="str">
        <f>Sheet1!B1</f>
        <v>ZIM</v>
      </c>
      <c r="B19" s="105">
        <f>Sheet1!B3</f>
        <v>18</v>
      </c>
      <c r="C19" s="84">
        <f>Sheet1!B2</f>
        <v>43330</v>
      </c>
      <c r="D19" s="162" t="str">
        <f>Sheet1!B5</f>
        <v>MBL</v>
      </c>
      <c r="E19" s="163"/>
      <c r="F19" s="164"/>
    </row>
    <row r="20" spans="1:6" s="85" customFormat="1" ht="20.100000000000001" customHeight="1">
      <c r="A20" s="83" t="s">
        <v>9</v>
      </c>
      <c r="B20" s="83" t="s">
        <v>10</v>
      </c>
      <c r="C20" s="83" t="s">
        <v>11</v>
      </c>
      <c r="D20" s="159" t="s">
        <v>12</v>
      </c>
      <c r="E20" s="160"/>
      <c r="F20" s="161"/>
    </row>
    <row r="21" spans="1:6" s="85" customFormat="1" ht="24" customHeight="1">
      <c r="A21" s="115">
        <f>Sheet1!E15</f>
        <v>0</v>
      </c>
      <c r="B21" s="116">
        <f>Sheet1!E13+Sheet1!E14</f>
        <v>0</v>
      </c>
      <c r="C21" s="86" t="str">
        <f>Sheet1!B6</f>
        <v>KOREA / AQABA</v>
      </c>
      <c r="D21" s="185">
        <f>Sheet1!E12</f>
        <v>0</v>
      </c>
      <c r="E21" s="186"/>
      <c r="F21" s="187"/>
    </row>
    <row r="22" spans="1:6" s="85" customFormat="1" ht="20.100000000000001" customHeight="1">
      <c r="A22" s="87"/>
      <c r="B22" s="87"/>
      <c r="C22" s="88"/>
      <c r="D22" s="87"/>
      <c r="E22" s="87"/>
      <c r="F22" s="87"/>
    </row>
    <row r="23" spans="1:6" ht="20.25" customHeight="1"/>
    <row r="24" spans="1:6" s="85" customFormat="1" ht="20.100000000000001" customHeight="1">
      <c r="A24" s="83" t="s">
        <v>1</v>
      </c>
      <c r="B24" s="159" t="s">
        <v>2</v>
      </c>
      <c r="C24" s="160"/>
      <c r="D24" s="161"/>
      <c r="E24" s="89" t="s">
        <v>3</v>
      </c>
      <c r="F24" s="89" t="s">
        <v>8</v>
      </c>
    </row>
    <row r="25" spans="1:6" s="85" customFormat="1" ht="24" customHeight="1">
      <c r="A25" s="117">
        <f>Sheet1!E13</f>
        <v>0</v>
      </c>
      <c r="B25" s="171" t="s">
        <v>68</v>
      </c>
      <c r="C25" s="172"/>
      <c r="D25" s="173"/>
      <c r="E25" s="90">
        <v>30</v>
      </c>
      <c r="F25" s="90">
        <f>A25*E25</f>
        <v>0</v>
      </c>
    </row>
    <row r="26" spans="1:6" s="85" customFormat="1" ht="24" customHeight="1">
      <c r="A26" s="118">
        <f>Sheet1!E14</f>
        <v>0</v>
      </c>
      <c r="B26" s="171" t="s">
        <v>69</v>
      </c>
      <c r="C26" s="172"/>
      <c r="D26" s="173"/>
      <c r="E26" s="90">
        <v>40</v>
      </c>
      <c r="F26" s="90">
        <f>A26*E26</f>
        <v>0</v>
      </c>
    </row>
    <row r="27" spans="1:6" s="85" customFormat="1" ht="24" customHeight="1">
      <c r="A27" s="119">
        <f>Sheet1!E17</f>
        <v>0</v>
      </c>
      <c r="B27" s="180" t="s">
        <v>30</v>
      </c>
      <c r="C27" s="181"/>
      <c r="D27" s="182"/>
      <c r="E27" s="90">
        <v>10</v>
      </c>
      <c r="F27" s="90">
        <f>A27*E27</f>
        <v>0</v>
      </c>
    </row>
    <row r="28" spans="1:6" s="85" customFormat="1" ht="24" customHeight="1">
      <c r="A28" s="91"/>
      <c r="B28" s="177"/>
      <c r="C28" s="183"/>
      <c r="D28" s="184"/>
      <c r="E28" s="92"/>
      <c r="F28" s="90"/>
    </row>
    <row r="29" spans="1:6" s="85" customFormat="1" ht="24" customHeight="1">
      <c r="A29" s="93"/>
      <c r="B29" s="93"/>
      <c r="C29" s="93"/>
      <c r="D29" s="94"/>
      <c r="E29" s="95" t="s">
        <v>4</v>
      </c>
      <c r="F29" s="96">
        <f>SUM(F25:F28)</f>
        <v>0</v>
      </c>
    </row>
    <row r="30" spans="1:6" ht="20.25" customHeight="1"/>
    <row r="31" spans="1:6" s="85" customFormat="1" ht="20.100000000000001" customHeight="1">
      <c r="F31" s="97"/>
    </row>
    <row r="32" spans="1:6" s="102" customFormat="1" ht="20.100000000000001" customHeight="1">
      <c r="A32" s="101" t="s">
        <v>72</v>
      </c>
      <c r="C32" s="104" t="s">
        <v>73</v>
      </c>
      <c r="D32" s="104"/>
      <c r="F32" s="104" t="s">
        <v>74</v>
      </c>
    </row>
    <row r="33" spans="6:6" s="102" customFormat="1" ht="20.100000000000001" customHeight="1">
      <c r="F33" s="103"/>
    </row>
    <row r="34" spans="6:6" s="102" customFormat="1" ht="20.100000000000001" customHeight="1">
      <c r="F34" s="103"/>
    </row>
    <row r="35" spans="6:6" s="102" customFormat="1" ht="20.100000000000001" customHeight="1">
      <c r="F35" s="103"/>
    </row>
    <row r="36" spans="6:6" s="102" customFormat="1" ht="20.100000000000001" customHeight="1">
      <c r="F36" s="103"/>
    </row>
  </sheetData>
  <mergeCells count="9"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Sheet1</vt:lpstr>
      <vt:lpstr>Report</vt:lpstr>
      <vt:lpstr>OF</vt:lpstr>
      <vt:lpstr>DO</vt:lpstr>
      <vt:lpstr>OF (2)</vt:lpstr>
      <vt:lpstr>DO (2)</vt:lpstr>
      <vt:lpstr>Korea_Agent</vt:lpstr>
      <vt:lpstr>Report!Print_Area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Bassam Hamdan</dc:creator>
  <cp:lastModifiedBy>Bassam Hamdan</cp:lastModifiedBy>
  <cp:lastPrinted>2018-10-21T07:53:02Z</cp:lastPrinted>
  <dcterms:created xsi:type="dcterms:W3CDTF">2000-07-27T22:24:14Z</dcterms:created>
  <dcterms:modified xsi:type="dcterms:W3CDTF">2018-11-26T14:39:29Z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TC062070951033</vt:lpwstr>
  </property>
  <property fmtid="{D5CDD505-2E9C-101B-9397-08002B2CF9AE}" pid="3" name="_AdHocReviewCycleID">
    <vt:i4>-944922938</vt:i4>
  </property>
  <property fmtid="{D5CDD505-2E9C-101B-9397-08002B2CF9AE}" pid="4" name="_NewReviewCycle">
    <vt:lpwstr/>
  </property>
  <property fmtid="{D5CDD505-2E9C-101B-9397-08002B2CF9AE}" pid="5" name="_EmailSubject">
    <vt:lpwstr>invoice format</vt:lpwstr>
  </property>
  <property fmtid="{D5CDD505-2E9C-101B-9397-08002B2CF9AE}" pid="6" name="_AuthorEmail">
    <vt:lpwstr>marketing1@petranav.com.jo</vt:lpwstr>
  </property>
  <property fmtid="{D5CDD505-2E9C-101B-9397-08002B2CF9AE}" pid="7" name="_AuthorEmailDisplayName">
    <vt:lpwstr>M. A. Hussein - Marketing1</vt:lpwstr>
  </property>
  <property fmtid="{D5CDD505-2E9C-101B-9397-08002B2CF9AE}" pid="8" name="_ReviewingToolsShownOnce">
    <vt:lpwstr/>
  </property>
</Properties>
</file>