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20" activeTab="1"/>
  </bookViews>
  <sheets>
    <sheet name="PDM_DataModel" sheetId="3" r:id="rId1"/>
    <sheet name="PDM_DataModel-V" sheetId="7" r:id="rId2"/>
  </sheets>
  <definedNames>
    <definedName name="_xlnm._FilterDatabase" localSheetId="0" hidden="1">PDM_DataModel!$A$3:$C$6</definedName>
    <definedName name="aaa">PDM_DataModel!$A$4:$R$4</definedName>
    <definedName name="Q2.4">#REF!</definedName>
    <definedName name="Q3_1">#REF!</definedName>
    <definedName name="Q3_3">#REF!</definedName>
    <definedName name="Q4.2">#REF!</definedName>
    <definedName name="Q4.3">#REF!</definedName>
    <definedName name="Q4_1_1">#REF!</definedName>
    <definedName name="Q4_2">#REF!</definedName>
    <definedName name="Q4_3">#REF!</definedName>
    <definedName name="Q5.1">#REF!</definedName>
    <definedName name="Q6.11.1">#REF!</definedName>
    <definedName name="Q6.16">#REF!</definedName>
    <definedName name="Q6.18.1">#REF!</definedName>
    <definedName name="Q6_1">#REF!</definedName>
    <definedName name="Q6_11">#REF!</definedName>
    <definedName name="Q6_3">#REF!</definedName>
    <definedName name="Q6_4">#REF!</definedName>
    <definedName name="Q6_8">#REF!</definedName>
    <definedName name="YN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82" i="7" l="1"/>
  <c r="V81" i="7"/>
  <c r="V80" i="7"/>
  <c r="V79" i="7"/>
  <c r="V78" i="7"/>
  <c r="L78" i="7"/>
  <c r="V77" i="7"/>
  <c r="V76" i="7"/>
  <c r="V75" i="7"/>
  <c r="V74" i="7"/>
  <c r="V73" i="7"/>
  <c r="V72" i="7"/>
  <c r="V71" i="7"/>
  <c r="V70" i="7"/>
  <c r="V69" i="7"/>
  <c r="V68" i="7"/>
  <c r="V67" i="7"/>
  <c r="V66" i="7"/>
  <c r="V65" i="7"/>
  <c r="D30" i="7"/>
  <c r="H40" i="7"/>
  <c r="L46" i="7"/>
  <c r="P49" i="7"/>
  <c r="L62" i="7"/>
  <c r="V3" i="7"/>
  <c r="B3" i="7"/>
  <c r="B10" i="7" s="1"/>
  <c r="C3" i="7"/>
  <c r="C4" i="7" s="1"/>
  <c r="C5" i="7" s="1"/>
  <c r="C6" i="7" s="1"/>
  <c r="C7" i="7" s="1"/>
  <c r="C8" i="7" s="1"/>
  <c r="C9" i="7" s="1"/>
  <c r="C10" i="7" s="1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41" i="7" s="1"/>
  <c r="C42" i="7" s="1"/>
  <c r="C43" i="7" s="1"/>
  <c r="C44" i="7" s="1"/>
  <c r="C45" i="7" s="1"/>
  <c r="C46" i="7" s="1"/>
  <c r="C47" i="7" s="1"/>
  <c r="C48" i="7" s="1"/>
  <c r="C49" i="7" s="1"/>
  <c r="C50" i="7" s="1"/>
  <c r="C51" i="7" s="1"/>
  <c r="C52" i="7" s="1"/>
  <c r="C53" i="7" s="1"/>
  <c r="C54" i="7" s="1"/>
  <c r="C55" i="7" s="1"/>
  <c r="C56" i="7" s="1"/>
  <c r="C57" i="7" s="1"/>
  <c r="C58" i="7" s="1"/>
  <c r="C59" i="7" s="1"/>
  <c r="C60" i="7" s="1"/>
  <c r="C61" i="7" s="1"/>
  <c r="C62" i="7" s="1"/>
  <c r="C63" i="7" s="1"/>
  <c r="C64" i="7" s="1"/>
  <c r="C65" i="7" s="1"/>
  <c r="C66" i="7" s="1"/>
  <c r="C67" i="7" s="1"/>
  <c r="C68" i="7" s="1"/>
  <c r="C69" i="7" s="1"/>
  <c r="C70" i="7" s="1"/>
  <c r="C71" i="7" s="1"/>
  <c r="C72" i="7" s="1"/>
  <c r="C73" i="7" s="1"/>
  <c r="C74" i="7" s="1"/>
  <c r="C75" i="7" s="1"/>
  <c r="C76" i="7" s="1"/>
  <c r="C77" i="7" s="1"/>
  <c r="C78" i="7" s="1"/>
  <c r="C79" i="7" s="1"/>
  <c r="C80" i="7" s="1"/>
  <c r="C81" i="7" s="1"/>
  <c r="C82" i="7" s="1"/>
  <c r="D3" i="7"/>
  <c r="D57" i="7" s="1"/>
  <c r="E3" i="7"/>
  <c r="E8" i="7" s="1"/>
  <c r="F3" i="7"/>
  <c r="G3" i="7"/>
  <c r="G68" i="7" s="1"/>
  <c r="H3" i="7"/>
  <c r="H53" i="7" s="1"/>
  <c r="I3" i="7"/>
  <c r="I23" i="7" s="1"/>
  <c r="J3" i="7"/>
  <c r="J67" i="7" s="1"/>
  <c r="K3" i="7"/>
  <c r="L3" i="7"/>
  <c r="L53" i="7" s="1"/>
  <c r="M3" i="7"/>
  <c r="M21" i="7" s="1"/>
  <c r="N3" i="7"/>
  <c r="N20" i="7" s="1"/>
  <c r="O3" i="7"/>
  <c r="P3" i="7"/>
  <c r="P66" i="7" s="1"/>
  <c r="Q3" i="7"/>
  <c r="Q25" i="7" s="1"/>
  <c r="R3" i="7"/>
  <c r="R24" i="7" s="1"/>
  <c r="A3" i="7"/>
  <c r="V4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Q57" i="7" l="1"/>
  <c r="E56" i="7"/>
  <c r="M52" i="7"/>
  <c r="D4" i="7"/>
  <c r="M60" i="7"/>
  <c r="I57" i="7"/>
  <c r="D54" i="7"/>
  <c r="I52" i="7"/>
  <c r="I49" i="7"/>
  <c r="M44" i="7"/>
  <c r="E35" i="7"/>
  <c r="H24" i="7"/>
  <c r="Q64" i="7"/>
  <c r="I60" i="7"/>
  <c r="H50" i="7"/>
  <c r="Q48" i="7"/>
  <c r="I44" i="7"/>
  <c r="P32" i="7"/>
  <c r="E64" i="7"/>
  <c r="P58" i="7"/>
  <c r="Q56" i="7"/>
  <c r="Q49" i="7"/>
  <c r="E48" i="7"/>
  <c r="P42" i="7"/>
  <c r="Q31" i="7"/>
  <c r="A11" i="7"/>
  <c r="A32" i="7"/>
  <c r="A43" i="7"/>
  <c r="A44" i="7"/>
  <c r="A50" i="7"/>
  <c r="A51" i="7"/>
  <c r="A52" i="7"/>
  <c r="A58" i="7"/>
  <c r="A59" i="7"/>
  <c r="A60" i="7"/>
  <c r="A68" i="7"/>
  <c r="A76" i="7"/>
  <c r="A7" i="7"/>
  <c r="A28" i="7"/>
  <c r="A30" i="7"/>
  <c r="A70" i="7"/>
  <c r="A78" i="7"/>
  <c r="A24" i="7"/>
  <c r="O81" i="7"/>
  <c r="O73" i="7"/>
  <c r="O23" i="7"/>
  <c r="O27" i="7"/>
  <c r="O33" i="7"/>
  <c r="O39" i="7"/>
  <c r="O46" i="7"/>
  <c r="O54" i="7"/>
  <c r="O62" i="7"/>
  <c r="O69" i="7"/>
  <c r="O25" i="7"/>
  <c r="O75" i="7"/>
  <c r="O14" i="7"/>
  <c r="O47" i="7"/>
  <c r="O49" i="7"/>
  <c r="O55" i="7"/>
  <c r="O57" i="7"/>
  <c r="O63" i="7"/>
  <c r="O4" i="7"/>
  <c r="O77" i="7"/>
  <c r="O9" i="7"/>
  <c r="K29" i="7"/>
  <c r="K42" i="7"/>
  <c r="K47" i="7"/>
  <c r="K50" i="7"/>
  <c r="K55" i="7"/>
  <c r="K58" i="7"/>
  <c r="K63" i="7"/>
  <c r="K18" i="7"/>
  <c r="K31" i="7"/>
  <c r="K35" i="7"/>
  <c r="K45" i="7"/>
  <c r="K53" i="7"/>
  <c r="K61" i="7"/>
  <c r="K13" i="7"/>
  <c r="K21" i="7"/>
  <c r="A80" i="7"/>
  <c r="A63" i="7"/>
  <c r="G61" i="7"/>
  <c r="G58" i="7"/>
  <c r="A46" i="7"/>
  <c r="K43" i="7"/>
  <c r="G39" i="7"/>
  <c r="K10" i="7"/>
  <c r="G76" i="7"/>
  <c r="K4" i="7"/>
  <c r="A74" i="7"/>
  <c r="P8" i="7"/>
  <c r="P24" i="7"/>
  <c r="P26" i="7"/>
  <c r="P40" i="7"/>
  <c r="P45" i="7"/>
  <c r="P53" i="7"/>
  <c r="P61" i="7"/>
  <c r="P4" i="7"/>
  <c r="P11" i="7"/>
  <c r="P46" i="7"/>
  <c r="P54" i="7"/>
  <c r="P62" i="7"/>
  <c r="P65" i="7"/>
  <c r="P16" i="7"/>
  <c r="L80" i="7"/>
  <c r="L72" i="7"/>
  <c r="L66" i="7"/>
  <c r="L49" i="7"/>
  <c r="L57" i="7"/>
  <c r="L76" i="7"/>
  <c r="L82" i="7"/>
  <c r="L74" i="7"/>
  <c r="L67" i="7"/>
  <c r="L6" i="7"/>
  <c r="L12" i="7"/>
  <c r="L17" i="7"/>
  <c r="L20" i="7"/>
  <c r="L22" i="7"/>
  <c r="L36" i="7"/>
  <c r="L38" i="7"/>
  <c r="L42" i="7"/>
  <c r="L50" i="7"/>
  <c r="L58" i="7"/>
  <c r="L68" i="7"/>
  <c r="H79" i="7"/>
  <c r="H71" i="7"/>
  <c r="H6" i="7"/>
  <c r="H4" i="7"/>
  <c r="H81" i="7"/>
  <c r="H73" i="7"/>
  <c r="H11" i="7"/>
  <c r="H16" i="7"/>
  <c r="H32" i="7"/>
  <c r="H34" i="7"/>
  <c r="H46" i="7"/>
  <c r="H49" i="7"/>
  <c r="H54" i="7"/>
  <c r="H57" i="7"/>
  <c r="H62" i="7"/>
  <c r="H75" i="7"/>
  <c r="D77" i="7"/>
  <c r="D69" i="7"/>
  <c r="D20" i="7"/>
  <c r="D22" i="7"/>
  <c r="D36" i="7"/>
  <c r="D38" i="7"/>
  <c r="D81" i="7"/>
  <c r="D15" i="7"/>
  <c r="D79" i="7"/>
  <c r="D71" i="7"/>
  <c r="D45" i="7"/>
  <c r="D50" i="7"/>
  <c r="D53" i="7"/>
  <c r="D58" i="7"/>
  <c r="D61" i="7"/>
  <c r="D73" i="7"/>
  <c r="D28" i="7"/>
  <c r="A82" i="7"/>
  <c r="A66" i="7"/>
  <c r="G63" i="7"/>
  <c r="D62" i="7"/>
  <c r="H61" i="7"/>
  <c r="O59" i="7"/>
  <c r="H58" i="7"/>
  <c r="K57" i="7"/>
  <c r="L54" i="7"/>
  <c r="O53" i="7"/>
  <c r="P50" i="7"/>
  <c r="D49" i="7"/>
  <c r="G47" i="7"/>
  <c r="D46" i="7"/>
  <c r="H45" i="7"/>
  <c r="O43" i="7"/>
  <c r="H42" i="7"/>
  <c r="K39" i="7"/>
  <c r="A36" i="7"/>
  <c r="G33" i="7"/>
  <c r="L30" i="7"/>
  <c r="H26" i="7"/>
  <c r="H19" i="7"/>
  <c r="G12" i="7"/>
  <c r="L70" i="7"/>
  <c r="G78" i="7"/>
  <c r="G70" i="7"/>
  <c r="G14" i="7"/>
  <c r="G17" i="7"/>
  <c r="G31" i="7"/>
  <c r="G35" i="7"/>
  <c r="G46" i="7"/>
  <c r="G49" i="7"/>
  <c r="G54" i="7"/>
  <c r="G57" i="7"/>
  <c r="G62" i="7"/>
  <c r="G74" i="7"/>
  <c r="G23" i="7"/>
  <c r="G80" i="7"/>
  <c r="G72" i="7"/>
  <c r="G9" i="7"/>
  <c r="G25" i="7"/>
  <c r="G41" i="7"/>
  <c r="G43" i="7"/>
  <c r="G51" i="7"/>
  <c r="G59" i="7"/>
  <c r="G4" i="7"/>
  <c r="G82" i="7"/>
  <c r="G27" i="7"/>
  <c r="A62" i="7"/>
  <c r="K59" i="7"/>
  <c r="A56" i="7"/>
  <c r="K54" i="7"/>
  <c r="O50" i="7"/>
  <c r="A47" i="7"/>
  <c r="G45" i="7"/>
  <c r="O41" i="7"/>
  <c r="O35" i="7"/>
  <c r="A17" i="7"/>
  <c r="O61" i="7"/>
  <c r="G55" i="7"/>
  <c r="O51" i="7"/>
  <c r="K49" i="7"/>
  <c r="O45" i="7"/>
  <c r="A38" i="7"/>
  <c r="L28" i="7"/>
  <c r="K23" i="7"/>
  <c r="L15" i="7"/>
  <c r="K8" i="7"/>
  <c r="H69" i="7"/>
  <c r="O71" i="7"/>
  <c r="L4" i="7"/>
  <c r="A72" i="7"/>
  <c r="A64" i="7"/>
  <c r="K62" i="7"/>
  <c r="L61" i="7"/>
  <c r="O58" i="7"/>
  <c r="P57" i="7"/>
  <c r="A55" i="7"/>
  <c r="A54" i="7"/>
  <c r="G53" i="7"/>
  <c r="K51" i="7"/>
  <c r="G50" i="7"/>
  <c r="A48" i="7"/>
  <c r="K46" i="7"/>
  <c r="L45" i="7"/>
  <c r="O42" i="7"/>
  <c r="A40" i="7"/>
  <c r="K37" i="7"/>
  <c r="P34" i="7"/>
  <c r="O31" i="7"/>
  <c r="K27" i="7"/>
  <c r="A22" i="7"/>
  <c r="P13" i="7"/>
  <c r="P5" i="7"/>
  <c r="D75" i="7"/>
  <c r="H77" i="7"/>
  <c r="O79" i="7"/>
  <c r="M64" i="7"/>
  <c r="Q61" i="7"/>
  <c r="E60" i="7"/>
  <c r="M56" i="7"/>
  <c r="Q53" i="7"/>
  <c r="E52" i="7"/>
  <c r="M48" i="7"/>
  <c r="Q45" i="7"/>
  <c r="E44" i="7"/>
  <c r="Q39" i="7"/>
  <c r="E27" i="7"/>
  <c r="Q23" i="7"/>
  <c r="I64" i="7"/>
  <c r="I61" i="7"/>
  <c r="Q60" i="7"/>
  <c r="I56" i="7"/>
  <c r="I53" i="7"/>
  <c r="Q52" i="7"/>
  <c r="I48" i="7"/>
  <c r="I45" i="7"/>
  <c r="Q44" i="7"/>
  <c r="E16" i="7"/>
  <c r="I12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5" i="7"/>
  <c r="F8" i="7"/>
  <c r="F12" i="7"/>
  <c r="F16" i="7"/>
  <c r="F20" i="7"/>
  <c r="F9" i="7"/>
  <c r="F14" i="7"/>
  <c r="F19" i="7"/>
  <c r="F21" i="7"/>
  <c r="F25" i="7"/>
  <c r="F29" i="7"/>
  <c r="F33" i="7"/>
  <c r="F37" i="7"/>
  <c r="F41" i="7"/>
  <c r="F11" i="7"/>
  <c r="F17" i="7"/>
  <c r="F23" i="7"/>
  <c r="F27" i="7"/>
  <c r="F31" i="7"/>
  <c r="F35" i="7"/>
  <c r="F39" i="7"/>
  <c r="F67" i="7"/>
  <c r="F10" i="7"/>
  <c r="F15" i="7"/>
  <c r="F22" i="7"/>
  <c r="F30" i="7"/>
  <c r="F38" i="7"/>
  <c r="F45" i="7"/>
  <c r="F49" i="7"/>
  <c r="F53" i="7"/>
  <c r="F57" i="7"/>
  <c r="F61" i="7"/>
  <c r="F4" i="7"/>
  <c r="F66" i="7"/>
  <c r="F6" i="7"/>
  <c r="F24" i="7"/>
  <c r="F32" i="7"/>
  <c r="F40" i="7"/>
  <c r="F46" i="7"/>
  <c r="F50" i="7"/>
  <c r="F54" i="7"/>
  <c r="F58" i="7"/>
  <c r="F62" i="7"/>
  <c r="F65" i="7"/>
  <c r="F7" i="7"/>
  <c r="F63" i="7"/>
  <c r="J59" i="7"/>
  <c r="R63" i="7"/>
  <c r="J63" i="7"/>
  <c r="B62" i="7"/>
  <c r="N59" i="7"/>
  <c r="F59" i="7"/>
  <c r="R55" i="7"/>
  <c r="J55" i="7"/>
  <c r="B54" i="7"/>
  <c r="N51" i="7"/>
  <c r="F51" i="7"/>
  <c r="R47" i="7"/>
  <c r="J47" i="7"/>
  <c r="B46" i="7"/>
  <c r="N43" i="7"/>
  <c r="F43" i="7"/>
  <c r="F42" i="7"/>
  <c r="R38" i="7"/>
  <c r="B37" i="7"/>
  <c r="N34" i="7"/>
  <c r="J30" i="7"/>
  <c r="F26" i="7"/>
  <c r="R22" i="7"/>
  <c r="B21" i="7"/>
  <c r="R19" i="7"/>
  <c r="N18" i="7"/>
  <c r="J14" i="7"/>
  <c r="J9" i="7"/>
  <c r="B4" i="7"/>
  <c r="B82" i="7"/>
  <c r="B78" i="7"/>
  <c r="B74" i="7"/>
  <c r="B70" i="7"/>
  <c r="B66" i="7"/>
  <c r="N64" i="7"/>
  <c r="F64" i="7"/>
  <c r="M61" i="7"/>
  <c r="R60" i="7"/>
  <c r="J60" i="7"/>
  <c r="B59" i="7"/>
  <c r="E57" i="7"/>
  <c r="N56" i="7"/>
  <c r="F56" i="7"/>
  <c r="M53" i="7"/>
  <c r="R52" i="7"/>
  <c r="J52" i="7"/>
  <c r="B51" i="7"/>
  <c r="E49" i="7"/>
  <c r="N48" i="7"/>
  <c r="F48" i="7"/>
  <c r="M45" i="7"/>
  <c r="R44" i="7"/>
  <c r="J44" i="7"/>
  <c r="B43" i="7"/>
  <c r="Q41" i="7"/>
  <c r="R40" i="7"/>
  <c r="I39" i="7"/>
  <c r="M37" i="7"/>
  <c r="N36" i="7"/>
  <c r="I33" i="7"/>
  <c r="J32" i="7"/>
  <c r="B31" i="7"/>
  <c r="E29" i="7"/>
  <c r="F28" i="7"/>
  <c r="M27" i="7"/>
  <c r="J19" i="7"/>
  <c r="J17" i="7"/>
  <c r="F13" i="7"/>
  <c r="E11" i="7"/>
  <c r="R82" i="7"/>
  <c r="R81" i="7"/>
  <c r="R80" i="7"/>
  <c r="R79" i="7"/>
  <c r="R78" i="7"/>
  <c r="R77" i="7"/>
  <c r="R76" i="7"/>
  <c r="R75" i="7"/>
  <c r="R74" i="7"/>
  <c r="R73" i="7"/>
  <c r="R72" i="7"/>
  <c r="R71" i="7"/>
  <c r="R70" i="7"/>
  <c r="R69" i="7"/>
  <c r="R68" i="7"/>
  <c r="R8" i="7"/>
  <c r="R12" i="7"/>
  <c r="R16" i="7"/>
  <c r="R66" i="7"/>
  <c r="R5" i="7"/>
  <c r="R7" i="7"/>
  <c r="R13" i="7"/>
  <c r="R18" i="7"/>
  <c r="R21" i="7"/>
  <c r="R25" i="7"/>
  <c r="R29" i="7"/>
  <c r="R33" i="7"/>
  <c r="R37" i="7"/>
  <c r="R41" i="7"/>
  <c r="R67" i="7"/>
  <c r="R65" i="7"/>
  <c r="R6" i="7"/>
  <c r="R10" i="7"/>
  <c r="R15" i="7"/>
  <c r="R23" i="7"/>
  <c r="R27" i="7"/>
  <c r="R31" i="7"/>
  <c r="R35" i="7"/>
  <c r="R39" i="7"/>
  <c r="R26" i="7"/>
  <c r="R34" i="7"/>
  <c r="R45" i="7"/>
  <c r="R49" i="7"/>
  <c r="R53" i="7"/>
  <c r="R57" i="7"/>
  <c r="R61" i="7"/>
  <c r="R4" i="7"/>
  <c r="R17" i="7"/>
  <c r="R20" i="7"/>
  <c r="R28" i="7"/>
  <c r="R36" i="7"/>
  <c r="R42" i="7"/>
  <c r="R46" i="7"/>
  <c r="R50" i="7"/>
  <c r="R54" i="7"/>
  <c r="R58" i="7"/>
  <c r="R62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7" i="7"/>
  <c r="N8" i="7"/>
  <c r="N12" i="7"/>
  <c r="N16" i="7"/>
  <c r="N6" i="7"/>
  <c r="N11" i="7"/>
  <c r="N17" i="7"/>
  <c r="N21" i="7"/>
  <c r="N25" i="7"/>
  <c r="N29" i="7"/>
  <c r="N33" i="7"/>
  <c r="N37" i="7"/>
  <c r="N41" i="7"/>
  <c r="N5" i="7"/>
  <c r="N9" i="7"/>
  <c r="N14" i="7"/>
  <c r="N19" i="7"/>
  <c r="N23" i="7"/>
  <c r="N27" i="7"/>
  <c r="N31" i="7"/>
  <c r="N35" i="7"/>
  <c r="N39" i="7"/>
  <c r="N22" i="7"/>
  <c r="N30" i="7"/>
  <c r="N38" i="7"/>
  <c r="N45" i="7"/>
  <c r="N49" i="7"/>
  <c r="N53" i="7"/>
  <c r="N57" i="7"/>
  <c r="N61" i="7"/>
  <c r="N4" i="7"/>
  <c r="N24" i="7"/>
  <c r="N32" i="7"/>
  <c r="N40" i="7"/>
  <c r="N42" i="7"/>
  <c r="N46" i="7"/>
  <c r="N50" i="7"/>
  <c r="N54" i="7"/>
  <c r="N58" i="7"/>
  <c r="N62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8" i="7"/>
  <c r="J6" i="7"/>
  <c r="J8" i="7"/>
  <c r="J12" i="7"/>
  <c r="J16" i="7"/>
  <c r="J20" i="7"/>
  <c r="J5" i="7"/>
  <c r="J10" i="7"/>
  <c r="J15" i="7"/>
  <c r="J21" i="7"/>
  <c r="J25" i="7"/>
  <c r="J29" i="7"/>
  <c r="J33" i="7"/>
  <c r="J37" i="7"/>
  <c r="J41" i="7"/>
  <c r="J13" i="7"/>
  <c r="J18" i="7"/>
  <c r="J23" i="7"/>
  <c r="J27" i="7"/>
  <c r="J31" i="7"/>
  <c r="J35" i="7"/>
  <c r="J39" i="7"/>
  <c r="J66" i="7"/>
  <c r="J11" i="7"/>
  <c r="J26" i="7"/>
  <c r="J34" i="7"/>
  <c r="J45" i="7"/>
  <c r="J49" i="7"/>
  <c r="J53" i="7"/>
  <c r="J57" i="7"/>
  <c r="J61" i="7"/>
  <c r="J4" i="7"/>
  <c r="J65" i="7"/>
  <c r="J28" i="7"/>
  <c r="J36" i="7"/>
  <c r="J42" i="7"/>
  <c r="J46" i="7"/>
  <c r="J50" i="7"/>
  <c r="J54" i="7"/>
  <c r="J58" i="7"/>
  <c r="J62" i="7"/>
  <c r="B7" i="7"/>
  <c r="B11" i="7"/>
  <c r="B15" i="7"/>
  <c r="B19" i="7"/>
  <c r="B12" i="7"/>
  <c r="B17" i="7"/>
  <c r="B24" i="7"/>
  <c r="B28" i="7"/>
  <c r="B32" i="7"/>
  <c r="B36" i="7"/>
  <c r="B40" i="7"/>
  <c r="B9" i="7"/>
  <c r="B14" i="7"/>
  <c r="B20" i="7"/>
  <c r="B22" i="7"/>
  <c r="B26" i="7"/>
  <c r="B30" i="7"/>
  <c r="B34" i="7"/>
  <c r="B38" i="7"/>
  <c r="B42" i="7"/>
  <c r="B6" i="7"/>
  <c r="B25" i="7"/>
  <c r="B33" i="7"/>
  <c r="B41" i="7"/>
  <c r="B44" i="7"/>
  <c r="B48" i="7"/>
  <c r="B52" i="7"/>
  <c r="B56" i="7"/>
  <c r="B60" i="7"/>
  <c r="B64" i="7"/>
  <c r="B16" i="7"/>
  <c r="B27" i="7"/>
  <c r="B35" i="7"/>
  <c r="B45" i="7"/>
  <c r="B49" i="7"/>
  <c r="B53" i="7"/>
  <c r="B57" i="7"/>
  <c r="B61" i="7"/>
  <c r="B65" i="7"/>
  <c r="B67" i="7"/>
  <c r="B69" i="7"/>
  <c r="B71" i="7"/>
  <c r="B73" i="7"/>
  <c r="B75" i="7"/>
  <c r="B77" i="7"/>
  <c r="B79" i="7"/>
  <c r="B81" i="7"/>
  <c r="B8" i="7"/>
  <c r="N63" i="7"/>
  <c r="R59" i="7"/>
  <c r="B58" i="7"/>
  <c r="N55" i="7"/>
  <c r="F55" i="7"/>
  <c r="R51" i="7"/>
  <c r="J51" i="7"/>
  <c r="B50" i="7"/>
  <c r="N47" i="7"/>
  <c r="F47" i="7"/>
  <c r="R43" i="7"/>
  <c r="J43" i="7"/>
  <c r="J38" i="7"/>
  <c r="F34" i="7"/>
  <c r="R30" i="7"/>
  <c r="B29" i="7"/>
  <c r="N26" i="7"/>
  <c r="J22" i="7"/>
  <c r="F18" i="7"/>
  <c r="R14" i="7"/>
  <c r="B13" i="7"/>
  <c r="R11" i="7"/>
  <c r="R9" i="7"/>
  <c r="J7" i="7"/>
  <c r="Q82" i="7"/>
  <c r="Q81" i="7"/>
  <c r="Q80" i="7"/>
  <c r="Q79" i="7"/>
  <c r="Q78" i="7"/>
  <c r="Q77" i="7"/>
  <c r="Q76" i="7"/>
  <c r="Q75" i="7"/>
  <c r="Q74" i="7"/>
  <c r="Q73" i="7"/>
  <c r="Q72" i="7"/>
  <c r="Q71" i="7"/>
  <c r="Q70" i="7"/>
  <c r="Q69" i="7"/>
  <c r="Q68" i="7"/>
  <c r="Q67" i="7"/>
  <c r="Q66" i="7"/>
  <c r="Q65" i="7"/>
  <c r="Q6" i="7"/>
  <c r="Q5" i="7"/>
  <c r="Q9" i="7"/>
  <c r="Q13" i="7"/>
  <c r="Q17" i="7"/>
  <c r="Q8" i="7"/>
  <c r="Q14" i="7"/>
  <c r="Q19" i="7"/>
  <c r="Q22" i="7"/>
  <c r="Q26" i="7"/>
  <c r="Q30" i="7"/>
  <c r="Q34" i="7"/>
  <c r="Q38" i="7"/>
  <c r="Q11" i="7"/>
  <c r="Q16" i="7"/>
  <c r="Q20" i="7"/>
  <c r="Q24" i="7"/>
  <c r="Q28" i="7"/>
  <c r="Q32" i="7"/>
  <c r="Q36" i="7"/>
  <c r="Q40" i="7"/>
  <c r="Q10" i="7"/>
  <c r="Q15" i="7"/>
  <c r="Q27" i="7"/>
  <c r="Q35" i="7"/>
  <c r="Q42" i="7"/>
  <c r="Q46" i="7"/>
  <c r="Q50" i="7"/>
  <c r="Q54" i="7"/>
  <c r="Q58" i="7"/>
  <c r="Q62" i="7"/>
  <c r="Q7" i="7"/>
  <c r="Q12" i="7"/>
  <c r="Q21" i="7"/>
  <c r="Q29" i="7"/>
  <c r="Q37" i="7"/>
  <c r="Q43" i="7"/>
  <c r="Q47" i="7"/>
  <c r="Q51" i="7"/>
  <c r="Q55" i="7"/>
  <c r="Q59" i="7"/>
  <c r="Q63" i="7"/>
  <c r="Q4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" i="7"/>
  <c r="M9" i="7"/>
  <c r="M13" i="7"/>
  <c r="M17" i="7"/>
  <c r="M12" i="7"/>
  <c r="M18" i="7"/>
  <c r="M22" i="7"/>
  <c r="M26" i="7"/>
  <c r="M30" i="7"/>
  <c r="M34" i="7"/>
  <c r="M38" i="7"/>
  <c r="M10" i="7"/>
  <c r="M15" i="7"/>
  <c r="M20" i="7"/>
  <c r="M24" i="7"/>
  <c r="M28" i="7"/>
  <c r="M32" i="7"/>
  <c r="M36" i="7"/>
  <c r="M40" i="7"/>
  <c r="M7" i="7"/>
  <c r="M14" i="7"/>
  <c r="M19" i="7"/>
  <c r="M23" i="7"/>
  <c r="M31" i="7"/>
  <c r="M39" i="7"/>
  <c r="M42" i="7"/>
  <c r="M46" i="7"/>
  <c r="M50" i="7"/>
  <c r="M54" i="7"/>
  <c r="M58" i="7"/>
  <c r="M62" i="7"/>
  <c r="M11" i="7"/>
  <c r="M16" i="7"/>
  <c r="M25" i="7"/>
  <c r="M33" i="7"/>
  <c r="M41" i="7"/>
  <c r="M43" i="7"/>
  <c r="M47" i="7"/>
  <c r="M51" i="7"/>
  <c r="M55" i="7"/>
  <c r="M59" i="7"/>
  <c r="M63" i="7"/>
  <c r="M4" i="7"/>
  <c r="M5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" i="7"/>
  <c r="I7" i="7"/>
  <c r="I9" i="7"/>
  <c r="I13" i="7"/>
  <c r="I17" i="7"/>
  <c r="I11" i="7"/>
  <c r="I16" i="7"/>
  <c r="I22" i="7"/>
  <c r="I26" i="7"/>
  <c r="I30" i="7"/>
  <c r="I34" i="7"/>
  <c r="I38" i="7"/>
  <c r="I8" i="7"/>
  <c r="I14" i="7"/>
  <c r="I19" i="7"/>
  <c r="I24" i="7"/>
  <c r="I28" i="7"/>
  <c r="I32" i="7"/>
  <c r="I36" i="7"/>
  <c r="I40" i="7"/>
  <c r="I18" i="7"/>
  <c r="I27" i="7"/>
  <c r="I35" i="7"/>
  <c r="I42" i="7"/>
  <c r="I46" i="7"/>
  <c r="I50" i="7"/>
  <c r="I54" i="7"/>
  <c r="I58" i="7"/>
  <c r="I62" i="7"/>
  <c r="I5" i="7"/>
  <c r="I10" i="7"/>
  <c r="I15" i="7"/>
  <c r="I20" i="7"/>
  <c r="I21" i="7"/>
  <c r="I29" i="7"/>
  <c r="I37" i="7"/>
  <c r="I43" i="7"/>
  <c r="I47" i="7"/>
  <c r="I51" i="7"/>
  <c r="I55" i="7"/>
  <c r="I59" i="7"/>
  <c r="I63" i="7"/>
  <c r="I4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" i="7"/>
  <c r="E9" i="7"/>
  <c r="E13" i="7"/>
  <c r="E17" i="7"/>
  <c r="E7" i="7"/>
  <c r="E10" i="7"/>
  <c r="E15" i="7"/>
  <c r="E20" i="7"/>
  <c r="E22" i="7"/>
  <c r="E26" i="7"/>
  <c r="E30" i="7"/>
  <c r="E34" i="7"/>
  <c r="E38" i="7"/>
  <c r="E42" i="7"/>
  <c r="E12" i="7"/>
  <c r="E18" i="7"/>
  <c r="E24" i="7"/>
  <c r="E28" i="7"/>
  <c r="E32" i="7"/>
  <c r="E36" i="7"/>
  <c r="E40" i="7"/>
  <c r="E5" i="7"/>
  <c r="E23" i="7"/>
  <c r="E31" i="7"/>
  <c r="E39" i="7"/>
  <c r="E46" i="7"/>
  <c r="E50" i="7"/>
  <c r="E54" i="7"/>
  <c r="E58" i="7"/>
  <c r="E62" i="7"/>
  <c r="E14" i="7"/>
  <c r="E19" i="7"/>
  <c r="E25" i="7"/>
  <c r="E33" i="7"/>
  <c r="E41" i="7"/>
  <c r="E43" i="7"/>
  <c r="E47" i="7"/>
  <c r="E51" i="7"/>
  <c r="E55" i="7"/>
  <c r="E59" i="7"/>
  <c r="E63" i="7"/>
  <c r="E4" i="7"/>
  <c r="B80" i="7"/>
  <c r="B76" i="7"/>
  <c r="B72" i="7"/>
  <c r="B68" i="7"/>
  <c r="R64" i="7"/>
  <c r="J64" i="7"/>
  <c r="B63" i="7"/>
  <c r="E61" i="7"/>
  <c r="N60" i="7"/>
  <c r="F60" i="7"/>
  <c r="M57" i="7"/>
  <c r="R56" i="7"/>
  <c r="J56" i="7"/>
  <c r="B55" i="7"/>
  <c r="E53" i="7"/>
  <c r="N52" i="7"/>
  <c r="F52" i="7"/>
  <c r="M49" i="7"/>
  <c r="R48" i="7"/>
  <c r="J48" i="7"/>
  <c r="B47" i="7"/>
  <c r="E45" i="7"/>
  <c r="N44" i="7"/>
  <c r="F44" i="7"/>
  <c r="I41" i="7"/>
  <c r="J40" i="7"/>
  <c r="B39" i="7"/>
  <c r="E37" i="7"/>
  <c r="F36" i="7"/>
  <c r="M35" i="7"/>
  <c r="Q33" i="7"/>
  <c r="R32" i="7"/>
  <c r="I31" i="7"/>
  <c r="M29" i="7"/>
  <c r="N28" i="7"/>
  <c r="I25" i="7"/>
  <c r="J24" i="7"/>
  <c r="B23" i="7"/>
  <c r="E21" i="7"/>
  <c r="Q18" i="7"/>
  <c r="B18" i="7"/>
  <c r="N15" i="7"/>
  <c r="N13" i="7"/>
  <c r="N10" i="7"/>
  <c r="M8" i="7"/>
  <c r="B5" i="7"/>
  <c r="P7" i="7"/>
  <c r="P10" i="7"/>
  <c r="P14" i="7"/>
  <c r="P18" i="7"/>
  <c r="P81" i="7"/>
  <c r="P77" i="7"/>
  <c r="P73" i="7"/>
  <c r="P69" i="7"/>
  <c r="P9" i="7"/>
  <c r="P15" i="7"/>
  <c r="P23" i="7"/>
  <c r="P27" i="7"/>
  <c r="P31" i="7"/>
  <c r="P35" i="7"/>
  <c r="P39" i="7"/>
  <c r="P79" i="7"/>
  <c r="P75" i="7"/>
  <c r="P71" i="7"/>
  <c r="P12" i="7"/>
  <c r="P17" i="7"/>
  <c r="P21" i="7"/>
  <c r="P25" i="7"/>
  <c r="P29" i="7"/>
  <c r="P33" i="7"/>
  <c r="P37" i="7"/>
  <c r="P41" i="7"/>
  <c r="L7" i="7"/>
  <c r="L5" i="7"/>
  <c r="L10" i="7"/>
  <c r="L14" i="7"/>
  <c r="L18" i="7"/>
  <c r="L79" i="7"/>
  <c r="L75" i="7"/>
  <c r="L71" i="7"/>
  <c r="L8" i="7"/>
  <c r="L13" i="7"/>
  <c r="L19" i="7"/>
  <c r="L23" i="7"/>
  <c r="L27" i="7"/>
  <c r="L31" i="7"/>
  <c r="L35" i="7"/>
  <c r="L39" i="7"/>
  <c r="L81" i="7"/>
  <c r="L77" i="7"/>
  <c r="L73" i="7"/>
  <c r="L69" i="7"/>
  <c r="L11" i="7"/>
  <c r="L16" i="7"/>
  <c r="L21" i="7"/>
  <c r="L25" i="7"/>
  <c r="L29" i="7"/>
  <c r="L33" i="7"/>
  <c r="L37" i="7"/>
  <c r="L41" i="7"/>
  <c r="H7" i="7"/>
  <c r="H67" i="7"/>
  <c r="H66" i="7"/>
  <c r="H65" i="7"/>
  <c r="H10" i="7"/>
  <c r="H14" i="7"/>
  <c r="H18" i="7"/>
  <c r="H82" i="7"/>
  <c r="H78" i="7"/>
  <c r="H74" i="7"/>
  <c r="H70" i="7"/>
  <c r="H12" i="7"/>
  <c r="H17" i="7"/>
  <c r="H23" i="7"/>
  <c r="H27" i="7"/>
  <c r="H31" i="7"/>
  <c r="H35" i="7"/>
  <c r="H39" i="7"/>
  <c r="H80" i="7"/>
  <c r="H76" i="7"/>
  <c r="H72" i="7"/>
  <c r="H68" i="7"/>
  <c r="H5" i="7"/>
  <c r="H9" i="7"/>
  <c r="H15" i="7"/>
  <c r="H20" i="7"/>
  <c r="H21" i="7"/>
  <c r="H25" i="7"/>
  <c r="H29" i="7"/>
  <c r="H33" i="7"/>
  <c r="H37" i="7"/>
  <c r="H41" i="7"/>
  <c r="D7" i="7"/>
  <c r="D6" i="7"/>
  <c r="D10" i="7"/>
  <c r="D14" i="7"/>
  <c r="D18" i="7"/>
  <c r="D80" i="7"/>
  <c r="D76" i="7"/>
  <c r="D72" i="7"/>
  <c r="D68" i="7"/>
  <c r="D66" i="7"/>
  <c r="D5" i="7"/>
  <c r="D11" i="7"/>
  <c r="D16" i="7"/>
  <c r="D23" i="7"/>
  <c r="D27" i="7"/>
  <c r="D31" i="7"/>
  <c r="D35" i="7"/>
  <c r="D39" i="7"/>
  <c r="D82" i="7"/>
  <c r="D78" i="7"/>
  <c r="D74" i="7"/>
  <c r="D70" i="7"/>
  <c r="D67" i="7"/>
  <c r="D65" i="7"/>
  <c r="D8" i="7"/>
  <c r="D13" i="7"/>
  <c r="D19" i="7"/>
  <c r="D21" i="7"/>
  <c r="D25" i="7"/>
  <c r="D29" i="7"/>
  <c r="D33" i="7"/>
  <c r="D37" i="7"/>
  <c r="D41" i="7"/>
  <c r="P64" i="7"/>
  <c r="L64" i="7"/>
  <c r="H64" i="7"/>
  <c r="D64" i="7"/>
  <c r="P60" i="7"/>
  <c r="L60" i="7"/>
  <c r="H60" i="7"/>
  <c r="D60" i="7"/>
  <c r="P56" i="7"/>
  <c r="L56" i="7"/>
  <c r="H56" i="7"/>
  <c r="D56" i="7"/>
  <c r="P52" i="7"/>
  <c r="L52" i="7"/>
  <c r="H52" i="7"/>
  <c r="D52" i="7"/>
  <c r="P48" i="7"/>
  <c r="L48" i="7"/>
  <c r="H48" i="7"/>
  <c r="D48" i="7"/>
  <c r="P44" i="7"/>
  <c r="L44" i="7"/>
  <c r="H44" i="7"/>
  <c r="D44" i="7"/>
  <c r="D42" i="7"/>
  <c r="P38" i="7"/>
  <c r="H38" i="7"/>
  <c r="L34" i="7"/>
  <c r="D34" i="7"/>
  <c r="P30" i="7"/>
  <c r="H30" i="7"/>
  <c r="L26" i="7"/>
  <c r="D26" i="7"/>
  <c r="P22" i="7"/>
  <c r="H22" i="7"/>
  <c r="P19" i="7"/>
  <c r="D9" i="7"/>
  <c r="P67" i="7"/>
  <c r="P68" i="7"/>
  <c r="P70" i="7"/>
  <c r="P72" i="7"/>
  <c r="P74" i="7"/>
  <c r="P76" i="7"/>
  <c r="P78" i="7"/>
  <c r="P80" i="7"/>
  <c r="P82" i="7"/>
  <c r="A6" i="7"/>
  <c r="A5" i="7"/>
  <c r="A8" i="7"/>
  <c r="A12" i="7"/>
  <c r="A16" i="7"/>
  <c r="A20" i="7"/>
  <c r="A13" i="7"/>
  <c r="A18" i="7"/>
  <c r="A21" i="7"/>
  <c r="A25" i="7"/>
  <c r="A29" i="7"/>
  <c r="A33" i="7"/>
  <c r="A37" i="7"/>
  <c r="A41" i="7"/>
  <c r="A10" i="7"/>
  <c r="A15" i="7"/>
  <c r="A23" i="7"/>
  <c r="A27" i="7"/>
  <c r="A31" i="7"/>
  <c r="A35" i="7"/>
  <c r="A39" i="7"/>
  <c r="O5" i="7"/>
  <c r="O6" i="7"/>
  <c r="O11" i="7"/>
  <c r="O15" i="7"/>
  <c r="O19" i="7"/>
  <c r="O80" i="7"/>
  <c r="O76" i="7"/>
  <c r="O72" i="7"/>
  <c r="O68" i="7"/>
  <c r="O67" i="7"/>
  <c r="O65" i="7"/>
  <c r="O10" i="7"/>
  <c r="O16" i="7"/>
  <c r="O20" i="7"/>
  <c r="O24" i="7"/>
  <c r="O28" i="7"/>
  <c r="O32" i="7"/>
  <c r="O36" i="7"/>
  <c r="O40" i="7"/>
  <c r="O82" i="7"/>
  <c r="O78" i="7"/>
  <c r="O74" i="7"/>
  <c r="O70" i="7"/>
  <c r="O66" i="7"/>
  <c r="O7" i="7"/>
  <c r="O8" i="7"/>
  <c r="O13" i="7"/>
  <c r="O18" i="7"/>
  <c r="O22" i="7"/>
  <c r="O26" i="7"/>
  <c r="O30" i="7"/>
  <c r="O34" i="7"/>
  <c r="O38" i="7"/>
  <c r="K5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11" i="7"/>
  <c r="K15" i="7"/>
  <c r="K19" i="7"/>
  <c r="K66" i="7"/>
  <c r="K7" i="7"/>
  <c r="K9" i="7"/>
  <c r="K14" i="7"/>
  <c r="K20" i="7"/>
  <c r="K24" i="7"/>
  <c r="K28" i="7"/>
  <c r="K32" i="7"/>
  <c r="K36" i="7"/>
  <c r="K40" i="7"/>
  <c r="K67" i="7"/>
  <c r="K65" i="7"/>
  <c r="K6" i="7"/>
  <c r="K12" i="7"/>
  <c r="K17" i="7"/>
  <c r="K22" i="7"/>
  <c r="K26" i="7"/>
  <c r="K30" i="7"/>
  <c r="K34" i="7"/>
  <c r="K38" i="7"/>
  <c r="G5" i="7"/>
  <c r="G11" i="7"/>
  <c r="G15" i="7"/>
  <c r="G19" i="7"/>
  <c r="G81" i="7"/>
  <c r="G77" i="7"/>
  <c r="G73" i="7"/>
  <c r="G69" i="7"/>
  <c r="G67" i="7"/>
  <c r="G65" i="7"/>
  <c r="G6" i="7"/>
  <c r="G8" i="7"/>
  <c r="G13" i="7"/>
  <c r="G18" i="7"/>
  <c r="G24" i="7"/>
  <c r="G28" i="7"/>
  <c r="G32" i="7"/>
  <c r="G36" i="7"/>
  <c r="G40" i="7"/>
  <c r="G79" i="7"/>
  <c r="G75" i="7"/>
  <c r="G71" i="7"/>
  <c r="G66" i="7"/>
  <c r="G7" i="7"/>
  <c r="G10" i="7"/>
  <c r="G16" i="7"/>
  <c r="G22" i="7"/>
  <c r="G26" i="7"/>
  <c r="G30" i="7"/>
  <c r="G34" i="7"/>
  <c r="G38" i="7"/>
  <c r="G42" i="7"/>
  <c r="A4" i="7"/>
  <c r="A81" i="7"/>
  <c r="A79" i="7"/>
  <c r="A77" i="7"/>
  <c r="A75" i="7"/>
  <c r="A73" i="7"/>
  <c r="A71" i="7"/>
  <c r="A69" i="7"/>
  <c r="A67" i="7"/>
  <c r="A65" i="7"/>
  <c r="O64" i="7"/>
  <c r="K64" i="7"/>
  <c r="G64" i="7"/>
  <c r="P63" i="7"/>
  <c r="L63" i="7"/>
  <c r="H63" i="7"/>
  <c r="D63" i="7"/>
  <c r="A61" i="7"/>
  <c r="O60" i="7"/>
  <c r="K60" i="7"/>
  <c r="G60" i="7"/>
  <c r="P59" i="7"/>
  <c r="L59" i="7"/>
  <c r="H59" i="7"/>
  <c r="D59" i="7"/>
  <c r="A57" i="7"/>
  <c r="O56" i="7"/>
  <c r="K56" i="7"/>
  <c r="G56" i="7"/>
  <c r="P55" i="7"/>
  <c r="L55" i="7"/>
  <c r="H55" i="7"/>
  <c r="D55" i="7"/>
  <c r="A53" i="7"/>
  <c r="O52" i="7"/>
  <c r="K52" i="7"/>
  <c r="G52" i="7"/>
  <c r="P51" i="7"/>
  <c r="L51" i="7"/>
  <c r="H51" i="7"/>
  <c r="D51" i="7"/>
  <c r="A49" i="7"/>
  <c r="O48" i="7"/>
  <c r="K48" i="7"/>
  <c r="G48" i="7"/>
  <c r="P47" i="7"/>
  <c r="L47" i="7"/>
  <c r="H47" i="7"/>
  <c r="D47" i="7"/>
  <c r="A45" i="7"/>
  <c r="O44" i="7"/>
  <c r="K44" i="7"/>
  <c r="G44" i="7"/>
  <c r="P43" i="7"/>
  <c r="L43" i="7"/>
  <c r="H43" i="7"/>
  <c r="D43" i="7"/>
  <c r="A42" i="7"/>
  <c r="K41" i="7"/>
  <c r="L40" i="7"/>
  <c r="D40" i="7"/>
  <c r="O37" i="7"/>
  <c r="G37" i="7"/>
  <c r="P36" i="7"/>
  <c r="H36" i="7"/>
  <c r="A34" i="7"/>
  <c r="K33" i="7"/>
  <c r="L32" i="7"/>
  <c r="D32" i="7"/>
  <c r="O29" i="7"/>
  <c r="G29" i="7"/>
  <c r="P28" i="7"/>
  <c r="H28" i="7"/>
  <c r="A26" i="7"/>
  <c r="K25" i="7"/>
  <c r="L24" i="7"/>
  <c r="D24" i="7"/>
  <c r="O21" i="7"/>
  <c r="G21" i="7"/>
  <c r="P20" i="7"/>
  <c r="G20" i="7"/>
  <c r="A19" i="7"/>
  <c r="O17" i="7"/>
  <c r="D17" i="7"/>
  <c r="K16" i="7"/>
  <c r="A14" i="7"/>
  <c r="H13" i="7"/>
  <c r="O12" i="7"/>
  <c r="D12" i="7"/>
  <c r="L9" i="7"/>
  <c r="A9" i="7"/>
  <c r="H8" i="7"/>
  <c r="P6" i="7"/>
  <c r="L65" i="7"/>
</calcChain>
</file>

<file path=xl/sharedStrings.xml><?xml version="1.0" encoding="utf-8"?>
<sst xmlns="http://schemas.openxmlformats.org/spreadsheetml/2006/main" count="498" uniqueCount="190">
  <si>
    <t>Section3: Household Asset Index</t>
  </si>
  <si>
    <t>a</t>
  </si>
  <si>
    <t>b</t>
  </si>
  <si>
    <t>c</t>
  </si>
  <si>
    <t>d</t>
  </si>
  <si>
    <t>Questionnaire No.</t>
  </si>
  <si>
    <t>Governorate</t>
  </si>
  <si>
    <t>District</t>
  </si>
  <si>
    <t>Sub-district</t>
  </si>
  <si>
    <t>Village</t>
  </si>
  <si>
    <t>Other</t>
  </si>
  <si>
    <t>1. General Information Information</t>
  </si>
  <si>
    <t>Date of Visit</t>
  </si>
  <si>
    <t>Start time</t>
  </si>
  <si>
    <t>End time</t>
  </si>
  <si>
    <t xml:space="preserve">Name of data Collector </t>
  </si>
  <si>
    <t>Age of the Interviewee</t>
  </si>
  <si>
    <t>Marital Status</t>
  </si>
  <si>
    <t xml:space="preserve">Male </t>
  </si>
  <si>
    <t>Female</t>
  </si>
  <si>
    <t>1.3.1</t>
  </si>
  <si>
    <t>1.4.2</t>
  </si>
  <si>
    <t>1.4.1</t>
  </si>
  <si>
    <t>1.9.a</t>
  </si>
  <si>
    <t>1.9.b</t>
  </si>
  <si>
    <t>Household status</t>
  </si>
  <si>
    <t xml:space="preserve">Resident </t>
  </si>
  <si>
    <t>No</t>
  </si>
  <si>
    <t>2.3.1</t>
  </si>
  <si>
    <t>Do you think that the process of selecting people to receive this assistance was fair?</t>
  </si>
  <si>
    <t xml:space="preserve">Why do you think that the selection of beneficiaries in your community was not very fair? </t>
  </si>
  <si>
    <t xml:space="preserve">4. ACCOUNTABILITY and COMMUNITY ENGAGEMENT </t>
  </si>
  <si>
    <t xml:space="preserve">Are you aware of how to give complaints/feedback/ask questions about the project? </t>
  </si>
  <si>
    <t xml:space="preserve"> Do you know why you/your household were selected and how you were registered in this program? </t>
  </si>
  <si>
    <t xml:space="preserve">Have you provided any feedback or complaints regarding the project?  </t>
  </si>
  <si>
    <t>Please Specify 3.3</t>
  </si>
  <si>
    <t>Did you get a timely response for your complaint/feedback/question?</t>
  </si>
  <si>
    <t>4.2 How would you like to provide complaints or feedback in the future?</t>
  </si>
  <si>
    <t>Please Specify 4.2</t>
  </si>
  <si>
    <t>Do you feel you were involved in any stage of this project?</t>
  </si>
  <si>
    <t>feel that the project provided the assistance in a manner that I could easily access it</t>
  </si>
  <si>
    <t xml:space="preserve"> I feel that the project provided the assistance in a manner that was safe</t>
  </si>
  <si>
    <t>I feel that the project provided the assistance in a timely manner with respect to my need</t>
  </si>
  <si>
    <t xml:space="preserve">5. COMMUNAL RELATIONS AND COPING STRATEGIES </t>
  </si>
  <si>
    <t xml:space="preserve"> In what form would you have preferred to receive your assistance as: cash, voucher, (limited range of) goods directly from the aid organization or a combination of cash and goods, or voucher and goods?</t>
  </si>
  <si>
    <t>Why do you prefer to receive your assistance in the form as stated in your previous answer?</t>
  </si>
  <si>
    <t>Did you face any problem’s in your household or community after you received your aid assistance from ACF?</t>
  </si>
  <si>
    <t>If yes, what kind of problem? Tick all that applies?</t>
  </si>
  <si>
    <t>Please Specify5.3.1</t>
  </si>
  <si>
    <t>Rely on less preferred and less expensive foods</t>
  </si>
  <si>
    <t>Borrow food, or rely on help from a friend or relative?</t>
  </si>
  <si>
    <t>Reduce the amount of food served?</t>
  </si>
  <si>
    <t>Reduce adult’s meals so that children have enough food?</t>
  </si>
  <si>
    <t>Reduce the number of meals?</t>
  </si>
  <si>
    <t>Purchase food in credit?</t>
  </si>
  <si>
    <t>Gather wild food, hunt or harvest immature crops?</t>
  </si>
  <si>
    <t>Consume seed stock held for the next season?</t>
  </si>
  <si>
    <t>Send children to eat with neighbors?</t>
  </si>
  <si>
    <t>Send household member to beg?</t>
  </si>
  <si>
    <t>Skip entire days without eating?</t>
  </si>
  <si>
    <t>Feed working members of the household at the expense of non-working members?</t>
  </si>
  <si>
    <r>
      <t>6. CASH DISTRIBUTION</t>
    </r>
    <r>
      <rPr>
        <sz val="11"/>
        <color theme="1"/>
        <rFont val="Arial"/>
        <family val="2"/>
      </rPr>
      <t xml:space="preserve">     </t>
    </r>
    <r>
      <rPr>
        <b/>
        <sz val="11"/>
        <color theme="1"/>
        <rFont val="Arial"/>
        <family val="2"/>
      </rPr>
      <t xml:space="preserve">                                                              </t>
    </r>
  </si>
  <si>
    <t>Were you informed during the start-up of the project the amount of cash that you are entitled to and the frequency you will receive the cash?</t>
  </si>
  <si>
    <t>Do you feel that you received the amount of cash that you were entitled to?</t>
  </si>
  <si>
    <t>Did you receive cash at the frequency you were expecting?</t>
  </si>
  <si>
    <t>How did you receive the cash?</t>
  </si>
  <si>
    <t>Please Specify</t>
  </si>
  <si>
    <t>Who went to the distribution site to receive the cash?</t>
  </si>
  <si>
    <t>How long did it take to reach the cash distribution site?</t>
  </si>
  <si>
    <t>Did you feel secure at the cash distribution place?</t>
  </si>
  <si>
    <t>If No,Why?</t>
  </si>
  <si>
    <t>Please specify6.7.1</t>
  </si>
  <si>
    <t>How long did you have to wait at the distribution site to get cash?2</t>
  </si>
  <si>
    <t>Was the distribution team polite and professional to you?</t>
  </si>
  <si>
    <t>Did you have any problems collecting the cash?</t>
  </si>
  <si>
    <t xml:space="preserve">If yes, please tick which problems were experienced </t>
  </si>
  <si>
    <t>Were you asked to give anything (money, goods) in return for receiving the cash assistance?</t>
  </si>
  <si>
    <t>If yes, who asked you to give/pay something?</t>
  </si>
  <si>
    <t>Did you give what were you asked for?</t>
  </si>
  <si>
    <t>Did you spend the cash you received in a market?</t>
  </si>
  <si>
    <t>If yes to previous question, how much YER did you/proxy spend to reach the market?</t>
  </si>
  <si>
    <t xml:space="preserve"> Did you/proxy experience problems reaching the markets?</t>
  </si>
  <si>
    <t>If YES/SOMEWHAT, please select problems: can select multiple options</t>
  </si>
  <si>
    <t>Please Specify6.14.1</t>
  </si>
  <si>
    <t xml:space="preserve">Who is spending the cash (making actual purchases) from the household? </t>
  </si>
  <si>
    <t>Who made the decision on how to spend the cash?</t>
  </si>
  <si>
    <t>Please Specify 6.16</t>
  </si>
  <si>
    <t>Please Specify 6.15</t>
  </si>
  <si>
    <t>If no/somewhat, what was the challenge?</t>
  </si>
  <si>
    <t>Was the amount sufficient to cover all of your household basic needs for one month?</t>
  </si>
  <si>
    <t>Please specify6.18.1</t>
  </si>
  <si>
    <t>If not, what is the proportion of the needs it covers?</t>
  </si>
  <si>
    <t>Food</t>
  </si>
  <si>
    <t>Water</t>
  </si>
  <si>
    <t>Education</t>
  </si>
  <si>
    <t>Clothes/shoes</t>
  </si>
  <si>
    <t>Healthcare/Medicines</t>
  </si>
  <si>
    <t>Household goods (NFIs)</t>
  </si>
  <si>
    <t>Housing/rent/Shelter repair</t>
  </si>
  <si>
    <t>Fuel</t>
  </si>
  <si>
    <t>Transport</t>
  </si>
  <si>
    <t>Livelihoods assets/materials (seeds, tools, Livestock, fishing equipment, shop stock etc.)</t>
  </si>
  <si>
    <t>Savings</t>
  </si>
  <si>
    <t>Communication (phone credit/data, internet)</t>
  </si>
  <si>
    <t>Debt repayment</t>
  </si>
  <si>
    <t>Shared with others/Gifted</t>
  </si>
  <si>
    <t>Qat</t>
  </si>
  <si>
    <t>What were you able to do with the cash assistance in your household, that you wouldn’t be able to do otherwise?- Tick all that apply</t>
  </si>
  <si>
    <t>General comments/feedback from the respondent (optional)</t>
  </si>
  <si>
    <t>General comments/observation from the enumerator (optional)</t>
  </si>
  <si>
    <t>7. Feedback</t>
  </si>
  <si>
    <t>Abyan</t>
  </si>
  <si>
    <t>d,c,f</t>
  </si>
  <si>
    <t>a,d,f</t>
  </si>
  <si>
    <t>a,c,f</t>
  </si>
  <si>
    <t>Khanfar</t>
  </si>
  <si>
    <t>Manal</t>
  </si>
  <si>
    <t>Widowed</t>
  </si>
  <si>
    <t>3.4.1</t>
  </si>
  <si>
    <t>4.4 A</t>
  </si>
  <si>
    <t>4.4 B</t>
  </si>
  <si>
    <t>4.4 C</t>
  </si>
  <si>
    <t>4.4 D</t>
  </si>
  <si>
    <t>4.4 E</t>
  </si>
  <si>
    <t>4.4 F</t>
  </si>
  <si>
    <t>4.4 G</t>
  </si>
  <si>
    <t>4.4 H</t>
  </si>
  <si>
    <t>4.4 I</t>
  </si>
  <si>
    <t>4.4 J</t>
  </si>
  <si>
    <t>4.4 K</t>
  </si>
  <si>
    <t>4.4 L</t>
  </si>
  <si>
    <t>5.4.1</t>
  </si>
  <si>
    <t>5.8.1</t>
  </si>
  <si>
    <t>5.8.1.1</t>
  </si>
  <si>
    <t>5. 10</t>
  </si>
  <si>
    <t>5.11.1</t>
  </si>
  <si>
    <t>5.12b</t>
  </si>
  <si>
    <t>5.12c</t>
  </si>
  <si>
    <t>5.13a</t>
  </si>
  <si>
    <t>5.14a</t>
  </si>
  <si>
    <t>5.14a.1</t>
  </si>
  <si>
    <t>5.15.1</t>
  </si>
  <si>
    <t>5.16.1</t>
  </si>
  <si>
    <t>Sex of the Interviewee</t>
  </si>
  <si>
    <t>1. 10</t>
  </si>
  <si>
    <t>Sex Head of HH</t>
  </si>
  <si>
    <t>4.3a</t>
  </si>
  <si>
    <t>4.3.b</t>
  </si>
  <si>
    <t>4.3.b.1</t>
  </si>
  <si>
    <t>4.3c</t>
  </si>
  <si>
    <t>In the future, how could the way cash assistance is delivered be improved in order to avoid potential risk in community?</t>
  </si>
  <si>
    <t>How much did you/proxy pay to reach the distribution point?(Including transport costs, etc.)</t>
  </si>
  <si>
    <t>If you spent sone/all of the cash in a market, were the goods/services you wanted available?</t>
  </si>
  <si>
    <t>5.17A</t>
  </si>
  <si>
    <t>5.17B</t>
  </si>
  <si>
    <t>5.17B.1</t>
  </si>
  <si>
    <t>5.18a</t>
  </si>
  <si>
    <t>5.18b</t>
  </si>
  <si>
    <t>5.19 A</t>
  </si>
  <si>
    <t>5.19 B</t>
  </si>
  <si>
    <t>5.19 C</t>
  </si>
  <si>
    <t>5.19 D</t>
  </si>
  <si>
    <t>5.19 E</t>
  </si>
  <si>
    <t>5.19 F</t>
  </si>
  <si>
    <t>5.19 G</t>
  </si>
  <si>
    <t>5.19 H</t>
  </si>
  <si>
    <t>5.19 I</t>
  </si>
  <si>
    <t>5.19 J</t>
  </si>
  <si>
    <t>5.19 K</t>
  </si>
  <si>
    <t>5.19 L</t>
  </si>
  <si>
    <t>5.19 M</t>
  </si>
  <si>
    <t>5.19 N</t>
  </si>
  <si>
    <t>5.19 O</t>
  </si>
  <si>
    <t>5.19 P</t>
  </si>
  <si>
    <t>5.11.2018</t>
  </si>
  <si>
    <t>F</t>
  </si>
  <si>
    <t>5. 20</t>
  </si>
  <si>
    <t>Divorced</t>
  </si>
  <si>
    <t>Al-Romaila</t>
  </si>
  <si>
    <t>Saken Obaida</t>
  </si>
  <si>
    <t>UCT_Round</t>
  </si>
  <si>
    <t>UCT_Date</t>
  </si>
  <si>
    <t>Section</t>
  </si>
  <si>
    <t>Question</t>
  </si>
  <si>
    <t>Answers</t>
  </si>
  <si>
    <t xml:space="preserve">2. TARGETING/SELECTION OF BENEFICIARIES   </t>
  </si>
  <si>
    <t>6th Round</t>
  </si>
  <si>
    <r>
      <t xml:space="preserve"> 3. ACCOUNTABILITY and</t>
    </r>
    <r>
      <rPr>
        <sz val="11"/>
        <color theme="1"/>
        <rFont val="Times New Roman"/>
        <family val="1"/>
        <scheme val="major"/>
      </rPr>
      <t xml:space="preserve"> </t>
    </r>
    <r>
      <rPr>
        <b/>
        <sz val="11"/>
        <color theme="1"/>
        <rFont val="Times New Roman"/>
        <family val="1"/>
        <scheme val="major"/>
      </rPr>
      <t xml:space="preserve">COMMUNITY ENGAGEMENT </t>
    </r>
  </si>
  <si>
    <r>
      <t>4. COMMUNAL RELATIONS AND COPING STRATEGIES</t>
    </r>
    <r>
      <rPr>
        <b/>
        <sz val="11"/>
        <color theme="1"/>
        <rFont val="Times New Roman"/>
        <family val="1"/>
        <scheme val="major"/>
      </rPr>
      <t xml:space="preserve">                           </t>
    </r>
  </si>
  <si>
    <r>
      <t>5. CASH DISTRIBUTION</t>
    </r>
    <r>
      <rPr>
        <sz val="13"/>
        <color theme="1"/>
        <rFont val="Times New Roman"/>
        <family val="1"/>
        <scheme val="major"/>
      </rPr>
      <t xml:space="preserve">     </t>
    </r>
    <r>
      <rPr>
        <b/>
        <sz val="13"/>
        <color theme="1"/>
        <rFont val="Times New Roman"/>
        <family val="1"/>
        <scheme val="major"/>
      </rPr>
      <t xml:space="preserve">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</si>
</sst>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d\-mmm\-yy;@"/>
  </numFmts>
  <fonts count="1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1"/>
      <color theme="0"/>
      <name val="Simplified Arabic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1"/>
      <color theme="0"/>
      <name val="Times New Roman"/>
      <family val="1"/>
      <scheme val="major"/>
    </font>
    <font>
      <sz val="11"/>
      <name val="Times New Roman"/>
      <family val="1"/>
      <scheme val="major"/>
    </font>
    <font>
      <sz val="13"/>
      <color theme="1"/>
      <name val="Times New Roman"/>
      <family val="1"/>
      <scheme val="major"/>
    </font>
    <font>
      <b/>
      <sz val="13"/>
      <color theme="1"/>
      <name val="Times New Roman"/>
      <family val="1"/>
      <scheme val="major"/>
    </font>
  </fonts>
  <fills count="1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66636"/>
        <bgColor indexed="64"/>
      </patternFill>
    </fill>
    <fill>
      <patternFill patternType="solid">
        <fgColor rgb="FF8D6033"/>
        <bgColor indexed="64"/>
      </patternFill>
    </fill>
    <fill>
      <patternFill patternType="solid">
        <fgColor rgb="FFBE5C02"/>
        <bgColor indexed="64"/>
      </patternFill>
    </fill>
    <fill>
      <patternFill patternType="solid">
        <fgColor rgb="FFE68E0C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vertical="center" wrapText="1"/>
    </xf>
    <xf numFmtId="0" fontId="2" fillId="8" borderId="6" xfId="0" applyFont="1" applyFill="1" applyBorder="1" applyAlignment="1">
      <alignment vertical="center"/>
    </xf>
    <xf numFmtId="0" fontId="2" fillId="9" borderId="6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/>
    <xf numFmtId="0" fontId="0" fillId="0" borderId="3" xfId="0" applyBorder="1"/>
    <xf numFmtId="15" fontId="0" fillId="0" borderId="4" xfId="0" applyNumberFormat="1" applyBorder="1"/>
    <xf numFmtId="0" fontId="0" fillId="0" borderId="7" xfId="0" applyFont="1" applyBorder="1"/>
    <xf numFmtId="0" fontId="0" fillId="0" borderId="6" xfId="0" applyFont="1" applyBorder="1"/>
    <xf numFmtId="0" fontId="0" fillId="0" borderId="7" xfId="0" applyBorder="1"/>
    <xf numFmtId="0" fontId="2" fillId="5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13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6" fillId="10" borderId="8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10" borderId="8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20" fontId="0" fillId="0" borderId="4" xfId="0" applyNumberFormat="1" applyBorder="1"/>
    <xf numFmtId="0" fontId="0" fillId="0" borderId="6" xfId="0" applyBorder="1"/>
    <xf numFmtId="0" fontId="9" fillId="0" borderId="4" xfId="0" applyFont="1" applyFill="1" applyBorder="1"/>
    <xf numFmtId="0" fontId="9" fillId="0" borderId="7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164" fontId="0" fillId="0" borderId="4" xfId="0" applyNumberFormat="1" applyBorder="1" applyAlignment="1"/>
    <xf numFmtId="0" fontId="2" fillId="18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5" fillId="11" borderId="2" xfId="0" applyFont="1" applyFill="1" applyBorder="1" applyAlignment="1">
      <alignment horizontal="center"/>
    </xf>
    <xf numFmtId="0" fontId="5" fillId="11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2" fillId="14" borderId="4" xfId="0" applyFont="1" applyFill="1" applyBorder="1" applyAlignment="1">
      <alignment horizontal="left" vertical="center"/>
    </xf>
    <xf numFmtId="0" fontId="12" fillId="18" borderId="4" xfId="0" applyFont="1" applyFill="1" applyBorder="1" applyAlignment="1">
      <alignment horizontal="left" vertical="center"/>
    </xf>
    <xf numFmtId="0" fontId="12" fillId="5" borderId="4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0" fontId="12" fillId="13" borderId="4" xfId="0" applyFont="1" applyFill="1" applyBorder="1" applyAlignment="1">
      <alignment horizontal="left" vertical="center"/>
    </xf>
    <xf numFmtId="0" fontId="13" fillId="15" borderId="4" xfId="0" applyFont="1" applyFill="1" applyBorder="1" applyAlignment="1">
      <alignment horizontal="left" vertical="center"/>
    </xf>
    <xf numFmtId="0" fontId="12" fillId="6" borderId="4" xfId="0" applyFont="1" applyFill="1" applyBorder="1" applyAlignment="1">
      <alignment horizontal="left" vertical="center"/>
    </xf>
    <xf numFmtId="0" fontId="12" fillId="7" borderId="4" xfId="0" applyFont="1" applyFill="1" applyBorder="1" applyAlignment="1">
      <alignment horizontal="left" vertical="center"/>
    </xf>
    <xf numFmtId="0" fontId="13" fillId="16" borderId="4" xfId="0" applyFont="1" applyFill="1" applyBorder="1" applyAlignment="1">
      <alignment horizontal="left" vertical="center"/>
    </xf>
    <xf numFmtId="0" fontId="13" fillId="17" borderId="4" xfId="0" applyFont="1" applyFill="1" applyBorder="1" applyAlignment="1">
      <alignment horizontal="left" vertical="center"/>
    </xf>
    <xf numFmtId="0" fontId="12" fillId="8" borderId="4" xfId="0" applyFont="1" applyFill="1" applyBorder="1" applyAlignment="1">
      <alignment horizontal="left" vertical="center"/>
    </xf>
    <xf numFmtId="0" fontId="12" fillId="9" borderId="4" xfId="0" applyFont="1" applyFill="1" applyBorder="1" applyAlignment="1">
      <alignment horizontal="left" vertical="center"/>
    </xf>
    <xf numFmtId="0" fontId="12" fillId="10" borderId="4" xfId="0" applyFont="1" applyFill="1" applyBorder="1" applyAlignment="1">
      <alignment horizontal="left" vertical="center"/>
    </xf>
    <xf numFmtId="2" fontId="10" fillId="0" borderId="4" xfId="0" applyNumberFormat="1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/>
    </xf>
    <xf numFmtId="0" fontId="12" fillId="14" borderId="11" xfId="0" applyFont="1" applyFill="1" applyBorder="1" applyAlignment="1">
      <alignment horizontal="left" vertical="center"/>
    </xf>
    <xf numFmtId="0" fontId="12" fillId="14" borderId="12" xfId="0" applyFont="1" applyFill="1" applyBorder="1" applyAlignment="1">
      <alignment horizontal="left" vertical="center"/>
    </xf>
    <xf numFmtId="0" fontId="12" fillId="18" borderId="13" xfId="0" applyFont="1" applyFill="1" applyBorder="1" applyAlignment="1">
      <alignment horizontal="left" vertical="center"/>
    </xf>
    <xf numFmtId="0" fontId="12" fillId="14" borderId="14" xfId="0" applyFont="1" applyFill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3" fillId="17" borderId="16" xfId="0" applyFont="1" applyFill="1" applyBorder="1" applyAlignment="1">
      <alignment horizontal="left" vertical="center"/>
    </xf>
    <xf numFmtId="0" fontId="12" fillId="10" borderId="16" xfId="0" applyFont="1" applyFill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19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implified Arabic"/>
        <scheme val="none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BD82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3" displayName="Table3" ref="D3:CV6" totalsRowShown="0" headerRowDxfId="196" dataDxfId="195" tableBorderDxfId="194">
  <tableColumns count="97">
    <tableColumn id="1" name="Governorate" dataDxfId="193" totalsRowDxfId="192"/>
    <tableColumn id="2" name="District" dataDxfId="191" totalsRowDxfId="190"/>
    <tableColumn id="124" name="Sub-district" dataDxfId="189" totalsRowDxfId="188"/>
    <tableColumn id="125" name="Village" dataDxfId="187" totalsRowDxfId="186"/>
    <tableColumn id="127" name="Date of Visit" dataDxfId="185" totalsRowDxfId="184"/>
    <tableColumn id="3" name="Start time" dataDxfId="183" totalsRowDxfId="182"/>
    <tableColumn id="126" name="End time" dataDxfId="181" totalsRowDxfId="180"/>
    <tableColumn id="4" name="Name of data Collector " dataDxfId="179" totalsRowDxfId="178"/>
    <tableColumn id="56" name="Sex of the Interviewee" dataDxfId="177" totalsRowDxfId="176"/>
    <tableColumn id="5" name="Age of the Interviewee" dataDxfId="175" totalsRowDxfId="174"/>
    <tableColumn id="6" name="Marital Status" dataDxfId="173" totalsRowDxfId="172"/>
    <tableColumn id="7" name="Male " dataDxfId="171" totalsRowDxfId="170"/>
    <tableColumn id="130" name="Female" dataDxfId="169" totalsRowDxfId="168"/>
    <tableColumn id="137" name="Household status" dataDxfId="167" totalsRowDxfId="166"/>
    <tableColumn id="58" name="Sex Head of HH" dataDxfId="165" totalsRowDxfId="164"/>
    <tableColumn id="18" name=" Do you know why you/your household were selected and how you were registered in this program? " dataDxfId="163" totalsRowDxfId="162"/>
    <tableColumn id="19" name="Do you think that the process of selecting people to receive this assistance was fair?" dataDxfId="161" totalsRowDxfId="160"/>
    <tableColumn id="20" name="Why do you think that the selection of beneficiaries in your community was not very fair? " dataDxfId="159" totalsRowDxfId="158"/>
    <tableColumn id="9" name="Please Specify 3.3" dataDxfId="157" totalsRowDxfId="156"/>
    <tableColumn id="21" name="Are you aware of how to give complaints/feedback/ask questions about the project? " dataDxfId="155" totalsRowDxfId="154"/>
    <tableColumn id="22" name="Have you provided any feedback or complaints regarding the project?  " dataDxfId="153" totalsRowDxfId="152"/>
    <tableColumn id="23" name="Did you get a timely response for your complaint/feedback/question?" dataDxfId="151" totalsRowDxfId="150"/>
    <tableColumn id="24" name="4.2 How would you like to provide complaints or feedback in the future?" dataDxfId="149" totalsRowDxfId="148"/>
    <tableColumn id="25" name="Please Specify 4.2" dataDxfId="147" totalsRowDxfId="146"/>
    <tableColumn id="26" name="Do you feel you were involved in any stage of this project?" dataDxfId="145" totalsRowDxfId="144"/>
    <tableColumn id="27" name="feel that the project provided the assistance in a manner that I could easily access it" dataDxfId="143" totalsRowDxfId="142"/>
    <tableColumn id="28" name=" I feel that the project provided the assistance in a manner that was safe" dataDxfId="141" totalsRowDxfId="140"/>
    <tableColumn id="29" name="I feel that the project provided the assistance in a timely manner with respect to my need" dataDxfId="139" totalsRowDxfId="138"/>
    <tableColumn id="30" name=" In what form would you have preferred to receive your assistance as: cash, voucher, (limited range of) goods directly from the aid organization or a combination of cash and goods, or voucher and goods?" dataDxfId="137" totalsRowDxfId="136"/>
    <tableColumn id="31" name="Why do you prefer to receive your assistance in the form as stated in your previous answer?" dataDxfId="135" totalsRowDxfId="134"/>
    <tableColumn id="32" name="Did you face any problem’s in your household or community after you received your aid assistance from ACF?" dataDxfId="133" totalsRowDxfId="132"/>
    <tableColumn id="33" name="If yes, what kind of problem? Tick all that applies?" dataDxfId="131" totalsRowDxfId="130"/>
    <tableColumn id="34" name="Please Specify5.3.1" dataDxfId="129" totalsRowDxfId="128"/>
    <tableColumn id="60" name="In the future, how could the way cash assistance is delivered be improved in order to avoid potential risk in community?" dataDxfId="127" totalsRowDxfId="126"/>
    <tableColumn id="35" name="Rely on less preferred and less expensive foods" dataDxfId="125" totalsRowDxfId="124"/>
    <tableColumn id="36" name="Borrow food, or rely on help from a friend or relative?" dataDxfId="123" totalsRowDxfId="122"/>
    <tableColumn id="37" name="Reduce the amount of food served?" dataDxfId="121" totalsRowDxfId="120"/>
    <tableColumn id="38" name="Reduce adult’s meals so that children have enough food?" dataDxfId="119" totalsRowDxfId="118"/>
    <tableColumn id="39" name="Reduce the number of meals?" dataDxfId="117" totalsRowDxfId="116"/>
    <tableColumn id="40" name="Purchase food in credit?" dataDxfId="115" totalsRowDxfId="114"/>
    <tableColumn id="41" name="Gather wild food, hunt or harvest immature crops?" dataDxfId="113" totalsRowDxfId="112"/>
    <tableColumn id="128" name="Consume seed stock held for the next season?" dataDxfId="111" totalsRowDxfId="110"/>
    <tableColumn id="42" name="Send children to eat with neighbors?" dataDxfId="109" totalsRowDxfId="108"/>
    <tableColumn id="43" name="Send household member to beg?" dataDxfId="107" totalsRowDxfId="106"/>
    <tableColumn id="44" name="Skip entire days without eating?" dataDxfId="105" totalsRowDxfId="104"/>
    <tableColumn id="45" name="Feed working members of the household at the expense of non-working members?" dataDxfId="103" totalsRowDxfId="102"/>
    <tableColumn id="46" name="Were you informed during the start-up of the project the amount of cash that you are entitled to and the frequency you will receive the cash?" dataDxfId="101" totalsRowDxfId="100"/>
    <tableColumn id="47" name="Do you feel that you received the amount of cash that you were entitled to?" dataDxfId="99" totalsRowDxfId="98"/>
    <tableColumn id="48" name="Did you receive cash at the frequency you were expecting?" dataDxfId="97" totalsRowDxfId="96"/>
    <tableColumn id="49" name="How did you receive the cash?" dataDxfId="95" totalsRowDxfId="94"/>
    <tableColumn id="50" name="Please Specify" dataDxfId="93" totalsRowDxfId="92"/>
    <tableColumn id="51" name="Who went to the distribution site to receive the cash?" dataDxfId="91" totalsRowDxfId="90"/>
    <tableColumn id="52" name="How long did it take to reach the cash distribution site?" dataDxfId="89" totalsRowDxfId="88"/>
    <tableColumn id="61" name="How much did you/proxy pay to reach the distribution point?(Including transport costs, etc.)" dataDxfId="87" totalsRowDxfId="86"/>
    <tableColumn id="53" name="Did you feel secure at the cash distribution place?" dataDxfId="85" totalsRowDxfId="84"/>
    <tableColumn id="54" name="If No,Why?" dataDxfId="83" totalsRowDxfId="82"/>
    <tableColumn id="133" name="Please specify6.7.1" dataDxfId="81" totalsRowDxfId="80"/>
    <tableColumn id="57" name="How long did you have to wait at the distribution site to get cash?2" dataDxfId="79" totalsRowDxfId="78"/>
    <tableColumn id="136" name="Was the distribution team polite and professional to you?" dataDxfId="77" totalsRowDxfId="76"/>
    <tableColumn id="138" name="Did you have any problems collecting the cash?" dataDxfId="75" totalsRowDxfId="74"/>
    <tableColumn id="139" name="If yes, please tick which problems were experienced " dataDxfId="73" totalsRowDxfId="72"/>
    <tableColumn id="140" name="Were you asked to give anything (money, goods) in return for receiving the cash assistance?" dataDxfId="71" totalsRowDxfId="70"/>
    <tableColumn id="141" name="If yes, who asked you to give/pay something?" dataDxfId="69" totalsRowDxfId="68"/>
    <tableColumn id="142" name="Did you give what were you asked for?" dataDxfId="67" totalsRowDxfId="66"/>
    <tableColumn id="143" name="Did you spend the cash you received in a market?" dataDxfId="65" totalsRowDxfId="64"/>
    <tableColumn id="144" name="If yes to previous question, how much YER did you/proxy spend to reach the market?" dataDxfId="63" totalsRowDxfId="62"/>
    <tableColumn id="146" name=" Did you/proxy experience problems reaching the markets?" dataDxfId="61" totalsRowDxfId="60"/>
    <tableColumn id="147" name="If YES/SOMEWHAT, please select problems: can select multiple options" dataDxfId="59" totalsRowDxfId="58"/>
    <tableColumn id="148" name="Please Specify6.14.1" dataDxfId="57" totalsRowDxfId="56"/>
    <tableColumn id="149" name="Who is spending the cash (making actual purchases) from the household? " dataDxfId="55" totalsRowDxfId="54"/>
    <tableColumn id="152" name="Please Specify 6.15" dataDxfId="53" totalsRowDxfId="52"/>
    <tableColumn id="150" name="Who made the decision on how to spend the cash?" dataDxfId="51" totalsRowDxfId="50"/>
    <tableColumn id="151" name="Please Specify 6.16" dataDxfId="49" totalsRowDxfId="48"/>
    <tableColumn id="68" name="If you spent sone/all of the cash in a market, were the goods/services you wanted available?" dataDxfId="47" totalsRowDxfId="46"/>
    <tableColumn id="155" name="If no/somewhat, what was the challenge?" dataDxfId="45" totalsRowDxfId="44"/>
    <tableColumn id="156" name="Please specify6.18.1" dataDxfId="43" totalsRowDxfId="42"/>
    <tableColumn id="157" name="Was the amount sufficient to cover all of your household basic needs for one month?" dataDxfId="41" totalsRowDxfId="40"/>
    <tableColumn id="158" name="If not, what is the proportion of the needs it covers?" dataDxfId="39" totalsRowDxfId="38"/>
    <tableColumn id="159" name="Food" dataDxfId="37" totalsRowDxfId="36"/>
    <tableColumn id="160" name="Water" dataDxfId="35" totalsRowDxfId="34"/>
    <tableColumn id="161" name="Education" dataDxfId="33" totalsRowDxfId="32"/>
    <tableColumn id="162" name="Clothes/shoes" dataDxfId="31" totalsRowDxfId="30"/>
    <tableColumn id="163" name="Healthcare/Medicines" dataDxfId="29" totalsRowDxfId="28"/>
    <tableColumn id="164" name="Household goods (NFIs)" dataDxfId="27" totalsRowDxfId="26"/>
    <tableColumn id="165" name="Housing/rent/Shelter repair" dataDxfId="25" totalsRowDxfId="24"/>
    <tableColumn id="166" name="Fuel" dataDxfId="23" totalsRowDxfId="22"/>
    <tableColumn id="167" name="Transport" dataDxfId="21" totalsRowDxfId="20"/>
    <tableColumn id="168" name="Livelihoods assets/materials (seeds, tools, Livestock, fishing equipment, shop stock etc.)" dataDxfId="19" totalsRowDxfId="18"/>
    <tableColumn id="169" name="Savings" dataDxfId="17" totalsRowDxfId="16"/>
    <tableColumn id="170" name="Communication (phone credit/data, internet)" dataDxfId="15" totalsRowDxfId="14"/>
    <tableColumn id="171" name="Debt repayment" dataDxfId="13" totalsRowDxfId="12"/>
    <tableColumn id="172" name="Shared with others/Gifted" dataDxfId="11" totalsRowDxfId="10"/>
    <tableColumn id="173" name="Qat" dataDxfId="9" totalsRowDxfId="8"/>
    <tableColumn id="174" name="Other" dataDxfId="7" totalsRowDxfId="6"/>
    <tableColumn id="175" name="What were you able to do with the cash assistance in your household, that you wouldn’t be able to do otherwise?- Tick all that apply" dataDxfId="5" totalsRowDxfId="4"/>
    <tableColumn id="177" name="General comments/feedback from the respondent (optional)" dataDxfId="3" totalsRowDxfId="2"/>
    <tableColumn id="178" name="General comments/observation from the enumerator (optional)" dataDxfId="1" totalsRow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6"/>
  <sheetViews>
    <sheetView zoomScale="98" zoomScaleNormal="98" workbookViewId="0">
      <pane ySplit="3" topLeftCell="A4" activePane="bottomLeft" state="frozen"/>
      <selection pane="bottomLeft" activeCell="D17" sqref="D17"/>
    </sheetView>
  </sheetViews>
  <sheetFormatPr defaultRowHeight="14.25" x14ac:dyDescent="0.2"/>
  <cols>
    <col min="3" max="3" width="9.625" customWidth="1"/>
    <col min="4" max="4" width="21.875" customWidth="1"/>
    <col min="5" max="8" width="15.625" customWidth="1"/>
    <col min="9" max="10" width="19" customWidth="1"/>
    <col min="11" max="12" width="29.375" customWidth="1"/>
    <col min="13" max="13" width="17.75" customWidth="1"/>
    <col min="14" max="14" width="10.375" customWidth="1"/>
    <col min="15" max="16" width="17.75" customWidth="1"/>
    <col min="17" max="18" width="21.875" customWidth="1"/>
    <col min="19" max="19" width="17.375" customWidth="1"/>
    <col min="20" max="20" width="13.125" customWidth="1"/>
    <col min="21" max="22" width="12.875" customWidth="1"/>
    <col min="23" max="23" width="16.375" customWidth="1"/>
    <col min="24" max="24" width="16" customWidth="1"/>
    <col min="25" max="25" width="14" customWidth="1"/>
    <col min="26" max="26" width="19.125" customWidth="1"/>
    <col min="27" max="27" width="18.625" customWidth="1"/>
    <col min="28" max="28" width="16.875" customWidth="1"/>
    <col min="29" max="29" width="18.625" customWidth="1"/>
    <col min="30" max="31" width="21.125" customWidth="1"/>
    <col min="32" max="32" width="21.625" customWidth="1"/>
    <col min="33" max="33" width="17.375" customWidth="1"/>
    <col min="34" max="34" width="18.625" customWidth="1"/>
    <col min="35" max="37" width="21.125" customWidth="1"/>
    <col min="38" max="38" width="14.875" customWidth="1"/>
    <col min="39" max="39" width="18.25" customWidth="1"/>
    <col min="40" max="40" width="24" customWidth="1"/>
    <col min="41" max="41" width="19.625" customWidth="1"/>
    <col min="42" max="42" width="17.625" customWidth="1"/>
    <col min="43" max="43" width="22.25" customWidth="1"/>
    <col min="44" max="45" width="21.75" customWidth="1"/>
    <col min="46" max="46" width="15.625" customWidth="1"/>
    <col min="47" max="47" width="18.125" customWidth="1"/>
    <col min="48" max="48" width="15" customWidth="1"/>
    <col min="49" max="49" width="25.25" customWidth="1"/>
    <col min="50" max="50" width="16" customWidth="1"/>
    <col min="51" max="51" width="17.125" customWidth="1"/>
    <col min="52" max="52" width="18.125" customWidth="1"/>
    <col min="53" max="53" width="15.75" customWidth="1"/>
    <col min="54" max="54" width="15.875" customWidth="1"/>
    <col min="55" max="55" width="21.75" customWidth="1"/>
    <col min="56" max="57" width="17" customWidth="1"/>
    <col min="58" max="58" width="27.875" customWidth="1"/>
    <col min="59" max="60" width="21.125" customWidth="1"/>
    <col min="61" max="61" width="24.25" customWidth="1"/>
    <col min="62" max="62" width="20.375" customWidth="1"/>
    <col min="63" max="63" width="14.625" customWidth="1"/>
    <col min="64" max="64" width="18" customWidth="1"/>
    <col min="65" max="65" width="20.125" customWidth="1"/>
    <col min="66" max="66" width="24.875" customWidth="1"/>
    <col min="67" max="67" width="19" customWidth="1"/>
    <col min="68" max="68" width="21" customWidth="1"/>
    <col min="69" max="69" width="19.375" customWidth="1"/>
    <col min="70" max="70" width="16.625" customWidth="1"/>
    <col min="71" max="71" width="19.375" customWidth="1"/>
    <col min="72" max="72" width="14.25" customWidth="1"/>
    <col min="73" max="74" width="21" customWidth="1"/>
    <col min="75" max="75" width="26.75" customWidth="1"/>
    <col min="77" max="77" width="16.125" customWidth="1"/>
    <col min="78" max="78" width="22.75" customWidth="1"/>
  </cols>
  <sheetData>
    <row r="1" spans="1:100" ht="15" customHeight="1" x14ac:dyDescent="0.25">
      <c r="D1" s="43" t="s">
        <v>11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39"/>
      <c r="S1" s="49" t="s">
        <v>0</v>
      </c>
      <c r="T1" s="50"/>
      <c r="U1" s="50"/>
      <c r="V1" s="51"/>
      <c r="W1" s="52" t="s">
        <v>31</v>
      </c>
      <c r="X1" s="53"/>
      <c r="Y1" s="53"/>
      <c r="Z1" s="53"/>
      <c r="AA1" s="53"/>
      <c r="AB1" s="53"/>
      <c r="AC1" s="53"/>
      <c r="AD1" s="53"/>
      <c r="AE1" s="54"/>
      <c r="AF1" s="45" t="s">
        <v>43</v>
      </c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7" t="s">
        <v>61</v>
      </c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6" t="s">
        <v>110</v>
      </c>
      <c r="CV1" s="46"/>
    </row>
    <row r="2" spans="1:100" s="2" customFormat="1" ht="23.25" customHeight="1" x14ac:dyDescent="0.2">
      <c r="C2" s="1">
        <v>0</v>
      </c>
      <c r="D2" s="2">
        <v>1.1000000000000001</v>
      </c>
      <c r="E2" s="2">
        <v>1.2</v>
      </c>
      <c r="F2" s="2">
        <v>1.3</v>
      </c>
      <c r="G2" s="2" t="s">
        <v>20</v>
      </c>
      <c r="H2" s="2">
        <v>1.4</v>
      </c>
      <c r="I2" s="2" t="s">
        <v>22</v>
      </c>
      <c r="J2" s="2" t="s">
        <v>21</v>
      </c>
      <c r="K2" s="2">
        <v>1.5</v>
      </c>
      <c r="L2" s="2">
        <v>1.6</v>
      </c>
      <c r="M2" s="3">
        <v>1.7</v>
      </c>
      <c r="N2" s="3">
        <v>1.8</v>
      </c>
      <c r="O2" s="24" t="s">
        <v>23</v>
      </c>
      <c r="P2" s="24" t="s">
        <v>24</v>
      </c>
      <c r="Q2" s="26" t="s">
        <v>144</v>
      </c>
      <c r="R2" s="40">
        <v>1.1100000000000001</v>
      </c>
      <c r="S2" s="4">
        <v>2.1</v>
      </c>
      <c r="T2" s="5">
        <v>2.2000000000000002</v>
      </c>
      <c r="U2" s="5">
        <v>2.2999999999999998</v>
      </c>
      <c r="V2" s="28" t="s">
        <v>28</v>
      </c>
      <c r="W2" s="5">
        <v>3.1</v>
      </c>
      <c r="X2" s="28">
        <v>3.2</v>
      </c>
      <c r="Y2" s="28">
        <v>3.3</v>
      </c>
      <c r="Z2" s="5">
        <v>3.4</v>
      </c>
      <c r="AA2" s="28" t="s">
        <v>118</v>
      </c>
      <c r="AB2" s="5">
        <v>3.5</v>
      </c>
      <c r="AC2" s="5">
        <v>3.6</v>
      </c>
      <c r="AD2" s="5">
        <v>3.7</v>
      </c>
      <c r="AE2" s="5">
        <v>3.8</v>
      </c>
      <c r="AF2" s="5">
        <v>4.0999999999999996</v>
      </c>
      <c r="AG2" s="5">
        <v>4.2</v>
      </c>
      <c r="AH2" s="28" t="s">
        <v>146</v>
      </c>
      <c r="AI2" s="28" t="s">
        <v>147</v>
      </c>
      <c r="AJ2" s="28" t="s">
        <v>148</v>
      </c>
      <c r="AK2" s="28" t="s">
        <v>149</v>
      </c>
      <c r="AL2" s="28" t="s">
        <v>119</v>
      </c>
      <c r="AM2" s="28" t="s">
        <v>120</v>
      </c>
      <c r="AN2" s="28" t="s">
        <v>121</v>
      </c>
      <c r="AO2" s="28" t="s">
        <v>122</v>
      </c>
      <c r="AP2" s="28" t="s">
        <v>123</v>
      </c>
      <c r="AQ2" s="28" t="s">
        <v>124</v>
      </c>
      <c r="AR2" s="28" t="s">
        <v>125</v>
      </c>
      <c r="AS2" s="28" t="s">
        <v>126</v>
      </c>
      <c r="AT2" s="28" t="s">
        <v>127</v>
      </c>
      <c r="AU2" s="28" t="s">
        <v>128</v>
      </c>
      <c r="AV2" s="28" t="s">
        <v>129</v>
      </c>
      <c r="AW2" s="25" t="s">
        <v>130</v>
      </c>
      <c r="AX2" s="6">
        <v>5.0999999999999996</v>
      </c>
      <c r="AY2" s="7">
        <v>5.2</v>
      </c>
      <c r="AZ2" s="7">
        <v>5.3</v>
      </c>
      <c r="BA2" s="2">
        <v>5.4</v>
      </c>
      <c r="BB2" s="30" t="s">
        <v>131</v>
      </c>
      <c r="BC2" s="7">
        <v>5.5</v>
      </c>
      <c r="BD2" s="8">
        <v>5.6</v>
      </c>
      <c r="BE2" s="9">
        <v>5.7</v>
      </c>
      <c r="BF2" s="6">
        <v>5.8</v>
      </c>
      <c r="BG2" s="30" t="s">
        <v>132</v>
      </c>
      <c r="BH2" s="30" t="s">
        <v>133</v>
      </c>
      <c r="BI2" s="9">
        <v>5.9</v>
      </c>
      <c r="BJ2" s="2" t="s">
        <v>134</v>
      </c>
      <c r="BK2" s="32">
        <v>5.1100000000000003</v>
      </c>
      <c r="BL2" s="2" t="s">
        <v>135</v>
      </c>
      <c r="BM2" s="2">
        <v>5.12</v>
      </c>
      <c r="BN2" s="2" t="s">
        <v>136</v>
      </c>
      <c r="BO2" s="2" t="s">
        <v>137</v>
      </c>
      <c r="BP2" s="2">
        <v>5.13</v>
      </c>
      <c r="BQ2" s="2" t="s">
        <v>138</v>
      </c>
      <c r="BR2" s="2">
        <v>5.14</v>
      </c>
      <c r="BS2" s="2" t="s">
        <v>139</v>
      </c>
      <c r="BT2" s="2" t="s">
        <v>140</v>
      </c>
      <c r="BU2" s="2">
        <v>5.15</v>
      </c>
      <c r="BV2" s="2" t="s">
        <v>141</v>
      </c>
      <c r="BW2" s="2">
        <v>5.16</v>
      </c>
      <c r="BX2" s="2" t="s">
        <v>142</v>
      </c>
      <c r="BY2" s="2" t="s">
        <v>153</v>
      </c>
      <c r="BZ2" s="2" t="s">
        <v>154</v>
      </c>
      <c r="CA2" s="2" t="s">
        <v>155</v>
      </c>
      <c r="CB2" s="2" t="s">
        <v>156</v>
      </c>
      <c r="CC2" s="2" t="s">
        <v>157</v>
      </c>
      <c r="CD2" s="2" t="s">
        <v>158</v>
      </c>
      <c r="CE2" s="2" t="s">
        <v>159</v>
      </c>
      <c r="CF2" s="2" t="s">
        <v>160</v>
      </c>
      <c r="CG2" s="2" t="s">
        <v>161</v>
      </c>
      <c r="CH2" s="2" t="s">
        <v>162</v>
      </c>
      <c r="CI2" s="2" t="s">
        <v>163</v>
      </c>
      <c r="CJ2" s="2" t="s">
        <v>164</v>
      </c>
      <c r="CK2" s="2" t="s">
        <v>165</v>
      </c>
      <c r="CL2" s="2" t="s">
        <v>166</v>
      </c>
      <c r="CM2" s="2" t="s">
        <v>167</v>
      </c>
      <c r="CN2" s="2" t="s">
        <v>168</v>
      </c>
      <c r="CO2" s="2" t="s">
        <v>169</v>
      </c>
      <c r="CP2" s="2" t="s">
        <v>170</v>
      </c>
      <c r="CQ2" s="2" t="s">
        <v>171</v>
      </c>
      <c r="CR2" s="2" t="s">
        <v>172</v>
      </c>
      <c r="CS2" s="2" t="s">
        <v>173</v>
      </c>
      <c r="CT2" s="2" t="s">
        <v>176</v>
      </c>
      <c r="CU2" s="2">
        <v>6.1</v>
      </c>
      <c r="CV2" s="2">
        <v>6.2</v>
      </c>
    </row>
    <row r="3" spans="1:100" s="16" customFormat="1" ht="83.25" customHeight="1" x14ac:dyDescent="0.2">
      <c r="A3" s="42" t="s">
        <v>180</v>
      </c>
      <c r="B3" s="42" t="s">
        <v>181</v>
      </c>
      <c r="C3" s="23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143</v>
      </c>
      <c r="M3" s="10" t="s">
        <v>16</v>
      </c>
      <c r="N3" s="10" t="s">
        <v>17</v>
      </c>
      <c r="O3" s="10" t="s">
        <v>18</v>
      </c>
      <c r="P3" s="10" t="s">
        <v>19</v>
      </c>
      <c r="Q3" s="27" t="s">
        <v>25</v>
      </c>
      <c r="R3" s="27" t="s">
        <v>145</v>
      </c>
      <c r="S3" s="29" t="s">
        <v>33</v>
      </c>
      <c r="T3" s="29" t="s">
        <v>29</v>
      </c>
      <c r="U3" s="29" t="s">
        <v>30</v>
      </c>
      <c r="V3" s="29" t="s">
        <v>35</v>
      </c>
      <c r="W3" s="11" t="s">
        <v>32</v>
      </c>
      <c r="X3" s="11" t="s">
        <v>34</v>
      </c>
      <c r="Y3" s="11" t="s">
        <v>36</v>
      </c>
      <c r="Z3" s="11" t="s">
        <v>37</v>
      </c>
      <c r="AA3" s="11" t="s">
        <v>38</v>
      </c>
      <c r="AB3" s="12" t="s">
        <v>39</v>
      </c>
      <c r="AC3" s="12" t="s">
        <v>40</v>
      </c>
      <c r="AD3" s="12" t="s">
        <v>41</v>
      </c>
      <c r="AE3" s="12" t="s">
        <v>42</v>
      </c>
      <c r="AF3" s="12" t="s">
        <v>44</v>
      </c>
      <c r="AG3" s="12" t="s">
        <v>45</v>
      </c>
      <c r="AH3" s="12" t="s">
        <v>46</v>
      </c>
      <c r="AI3" s="12" t="s">
        <v>47</v>
      </c>
      <c r="AJ3" s="12" t="s">
        <v>48</v>
      </c>
      <c r="AK3" s="12" t="s">
        <v>150</v>
      </c>
      <c r="AL3" s="12" t="s">
        <v>49</v>
      </c>
      <c r="AM3" s="12" t="s">
        <v>50</v>
      </c>
      <c r="AN3" s="12" t="s">
        <v>51</v>
      </c>
      <c r="AO3" s="12" t="s">
        <v>52</v>
      </c>
      <c r="AP3" s="12" t="s">
        <v>53</v>
      </c>
      <c r="AQ3" s="12" t="s">
        <v>54</v>
      </c>
      <c r="AR3" s="12" t="s">
        <v>55</v>
      </c>
      <c r="AS3" s="12" t="s">
        <v>56</v>
      </c>
      <c r="AT3" s="12" t="s">
        <v>57</v>
      </c>
      <c r="AU3" s="12" t="s">
        <v>58</v>
      </c>
      <c r="AV3" s="12" t="s">
        <v>59</v>
      </c>
      <c r="AW3" s="12" t="s">
        <v>60</v>
      </c>
      <c r="AX3" s="13" t="s">
        <v>62</v>
      </c>
      <c r="AY3" s="13" t="s">
        <v>63</v>
      </c>
      <c r="AZ3" s="14" t="s">
        <v>64</v>
      </c>
      <c r="BA3" s="14" t="s">
        <v>65</v>
      </c>
      <c r="BB3" s="14" t="s">
        <v>66</v>
      </c>
      <c r="BC3" s="14" t="s">
        <v>67</v>
      </c>
      <c r="BD3" s="14" t="s">
        <v>68</v>
      </c>
      <c r="BE3" s="14" t="s">
        <v>151</v>
      </c>
      <c r="BF3" s="13" t="s">
        <v>69</v>
      </c>
      <c r="BG3" s="14" t="s">
        <v>70</v>
      </c>
      <c r="BH3" s="14" t="s">
        <v>71</v>
      </c>
      <c r="BI3" s="15" t="s">
        <v>72</v>
      </c>
      <c r="BJ3" s="31" t="s">
        <v>73</v>
      </c>
      <c r="BK3" s="31" t="s">
        <v>74</v>
      </c>
      <c r="BL3" s="31" t="s">
        <v>75</v>
      </c>
      <c r="BM3" s="31" t="s">
        <v>76</v>
      </c>
      <c r="BN3" s="31" t="s">
        <v>77</v>
      </c>
      <c r="BO3" s="31" t="s">
        <v>78</v>
      </c>
      <c r="BP3" s="31" t="s">
        <v>79</v>
      </c>
      <c r="BQ3" s="31" t="s">
        <v>80</v>
      </c>
      <c r="BR3" s="31" t="s">
        <v>81</v>
      </c>
      <c r="BS3" s="31" t="s">
        <v>82</v>
      </c>
      <c r="BT3" s="31" t="s">
        <v>83</v>
      </c>
      <c r="BU3" s="33" t="s">
        <v>84</v>
      </c>
      <c r="BV3" s="33" t="s">
        <v>87</v>
      </c>
      <c r="BW3" s="31" t="s">
        <v>85</v>
      </c>
      <c r="BX3" s="31" t="s">
        <v>86</v>
      </c>
      <c r="BY3" s="31" t="s">
        <v>152</v>
      </c>
      <c r="BZ3" s="31" t="s">
        <v>88</v>
      </c>
      <c r="CA3" s="31" t="s">
        <v>90</v>
      </c>
      <c r="CB3" s="31" t="s">
        <v>89</v>
      </c>
      <c r="CC3" s="31" t="s">
        <v>91</v>
      </c>
      <c r="CD3" s="31" t="s">
        <v>92</v>
      </c>
      <c r="CE3" s="31" t="s">
        <v>93</v>
      </c>
      <c r="CF3" s="31" t="s">
        <v>94</v>
      </c>
      <c r="CG3" s="31" t="s">
        <v>95</v>
      </c>
      <c r="CH3" s="31" t="s">
        <v>96</v>
      </c>
      <c r="CI3" s="31" t="s">
        <v>97</v>
      </c>
      <c r="CJ3" s="31" t="s">
        <v>98</v>
      </c>
      <c r="CK3" s="31" t="s">
        <v>99</v>
      </c>
      <c r="CL3" s="31" t="s">
        <v>100</v>
      </c>
      <c r="CM3" s="31" t="s">
        <v>101</v>
      </c>
      <c r="CN3" s="31" t="s">
        <v>102</v>
      </c>
      <c r="CO3" s="31" t="s">
        <v>103</v>
      </c>
      <c r="CP3" s="31" t="s">
        <v>104</v>
      </c>
      <c r="CQ3" s="31" t="s">
        <v>105</v>
      </c>
      <c r="CR3" s="31" t="s">
        <v>106</v>
      </c>
      <c r="CS3" s="31" t="s">
        <v>10</v>
      </c>
      <c r="CT3" s="31" t="s">
        <v>107</v>
      </c>
      <c r="CU3" s="34" t="s">
        <v>108</v>
      </c>
      <c r="CV3" s="34" t="s">
        <v>109</v>
      </c>
    </row>
    <row r="4" spans="1:100" ht="15" x14ac:dyDescent="0.25">
      <c r="A4" t="s">
        <v>186</v>
      </c>
      <c r="B4" s="41">
        <v>43395</v>
      </c>
      <c r="C4" s="17">
        <v>1</v>
      </c>
      <c r="D4" s="18" t="s">
        <v>111</v>
      </c>
      <c r="E4" s="19" t="s">
        <v>115</v>
      </c>
      <c r="F4" s="19" t="s">
        <v>178</v>
      </c>
      <c r="G4" s="19" t="s">
        <v>179</v>
      </c>
      <c r="H4" s="19" t="s">
        <v>174</v>
      </c>
      <c r="I4" s="35">
        <v>0.3756944444444445</v>
      </c>
      <c r="J4" s="35">
        <v>0.38541666666666669</v>
      </c>
      <c r="K4" s="17" t="s">
        <v>116</v>
      </c>
      <c r="L4" s="17" t="s">
        <v>175</v>
      </c>
      <c r="M4" s="17">
        <v>36</v>
      </c>
      <c r="N4" s="37" t="s">
        <v>117</v>
      </c>
      <c r="O4" s="17">
        <v>1</v>
      </c>
      <c r="P4" s="17">
        <v>2</v>
      </c>
      <c r="Q4" s="38" t="s">
        <v>26</v>
      </c>
      <c r="R4" s="38" t="s">
        <v>175</v>
      </c>
      <c r="S4" s="22" t="s">
        <v>1</v>
      </c>
      <c r="T4" s="22" t="s">
        <v>1</v>
      </c>
      <c r="U4" s="20"/>
      <c r="V4" s="20"/>
      <c r="W4" s="22" t="s">
        <v>1</v>
      </c>
      <c r="X4" s="22" t="s">
        <v>2</v>
      </c>
      <c r="Y4" s="20"/>
      <c r="Z4" s="20">
        <v>4</v>
      </c>
      <c r="AA4" s="20"/>
      <c r="AB4" s="20">
        <v>2</v>
      </c>
      <c r="AC4" s="20">
        <v>5</v>
      </c>
      <c r="AD4" s="20">
        <v>5</v>
      </c>
      <c r="AE4" s="20">
        <v>5</v>
      </c>
      <c r="AF4" s="20">
        <v>1</v>
      </c>
      <c r="AG4" s="20"/>
      <c r="AH4" s="22" t="s">
        <v>2</v>
      </c>
      <c r="AI4" s="20"/>
      <c r="AJ4" s="20"/>
      <c r="AK4" s="20"/>
      <c r="AL4" s="20">
        <v>0</v>
      </c>
      <c r="AM4" s="20">
        <v>0</v>
      </c>
      <c r="AN4" s="20">
        <v>0</v>
      </c>
      <c r="AO4" s="20">
        <v>0</v>
      </c>
      <c r="AP4" s="20">
        <v>0</v>
      </c>
      <c r="AQ4" s="20">
        <v>0</v>
      </c>
      <c r="AR4" s="20">
        <v>0</v>
      </c>
      <c r="AS4" s="20">
        <v>0</v>
      </c>
      <c r="AT4" s="20">
        <v>0</v>
      </c>
      <c r="AU4" s="20">
        <v>0</v>
      </c>
      <c r="AV4" s="20">
        <v>0</v>
      </c>
      <c r="AW4" s="20">
        <v>0</v>
      </c>
      <c r="AX4" s="20">
        <v>1</v>
      </c>
      <c r="AY4" s="22" t="s">
        <v>1</v>
      </c>
      <c r="AZ4" s="22" t="s">
        <v>1</v>
      </c>
      <c r="BA4" s="20">
        <v>1</v>
      </c>
      <c r="BB4" s="20"/>
      <c r="BC4" s="20">
        <v>5</v>
      </c>
      <c r="BD4" s="20">
        <v>15</v>
      </c>
      <c r="BE4" s="20">
        <v>700</v>
      </c>
      <c r="BF4" s="22" t="s">
        <v>1</v>
      </c>
      <c r="BG4" s="20"/>
      <c r="BH4" s="20"/>
      <c r="BI4" s="22" t="s">
        <v>1</v>
      </c>
      <c r="BJ4" s="22" t="s">
        <v>1</v>
      </c>
      <c r="BK4" s="22" t="s">
        <v>2</v>
      </c>
      <c r="BL4" s="21"/>
      <c r="BM4" s="22" t="s">
        <v>4</v>
      </c>
      <c r="BN4" s="21"/>
      <c r="BO4" s="20"/>
      <c r="BP4" s="22" t="s">
        <v>1</v>
      </c>
      <c r="BQ4" s="21">
        <v>1000</v>
      </c>
      <c r="BR4" s="36" t="s">
        <v>3</v>
      </c>
      <c r="BS4" s="21"/>
      <c r="BT4" s="21"/>
      <c r="BU4" s="36" t="s">
        <v>2</v>
      </c>
      <c r="BV4" s="21"/>
      <c r="BW4" s="36" t="s">
        <v>2</v>
      </c>
      <c r="BX4" s="21"/>
      <c r="BY4" s="36" t="s">
        <v>1</v>
      </c>
      <c r="BZ4" s="21"/>
      <c r="CA4" s="21"/>
      <c r="CB4" s="36" t="s">
        <v>3</v>
      </c>
      <c r="CC4" s="21">
        <v>2</v>
      </c>
      <c r="CD4" s="21">
        <v>55</v>
      </c>
      <c r="CE4" s="21">
        <v>0</v>
      </c>
      <c r="CF4" s="21">
        <v>15</v>
      </c>
      <c r="CG4" s="21">
        <v>0</v>
      </c>
      <c r="CH4" s="21">
        <v>0</v>
      </c>
      <c r="CI4" s="21">
        <v>0</v>
      </c>
      <c r="CJ4" s="21">
        <v>0</v>
      </c>
      <c r="CK4" s="21">
        <v>0</v>
      </c>
      <c r="CL4" s="21">
        <v>5</v>
      </c>
      <c r="CM4" s="21">
        <v>15</v>
      </c>
      <c r="CN4" s="21">
        <v>0</v>
      </c>
      <c r="CO4" s="21">
        <v>0</v>
      </c>
      <c r="CP4" s="21">
        <v>0</v>
      </c>
      <c r="CQ4" s="21">
        <v>0</v>
      </c>
      <c r="CR4" s="21">
        <v>0</v>
      </c>
      <c r="CS4" s="21">
        <v>0</v>
      </c>
      <c r="CT4" s="36" t="s">
        <v>113</v>
      </c>
      <c r="CU4" s="21"/>
      <c r="CV4" s="21"/>
    </row>
    <row r="5" spans="1:100" ht="15" x14ac:dyDescent="0.25">
      <c r="A5" t="s">
        <v>186</v>
      </c>
      <c r="B5" s="41">
        <v>43395</v>
      </c>
      <c r="C5" s="17">
        <v>2</v>
      </c>
      <c r="D5" s="18" t="s">
        <v>111</v>
      </c>
      <c r="E5" s="19" t="s">
        <v>115</v>
      </c>
      <c r="F5" s="19" t="s">
        <v>178</v>
      </c>
      <c r="G5" s="19" t="s">
        <v>179</v>
      </c>
      <c r="H5" s="19" t="s">
        <v>174</v>
      </c>
      <c r="I5" s="35">
        <v>0.38611111111111113</v>
      </c>
      <c r="J5" s="35">
        <v>0.39583333333333331</v>
      </c>
      <c r="K5" s="17" t="s">
        <v>116</v>
      </c>
      <c r="L5" s="17" t="s">
        <v>175</v>
      </c>
      <c r="M5" s="17">
        <v>52</v>
      </c>
      <c r="N5" s="37" t="s">
        <v>117</v>
      </c>
      <c r="O5" s="17">
        <v>3</v>
      </c>
      <c r="P5" s="17">
        <v>2</v>
      </c>
      <c r="Q5" s="38" t="s">
        <v>26</v>
      </c>
      <c r="R5" s="38" t="s">
        <v>175</v>
      </c>
      <c r="S5" s="22" t="s">
        <v>1</v>
      </c>
      <c r="T5" s="22" t="s">
        <v>1</v>
      </c>
      <c r="U5" s="20"/>
      <c r="V5" s="20"/>
      <c r="W5" s="22" t="s">
        <v>1</v>
      </c>
      <c r="X5" s="22" t="s">
        <v>2</v>
      </c>
      <c r="Y5" s="20"/>
      <c r="Z5" s="20">
        <v>3</v>
      </c>
      <c r="AA5" s="20"/>
      <c r="AB5" s="20">
        <v>1</v>
      </c>
      <c r="AC5" s="20">
        <v>5</v>
      </c>
      <c r="AD5" s="20">
        <v>5</v>
      </c>
      <c r="AE5" s="20">
        <v>5</v>
      </c>
      <c r="AF5" s="20">
        <v>1</v>
      </c>
      <c r="AG5" s="20"/>
      <c r="AH5" s="22" t="s">
        <v>2</v>
      </c>
      <c r="AI5" s="20"/>
      <c r="AJ5" s="20"/>
      <c r="AK5" s="20"/>
      <c r="AL5" s="20">
        <v>0</v>
      </c>
      <c r="AM5" s="20">
        <v>0</v>
      </c>
      <c r="AN5" s="20">
        <v>0</v>
      </c>
      <c r="AO5" s="20">
        <v>0</v>
      </c>
      <c r="AP5" s="20">
        <v>0</v>
      </c>
      <c r="AQ5" s="20">
        <v>1</v>
      </c>
      <c r="AR5" s="20">
        <v>0</v>
      </c>
      <c r="AS5" s="20">
        <v>0</v>
      </c>
      <c r="AT5" s="20">
        <v>0</v>
      </c>
      <c r="AU5" s="20">
        <v>0</v>
      </c>
      <c r="AV5" s="20">
        <v>0</v>
      </c>
      <c r="AW5" s="20">
        <v>0</v>
      </c>
      <c r="AX5" s="20">
        <v>1</v>
      </c>
      <c r="AY5" s="22" t="s">
        <v>1</v>
      </c>
      <c r="AZ5" s="22" t="s">
        <v>1</v>
      </c>
      <c r="BA5" s="20">
        <v>1</v>
      </c>
      <c r="BB5" s="20"/>
      <c r="BC5" s="20">
        <v>3</v>
      </c>
      <c r="BD5" s="20">
        <v>20</v>
      </c>
      <c r="BE5" s="20">
        <v>700</v>
      </c>
      <c r="BF5" s="22" t="s">
        <v>1</v>
      </c>
      <c r="BG5" s="20"/>
      <c r="BH5" s="20"/>
      <c r="BI5" s="22" t="s">
        <v>1</v>
      </c>
      <c r="BJ5" s="22" t="s">
        <v>1</v>
      </c>
      <c r="BK5" s="22" t="s">
        <v>2</v>
      </c>
      <c r="BL5" s="21"/>
      <c r="BM5" s="22" t="s">
        <v>4</v>
      </c>
      <c r="BN5" s="21"/>
      <c r="BO5" s="20"/>
      <c r="BP5" s="22" t="s">
        <v>1</v>
      </c>
      <c r="BQ5" s="21">
        <v>1000</v>
      </c>
      <c r="BR5" s="36" t="s">
        <v>3</v>
      </c>
      <c r="BS5" s="21"/>
      <c r="BT5" s="21"/>
      <c r="BU5" s="36" t="s">
        <v>2</v>
      </c>
      <c r="BV5" s="21"/>
      <c r="BW5" s="36" t="s">
        <v>2</v>
      </c>
      <c r="BX5" s="21"/>
      <c r="BY5" s="36" t="s">
        <v>1</v>
      </c>
      <c r="BZ5" s="21"/>
      <c r="CA5" s="21"/>
      <c r="CB5" s="36" t="s">
        <v>1</v>
      </c>
      <c r="CC5" s="21"/>
      <c r="CD5" s="21">
        <v>60</v>
      </c>
      <c r="CE5" s="21">
        <v>0</v>
      </c>
      <c r="CF5" s="21">
        <v>30</v>
      </c>
      <c r="CG5" s="21">
        <v>0</v>
      </c>
      <c r="CH5" s="21">
        <v>0</v>
      </c>
      <c r="CI5" s="21">
        <v>0</v>
      </c>
      <c r="CJ5" s="21">
        <v>0</v>
      </c>
      <c r="CK5" s="21">
        <v>0</v>
      </c>
      <c r="CL5" s="21">
        <v>10</v>
      </c>
      <c r="CM5" s="21">
        <v>0</v>
      </c>
      <c r="CN5" s="21">
        <v>0</v>
      </c>
      <c r="CO5" s="21">
        <v>0</v>
      </c>
      <c r="CP5" s="21">
        <v>0</v>
      </c>
      <c r="CQ5" s="21">
        <v>0</v>
      </c>
      <c r="CR5" s="21">
        <v>0</v>
      </c>
      <c r="CS5" s="21">
        <v>0</v>
      </c>
      <c r="CT5" s="36" t="s">
        <v>114</v>
      </c>
      <c r="CU5" s="21"/>
      <c r="CV5" s="21"/>
    </row>
    <row r="6" spans="1:100" ht="15" x14ac:dyDescent="0.25">
      <c r="A6" t="s">
        <v>186</v>
      </c>
      <c r="B6" s="41">
        <v>43395</v>
      </c>
      <c r="C6" s="17">
        <v>3</v>
      </c>
      <c r="D6" s="18" t="s">
        <v>111</v>
      </c>
      <c r="E6" s="19" t="s">
        <v>115</v>
      </c>
      <c r="F6" s="19" t="s">
        <v>178</v>
      </c>
      <c r="G6" s="19" t="s">
        <v>179</v>
      </c>
      <c r="H6" s="19" t="s">
        <v>174</v>
      </c>
      <c r="I6" s="35">
        <v>0.39652777777777781</v>
      </c>
      <c r="J6" s="35">
        <v>0.40625</v>
      </c>
      <c r="K6" s="17" t="s">
        <v>116</v>
      </c>
      <c r="L6" s="17" t="s">
        <v>175</v>
      </c>
      <c r="M6" s="17">
        <v>63</v>
      </c>
      <c r="N6" s="37" t="s">
        <v>177</v>
      </c>
      <c r="O6" s="17">
        <v>2</v>
      </c>
      <c r="P6" s="17">
        <v>3</v>
      </c>
      <c r="Q6" s="38" t="s">
        <v>26</v>
      </c>
      <c r="R6" s="38" t="s">
        <v>175</v>
      </c>
      <c r="S6" s="22" t="s">
        <v>1</v>
      </c>
      <c r="T6" s="22" t="s">
        <v>1</v>
      </c>
      <c r="U6" s="20"/>
      <c r="V6" s="20"/>
      <c r="W6" s="22" t="s">
        <v>1</v>
      </c>
      <c r="X6" s="22" t="s">
        <v>2</v>
      </c>
      <c r="Y6" s="20"/>
      <c r="Z6" s="20">
        <v>4</v>
      </c>
      <c r="AA6" s="20"/>
      <c r="AB6" s="20">
        <v>1</v>
      </c>
      <c r="AC6" s="20">
        <v>5</v>
      </c>
      <c r="AD6" s="20">
        <v>5</v>
      </c>
      <c r="AE6" s="20">
        <v>5</v>
      </c>
      <c r="AF6" s="20">
        <v>1</v>
      </c>
      <c r="AG6" s="20"/>
      <c r="AH6" s="22" t="s">
        <v>2</v>
      </c>
      <c r="AI6" s="20"/>
      <c r="AJ6" s="20"/>
      <c r="AK6" s="20"/>
      <c r="AL6" s="20">
        <v>0</v>
      </c>
      <c r="AM6" s="20">
        <v>1</v>
      </c>
      <c r="AN6" s="20">
        <v>0</v>
      </c>
      <c r="AO6" s="20">
        <v>0</v>
      </c>
      <c r="AP6" s="20">
        <v>0</v>
      </c>
      <c r="AQ6" s="20">
        <v>0</v>
      </c>
      <c r="AR6" s="20">
        <v>0</v>
      </c>
      <c r="AS6" s="20">
        <v>0</v>
      </c>
      <c r="AT6" s="20">
        <v>0</v>
      </c>
      <c r="AU6" s="20">
        <v>0</v>
      </c>
      <c r="AV6" s="20">
        <v>0</v>
      </c>
      <c r="AW6" s="20">
        <v>0</v>
      </c>
      <c r="AX6" s="20">
        <v>1</v>
      </c>
      <c r="AY6" s="22" t="s">
        <v>1</v>
      </c>
      <c r="AZ6" s="22" t="s">
        <v>1</v>
      </c>
      <c r="BA6" s="20">
        <v>1</v>
      </c>
      <c r="BB6" s="20"/>
      <c r="BC6" s="20">
        <v>3</v>
      </c>
      <c r="BD6" s="20">
        <v>45</v>
      </c>
      <c r="BE6" s="20">
        <v>700</v>
      </c>
      <c r="BF6" s="22" t="s">
        <v>1</v>
      </c>
      <c r="BG6" s="20"/>
      <c r="BH6" s="20"/>
      <c r="BI6" s="22" t="s">
        <v>1</v>
      </c>
      <c r="BJ6" s="22" t="s">
        <v>1</v>
      </c>
      <c r="BK6" s="22" t="s">
        <v>2</v>
      </c>
      <c r="BL6" s="21"/>
      <c r="BM6" s="22" t="s">
        <v>4</v>
      </c>
      <c r="BN6" s="21"/>
      <c r="BO6" s="20"/>
      <c r="BP6" s="22" t="s">
        <v>1</v>
      </c>
      <c r="BQ6" s="21">
        <v>1000</v>
      </c>
      <c r="BR6" s="36" t="s">
        <v>3</v>
      </c>
      <c r="BS6" s="21"/>
      <c r="BT6" s="21"/>
      <c r="BU6" s="36" t="s">
        <v>2</v>
      </c>
      <c r="BV6" s="21"/>
      <c r="BW6" s="36" t="s">
        <v>2</v>
      </c>
      <c r="BX6" s="21"/>
      <c r="BY6" s="36" t="s">
        <v>1</v>
      </c>
      <c r="BZ6" s="21"/>
      <c r="CA6" s="21"/>
      <c r="CB6" s="36" t="s">
        <v>3</v>
      </c>
      <c r="CC6" s="21">
        <v>1</v>
      </c>
      <c r="CD6" s="21">
        <v>70</v>
      </c>
      <c r="CE6" s="21">
        <v>0</v>
      </c>
      <c r="CF6" s="21">
        <v>0</v>
      </c>
      <c r="CG6" s="21">
        <v>0</v>
      </c>
      <c r="CH6" s="21">
        <v>30</v>
      </c>
      <c r="CI6" s="21">
        <v>0</v>
      </c>
      <c r="CJ6" s="21">
        <v>0</v>
      </c>
      <c r="CK6" s="21">
        <v>0</v>
      </c>
      <c r="CL6" s="21">
        <v>0</v>
      </c>
      <c r="CM6" s="21">
        <v>0</v>
      </c>
      <c r="CN6" s="21">
        <v>0</v>
      </c>
      <c r="CO6" s="21">
        <v>0</v>
      </c>
      <c r="CP6" s="21">
        <v>0</v>
      </c>
      <c r="CQ6" s="21">
        <v>0</v>
      </c>
      <c r="CR6" s="21">
        <v>0</v>
      </c>
      <c r="CS6" s="21">
        <v>0</v>
      </c>
      <c r="CT6" s="36" t="s">
        <v>112</v>
      </c>
      <c r="CU6" s="21"/>
      <c r="CV6" s="21"/>
    </row>
  </sheetData>
  <mergeCells count="6">
    <mergeCell ref="D1:Q1"/>
    <mergeCell ref="AF1:AW1"/>
    <mergeCell ref="CU1:CV1"/>
    <mergeCell ref="AX1:CT1"/>
    <mergeCell ref="S1:V1"/>
    <mergeCell ref="W1:AE1"/>
  </mergeCells>
  <dataValidations xWindow="689" yWindow="440" count="39">
    <dataValidation type="list" allowBlank="1" showInputMessage="1" showErrorMessage="1" promptTitle="6.14 Dis you experience problems" prompt="a= Yes _x000a_b= Sometimes _x000a_c= No" sqref="BR4:BR6">
      <formula1>Q6_3</formula1>
    </dataValidation>
    <dataValidation type="list" allowBlank="1" showInputMessage="1" showErrorMessage="1" prompt="a=Male head of the HH, _x000a_b=Female head of the HH, _x000a_c=Jointly male/female heads of HH_x000a_d=Children_x000a_e= Parents_x000a_f=other" sqref="BW4:BW6">
      <formula1>Q6.16</formula1>
    </dataValidation>
    <dataValidation type="list" allowBlank="1" showInputMessage="1" showErrorMessage="1" promptTitle="6.18.1 if no what was the challe" prompt="1=Lack/shortage of availability of goods/services_x000a_2=Increase in price_x000a_3=Decrease of quality_x000a_4= OTHER_x000a_" sqref="BZ4:BZ6">
      <formula1>Q6.18.1</formula1>
    </dataValidation>
    <dataValidation type="list" allowBlank="1" showInputMessage="1" showErrorMessage="1" promptTitle="6.19 Was the amount sufficient t" prompt="a= Yes _x000a_b= SOMEWhat    _x000a_c= NO" sqref="CB4:CB6">
      <formula1>Q6_3</formula1>
    </dataValidation>
    <dataValidation type="list" allowBlank="1" showInputMessage="1" showErrorMessage="1" promptTitle="6.19.1 If not, what is the propo" prompt="1=More than 75%_x000a_2=50% - 75%_x000a_3=25% - 50%_x000a_4= Less than 25%_x000a_" sqref="CC4:CC6">
      <formula1>Q6.18.1</formula1>
    </dataValidation>
    <dataValidation type="decimal" allowBlank="1" showInputMessage="1" showErrorMessage="1" promptTitle="6.20 How did you spend the cash " prompt="Please enter number from 0-100. no need to enter the sign % " sqref="CD4:CS6">
      <formula1>0</formula1>
      <formula2>100</formula2>
    </dataValidation>
    <dataValidation type="list" allowBlank="1" showInputMessage="1" showErrorMessage="1" promptTitle="6.1 Were you informed during the" prompt="1=Informed of both the amount and frequency_x000a_2=Informed of the amount I would receive, but not the frequency_x000a_3=Not informed of the amount I would receive, but informed of the frequency I will_x000a_4=not informed about both the amount and the feequancy" sqref="AX4:AX6">
      <formula1>Q6_1</formula1>
    </dataValidation>
    <dataValidation type="list" allowBlank="1" showInputMessage="1" showErrorMessage="1" promptTitle="6.2 Do you feel that you recieve" prompt="a=Yes_x000a_b= No" sqref="AY4:AY6">
      <formula1>YN</formula1>
    </dataValidation>
    <dataValidation type="list" allowBlank="1" showInputMessage="1" showErrorMessage="1" promptTitle="6.3 Did you recieve cash at the " prompt="a= Yes_x000a_b= Mostly_x000a_c= No" sqref="AZ4:AZ6">
      <formula1>Q6_3</formula1>
    </dataValidation>
    <dataValidation type="list" allowBlank="1" showInputMessage="1" showErrorMessage="1" promptTitle="6.4 How did you receive the cash" prompt="1=From a money exchange business_x000a_2=Directly from aid organization staff_x000a_3=Through mobile money_x000a_4=Other, please specify" sqref="BA4:BA6">
      <formula1>Q6_4</formula1>
    </dataValidation>
    <dataValidation allowBlank="1" showInputMessage="1" showErrorMessage="1" promptTitle="Please use Comma for multichoise" prompt="1= Myself_x000a_2=My spouse _x000a_3=My children _x000a_4=My sibling _x000a_5=My Neighbour_x000a_6=The assistance was brought " sqref="BC4:BC6"/>
    <dataValidation type="whole" allowBlank="1" showInputMessage="1" showErrorMessage="1" prompt="Please enter the time in Minutes" sqref="BD4:BE6">
      <formula1>1</formula1>
      <formula2>10000000</formula2>
    </dataValidation>
    <dataValidation type="list" allowBlank="1" showInputMessage="1" showErrorMessage="1" promptTitle="6.7 Did you feel secure at the c" prompt="a= Yes_x000a_b= Soemwhat_x000a_c= No" sqref="BF4:BF6">
      <formula1>Q3_1</formula1>
    </dataValidation>
    <dataValidation allowBlank="1" showInputMessage="1" showErrorMessage="1" promptTitle="6.7.1 If No, why?" prompt="Please use comma for multichoice exmple:1,2,3" sqref="BG4:BG6"/>
    <dataValidation type="list" allowBlank="1" showInputMessage="1" showErrorMessage="1" promptTitle="6.8 How long did have to wait at" prompt="a=less than 30 minutes_x000a_b=30 to 60 minutes_x000a_c=1  hour to 2 hours_x000a_d=More than 2 hours_x000a_" sqref="BI4:BI6">
      <formula1>Q6_8</formula1>
    </dataValidation>
    <dataValidation type="list" allowBlank="1" showInputMessage="1" showErrorMessage="1" promptTitle="6.9 Was the distribution team po" prompt="a=Yes_x000a_b=Somewhat_x000a_c=No" sqref="BJ4:BJ6">
      <formula1>Q3_1</formula1>
    </dataValidation>
    <dataValidation type="list" allowBlank="1" showInputMessage="1" showErrorMessage="1" promptTitle="6.9 Did you have any problems co" prompt="a=Yes_x000a_b= No" sqref="BK4:BK6">
      <formula1>YN</formula1>
    </dataValidation>
    <dataValidation allowBlank="1" showInputMessage="1" showErrorMessage="1" promptTitle="Please use comma for multichoice" sqref="BL4:BL6"/>
    <dataValidation type="list" allowBlank="1" showInputMessage="1" showErrorMessage="1" promptTitle="6.11 were asked to give anything" prompt="a=Yes_x000a_b=Somewhat_x000a_c=Do not wish to say_x000a_d= No" sqref="BM4:BM6">
      <formula1>Q6_11</formula1>
    </dataValidation>
    <dataValidation type="list" allowBlank="1" showInputMessage="1" showErrorMessage="1" promptTitle="6.11.1 If yes, Who asked you to " prompt="1=Project Staff_x000a_2=Community leader_x000a_3=Local council member_x000a_4=Member of community committees_x000a_5=Others (specify): _x000a_6=Do not wish to say" sqref="BN4:BN6">
      <formula1>Q6.11.1</formula1>
    </dataValidation>
    <dataValidation type="list" allowBlank="1" showInputMessage="1" showErrorMessage="1" promptTitle="6.11.2 Did you give what you ask" prompt="a=Yes_x000a_b=Somewhat_x000a_c=Do not wish to say" sqref="BO4:BO6">
      <formula1>Q6_11</formula1>
    </dataValidation>
    <dataValidation type="list" allowBlank="1" showInputMessage="1" showErrorMessage="1" promptTitle="6.12 Did you spend the cash you " prompt="a=Yes_x000a_b= No" sqref="BP4:BP6">
      <formula1>YN</formula1>
    </dataValidation>
    <dataValidation type="whole" allowBlank="1" showInputMessage="1" showErrorMessage="1" promptTitle="6.12.1 If yes how much YER did y" prompt="Please put the amount in YER in number, if nothing please enter 0" sqref="BQ4:BQ6">
      <formula1>0</formula1>
      <formula2>100000</formula2>
    </dataValidation>
    <dataValidation type="decimal" allowBlank="1" showInputMessage="1" showErrorMessage="1" promptTitle="1.8 Number of Family members" prompt="1.8 Number of Family members" sqref="O4:P6">
      <formula1>0</formula1>
      <formula2>55</formula2>
    </dataValidation>
    <dataValidation type="list" allowBlank="1" showInputMessage="1" showErrorMessage="1" promptTitle="3.1 Do you know why you" prompt="a=Yes_x000a_b=Somewhat_x000a_c=No" sqref="S4:S6">
      <formula1>Q3_1</formula1>
    </dataValidation>
    <dataValidation type="list" allowBlank="1" showInputMessage="1" showErrorMessage="1" promptTitle="3.2 Do you think that the proces" prompt="a=Yes_x000a_b=Somewhat_x000a_c=No" sqref="T4:T6">
      <formula1>Q3_1</formula1>
    </dataValidation>
    <dataValidation type="list" allowBlank="1" showInputMessage="1" showErrorMessage="1" promptTitle="3.3 Why do you think that the se" sqref="U4:U6">
      <formula1>Q3_3</formula1>
    </dataValidation>
    <dataValidation type="list" allowBlank="1" showInputMessage="1" showErrorMessage="1" promptTitle="4.1 Are you aware of how to give" prompt="a=Yes_x000a_b=Somewhat_x000a_c=No" sqref="W4:W6">
      <formula1>Q3_1</formula1>
    </dataValidation>
    <dataValidation type="list" allowBlank="1" showInputMessage="1" showErrorMessage="1" promptTitle="4.1.1 Have you provided any feed" prompt="a=Yes_x000a_b=No" sqref="X4:X6">
      <formula1>Q4_1_1</formula1>
    </dataValidation>
    <dataValidation type="list" allowBlank="1" showInputMessage="1" showErrorMessage="1" promptTitle="4.1.2 Did you get a timely respo" prompt="a=Yes_x000a_b=Somewhat_x000a_c=No" sqref="Y4:Y6">
      <formula1>Q3_1</formula1>
    </dataValidation>
    <dataValidation type="list" allowBlank="1" showInputMessage="1" showErrorMessage="1" promptTitle="4.2 How would you like to provid" prompt="1= Suggestion boxes that the project puts in the village _x000a_2= Telephone      _x000a_3= Face-to-face meeting with Project staff   _x000a_4= Through members of community committees.   _x000a_5=  Others, Please specify      _x000a_" sqref="Z4:Z6">
      <formula1>Q4_2</formula1>
    </dataValidation>
    <dataValidation type="list" allowBlank="1" showInputMessage="1" showErrorMessage="1" promptTitle="4.3 Do you feel you were involve" prompt="1=Always involved  _x000a_2= Sometimes involved  _x000a_3= Not adequately involv_x000a_4= Not involved at all" sqref="AB4:AB6">
      <formula1>Q4_3</formula1>
    </dataValidation>
    <dataValidation type="list" allowBlank="1" showInputMessage="1" showErrorMessage="1" promptTitle="4.5 i feel that the project safe" prompt="On a scale of 1-5, rank whether you agree or disagree with this statement (1 = strongly disagree, 5= strongly agree)?" sqref="AD4:AD6">
      <formula1>Q4_2</formula1>
    </dataValidation>
    <dataValidation type="list" allowBlank="1" showInputMessage="1" showErrorMessage="1" promptTitle="4.4 i feel that the project prov" prompt="On a scale of 1-5, rank whether you agree or disagree with this statement (1 = strongly disagree, 5= strongly agree)?" sqref="AC4:AC6">
      <formula1>Q4_2</formula1>
    </dataValidation>
    <dataValidation type="list" allowBlank="1" showInputMessage="1" showErrorMessage="1" promptTitle="4.6 i feel that the project time" prompt="On a scale of 1-5, rank whether you agree or disagree with this statement (1 = strongly disagree, 5= strongly agree)?" sqref="AE4:AE6">
      <formula1>Q4_2</formula1>
    </dataValidation>
    <dataValidation type="list" allowBlank="1" showInputMessage="1" showErrorMessage="1" promptTitle="5.1 In what form would you prefe" prompt="1=Cash_x000a_2=Voucher_x000a_3=Goods directly_x000a_4=Cash and Goods combination _x000a_5=Voucher and Goods combination" sqref="AF4:AF6">
      <formula1>Q5.1</formula1>
    </dataValidation>
    <dataValidation type="list" allowBlank="1" showInputMessage="1" showErrorMessage="1" promptTitle="5.3 Do you face any problems in " prompt="a=Yes_x000a_b= No" sqref="AH4:AH6">
      <formula1>YN</formula1>
    </dataValidation>
    <dataValidation allowBlank="1" showInputMessage="1" showErrorMessage="1" promptTitle="Please use comma like 1,2" prompt="1=Tension with the host community_x000a_2=Tension with non-beneficiaries_x000a_3= Tension with community leaders_x000a_4= Tension with spouse over control of the cash_x000a_5= Request from relatives to share the money_x000a_6= Others, specify:_x000a_" sqref="AI4:AI6"/>
    <dataValidation type="decimal" allowBlank="1" showInputMessage="1" showErrorMessage="1" error="Seven days only (0 -7)_x000a_" promptTitle="5.4 Household Coping Strategy:  " prompt="Please enter the number of days from 0 to 7 " sqref="AL4:AW6">
      <formula1>0</formula1>
      <formula2>7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tabSelected="1" topLeftCell="A67" workbookViewId="0">
      <selection activeCell="E22" sqref="E22"/>
    </sheetView>
  </sheetViews>
  <sheetFormatPr defaultRowHeight="14.25" x14ac:dyDescent="0.2"/>
  <cols>
    <col min="1" max="1" width="10.625" style="55" customWidth="1"/>
    <col min="2" max="16384" width="9" style="55"/>
  </cols>
  <sheetData>
    <row r="1" spans="1:22" ht="15" x14ac:dyDescent="0.2">
      <c r="A1" s="72"/>
      <c r="B1" s="73"/>
      <c r="C1" s="73">
        <v>0</v>
      </c>
      <c r="D1" s="73">
        <v>1.1000000000000001</v>
      </c>
      <c r="E1" s="73">
        <v>1.2</v>
      </c>
      <c r="F1" s="73">
        <v>1.3</v>
      </c>
      <c r="G1" s="73" t="s">
        <v>20</v>
      </c>
      <c r="H1" s="73">
        <v>1.4</v>
      </c>
      <c r="I1" s="73" t="s">
        <v>22</v>
      </c>
      <c r="J1" s="73" t="s">
        <v>21</v>
      </c>
      <c r="K1" s="73">
        <v>1.5</v>
      </c>
      <c r="L1" s="73">
        <v>1.6</v>
      </c>
      <c r="M1" s="74">
        <v>1.7</v>
      </c>
      <c r="N1" s="74">
        <v>1.8</v>
      </c>
      <c r="O1" s="74" t="s">
        <v>23</v>
      </c>
      <c r="P1" s="74" t="s">
        <v>24</v>
      </c>
      <c r="Q1" s="75" t="s">
        <v>144</v>
      </c>
      <c r="R1" s="75">
        <v>1.1100000000000001</v>
      </c>
      <c r="S1" s="76" t="s">
        <v>182</v>
      </c>
      <c r="T1" s="76" t="s">
        <v>27</v>
      </c>
      <c r="U1" s="76" t="s">
        <v>183</v>
      </c>
      <c r="V1" s="77" t="s">
        <v>184</v>
      </c>
    </row>
    <row r="2" spans="1:22" x14ac:dyDescent="0.2">
      <c r="A2" s="78" t="s">
        <v>180</v>
      </c>
      <c r="B2" s="59" t="s">
        <v>181</v>
      </c>
      <c r="C2" s="60" t="s">
        <v>5</v>
      </c>
      <c r="D2" s="60" t="s">
        <v>6</v>
      </c>
      <c r="E2" s="60" t="s">
        <v>7</v>
      </c>
      <c r="F2" s="60" t="s">
        <v>8</v>
      </c>
      <c r="G2" s="60" t="s">
        <v>9</v>
      </c>
      <c r="H2" s="60" t="s">
        <v>12</v>
      </c>
      <c r="I2" s="60" t="s">
        <v>13</v>
      </c>
      <c r="J2" s="60" t="s">
        <v>14</v>
      </c>
      <c r="K2" s="60" t="s">
        <v>15</v>
      </c>
      <c r="L2" s="60" t="s">
        <v>143</v>
      </c>
      <c r="M2" s="60" t="s">
        <v>16</v>
      </c>
      <c r="N2" s="60" t="s">
        <v>17</v>
      </c>
      <c r="O2" s="60" t="s">
        <v>18</v>
      </c>
      <c r="P2" s="60" t="s">
        <v>19</v>
      </c>
      <c r="Q2" s="60" t="s">
        <v>25</v>
      </c>
      <c r="R2" s="60" t="s">
        <v>145</v>
      </c>
      <c r="S2" s="58" t="s">
        <v>182</v>
      </c>
      <c r="T2" s="58" t="s">
        <v>27</v>
      </c>
      <c r="U2" s="58" t="s">
        <v>183</v>
      </c>
      <c r="V2" s="79" t="s">
        <v>184</v>
      </c>
    </row>
    <row r="3" spans="1:22" ht="15" x14ac:dyDescent="0.2">
      <c r="A3" s="80" t="str">
        <f>PDM_DataModel!A4</f>
        <v>6th Round</v>
      </c>
      <c r="B3" s="56">
        <f>PDM_DataModel!B4</f>
        <v>43395</v>
      </c>
      <c r="C3" s="56">
        <f>PDM_DataModel!C4</f>
        <v>1</v>
      </c>
      <c r="D3" s="56" t="str">
        <f>PDM_DataModel!D4</f>
        <v>Abyan</v>
      </c>
      <c r="E3" s="56" t="str">
        <f>PDM_DataModel!E4</f>
        <v>Khanfar</v>
      </c>
      <c r="F3" s="56" t="str">
        <f>PDM_DataModel!F4</f>
        <v>Al-Romaila</v>
      </c>
      <c r="G3" s="56" t="str">
        <f>PDM_DataModel!G4</f>
        <v>Saken Obaida</v>
      </c>
      <c r="H3" s="56" t="str">
        <f>PDM_DataModel!H4</f>
        <v>5.11.2018</v>
      </c>
      <c r="I3" s="56">
        <f>PDM_DataModel!I4</f>
        <v>0.3756944444444445</v>
      </c>
      <c r="J3" s="56">
        <f>PDM_DataModel!J4</f>
        <v>0.38541666666666669</v>
      </c>
      <c r="K3" s="56" t="str">
        <f>PDM_DataModel!K4</f>
        <v>Manal</v>
      </c>
      <c r="L3" s="56" t="str">
        <f>PDM_DataModel!L4</f>
        <v>F</v>
      </c>
      <c r="M3" s="56">
        <f>PDM_DataModel!M4</f>
        <v>36</v>
      </c>
      <c r="N3" s="56" t="str">
        <f>PDM_DataModel!N4</f>
        <v>Widowed</v>
      </c>
      <c r="O3" s="56">
        <f>PDM_DataModel!O4</f>
        <v>1</v>
      </c>
      <c r="P3" s="56">
        <f>PDM_DataModel!P4</f>
        <v>2</v>
      </c>
      <c r="Q3" s="56" t="str">
        <f>PDM_DataModel!Q4</f>
        <v xml:space="preserve">Resident </v>
      </c>
      <c r="R3" s="56" t="str">
        <f>PDM_DataModel!R4</f>
        <v>F</v>
      </c>
      <c r="S3" s="61" t="s">
        <v>185</v>
      </c>
      <c r="T3" s="57">
        <v>2.1</v>
      </c>
      <c r="U3" s="62" t="s">
        <v>33</v>
      </c>
      <c r="V3" s="81" t="str">
        <f>PDM_DataModel!S4</f>
        <v>a</v>
      </c>
    </row>
    <row r="4" spans="1:22" ht="15" x14ac:dyDescent="0.2">
      <c r="A4" s="80" t="str">
        <f>$A$3</f>
        <v>6th Round</v>
      </c>
      <c r="B4" s="56">
        <f>$B$3</f>
        <v>43395</v>
      </c>
      <c r="C4" s="56">
        <f t="shared" ref="A4:R4" si="0">C3</f>
        <v>1</v>
      </c>
      <c r="D4" s="56" t="str">
        <f>$D$3</f>
        <v>Abyan</v>
      </c>
      <c r="E4" s="56" t="str">
        <f>$E$3</f>
        <v>Khanfar</v>
      </c>
      <c r="F4" s="56" t="str">
        <f>$F$3</f>
        <v>Al-Romaila</v>
      </c>
      <c r="G4" s="56" t="str">
        <f>$G$3</f>
        <v>Saken Obaida</v>
      </c>
      <c r="H4" s="56" t="str">
        <f>$H$3</f>
        <v>5.11.2018</v>
      </c>
      <c r="I4" s="56">
        <f>$I$3</f>
        <v>0.3756944444444445</v>
      </c>
      <c r="J4" s="56">
        <f>$J$3</f>
        <v>0.38541666666666669</v>
      </c>
      <c r="K4" s="56" t="str">
        <f>$K$3</f>
        <v>Manal</v>
      </c>
      <c r="L4" s="56" t="str">
        <f>$L$3</f>
        <v>F</v>
      </c>
      <c r="M4" s="56">
        <f>$M$3</f>
        <v>36</v>
      </c>
      <c r="N4" s="56" t="str">
        <f>$N$3</f>
        <v>Widowed</v>
      </c>
      <c r="O4" s="56">
        <f>$O$3</f>
        <v>1</v>
      </c>
      <c r="P4" s="56">
        <f>$P$3</f>
        <v>2</v>
      </c>
      <c r="Q4" s="56" t="str">
        <f>$Q$3</f>
        <v xml:space="preserve">Resident </v>
      </c>
      <c r="R4" s="56" t="str">
        <f>$R$3</f>
        <v>F</v>
      </c>
      <c r="S4" s="61" t="s">
        <v>185</v>
      </c>
      <c r="T4" s="57">
        <v>2.2000000000000002</v>
      </c>
      <c r="U4" s="62" t="s">
        <v>29</v>
      </c>
      <c r="V4" s="81" t="str">
        <f>PDM_DataModel!T4</f>
        <v>a</v>
      </c>
    </row>
    <row r="5" spans="1:22" ht="15" x14ac:dyDescent="0.2">
      <c r="A5" s="80" t="str">
        <f t="shared" ref="A5:A68" si="1">$A$3</f>
        <v>6th Round</v>
      </c>
      <c r="B5" s="56">
        <f t="shared" ref="B5:B68" si="2">$B$3</f>
        <v>43395</v>
      </c>
      <c r="C5" s="56">
        <f t="shared" ref="C5:C68" si="3">C4</f>
        <v>1</v>
      </c>
      <c r="D5" s="56" t="str">
        <f t="shared" ref="D5:D68" si="4">$D$3</f>
        <v>Abyan</v>
      </c>
      <c r="E5" s="56" t="str">
        <f t="shared" ref="E5:E68" si="5">$E$3</f>
        <v>Khanfar</v>
      </c>
      <c r="F5" s="56" t="str">
        <f t="shared" ref="F5:F68" si="6">$F$3</f>
        <v>Al-Romaila</v>
      </c>
      <c r="G5" s="56" t="str">
        <f t="shared" ref="G5:G68" si="7">$G$3</f>
        <v>Saken Obaida</v>
      </c>
      <c r="H5" s="56" t="str">
        <f t="shared" ref="H5:H68" si="8">$H$3</f>
        <v>5.11.2018</v>
      </c>
      <c r="I5" s="56">
        <f t="shared" ref="I5:I68" si="9">$I$3</f>
        <v>0.3756944444444445</v>
      </c>
      <c r="J5" s="56">
        <f t="shared" ref="J5:J68" si="10">$J$3</f>
        <v>0.38541666666666669</v>
      </c>
      <c r="K5" s="56" t="str">
        <f t="shared" ref="K5:K68" si="11">$K$3</f>
        <v>Manal</v>
      </c>
      <c r="L5" s="56" t="str">
        <f t="shared" ref="L5:L68" si="12">$L$3</f>
        <v>F</v>
      </c>
      <c r="M5" s="56">
        <f t="shared" ref="M5:M68" si="13">$M$3</f>
        <v>36</v>
      </c>
      <c r="N5" s="56" t="str">
        <f t="shared" ref="N5:N68" si="14">$N$3</f>
        <v>Widowed</v>
      </c>
      <c r="O5" s="56">
        <f t="shared" ref="O5:O68" si="15">$O$3</f>
        <v>1</v>
      </c>
      <c r="P5" s="56">
        <f t="shared" ref="P5:P68" si="16">$P$3</f>
        <v>2</v>
      </c>
      <c r="Q5" s="56" t="str">
        <f t="shared" ref="Q5:Q68" si="17">$Q$3</f>
        <v xml:space="preserve">Resident </v>
      </c>
      <c r="R5" s="56" t="str">
        <f t="shared" ref="R5:R68" si="18">$R$3</f>
        <v>F</v>
      </c>
      <c r="S5" s="61" t="s">
        <v>185</v>
      </c>
      <c r="T5" s="57">
        <v>2.2999999999999998</v>
      </c>
      <c r="U5" s="62" t="s">
        <v>30</v>
      </c>
      <c r="V5" s="81">
        <f>PDM_DataModel!U4</f>
        <v>0</v>
      </c>
    </row>
    <row r="6" spans="1:22" ht="15" x14ac:dyDescent="0.2">
      <c r="A6" s="80" t="str">
        <f t="shared" si="1"/>
        <v>6th Round</v>
      </c>
      <c r="B6" s="56">
        <f t="shared" si="2"/>
        <v>43395</v>
      </c>
      <c r="C6" s="56">
        <f t="shared" si="3"/>
        <v>1</v>
      </c>
      <c r="D6" s="56" t="str">
        <f t="shared" si="4"/>
        <v>Abyan</v>
      </c>
      <c r="E6" s="56" t="str">
        <f t="shared" si="5"/>
        <v>Khanfar</v>
      </c>
      <c r="F6" s="56" t="str">
        <f t="shared" si="6"/>
        <v>Al-Romaila</v>
      </c>
      <c r="G6" s="56" t="str">
        <f t="shared" si="7"/>
        <v>Saken Obaida</v>
      </c>
      <c r="H6" s="56" t="str">
        <f t="shared" si="8"/>
        <v>5.11.2018</v>
      </c>
      <c r="I6" s="56">
        <f t="shared" si="9"/>
        <v>0.3756944444444445</v>
      </c>
      <c r="J6" s="56">
        <f t="shared" si="10"/>
        <v>0.38541666666666669</v>
      </c>
      <c r="K6" s="56" t="str">
        <f t="shared" si="11"/>
        <v>Manal</v>
      </c>
      <c r="L6" s="56" t="str">
        <f t="shared" si="12"/>
        <v>F</v>
      </c>
      <c r="M6" s="56">
        <f t="shared" si="13"/>
        <v>36</v>
      </c>
      <c r="N6" s="56" t="str">
        <f t="shared" si="14"/>
        <v>Widowed</v>
      </c>
      <c r="O6" s="56">
        <f t="shared" si="15"/>
        <v>1</v>
      </c>
      <c r="P6" s="56">
        <f t="shared" si="16"/>
        <v>2</v>
      </c>
      <c r="Q6" s="56" t="str">
        <f t="shared" si="17"/>
        <v xml:space="preserve">Resident </v>
      </c>
      <c r="R6" s="56" t="str">
        <f t="shared" si="18"/>
        <v>F</v>
      </c>
      <c r="S6" s="61" t="s">
        <v>185</v>
      </c>
      <c r="T6" s="57" t="s">
        <v>28</v>
      </c>
      <c r="U6" s="62" t="s">
        <v>35</v>
      </c>
      <c r="V6" s="81">
        <f>PDM_DataModel!V4</f>
        <v>0</v>
      </c>
    </row>
    <row r="7" spans="1:22" ht="15" x14ac:dyDescent="0.2">
      <c r="A7" s="80" t="str">
        <f t="shared" si="1"/>
        <v>6th Round</v>
      </c>
      <c r="B7" s="56">
        <f t="shared" si="2"/>
        <v>43395</v>
      </c>
      <c r="C7" s="56">
        <f t="shared" si="3"/>
        <v>1</v>
      </c>
      <c r="D7" s="56" t="str">
        <f t="shared" si="4"/>
        <v>Abyan</v>
      </c>
      <c r="E7" s="56" t="str">
        <f t="shared" si="5"/>
        <v>Khanfar</v>
      </c>
      <c r="F7" s="56" t="str">
        <f t="shared" si="6"/>
        <v>Al-Romaila</v>
      </c>
      <c r="G7" s="56" t="str">
        <f t="shared" si="7"/>
        <v>Saken Obaida</v>
      </c>
      <c r="H7" s="56" t="str">
        <f t="shared" si="8"/>
        <v>5.11.2018</v>
      </c>
      <c r="I7" s="56">
        <f t="shared" si="9"/>
        <v>0.3756944444444445</v>
      </c>
      <c r="J7" s="56">
        <f t="shared" si="10"/>
        <v>0.38541666666666669</v>
      </c>
      <c r="K7" s="56" t="str">
        <f t="shared" si="11"/>
        <v>Manal</v>
      </c>
      <c r="L7" s="56" t="str">
        <f t="shared" si="12"/>
        <v>F</v>
      </c>
      <c r="M7" s="56">
        <f t="shared" si="13"/>
        <v>36</v>
      </c>
      <c r="N7" s="56" t="str">
        <f t="shared" si="14"/>
        <v>Widowed</v>
      </c>
      <c r="O7" s="56">
        <f t="shared" si="15"/>
        <v>1</v>
      </c>
      <c r="P7" s="56">
        <f t="shared" si="16"/>
        <v>2</v>
      </c>
      <c r="Q7" s="56" t="str">
        <f t="shared" si="17"/>
        <v xml:space="preserve">Resident </v>
      </c>
      <c r="R7" s="56" t="str">
        <f t="shared" si="18"/>
        <v>F</v>
      </c>
      <c r="S7" s="63" t="s">
        <v>187</v>
      </c>
      <c r="T7" s="57">
        <v>3.1</v>
      </c>
      <c r="U7" s="64" t="s">
        <v>32</v>
      </c>
      <c r="V7" s="81" t="str">
        <f>PDM_DataModel!W4</f>
        <v>a</v>
      </c>
    </row>
    <row r="8" spans="1:22" ht="15" x14ac:dyDescent="0.2">
      <c r="A8" s="80" t="str">
        <f t="shared" si="1"/>
        <v>6th Round</v>
      </c>
      <c r="B8" s="56">
        <f t="shared" si="2"/>
        <v>43395</v>
      </c>
      <c r="C8" s="56">
        <f t="shared" si="3"/>
        <v>1</v>
      </c>
      <c r="D8" s="56" t="str">
        <f t="shared" si="4"/>
        <v>Abyan</v>
      </c>
      <c r="E8" s="56" t="str">
        <f t="shared" si="5"/>
        <v>Khanfar</v>
      </c>
      <c r="F8" s="56" t="str">
        <f t="shared" si="6"/>
        <v>Al-Romaila</v>
      </c>
      <c r="G8" s="56" t="str">
        <f t="shared" si="7"/>
        <v>Saken Obaida</v>
      </c>
      <c r="H8" s="56" t="str">
        <f t="shared" si="8"/>
        <v>5.11.2018</v>
      </c>
      <c r="I8" s="56">
        <f t="shared" si="9"/>
        <v>0.3756944444444445</v>
      </c>
      <c r="J8" s="56">
        <f t="shared" si="10"/>
        <v>0.38541666666666669</v>
      </c>
      <c r="K8" s="56" t="str">
        <f t="shared" si="11"/>
        <v>Manal</v>
      </c>
      <c r="L8" s="56" t="str">
        <f t="shared" si="12"/>
        <v>F</v>
      </c>
      <c r="M8" s="56">
        <f t="shared" si="13"/>
        <v>36</v>
      </c>
      <c r="N8" s="56" t="str">
        <f t="shared" si="14"/>
        <v>Widowed</v>
      </c>
      <c r="O8" s="56">
        <f t="shared" si="15"/>
        <v>1</v>
      </c>
      <c r="P8" s="56">
        <f t="shared" si="16"/>
        <v>2</v>
      </c>
      <c r="Q8" s="56" t="str">
        <f t="shared" si="17"/>
        <v xml:space="preserve">Resident </v>
      </c>
      <c r="R8" s="56" t="str">
        <f t="shared" si="18"/>
        <v>F</v>
      </c>
      <c r="S8" s="63" t="s">
        <v>187</v>
      </c>
      <c r="T8" s="57">
        <v>3.2</v>
      </c>
      <c r="U8" s="64" t="s">
        <v>34</v>
      </c>
      <c r="V8" s="81" t="str">
        <f>PDM_DataModel!X4</f>
        <v>b</v>
      </c>
    </row>
    <row r="9" spans="1:22" ht="15" x14ac:dyDescent="0.2">
      <c r="A9" s="80" t="str">
        <f t="shared" si="1"/>
        <v>6th Round</v>
      </c>
      <c r="B9" s="56">
        <f t="shared" si="2"/>
        <v>43395</v>
      </c>
      <c r="C9" s="56">
        <f t="shared" si="3"/>
        <v>1</v>
      </c>
      <c r="D9" s="56" t="str">
        <f t="shared" si="4"/>
        <v>Abyan</v>
      </c>
      <c r="E9" s="56" t="str">
        <f t="shared" si="5"/>
        <v>Khanfar</v>
      </c>
      <c r="F9" s="56" t="str">
        <f t="shared" si="6"/>
        <v>Al-Romaila</v>
      </c>
      <c r="G9" s="56" t="str">
        <f t="shared" si="7"/>
        <v>Saken Obaida</v>
      </c>
      <c r="H9" s="56" t="str">
        <f t="shared" si="8"/>
        <v>5.11.2018</v>
      </c>
      <c r="I9" s="56">
        <f t="shared" si="9"/>
        <v>0.3756944444444445</v>
      </c>
      <c r="J9" s="56">
        <f t="shared" si="10"/>
        <v>0.38541666666666669</v>
      </c>
      <c r="K9" s="56" t="str">
        <f t="shared" si="11"/>
        <v>Manal</v>
      </c>
      <c r="L9" s="56" t="str">
        <f t="shared" si="12"/>
        <v>F</v>
      </c>
      <c r="M9" s="56">
        <f t="shared" si="13"/>
        <v>36</v>
      </c>
      <c r="N9" s="56" t="str">
        <f t="shared" si="14"/>
        <v>Widowed</v>
      </c>
      <c r="O9" s="56">
        <f t="shared" si="15"/>
        <v>1</v>
      </c>
      <c r="P9" s="56">
        <f t="shared" si="16"/>
        <v>2</v>
      </c>
      <c r="Q9" s="56" t="str">
        <f t="shared" si="17"/>
        <v xml:space="preserve">Resident </v>
      </c>
      <c r="R9" s="56" t="str">
        <f t="shared" si="18"/>
        <v>F</v>
      </c>
      <c r="S9" s="63" t="s">
        <v>187</v>
      </c>
      <c r="T9" s="57">
        <v>3.3</v>
      </c>
      <c r="U9" s="64" t="s">
        <v>36</v>
      </c>
      <c r="V9" s="81">
        <f>PDM_DataModel!Y4</f>
        <v>0</v>
      </c>
    </row>
    <row r="10" spans="1:22" ht="15" x14ac:dyDescent="0.2">
      <c r="A10" s="80" t="str">
        <f t="shared" si="1"/>
        <v>6th Round</v>
      </c>
      <c r="B10" s="56">
        <f t="shared" si="2"/>
        <v>43395</v>
      </c>
      <c r="C10" s="56">
        <f t="shared" si="3"/>
        <v>1</v>
      </c>
      <c r="D10" s="56" t="str">
        <f t="shared" si="4"/>
        <v>Abyan</v>
      </c>
      <c r="E10" s="56" t="str">
        <f t="shared" si="5"/>
        <v>Khanfar</v>
      </c>
      <c r="F10" s="56" t="str">
        <f t="shared" si="6"/>
        <v>Al-Romaila</v>
      </c>
      <c r="G10" s="56" t="str">
        <f t="shared" si="7"/>
        <v>Saken Obaida</v>
      </c>
      <c r="H10" s="56" t="str">
        <f t="shared" si="8"/>
        <v>5.11.2018</v>
      </c>
      <c r="I10" s="56">
        <f t="shared" si="9"/>
        <v>0.3756944444444445</v>
      </c>
      <c r="J10" s="56">
        <f t="shared" si="10"/>
        <v>0.38541666666666669</v>
      </c>
      <c r="K10" s="56" t="str">
        <f t="shared" si="11"/>
        <v>Manal</v>
      </c>
      <c r="L10" s="56" t="str">
        <f t="shared" si="12"/>
        <v>F</v>
      </c>
      <c r="M10" s="56">
        <f t="shared" si="13"/>
        <v>36</v>
      </c>
      <c r="N10" s="56" t="str">
        <f t="shared" si="14"/>
        <v>Widowed</v>
      </c>
      <c r="O10" s="56">
        <f t="shared" si="15"/>
        <v>1</v>
      </c>
      <c r="P10" s="56">
        <f t="shared" si="16"/>
        <v>2</v>
      </c>
      <c r="Q10" s="56" t="str">
        <f t="shared" si="17"/>
        <v xml:space="preserve">Resident </v>
      </c>
      <c r="R10" s="56" t="str">
        <f t="shared" si="18"/>
        <v>F</v>
      </c>
      <c r="S10" s="63" t="s">
        <v>187</v>
      </c>
      <c r="T10" s="57">
        <v>3.4</v>
      </c>
      <c r="U10" s="64" t="s">
        <v>37</v>
      </c>
      <c r="V10" s="81">
        <f>PDM_DataModel!Z4</f>
        <v>4</v>
      </c>
    </row>
    <row r="11" spans="1:22" ht="15" x14ac:dyDescent="0.2">
      <c r="A11" s="80" t="str">
        <f t="shared" si="1"/>
        <v>6th Round</v>
      </c>
      <c r="B11" s="56">
        <f t="shared" si="2"/>
        <v>43395</v>
      </c>
      <c r="C11" s="56">
        <f t="shared" si="3"/>
        <v>1</v>
      </c>
      <c r="D11" s="56" t="str">
        <f t="shared" si="4"/>
        <v>Abyan</v>
      </c>
      <c r="E11" s="56" t="str">
        <f t="shared" si="5"/>
        <v>Khanfar</v>
      </c>
      <c r="F11" s="56" t="str">
        <f t="shared" si="6"/>
        <v>Al-Romaila</v>
      </c>
      <c r="G11" s="56" t="str">
        <f t="shared" si="7"/>
        <v>Saken Obaida</v>
      </c>
      <c r="H11" s="56" t="str">
        <f t="shared" si="8"/>
        <v>5.11.2018</v>
      </c>
      <c r="I11" s="56">
        <f t="shared" si="9"/>
        <v>0.3756944444444445</v>
      </c>
      <c r="J11" s="56">
        <f t="shared" si="10"/>
        <v>0.38541666666666669</v>
      </c>
      <c r="K11" s="56" t="str">
        <f t="shared" si="11"/>
        <v>Manal</v>
      </c>
      <c r="L11" s="56" t="str">
        <f t="shared" si="12"/>
        <v>F</v>
      </c>
      <c r="M11" s="56">
        <f t="shared" si="13"/>
        <v>36</v>
      </c>
      <c r="N11" s="56" t="str">
        <f t="shared" si="14"/>
        <v>Widowed</v>
      </c>
      <c r="O11" s="56">
        <f t="shared" si="15"/>
        <v>1</v>
      </c>
      <c r="P11" s="56">
        <f t="shared" si="16"/>
        <v>2</v>
      </c>
      <c r="Q11" s="56" t="str">
        <f t="shared" si="17"/>
        <v xml:space="preserve">Resident </v>
      </c>
      <c r="R11" s="56" t="str">
        <f t="shared" si="18"/>
        <v>F</v>
      </c>
      <c r="S11" s="63" t="s">
        <v>187</v>
      </c>
      <c r="T11" s="57" t="s">
        <v>118</v>
      </c>
      <c r="U11" s="64" t="s">
        <v>38</v>
      </c>
      <c r="V11" s="81">
        <f>PDM_DataModel!AA4</f>
        <v>0</v>
      </c>
    </row>
    <row r="12" spans="1:22" ht="15" x14ac:dyDescent="0.2">
      <c r="A12" s="80" t="str">
        <f t="shared" si="1"/>
        <v>6th Round</v>
      </c>
      <c r="B12" s="56">
        <f t="shared" si="2"/>
        <v>43395</v>
      </c>
      <c r="C12" s="56">
        <f t="shared" si="3"/>
        <v>1</v>
      </c>
      <c r="D12" s="56" t="str">
        <f t="shared" si="4"/>
        <v>Abyan</v>
      </c>
      <c r="E12" s="56" t="str">
        <f t="shared" si="5"/>
        <v>Khanfar</v>
      </c>
      <c r="F12" s="56" t="str">
        <f t="shared" si="6"/>
        <v>Al-Romaila</v>
      </c>
      <c r="G12" s="56" t="str">
        <f t="shared" si="7"/>
        <v>Saken Obaida</v>
      </c>
      <c r="H12" s="56" t="str">
        <f t="shared" si="8"/>
        <v>5.11.2018</v>
      </c>
      <c r="I12" s="56">
        <f t="shared" si="9"/>
        <v>0.3756944444444445</v>
      </c>
      <c r="J12" s="56">
        <f t="shared" si="10"/>
        <v>0.38541666666666669</v>
      </c>
      <c r="K12" s="56" t="str">
        <f t="shared" si="11"/>
        <v>Manal</v>
      </c>
      <c r="L12" s="56" t="str">
        <f t="shared" si="12"/>
        <v>F</v>
      </c>
      <c r="M12" s="56">
        <f t="shared" si="13"/>
        <v>36</v>
      </c>
      <c r="N12" s="56" t="str">
        <f t="shared" si="14"/>
        <v>Widowed</v>
      </c>
      <c r="O12" s="56">
        <f t="shared" si="15"/>
        <v>1</v>
      </c>
      <c r="P12" s="56">
        <f t="shared" si="16"/>
        <v>2</v>
      </c>
      <c r="Q12" s="56" t="str">
        <f t="shared" si="17"/>
        <v xml:space="preserve">Resident </v>
      </c>
      <c r="R12" s="56" t="str">
        <f t="shared" si="18"/>
        <v>F</v>
      </c>
      <c r="S12" s="63" t="s">
        <v>187</v>
      </c>
      <c r="T12" s="57">
        <v>3.5</v>
      </c>
      <c r="U12" s="65" t="s">
        <v>39</v>
      </c>
      <c r="V12" s="81">
        <f>PDM_DataModel!AB4</f>
        <v>2</v>
      </c>
    </row>
    <row r="13" spans="1:22" ht="15" x14ac:dyDescent="0.2">
      <c r="A13" s="80" t="str">
        <f t="shared" si="1"/>
        <v>6th Round</v>
      </c>
      <c r="B13" s="56">
        <f t="shared" si="2"/>
        <v>43395</v>
      </c>
      <c r="C13" s="56">
        <f t="shared" si="3"/>
        <v>1</v>
      </c>
      <c r="D13" s="56" t="str">
        <f t="shared" si="4"/>
        <v>Abyan</v>
      </c>
      <c r="E13" s="56" t="str">
        <f t="shared" si="5"/>
        <v>Khanfar</v>
      </c>
      <c r="F13" s="56" t="str">
        <f t="shared" si="6"/>
        <v>Al-Romaila</v>
      </c>
      <c r="G13" s="56" t="str">
        <f t="shared" si="7"/>
        <v>Saken Obaida</v>
      </c>
      <c r="H13" s="56" t="str">
        <f t="shared" si="8"/>
        <v>5.11.2018</v>
      </c>
      <c r="I13" s="56">
        <f t="shared" si="9"/>
        <v>0.3756944444444445</v>
      </c>
      <c r="J13" s="56">
        <f t="shared" si="10"/>
        <v>0.38541666666666669</v>
      </c>
      <c r="K13" s="56" t="str">
        <f t="shared" si="11"/>
        <v>Manal</v>
      </c>
      <c r="L13" s="56" t="str">
        <f t="shared" si="12"/>
        <v>F</v>
      </c>
      <c r="M13" s="56">
        <f t="shared" si="13"/>
        <v>36</v>
      </c>
      <c r="N13" s="56" t="str">
        <f t="shared" si="14"/>
        <v>Widowed</v>
      </c>
      <c r="O13" s="56">
        <f t="shared" si="15"/>
        <v>1</v>
      </c>
      <c r="P13" s="56">
        <f t="shared" si="16"/>
        <v>2</v>
      </c>
      <c r="Q13" s="56" t="str">
        <f t="shared" si="17"/>
        <v xml:space="preserve">Resident </v>
      </c>
      <c r="R13" s="56" t="str">
        <f t="shared" si="18"/>
        <v>F</v>
      </c>
      <c r="S13" s="63" t="s">
        <v>187</v>
      </c>
      <c r="T13" s="57">
        <v>3.6</v>
      </c>
      <c r="U13" s="65" t="s">
        <v>40</v>
      </c>
      <c r="V13" s="81">
        <f>PDM_DataModel!AC4</f>
        <v>5</v>
      </c>
    </row>
    <row r="14" spans="1:22" ht="15" x14ac:dyDescent="0.2">
      <c r="A14" s="80" t="str">
        <f t="shared" si="1"/>
        <v>6th Round</v>
      </c>
      <c r="B14" s="56">
        <f t="shared" si="2"/>
        <v>43395</v>
      </c>
      <c r="C14" s="56">
        <f t="shared" si="3"/>
        <v>1</v>
      </c>
      <c r="D14" s="56" t="str">
        <f t="shared" si="4"/>
        <v>Abyan</v>
      </c>
      <c r="E14" s="56" t="str">
        <f t="shared" si="5"/>
        <v>Khanfar</v>
      </c>
      <c r="F14" s="56" t="str">
        <f t="shared" si="6"/>
        <v>Al-Romaila</v>
      </c>
      <c r="G14" s="56" t="str">
        <f t="shared" si="7"/>
        <v>Saken Obaida</v>
      </c>
      <c r="H14" s="56" t="str">
        <f t="shared" si="8"/>
        <v>5.11.2018</v>
      </c>
      <c r="I14" s="56">
        <f t="shared" si="9"/>
        <v>0.3756944444444445</v>
      </c>
      <c r="J14" s="56">
        <f t="shared" si="10"/>
        <v>0.38541666666666669</v>
      </c>
      <c r="K14" s="56" t="str">
        <f t="shared" si="11"/>
        <v>Manal</v>
      </c>
      <c r="L14" s="56" t="str">
        <f t="shared" si="12"/>
        <v>F</v>
      </c>
      <c r="M14" s="56">
        <f t="shared" si="13"/>
        <v>36</v>
      </c>
      <c r="N14" s="56" t="str">
        <f t="shared" si="14"/>
        <v>Widowed</v>
      </c>
      <c r="O14" s="56">
        <f t="shared" si="15"/>
        <v>1</v>
      </c>
      <c r="P14" s="56">
        <f t="shared" si="16"/>
        <v>2</v>
      </c>
      <c r="Q14" s="56" t="str">
        <f t="shared" si="17"/>
        <v xml:space="preserve">Resident </v>
      </c>
      <c r="R14" s="56" t="str">
        <f t="shared" si="18"/>
        <v>F</v>
      </c>
      <c r="S14" s="63" t="s">
        <v>187</v>
      </c>
      <c r="T14" s="57">
        <v>3.7</v>
      </c>
      <c r="U14" s="65" t="s">
        <v>41</v>
      </c>
      <c r="V14" s="81">
        <f>PDM_DataModel!AD4</f>
        <v>5</v>
      </c>
    </row>
    <row r="15" spans="1:22" ht="15" x14ac:dyDescent="0.2">
      <c r="A15" s="80" t="str">
        <f t="shared" si="1"/>
        <v>6th Round</v>
      </c>
      <c r="B15" s="56">
        <f t="shared" si="2"/>
        <v>43395</v>
      </c>
      <c r="C15" s="56">
        <f t="shared" si="3"/>
        <v>1</v>
      </c>
      <c r="D15" s="56" t="str">
        <f t="shared" si="4"/>
        <v>Abyan</v>
      </c>
      <c r="E15" s="56" t="str">
        <f t="shared" si="5"/>
        <v>Khanfar</v>
      </c>
      <c r="F15" s="56" t="str">
        <f t="shared" si="6"/>
        <v>Al-Romaila</v>
      </c>
      <c r="G15" s="56" t="str">
        <f t="shared" si="7"/>
        <v>Saken Obaida</v>
      </c>
      <c r="H15" s="56" t="str">
        <f t="shared" si="8"/>
        <v>5.11.2018</v>
      </c>
      <c r="I15" s="56">
        <f t="shared" si="9"/>
        <v>0.3756944444444445</v>
      </c>
      <c r="J15" s="56">
        <f t="shared" si="10"/>
        <v>0.38541666666666669</v>
      </c>
      <c r="K15" s="56" t="str">
        <f t="shared" si="11"/>
        <v>Manal</v>
      </c>
      <c r="L15" s="56" t="str">
        <f t="shared" si="12"/>
        <v>F</v>
      </c>
      <c r="M15" s="56">
        <f t="shared" si="13"/>
        <v>36</v>
      </c>
      <c r="N15" s="56" t="str">
        <f t="shared" si="14"/>
        <v>Widowed</v>
      </c>
      <c r="O15" s="56">
        <f t="shared" si="15"/>
        <v>1</v>
      </c>
      <c r="P15" s="56">
        <f t="shared" si="16"/>
        <v>2</v>
      </c>
      <c r="Q15" s="56" t="str">
        <f t="shared" si="17"/>
        <v xml:space="preserve">Resident </v>
      </c>
      <c r="R15" s="56" t="str">
        <f t="shared" si="18"/>
        <v>F</v>
      </c>
      <c r="S15" s="63" t="s">
        <v>187</v>
      </c>
      <c r="T15" s="57">
        <v>3.8</v>
      </c>
      <c r="U15" s="65" t="s">
        <v>42</v>
      </c>
      <c r="V15" s="81">
        <f>PDM_DataModel!AE4</f>
        <v>5</v>
      </c>
    </row>
    <row r="16" spans="1:22" ht="15" x14ac:dyDescent="0.2">
      <c r="A16" s="80" t="str">
        <f t="shared" si="1"/>
        <v>6th Round</v>
      </c>
      <c r="B16" s="56">
        <f t="shared" si="2"/>
        <v>43395</v>
      </c>
      <c r="C16" s="56">
        <f t="shared" si="3"/>
        <v>1</v>
      </c>
      <c r="D16" s="56" t="str">
        <f t="shared" si="4"/>
        <v>Abyan</v>
      </c>
      <c r="E16" s="56" t="str">
        <f t="shared" si="5"/>
        <v>Khanfar</v>
      </c>
      <c r="F16" s="56" t="str">
        <f t="shared" si="6"/>
        <v>Al-Romaila</v>
      </c>
      <c r="G16" s="56" t="str">
        <f t="shared" si="7"/>
        <v>Saken Obaida</v>
      </c>
      <c r="H16" s="56" t="str">
        <f t="shared" si="8"/>
        <v>5.11.2018</v>
      </c>
      <c r="I16" s="56">
        <f t="shared" si="9"/>
        <v>0.3756944444444445</v>
      </c>
      <c r="J16" s="56">
        <f t="shared" si="10"/>
        <v>0.38541666666666669</v>
      </c>
      <c r="K16" s="56" t="str">
        <f t="shared" si="11"/>
        <v>Manal</v>
      </c>
      <c r="L16" s="56" t="str">
        <f t="shared" si="12"/>
        <v>F</v>
      </c>
      <c r="M16" s="56">
        <f t="shared" si="13"/>
        <v>36</v>
      </c>
      <c r="N16" s="56" t="str">
        <f t="shared" si="14"/>
        <v>Widowed</v>
      </c>
      <c r="O16" s="56">
        <f t="shared" si="15"/>
        <v>1</v>
      </c>
      <c r="P16" s="56">
        <f t="shared" si="16"/>
        <v>2</v>
      </c>
      <c r="Q16" s="56" t="str">
        <f t="shared" si="17"/>
        <v xml:space="preserve">Resident </v>
      </c>
      <c r="R16" s="56" t="str">
        <f t="shared" si="18"/>
        <v>F</v>
      </c>
      <c r="S16" s="66" t="s">
        <v>188</v>
      </c>
      <c r="T16" s="57">
        <v>4.0999999999999996</v>
      </c>
      <c r="U16" s="65" t="s">
        <v>44</v>
      </c>
      <c r="V16" s="81">
        <f>PDM_DataModel!AF4</f>
        <v>1</v>
      </c>
    </row>
    <row r="17" spans="1:22" ht="15" x14ac:dyDescent="0.2">
      <c r="A17" s="80" t="str">
        <f t="shared" si="1"/>
        <v>6th Round</v>
      </c>
      <c r="B17" s="56">
        <f t="shared" si="2"/>
        <v>43395</v>
      </c>
      <c r="C17" s="56">
        <f t="shared" si="3"/>
        <v>1</v>
      </c>
      <c r="D17" s="56" t="str">
        <f t="shared" si="4"/>
        <v>Abyan</v>
      </c>
      <c r="E17" s="56" t="str">
        <f t="shared" si="5"/>
        <v>Khanfar</v>
      </c>
      <c r="F17" s="56" t="str">
        <f t="shared" si="6"/>
        <v>Al-Romaila</v>
      </c>
      <c r="G17" s="56" t="str">
        <f t="shared" si="7"/>
        <v>Saken Obaida</v>
      </c>
      <c r="H17" s="56" t="str">
        <f t="shared" si="8"/>
        <v>5.11.2018</v>
      </c>
      <c r="I17" s="56">
        <f t="shared" si="9"/>
        <v>0.3756944444444445</v>
      </c>
      <c r="J17" s="56">
        <f t="shared" si="10"/>
        <v>0.38541666666666669</v>
      </c>
      <c r="K17" s="56" t="str">
        <f t="shared" si="11"/>
        <v>Manal</v>
      </c>
      <c r="L17" s="56" t="str">
        <f t="shared" si="12"/>
        <v>F</v>
      </c>
      <c r="M17" s="56">
        <f t="shared" si="13"/>
        <v>36</v>
      </c>
      <c r="N17" s="56" t="str">
        <f t="shared" si="14"/>
        <v>Widowed</v>
      </c>
      <c r="O17" s="56">
        <f t="shared" si="15"/>
        <v>1</v>
      </c>
      <c r="P17" s="56">
        <f t="shared" si="16"/>
        <v>2</v>
      </c>
      <c r="Q17" s="56" t="str">
        <f t="shared" si="17"/>
        <v xml:space="preserve">Resident </v>
      </c>
      <c r="R17" s="56" t="str">
        <f t="shared" si="18"/>
        <v>F</v>
      </c>
      <c r="S17" s="66" t="s">
        <v>188</v>
      </c>
      <c r="T17" s="57">
        <v>4.2</v>
      </c>
      <c r="U17" s="65" t="s">
        <v>45</v>
      </c>
      <c r="V17" s="81">
        <f>PDM_DataModel!AG4</f>
        <v>0</v>
      </c>
    </row>
    <row r="18" spans="1:22" ht="15" x14ac:dyDescent="0.2">
      <c r="A18" s="80" t="str">
        <f t="shared" si="1"/>
        <v>6th Round</v>
      </c>
      <c r="B18" s="56">
        <f t="shared" si="2"/>
        <v>43395</v>
      </c>
      <c r="C18" s="56">
        <f t="shared" si="3"/>
        <v>1</v>
      </c>
      <c r="D18" s="56" t="str">
        <f t="shared" si="4"/>
        <v>Abyan</v>
      </c>
      <c r="E18" s="56" t="str">
        <f t="shared" si="5"/>
        <v>Khanfar</v>
      </c>
      <c r="F18" s="56" t="str">
        <f t="shared" si="6"/>
        <v>Al-Romaila</v>
      </c>
      <c r="G18" s="56" t="str">
        <f t="shared" si="7"/>
        <v>Saken Obaida</v>
      </c>
      <c r="H18" s="56" t="str">
        <f t="shared" si="8"/>
        <v>5.11.2018</v>
      </c>
      <c r="I18" s="56">
        <f t="shared" si="9"/>
        <v>0.3756944444444445</v>
      </c>
      <c r="J18" s="56">
        <f t="shared" si="10"/>
        <v>0.38541666666666669</v>
      </c>
      <c r="K18" s="56" t="str">
        <f t="shared" si="11"/>
        <v>Manal</v>
      </c>
      <c r="L18" s="56" t="str">
        <f t="shared" si="12"/>
        <v>F</v>
      </c>
      <c r="M18" s="56">
        <f t="shared" si="13"/>
        <v>36</v>
      </c>
      <c r="N18" s="56" t="str">
        <f t="shared" si="14"/>
        <v>Widowed</v>
      </c>
      <c r="O18" s="56">
        <f t="shared" si="15"/>
        <v>1</v>
      </c>
      <c r="P18" s="56">
        <f t="shared" si="16"/>
        <v>2</v>
      </c>
      <c r="Q18" s="56" t="str">
        <f t="shared" si="17"/>
        <v xml:space="preserve">Resident </v>
      </c>
      <c r="R18" s="56" t="str">
        <f t="shared" si="18"/>
        <v>F</v>
      </c>
      <c r="S18" s="66" t="s">
        <v>188</v>
      </c>
      <c r="T18" s="57" t="s">
        <v>146</v>
      </c>
      <c r="U18" s="65" t="s">
        <v>46</v>
      </c>
      <c r="V18" s="81" t="str">
        <f>PDM_DataModel!AH4</f>
        <v>b</v>
      </c>
    </row>
    <row r="19" spans="1:22" ht="15" x14ac:dyDescent="0.2">
      <c r="A19" s="80" t="str">
        <f t="shared" si="1"/>
        <v>6th Round</v>
      </c>
      <c r="B19" s="56">
        <f t="shared" si="2"/>
        <v>43395</v>
      </c>
      <c r="C19" s="56">
        <f t="shared" si="3"/>
        <v>1</v>
      </c>
      <c r="D19" s="56" t="str">
        <f t="shared" si="4"/>
        <v>Abyan</v>
      </c>
      <c r="E19" s="56" t="str">
        <f t="shared" si="5"/>
        <v>Khanfar</v>
      </c>
      <c r="F19" s="56" t="str">
        <f t="shared" si="6"/>
        <v>Al-Romaila</v>
      </c>
      <c r="G19" s="56" t="str">
        <f t="shared" si="7"/>
        <v>Saken Obaida</v>
      </c>
      <c r="H19" s="56" t="str">
        <f t="shared" si="8"/>
        <v>5.11.2018</v>
      </c>
      <c r="I19" s="56">
        <f t="shared" si="9"/>
        <v>0.3756944444444445</v>
      </c>
      <c r="J19" s="56">
        <f t="shared" si="10"/>
        <v>0.38541666666666669</v>
      </c>
      <c r="K19" s="56" t="str">
        <f t="shared" si="11"/>
        <v>Manal</v>
      </c>
      <c r="L19" s="56" t="str">
        <f t="shared" si="12"/>
        <v>F</v>
      </c>
      <c r="M19" s="56">
        <f t="shared" si="13"/>
        <v>36</v>
      </c>
      <c r="N19" s="56" t="str">
        <f t="shared" si="14"/>
        <v>Widowed</v>
      </c>
      <c r="O19" s="56">
        <f t="shared" si="15"/>
        <v>1</v>
      </c>
      <c r="P19" s="56">
        <f t="shared" si="16"/>
        <v>2</v>
      </c>
      <c r="Q19" s="56" t="str">
        <f t="shared" si="17"/>
        <v xml:space="preserve">Resident </v>
      </c>
      <c r="R19" s="56" t="str">
        <f t="shared" si="18"/>
        <v>F</v>
      </c>
      <c r="S19" s="66" t="s">
        <v>188</v>
      </c>
      <c r="T19" s="57" t="s">
        <v>147</v>
      </c>
      <c r="U19" s="65" t="s">
        <v>47</v>
      </c>
      <c r="V19" s="81">
        <f>PDM_DataModel!AI4</f>
        <v>0</v>
      </c>
    </row>
    <row r="20" spans="1:22" ht="15" x14ac:dyDescent="0.2">
      <c r="A20" s="80" t="str">
        <f t="shared" si="1"/>
        <v>6th Round</v>
      </c>
      <c r="B20" s="56">
        <f t="shared" si="2"/>
        <v>43395</v>
      </c>
      <c r="C20" s="56">
        <f t="shared" si="3"/>
        <v>1</v>
      </c>
      <c r="D20" s="56" t="str">
        <f t="shared" si="4"/>
        <v>Abyan</v>
      </c>
      <c r="E20" s="56" t="str">
        <f t="shared" si="5"/>
        <v>Khanfar</v>
      </c>
      <c r="F20" s="56" t="str">
        <f t="shared" si="6"/>
        <v>Al-Romaila</v>
      </c>
      <c r="G20" s="56" t="str">
        <f t="shared" si="7"/>
        <v>Saken Obaida</v>
      </c>
      <c r="H20" s="56" t="str">
        <f t="shared" si="8"/>
        <v>5.11.2018</v>
      </c>
      <c r="I20" s="56">
        <f t="shared" si="9"/>
        <v>0.3756944444444445</v>
      </c>
      <c r="J20" s="56">
        <f t="shared" si="10"/>
        <v>0.38541666666666669</v>
      </c>
      <c r="K20" s="56" t="str">
        <f t="shared" si="11"/>
        <v>Manal</v>
      </c>
      <c r="L20" s="56" t="str">
        <f t="shared" si="12"/>
        <v>F</v>
      </c>
      <c r="M20" s="56">
        <f t="shared" si="13"/>
        <v>36</v>
      </c>
      <c r="N20" s="56" t="str">
        <f t="shared" si="14"/>
        <v>Widowed</v>
      </c>
      <c r="O20" s="56">
        <f t="shared" si="15"/>
        <v>1</v>
      </c>
      <c r="P20" s="56">
        <f t="shared" si="16"/>
        <v>2</v>
      </c>
      <c r="Q20" s="56" t="str">
        <f t="shared" si="17"/>
        <v xml:space="preserve">Resident </v>
      </c>
      <c r="R20" s="56" t="str">
        <f t="shared" si="18"/>
        <v>F</v>
      </c>
      <c r="S20" s="66" t="s">
        <v>188</v>
      </c>
      <c r="T20" s="57" t="s">
        <v>148</v>
      </c>
      <c r="U20" s="65" t="s">
        <v>48</v>
      </c>
      <c r="V20" s="81">
        <f>PDM_DataModel!AJ4</f>
        <v>0</v>
      </c>
    </row>
    <row r="21" spans="1:22" ht="15" x14ac:dyDescent="0.2">
      <c r="A21" s="80" t="str">
        <f t="shared" si="1"/>
        <v>6th Round</v>
      </c>
      <c r="B21" s="56">
        <f t="shared" si="2"/>
        <v>43395</v>
      </c>
      <c r="C21" s="56">
        <f t="shared" si="3"/>
        <v>1</v>
      </c>
      <c r="D21" s="56" t="str">
        <f t="shared" si="4"/>
        <v>Abyan</v>
      </c>
      <c r="E21" s="56" t="str">
        <f t="shared" si="5"/>
        <v>Khanfar</v>
      </c>
      <c r="F21" s="56" t="str">
        <f t="shared" si="6"/>
        <v>Al-Romaila</v>
      </c>
      <c r="G21" s="56" t="str">
        <f t="shared" si="7"/>
        <v>Saken Obaida</v>
      </c>
      <c r="H21" s="56" t="str">
        <f t="shared" si="8"/>
        <v>5.11.2018</v>
      </c>
      <c r="I21" s="56">
        <f t="shared" si="9"/>
        <v>0.3756944444444445</v>
      </c>
      <c r="J21" s="56">
        <f t="shared" si="10"/>
        <v>0.38541666666666669</v>
      </c>
      <c r="K21" s="56" t="str">
        <f t="shared" si="11"/>
        <v>Manal</v>
      </c>
      <c r="L21" s="56" t="str">
        <f t="shared" si="12"/>
        <v>F</v>
      </c>
      <c r="M21" s="56">
        <f t="shared" si="13"/>
        <v>36</v>
      </c>
      <c r="N21" s="56" t="str">
        <f t="shared" si="14"/>
        <v>Widowed</v>
      </c>
      <c r="O21" s="56">
        <f t="shared" si="15"/>
        <v>1</v>
      </c>
      <c r="P21" s="56">
        <f t="shared" si="16"/>
        <v>2</v>
      </c>
      <c r="Q21" s="56" t="str">
        <f t="shared" si="17"/>
        <v xml:space="preserve">Resident </v>
      </c>
      <c r="R21" s="56" t="str">
        <f t="shared" si="18"/>
        <v>F</v>
      </c>
      <c r="S21" s="66" t="s">
        <v>188</v>
      </c>
      <c r="T21" s="57" t="s">
        <v>149</v>
      </c>
      <c r="U21" s="65" t="s">
        <v>150</v>
      </c>
      <c r="V21" s="81">
        <f>PDM_DataModel!AK4</f>
        <v>0</v>
      </c>
    </row>
    <row r="22" spans="1:22" ht="15" x14ac:dyDescent="0.2">
      <c r="A22" s="80" t="str">
        <f t="shared" si="1"/>
        <v>6th Round</v>
      </c>
      <c r="B22" s="56">
        <f t="shared" si="2"/>
        <v>43395</v>
      </c>
      <c r="C22" s="56">
        <f t="shared" si="3"/>
        <v>1</v>
      </c>
      <c r="D22" s="56" t="str">
        <f t="shared" si="4"/>
        <v>Abyan</v>
      </c>
      <c r="E22" s="56" t="str">
        <f t="shared" si="5"/>
        <v>Khanfar</v>
      </c>
      <c r="F22" s="56" t="str">
        <f t="shared" si="6"/>
        <v>Al-Romaila</v>
      </c>
      <c r="G22" s="56" t="str">
        <f t="shared" si="7"/>
        <v>Saken Obaida</v>
      </c>
      <c r="H22" s="56" t="str">
        <f t="shared" si="8"/>
        <v>5.11.2018</v>
      </c>
      <c r="I22" s="56">
        <f t="shared" si="9"/>
        <v>0.3756944444444445</v>
      </c>
      <c r="J22" s="56">
        <f t="shared" si="10"/>
        <v>0.38541666666666669</v>
      </c>
      <c r="K22" s="56" t="str">
        <f t="shared" si="11"/>
        <v>Manal</v>
      </c>
      <c r="L22" s="56" t="str">
        <f t="shared" si="12"/>
        <v>F</v>
      </c>
      <c r="M22" s="56">
        <f t="shared" si="13"/>
        <v>36</v>
      </c>
      <c r="N22" s="56" t="str">
        <f t="shared" si="14"/>
        <v>Widowed</v>
      </c>
      <c r="O22" s="56">
        <f t="shared" si="15"/>
        <v>1</v>
      </c>
      <c r="P22" s="56">
        <f t="shared" si="16"/>
        <v>2</v>
      </c>
      <c r="Q22" s="56" t="str">
        <f t="shared" si="17"/>
        <v xml:space="preserve">Resident </v>
      </c>
      <c r="R22" s="56" t="str">
        <f t="shared" si="18"/>
        <v>F</v>
      </c>
      <c r="S22" s="66" t="s">
        <v>188</v>
      </c>
      <c r="T22" s="57" t="s">
        <v>119</v>
      </c>
      <c r="U22" s="65" t="s">
        <v>49</v>
      </c>
      <c r="V22" s="81">
        <f>PDM_DataModel!AL4</f>
        <v>0</v>
      </c>
    </row>
    <row r="23" spans="1:22" ht="15" x14ac:dyDescent="0.2">
      <c r="A23" s="80" t="str">
        <f t="shared" si="1"/>
        <v>6th Round</v>
      </c>
      <c r="B23" s="56">
        <f t="shared" si="2"/>
        <v>43395</v>
      </c>
      <c r="C23" s="56">
        <f t="shared" si="3"/>
        <v>1</v>
      </c>
      <c r="D23" s="56" t="str">
        <f t="shared" si="4"/>
        <v>Abyan</v>
      </c>
      <c r="E23" s="56" t="str">
        <f t="shared" si="5"/>
        <v>Khanfar</v>
      </c>
      <c r="F23" s="56" t="str">
        <f t="shared" si="6"/>
        <v>Al-Romaila</v>
      </c>
      <c r="G23" s="56" t="str">
        <f t="shared" si="7"/>
        <v>Saken Obaida</v>
      </c>
      <c r="H23" s="56" t="str">
        <f t="shared" si="8"/>
        <v>5.11.2018</v>
      </c>
      <c r="I23" s="56">
        <f t="shared" si="9"/>
        <v>0.3756944444444445</v>
      </c>
      <c r="J23" s="56">
        <f t="shared" si="10"/>
        <v>0.38541666666666669</v>
      </c>
      <c r="K23" s="56" t="str">
        <f t="shared" si="11"/>
        <v>Manal</v>
      </c>
      <c r="L23" s="56" t="str">
        <f t="shared" si="12"/>
        <v>F</v>
      </c>
      <c r="M23" s="56">
        <f t="shared" si="13"/>
        <v>36</v>
      </c>
      <c r="N23" s="56" t="str">
        <f t="shared" si="14"/>
        <v>Widowed</v>
      </c>
      <c r="O23" s="56">
        <f t="shared" si="15"/>
        <v>1</v>
      </c>
      <c r="P23" s="56">
        <f t="shared" si="16"/>
        <v>2</v>
      </c>
      <c r="Q23" s="56" t="str">
        <f t="shared" si="17"/>
        <v xml:space="preserve">Resident </v>
      </c>
      <c r="R23" s="56" t="str">
        <f t="shared" si="18"/>
        <v>F</v>
      </c>
      <c r="S23" s="66" t="s">
        <v>188</v>
      </c>
      <c r="T23" s="57" t="s">
        <v>120</v>
      </c>
      <c r="U23" s="65" t="s">
        <v>50</v>
      </c>
      <c r="V23" s="81">
        <f>PDM_DataModel!AM4</f>
        <v>0</v>
      </c>
    </row>
    <row r="24" spans="1:22" ht="15" x14ac:dyDescent="0.2">
      <c r="A24" s="80" t="str">
        <f t="shared" si="1"/>
        <v>6th Round</v>
      </c>
      <c r="B24" s="56">
        <f t="shared" si="2"/>
        <v>43395</v>
      </c>
      <c r="C24" s="56">
        <f t="shared" si="3"/>
        <v>1</v>
      </c>
      <c r="D24" s="56" t="str">
        <f t="shared" si="4"/>
        <v>Abyan</v>
      </c>
      <c r="E24" s="56" t="str">
        <f t="shared" si="5"/>
        <v>Khanfar</v>
      </c>
      <c r="F24" s="56" t="str">
        <f t="shared" si="6"/>
        <v>Al-Romaila</v>
      </c>
      <c r="G24" s="56" t="str">
        <f t="shared" si="7"/>
        <v>Saken Obaida</v>
      </c>
      <c r="H24" s="56" t="str">
        <f t="shared" si="8"/>
        <v>5.11.2018</v>
      </c>
      <c r="I24" s="56">
        <f t="shared" si="9"/>
        <v>0.3756944444444445</v>
      </c>
      <c r="J24" s="56">
        <f t="shared" si="10"/>
        <v>0.38541666666666669</v>
      </c>
      <c r="K24" s="56" t="str">
        <f t="shared" si="11"/>
        <v>Manal</v>
      </c>
      <c r="L24" s="56" t="str">
        <f t="shared" si="12"/>
        <v>F</v>
      </c>
      <c r="M24" s="56">
        <f t="shared" si="13"/>
        <v>36</v>
      </c>
      <c r="N24" s="56" t="str">
        <f t="shared" si="14"/>
        <v>Widowed</v>
      </c>
      <c r="O24" s="56">
        <f t="shared" si="15"/>
        <v>1</v>
      </c>
      <c r="P24" s="56">
        <f t="shared" si="16"/>
        <v>2</v>
      </c>
      <c r="Q24" s="56" t="str">
        <f t="shared" si="17"/>
        <v xml:space="preserve">Resident </v>
      </c>
      <c r="R24" s="56" t="str">
        <f t="shared" si="18"/>
        <v>F</v>
      </c>
      <c r="S24" s="66" t="s">
        <v>188</v>
      </c>
      <c r="T24" s="57" t="s">
        <v>121</v>
      </c>
      <c r="U24" s="65" t="s">
        <v>51</v>
      </c>
      <c r="V24" s="81">
        <f>PDM_DataModel!AN4</f>
        <v>0</v>
      </c>
    </row>
    <row r="25" spans="1:22" ht="15" x14ac:dyDescent="0.2">
      <c r="A25" s="80" t="str">
        <f t="shared" si="1"/>
        <v>6th Round</v>
      </c>
      <c r="B25" s="56">
        <f t="shared" si="2"/>
        <v>43395</v>
      </c>
      <c r="C25" s="56">
        <f t="shared" si="3"/>
        <v>1</v>
      </c>
      <c r="D25" s="56" t="str">
        <f t="shared" si="4"/>
        <v>Abyan</v>
      </c>
      <c r="E25" s="56" t="str">
        <f t="shared" si="5"/>
        <v>Khanfar</v>
      </c>
      <c r="F25" s="56" t="str">
        <f t="shared" si="6"/>
        <v>Al-Romaila</v>
      </c>
      <c r="G25" s="56" t="str">
        <f t="shared" si="7"/>
        <v>Saken Obaida</v>
      </c>
      <c r="H25" s="56" t="str">
        <f t="shared" si="8"/>
        <v>5.11.2018</v>
      </c>
      <c r="I25" s="56">
        <f t="shared" si="9"/>
        <v>0.3756944444444445</v>
      </c>
      <c r="J25" s="56">
        <f t="shared" si="10"/>
        <v>0.38541666666666669</v>
      </c>
      <c r="K25" s="56" t="str">
        <f t="shared" si="11"/>
        <v>Manal</v>
      </c>
      <c r="L25" s="56" t="str">
        <f t="shared" si="12"/>
        <v>F</v>
      </c>
      <c r="M25" s="56">
        <f t="shared" si="13"/>
        <v>36</v>
      </c>
      <c r="N25" s="56" t="str">
        <f t="shared" si="14"/>
        <v>Widowed</v>
      </c>
      <c r="O25" s="56">
        <f t="shared" si="15"/>
        <v>1</v>
      </c>
      <c r="P25" s="56">
        <f t="shared" si="16"/>
        <v>2</v>
      </c>
      <c r="Q25" s="56" t="str">
        <f t="shared" si="17"/>
        <v xml:space="preserve">Resident </v>
      </c>
      <c r="R25" s="56" t="str">
        <f t="shared" si="18"/>
        <v>F</v>
      </c>
      <c r="S25" s="66" t="s">
        <v>188</v>
      </c>
      <c r="T25" s="57" t="s">
        <v>122</v>
      </c>
      <c r="U25" s="65" t="s">
        <v>52</v>
      </c>
      <c r="V25" s="81">
        <f>PDM_DataModel!AO4</f>
        <v>0</v>
      </c>
    </row>
    <row r="26" spans="1:22" ht="15" x14ac:dyDescent="0.2">
      <c r="A26" s="80" t="str">
        <f t="shared" si="1"/>
        <v>6th Round</v>
      </c>
      <c r="B26" s="56">
        <f t="shared" si="2"/>
        <v>43395</v>
      </c>
      <c r="C26" s="56">
        <f t="shared" si="3"/>
        <v>1</v>
      </c>
      <c r="D26" s="56" t="str">
        <f t="shared" si="4"/>
        <v>Abyan</v>
      </c>
      <c r="E26" s="56" t="str">
        <f t="shared" si="5"/>
        <v>Khanfar</v>
      </c>
      <c r="F26" s="56" t="str">
        <f t="shared" si="6"/>
        <v>Al-Romaila</v>
      </c>
      <c r="G26" s="56" t="str">
        <f t="shared" si="7"/>
        <v>Saken Obaida</v>
      </c>
      <c r="H26" s="56" t="str">
        <f t="shared" si="8"/>
        <v>5.11.2018</v>
      </c>
      <c r="I26" s="56">
        <f t="shared" si="9"/>
        <v>0.3756944444444445</v>
      </c>
      <c r="J26" s="56">
        <f t="shared" si="10"/>
        <v>0.38541666666666669</v>
      </c>
      <c r="K26" s="56" t="str">
        <f t="shared" si="11"/>
        <v>Manal</v>
      </c>
      <c r="L26" s="56" t="str">
        <f t="shared" si="12"/>
        <v>F</v>
      </c>
      <c r="M26" s="56">
        <f t="shared" si="13"/>
        <v>36</v>
      </c>
      <c r="N26" s="56" t="str">
        <f t="shared" si="14"/>
        <v>Widowed</v>
      </c>
      <c r="O26" s="56">
        <f t="shared" si="15"/>
        <v>1</v>
      </c>
      <c r="P26" s="56">
        <f t="shared" si="16"/>
        <v>2</v>
      </c>
      <c r="Q26" s="56" t="str">
        <f t="shared" si="17"/>
        <v xml:space="preserve">Resident </v>
      </c>
      <c r="R26" s="56" t="str">
        <f t="shared" si="18"/>
        <v>F</v>
      </c>
      <c r="S26" s="66" t="s">
        <v>188</v>
      </c>
      <c r="T26" s="57" t="s">
        <v>123</v>
      </c>
      <c r="U26" s="65" t="s">
        <v>53</v>
      </c>
      <c r="V26" s="81">
        <f>PDM_DataModel!AP4</f>
        <v>0</v>
      </c>
    </row>
    <row r="27" spans="1:22" ht="15" x14ac:dyDescent="0.2">
      <c r="A27" s="80" t="str">
        <f t="shared" si="1"/>
        <v>6th Round</v>
      </c>
      <c r="B27" s="56">
        <f t="shared" si="2"/>
        <v>43395</v>
      </c>
      <c r="C27" s="56">
        <f t="shared" si="3"/>
        <v>1</v>
      </c>
      <c r="D27" s="56" t="str">
        <f t="shared" si="4"/>
        <v>Abyan</v>
      </c>
      <c r="E27" s="56" t="str">
        <f t="shared" si="5"/>
        <v>Khanfar</v>
      </c>
      <c r="F27" s="56" t="str">
        <f t="shared" si="6"/>
        <v>Al-Romaila</v>
      </c>
      <c r="G27" s="56" t="str">
        <f t="shared" si="7"/>
        <v>Saken Obaida</v>
      </c>
      <c r="H27" s="56" t="str">
        <f t="shared" si="8"/>
        <v>5.11.2018</v>
      </c>
      <c r="I27" s="56">
        <f t="shared" si="9"/>
        <v>0.3756944444444445</v>
      </c>
      <c r="J27" s="56">
        <f t="shared" si="10"/>
        <v>0.38541666666666669</v>
      </c>
      <c r="K27" s="56" t="str">
        <f t="shared" si="11"/>
        <v>Manal</v>
      </c>
      <c r="L27" s="56" t="str">
        <f t="shared" si="12"/>
        <v>F</v>
      </c>
      <c r="M27" s="56">
        <f t="shared" si="13"/>
        <v>36</v>
      </c>
      <c r="N27" s="56" t="str">
        <f t="shared" si="14"/>
        <v>Widowed</v>
      </c>
      <c r="O27" s="56">
        <f t="shared" si="15"/>
        <v>1</v>
      </c>
      <c r="P27" s="56">
        <f t="shared" si="16"/>
        <v>2</v>
      </c>
      <c r="Q27" s="56" t="str">
        <f t="shared" si="17"/>
        <v xml:space="preserve">Resident </v>
      </c>
      <c r="R27" s="56" t="str">
        <f t="shared" si="18"/>
        <v>F</v>
      </c>
      <c r="S27" s="66" t="s">
        <v>188</v>
      </c>
      <c r="T27" s="57" t="s">
        <v>124</v>
      </c>
      <c r="U27" s="65" t="s">
        <v>54</v>
      </c>
      <c r="V27" s="81">
        <f>PDM_DataModel!AQ4</f>
        <v>0</v>
      </c>
    </row>
    <row r="28" spans="1:22" ht="15" x14ac:dyDescent="0.2">
      <c r="A28" s="80" t="str">
        <f t="shared" si="1"/>
        <v>6th Round</v>
      </c>
      <c r="B28" s="56">
        <f t="shared" si="2"/>
        <v>43395</v>
      </c>
      <c r="C28" s="56">
        <f t="shared" si="3"/>
        <v>1</v>
      </c>
      <c r="D28" s="56" t="str">
        <f t="shared" si="4"/>
        <v>Abyan</v>
      </c>
      <c r="E28" s="56" t="str">
        <f t="shared" si="5"/>
        <v>Khanfar</v>
      </c>
      <c r="F28" s="56" t="str">
        <f t="shared" si="6"/>
        <v>Al-Romaila</v>
      </c>
      <c r="G28" s="56" t="str">
        <f t="shared" si="7"/>
        <v>Saken Obaida</v>
      </c>
      <c r="H28" s="56" t="str">
        <f t="shared" si="8"/>
        <v>5.11.2018</v>
      </c>
      <c r="I28" s="56">
        <f t="shared" si="9"/>
        <v>0.3756944444444445</v>
      </c>
      <c r="J28" s="56">
        <f t="shared" si="10"/>
        <v>0.38541666666666669</v>
      </c>
      <c r="K28" s="56" t="str">
        <f t="shared" si="11"/>
        <v>Manal</v>
      </c>
      <c r="L28" s="56" t="str">
        <f t="shared" si="12"/>
        <v>F</v>
      </c>
      <c r="M28" s="56">
        <f t="shared" si="13"/>
        <v>36</v>
      </c>
      <c r="N28" s="56" t="str">
        <f t="shared" si="14"/>
        <v>Widowed</v>
      </c>
      <c r="O28" s="56">
        <f t="shared" si="15"/>
        <v>1</v>
      </c>
      <c r="P28" s="56">
        <f t="shared" si="16"/>
        <v>2</v>
      </c>
      <c r="Q28" s="56" t="str">
        <f t="shared" si="17"/>
        <v xml:space="preserve">Resident </v>
      </c>
      <c r="R28" s="56" t="str">
        <f t="shared" si="18"/>
        <v>F</v>
      </c>
      <c r="S28" s="66" t="s">
        <v>188</v>
      </c>
      <c r="T28" s="57" t="s">
        <v>125</v>
      </c>
      <c r="U28" s="65" t="s">
        <v>55</v>
      </c>
      <c r="V28" s="81">
        <f>PDM_DataModel!AR4</f>
        <v>0</v>
      </c>
    </row>
    <row r="29" spans="1:22" ht="15" x14ac:dyDescent="0.2">
      <c r="A29" s="80" t="str">
        <f t="shared" si="1"/>
        <v>6th Round</v>
      </c>
      <c r="B29" s="56">
        <f t="shared" si="2"/>
        <v>43395</v>
      </c>
      <c r="C29" s="56">
        <f t="shared" si="3"/>
        <v>1</v>
      </c>
      <c r="D29" s="56" t="str">
        <f t="shared" si="4"/>
        <v>Abyan</v>
      </c>
      <c r="E29" s="56" t="str">
        <f t="shared" si="5"/>
        <v>Khanfar</v>
      </c>
      <c r="F29" s="56" t="str">
        <f t="shared" si="6"/>
        <v>Al-Romaila</v>
      </c>
      <c r="G29" s="56" t="str">
        <f t="shared" si="7"/>
        <v>Saken Obaida</v>
      </c>
      <c r="H29" s="56" t="str">
        <f t="shared" si="8"/>
        <v>5.11.2018</v>
      </c>
      <c r="I29" s="56">
        <f t="shared" si="9"/>
        <v>0.3756944444444445</v>
      </c>
      <c r="J29" s="56">
        <f t="shared" si="10"/>
        <v>0.38541666666666669</v>
      </c>
      <c r="K29" s="56" t="str">
        <f t="shared" si="11"/>
        <v>Manal</v>
      </c>
      <c r="L29" s="56" t="str">
        <f t="shared" si="12"/>
        <v>F</v>
      </c>
      <c r="M29" s="56">
        <f t="shared" si="13"/>
        <v>36</v>
      </c>
      <c r="N29" s="56" t="str">
        <f t="shared" si="14"/>
        <v>Widowed</v>
      </c>
      <c r="O29" s="56">
        <f t="shared" si="15"/>
        <v>1</v>
      </c>
      <c r="P29" s="56">
        <f t="shared" si="16"/>
        <v>2</v>
      </c>
      <c r="Q29" s="56" t="str">
        <f t="shared" si="17"/>
        <v xml:space="preserve">Resident </v>
      </c>
      <c r="R29" s="56" t="str">
        <f t="shared" si="18"/>
        <v>F</v>
      </c>
      <c r="S29" s="66" t="s">
        <v>188</v>
      </c>
      <c r="T29" s="57" t="s">
        <v>126</v>
      </c>
      <c r="U29" s="65" t="s">
        <v>56</v>
      </c>
      <c r="V29" s="81">
        <f>PDM_DataModel!AS4</f>
        <v>0</v>
      </c>
    </row>
    <row r="30" spans="1:22" ht="15" x14ac:dyDescent="0.2">
      <c r="A30" s="80" t="str">
        <f t="shared" si="1"/>
        <v>6th Round</v>
      </c>
      <c r="B30" s="56">
        <f t="shared" si="2"/>
        <v>43395</v>
      </c>
      <c r="C30" s="56">
        <f t="shared" si="3"/>
        <v>1</v>
      </c>
      <c r="D30" s="56" t="str">
        <f t="shared" si="4"/>
        <v>Abyan</v>
      </c>
      <c r="E30" s="56" t="str">
        <f t="shared" si="5"/>
        <v>Khanfar</v>
      </c>
      <c r="F30" s="56" t="str">
        <f t="shared" si="6"/>
        <v>Al-Romaila</v>
      </c>
      <c r="G30" s="56" t="str">
        <f t="shared" si="7"/>
        <v>Saken Obaida</v>
      </c>
      <c r="H30" s="56" t="str">
        <f t="shared" si="8"/>
        <v>5.11.2018</v>
      </c>
      <c r="I30" s="56">
        <f t="shared" si="9"/>
        <v>0.3756944444444445</v>
      </c>
      <c r="J30" s="56">
        <f t="shared" si="10"/>
        <v>0.38541666666666669</v>
      </c>
      <c r="K30" s="56" t="str">
        <f t="shared" si="11"/>
        <v>Manal</v>
      </c>
      <c r="L30" s="56" t="str">
        <f t="shared" si="12"/>
        <v>F</v>
      </c>
      <c r="M30" s="56">
        <f t="shared" si="13"/>
        <v>36</v>
      </c>
      <c r="N30" s="56" t="str">
        <f t="shared" si="14"/>
        <v>Widowed</v>
      </c>
      <c r="O30" s="56">
        <f t="shared" si="15"/>
        <v>1</v>
      </c>
      <c r="P30" s="56">
        <f t="shared" si="16"/>
        <v>2</v>
      </c>
      <c r="Q30" s="56" t="str">
        <f t="shared" si="17"/>
        <v xml:space="preserve">Resident </v>
      </c>
      <c r="R30" s="56" t="str">
        <f t="shared" si="18"/>
        <v>F</v>
      </c>
      <c r="S30" s="66" t="s">
        <v>188</v>
      </c>
      <c r="T30" s="57" t="s">
        <v>127</v>
      </c>
      <c r="U30" s="65" t="s">
        <v>57</v>
      </c>
      <c r="V30" s="81">
        <f>PDM_DataModel!AT4</f>
        <v>0</v>
      </c>
    </row>
    <row r="31" spans="1:22" ht="15" x14ac:dyDescent="0.2">
      <c r="A31" s="80" t="str">
        <f t="shared" si="1"/>
        <v>6th Round</v>
      </c>
      <c r="B31" s="56">
        <f t="shared" si="2"/>
        <v>43395</v>
      </c>
      <c r="C31" s="56">
        <f t="shared" si="3"/>
        <v>1</v>
      </c>
      <c r="D31" s="56" t="str">
        <f t="shared" si="4"/>
        <v>Abyan</v>
      </c>
      <c r="E31" s="56" t="str">
        <f t="shared" si="5"/>
        <v>Khanfar</v>
      </c>
      <c r="F31" s="56" t="str">
        <f t="shared" si="6"/>
        <v>Al-Romaila</v>
      </c>
      <c r="G31" s="56" t="str">
        <f t="shared" si="7"/>
        <v>Saken Obaida</v>
      </c>
      <c r="H31" s="56" t="str">
        <f t="shared" si="8"/>
        <v>5.11.2018</v>
      </c>
      <c r="I31" s="56">
        <f t="shared" si="9"/>
        <v>0.3756944444444445</v>
      </c>
      <c r="J31" s="56">
        <f t="shared" si="10"/>
        <v>0.38541666666666669</v>
      </c>
      <c r="K31" s="56" t="str">
        <f t="shared" si="11"/>
        <v>Manal</v>
      </c>
      <c r="L31" s="56" t="str">
        <f t="shared" si="12"/>
        <v>F</v>
      </c>
      <c r="M31" s="56">
        <f t="shared" si="13"/>
        <v>36</v>
      </c>
      <c r="N31" s="56" t="str">
        <f t="shared" si="14"/>
        <v>Widowed</v>
      </c>
      <c r="O31" s="56">
        <f t="shared" si="15"/>
        <v>1</v>
      </c>
      <c r="P31" s="56">
        <f t="shared" si="16"/>
        <v>2</v>
      </c>
      <c r="Q31" s="56" t="str">
        <f t="shared" si="17"/>
        <v xml:space="preserve">Resident </v>
      </c>
      <c r="R31" s="56" t="str">
        <f t="shared" si="18"/>
        <v>F</v>
      </c>
      <c r="S31" s="66" t="s">
        <v>188</v>
      </c>
      <c r="T31" s="57" t="s">
        <v>128</v>
      </c>
      <c r="U31" s="65" t="s">
        <v>58</v>
      </c>
      <c r="V31" s="81">
        <f>PDM_DataModel!AU4</f>
        <v>0</v>
      </c>
    </row>
    <row r="32" spans="1:22" ht="15" x14ac:dyDescent="0.2">
      <c r="A32" s="80" t="str">
        <f t="shared" si="1"/>
        <v>6th Round</v>
      </c>
      <c r="B32" s="56">
        <f t="shared" si="2"/>
        <v>43395</v>
      </c>
      <c r="C32" s="56">
        <f t="shared" si="3"/>
        <v>1</v>
      </c>
      <c r="D32" s="56" t="str">
        <f t="shared" si="4"/>
        <v>Abyan</v>
      </c>
      <c r="E32" s="56" t="str">
        <f t="shared" si="5"/>
        <v>Khanfar</v>
      </c>
      <c r="F32" s="56" t="str">
        <f t="shared" si="6"/>
        <v>Al-Romaila</v>
      </c>
      <c r="G32" s="56" t="str">
        <f t="shared" si="7"/>
        <v>Saken Obaida</v>
      </c>
      <c r="H32" s="56" t="str">
        <f t="shared" si="8"/>
        <v>5.11.2018</v>
      </c>
      <c r="I32" s="56">
        <f t="shared" si="9"/>
        <v>0.3756944444444445</v>
      </c>
      <c r="J32" s="56">
        <f t="shared" si="10"/>
        <v>0.38541666666666669</v>
      </c>
      <c r="K32" s="56" t="str">
        <f t="shared" si="11"/>
        <v>Manal</v>
      </c>
      <c r="L32" s="56" t="str">
        <f t="shared" si="12"/>
        <v>F</v>
      </c>
      <c r="M32" s="56">
        <f t="shared" si="13"/>
        <v>36</v>
      </c>
      <c r="N32" s="56" t="str">
        <f t="shared" si="14"/>
        <v>Widowed</v>
      </c>
      <c r="O32" s="56">
        <f t="shared" si="15"/>
        <v>1</v>
      </c>
      <c r="P32" s="56">
        <f t="shared" si="16"/>
        <v>2</v>
      </c>
      <c r="Q32" s="56" t="str">
        <f t="shared" si="17"/>
        <v xml:space="preserve">Resident </v>
      </c>
      <c r="R32" s="56" t="str">
        <f t="shared" si="18"/>
        <v>F</v>
      </c>
      <c r="S32" s="66" t="s">
        <v>188</v>
      </c>
      <c r="T32" s="57" t="s">
        <v>129</v>
      </c>
      <c r="U32" s="65" t="s">
        <v>59</v>
      </c>
      <c r="V32" s="81">
        <f>PDM_DataModel!AV4</f>
        <v>0</v>
      </c>
    </row>
    <row r="33" spans="1:22" ht="15" x14ac:dyDescent="0.2">
      <c r="A33" s="80" t="str">
        <f t="shared" si="1"/>
        <v>6th Round</v>
      </c>
      <c r="B33" s="56">
        <f t="shared" si="2"/>
        <v>43395</v>
      </c>
      <c r="C33" s="56">
        <f t="shared" si="3"/>
        <v>1</v>
      </c>
      <c r="D33" s="56" t="str">
        <f t="shared" si="4"/>
        <v>Abyan</v>
      </c>
      <c r="E33" s="56" t="str">
        <f t="shared" si="5"/>
        <v>Khanfar</v>
      </c>
      <c r="F33" s="56" t="str">
        <f t="shared" si="6"/>
        <v>Al-Romaila</v>
      </c>
      <c r="G33" s="56" t="str">
        <f t="shared" si="7"/>
        <v>Saken Obaida</v>
      </c>
      <c r="H33" s="56" t="str">
        <f t="shared" si="8"/>
        <v>5.11.2018</v>
      </c>
      <c r="I33" s="56">
        <f t="shared" si="9"/>
        <v>0.3756944444444445</v>
      </c>
      <c r="J33" s="56">
        <f t="shared" si="10"/>
        <v>0.38541666666666669</v>
      </c>
      <c r="K33" s="56" t="str">
        <f t="shared" si="11"/>
        <v>Manal</v>
      </c>
      <c r="L33" s="56" t="str">
        <f t="shared" si="12"/>
        <v>F</v>
      </c>
      <c r="M33" s="56">
        <f t="shared" si="13"/>
        <v>36</v>
      </c>
      <c r="N33" s="56" t="str">
        <f t="shared" si="14"/>
        <v>Widowed</v>
      </c>
      <c r="O33" s="56">
        <f t="shared" si="15"/>
        <v>1</v>
      </c>
      <c r="P33" s="56">
        <f t="shared" si="16"/>
        <v>2</v>
      </c>
      <c r="Q33" s="56" t="str">
        <f t="shared" si="17"/>
        <v xml:space="preserve">Resident </v>
      </c>
      <c r="R33" s="56" t="str">
        <f t="shared" si="18"/>
        <v>F</v>
      </c>
      <c r="S33" s="66" t="s">
        <v>188</v>
      </c>
      <c r="T33" s="57" t="s">
        <v>130</v>
      </c>
      <c r="U33" s="65" t="s">
        <v>60</v>
      </c>
      <c r="V33" s="81">
        <f>PDM_DataModel!AW4</f>
        <v>0</v>
      </c>
    </row>
    <row r="34" spans="1:22" ht="16.5" x14ac:dyDescent="0.2">
      <c r="A34" s="80" t="str">
        <f t="shared" si="1"/>
        <v>6th Round</v>
      </c>
      <c r="B34" s="56">
        <f t="shared" si="2"/>
        <v>43395</v>
      </c>
      <c r="C34" s="56">
        <f t="shared" si="3"/>
        <v>1</v>
      </c>
      <c r="D34" s="56" t="str">
        <f t="shared" si="4"/>
        <v>Abyan</v>
      </c>
      <c r="E34" s="56" t="str">
        <f t="shared" si="5"/>
        <v>Khanfar</v>
      </c>
      <c r="F34" s="56" t="str">
        <f t="shared" si="6"/>
        <v>Al-Romaila</v>
      </c>
      <c r="G34" s="56" t="str">
        <f t="shared" si="7"/>
        <v>Saken Obaida</v>
      </c>
      <c r="H34" s="56" t="str">
        <f t="shared" si="8"/>
        <v>5.11.2018</v>
      </c>
      <c r="I34" s="56">
        <f t="shared" si="9"/>
        <v>0.3756944444444445</v>
      </c>
      <c r="J34" s="56">
        <f t="shared" si="10"/>
        <v>0.38541666666666669</v>
      </c>
      <c r="K34" s="56" t="str">
        <f t="shared" si="11"/>
        <v>Manal</v>
      </c>
      <c r="L34" s="56" t="str">
        <f t="shared" si="12"/>
        <v>F</v>
      </c>
      <c r="M34" s="56">
        <f t="shared" si="13"/>
        <v>36</v>
      </c>
      <c r="N34" s="56" t="str">
        <f t="shared" si="14"/>
        <v>Widowed</v>
      </c>
      <c r="O34" s="56">
        <f t="shared" si="15"/>
        <v>1</v>
      </c>
      <c r="P34" s="56">
        <f t="shared" si="16"/>
        <v>2</v>
      </c>
      <c r="Q34" s="56" t="str">
        <f t="shared" si="17"/>
        <v xml:space="preserve">Resident </v>
      </c>
      <c r="R34" s="56" t="str">
        <f t="shared" si="18"/>
        <v>F</v>
      </c>
      <c r="S34" s="67" t="s">
        <v>189</v>
      </c>
      <c r="T34" s="57">
        <v>5.0999999999999996</v>
      </c>
      <c r="U34" s="68" t="s">
        <v>62</v>
      </c>
      <c r="V34" s="81">
        <f>PDM_DataModel!AX4</f>
        <v>1</v>
      </c>
    </row>
    <row r="35" spans="1:22" ht="16.5" x14ac:dyDescent="0.2">
      <c r="A35" s="80" t="str">
        <f t="shared" si="1"/>
        <v>6th Round</v>
      </c>
      <c r="B35" s="56">
        <f t="shared" si="2"/>
        <v>43395</v>
      </c>
      <c r="C35" s="56">
        <f t="shared" si="3"/>
        <v>1</v>
      </c>
      <c r="D35" s="56" t="str">
        <f t="shared" si="4"/>
        <v>Abyan</v>
      </c>
      <c r="E35" s="56" t="str">
        <f t="shared" si="5"/>
        <v>Khanfar</v>
      </c>
      <c r="F35" s="56" t="str">
        <f t="shared" si="6"/>
        <v>Al-Romaila</v>
      </c>
      <c r="G35" s="56" t="str">
        <f t="shared" si="7"/>
        <v>Saken Obaida</v>
      </c>
      <c r="H35" s="56" t="str">
        <f t="shared" si="8"/>
        <v>5.11.2018</v>
      </c>
      <c r="I35" s="56">
        <f t="shared" si="9"/>
        <v>0.3756944444444445</v>
      </c>
      <c r="J35" s="56">
        <f t="shared" si="10"/>
        <v>0.38541666666666669</v>
      </c>
      <c r="K35" s="56" t="str">
        <f t="shared" si="11"/>
        <v>Manal</v>
      </c>
      <c r="L35" s="56" t="str">
        <f t="shared" si="12"/>
        <v>F</v>
      </c>
      <c r="M35" s="56">
        <f t="shared" si="13"/>
        <v>36</v>
      </c>
      <c r="N35" s="56" t="str">
        <f t="shared" si="14"/>
        <v>Widowed</v>
      </c>
      <c r="O35" s="56">
        <f t="shared" si="15"/>
        <v>1</v>
      </c>
      <c r="P35" s="56">
        <f t="shared" si="16"/>
        <v>2</v>
      </c>
      <c r="Q35" s="56" t="str">
        <f t="shared" si="17"/>
        <v xml:space="preserve">Resident </v>
      </c>
      <c r="R35" s="56" t="str">
        <f t="shared" si="18"/>
        <v>F</v>
      </c>
      <c r="S35" s="67" t="s">
        <v>189</v>
      </c>
      <c r="T35" s="57">
        <v>5.2</v>
      </c>
      <c r="U35" s="68" t="s">
        <v>63</v>
      </c>
      <c r="V35" s="81" t="str">
        <f>PDM_DataModel!AY4</f>
        <v>a</v>
      </c>
    </row>
    <row r="36" spans="1:22" ht="16.5" x14ac:dyDescent="0.2">
      <c r="A36" s="80" t="str">
        <f t="shared" si="1"/>
        <v>6th Round</v>
      </c>
      <c r="B36" s="56">
        <f t="shared" si="2"/>
        <v>43395</v>
      </c>
      <c r="C36" s="56">
        <f t="shared" si="3"/>
        <v>1</v>
      </c>
      <c r="D36" s="56" t="str">
        <f t="shared" si="4"/>
        <v>Abyan</v>
      </c>
      <c r="E36" s="56" t="str">
        <f t="shared" si="5"/>
        <v>Khanfar</v>
      </c>
      <c r="F36" s="56" t="str">
        <f t="shared" si="6"/>
        <v>Al-Romaila</v>
      </c>
      <c r="G36" s="56" t="str">
        <f t="shared" si="7"/>
        <v>Saken Obaida</v>
      </c>
      <c r="H36" s="56" t="str">
        <f t="shared" si="8"/>
        <v>5.11.2018</v>
      </c>
      <c r="I36" s="56">
        <f t="shared" si="9"/>
        <v>0.3756944444444445</v>
      </c>
      <c r="J36" s="56">
        <f t="shared" si="10"/>
        <v>0.38541666666666669</v>
      </c>
      <c r="K36" s="56" t="str">
        <f t="shared" si="11"/>
        <v>Manal</v>
      </c>
      <c r="L36" s="56" t="str">
        <f t="shared" si="12"/>
        <v>F</v>
      </c>
      <c r="M36" s="56">
        <f t="shared" si="13"/>
        <v>36</v>
      </c>
      <c r="N36" s="56" t="str">
        <f t="shared" si="14"/>
        <v>Widowed</v>
      </c>
      <c r="O36" s="56">
        <f t="shared" si="15"/>
        <v>1</v>
      </c>
      <c r="P36" s="56">
        <f t="shared" si="16"/>
        <v>2</v>
      </c>
      <c r="Q36" s="56" t="str">
        <f t="shared" si="17"/>
        <v xml:space="preserve">Resident </v>
      </c>
      <c r="R36" s="56" t="str">
        <f t="shared" si="18"/>
        <v>F</v>
      </c>
      <c r="S36" s="67" t="s">
        <v>189</v>
      </c>
      <c r="T36" s="57">
        <v>5.3</v>
      </c>
      <c r="U36" s="68" t="s">
        <v>64</v>
      </c>
      <c r="V36" s="81" t="str">
        <f>PDM_DataModel!AZ4</f>
        <v>a</v>
      </c>
    </row>
    <row r="37" spans="1:22" ht="16.5" x14ac:dyDescent="0.2">
      <c r="A37" s="80" t="str">
        <f t="shared" si="1"/>
        <v>6th Round</v>
      </c>
      <c r="B37" s="56">
        <f t="shared" si="2"/>
        <v>43395</v>
      </c>
      <c r="C37" s="56">
        <f t="shared" si="3"/>
        <v>1</v>
      </c>
      <c r="D37" s="56" t="str">
        <f t="shared" si="4"/>
        <v>Abyan</v>
      </c>
      <c r="E37" s="56" t="str">
        <f t="shared" si="5"/>
        <v>Khanfar</v>
      </c>
      <c r="F37" s="56" t="str">
        <f t="shared" si="6"/>
        <v>Al-Romaila</v>
      </c>
      <c r="G37" s="56" t="str">
        <f t="shared" si="7"/>
        <v>Saken Obaida</v>
      </c>
      <c r="H37" s="56" t="str">
        <f t="shared" si="8"/>
        <v>5.11.2018</v>
      </c>
      <c r="I37" s="56">
        <f t="shared" si="9"/>
        <v>0.3756944444444445</v>
      </c>
      <c r="J37" s="56">
        <f t="shared" si="10"/>
        <v>0.38541666666666669</v>
      </c>
      <c r="K37" s="56" t="str">
        <f t="shared" si="11"/>
        <v>Manal</v>
      </c>
      <c r="L37" s="56" t="str">
        <f t="shared" si="12"/>
        <v>F</v>
      </c>
      <c r="M37" s="56">
        <f t="shared" si="13"/>
        <v>36</v>
      </c>
      <c r="N37" s="56" t="str">
        <f t="shared" si="14"/>
        <v>Widowed</v>
      </c>
      <c r="O37" s="56">
        <f t="shared" si="15"/>
        <v>1</v>
      </c>
      <c r="P37" s="56">
        <f t="shared" si="16"/>
        <v>2</v>
      </c>
      <c r="Q37" s="56" t="str">
        <f t="shared" si="17"/>
        <v xml:space="preserve">Resident </v>
      </c>
      <c r="R37" s="56" t="str">
        <f t="shared" si="18"/>
        <v>F</v>
      </c>
      <c r="S37" s="67" t="s">
        <v>189</v>
      </c>
      <c r="T37" s="56">
        <v>5.4</v>
      </c>
      <c r="U37" s="68" t="s">
        <v>65</v>
      </c>
      <c r="V37" s="81">
        <f>PDM_DataModel!BA4</f>
        <v>1</v>
      </c>
    </row>
    <row r="38" spans="1:22" ht="16.5" x14ac:dyDescent="0.2">
      <c r="A38" s="80" t="str">
        <f t="shared" si="1"/>
        <v>6th Round</v>
      </c>
      <c r="B38" s="56">
        <f t="shared" si="2"/>
        <v>43395</v>
      </c>
      <c r="C38" s="56">
        <f t="shared" si="3"/>
        <v>1</v>
      </c>
      <c r="D38" s="56" t="str">
        <f t="shared" si="4"/>
        <v>Abyan</v>
      </c>
      <c r="E38" s="56" t="str">
        <f t="shared" si="5"/>
        <v>Khanfar</v>
      </c>
      <c r="F38" s="56" t="str">
        <f t="shared" si="6"/>
        <v>Al-Romaila</v>
      </c>
      <c r="G38" s="56" t="str">
        <f t="shared" si="7"/>
        <v>Saken Obaida</v>
      </c>
      <c r="H38" s="56" t="str">
        <f t="shared" si="8"/>
        <v>5.11.2018</v>
      </c>
      <c r="I38" s="56">
        <f t="shared" si="9"/>
        <v>0.3756944444444445</v>
      </c>
      <c r="J38" s="56">
        <f t="shared" si="10"/>
        <v>0.38541666666666669</v>
      </c>
      <c r="K38" s="56" t="str">
        <f t="shared" si="11"/>
        <v>Manal</v>
      </c>
      <c r="L38" s="56" t="str">
        <f t="shared" si="12"/>
        <v>F</v>
      </c>
      <c r="M38" s="56">
        <f t="shared" si="13"/>
        <v>36</v>
      </c>
      <c r="N38" s="56" t="str">
        <f t="shared" si="14"/>
        <v>Widowed</v>
      </c>
      <c r="O38" s="56">
        <f t="shared" si="15"/>
        <v>1</v>
      </c>
      <c r="P38" s="56">
        <f t="shared" si="16"/>
        <v>2</v>
      </c>
      <c r="Q38" s="56" t="str">
        <f t="shared" si="17"/>
        <v xml:space="preserve">Resident </v>
      </c>
      <c r="R38" s="56" t="str">
        <f t="shared" si="18"/>
        <v>F</v>
      </c>
      <c r="S38" s="67" t="s">
        <v>189</v>
      </c>
      <c r="T38" s="57" t="s">
        <v>131</v>
      </c>
      <c r="U38" s="68" t="s">
        <v>66</v>
      </c>
      <c r="V38" s="81">
        <f>PDM_DataModel!BB4</f>
        <v>0</v>
      </c>
    </row>
    <row r="39" spans="1:22" ht="16.5" x14ac:dyDescent="0.2">
      <c r="A39" s="80" t="str">
        <f t="shared" si="1"/>
        <v>6th Round</v>
      </c>
      <c r="B39" s="56">
        <f t="shared" si="2"/>
        <v>43395</v>
      </c>
      <c r="C39" s="56">
        <f t="shared" si="3"/>
        <v>1</v>
      </c>
      <c r="D39" s="56" t="str">
        <f t="shared" si="4"/>
        <v>Abyan</v>
      </c>
      <c r="E39" s="56" t="str">
        <f t="shared" si="5"/>
        <v>Khanfar</v>
      </c>
      <c r="F39" s="56" t="str">
        <f t="shared" si="6"/>
        <v>Al-Romaila</v>
      </c>
      <c r="G39" s="56" t="str">
        <f t="shared" si="7"/>
        <v>Saken Obaida</v>
      </c>
      <c r="H39" s="56" t="str">
        <f t="shared" si="8"/>
        <v>5.11.2018</v>
      </c>
      <c r="I39" s="56">
        <f t="shared" si="9"/>
        <v>0.3756944444444445</v>
      </c>
      <c r="J39" s="56">
        <f t="shared" si="10"/>
        <v>0.38541666666666669</v>
      </c>
      <c r="K39" s="56" t="str">
        <f t="shared" si="11"/>
        <v>Manal</v>
      </c>
      <c r="L39" s="56" t="str">
        <f t="shared" si="12"/>
        <v>F</v>
      </c>
      <c r="M39" s="56">
        <f t="shared" si="13"/>
        <v>36</v>
      </c>
      <c r="N39" s="56" t="str">
        <f t="shared" si="14"/>
        <v>Widowed</v>
      </c>
      <c r="O39" s="56">
        <f t="shared" si="15"/>
        <v>1</v>
      </c>
      <c r="P39" s="56">
        <f t="shared" si="16"/>
        <v>2</v>
      </c>
      <c r="Q39" s="56" t="str">
        <f t="shared" si="17"/>
        <v xml:space="preserve">Resident </v>
      </c>
      <c r="R39" s="56" t="str">
        <f t="shared" si="18"/>
        <v>F</v>
      </c>
      <c r="S39" s="67" t="s">
        <v>189</v>
      </c>
      <c r="T39" s="57">
        <v>5.5</v>
      </c>
      <c r="U39" s="68" t="s">
        <v>67</v>
      </c>
      <c r="V39" s="81">
        <f>PDM_DataModel!BC4</f>
        <v>5</v>
      </c>
    </row>
    <row r="40" spans="1:22" ht="16.5" x14ac:dyDescent="0.2">
      <c r="A40" s="80" t="str">
        <f t="shared" si="1"/>
        <v>6th Round</v>
      </c>
      <c r="B40" s="56">
        <f t="shared" si="2"/>
        <v>43395</v>
      </c>
      <c r="C40" s="56">
        <f t="shared" si="3"/>
        <v>1</v>
      </c>
      <c r="D40" s="56" t="str">
        <f t="shared" si="4"/>
        <v>Abyan</v>
      </c>
      <c r="E40" s="56" t="str">
        <f t="shared" si="5"/>
        <v>Khanfar</v>
      </c>
      <c r="F40" s="56" t="str">
        <f t="shared" si="6"/>
        <v>Al-Romaila</v>
      </c>
      <c r="G40" s="56" t="str">
        <f t="shared" si="7"/>
        <v>Saken Obaida</v>
      </c>
      <c r="H40" s="56" t="str">
        <f t="shared" si="8"/>
        <v>5.11.2018</v>
      </c>
      <c r="I40" s="56">
        <f t="shared" si="9"/>
        <v>0.3756944444444445</v>
      </c>
      <c r="J40" s="56">
        <f t="shared" si="10"/>
        <v>0.38541666666666669</v>
      </c>
      <c r="K40" s="56" t="str">
        <f t="shared" si="11"/>
        <v>Manal</v>
      </c>
      <c r="L40" s="56" t="str">
        <f t="shared" si="12"/>
        <v>F</v>
      </c>
      <c r="M40" s="56">
        <f t="shared" si="13"/>
        <v>36</v>
      </c>
      <c r="N40" s="56" t="str">
        <f t="shared" si="14"/>
        <v>Widowed</v>
      </c>
      <c r="O40" s="56">
        <f t="shared" si="15"/>
        <v>1</v>
      </c>
      <c r="P40" s="56">
        <f t="shared" si="16"/>
        <v>2</v>
      </c>
      <c r="Q40" s="56" t="str">
        <f t="shared" si="17"/>
        <v xml:space="preserve">Resident </v>
      </c>
      <c r="R40" s="56" t="str">
        <f t="shared" si="18"/>
        <v>F</v>
      </c>
      <c r="S40" s="67" t="s">
        <v>189</v>
      </c>
      <c r="T40" s="57">
        <v>5.6</v>
      </c>
      <c r="U40" s="68" t="s">
        <v>68</v>
      </c>
      <c r="V40" s="81">
        <f>PDM_DataModel!BD4</f>
        <v>15</v>
      </c>
    </row>
    <row r="41" spans="1:22" ht="16.5" x14ac:dyDescent="0.2">
      <c r="A41" s="80" t="str">
        <f t="shared" si="1"/>
        <v>6th Round</v>
      </c>
      <c r="B41" s="56">
        <f t="shared" si="2"/>
        <v>43395</v>
      </c>
      <c r="C41" s="56">
        <f t="shared" si="3"/>
        <v>1</v>
      </c>
      <c r="D41" s="56" t="str">
        <f t="shared" si="4"/>
        <v>Abyan</v>
      </c>
      <c r="E41" s="56" t="str">
        <f t="shared" si="5"/>
        <v>Khanfar</v>
      </c>
      <c r="F41" s="56" t="str">
        <f t="shared" si="6"/>
        <v>Al-Romaila</v>
      </c>
      <c r="G41" s="56" t="str">
        <f t="shared" si="7"/>
        <v>Saken Obaida</v>
      </c>
      <c r="H41" s="56" t="str">
        <f t="shared" si="8"/>
        <v>5.11.2018</v>
      </c>
      <c r="I41" s="56">
        <f t="shared" si="9"/>
        <v>0.3756944444444445</v>
      </c>
      <c r="J41" s="56">
        <f t="shared" si="10"/>
        <v>0.38541666666666669</v>
      </c>
      <c r="K41" s="56" t="str">
        <f t="shared" si="11"/>
        <v>Manal</v>
      </c>
      <c r="L41" s="56" t="str">
        <f t="shared" si="12"/>
        <v>F</v>
      </c>
      <c r="M41" s="56">
        <f t="shared" si="13"/>
        <v>36</v>
      </c>
      <c r="N41" s="56" t="str">
        <f t="shared" si="14"/>
        <v>Widowed</v>
      </c>
      <c r="O41" s="56">
        <f t="shared" si="15"/>
        <v>1</v>
      </c>
      <c r="P41" s="56">
        <f t="shared" si="16"/>
        <v>2</v>
      </c>
      <c r="Q41" s="56" t="str">
        <f t="shared" si="17"/>
        <v xml:space="preserve">Resident </v>
      </c>
      <c r="R41" s="56" t="str">
        <f t="shared" si="18"/>
        <v>F</v>
      </c>
      <c r="S41" s="67" t="s">
        <v>189</v>
      </c>
      <c r="T41" s="57">
        <v>5.7</v>
      </c>
      <c r="U41" s="68" t="s">
        <v>151</v>
      </c>
      <c r="V41" s="81">
        <f>PDM_DataModel!BE4</f>
        <v>700</v>
      </c>
    </row>
    <row r="42" spans="1:22" ht="16.5" x14ac:dyDescent="0.2">
      <c r="A42" s="80" t="str">
        <f t="shared" si="1"/>
        <v>6th Round</v>
      </c>
      <c r="B42" s="56">
        <f t="shared" si="2"/>
        <v>43395</v>
      </c>
      <c r="C42" s="56">
        <f t="shared" si="3"/>
        <v>1</v>
      </c>
      <c r="D42" s="56" t="str">
        <f t="shared" si="4"/>
        <v>Abyan</v>
      </c>
      <c r="E42" s="56" t="str">
        <f t="shared" si="5"/>
        <v>Khanfar</v>
      </c>
      <c r="F42" s="56" t="str">
        <f t="shared" si="6"/>
        <v>Al-Romaila</v>
      </c>
      <c r="G42" s="56" t="str">
        <f t="shared" si="7"/>
        <v>Saken Obaida</v>
      </c>
      <c r="H42" s="56" t="str">
        <f t="shared" si="8"/>
        <v>5.11.2018</v>
      </c>
      <c r="I42" s="56">
        <f t="shared" si="9"/>
        <v>0.3756944444444445</v>
      </c>
      <c r="J42" s="56">
        <f t="shared" si="10"/>
        <v>0.38541666666666669</v>
      </c>
      <c r="K42" s="56" t="str">
        <f t="shared" si="11"/>
        <v>Manal</v>
      </c>
      <c r="L42" s="56" t="str">
        <f t="shared" si="12"/>
        <v>F</v>
      </c>
      <c r="M42" s="56">
        <f t="shared" si="13"/>
        <v>36</v>
      </c>
      <c r="N42" s="56" t="str">
        <f t="shared" si="14"/>
        <v>Widowed</v>
      </c>
      <c r="O42" s="56">
        <f t="shared" si="15"/>
        <v>1</v>
      </c>
      <c r="P42" s="56">
        <f t="shared" si="16"/>
        <v>2</v>
      </c>
      <c r="Q42" s="56" t="str">
        <f t="shared" si="17"/>
        <v xml:space="preserve">Resident </v>
      </c>
      <c r="R42" s="56" t="str">
        <f t="shared" si="18"/>
        <v>F</v>
      </c>
      <c r="S42" s="67" t="s">
        <v>189</v>
      </c>
      <c r="T42" s="57">
        <v>5.8</v>
      </c>
      <c r="U42" s="68" t="s">
        <v>69</v>
      </c>
      <c r="V42" s="81" t="str">
        <f>PDM_DataModel!BF4</f>
        <v>a</v>
      </c>
    </row>
    <row r="43" spans="1:22" ht="16.5" x14ac:dyDescent="0.2">
      <c r="A43" s="80" t="str">
        <f t="shared" si="1"/>
        <v>6th Round</v>
      </c>
      <c r="B43" s="56">
        <f t="shared" si="2"/>
        <v>43395</v>
      </c>
      <c r="C43" s="56">
        <f t="shared" si="3"/>
        <v>1</v>
      </c>
      <c r="D43" s="56" t="str">
        <f t="shared" si="4"/>
        <v>Abyan</v>
      </c>
      <c r="E43" s="56" t="str">
        <f t="shared" si="5"/>
        <v>Khanfar</v>
      </c>
      <c r="F43" s="56" t="str">
        <f t="shared" si="6"/>
        <v>Al-Romaila</v>
      </c>
      <c r="G43" s="56" t="str">
        <f t="shared" si="7"/>
        <v>Saken Obaida</v>
      </c>
      <c r="H43" s="56" t="str">
        <f t="shared" si="8"/>
        <v>5.11.2018</v>
      </c>
      <c r="I43" s="56">
        <f t="shared" si="9"/>
        <v>0.3756944444444445</v>
      </c>
      <c r="J43" s="56">
        <f t="shared" si="10"/>
        <v>0.38541666666666669</v>
      </c>
      <c r="K43" s="56" t="str">
        <f t="shared" si="11"/>
        <v>Manal</v>
      </c>
      <c r="L43" s="56" t="str">
        <f t="shared" si="12"/>
        <v>F</v>
      </c>
      <c r="M43" s="56">
        <f t="shared" si="13"/>
        <v>36</v>
      </c>
      <c r="N43" s="56" t="str">
        <f t="shared" si="14"/>
        <v>Widowed</v>
      </c>
      <c r="O43" s="56">
        <f t="shared" si="15"/>
        <v>1</v>
      </c>
      <c r="P43" s="56">
        <f t="shared" si="16"/>
        <v>2</v>
      </c>
      <c r="Q43" s="56" t="str">
        <f t="shared" si="17"/>
        <v xml:space="preserve">Resident </v>
      </c>
      <c r="R43" s="56" t="str">
        <f t="shared" si="18"/>
        <v>F</v>
      </c>
      <c r="S43" s="67" t="s">
        <v>189</v>
      </c>
      <c r="T43" s="57" t="s">
        <v>132</v>
      </c>
      <c r="U43" s="68" t="s">
        <v>70</v>
      </c>
      <c r="V43" s="81">
        <f>PDM_DataModel!BG4</f>
        <v>0</v>
      </c>
    </row>
    <row r="44" spans="1:22" ht="16.5" x14ac:dyDescent="0.2">
      <c r="A44" s="80" t="str">
        <f t="shared" si="1"/>
        <v>6th Round</v>
      </c>
      <c r="B44" s="56">
        <f t="shared" si="2"/>
        <v>43395</v>
      </c>
      <c r="C44" s="56">
        <f t="shared" si="3"/>
        <v>1</v>
      </c>
      <c r="D44" s="56" t="str">
        <f t="shared" si="4"/>
        <v>Abyan</v>
      </c>
      <c r="E44" s="56" t="str">
        <f t="shared" si="5"/>
        <v>Khanfar</v>
      </c>
      <c r="F44" s="56" t="str">
        <f t="shared" si="6"/>
        <v>Al-Romaila</v>
      </c>
      <c r="G44" s="56" t="str">
        <f t="shared" si="7"/>
        <v>Saken Obaida</v>
      </c>
      <c r="H44" s="56" t="str">
        <f t="shared" si="8"/>
        <v>5.11.2018</v>
      </c>
      <c r="I44" s="56">
        <f t="shared" si="9"/>
        <v>0.3756944444444445</v>
      </c>
      <c r="J44" s="56">
        <f t="shared" si="10"/>
        <v>0.38541666666666669</v>
      </c>
      <c r="K44" s="56" t="str">
        <f t="shared" si="11"/>
        <v>Manal</v>
      </c>
      <c r="L44" s="56" t="str">
        <f t="shared" si="12"/>
        <v>F</v>
      </c>
      <c r="M44" s="56">
        <f t="shared" si="13"/>
        <v>36</v>
      </c>
      <c r="N44" s="56" t="str">
        <f t="shared" si="14"/>
        <v>Widowed</v>
      </c>
      <c r="O44" s="56">
        <f t="shared" si="15"/>
        <v>1</v>
      </c>
      <c r="P44" s="56">
        <f t="shared" si="16"/>
        <v>2</v>
      </c>
      <c r="Q44" s="56" t="str">
        <f t="shared" si="17"/>
        <v xml:space="preserve">Resident </v>
      </c>
      <c r="R44" s="56" t="str">
        <f t="shared" si="18"/>
        <v>F</v>
      </c>
      <c r="S44" s="67" t="s">
        <v>189</v>
      </c>
      <c r="T44" s="57" t="s">
        <v>133</v>
      </c>
      <c r="U44" s="68" t="s">
        <v>71</v>
      </c>
      <c r="V44" s="81">
        <f>PDM_DataModel!BH4</f>
        <v>0</v>
      </c>
    </row>
    <row r="45" spans="1:22" ht="16.5" x14ac:dyDescent="0.2">
      <c r="A45" s="80" t="str">
        <f t="shared" si="1"/>
        <v>6th Round</v>
      </c>
      <c r="B45" s="56">
        <f t="shared" si="2"/>
        <v>43395</v>
      </c>
      <c r="C45" s="56">
        <f t="shared" si="3"/>
        <v>1</v>
      </c>
      <c r="D45" s="56" t="str">
        <f t="shared" si="4"/>
        <v>Abyan</v>
      </c>
      <c r="E45" s="56" t="str">
        <f t="shared" si="5"/>
        <v>Khanfar</v>
      </c>
      <c r="F45" s="56" t="str">
        <f t="shared" si="6"/>
        <v>Al-Romaila</v>
      </c>
      <c r="G45" s="56" t="str">
        <f t="shared" si="7"/>
        <v>Saken Obaida</v>
      </c>
      <c r="H45" s="56" t="str">
        <f t="shared" si="8"/>
        <v>5.11.2018</v>
      </c>
      <c r="I45" s="56">
        <f t="shared" si="9"/>
        <v>0.3756944444444445</v>
      </c>
      <c r="J45" s="56">
        <f t="shared" si="10"/>
        <v>0.38541666666666669</v>
      </c>
      <c r="K45" s="56" t="str">
        <f t="shared" si="11"/>
        <v>Manal</v>
      </c>
      <c r="L45" s="56" t="str">
        <f t="shared" si="12"/>
        <v>F</v>
      </c>
      <c r="M45" s="56">
        <f t="shared" si="13"/>
        <v>36</v>
      </c>
      <c r="N45" s="56" t="str">
        <f t="shared" si="14"/>
        <v>Widowed</v>
      </c>
      <c r="O45" s="56">
        <f t="shared" si="15"/>
        <v>1</v>
      </c>
      <c r="P45" s="56">
        <f t="shared" si="16"/>
        <v>2</v>
      </c>
      <c r="Q45" s="56" t="str">
        <f t="shared" si="17"/>
        <v xml:space="preserve">Resident </v>
      </c>
      <c r="R45" s="56" t="str">
        <f t="shared" si="18"/>
        <v>F</v>
      </c>
      <c r="S45" s="67" t="s">
        <v>189</v>
      </c>
      <c r="T45" s="57">
        <v>5.9</v>
      </c>
      <c r="U45" s="69" t="s">
        <v>72</v>
      </c>
      <c r="V45" s="81" t="str">
        <f>PDM_DataModel!BI4</f>
        <v>a</v>
      </c>
    </row>
    <row r="46" spans="1:22" ht="16.5" x14ac:dyDescent="0.2">
      <c r="A46" s="80" t="str">
        <f t="shared" si="1"/>
        <v>6th Round</v>
      </c>
      <c r="B46" s="56">
        <f t="shared" si="2"/>
        <v>43395</v>
      </c>
      <c r="C46" s="56">
        <f t="shared" si="3"/>
        <v>1</v>
      </c>
      <c r="D46" s="56" t="str">
        <f t="shared" si="4"/>
        <v>Abyan</v>
      </c>
      <c r="E46" s="56" t="str">
        <f t="shared" si="5"/>
        <v>Khanfar</v>
      </c>
      <c r="F46" s="56" t="str">
        <f t="shared" si="6"/>
        <v>Al-Romaila</v>
      </c>
      <c r="G46" s="56" t="str">
        <f t="shared" si="7"/>
        <v>Saken Obaida</v>
      </c>
      <c r="H46" s="56" t="str">
        <f t="shared" si="8"/>
        <v>5.11.2018</v>
      </c>
      <c r="I46" s="56">
        <f t="shared" si="9"/>
        <v>0.3756944444444445</v>
      </c>
      <c r="J46" s="56">
        <f t="shared" si="10"/>
        <v>0.38541666666666669</v>
      </c>
      <c r="K46" s="56" t="str">
        <f t="shared" si="11"/>
        <v>Manal</v>
      </c>
      <c r="L46" s="56" t="str">
        <f t="shared" si="12"/>
        <v>F</v>
      </c>
      <c r="M46" s="56">
        <f t="shared" si="13"/>
        <v>36</v>
      </c>
      <c r="N46" s="56" t="str">
        <f t="shared" si="14"/>
        <v>Widowed</v>
      </c>
      <c r="O46" s="56">
        <f t="shared" si="15"/>
        <v>1</v>
      </c>
      <c r="P46" s="56">
        <f t="shared" si="16"/>
        <v>2</v>
      </c>
      <c r="Q46" s="56" t="str">
        <f t="shared" si="17"/>
        <v xml:space="preserve">Resident </v>
      </c>
      <c r="R46" s="56" t="str">
        <f t="shared" si="18"/>
        <v>F</v>
      </c>
      <c r="S46" s="67" t="s">
        <v>189</v>
      </c>
      <c r="T46" s="56" t="s">
        <v>134</v>
      </c>
      <c r="U46" s="70" t="s">
        <v>73</v>
      </c>
      <c r="V46" s="81" t="str">
        <f>PDM_DataModel!BJ4</f>
        <v>a</v>
      </c>
    </row>
    <row r="47" spans="1:22" ht="16.5" x14ac:dyDescent="0.2">
      <c r="A47" s="80" t="str">
        <f t="shared" si="1"/>
        <v>6th Round</v>
      </c>
      <c r="B47" s="56">
        <f t="shared" si="2"/>
        <v>43395</v>
      </c>
      <c r="C47" s="56">
        <f t="shared" si="3"/>
        <v>1</v>
      </c>
      <c r="D47" s="56" t="str">
        <f t="shared" si="4"/>
        <v>Abyan</v>
      </c>
      <c r="E47" s="56" t="str">
        <f t="shared" si="5"/>
        <v>Khanfar</v>
      </c>
      <c r="F47" s="56" t="str">
        <f t="shared" si="6"/>
        <v>Al-Romaila</v>
      </c>
      <c r="G47" s="56" t="str">
        <f t="shared" si="7"/>
        <v>Saken Obaida</v>
      </c>
      <c r="H47" s="56" t="str">
        <f t="shared" si="8"/>
        <v>5.11.2018</v>
      </c>
      <c r="I47" s="56">
        <f t="shared" si="9"/>
        <v>0.3756944444444445</v>
      </c>
      <c r="J47" s="56">
        <f t="shared" si="10"/>
        <v>0.38541666666666669</v>
      </c>
      <c r="K47" s="56" t="str">
        <f t="shared" si="11"/>
        <v>Manal</v>
      </c>
      <c r="L47" s="56" t="str">
        <f t="shared" si="12"/>
        <v>F</v>
      </c>
      <c r="M47" s="56">
        <f t="shared" si="13"/>
        <v>36</v>
      </c>
      <c r="N47" s="56" t="str">
        <f t="shared" si="14"/>
        <v>Widowed</v>
      </c>
      <c r="O47" s="56">
        <f t="shared" si="15"/>
        <v>1</v>
      </c>
      <c r="P47" s="56">
        <f t="shared" si="16"/>
        <v>2</v>
      </c>
      <c r="Q47" s="56" t="str">
        <f t="shared" si="17"/>
        <v xml:space="preserve">Resident </v>
      </c>
      <c r="R47" s="56" t="str">
        <f t="shared" si="18"/>
        <v>F</v>
      </c>
      <c r="S47" s="67" t="s">
        <v>189</v>
      </c>
      <c r="T47" s="71">
        <v>5.1100000000000003</v>
      </c>
      <c r="U47" s="70" t="s">
        <v>74</v>
      </c>
      <c r="V47" s="81" t="str">
        <f>PDM_DataModel!BK4</f>
        <v>b</v>
      </c>
    </row>
    <row r="48" spans="1:22" ht="16.5" x14ac:dyDescent="0.2">
      <c r="A48" s="80" t="str">
        <f t="shared" si="1"/>
        <v>6th Round</v>
      </c>
      <c r="B48" s="56">
        <f t="shared" si="2"/>
        <v>43395</v>
      </c>
      <c r="C48" s="56">
        <f t="shared" si="3"/>
        <v>1</v>
      </c>
      <c r="D48" s="56" t="str">
        <f t="shared" si="4"/>
        <v>Abyan</v>
      </c>
      <c r="E48" s="56" t="str">
        <f t="shared" si="5"/>
        <v>Khanfar</v>
      </c>
      <c r="F48" s="56" t="str">
        <f t="shared" si="6"/>
        <v>Al-Romaila</v>
      </c>
      <c r="G48" s="56" t="str">
        <f t="shared" si="7"/>
        <v>Saken Obaida</v>
      </c>
      <c r="H48" s="56" t="str">
        <f t="shared" si="8"/>
        <v>5.11.2018</v>
      </c>
      <c r="I48" s="56">
        <f t="shared" si="9"/>
        <v>0.3756944444444445</v>
      </c>
      <c r="J48" s="56">
        <f t="shared" si="10"/>
        <v>0.38541666666666669</v>
      </c>
      <c r="K48" s="56" t="str">
        <f t="shared" si="11"/>
        <v>Manal</v>
      </c>
      <c r="L48" s="56" t="str">
        <f t="shared" si="12"/>
        <v>F</v>
      </c>
      <c r="M48" s="56">
        <f t="shared" si="13"/>
        <v>36</v>
      </c>
      <c r="N48" s="56" t="str">
        <f t="shared" si="14"/>
        <v>Widowed</v>
      </c>
      <c r="O48" s="56">
        <f t="shared" si="15"/>
        <v>1</v>
      </c>
      <c r="P48" s="56">
        <f t="shared" si="16"/>
        <v>2</v>
      </c>
      <c r="Q48" s="56" t="str">
        <f t="shared" si="17"/>
        <v xml:space="preserve">Resident </v>
      </c>
      <c r="R48" s="56" t="str">
        <f t="shared" si="18"/>
        <v>F</v>
      </c>
      <c r="S48" s="67" t="s">
        <v>189</v>
      </c>
      <c r="T48" s="56" t="s">
        <v>135</v>
      </c>
      <c r="U48" s="70" t="s">
        <v>75</v>
      </c>
      <c r="V48" s="81">
        <f>PDM_DataModel!BL4</f>
        <v>0</v>
      </c>
    </row>
    <row r="49" spans="1:22" ht="16.5" x14ac:dyDescent="0.2">
      <c r="A49" s="80" t="str">
        <f t="shared" si="1"/>
        <v>6th Round</v>
      </c>
      <c r="B49" s="56">
        <f t="shared" si="2"/>
        <v>43395</v>
      </c>
      <c r="C49" s="56">
        <f t="shared" si="3"/>
        <v>1</v>
      </c>
      <c r="D49" s="56" t="str">
        <f t="shared" si="4"/>
        <v>Abyan</v>
      </c>
      <c r="E49" s="56" t="str">
        <f t="shared" si="5"/>
        <v>Khanfar</v>
      </c>
      <c r="F49" s="56" t="str">
        <f t="shared" si="6"/>
        <v>Al-Romaila</v>
      </c>
      <c r="G49" s="56" t="str">
        <f t="shared" si="7"/>
        <v>Saken Obaida</v>
      </c>
      <c r="H49" s="56" t="str">
        <f t="shared" si="8"/>
        <v>5.11.2018</v>
      </c>
      <c r="I49" s="56">
        <f t="shared" si="9"/>
        <v>0.3756944444444445</v>
      </c>
      <c r="J49" s="56">
        <f t="shared" si="10"/>
        <v>0.38541666666666669</v>
      </c>
      <c r="K49" s="56" t="str">
        <f t="shared" si="11"/>
        <v>Manal</v>
      </c>
      <c r="L49" s="56" t="str">
        <f t="shared" si="12"/>
        <v>F</v>
      </c>
      <c r="M49" s="56">
        <f t="shared" si="13"/>
        <v>36</v>
      </c>
      <c r="N49" s="56" t="str">
        <f t="shared" si="14"/>
        <v>Widowed</v>
      </c>
      <c r="O49" s="56">
        <f t="shared" si="15"/>
        <v>1</v>
      </c>
      <c r="P49" s="56">
        <f t="shared" si="16"/>
        <v>2</v>
      </c>
      <c r="Q49" s="56" t="str">
        <f t="shared" si="17"/>
        <v xml:space="preserve">Resident </v>
      </c>
      <c r="R49" s="56" t="str">
        <f t="shared" si="18"/>
        <v>F</v>
      </c>
      <c r="S49" s="67" t="s">
        <v>189</v>
      </c>
      <c r="T49" s="56">
        <v>5.12</v>
      </c>
      <c r="U49" s="70" t="s">
        <v>76</v>
      </c>
      <c r="V49" s="81" t="str">
        <f>PDM_DataModel!BM4</f>
        <v>d</v>
      </c>
    </row>
    <row r="50" spans="1:22" ht="16.5" x14ac:dyDescent="0.2">
      <c r="A50" s="80" t="str">
        <f t="shared" si="1"/>
        <v>6th Round</v>
      </c>
      <c r="B50" s="56">
        <f t="shared" si="2"/>
        <v>43395</v>
      </c>
      <c r="C50" s="56">
        <f t="shared" si="3"/>
        <v>1</v>
      </c>
      <c r="D50" s="56" t="str">
        <f t="shared" si="4"/>
        <v>Abyan</v>
      </c>
      <c r="E50" s="56" t="str">
        <f t="shared" si="5"/>
        <v>Khanfar</v>
      </c>
      <c r="F50" s="56" t="str">
        <f t="shared" si="6"/>
        <v>Al-Romaila</v>
      </c>
      <c r="G50" s="56" t="str">
        <f t="shared" si="7"/>
        <v>Saken Obaida</v>
      </c>
      <c r="H50" s="56" t="str">
        <f t="shared" si="8"/>
        <v>5.11.2018</v>
      </c>
      <c r="I50" s="56">
        <f t="shared" si="9"/>
        <v>0.3756944444444445</v>
      </c>
      <c r="J50" s="56">
        <f t="shared" si="10"/>
        <v>0.38541666666666669</v>
      </c>
      <c r="K50" s="56" t="str">
        <f t="shared" si="11"/>
        <v>Manal</v>
      </c>
      <c r="L50" s="56" t="str">
        <f t="shared" si="12"/>
        <v>F</v>
      </c>
      <c r="M50" s="56">
        <f t="shared" si="13"/>
        <v>36</v>
      </c>
      <c r="N50" s="56" t="str">
        <f t="shared" si="14"/>
        <v>Widowed</v>
      </c>
      <c r="O50" s="56">
        <f t="shared" si="15"/>
        <v>1</v>
      </c>
      <c r="P50" s="56">
        <f t="shared" si="16"/>
        <v>2</v>
      </c>
      <c r="Q50" s="56" t="str">
        <f t="shared" si="17"/>
        <v xml:space="preserve">Resident </v>
      </c>
      <c r="R50" s="56" t="str">
        <f t="shared" si="18"/>
        <v>F</v>
      </c>
      <c r="S50" s="67" t="s">
        <v>189</v>
      </c>
      <c r="T50" s="56" t="s">
        <v>136</v>
      </c>
      <c r="U50" s="70" t="s">
        <v>77</v>
      </c>
      <c r="V50" s="81">
        <f>PDM_DataModel!BN4</f>
        <v>0</v>
      </c>
    </row>
    <row r="51" spans="1:22" ht="16.5" x14ac:dyDescent="0.2">
      <c r="A51" s="80" t="str">
        <f t="shared" si="1"/>
        <v>6th Round</v>
      </c>
      <c r="B51" s="56">
        <f t="shared" si="2"/>
        <v>43395</v>
      </c>
      <c r="C51" s="56">
        <f t="shared" si="3"/>
        <v>1</v>
      </c>
      <c r="D51" s="56" t="str">
        <f t="shared" si="4"/>
        <v>Abyan</v>
      </c>
      <c r="E51" s="56" t="str">
        <f t="shared" si="5"/>
        <v>Khanfar</v>
      </c>
      <c r="F51" s="56" t="str">
        <f t="shared" si="6"/>
        <v>Al-Romaila</v>
      </c>
      <c r="G51" s="56" t="str">
        <f t="shared" si="7"/>
        <v>Saken Obaida</v>
      </c>
      <c r="H51" s="56" t="str">
        <f t="shared" si="8"/>
        <v>5.11.2018</v>
      </c>
      <c r="I51" s="56">
        <f t="shared" si="9"/>
        <v>0.3756944444444445</v>
      </c>
      <c r="J51" s="56">
        <f t="shared" si="10"/>
        <v>0.38541666666666669</v>
      </c>
      <c r="K51" s="56" t="str">
        <f t="shared" si="11"/>
        <v>Manal</v>
      </c>
      <c r="L51" s="56" t="str">
        <f t="shared" si="12"/>
        <v>F</v>
      </c>
      <c r="M51" s="56">
        <f t="shared" si="13"/>
        <v>36</v>
      </c>
      <c r="N51" s="56" t="str">
        <f t="shared" si="14"/>
        <v>Widowed</v>
      </c>
      <c r="O51" s="56">
        <f t="shared" si="15"/>
        <v>1</v>
      </c>
      <c r="P51" s="56">
        <f t="shared" si="16"/>
        <v>2</v>
      </c>
      <c r="Q51" s="56" t="str">
        <f t="shared" si="17"/>
        <v xml:space="preserve">Resident </v>
      </c>
      <c r="R51" s="56" t="str">
        <f t="shared" si="18"/>
        <v>F</v>
      </c>
      <c r="S51" s="67" t="s">
        <v>189</v>
      </c>
      <c r="T51" s="56" t="s">
        <v>137</v>
      </c>
      <c r="U51" s="70" t="s">
        <v>78</v>
      </c>
      <c r="V51" s="81">
        <f>PDM_DataModel!BO4</f>
        <v>0</v>
      </c>
    </row>
    <row r="52" spans="1:22" ht="16.5" x14ac:dyDescent="0.2">
      <c r="A52" s="80" t="str">
        <f t="shared" si="1"/>
        <v>6th Round</v>
      </c>
      <c r="B52" s="56">
        <f t="shared" si="2"/>
        <v>43395</v>
      </c>
      <c r="C52" s="56">
        <f t="shared" si="3"/>
        <v>1</v>
      </c>
      <c r="D52" s="56" t="str">
        <f t="shared" si="4"/>
        <v>Abyan</v>
      </c>
      <c r="E52" s="56" t="str">
        <f t="shared" si="5"/>
        <v>Khanfar</v>
      </c>
      <c r="F52" s="56" t="str">
        <f t="shared" si="6"/>
        <v>Al-Romaila</v>
      </c>
      <c r="G52" s="56" t="str">
        <f t="shared" si="7"/>
        <v>Saken Obaida</v>
      </c>
      <c r="H52" s="56" t="str">
        <f t="shared" si="8"/>
        <v>5.11.2018</v>
      </c>
      <c r="I52" s="56">
        <f t="shared" si="9"/>
        <v>0.3756944444444445</v>
      </c>
      <c r="J52" s="56">
        <f t="shared" si="10"/>
        <v>0.38541666666666669</v>
      </c>
      <c r="K52" s="56" t="str">
        <f t="shared" si="11"/>
        <v>Manal</v>
      </c>
      <c r="L52" s="56" t="str">
        <f t="shared" si="12"/>
        <v>F</v>
      </c>
      <c r="M52" s="56">
        <f t="shared" si="13"/>
        <v>36</v>
      </c>
      <c r="N52" s="56" t="str">
        <f t="shared" si="14"/>
        <v>Widowed</v>
      </c>
      <c r="O52" s="56">
        <f t="shared" si="15"/>
        <v>1</v>
      </c>
      <c r="P52" s="56">
        <f t="shared" si="16"/>
        <v>2</v>
      </c>
      <c r="Q52" s="56" t="str">
        <f t="shared" si="17"/>
        <v xml:space="preserve">Resident </v>
      </c>
      <c r="R52" s="56" t="str">
        <f t="shared" si="18"/>
        <v>F</v>
      </c>
      <c r="S52" s="67" t="s">
        <v>189</v>
      </c>
      <c r="T52" s="56">
        <v>5.13</v>
      </c>
      <c r="U52" s="70" t="s">
        <v>79</v>
      </c>
      <c r="V52" s="81" t="str">
        <f>PDM_DataModel!BP4</f>
        <v>a</v>
      </c>
    </row>
    <row r="53" spans="1:22" ht="16.5" x14ac:dyDescent="0.2">
      <c r="A53" s="80" t="str">
        <f t="shared" si="1"/>
        <v>6th Round</v>
      </c>
      <c r="B53" s="56">
        <f t="shared" si="2"/>
        <v>43395</v>
      </c>
      <c r="C53" s="56">
        <f t="shared" si="3"/>
        <v>1</v>
      </c>
      <c r="D53" s="56" t="str">
        <f t="shared" si="4"/>
        <v>Abyan</v>
      </c>
      <c r="E53" s="56" t="str">
        <f t="shared" si="5"/>
        <v>Khanfar</v>
      </c>
      <c r="F53" s="56" t="str">
        <f t="shared" si="6"/>
        <v>Al-Romaila</v>
      </c>
      <c r="G53" s="56" t="str">
        <f t="shared" si="7"/>
        <v>Saken Obaida</v>
      </c>
      <c r="H53" s="56" t="str">
        <f t="shared" si="8"/>
        <v>5.11.2018</v>
      </c>
      <c r="I53" s="56">
        <f t="shared" si="9"/>
        <v>0.3756944444444445</v>
      </c>
      <c r="J53" s="56">
        <f t="shared" si="10"/>
        <v>0.38541666666666669</v>
      </c>
      <c r="K53" s="56" t="str">
        <f t="shared" si="11"/>
        <v>Manal</v>
      </c>
      <c r="L53" s="56" t="str">
        <f t="shared" si="12"/>
        <v>F</v>
      </c>
      <c r="M53" s="56">
        <f t="shared" si="13"/>
        <v>36</v>
      </c>
      <c r="N53" s="56" t="str">
        <f t="shared" si="14"/>
        <v>Widowed</v>
      </c>
      <c r="O53" s="56">
        <f t="shared" si="15"/>
        <v>1</v>
      </c>
      <c r="P53" s="56">
        <f t="shared" si="16"/>
        <v>2</v>
      </c>
      <c r="Q53" s="56" t="str">
        <f t="shared" si="17"/>
        <v xml:space="preserve">Resident </v>
      </c>
      <c r="R53" s="56" t="str">
        <f t="shared" si="18"/>
        <v>F</v>
      </c>
      <c r="S53" s="67" t="s">
        <v>189</v>
      </c>
      <c r="T53" s="56" t="s">
        <v>138</v>
      </c>
      <c r="U53" s="70" t="s">
        <v>80</v>
      </c>
      <c r="V53" s="81">
        <f>PDM_DataModel!BQ4</f>
        <v>1000</v>
      </c>
    </row>
    <row r="54" spans="1:22" ht="16.5" x14ac:dyDescent="0.2">
      <c r="A54" s="80" t="str">
        <f t="shared" si="1"/>
        <v>6th Round</v>
      </c>
      <c r="B54" s="56">
        <f t="shared" si="2"/>
        <v>43395</v>
      </c>
      <c r="C54" s="56">
        <f t="shared" si="3"/>
        <v>1</v>
      </c>
      <c r="D54" s="56" t="str">
        <f t="shared" si="4"/>
        <v>Abyan</v>
      </c>
      <c r="E54" s="56" t="str">
        <f t="shared" si="5"/>
        <v>Khanfar</v>
      </c>
      <c r="F54" s="56" t="str">
        <f t="shared" si="6"/>
        <v>Al-Romaila</v>
      </c>
      <c r="G54" s="56" t="str">
        <f t="shared" si="7"/>
        <v>Saken Obaida</v>
      </c>
      <c r="H54" s="56" t="str">
        <f t="shared" si="8"/>
        <v>5.11.2018</v>
      </c>
      <c r="I54" s="56">
        <f t="shared" si="9"/>
        <v>0.3756944444444445</v>
      </c>
      <c r="J54" s="56">
        <f t="shared" si="10"/>
        <v>0.38541666666666669</v>
      </c>
      <c r="K54" s="56" t="str">
        <f t="shared" si="11"/>
        <v>Manal</v>
      </c>
      <c r="L54" s="56" t="str">
        <f t="shared" si="12"/>
        <v>F</v>
      </c>
      <c r="M54" s="56">
        <f t="shared" si="13"/>
        <v>36</v>
      </c>
      <c r="N54" s="56" t="str">
        <f t="shared" si="14"/>
        <v>Widowed</v>
      </c>
      <c r="O54" s="56">
        <f t="shared" si="15"/>
        <v>1</v>
      </c>
      <c r="P54" s="56">
        <f t="shared" si="16"/>
        <v>2</v>
      </c>
      <c r="Q54" s="56" t="str">
        <f t="shared" si="17"/>
        <v xml:space="preserve">Resident </v>
      </c>
      <c r="R54" s="56" t="str">
        <f t="shared" si="18"/>
        <v>F</v>
      </c>
      <c r="S54" s="67" t="s">
        <v>189</v>
      </c>
      <c r="T54" s="56">
        <v>5.14</v>
      </c>
      <c r="U54" s="70" t="s">
        <v>81</v>
      </c>
      <c r="V54" s="81" t="str">
        <f>PDM_DataModel!BR4</f>
        <v>c</v>
      </c>
    </row>
    <row r="55" spans="1:22" ht="16.5" x14ac:dyDescent="0.2">
      <c r="A55" s="80" t="str">
        <f t="shared" si="1"/>
        <v>6th Round</v>
      </c>
      <c r="B55" s="56">
        <f t="shared" si="2"/>
        <v>43395</v>
      </c>
      <c r="C55" s="56">
        <f t="shared" si="3"/>
        <v>1</v>
      </c>
      <c r="D55" s="56" t="str">
        <f t="shared" si="4"/>
        <v>Abyan</v>
      </c>
      <c r="E55" s="56" t="str">
        <f t="shared" si="5"/>
        <v>Khanfar</v>
      </c>
      <c r="F55" s="56" t="str">
        <f t="shared" si="6"/>
        <v>Al-Romaila</v>
      </c>
      <c r="G55" s="56" t="str">
        <f t="shared" si="7"/>
        <v>Saken Obaida</v>
      </c>
      <c r="H55" s="56" t="str">
        <f t="shared" si="8"/>
        <v>5.11.2018</v>
      </c>
      <c r="I55" s="56">
        <f t="shared" si="9"/>
        <v>0.3756944444444445</v>
      </c>
      <c r="J55" s="56">
        <f t="shared" si="10"/>
        <v>0.38541666666666669</v>
      </c>
      <c r="K55" s="56" t="str">
        <f t="shared" si="11"/>
        <v>Manal</v>
      </c>
      <c r="L55" s="56" t="str">
        <f t="shared" si="12"/>
        <v>F</v>
      </c>
      <c r="M55" s="56">
        <f t="shared" si="13"/>
        <v>36</v>
      </c>
      <c r="N55" s="56" t="str">
        <f t="shared" si="14"/>
        <v>Widowed</v>
      </c>
      <c r="O55" s="56">
        <f t="shared" si="15"/>
        <v>1</v>
      </c>
      <c r="P55" s="56">
        <f t="shared" si="16"/>
        <v>2</v>
      </c>
      <c r="Q55" s="56" t="str">
        <f t="shared" si="17"/>
        <v xml:space="preserve">Resident </v>
      </c>
      <c r="R55" s="56" t="str">
        <f t="shared" si="18"/>
        <v>F</v>
      </c>
      <c r="S55" s="67" t="s">
        <v>189</v>
      </c>
      <c r="T55" s="56" t="s">
        <v>139</v>
      </c>
      <c r="U55" s="70" t="s">
        <v>82</v>
      </c>
      <c r="V55" s="81">
        <f>PDM_DataModel!BS4</f>
        <v>0</v>
      </c>
    </row>
    <row r="56" spans="1:22" ht="16.5" x14ac:dyDescent="0.2">
      <c r="A56" s="80" t="str">
        <f t="shared" si="1"/>
        <v>6th Round</v>
      </c>
      <c r="B56" s="56">
        <f t="shared" si="2"/>
        <v>43395</v>
      </c>
      <c r="C56" s="56">
        <f t="shared" si="3"/>
        <v>1</v>
      </c>
      <c r="D56" s="56" t="str">
        <f t="shared" si="4"/>
        <v>Abyan</v>
      </c>
      <c r="E56" s="56" t="str">
        <f t="shared" si="5"/>
        <v>Khanfar</v>
      </c>
      <c r="F56" s="56" t="str">
        <f t="shared" si="6"/>
        <v>Al-Romaila</v>
      </c>
      <c r="G56" s="56" t="str">
        <f t="shared" si="7"/>
        <v>Saken Obaida</v>
      </c>
      <c r="H56" s="56" t="str">
        <f t="shared" si="8"/>
        <v>5.11.2018</v>
      </c>
      <c r="I56" s="56">
        <f t="shared" si="9"/>
        <v>0.3756944444444445</v>
      </c>
      <c r="J56" s="56">
        <f t="shared" si="10"/>
        <v>0.38541666666666669</v>
      </c>
      <c r="K56" s="56" t="str">
        <f t="shared" si="11"/>
        <v>Manal</v>
      </c>
      <c r="L56" s="56" t="str">
        <f t="shared" si="12"/>
        <v>F</v>
      </c>
      <c r="M56" s="56">
        <f t="shared" si="13"/>
        <v>36</v>
      </c>
      <c r="N56" s="56" t="str">
        <f t="shared" si="14"/>
        <v>Widowed</v>
      </c>
      <c r="O56" s="56">
        <f t="shared" si="15"/>
        <v>1</v>
      </c>
      <c r="P56" s="56">
        <f t="shared" si="16"/>
        <v>2</v>
      </c>
      <c r="Q56" s="56" t="str">
        <f t="shared" si="17"/>
        <v xml:space="preserve">Resident </v>
      </c>
      <c r="R56" s="56" t="str">
        <f t="shared" si="18"/>
        <v>F</v>
      </c>
      <c r="S56" s="67" t="s">
        <v>189</v>
      </c>
      <c r="T56" s="56" t="s">
        <v>140</v>
      </c>
      <c r="U56" s="70" t="s">
        <v>83</v>
      </c>
      <c r="V56" s="81">
        <f>PDM_DataModel!BT4</f>
        <v>0</v>
      </c>
    </row>
    <row r="57" spans="1:22" ht="16.5" x14ac:dyDescent="0.2">
      <c r="A57" s="80" t="str">
        <f t="shared" si="1"/>
        <v>6th Round</v>
      </c>
      <c r="B57" s="56">
        <f t="shared" si="2"/>
        <v>43395</v>
      </c>
      <c r="C57" s="56">
        <f t="shared" si="3"/>
        <v>1</v>
      </c>
      <c r="D57" s="56" t="str">
        <f t="shared" si="4"/>
        <v>Abyan</v>
      </c>
      <c r="E57" s="56" t="str">
        <f t="shared" si="5"/>
        <v>Khanfar</v>
      </c>
      <c r="F57" s="56" t="str">
        <f t="shared" si="6"/>
        <v>Al-Romaila</v>
      </c>
      <c r="G57" s="56" t="str">
        <f t="shared" si="7"/>
        <v>Saken Obaida</v>
      </c>
      <c r="H57" s="56" t="str">
        <f t="shared" si="8"/>
        <v>5.11.2018</v>
      </c>
      <c r="I57" s="56">
        <f t="shared" si="9"/>
        <v>0.3756944444444445</v>
      </c>
      <c r="J57" s="56">
        <f t="shared" si="10"/>
        <v>0.38541666666666669</v>
      </c>
      <c r="K57" s="56" t="str">
        <f t="shared" si="11"/>
        <v>Manal</v>
      </c>
      <c r="L57" s="56" t="str">
        <f t="shared" si="12"/>
        <v>F</v>
      </c>
      <c r="M57" s="56">
        <f t="shared" si="13"/>
        <v>36</v>
      </c>
      <c r="N57" s="56" t="str">
        <f t="shared" si="14"/>
        <v>Widowed</v>
      </c>
      <c r="O57" s="56">
        <f t="shared" si="15"/>
        <v>1</v>
      </c>
      <c r="P57" s="56">
        <f t="shared" si="16"/>
        <v>2</v>
      </c>
      <c r="Q57" s="56" t="str">
        <f t="shared" si="17"/>
        <v xml:space="preserve">Resident </v>
      </c>
      <c r="R57" s="56" t="str">
        <f t="shared" si="18"/>
        <v>F</v>
      </c>
      <c r="S57" s="67" t="s">
        <v>189</v>
      </c>
      <c r="T57" s="56">
        <v>5.15</v>
      </c>
      <c r="U57" s="70" t="s">
        <v>84</v>
      </c>
      <c r="V57" s="81" t="str">
        <f>PDM_DataModel!BU4</f>
        <v>b</v>
      </c>
    </row>
    <row r="58" spans="1:22" ht="16.5" x14ac:dyDescent="0.2">
      <c r="A58" s="80" t="str">
        <f t="shared" si="1"/>
        <v>6th Round</v>
      </c>
      <c r="B58" s="56">
        <f t="shared" si="2"/>
        <v>43395</v>
      </c>
      <c r="C58" s="56">
        <f t="shared" si="3"/>
        <v>1</v>
      </c>
      <c r="D58" s="56" t="str">
        <f t="shared" si="4"/>
        <v>Abyan</v>
      </c>
      <c r="E58" s="56" t="str">
        <f t="shared" si="5"/>
        <v>Khanfar</v>
      </c>
      <c r="F58" s="56" t="str">
        <f t="shared" si="6"/>
        <v>Al-Romaila</v>
      </c>
      <c r="G58" s="56" t="str">
        <f t="shared" si="7"/>
        <v>Saken Obaida</v>
      </c>
      <c r="H58" s="56" t="str">
        <f t="shared" si="8"/>
        <v>5.11.2018</v>
      </c>
      <c r="I58" s="56">
        <f t="shared" si="9"/>
        <v>0.3756944444444445</v>
      </c>
      <c r="J58" s="56">
        <f t="shared" si="10"/>
        <v>0.38541666666666669</v>
      </c>
      <c r="K58" s="56" t="str">
        <f t="shared" si="11"/>
        <v>Manal</v>
      </c>
      <c r="L58" s="56" t="str">
        <f t="shared" si="12"/>
        <v>F</v>
      </c>
      <c r="M58" s="56">
        <f t="shared" si="13"/>
        <v>36</v>
      </c>
      <c r="N58" s="56" t="str">
        <f t="shared" si="14"/>
        <v>Widowed</v>
      </c>
      <c r="O58" s="56">
        <f t="shared" si="15"/>
        <v>1</v>
      </c>
      <c r="P58" s="56">
        <f t="shared" si="16"/>
        <v>2</v>
      </c>
      <c r="Q58" s="56" t="str">
        <f t="shared" si="17"/>
        <v xml:space="preserve">Resident </v>
      </c>
      <c r="R58" s="56" t="str">
        <f t="shared" si="18"/>
        <v>F</v>
      </c>
      <c r="S58" s="67" t="s">
        <v>189</v>
      </c>
      <c r="T58" s="56" t="s">
        <v>141</v>
      </c>
      <c r="U58" s="70" t="s">
        <v>87</v>
      </c>
      <c r="V58" s="81">
        <f>PDM_DataModel!BV4</f>
        <v>0</v>
      </c>
    </row>
    <row r="59" spans="1:22" ht="16.5" x14ac:dyDescent="0.2">
      <c r="A59" s="80" t="str">
        <f t="shared" si="1"/>
        <v>6th Round</v>
      </c>
      <c r="B59" s="56">
        <f t="shared" si="2"/>
        <v>43395</v>
      </c>
      <c r="C59" s="56">
        <f t="shared" si="3"/>
        <v>1</v>
      </c>
      <c r="D59" s="56" t="str">
        <f t="shared" si="4"/>
        <v>Abyan</v>
      </c>
      <c r="E59" s="56" t="str">
        <f t="shared" si="5"/>
        <v>Khanfar</v>
      </c>
      <c r="F59" s="56" t="str">
        <f t="shared" si="6"/>
        <v>Al-Romaila</v>
      </c>
      <c r="G59" s="56" t="str">
        <f t="shared" si="7"/>
        <v>Saken Obaida</v>
      </c>
      <c r="H59" s="56" t="str">
        <f t="shared" si="8"/>
        <v>5.11.2018</v>
      </c>
      <c r="I59" s="56">
        <f t="shared" si="9"/>
        <v>0.3756944444444445</v>
      </c>
      <c r="J59" s="56">
        <f t="shared" si="10"/>
        <v>0.38541666666666669</v>
      </c>
      <c r="K59" s="56" t="str">
        <f t="shared" si="11"/>
        <v>Manal</v>
      </c>
      <c r="L59" s="56" t="str">
        <f t="shared" si="12"/>
        <v>F</v>
      </c>
      <c r="M59" s="56">
        <f t="shared" si="13"/>
        <v>36</v>
      </c>
      <c r="N59" s="56" t="str">
        <f t="shared" si="14"/>
        <v>Widowed</v>
      </c>
      <c r="O59" s="56">
        <f t="shared" si="15"/>
        <v>1</v>
      </c>
      <c r="P59" s="56">
        <f t="shared" si="16"/>
        <v>2</v>
      </c>
      <c r="Q59" s="56" t="str">
        <f t="shared" si="17"/>
        <v xml:space="preserve">Resident </v>
      </c>
      <c r="R59" s="56" t="str">
        <f t="shared" si="18"/>
        <v>F</v>
      </c>
      <c r="S59" s="67" t="s">
        <v>189</v>
      </c>
      <c r="T59" s="56">
        <v>5.16</v>
      </c>
      <c r="U59" s="70" t="s">
        <v>85</v>
      </c>
      <c r="V59" s="81" t="str">
        <f>PDM_DataModel!BW4</f>
        <v>b</v>
      </c>
    </row>
    <row r="60" spans="1:22" ht="16.5" x14ac:dyDescent="0.2">
      <c r="A60" s="80" t="str">
        <f t="shared" si="1"/>
        <v>6th Round</v>
      </c>
      <c r="B60" s="56">
        <f t="shared" si="2"/>
        <v>43395</v>
      </c>
      <c r="C60" s="56">
        <f t="shared" si="3"/>
        <v>1</v>
      </c>
      <c r="D60" s="56" t="str">
        <f t="shared" si="4"/>
        <v>Abyan</v>
      </c>
      <c r="E60" s="56" t="str">
        <f t="shared" si="5"/>
        <v>Khanfar</v>
      </c>
      <c r="F60" s="56" t="str">
        <f t="shared" si="6"/>
        <v>Al-Romaila</v>
      </c>
      <c r="G60" s="56" t="str">
        <f t="shared" si="7"/>
        <v>Saken Obaida</v>
      </c>
      <c r="H60" s="56" t="str">
        <f t="shared" si="8"/>
        <v>5.11.2018</v>
      </c>
      <c r="I60" s="56">
        <f t="shared" si="9"/>
        <v>0.3756944444444445</v>
      </c>
      <c r="J60" s="56">
        <f t="shared" si="10"/>
        <v>0.38541666666666669</v>
      </c>
      <c r="K60" s="56" t="str">
        <f t="shared" si="11"/>
        <v>Manal</v>
      </c>
      <c r="L60" s="56" t="str">
        <f t="shared" si="12"/>
        <v>F</v>
      </c>
      <c r="M60" s="56">
        <f t="shared" si="13"/>
        <v>36</v>
      </c>
      <c r="N60" s="56" t="str">
        <f t="shared" si="14"/>
        <v>Widowed</v>
      </c>
      <c r="O60" s="56">
        <f t="shared" si="15"/>
        <v>1</v>
      </c>
      <c r="P60" s="56">
        <f t="shared" si="16"/>
        <v>2</v>
      </c>
      <c r="Q60" s="56" t="str">
        <f t="shared" si="17"/>
        <v xml:space="preserve">Resident </v>
      </c>
      <c r="R60" s="56" t="str">
        <f t="shared" si="18"/>
        <v>F</v>
      </c>
      <c r="S60" s="67" t="s">
        <v>189</v>
      </c>
      <c r="T60" s="56" t="s">
        <v>142</v>
      </c>
      <c r="U60" s="70" t="s">
        <v>86</v>
      </c>
      <c r="V60" s="81">
        <f>PDM_DataModel!BX4</f>
        <v>0</v>
      </c>
    </row>
    <row r="61" spans="1:22" ht="16.5" x14ac:dyDescent="0.2">
      <c r="A61" s="80" t="str">
        <f t="shared" si="1"/>
        <v>6th Round</v>
      </c>
      <c r="B61" s="56">
        <f t="shared" si="2"/>
        <v>43395</v>
      </c>
      <c r="C61" s="56">
        <f t="shared" si="3"/>
        <v>1</v>
      </c>
      <c r="D61" s="56" t="str">
        <f t="shared" si="4"/>
        <v>Abyan</v>
      </c>
      <c r="E61" s="56" t="str">
        <f t="shared" si="5"/>
        <v>Khanfar</v>
      </c>
      <c r="F61" s="56" t="str">
        <f t="shared" si="6"/>
        <v>Al-Romaila</v>
      </c>
      <c r="G61" s="56" t="str">
        <f t="shared" si="7"/>
        <v>Saken Obaida</v>
      </c>
      <c r="H61" s="56" t="str">
        <f t="shared" si="8"/>
        <v>5.11.2018</v>
      </c>
      <c r="I61" s="56">
        <f t="shared" si="9"/>
        <v>0.3756944444444445</v>
      </c>
      <c r="J61" s="56">
        <f t="shared" si="10"/>
        <v>0.38541666666666669</v>
      </c>
      <c r="K61" s="56" t="str">
        <f t="shared" si="11"/>
        <v>Manal</v>
      </c>
      <c r="L61" s="56" t="str">
        <f t="shared" si="12"/>
        <v>F</v>
      </c>
      <c r="M61" s="56">
        <f t="shared" si="13"/>
        <v>36</v>
      </c>
      <c r="N61" s="56" t="str">
        <f t="shared" si="14"/>
        <v>Widowed</v>
      </c>
      <c r="O61" s="56">
        <f t="shared" si="15"/>
        <v>1</v>
      </c>
      <c r="P61" s="56">
        <f t="shared" si="16"/>
        <v>2</v>
      </c>
      <c r="Q61" s="56" t="str">
        <f t="shared" si="17"/>
        <v xml:space="preserve">Resident </v>
      </c>
      <c r="R61" s="56" t="str">
        <f t="shared" si="18"/>
        <v>F</v>
      </c>
      <c r="S61" s="67" t="s">
        <v>189</v>
      </c>
      <c r="T61" s="56" t="s">
        <v>153</v>
      </c>
      <c r="U61" s="70" t="s">
        <v>152</v>
      </c>
      <c r="V61" s="81" t="str">
        <f>PDM_DataModel!BY4</f>
        <v>a</v>
      </c>
    </row>
    <row r="62" spans="1:22" ht="16.5" x14ac:dyDescent="0.2">
      <c r="A62" s="80" t="str">
        <f t="shared" si="1"/>
        <v>6th Round</v>
      </c>
      <c r="B62" s="56">
        <f t="shared" si="2"/>
        <v>43395</v>
      </c>
      <c r="C62" s="56">
        <f t="shared" si="3"/>
        <v>1</v>
      </c>
      <c r="D62" s="56" t="str">
        <f t="shared" si="4"/>
        <v>Abyan</v>
      </c>
      <c r="E62" s="56" t="str">
        <f t="shared" si="5"/>
        <v>Khanfar</v>
      </c>
      <c r="F62" s="56" t="str">
        <f t="shared" si="6"/>
        <v>Al-Romaila</v>
      </c>
      <c r="G62" s="56" t="str">
        <f t="shared" si="7"/>
        <v>Saken Obaida</v>
      </c>
      <c r="H62" s="56" t="str">
        <f t="shared" si="8"/>
        <v>5.11.2018</v>
      </c>
      <c r="I62" s="56">
        <f t="shared" si="9"/>
        <v>0.3756944444444445</v>
      </c>
      <c r="J62" s="56">
        <f t="shared" si="10"/>
        <v>0.38541666666666669</v>
      </c>
      <c r="K62" s="56" t="str">
        <f t="shared" si="11"/>
        <v>Manal</v>
      </c>
      <c r="L62" s="56" t="str">
        <f t="shared" si="12"/>
        <v>F</v>
      </c>
      <c r="M62" s="56">
        <f t="shared" si="13"/>
        <v>36</v>
      </c>
      <c r="N62" s="56" t="str">
        <f t="shared" si="14"/>
        <v>Widowed</v>
      </c>
      <c r="O62" s="56">
        <f t="shared" si="15"/>
        <v>1</v>
      </c>
      <c r="P62" s="56">
        <f t="shared" si="16"/>
        <v>2</v>
      </c>
      <c r="Q62" s="56" t="str">
        <f t="shared" si="17"/>
        <v xml:space="preserve">Resident </v>
      </c>
      <c r="R62" s="56" t="str">
        <f t="shared" si="18"/>
        <v>F</v>
      </c>
      <c r="S62" s="67" t="s">
        <v>189</v>
      </c>
      <c r="T62" s="56" t="s">
        <v>154</v>
      </c>
      <c r="U62" s="70" t="s">
        <v>88</v>
      </c>
      <c r="V62" s="81">
        <f>PDM_DataModel!BZ4</f>
        <v>0</v>
      </c>
    </row>
    <row r="63" spans="1:22" ht="16.5" x14ac:dyDescent="0.2">
      <c r="A63" s="80" t="str">
        <f t="shared" si="1"/>
        <v>6th Round</v>
      </c>
      <c r="B63" s="56">
        <f t="shared" si="2"/>
        <v>43395</v>
      </c>
      <c r="C63" s="56">
        <f t="shared" si="3"/>
        <v>1</v>
      </c>
      <c r="D63" s="56" t="str">
        <f t="shared" si="4"/>
        <v>Abyan</v>
      </c>
      <c r="E63" s="56" t="str">
        <f t="shared" si="5"/>
        <v>Khanfar</v>
      </c>
      <c r="F63" s="56" t="str">
        <f t="shared" si="6"/>
        <v>Al-Romaila</v>
      </c>
      <c r="G63" s="56" t="str">
        <f t="shared" si="7"/>
        <v>Saken Obaida</v>
      </c>
      <c r="H63" s="56" t="str">
        <f t="shared" si="8"/>
        <v>5.11.2018</v>
      </c>
      <c r="I63" s="56">
        <f t="shared" si="9"/>
        <v>0.3756944444444445</v>
      </c>
      <c r="J63" s="56">
        <f t="shared" si="10"/>
        <v>0.38541666666666669</v>
      </c>
      <c r="K63" s="56" t="str">
        <f t="shared" si="11"/>
        <v>Manal</v>
      </c>
      <c r="L63" s="56" t="str">
        <f t="shared" si="12"/>
        <v>F</v>
      </c>
      <c r="M63" s="56">
        <f t="shared" si="13"/>
        <v>36</v>
      </c>
      <c r="N63" s="56" t="str">
        <f t="shared" si="14"/>
        <v>Widowed</v>
      </c>
      <c r="O63" s="56">
        <f t="shared" si="15"/>
        <v>1</v>
      </c>
      <c r="P63" s="56">
        <f t="shared" si="16"/>
        <v>2</v>
      </c>
      <c r="Q63" s="56" t="str">
        <f t="shared" si="17"/>
        <v xml:space="preserve">Resident </v>
      </c>
      <c r="R63" s="56" t="str">
        <f t="shared" si="18"/>
        <v>F</v>
      </c>
      <c r="S63" s="67" t="s">
        <v>189</v>
      </c>
      <c r="T63" s="56" t="s">
        <v>155</v>
      </c>
      <c r="U63" s="70" t="s">
        <v>90</v>
      </c>
      <c r="V63" s="81">
        <f>PDM_DataModel!CA4</f>
        <v>0</v>
      </c>
    </row>
    <row r="64" spans="1:22" ht="16.5" x14ac:dyDescent="0.2">
      <c r="A64" s="80" t="str">
        <f t="shared" si="1"/>
        <v>6th Round</v>
      </c>
      <c r="B64" s="56">
        <f t="shared" si="2"/>
        <v>43395</v>
      </c>
      <c r="C64" s="56">
        <f t="shared" si="3"/>
        <v>1</v>
      </c>
      <c r="D64" s="56" t="str">
        <f t="shared" si="4"/>
        <v>Abyan</v>
      </c>
      <c r="E64" s="56" t="str">
        <f t="shared" si="5"/>
        <v>Khanfar</v>
      </c>
      <c r="F64" s="56" t="str">
        <f t="shared" si="6"/>
        <v>Al-Romaila</v>
      </c>
      <c r="G64" s="56" t="str">
        <f t="shared" si="7"/>
        <v>Saken Obaida</v>
      </c>
      <c r="H64" s="56" t="str">
        <f t="shared" si="8"/>
        <v>5.11.2018</v>
      </c>
      <c r="I64" s="56">
        <f t="shared" si="9"/>
        <v>0.3756944444444445</v>
      </c>
      <c r="J64" s="56">
        <f t="shared" si="10"/>
        <v>0.38541666666666669</v>
      </c>
      <c r="K64" s="56" t="str">
        <f t="shared" si="11"/>
        <v>Manal</v>
      </c>
      <c r="L64" s="56" t="str">
        <f t="shared" si="12"/>
        <v>F</v>
      </c>
      <c r="M64" s="56">
        <f t="shared" si="13"/>
        <v>36</v>
      </c>
      <c r="N64" s="56" t="str">
        <f t="shared" si="14"/>
        <v>Widowed</v>
      </c>
      <c r="O64" s="56">
        <f t="shared" si="15"/>
        <v>1</v>
      </c>
      <c r="P64" s="56">
        <f t="shared" si="16"/>
        <v>2</v>
      </c>
      <c r="Q64" s="56" t="str">
        <f t="shared" si="17"/>
        <v xml:space="preserve">Resident </v>
      </c>
      <c r="R64" s="56" t="str">
        <f t="shared" si="18"/>
        <v>F</v>
      </c>
      <c r="S64" s="67" t="s">
        <v>189</v>
      </c>
      <c r="T64" s="56" t="s">
        <v>156</v>
      </c>
      <c r="U64" s="70" t="s">
        <v>89</v>
      </c>
      <c r="V64" s="81" t="str">
        <f>PDM_DataModel!CB4</f>
        <v>c</v>
      </c>
    </row>
    <row r="65" spans="1:22" ht="16.5" x14ac:dyDescent="0.2">
      <c r="A65" s="80" t="str">
        <f t="shared" si="1"/>
        <v>6th Round</v>
      </c>
      <c r="B65" s="56">
        <f t="shared" si="2"/>
        <v>43395</v>
      </c>
      <c r="C65" s="56">
        <f t="shared" si="3"/>
        <v>1</v>
      </c>
      <c r="D65" s="56" t="str">
        <f t="shared" si="4"/>
        <v>Abyan</v>
      </c>
      <c r="E65" s="56" t="str">
        <f t="shared" si="5"/>
        <v>Khanfar</v>
      </c>
      <c r="F65" s="56" t="str">
        <f t="shared" si="6"/>
        <v>Al-Romaila</v>
      </c>
      <c r="G65" s="56" t="str">
        <f t="shared" si="7"/>
        <v>Saken Obaida</v>
      </c>
      <c r="H65" s="56" t="str">
        <f t="shared" si="8"/>
        <v>5.11.2018</v>
      </c>
      <c r="I65" s="56">
        <f t="shared" si="9"/>
        <v>0.3756944444444445</v>
      </c>
      <c r="J65" s="56">
        <f t="shared" si="10"/>
        <v>0.38541666666666669</v>
      </c>
      <c r="K65" s="56" t="str">
        <f t="shared" si="11"/>
        <v>Manal</v>
      </c>
      <c r="L65" s="56" t="str">
        <f t="shared" si="12"/>
        <v>F</v>
      </c>
      <c r="M65" s="56">
        <f t="shared" si="13"/>
        <v>36</v>
      </c>
      <c r="N65" s="56" t="str">
        <f t="shared" si="14"/>
        <v>Widowed</v>
      </c>
      <c r="O65" s="56">
        <f t="shared" si="15"/>
        <v>1</v>
      </c>
      <c r="P65" s="56">
        <f t="shared" si="16"/>
        <v>2</v>
      </c>
      <c r="Q65" s="56" t="str">
        <f t="shared" si="17"/>
        <v xml:space="preserve">Resident </v>
      </c>
      <c r="R65" s="56" t="str">
        <f t="shared" si="18"/>
        <v>F</v>
      </c>
      <c r="S65" s="67" t="s">
        <v>189</v>
      </c>
      <c r="T65" s="56" t="s">
        <v>157</v>
      </c>
      <c r="U65" s="70" t="s">
        <v>91</v>
      </c>
      <c r="V65" s="81">
        <f>PDM_DataModel!CC4</f>
        <v>2</v>
      </c>
    </row>
    <row r="66" spans="1:22" ht="16.5" x14ac:dyDescent="0.2">
      <c r="A66" s="80" t="str">
        <f t="shared" si="1"/>
        <v>6th Round</v>
      </c>
      <c r="B66" s="56">
        <f t="shared" si="2"/>
        <v>43395</v>
      </c>
      <c r="C66" s="56">
        <f t="shared" si="3"/>
        <v>1</v>
      </c>
      <c r="D66" s="56" t="str">
        <f t="shared" si="4"/>
        <v>Abyan</v>
      </c>
      <c r="E66" s="56" t="str">
        <f t="shared" si="5"/>
        <v>Khanfar</v>
      </c>
      <c r="F66" s="56" t="str">
        <f t="shared" si="6"/>
        <v>Al-Romaila</v>
      </c>
      <c r="G66" s="56" t="str">
        <f t="shared" si="7"/>
        <v>Saken Obaida</v>
      </c>
      <c r="H66" s="56" t="str">
        <f t="shared" si="8"/>
        <v>5.11.2018</v>
      </c>
      <c r="I66" s="56">
        <f t="shared" si="9"/>
        <v>0.3756944444444445</v>
      </c>
      <c r="J66" s="56">
        <f t="shared" si="10"/>
        <v>0.38541666666666669</v>
      </c>
      <c r="K66" s="56" t="str">
        <f t="shared" si="11"/>
        <v>Manal</v>
      </c>
      <c r="L66" s="56" t="str">
        <f t="shared" si="12"/>
        <v>F</v>
      </c>
      <c r="M66" s="56">
        <f t="shared" si="13"/>
        <v>36</v>
      </c>
      <c r="N66" s="56" t="str">
        <f t="shared" si="14"/>
        <v>Widowed</v>
      </c>
      <c r="O66" s="56">
        <f t="shared" si="15"/>
        <v>1</v>
      </c>
      <c r="P66" s="56">
        <f t="shared" si="16"/>
        <v>2</v>
      </c>
      <c r="Q66" s="56" t="str">
        <f t="shared" si="17"/>
        <v xml:space="preserve">Resident </v>
      </c>
      <c r="R66" s="56" t="str">
        <f t="shared" si="18"/>
        <v>F</v>
      </c>
      <c r="S66" s="67" t="s">
        <v>189</v>
      </c>
      <c r="T66" s="56" t="s">
        <v>158</v>
      </c>
      <c r="U66" s="70" t="s">
        <v>92</v>
      </c>
      <c r="V66" s="81">
        <f>PDM_DataModel!CD4</f>
        <v>55</v>
      </c>
    </row>
    <row r="67" spans="1:22" ht="16.5" x14ac:dyDescent="0.2">
      <c r="A67" s="80" t="str">
        <f t="shared" si="1"/>
        <v>6th Round</v>
      </c>
      <c r="B67" s="56">
        <f t="shared" si="2"/>
        <v>43395</v>
      </c>
      <c r="C67" s="56">
        <f t="shared" si="3"/>
        <v>1</v>
      </c>
      <c r="D67" s="56" t="str">
        <f t="shared" si="4"/>
        <v>Abyan</v>
      </c>
      <c r="E67" s="56" t="str">
        <f t="shared" si="5"/>
        <v>Khanfar</v>
      </c>
      <c r="F67" s="56" t="str">
        <f t="shared" si="6"/>
        <v>Al-Romaila</v>
      </c>
      <c r="G67" s="56" t="str">
        <f t="shared" si="7"/>
        <v>Saken Obaida</v>
      </c>
      <c r="H67" s="56" t="str">
        <f t="shared" si="8"/>
        <v>5.11.2018</v>
      </c>
      <c r="I67" s="56">
        <f t="shared" si="9"/>
        <v>0.3756944444444445</v>
      </c>
      <c r="J67" s="56">
        <f t="shared" si="10"/>
        <v>0.38541666666666669</v>
      </c>
      <c r="K67" s="56" t="str">
        <f t="shared" si="11"/>
        <v>Manal</v>
      </c>
      <c r="L67" s="56" t="str">
        <f t="shared" si="12"/>
        <v>F</v>
      </c>
      <c r="M67" s="56">
        <f t="shared" si="13"/>
        <v>36</v>
      </c>
      <c r="N67" s="56" t="str">
        <f t="shared" si="14"/>
        <v>Widowed</v>
      </c>
      <c r="O67" s="56">
        <f t="shared" si="15"/>
        <v>1</v>
      </c>
      <c r="P67" s="56">
        <f t="shared" si="16"/>
        <v>2</v>
      </c>
      <c r="Q67" s="56" t="str">
        <f t="shared" si="17"/>
        <v xml:space="preserve">Resident </v>
      </c>
      <c r="R67" s="56" t="str">
        <f t="shared" si="18"/>
        <v>F</v>
      </c>
      <c r="S67" s="67" t="s">
        <v>189</v>
      </c>
      <c r="T67" s="56" t="s">
        <v>159</v>
      </c>
      <c r="U67" s="70" t="s">
        <v>93</v>
      </c>
      <c r="V67" s="81">
        <f>PDM_DataModel!CE4</f>
        <v>0</v>
      </c>
    </row>
    <row r="68" spans="1:22" ht="16.5" x14ac:dyDescent="0.2">
      <c r="A68" s="80" t="str">
        <f t="shared" si="1"/>
        <v>6th Round</v>
      </c>
      <c r="B68" s="56">
        <f t="shared" si="2"/>
        <v>43395</v>
      </c>
      <c r="C68" s="56">
        <f t="shared" si="3"/>
        <v>1</v>
      </c>
      <c r="D68" s="56" t="str">
        <f t="shared" si="4"/>
        <v>Abyan</v>
      </c>
      <c r="E68" s="56" t="str">
        <f t="shared" si="5"/>
        <v>Khanfar</v>
      </c>
      <c r="F68" s="56" t="str">
        <f t="shared" si="6"/>
        <v>Al-Romaila</v>
      </c>
      <c r="G68" s="56" t="str">
        <f t="shared" si="7"/>
        <v>Saken Obaida</v>
      </c>
      <c r="H68" s="56" t="str">
        <f t="shared" si="8"/>
        <v>5.11.2018</v>
      </c>
      <c r="I68" s="56">
        <f t="shared" si="9"/>
        <v>0.3756944444444445</v>
      </c>
      <c r="J68" s="56">
        <f t="shared" si="10"/>
        <v>0.38541666666666669</v>
      </c>
      <c r="K68" s="56" t="str">
        <f t="shared" si="11"/>
        <v>Manal</v>
      </c>
      <c r="L68" s="56" t="str">
        <f t="shared" si="12"/>
        <v>F</v>
      </c>
      <c r="M68" s="56">
        <f t="shared" si="13"/>
        <v>36</v>
      </c>
      <c r="N68" s="56" t="str">
        <f t="shared" si="14"/>
        <v>Widowed</v>
      </c>
      <c r="O68" s="56">
        <f t="shared" si="15"/>
        <v>1</v>
      </c>
      <c r="P68" s="56">
        <f t="shared" si="16"/>
        <v>2</v>
      </c>
      <c r="Q68" s="56" t="str">
        <f t="shared" si="17"/>
        <v xml:space="preserve">Resident </v>
      </c>
      <c r="R68" s="56" t="str">
        <f t="shared" si="18"/>
        <v>F</v>
      </c>
      <c r="S68" s="67" t="s">
        <v>189</v>
      </c>
      <c r="T68" s="56" t="s">
        <v>160</v>
      </c>
      <c r="U68" s="70" t="s">
        <v>94</v>
      </c>
      <c r="V68" s="81">
        <f>PDM_DataModel!CF4</f>
        <v>15</v>
      </c>
    </row>
    <row r="69" spans="1:22" ht="16.5" x14ac:dyDescent="0.2">
      <c r="A69" s="80" t="str">
        <f t="shared" ref="A69:A82" si="19">$A$3</f>
        <v>6th Round</v>
      </c>
      <c r="B69" s="56">
        <f t="shared" ref="B69:B82" si="20">$B$3</f>
        <v>43395</v>
      </c>
      <c r="C69" s="56">
        <f t="shared" ref="C69:C82" si="21">C68</f>
        <v>1</v>
      </c>
      <c r="D69" s="56" t="str">
        <f t="shared" ref="D69:D82" si="22">$D$3</f>
        <v>Abyan</v>
      </c>
      <c r="E69" s="56" t="str">
        <f t="shared" ref="E69:E82" si="23">$E$3</f>
        <v>Khanfar</v>
      </c>
      <c r="F69" s="56" t="str">
        <f t="shared" ref="F69:F82" si="24">$F$3</f>
        <v>Al-Romaila</v>
      </c>
      <c r="G69" s="56" t="str">
        <f t="shared" ref="G69:G82" si="25">$G$3</f>
        <v>Saken Obaida</v>
      </c>
      <c r="H69" s="56" t="str">
        <f t="shared" ref="H69:H82" si="26">$H$3</f>
        <v>5.11.2018</v>
      </c>
      <c r="I69" s="56">
        <f t="shared" ref="I69:I82" si="27">$I$3</f>
        <v>0.3756944444444445</v>
      </c>
      <c r="J69" s="56">
        <f t="shared" ref="J69:J82" si="28">$J$3</f>
        <v>0.38541666666666669</v>
      </c>
      <c r="K69" s="56" t="str">
        <f t="shared" ref="K69:K82" si="29">$K$3</f>
        <v>Manal</v>
      </c>
      <c r="L69" s="56" t="str">
        <f t="shared" ref="L69:L82" si="30">$L$3</f>
        <v>F</v>
      </c>
      <c r="M69" s="56">
        <f t="shared" ref="M69:M82" si="31">$M$3</f>
        <v>36</v>
      </c>
      <c r="N69" s="56" t="str">
        <f t="shared" ref="N69:N82" si="32">$N$3</f>
        <v>Widowed</v>
      </c>
      <c r="O69" s="56">
        <f t="shared" ref="O69:O82" si="33">$O$3</f>
        <v>1</v>
      </c>
      <c r="P69" s="56">
        <f t="shared" ref="P69:P82" si="34">$P$3</f>
        <v>2</v>
      </c>
      <c r="Q69" s="56" t="str">
        <f t="shared" ref="Q69:Q82" si="35">$Q$3</f>
        <v xml:space="preserve">Resident </v>
      </c>
      <c r="R69" s="56" t="str">
        <f t="shared" ref="R69:R82" si="36">$R$3</f>
        <v>F</v>
      </c>
      <c r="S69" s="67" t="s">
        <v>189</v>
      </c>
      <c r="T69" s="56" t="s">
        <v>161</v>
      </c>
      <c r="U69" s="70" t="s">
        <v>95</v>
      </c>
      <c r="V69" s="81">
        <f>PDM_DataModel!CG4</f>
        <v>0</v>
      </c>
    </row>
    <row r="70" spans="1:22" ht="16.5" x14ac:dyDescent="0.2">
      <c r="A70" s="80" t="str">
        <f t="shared" si="19"/>
        <v>6th Round</v>
      </c>
      <c r="B70" s="56">
        <f t="shared" si="20"/>
        <v>43395</v>
      </c>
      <c r="C70" s="56">
        <f t="shared" si="21"/>
        <v>1</v>
      </c>
      <c r="D70" s="56" t="str">
        <f t="shared" si="22"/>
        <v>Abyan</v>
      </c>
      <c r="E70" s="56" t="str">
        <f t="shared" si="23"/>
        <v>Khanfar</v>
      </c>
      <c r="F70" s="56" t="str">
        <f t="shared" si="24"/>
        <v>Al-Romaila</v>
      </c>
      <c r="G70" s="56" t="str">
        <f t="shared" si="25"/>
        <v>Saken Obaida</v>
      </c>
      <c r="H70" s="56" t="str">
        <f t="shared" si="26"/>
        <v>5.11.2018</v>
      </c>
      <c r="I70" s="56">
        <f t="shared" si="27"/>
        <v>0.3756944444444445</v>
      </c>
      <c r="J70" s="56">
        <f t="shared" si="28"/>
        <v>0.38541666666666669</v>
      </c>
      <c r="K70" s="56" t="str">
        <f t="shared" si="29"/>
        <v>Manal</v>
      </c>
      <c r="L70" s="56" t="str">
        <f t="shared" si="30"/>
        <v>F</v>
      </c>
      <c r="M70" s="56">
        <f t="shared" si="31"/>
        <v>36</v>
      </c>
      <c r="N70" s="56" t="str">
        <f t="shared" si="32"/>
        <v>Widowed</v>
      </c>
      <c r="O70" s="56">
        <f t="shared" si="33"/>
        <v>1</v>
      </c>
      <c r="P70" s="56">
        <f t="shared" si="34"/>
        <v>2</v>
      </c>
      <c r="Q70" s="56" t="str">
        <f t="shared" si="35"/>
        <v xml:space="preserve">Resident </v>
      </c>
      <c r="R70" s="56" t="str">
        <f t="shared" si="36"/>
        <v>F</v>
      </c>
      <c r="S70" s="67" t="s">
        <v>189</v>
      </c>
      <c r="T70" s="56" t="s">
        <v>162</v>
      </c>
      <c r="U70" s="70" t="s">
        <v>96</v>
      </c>
      <c r="V70" s="81">
        <f>PDM_DataModel!CH4</f>
        <v>0</v>
      </c>
    </row>
    <row r="71" spans="1:22" ht="16.5" x14ac:dyDescent="0.2">
      <c r="A71" s="80" t="str">
        <f t="shared" si="19"/>
        <v>6th Round</v>
      </c>
      <c r="B71" s="56">
        <f t="shared" si="20"/>
        <v>43395</v>
      </c>
      <c r="C71" s="56">
        <f t="shared" si="21"/>
        <v>1</v>
      </c>
      <c r="D71" s="56" t="str">
        <f t="shared" si="22"/>
        <v>Abyan</v>
      </c>
      <c r="E71" s="56" t="str">
        <f t="shared" si="23"/>
        <v>Khanfar</v>
      </c>
      <c r="F71" s="56" t="str">
        <f t="shared" si="24"/>
        <v>Al-Romaila</v>
      </c>
      <c r="G71" s="56" t="str">
        <f t="shared" si="25"/>
        <v>Saken Obaida</v>
      </c>
      <c r="H71" s="56" t="str">
        <f t="shared" si="26"/>
        <v>5.11.2018</v>
      </c>
      <c r="I71" s="56">
        <f t="shared" si="27"/>
        <v>0.3756944444444445</v>
      </c>
      <c r="J71" s="56">
        <f t="shared" si="28"/>
        <v>0.38541666666666669</v>
      </c>
      <c r="K71" s="56" t="str">
        <f t="shared" si="29"/>
        <v>Manal</v>
      </c>
      <c r="L71" s="56" t="str">
        <f t="shared" si="30"/>
        <v>F</v>
      </c>
      <c r="M71" s="56">
        <f t="shared" si="31"/>
        <v>36</v>
      </c>
      <c r="N71" s="56" t="str">
        <f t="shared" si="32"/>
        <v>Widowed</v>
      </c>
      <c r="O71" s="56">
        <f t="shared" si="33"/>
        <v>1</v>
      </c>
      <c r="P71" s="56">
        <f t="shared" si="34"/>
        <v>2</v>
      </c>
      <c r="Q71" s="56" t="str">
        <f t="shared" si="35"/>
        <v xml:space="preserve">Resident </v>
      </c>
      <c r="R71" s="56" t="str">
        <f t="shared" si="36"/>
        <v>F</v>
      </c>
      <c r="S71" s="67" t="s">
        <v>189</v>
      </c>
      <c r="T71" s="56" t="s">
        <v>163</v>
      </c>
      <c r="U71" s="70" t="s">
        <v>97</v>
      </c>
      <c r="V71" s="81">
        <f>PDM_DataModel!CI4</f>
        <v>0</v>
      </c>
    </row>
    <row r="72" spans="1:22" ht="16.5" x14ac:dyDescent="0.2">
      <c r="A72" s="80" t="str">
        <f t="shared" si="19"/>
        <v>6th Round</v>
      </c>
      <c r="B72" s="56">
        <f t="shared" si="20"/>
        <v>43395</v>
      </c>
      <c r="C72" s="56">
        <f t="shared" si="21"/>
        <v>1</v>
      </c>
      <c r="D72" s="56" t="str">
        <f t="shared" si="22"/>
        <v>Abyan</v>
      </c>
      <c r="E72" s="56" t="str">
        <f t="shared" si="23"/>
        <v>Khanfar</v>
      </c>
      <c r="F72" s="56" t="str">
        <f t="shared" si="24"/>
        <v>Al-Romaila</v>
      </c>
      <c r="G72" s="56" t="str">
        <f t="shared" si="25"/>
        <v>Saken Obaida</v>
      </c>
      <c r="H72" s="56" t="str">
        <f t="shared" si="26"/>
        <v>5.11.2018</v>
      </c>
      <c r="I72" s="56">
        <f t="shared" si="27"/>
        <v>0.3756944444444445</v>
      </c>
      <c r="J72" s="56">
        <f t="shared" si="28"/>
        <v>0.38541666666666669</v>
      </c>
      <c r="K72" s="56" t="str">
        <f t="shared" si="29"/>
        <v>Manal</v>
      </c>
      <c r="L72" s="56" t="str">
        <f t="shared" si="30"/>
        <v>F</v>
      </c>
      <c r="M72" s="56">
        <f t="shared" si="31"/>
        <v>36</v>
      </c>
      <c r="N72" s="56" t="str">
        <f t="shared" si="32"/>
        <v>Widowed</v>
      </c>
      <c r="O72" s="56">
        <f t="shared" si="33"/>
        <v>1</v>
      </c>
      <c r="P72" s="56">
        <f t="shared" si="34"/>
        <v>2</v>
      </c>
      <c r="Q72" s="56" t="str">
        <f t="shared" si="35"/>
        <v xml:space="preserve">Resident </v>
      </c>
      <c r="R72" s="56" t="str">
        <f t="shared" si="36"/>
        <v>F</v>
      </c>
      <c r="S72" s="67" t="s">
        <v>189</v>
      </c>
      <c r="T72" s="56" t="s">
        <v>164</v>
      </c>
      <c r="U72" s="70" t="s">
        <v>98</v>
      </c>
      <c r="V72" s="81">
        <f>PDM_DataModel!CJ4</f>
        <v>0</v>
      </c>
    </row>
    <row r="73" spans="1:22" ht="16.5" x14ac:dyDescent="0.2">
      <c r="A73" s="80" t="str">
        <f t="shared" si="19"/>
        <v>6th Round</v>
      </c>
      <c r="B73" s="56">
        <f t="shared" si="20"/>
        <v>43395</v>
      </c>
      <c r="C73" s="56">
        <f t="shared" si="21"/>
        <v>1</v>
      </c>
      <c r="D73" s="56" t="str">
        <f t="shared" si="22"/>
        <v>Abyan</v>
      </c>
      <c r="E73" s="56" t="str">
        <f t="shared" si="23"/>
        <v>Khanfar</v>
      </c>
      <c r="F73" s="56" t="str">
        <f t="shared" si="24"/>
        <v>Al-Romaila</v>
      </c>
      <c r="G73" s="56" t="str">
        <f t="shared" si="25"/>
        <v>Saken Obaida</v>
      </c>
      <c r="H73" s="56" t="str">
        <f t="shared" si="26"/>
        <v>5.11.2018</v>
      </c>
      <c r="I73" s="56">
        <f t="shared" si="27"/>
        <v>0.3756944444444445</v>
      </c>
      <c r="J73" s="56">
        <f t="shared" si="28"/>
        <v>0.38541666666666669</v>
      </c>
      <c r="K73" s="56" t="str">
        <f t="shared" si="29"/>
        <v>Manal</v>
      </c>
      <c r="L73" s="56" t="str">
        <f t="shared" si="30"/>
        <v>F</v>
      </c>
      <c r="M73" s="56">
        <f t="shared" si="31"/>
        <v>36</v>
      </c>
      <c r="N73" s="56" t="str">
        <f t="shared" si="32"/>
        <v>Widowed</v>
      </c>
      <c r="O73" s="56">
        <f t="shared" si="33"/>
        <v>1</v>
      </c>
      <c r="P73" s="56">
        <f t="shared" si="34"/>
        <v>2</v>
      </c>
      <c r="Q73" s="56" t="str">
        <f t="shared" si="35"/>
        <v xml:space="preserve">Resident </v>
      </c>
      <c r="R73" s="56" t="str">
        <f t="shared" si="36"/>
        <v>F</v>
      </c>
      <c r="S73" s="67" t="s">
        <v>189</v>
      </c>
      <c r="T73" s="56" t="s">
        <v>165</v>
      </c>
      <c r="U73" s="70" t="s">
        <v>99</v>
      </c>
      <c r="V73" s="81">
        <f>PDM_DataModel!CK4</f>
        <v>0</v>
      </c>
    </row>
    <row r="74" spans="1:22" ht="16.5" x14ac:dyDescent="0.2">
      <c r="A74" s="80" t="str">
        <f t="shared" si="19"/>
        <v>6th Round</v>
      </c>
      <c r="B74" s="56">
        <f t="shared" si="20"/>
        <v>43395</v>
      </c>
      <c r="C74" s="56">
        <f t="shared" si="21"/>
        <v>1</v>
      </c>
      <c r="D74" s="56" t="str">
        <f t="shared" si="22"/>
        <v>Abyan</v>
      </c>
      <c r="E74" s="56" t="str">
        <f t="shared" si="23"/>
        <v>Khanfar</v>
      </c>
      <c r="F74" s="56" t="str">
        <f t="shared" si="24"/>
        <v>Al-Romaila</v>
      </c>
      <c r="G74" s="56" t="str">
        <f t="shared" si="25"/>
        <v>Saken Obaida</v>
      </c>
      <c r="H74" s="56" t="str">
        <f t="shared" si="26"/>
        <v>5.11.2018</v>
      </c>
      <c r="I74" s="56">
        <f t="shared" si="27"/>
        <v>0.3756944444444445</v>
      </c>
      <c r="J74" s="56">
        <f t="shared" si="28"/>
        <v>0.38541666666666669</v>
      </c>
      <c r="K74" s="56" t="str">
        <f t="shared" si="29"/>
        <v>Manal</v>
      </c>
      <c r="L74" s="56" t="str">
        <f t="shared" si="30"/>
        <v>F</v>
      </c>
      <c r="M74" s="56">
        <f t="shared" si="31"/>
        <v>36</v>
      </c>
      <c r="N74" s="56" t="str">
        <f t="shared" si="32"/>
        <v>Widowed</v>
      </c>
      <c r="O74" s="56">
        <f t="shared" si="33"/>
        <v>1</v>
      </c>
      <c r="P74" s="56">
        <f t="shared" si="34"/>
        <v>2</v>
      </c>
      <c r="Q74" s="56" t="str">
        <f t="shared" si="35"/>
        <v xml:space="preserve">Resident </v>
      </c>
      <c r="R74" s="56" t="str">
        <f t="shared" si="36"/>
        <v>F</v>
      </c>
      <c r="S74" s="67" t="s">
        <v>189</v>
      </c>
      <c r="T74" s="56" t="s">
        <v>166</v>
      </c>
      <c r="U74" s="70" t="s">
        <v>100</v>
      </c>
      <c r="V74" s="81">
        <f>PDM_DataModel!CL4</f>
        <v>5</v>
      </c>
    </row>
    <row r="75" spans="1:22" ht="16.5" x14ac:dyDescent="0.2">
      <c r="A75" s="80" t="str">
        <f t="shared" si="19"/>
        <v>6th Round</v>
      </c>
      <c r="B75" s="56">
        <f t="shared" si="20"/>
        <v>43395</v>
      </c>
      <c r="C75" s="56">
        <f t="shared" si="21"/>
        <v>1</v>
      </c>
      <c r="D75" s="56" t="str">
        <f t="shared" si="22"/>
        <v>Abyan</v>
      </c>
      <c r="E75" s="56" t="str">
        <f t="shared" si="23"/>
        <v>Khanfar</v>
      </c>
      <c r="F75" s="56" t="str">
        <f t="shared" si="24"/>
        <v>Al-Romaila</v>
      </c>
      <c r="G75" s="56" t="str">
        <f t="shared" si="25"/>
        <v>Saken Obaida</v>
      </c>
      <c r="H75" s="56" t="str">
        <f t="shared" si="26"/>
        <v>5.11.2018</v>
      </c>
      <c r="I75" s="56">
        <f t="shared" si="27"/>
        <v>0.3756944444444445</v>
      </c>
      <c r="J75" s="56">
        <f t="shared" si="28"/>
        <v>0.38541666666666669</v>
      </c>
      <c r="K75" s="56" t="str">
        <f t="shared" si="29"/>
        <v>Manal</v>
      </c>
      <c r="L75" s="56" t="str">
        <f t="shared" si="30"/>
        <v>F</v>
      </c>
      <c r="M75" s="56">
        <f t="shared" si="31"/>
        <v>36</v>
      </c>
      <c r="N75" s="56" t="str">
        <f t="shared" si="32"/>
        <v>Widowed</v>
      </c>
      <c r="O75" s="56">
        <f t="shared" si="33"/>
        <v>1</v>
      </c>
      <c r="P75" s="56">
        <f t="shared" si="34"/>
        <v>2</v>
      </c>
      <c r="Q75" s="56" t="str">
        <f t="shared" si="35"/>
        <v xml:space="preserve">Resident </v>
      </c>
      <c r="R75" s="56" t="str">
        <f t="shared" si="36"/>
        <v>F</v>
      </c>
      <c r="S75" s="67" t="s">
        <v>189</v>
      </c>
      <c r="T75" s="56" t="s">
        <v>167</v>
      </c>
      <c r="U75" s="70" t="s">
        <v>101</v>
      </c>
      <c r="V75" s="81">
        <f>PDM_DataModel!CM4</f>
        <v>15</v>
      </c>
    </row>
    <row r="76" spans="1:22" ht="16.5" x14ac:dyDescent="0.2">
      <c r="A76" s="80" t="str">
        <f t="shared" si="19"/>
        <v>6th Round</v>
      </c>
      <c r="B76" s="56">
        <f t="shared" si="20"/>
        <v>43395</v>
      </c>
      <c r="C76" s="56">
        <f t="shared" si="21"/>
        <v>1</v>
      </c>
      <c r="D76" s="56" t="str">
        <f t="shared" si="22"/>
        <v>Abyan</v>
      </c>
      <c r="E76" s="56" t="str">
        <f t="shared" si="23"/>
        <v>Khanfar</v>
      </c>
      <c r="F76" s="56" t="str">
        <f t="shared" si="24"/>
        <v>Al-Romaila</v>
      </c>
      <c r="G76" s="56" t="str">
        <f t="shared" si="25"/>
        <v>Saken Obaida</v>
      </c>
      <c r="H76" s="56" t="str">
        <f t="shared" si="26"/>
        <v>5.11.2018</v>
      </c>
      <c r="I76" s="56">
        <f t="shared" si="27"/>
        <v>0.3756944444444445</v>
      </c>
      <c r="J76" s="56">
        <f t="shared" si="28"/>
        <v>0.38541666666666669</v>
      </c>
      <c r="K76" s="56" t="str">
        <f t="shared" si="29"/>
        <v>Manal</v>
      </c>
      <c r="L76" s="56" t="str">
        <f t="shared" si="30"/>
        <v>F</v>
      </c>
      <c r="M76" s="56">
        <f t="shared" si="31"/>
        <v>36</v>
      </c>
      <c r="N76" s="56" t="str">
        <f t="shared" si="32"/>
        <v>Widowed</v>
      </c>
      <c r="O76" s="56">
        <f t="shared" si="33"/>
        <v>1</v>
      </c>
      <c r="P76" s="56">
        <f t="shared" si="34"/>
        <v>2</v>
      </c>
      <c r="Q76" s="56" t="str">
        <f t="shared" si="35"/>
        <v xml:space="preserve">Resident </v>
      </c>
      <c r="R76" s="56" t="str">
        <f t="shared" si="36"/>
        <v>F</v>
      </c>
      <c r="S76" s="67" t="s">
        <v>189</v>
      </c>
      <c r="T76" s="56" t="s">
        <v>168</v>
      </c>
      <c r="U76" s="70" t="s">
        <v>102</v>
      </c>
      <c r="V76" s="81">
        <f>PDM_DataModel!CN4</f>
        <v>0</v>
      </c>
    </row>
    <row r="77" spans="1:22" ht="16.5" x14ac:dyDescent="0.2">
      <c r="A77" s="80" t="str">
        <f t="shared" si="19"/>
        <v>6th Round</v>
      </c>
      <c r="B77" s="56">
        <f t="shared" si="20"/>
        <v>43395</v>
      </c>
      <c r="C77" s="56">
        <f t="shared" si="21"/>
        <v>1</v>
      </c>
      <c r="D77" s="56" t="str">
        <f t="shared" si="22"/>
        <v>Abyan</v>
      </c>
      <c r="E77" s="56" t="str">
        <f t="shared" si="23"/>
        <v>Khanfar</v>
      </c>
      <c r="F77" s="56" t="str">
        <f t="shared" si="24"/>
        <v>Al-Romaila</v>
      </c>
      <c r="G77" s="56" t="str">
        <f t="shared" si="25"/>
        <v>Saken Obaida</v>
      </c>
      <c r="H77" s="56" t="str">
        <f t="shared" si="26"/>
        <v>5.11.2018</v>
      </c>
      <c r="I77" s="56">
        <f t="shared" si="27"/>
        <v>0.3756944444444445</v>
      </c>
      <c r="J77" s="56">
        <f t="shared" si="28"/>
        <v>0.38541666666666669</v>
      </c>
      <c r="K77" s="56" t="str">
        <f t="shared" si="29"/>
        <v>Manal</v>
      </c>
      <c r="L77" s="56" t="str">
        <f t="shared" si="30"/>
        <v>F</v>
      </c>
      <c r="M77" s="56">
        <f t="shared" si="31"/>
        <v>36</v>
      </c>
      <c r="N77" s="56" t="str">
        <f t="shared" si="32"/>
        <v>Widowed</v>
      </c>
      <c r="O77" s="56">
        <f t="shared" si="33"/>
        <v>1</v>
      </c>
      <c r="P77" s="56">
        <f t="shared" si="34"/>
        <v>2</v>
      </c>
      <c r="Q77" s="56" t="str">
        <f t="shared" si="35"/>
        <v xml:space="preserve">Resident </v>
      </c>
      <c r="R77" s="56" t="str">
        <f t="shared" si="36"/>
        <v>F</v>
      </c>
      <c r="S77" s="67" t="s">
        <v>189</v>
      </c>
      <c r="T77" s="56" t="s">
        <v>169</v>
      </c>
      <c r="U77" s="70" t="s">
        <v>103</v>
      </c>
      <c r="V77" s="81">
        <f>PDM_DataModel!CO4</f>
        <v>0</v>
      </c>
    </row>
    <row r="78" spans="1:22" ht="16.5" x14ac:dyDescent="0.2">
      <c r="A78" s="80" t="str">
        <f t="shared" si="19"/>
        <v>6th Round</v>
      </c>
      <c r="B78" s="56">
        <f t="shared" si="20"/>
        <v>43395</v>
      </c>
      <c r="C78" s="56">
        <f t="shared" si="21"/>
        <v>1</v>
      </c>
      <c r="D78" s="56" t="str">
        <f t="shared" si="22"/>
        <v>Abyan</v>
      </c>
      <c r="E78" s="56" t="str">
        <f t="shared" si="23"/>
        <v>Khanfar</v>
      </c>
      <c r="F78" s="56" t="str">
        <f t="shared" si="24"/>
        <v>Al-Romaila</v>
      </c>
      <c r="G78" s="56" t="str">
        <f t="shared" si="25"/>
        <v>Saken Obaida</v>
      </c>
      <c r="H78" s="56" t="str">
        <f t="shared" si="26"/>
        <v>5.11.2018</v>
      </c>
      <c r="I78" s="56">
        <f t="shared" si="27"/>
        <v>0.3756944444444445</v>
      </c>
      <c r="J78" s="56">
        <f t="shared" si="28"/>
        <v>0.38541666666666669</v>
      </c>
      <c r="K78" s="56" t="str">
        <f t="shared" si="29"/>
        <v>Manal</v>
      </c>
      <c r="L78" s="56" t="str">
        <f t="shared" si="30"/>
        <v>F</v>
      </c>
      <c r="M78" s="56">
        <f t="shared" si="31"/>
        <v>36</v>
      </c>
      <c r="N78" s="56" t="str">
        <f t="shared" si="32"/>
        <v>Widowed</v>
      </c>
      <c r="O78" s="56">
        <f t="shared" si="33"/>
        <v>1</v>
      </c>
      <c r="P78" s="56">
        <f t="shared" si="34"/>
        <v>2</v>
      </c>
      <c r="Q78" s="56" t="str">
        <f t="shared" si="35"/>
        <v xml:space="preserve">Resident </v>
      </c>
      <c r="R78" s="56" t="str">
        <f t="shared" si="36"/>
        <v>F</v>
      </c>
      <c r="S78" s="67" t="s">
        <v>189</v>
      </c>
      <c r="T78" s="56" t="s">
        <v>170</v>
      </c>
      <c r="U78" s="70" t="s">
        <v>104</v>
      </c>
      <c r="V78" s="81">
        <f>PDM_DataModel!CP4</f>
        <v>0</v>
      </c>
    </row>
    <row r="79" spans="1:22" ht="16.5" x14ac:dyDescent="0.2">
      <c r="A79" s="80" t="str">
        <f t="shared" si="19"/>
        <v>6th Round</v>
      </c>
      <c r="B79" s="56">
        <f t="shared" si="20"/>
        <v>43395</v>
      </c>
      <c r="C79" s="56">
        <f t="shared" si="21"/>
        <v>1</v>
      </c>
      <c r="D79" s="56" t="str">
        <f t="shared" si="22"/>
        <v>Abyan</v>
      </c>
      <c r="E79" s="56" t="str">
        <f t="shared" si="23"/>
        <v>Khanfar</v>
      </c>
      <c r="F79" s="56" t="str">
        <f t="shared" si="24"/>
        <v>Al-Romaila</v>
      </c>
      <c r="G79" s="56" t="str">
        <f t="shared" si="25"/>
        <v>Saken Obaida</v>
      </c>
      <c r="H79" s="56" t="str">
        <f t="shared" si="26"/>
        <v>5.11.2018</v>
      </c>
      <c r="I79" s="56">
        <f t="shared" si="27"/>
        <v>0.3756944444444445</v>
      </c>
      <c r="J79" s="56">
        <f t="shared" si="28"/>
        <v>0.38541666666666669</v>
      </c>
      <c r="K79" s="56" t="str">
        <f t="shared" si="29"/>
        <v>Manal</v>
      </c>
      <c r="L79" s="56" t="str">
        <f t="shared" si="30"/>
        <v>F</v>
      </c>
      <c r="M79" s="56">
        <f t="shared" si="31"/>
        <v>36</v>
      </c>
      <c r="N79" s="56" t="str">
        <f t="shared" si="32"/>
        <v>Widowed</v>
      </c>
      <c r="O79" s="56">
        <f t="shared" si="33"/>
        <v>1</v>
      </c>
      <c r="P79" s="56">
        <f t="shared" si="34"/>
        <v>2</v>
      </c>
      <c r="Q79" s="56" t="str">
        <f t="shared" si="35"/>
        <v xml:space="preserve">Resident </v>
      </c>
      <c r="R79" s="56" t="str">
        <f t="shared" si="36"/>
        <v>F</v>
      </c>
      <c r="S79" s="67" t="s">
        <v>189</v>
      </c>
      <c r="T79" s="56" t="s">
        <v>171</v>
      </c>
      <c r="U79" s="70" t="s">
        <v>105</v>
      </c>
      <c r="V79" s="81">
        <f>PDM_DataModel!CQ4</f>
        <v>0</v>
      </c>
    </row>
    <row r="80" spans="1:22" ht="16.5" x14ac:dyDescent="0.2">
      <c r="A80" s="80" t="str">
        <f t="shared" si="19"/>
        <v>6th Round</v>
      </c>
      <c r="B80" s="56">
        <f t="shared" si="20"/>
        <v>43395</v>
      </c>
      <c r="C80" s="56">
        <f t="shared" si="21"/>
        <v>1</v>
      </c>
      <c r="D80" s="56" t="str">
        <f t="shared" si="22"/>
        <v>Abyan</v>
      </c>
      <c r="E80" s="56" t="str">
        <f t="shared" si="23"/>
        <v>Khanfar</v>
      </c>
      <c r="F80" s="56" t="str">
        <f t="shared" si="24"/>
        <v>Al-Romaila</v>
      </c>
      <c r="G80" s="56" t="str">
        <f t="shared" si="25"/>
        <v>Saken Obaida</v>
      </c>
      <c r="H80" s="56" t="str">
        <f t="shared" si="26"/>
        <v>5.11.2018</v>
      </c>
      <c r="I80" s="56">
        <f t="shared" si="27"/>
        <v>0.3756944444444445</v>
      </c>
      <c r="J80" s="56">
        <f t="shared" si="28"/>
        <v>0.38541666666666669</v>
      </c>
      <c r="K80" s="56" t="str">
        <f t="shared" si="29"/>
        <v>Manal</v>
      </c>
      <c r="L80" s="56" t="str">
        <f t="shared" si="30"/>
        <v>F</v>
      </c>
      <c r="M80" s="56">
        <f t="shared" si="31"/>
        <v>36</v>
      </c>
      <c r="N80" s="56" t="str">
        <f t="shared" si="32"/>
        <v>Widowed</v>
      </c>
      <c r="O80" s="56">
        <f t="shared" si="33"/>
        <v>1</v>
      </c>
      <c r="P80" s="56">
        <f t="shared" si="34"/>
        <v>2</v>
      </c>
      <c r="Q80" s="56" t="str">
        <f t="shared" si="35"/>
        <v xml:space="preserve">Resident </v>
      </c>
      <c r="R80" s="56" t="str">
        <f t="shared" si="36"/>
        <v>F</v>
      </c>
      <c r="S80" s="67" t="s">
        <v>189</v>
      </c>
      <c r="T80" s="56" t="s">
        <v>172</v>
      </c>
      <c r="U80" s="70" t="s">
        <v>106</v>
      </c>
      <c r="V80" s="81">
        <f>PDM_DataModel!CR4</f>
        <v>0</v>
      </c>
    </row>
    <row r="81" spans="1:22" ht="16.5" x14ac:dyDescent="0.2">
      <c r="A81" s="80" t="str">
        <f t="shared" si="19"/>
        <v>6th Round</v>
      </c>
      <c r="B81" s="56">
        <f t="shared" si="20"/>
        <v>43395</v>
      </c>
      <c r="C81" s="56">
        <f t="shared" si="21"/>
        <v>1</v>
      </c>
      <c r="D81" s="56" t="str">
        <f t="shared" si="22"/>
        <v>Abyan</v>
      </c>
      <c r="E81" s="56" t="str">
        <f t="shared" si="23"/>
        <v>Khanfar</v>
      </c>
      <c r="F81" s="56" t="str">
        <f t="shared" si="24"/>
        <v>Al-Romaila</v>
      </c>
      <c r="G81" s="56" t="str">
        <f t="shared" si="25"/>
        <v>Saken Obaida</v>
      </c>
      <c r="H81" s="56" t="str">
        <f t="shared" si="26"/>
        <v>5.11.2018</v>
      </c>
      <c r="I81" s="56">
        <f t="shared" si="27"/>
        <v>0.3756944444444445</v>
      </c>
      <c r="J81" s="56">
        <f t="shared" si="28"/>
        <v>0.38541666666666669</v>
      </c>
      <c r="K81" s="56" t="str">
        <f t="shared" si="29"/>
        <v>Manal</v>
      </c>
      <c r="L81" s="56" t="str">
        <f t="shared" si="30"/>
        <v>F</v>
      </c>
      <c r="M81" s="56">
        <f t="shared" si="31"/>
        <v>36</v>
      </c>
      <c r="N81" s="56" t="str">
        <f t="shared" si="32"/>
        <v>Widowed</v>
      </c>
      <c r="O81" s="56">
        <f t="shared" si="33"/>
        <v>1</v>
      </c>
      <c r="P81" s="56">
        <f t="shared" si="34"/>
        <v>2</v>
      </c>
      <c r="Q81" s="56" t="str">
        <f t="shared" si="35"/>
        <v xml:space="preserve">Resident </v>
      </c>
      <c r="R81" s="56" t="str">
        <f t="shared" si="36"/>
        <v>F</v>
      </c>
      <c r="S81" s="67" t="s">
        <v>189</v>
      </c>
      <c r="T81" s="56" t="s">
        <v>173</v>
      </c>
      <c r="U81" s="70" t="s">
        <v>10</v>
      </c>
      <c r="V81" s="81">
        <f>PDM_DataModel!CS4</f>
        <v>0</v>
      </c>
    </row>
    <row r="82" spans="1:22" ht="17.25" thickBot="1" x14ac:dyDescent="0.25">
      <c r="A82" s="82" t="str">
        <f t="shared" si="19"/>
        <v>6th Round</v>
      </c>
      <c r="B82" s="83">
        <f t="shared" si="20"/>
        <v>43395</v>
      </c>
      <c r="C82" s="83">
        <f t="shared" si="21"/>
        <v>1</v>
      </c>
      <c r="D82" s="83" t="str">
        <f t="shared" si="22"/>
        <v>Abyan</v>
      </c>
      <c r="E82" s="83" t="str">
        <f t="shared" si="23"/>
        <v>Khanfar</v>
      </c>
      <c r="F82" s="83" t="str">
        <f t="shared" si="24"/>
        <v>Al-Romaila</v>
      </c>
      <c r="G82" s="83" t="str">
        <f t="shared" si="25"/>
        <v>Saken Obaida</v>
      </c>
      <c r="H82" s="83" t="str">
        <f t="shared" si="26"/>
        <v>5.11.2018</v>
      </c>
      <c r="I82" s="83">
        <f t="shared" si="27"/>
        <v>0.3756944444444445</v>
      </c>
      <c r="J82" s="83">
        <f t="shared" si="28"/>
        <v>0.38541666666666669</v>
      </c>
      <c r="K82" s="83" t="str">
        <f t="shared" si="29"/>
        <v>Manal</v>
      </c>
      <c r="L82" s="83" t="str">
        <f t="shared" si="30"/>
        <v>F</v>
      </c>
      <c r="M82" s="83">
        <f t="shared" si="31"/>
        <v>36</v>
      </c>
      <c r="N82" s="83" t="str">
        <f t="shared" si="32"/>
        <v>Widowed</v>
      </c>
      <c r="O82" s="83">
        <f t="shared" si="33"/>
        <v>1</v>
      </c>
      <c r="P82" s="83">
        <f t="shared" si="34"/>
        <v>2</v>
      </c>
      <c r="Q82" s="83" t="str">
        <f t="shared" si="35"/>
        <v xml:space="preserve">Resident </v>
      </c>
      <c r="R82" s="83" t="str">
        <f t="shared" si="36"/>
        <v>F</v>
      </c>
      <c r="S82" s="84" t="s">
        <v>189</v>
      </c>
      <c r="T82" s="83" t="s">
        <v>176</v>
      </c>
      <c r="U82" s="85" t="s">
        <v>107</v>
      </c>
      <c r="V82" s="86" t="str">
        <f>PDM_DataModel!CT4</f>
        <v>a,d,f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PDM_DataModel</vt:lpstr>
      <vt:lpstr>PDM_DataModel-V</vt:lpstr>
      <vt:lpstr>aaa</vt:lpstr>
    </vt:vector>
  </TitlesOfParts>
  <Company>Action Contre la Faim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ACF</dc:creator>
  <cp:lastModifiedBy>Admin</cp:lastModifiedBy>
  <dcterms:created xsi:type="dcterms:W3CDTF">2018-08-31T15:57:16Z</dcterms:created>
  <dcterms:modified xsi:type="dcterms:W3CDTF">2018-11-29T09:44:52Z</dcterms:modified>
</cp:coreProperties>
</file>