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90" windowWidth="20730" windowHeight="9555" tabRatio="629" activeTab="1"/>
  </bookViews>
  <sheets>
    <sheet name="حركة المبيعات" sheetId="6" r:id="rId1"/>
    <sheet name="حركة المشتريات" sheetId="7" r:id="rId2"/>
    <sheet name="حركة الوارد الاسمدة" sheetId="1" r:id="rId3"/>
    <sheet name="حركة الوارد المبيدات" sheetId="2" r:id="rId4"/>
    <sheet name="حركة الصادر الاسمدة والمبيدات " sheetId="3" r:id="rId5"/>
    <sheet name="اجمالى الاستهلاك الشهرى" sheetId="5" r:id="rId6"/>
    <sheet name="تصنيف المواد" sheetId="4" r:id="rId7"/>
    <sheet name="المنطقة" sheetId="8" r:id="rId8"/>
  </sheets>
  <definedNames>
    <definedName name="_xlnm._FilterDatabase" localSheetId="4" hidden="1">'حركة الصادر الاسمدة والمبيدات '!$A$2:$E$109</definedName>
    <definedName name="_xlnm._FilterDatabase" localSheetId="1" hidden="1">'حركة المشتريات'!$A$2:$F$2</definedName>
    <definedName name="_xlnm._FilterDatabase" localSheetId="2" hidden="1">'حركة الوارد الاسمدة'!$A$2:$I$16</definedName>
    <definedName name="_xlnm._FilterDatabase" localSheetId="3" hidden="1">'حركة الوارد المبيدات'!$A$2:$I$8</definedName>
    <definedName name="بذور">'حركة المشتريات'!$I$4:$I$12</definedName>
    <definedName name="سماد">'حركة المشتريات'!$H$4:$H$12</definedName>
    <definedName name="مبيد">'حركة المشتريات'!$J$4:$J$12</definedName>
    <definedName name="محروقات">'حركة المشتريات'!$K$4:$K$12</definedName>
  </definedNames>
  <calcPr calcId="144525"/>
</workbook>
</file>

<file path=xl/calcChain.xml><?xml version="1.0" encoding="utf-8"?>
<calcChain xmlns="http://schemas.openxmlformats.org/spreadsheetml/2006/main">
  <c r="C110" i="3" l="1"/>
  <c r="F110" i="3"/>
  <c r="F109" i="3"/>
  <c r="F108" i="3"/>
  <c r="F107" i="3"/>
  <c r="F105" i="3"/>
  <c r="F104" i="3"/>
  <c r="F103" i="3"/>
  <c r="F102" i="3"/>
  <c r="F101" i="3"/>
  <c r="F99" i="3"/>
  <c r="F98" i="3"/>
  <c r="F84" i="3"/>
  <c r="F83" i="3"/>
  <c r="F81" i="3"/>
  <c r="F80" i="3"/>
  <c r="F79" i="3"/>
  <c r="F74" i="3"/>
  <c r="F73" i="3"/>
  <c r="F71" i="3"/>
  <c r="F70" i="3"/>
  <c r="F69" i="3"/>
  <c r="F68" i="3"/>
  <c r="F67" i="3"/>
  <c r="F66" i="3"/>
  <c r="F65" i="3"/>
  <c r="F64" i="3"/>
  <c r="F61" i="3"/>
  <c r="F60" i="3"/>
  <c r="F59" i="3"/>
  <c r="F58" i="3"/>
  <c r="F57" i="3"/>
  <c r="F52" i="3"/>
  <c r="F50" i="3"/>
  <c r="F48" i="3"/>
  <c r="F47" i="3"/>
  <c r="F45" i="3"/>
  <c r="F40" i="3"/>
  <c r="F34" i="3"/>
  <c r="F33" i="3"/>
  <c r="F32" i="3"/>
  <c r="F31" i="3"/>
  <c r="F30" i="3"/>
  <c r="F29" i="3"/>
  <c r="F28" i="3"/>
  <c r="F27" i="3"/>
  <c r="F26" i="3"/>
  <c r="F25" i="3"/>
  <c r="F22" i="3"/>
  <c r="F21" i="3"/>
  <c r="F19" i="3"/>
  <c r="F18" i="3"/>
  <c r="F17" i="3"/>
  <c r="F12" i="3"/>
  <c r="F10" i="3"/>
  <c r="F9" i="3"/>
  <c r="F8" i="3"/>
  <c r="F7" i="3"/>
  <c r="F6" i="3"/>
  <c r="F5" i="3"/>
  <c r="F4" i="3"/>
  <c r="F3" i="3"/>
  <c r="H4" i="2"/>
  <c r="H5" i="2"/>
  <c r="H6" i="2"/>
  <c r="H7" i="2"/>
  <c r="F4" i="2"/>
  <c r="F5" i="2"/>
  <c r="F6" i="2"/>
  <c r="F7" i="2"/>
  <c r="F3" i="2"/>
  <c r="H3" i="2"/>
  <c r="E8" i="1"/>
  <c r="E9" i="1"/>
  <c r="E10" i="1"/>
  <c r="E11" i="1"/>
  <c r="E12" i="1"/>
  <c r="E13" i="1"/>
  <c r="E14" i="1"/>
  <c r="E15" i="1"/>
  <c r="E16" i="1"/>
  <c r="E4" i="1" l="1"/>
  <c r="E5" i="1"/>
  <c r="E6" i="1"/>
  <c r="E7" i="1"/>
  <c r="E3" i="1"/>
  <c r="C17" i="1" l="1"/>
  <c r="I4" i="2" l="1"/>
  <c r="I5" i="2"/>
  <c r="I6" i="2"/>
  <c r="I7" i="2"/>
  <c r="I3" i="2"/>
  <c r="I9" i="2" s="1"/>
  <c r="H13" i="1"/>
  <c r="F13" i="1" s="1"/>
  <c r="H14" i="1"/>
  <c r="F14" i="1" s="1"/>
  <c r="H15" i="1"/>
  <c r="F15" i="1" s="1"/>
  <c r="H16" i="1"/>
  <c r="F16" i="1" s="1"/>
  <c r="H4" i="1"/>
  <c r="H3" i="1"/>
  <c r="H5" i="1"/>
  <c r="H7" i="1"/>
  <c r="F7" i="1" s="1"/>
  <c r="H8" i="1"/>
  <c r="F8" i="1" s="1"/>
  <c r="H9" i="1"/>
  <c r="F9" i="1" s="1"/>
  <c r="H10" i="1"/>
  <c r="F10" i="1" s="1"/>
  <c r="H11" i="1"/>
  <c r="F11" i="1" s="1"/>
  <c r="H12" i="1"/>
  <c r="F12" i="1" s="1"/>
  <c r="H6" i="1"/>
  <c r="F6" i="1" s="1"/>
  <c r="I5" i="1" l="1"/>
  <c r="F5" i="1"/>
  <c r="I3" i="1"/>
  <c r="F3" i="1"/>
  <c r="I4" i="1"/>
  <c r="F4" i="1"/>
  <c r="H17" i="1"/>
  <c r="I7" i="1"/>
  <c r="I8" i="2"/>
</calcChain>
</file>

<file path=xl/sharedStrings.xml><?xml version="1.0" encoding="utf-8"?>
<sst xmlns="http://schemas.openxmlformats.org/spreadsheetml/2006/main" count="420" uniqueCount="89">
  <si>
    <t>التاريخ</t>
  </si>
  <si>
    <t>النوع</t>
  </si>
  <si>
    <t>السعر</t>
  </si>
  <si>
    <t xml:space="preserve">الوارد من الاسمدة  </t>
  </si>
  <si>
    <t xml:space="preserve">الوارد من المبيدات  </t>
  </si>
  <si>
    <t>الوزن</t>
  </si>
  <si>
    <t>الكمية</t>
  </si>
  <si>
    <t>كالسيوم</t>
  </si>
  <si>
    <t>36.12.12</t>
  </si>
  <si>
    <t>18.18.18</t>
  </si>
  <si>
    <t>MKP</t>
  </si>
  <si>
    <t>حديد اسبانى</t>
  </si>
  <si>
    <t>سلفات المغنيسيوم</t>
  </si>
  <si>
    <t>كاريا زيم WP50%</t>
  </si>
  <si>
    <t>افيتال 50</t>
  </si>
  <si>
    <t>دسسى اكسبرت</t>
  </si>
  <si>
    <t>سيغانتو برايم</t>
  </si>
  <si>
    <t>MAP</t>
  </si>
  <si>
    <t>ماغنيسيوم+ حديد</t>
  </si>
  <si>
    <t>ميجادكس</t>
  </si>
  <si>
    <t>يوريا فوسفات</t>
  </si>
  <si>
    <t>SWISS GROW</t>
  </si>
  <si>
    <t>استبايلان+قايدان+يتماديل</t>
  </si>
  <si>
    <t>200+100+150</t>
  </si>
  <si>
    <t>150+100+200</t>
  </si>
  <si>
    <t>200+200+100</t>
  </si>
  <si>
    <t>100+100+150</t>
  </si>
  <si>
    <t>نيماديل+كاريوزيم+CAPITAL</t>
  </si>
  <si>
    <t>ماغنسيوم+حديد</t>
  </si>
  <si>
    <t>استبايلان+يتماديل</t>
  </si>
  <si>
    <t>100+100</t>
  </si>
  <si>
    <t>BLACK DIAMOND</t>
  </si>
  <si>
    <t>فيتا ليم فورتى+قايدان+تيماديل</t>
  </si>
  <si>
    <t>اميشايلان+فيتا ليم فورتى+تيماديل</t>
  </si>
  <si>
    <t>200+100+200</t>
  </si>
  <si>
    <t>ايامك+قيد تيميك</t>
  </si>
  <si>
    <t>استبايلان+فيتاليم+يتماديل</t>
  </si>
  <si>
    <t>225+125</t>
  </si>
  <si>
    <t>ايامك</t>
  </si>
  <si>
    <t>لوبيدون + فيرتيميك+ ايامك</t>
  </si>
  <si>
    <t>ROSASOLNPK</t>
  </si>
  <si>
    <t>استبايلان+فيتاليم فورتى+يتماديل</t>
  </si>
  <si>
    <t>150+150+75</t>
  </si>
  <si>
    <t>المنطقة</t>
  </si>
  <si>
    <t>مجمع 1</t>
  </si>
  <si>
    <t>مجمع 2</t>
  </si>
  <si>
    <t>مجمع 3</t>
  </si>
  <si>
    <t>مجمع 6</t>
  </si>
  <si>
    <t>مجمع4</t>
  </si>
  <si>
    <t>مجمع5</t>
  </si>
  <si>
    <t>المنطقة السلبية</t>
  </si>
  <si>
    <t xml:space="preserve">استهلاك مبيدات واسمدة  </t>
  </si>
  <si>
    <t>الاجمالى</t>
  </si>
  <si>
    <t>CAPITAL+كاريوزيم+نيماديل</t>
  </si>
  <si>
    <t>ريدوميل جولد</t>
  </si>
  <si>
    <t>الاسمدة</t>
  </si>
  <si>
    <t xml:space="preserve"> الكمية/ كيلو مم</t>
  </si>
  <si>
    <t>الاجمالى الشهرى لكل صنف</t>
  </si>
  <si>
    <t>المبيدات</t>
  </si>
  <si>
    <t>مجمع2</t>
  </si>
  <si>
    <t>مجمع 4</t>
  </si>
  <si>
    <t>مجمع 5</t>
  </si>
  <si>
    <t>سعر الكيلو</t>
  </si>
  <si>
    <t>عدد الكيلوات</t>
  </si>
  <si>
    <t>السعر بالكيلو</t>
  </si>
  <si>
    <t>سعر كيلو/ مم</t>
  </si>
  <si>
    <t>الوزن الكلى</t>
  </si>
  <si>
    <t>الوزن كيلو/مم</t>
  </si>
  <si>
    <t>حركة المبيعات</t>
  </si>
  <si>
    <t>حركة المشتريات</t>
  </si>
  <si>
    <t>الصنف</t>
  </si>
  <si>
    <t>بذور</t>
  </si>
  <si>
    <t>سماد</t>
  </si>
  <si>
    <t>مبيد</t>
  </si>
  <si>
    <t>محروقات</t>
  </si>
  <si>
    <t>طماطم</t>
  </si>
  <si>
    <t>طماط شيرى بلح</t>
  </si>
  <si>
    <t>طماط شيرى كبير</t>
  </si>
  <si>
    <t>طماط شيرى صغير</t>
  </si>
  <si>
    <t>خيار</t>
  </si>
  <si>
    <t>فاصوليا</t>
  </si>
  <si>
    <t>لوبيا</t>
  </si>
  <si>
    <t>بادنجان</t>
  </si>
  <si>
    <t>ديزل</t>
  </si>
  <si>
    <t>بنزين</t>
  </si>
  <si>
    <t>seed</t>
  </si>
  <si>
    <t>fertilizer</t>
  </si>
  <si>
    <t>Pesticide</t>
  </si>
  <si>
    <t>fuels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</si>
</sst>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/mm/dd"/>
    <numFmt numFmtId="165" formatCode="#,##0.000"/>
    <numFmt numFmtId="166" formatCode="0.000"/>
  </numFmts>
  <fonts count="8" x14ac:knownFonts="1"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Border="1"/>
    <xf numFmtId="0" fontId="1" fillId="0" borderId="1" xfId="0" applyFont="1" applyBorder="1"/>
    <xf numFmtId="0" fontId="0" fillId="0" borderId="1" xfId="0" applyFont="1" applyBorder="1"/>
    <xf numFmtId="0" fontId="1" fillId="0" borderId="1" xfId="0" applyFont="1" applyBorder="1" applyAlignment="1"/>
    <xf numFmtId="164" fontId="1" fillId="0" borderId="1" xfId="0" applyNumberFormat="1" applyFont="1" applyBorder="1" applyAlignment="1"/>
    <xf numFmtId="0" fontId="1" fillId="0" borderId="1" xfId="0" applyFont="1" applyBorder="1" applyAlignment="1">
      <alignment horizontal="right"/>
    </xf>
    <xf numFmtId="165" fontId="0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/>
    <xf numFmtId="0" fontId="1" fillId="0" borderId="1" xfId="0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64" fontId="0" fillId="0" borderId="2" xfId="0" applyNumberFormat="1" applyFont="1" applyBorder="1" applyAlignment="1"/>
    <xf numFmtId="166" fontId="1" fillId="0" borderId="1" xfId="0" applyNumberFormat="1" applyFont="1" applyBorder="1" applyAlignment="1">
      <alignment horizontal="center"/>
    </xf>
    <xf numFmtId="166" fontId="0" fillId="0" borderId="1" xfId="0" applyNumberFormat="1" applyFont="1" applyBorder="1"/>
    <xf numFmtId="0" fontId="0" fillId="0" borderId="1" xfId="0" applyBorder="1"/>
    <xf numFmtId="0" fontId="4" fillId="0" borderId="0" xfId="0" applyFont="1"/>
    <xf numFmtId="0" fontId="3" fillId="0" borderId="1" xfId="0" applyFont="1" applyBorder="1"/>
    <xf numFmtId="165" fontId="3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right"/>
    </xf>
    <xf numFmtId="0" fontId="5" fillId="0" borderId="1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5" fontId="1" fillId="0" borderId="1" xfId="0" applyNumberFormat="1" applyFont="1" applyBorder="1" applyAlignment="1"/>
    <xf numFmtId="165" fontId="0" fillId="0" borderId="0" xfId="0" applyNumberFormat="1"/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1" fontId="5" fillId="0" borderId="1" xfId="0" applyNumberFormat="1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0" fontId="5" fillId="0" borderId="8" xfId="0" applyFont="1" applyBorder="1" applyAlignment="1">
      <alignment horizontal="right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65" fontId="5" fillId="0" borderId="7" xfId="0" applyNumberFormat="1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0" fontId="2" fillId="0" borderId="8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1" xfId="0" applyFont="1" applyBorder="1"/>
    <xf numFmtId="0" fontId="6" fillId="0" borderId="1" xfId="0" applyFont="1" applyBorder="1"/>
    <xf numFmtId="164" fontId="6" fillId="0" borderId="2" xfId="0" applyNumberFormat="1" applyFont="1" applyBorder="1" applyAlignment="1"/>
    <xf numFmtId="0" fontId="5" fillId="0" borderId="2" xfId="0" applyFont="1" applyBorder="1" applyAlignment="1"/>
    <xf numFmtId="0" fontId="5" fillId="0" borderId="3" xfId="0" applyFont="1" applyBorder="1" applyAlignment="1"/>
    <xf numFmtId="164" fontId="6" fillId="0" borderId="1" xfId="0" applyNumberFormat="1" applyFont="1" applyBorder="1" applyAlignment="1">
      <alignment horizontal="center"/>
    </xf>
    <xf numFmtId="0" fontId="5" fillId="0" borderId="1" xfId="0" applyFont="1" applyBorder="1"/>
    <xf numFmtId="165" fontId="5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1" xfId="0" applyFont="1" applyFill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2" xfId="0" applyFont="1" applyBorder="1" applyAlignment="1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10" xfId="0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164" fontId="0" fillId="0" borderId="2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rightToLeft="1" zoomScaleNormal="100" workbookViewId="0">
      <selection activeCell="B3" sqref="B3"/>
    </sheetView>
  </sheetViews>
  <sheetFormatPr defaultRowHeight="14.25" x14ac:dyDescent="0.2"/>
  <cols>
    <col min="1" max="5" width="15.75" customWidth="1"/>
  </cols>
  <sheetData>
    <row r="1" spans="1:10" ht="20.25" x14ac:dyDescent="0.3">
      <c r="A1" s="73" t="s">
        <v>68</v>
      </c>
      <c r="B1" s="73"/>
      <c r="C1" s="73"/>
      <c r="D1" s="73"/>
      <c r="E1" s="73"/>
      <c r="F1" s="1"/>
      <c r="G1" s="1"/>
      <c r="H1" s="1"/>
      <c r="I1" s="1"/>
      <c r="J1" s="1"/>
    </row>
    <row r="2" spans="1:10" ht="20.25" x14ac:dyDescent="0.3">
      <c r="A2" s="9" t="s">
        <v>0</v>
      </c>
      <c r="B2" s="9" t="s">
        <v>1</v>
      </c>
      <c r="C2" s="9" t="s">
        <v>6</v>
      </c>
      <c r="D2" s="2" t="s">
        <v>5</v>
      </c>
      <c r="E2" s="2" t="s">
        <v>2</v>
      </c>
      <c r="F2" s="1"/>
      <c r="G2" s="1"/>
      <c r="H2" s="1"/>
      <c r="I2" s="1"/>
      <c r="J2" s="1"/>
    </row>
    <row r="3" spans="1:10" ht="20.25" x14ac:dyDescent="0.3">
      <c r="A3" s="13"/>
      <c r="B3" s="9" t="s">
        <v>75</v>
      </c>
      <c r="C3" s="9"/>
      <c r="D3" s="3"/>
      <c r="E3" s="3"/>
      <c r="F3" s="1"/>
      <c r="G3" s="1"/>
      <c r="H3" s="1"/>
      <c r="I3" s="1"/>
      <c r="J3" s="1"/>
    </row>
    <row r="4" spans="1:10" ht="20.25" x14ac:dyDescent="0.3">
      <c r="A4" s="13"/>
      <c r="B4" s="9"/>
      <c r="C4" s="9"/>
      <c r="D4" s="3"/>
      <c r="E4" s="3"/>
      <c r="F4" s="1"/>
      <c r="G4" s="1"/>
      <c r="H4" s="1"/>
      <c r="I4" s="1"/>
      <c r="J4" s="1"/>
    </row>
    <row r="5" spans="1:10" ht="20.25" x14ac:dyDescent="0.3">
      <c r="A5" s="13"/>
      <c r="B5" s="9"/>
      <c r="C5" s="9"/>
      <c r="D5" s="3"/>
      <c r="E5" s="3"/>
      <c r="F5" s="1"/>
      <c r="G5" s="1"/>
      <c r="H5" s="1"/>
      <c r="I5" s="1"/>
      <c r="J5" s="1"/>
    </row>
    <row r="6" spans="1:10" ht="20.25" x14ac:dyDescent="0.3">
      <c r="A6" s="13"/>
      <c r="B6" s="9"/>
      <c r="C6" s="9"/>
      <c r="D6" s="3"/>
      <c r="E6" s="3"/>
      <c r="F6" s="1"/>
      <c r="G6" s="1"/>
      <c r="H6" s="1"/>
      <c r="I6" s="1"/>
      <c r="J6" s="1"/>
    </row>
    <row r="7" spans="1:10" ht="20.25" x14ac:dyDescent="0.3">
      <c r="A7" s="13"/>
      <c r="B7" s="9"/>
      <c r="C7" s="9"/>
      <c r="D7" s="3"/>
      <c r="E7" s="3"/>
      <c r="F7" s="1"/>
      <c r="G7" s="1"/>
      <c r="H7" s="1"/>
      <c r="I7" s="1"/>
      <c r="J7" s="1"/>
    </row>
    <row r="8" spans="1:10" ht="20.25" x14ac:dyDescent="0.3">
      <c r="A8" s="13"/>
      <c r="B8" s="9"/>
      <c r="C8" s="9"/>
      <c r="D8" s="3"/>
      <c r="E8" s="3"/>
      <c r="F8" s="1"/>
      <c r="G8" s="1"/>
      <c r="H8" s="1"/>
      <c r="I8" s="1"/>
      <c r="J8" s="1"/>
    </row>
    <row r="9" spans="1:10" ht="20.25" x14ac:dyDescent="0.3">
      <c r="A9" s="13"/>
      <c r="B9" s="9"/>
      <c r="C9" s="9"/>
      <c r="D9" s="3"/>
      <c r="E9" s="3"/>
      <c r="F9" s="1"/>
      <c r="G9" s="1"/>
      <c r="H9" s="1"/>
      <c r="I9" s="1"/>
      <c r="J9" s="1"/>
    </row>
    <row r="10" spans="1:10" ht="20.25" x14ac:dyDescent="0.3">
      <c r="A10" s="13"/>
      <c r="B10" s="9"/>
      <c r="C10" s="9"/>
      <c r="D10" s="3"/>
      <c r="E10" s="3"/>
      <c r="F10" s="1"/>
      <c r="G10" s="1"/>
      <c r="H10" s="1"/>
      <c r="I10" s="1"/>
      <c r="J10" s="1"/>
    </row>
    <row r="11" spans="1:10" ht="20.25" x14ac:dyDescent="0.3">
      <c r="A11" s="13"/>
      <c r="B11" s="9"/>
      <c r="C11" s="9"/>
      <c r="D11" s="3"/>
      <c r="E11" s="3"/>
      <c r="F11" s="1"/>
      <c r="G11" s="1"/>
      <c r="H11" s="1"/>
      <c r="I11" s="1"/>
      <c r="J11" s="1"/>
    </row>
    <row r="12" spans="1:10" ht="20.25" x14ac:dyDescent="0.3">
      <c r="A12" s="13"/>
      <c r="B12" s="9"/>
      <c r="C12" s="9"/>
      <c r="D12" s="3"/>
      <c r="E12" s="3"/>
      <c r="F12" s="1"/>
      <c r="G12" s="1"/>
      <c r="H12" s="1"/>
      <c r="I12" s="1"/>
      <c r="J12" s="1"/>
    </row>
    <row r="13" spans="1:10" ht="20.25" x14ac:dyDescent="0.3">
      <c r="A13" s="13"/>
      <c r="B13" s="9"/>
      <c r="C13" s="9"/>
      <c r="D13" s="3"/>
      <c r="E13" s="3"/>
      <c r="F13" s="1"/>
      <c r="G13" s="1"/>
      <c r="H13" s="1"/>
      <c r="I13" s="1"/>
      <c r="J13" s="1"/>
    </row>
    <row r="14" spans="1:10" ht="20.25" x14ac:dyDescent="0.3">
      <c r="A14" s="13"/>
      <c r="B14" s="9"/>
      <c r="C14" s="9"/>
      <c r="D14" s="3"/>
      <c r="E14" s="3"/>
      <c r="F14" s="1"/>
      <c r="G14" s="1"/>
      <c r="H14" s="1"/>
      <c r="I14" s="1"/>
      <c r="J14" s="1"/>
    </row>
    <row r="15" spans="1:10" ht="20.25" x14ac:dyDescent="0.3">
      <c r="A15" s="69"/>
      <c r="B15" s="9"/>
      <c r="C15" s="9"/>
      <c r="D15" s="3"/>
      <c r="E15" s="3"/>
      <c r="F15" s="1"/>
      <c r="G15" s="1"/>
      <c r="H15" s="1"/>
      <c r="I15" s="1"/>
      <c r="J15" s="1"/>
    </row>
    <row r="16" spans="1:10" ht="20.25" x14ac:dyDescent="0.3">
      <c r="A16" s="69"/>
      <c r="B16" s="9"/>
      <c r="C16" s="9"/>
      <c r="D16" s="3"/>
      <c r="E16" s="3"/>
      <c r="F16" s="1"/>
      <c r="G16" s="1"/>
      <c r="H16" s="1"/>
      <c r="I16" s="1"/>
      <c r="J16" s="1"/>
    </row>
    <row r="17" spans="1:10" ht="20.25" x14ac:dyDescent="0.3">
      <c r="A17" s="69"/>
      <c r="B17" s="9"/>
      <c r="C17" s="9"/>
      <c r="D17" s="3"/>
      <c r="E17" s="3"/>
      <c r="F17" s="1"/>
      <c r="G17" s="1"/>
      <c r="H17" s="1"/>
      <c r="I17" s="1"/>
      <c r="J17" s="1"/>
    </row>
    <row r="18" spans="1:10" ht="20.25" x14ac:dyDescent="0.3">
      <c r="A18" s="69"/>
      <c r="B18" s="9"/>
      <c r="C18" s="9"/>
      <c r="D18" s="3"/>
      <c r="E18" s="3"/>
      <c r="F18" s="1"/>
      <c r="G18" s="1"/>
      <c r="H18" s="1"/>
      <c r="I18" s="1"/>
      <c r="J18" s="1"/>
    </row>
    <row r="19" spans="1:10" ht="20.25" x14ac:dyDescent="0.3">
      <c r="A19" s="69"/>
      <c r="B19" s="9"/>
      <c r="C19" s="9"/>
      <c r="D19" s="3"/>
      <c r="E19" s="3"/>
      <c r="F19" s="1"/>
      <c r="G19" s="1"/>
      <c r="H19" s="1"/>
      <c r="I19" s="1"/>
      <c r="J19" s="1"/>
    </row>
    <row r="20" spans="1:10" ht="20.25" x14ac:dyDescent="0.3">
      <c r="A20" s="69"/>
      <c r="B20" s="9"/>
      <c r="C20" s="9"/>
      <c r="D20" s="3"/>
      <c r="E20" s="3"/>
      <c r="F20" s="1"/>
      <c r="G20" s="1"/>
      <c r="H20" s="1"/>
      <c r="I20" s="1"/>
      <c r="J20" s="1"/>
    </row>
    <row r="21" spans="1:10" ht="20.25" x14ac:dyDescent="0.3">
      <c r="A21" s="69"/>
      <c r="B21" s="9"/>
      <c r="C21" s="9"/>
      <c r="D21" s="3"/>
      <c r="E21" s="3"/>
      <c r="F21" s="1"/>
      <c r="G21" s="1"/>
      <c r="H21" s="1"/>
      <c r="I21" s="1"/>
      <c r="J21" s="1"/>
    </row>
    <row r="22" spans="1:10" ht="20.25" x14ac:dyDescent="0.3">
      <c r="A22" s="69"/>
      <c r="B22" s="9"/>
      <c r="C22" s="9"/>
      <c r="D22" s="3"/>
      <c r="E22" s="3"/>
      <c r="F22" s="1"/>
      <c r="G22" s="1"/>
      <c r="H22" s="1"/>
      <c r="I22" s="1"/>
      <c r="J22" s="1"/>
    </row>
    <row r="23" spans="1:10" ht="20.25" x14ac:dyDescent="0.3">
      <c r="A23" s="69"/>
      <c r="B23" s="9"/>
      <c r="C23" s="9"/>
      <c r="D23" s="3"/>
      <c r="E23" s="3"/>
      <c r="F23" s="1"/>
      <c r="G23" s="1"/>
      <c r="H23" s="1"/>
      <c r="I23" s="1"/>
      <c r="J23" s="1"/>
    </row>
    <row r="24" spans="1:10" ht="20.25" x14ac:dyDescent="0.3">
      <c r="A24" s="69"/>
      <c r="B24" s="9"/>
      <c r="C24" s="9"/>
      <c r="D24" s="3"/>
      <c r="E24" s="3"/>
      <c r="F24" s="1"/>
      <c r="G24" s="1"/>
      <c r="H24" s="1"/>
      <c r="I24" s="1"/>
      <c r="J24" s="1"/>
    </row>
    <row r="25" spans="1:10" ht="20.25" x14ac:dyDescent="0.3">
      <c r="A25" s="69"/>
      <c r="B25" s="9"/>
      <c r="C25" s="9"/>
      <c r="D25" s="3"/>
      <c r="E25" s="3"/>
      <c r="F25" s="1"/>
      <c r="G25" s="1"/>
      <c r="H25" s="1"/>
      <c r="I25" s="1"/>
      <c r="J25" s="1"/>
    </row>
    <row r="26" spans="1:10" ht="20.25" x14ac:dyDescent="0.3">
      <c r="A26" s="69"/>
      <c r="B26" s="9"/>
      <c r="C26" s="9"/>
      <c r="D26" s="3"/>
      <c r="E26" s="3"/>
      <c r="F26" s="1"/>
      <c r="G26" s="1"/>
      <c r="H26" s="1"/>
      <c r="I26" s="1"/>
      <c r="J26" s="1"/>
    </row>
    <row r="27" spans="1:10" ht="20.25" x14ac:dyDescent="0.3">
      <c r="A27" s="69"/>
      <c r="B27" s="9"/>
      <c r="C27" s="9"/>
      <c r="D27" s="3"/>
      <c r="E27" s="3"/>
      <c r="F27" s="1"/>
      <c r="G27" s="1"/>
      <c r="H27" s="1"/>
      <c r="I27" s="1"/>
      <c r="J27" s="1"/>
    </row>
    <row r="28" spans="1:10" ht="20.25" x14ac:dyDescent="0.3">
      <c r="A28" s="69"/>
      <c r="B28" s="9"/>
      <c r="C28" s="9"/>
      <c r="D28" s="3"/>
      <c r="E28" s="3"/>
      <c r="F28" s="1"/>
      <c r="G28" s="1"/>
      <c r="H28" s="1"/>
      <c r="I28" s="1"/>
      <c r="J28" s="1"/>
    </row>
    <row r="29" spans="1:10" ht="20.25" x14ac:dyDescent="0.3">
      <c r="A29" s="69"/>
      <c r="B29" s="9"/>
      <c r="C29" s="9"/>
      <c r="D29" s="3"/>
      <c r="E29" s="3"/>
      <c r="F29" s="1"/>
      <c r="G29" s="1"/>
      <c r="H29" s="1"/>
      <c r="I29" s="1"/>
      <c r="J29" s="1"/>
    </row>
    <row r="30" spans="1:10" ht="20.25" x14ac:dyDescent="0.3">
      <c r="A30" s="69"/>
      <c r="B30" s="9"/>
      <c r="C30" s="9"/>
      <c r="D30" s="3"/>
      <c r="E30" s="3"/>
      <c r="F30" s="1"/>
      <c r="G30" s="1"/>
      <c r="H30" s="1"/>
      <c r="I30" s="1"/>
      <c r="J30" s="1"/>
    </row>
    <row r="31" spans="1:10" x14ac:dyDescent="0.2">
      <c r="F31" s="1"/>
      <c r="G31" s="1"/>
      <c r="H31" s="1"/>
      <c r="I31" s="1"/>
      <c r="J31" s="1"/>
    </row>
    <row r="32" spans="1:10" x14ac:dyDescent="0.2">
      <c r="F32" s="1"/>
      <c r="G32" s="1"/>
      <c r="H32" s="1"/>
      <c r="I32" s="1"/>
      <c r="J32" s="1"/>
    </row>
    <row r="33" spans="6:10" x14ac:dyDescent="0.2">
      <c r="F33" s="1"/>
      <c r="G33" s="1"/>
      <c r="H33" s="1"/>
      <c r="I33" s="1"/>
      <c r="J33" s="1"/>
    </row>
    <row r="34" spans="6:10" x14ac:dyDescent="0.2">
      <c r="F34" s="1"/>
      <c r="G34" s="1"/>
      <c r="H34" s="1"/>
      <c r="I34" s="1"/>
      <c r="J34" s="1"/>
    </row>
  </sheetData>
  <mergeCells count="1">
    <mergeCell ref="A1:E1"/>
  </mergeCells>
  <printOptions gridLines="1"/>
  <pageMargins left="0.64" right="0.4" top="0.53" bottom="0.75" header="0.3" footer="0.31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'تصنيف المواد'!$B$2:$B$9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rightToLeft="1" tabSelected="1" workbookViewId="0">
      <selection activeCell="C10" sqref="C10"/>
    </sheetView>
  </sheetViews>
  <sheetFormatPr defaultRowHeight="14.25" x14ac:dyDescent="0.2"/>
  <cols>
    <col min="1" max="1" width="12.75" style="83" customWidth="1"/>
    <col min="2" max="3" width="18.25" style="83" customWidth="1"/>
    <col min="4" max="6" width="12.75" style="83" customWidth="1"/>
    <col min="7" max="7" width="9" style="83"/>
    <col min="8" max="8" width="14.625" style="83" customWidth="1"/>
    <col min="9" max="9" width="13.75" style="83" customWidth="1"/>
    <col min="10" max="10" width="11.5" style="83" customWidth="1"/>
    <col min="11" max="16384" width="9" style="83"/>
  </cols>
  <sheetData>
    <row r="1" spans="1:11" ht="20.25" x14ac:dyDescent="0.3">
      <c r="A1" s="73" t="s">
        <v>69</v>
      </c>
      <c r="B1" s="73"/>
      <c r="C1" s="73"/>
      <c r="D1" s="73"/>
      <c r="E1" s="73"/>
      <c r="F1" s="73"/>
      <c r="G1" s="87"/>
    </row>
    <row r="2" spans="1:11" ht="20.25" x14ac:dyDescent="0.3">
      <c r="A2" s="89" t="s">
        <v>0</v>
      </c>
      <c r="B2" s="89" t="s">
        <v>1</v>
      </c>
      <c r="C2" s="89" t="s">
        <v>70</v>
      </c>
      <c r="D2" s="90" t="s">
        <v>6</v>
      </c>
      <c r="E2" s="91" t="s">
        <v>5</v>
      </c>
      <c r="F2" s="90" t="s">
        <v>2</v>
      </c>
      <c r="G2" s="87"/>
    </row>
    <row r="3" spans="1:11" ht="20.25" x14ac:dyDescent="0.3">
      <c r="A3" s="86"/>
      <c r="B3" s="86" t="s">
        <v>72</v>
      </c>
      <c r="C3" s="86" t="s">
        <v>10</v>
      </c>
      <c r="D3" s="72"/>
      <c r="E3" s="88"/>
      <c r="F3" s="12"/>
      <c r="G3" s="87"/>
      <c r="H3" s="85" t="s">
        <v>72</v>
      </c>
      <c r="I3" s="85" t="s">
        <v>71</v>
      </c>
      <c r="J3" s="85" t="s">
        <v>73</v>
      </c>
      <c r="K3" s="85" t="s">
        <v>74</v>
      </c>
    </row>
    <row r="4" spans="1:11" ht="20.25" x14ac:dyDescent="0.3">
      <c r="A4" s="86"/>
      <c r="B4" s="86" t="s">
        <v>71</v>
      </c>
      <c r="C4" s="86" t="s">
        <v>80</v>
      </c>
      <c r="D4" s="72"/>
      <c r="E4" s="88"/>
      <c r="F4" s="12"/>
      <c r="G4" s="87"/>
      <c r="H4" s="84" t="s">
        <v>9</v>
      </c>
      <c r="I4" s="84" t="s">
        <v>75</v>
      </c>
      <c r="J4" s="84" t="s">
        <v>14</v>
      </c>
      <c r="K4" s="84" t="s">
        <v>83</v>
      </c>
    </row>
    <row r="5" spans="1:11" ht="20.25" x14ac:dyDescent="0.3">
      <c r="A5" s="86"/>
      <c r="B5" s="86" t="s">
        <v>74</v>
      </c>
      <c r="C5" s="86" t="s">
        <v>83</v>
      </c>
      <c r="D5" s="72"/>
      <c r="E5" s="88"/>
      <c r="F5" s="12"/>
      <c r="G5" s="87"/>
      <c r="H5" s="84" t="s">
        <v>8</v>
      </c>
      <c r="I5" s="84" t="s">
        <v>77</v>
      </c>
      <c r="J5" s="84" t="s">
        <v>14</v>
      </c>
      <c r="K5" s="84" t="s">
        <v>84</v>
      </c>
    </row>
    <row r="6" spans="1:11" ht="20.25" x14ac:dyDescent="0.3">
      <c r="A6" s="86"/>
      <c r="B6" s="86" t="s">
        <v>73</v>
      </c>
      <c r="C6" s="86" t="s">
        <v>15</v>
      </c>
      <c r="D6" s="72"/>
      <c r="E6" s="88"/>
      <c r="F6" s="12"/>
      <c r="G6" s="87"/>
      <c r="H6" s="84" t="s">
        <v>10</v>
      </c>
      <c r="I6" s="84" t="s">
        <v>77</v>
      </c>
      <c r="J6" s="84" t="s">
        <v>15</v>
      </c>
      <c r="K6" s="84"/>
    </row>
    <row r="7" spans="1:11" ht="20.25" x14ac:dyDescent="0.3">
      <c r="A7" s="86"/>
      <c r="B7" s="86"/>
      <c r="C7" s="86"/>
      <c r="D7" s="72"/>
      <c r="E7" s="88"/>
      <c r="F7" s="12"/>
      <c r="G7" s="87"/>
      <c r="H7" s="84" t="s">
        <v>10</v>
      </c>
      <c r="I7" s="84" t="s">
        <v>77</v>
      </c>
      <c r="J7" s="84" t="s">
        <v>15</v>
      </c>
      <c r="K7" s="84"/>
    </row>
    <row r="8" spans="1:11" ht="20.25" x14ac:dyDescent="0.3">
      <c r="A8" s="86"/>
      <c r="B8" s="86" t="s">
        <v>74</v>
      </c>
      <c r="C8" s="86" t="s">
        <v>83</v>
      </c>
      <c r="D8" s="72"/>
      <c r="E8" s="88"/>
      <c r="F8" s="12"/>
      <c r="G8" s="87"/>
      <c r="H8" s="84" t="s">
        <v>7</v>
      </c>
      <c r="I8" s="84" t="s">
        <v>78</v>
      </c>
      <c r="J8" s="84" t="s">
        <v>16</v>
      </c>
      <c r="K8" s="84"/>
    </row>
    <row r="9" spans="1:11" ht="20.25" x14ac:dyDescent="0.3">
      <c r="A9" s="86"/>
      <c r="B9" s="86"/>
      <c r="C9" s="86"/>
      <c r="D9" s="72"/>
      <c r="E9" s="88"/>
      <c r="F9" s="12"/>
      <c r="G9" s="87"/>
      <c r="H9" s="84" t="s">
        <v>54</v>
      </c>
      <c r="I9" s="84" t="s">
        <v>79</v>
      </c>
      <c r="J9" s="84"/>
      <c r="K9" s="84"/>
    </row>
    <row r="10" spans="1:11" ht="20.25" x14ac:dyDescent="0.3">
      <c r="A10" s="86"/>
      <c r="B10" s="86"/>
      <c r="C10" s="86"/>
      <c r="D10" s="72"/>
      <c r="E10" s="88"/>
      <c r="F10" s="12"/>
      <c r="G10" s="87"/>
      <c r="H10" s="84" t="s">
        <v>13</v>
      </c>
      <c r="I10" s="84" t="s">
        <v>80</v>
      </c>
      <c r="J10" s="84"/>
      <c r="K10" s="84"/>
    </row>
    <row r="11" spans="1:11" ht="20.25" x14ac:dyDescent="0.3">
      <c r="A11" s="86"/>
      <c r="B11" s="86"/>
      <c r="C11" s="86"/>
      <c r="D11" s="72"/>
      <c r="E11" s="88"/>
      <c r="F11" s="12"/>
      <c r="G11" s="87"/>
      <c r="H11" s="84"/>
      <c r="I11" s="84" t="s">
        <v>81</v>
      </c>
      <c r="J11" s="84"/>
      <c r="K11" s="84"/>
    </row>
    <row r="12" spans="1:11" ht="20.25" x14ac:dyDescent="0.3">
      <c r="A12" s="86"/>
      <c r="B12" s="86"/>
      <c r="C12" s="86"/>
      <c r="D12" s="72"/>
      <c r="E12" s="88"/>
      <c r="F12" s="12"/>
      <c r="G12" s="87"/>
      <c r="H12" s="84"/>
      <c r="I12" s="84" t="s">
        <v>82</v>
      </c>
      <c r="J12" s="84"/>
      <c r="K12" s="84"/>
    </row>
    <row r="13" spans="1:11" ht="20.25" x14ac:dyDescent="0.3">
      <c r="A13" s="86"/>
      <c r="B13" s="86"/>
      <c r="C13" s="86"/>
      <c r="D13" s="72"/>
      <c r="E13" s="88"/>
      <c r="F13" s="12"/>
      <c r="G13" s="87"/>
    </row>
    <row r="14" spans="1:11" ht="20.25" x14ac:dyDescent="0.3">
      <c r="A14" s="86"/>
      <c r="B14" s="86"/>
      <c r="C14" s="86"/>
      <c r="D14" s="72"/>
      <c r="E14" s="88"/>
      <c r="F14" s="12"/>
    </row>
    <row r="15" spans="1:11" ht="20.25" x14ac:dyDescent="0.3">
      <c r="A15" s="86"/>
      <c r="B15" s="86"/>
      <c r="C15" s="86"/>
      <c r="D15" s="72"/>
      <c r="E15" s="88"/>
      <c r="F15" s="12"/>
    </row>
    <row r="16" spans="1:11" ht="20.25" x14ac:dyDescent="0.3">
      <c r="A16" s="86"/>
      <c r="B16" s="86"/>
      <c r="C16" s="86"/>
      <c r="D16" s="72"/>
      <c r="E16" s="88"/>
      <c r="F16" s="12"/>
    </row>
    <row r="17" spans="1:6" ht="20.25" x14ac:dyDescent="0.3">
      <c r="A17" s="86"/>
      <c r="B17" s="86"/>
      <c r="C17" s="86"/>
      <c r="D17" s="72"/>
      <c r="E17" s="88"/>
      <c r="F17" s="12"/>
    </row>
    <row r="18" spans="1:6" ht="20.25" x14ac:dyDescent="0.3">
      <c r="A18" s="86"/>
      <c r="B18" s="86"/>
      <c r="C18" s="86"/>
      <c r="D18" s="72"/>
      <c r="E18" s="88"/>
      <c r="F18" s="12"/>
    </row>
    <row r="19" spans="1:6" ht="20.25" x14ac:dyDescent="0.3">
      <c r="A19" s="86"/>
      <c r="B19" s="86"/>
      <c r="C19" s="86"/>
      <c r="D19" s="72"/>
      <c r="E19" s="88"/>
      <c r="F19" s="12"/>
    </row>
    <row r="20" spans="1:6" ht="20.25" x14ac:dyDescent="0.3">
      <c r="A20" s="86"/>
      <c r="B20" s="86"/>
      <c r="C20" s="86"/>
      <c r="D20" s="72"/>
      <c r="E20" s="88"/>
      <c r="F20" s="12"/>
    </row>
    <row r="21" spans="1:6" ht="20.25" x14ac:dyDescent="0.3">
      <c r="A21" s="86"/>
      <c r="B21" s="86"/>
      <c r="C21" s="86"/>
      <c r="D21" s="72"/>
      <c r="E21" s="88"/>
      <c r="F21" s="12"/>
    </row>
    <row r="22" spans="1:6" ht="20.25" x14ac:dyDescent="0.3">
      <c r="A22" s="86"/>
      <c r="B22" s="86"/>
      <c r="C22" s="86"/>
      <c r="D22" s="72"/>
      <c r="E22" s="88"/>
      <c r="F22" s="12"/>
    </row>
    <row r="23" spans="1:6" ht="20.25" x14ac:dyDescent="0.3">
      <c r="A23" s="86"/>
      <c r="B23" s="86"/>
      <c r="C23" s="86"/>
      <c r="D23" s="72"/>
      <c r="E23" s="88"/>
      <c r="F23" s="12"/>
    </row>
    <row r="24" spans="1:6" ht="20.25" x14ac:dyDescent="0.3">
      <c r="A24" s="86"/>
      <c r="B24" s="86"/>
      <c r="C24" s="86"/>
      <c r="D24" s="72"/>
      <c r="E24" s="88"/>
      <c r="F24" s="12"/>
    </row>
    <row r="25" spans="1:6" ht="20.25" x14ac:dyDescent="0.3">
      <c r="A25" s="86"/>
      <c r="B25" s="86"/>
      <c r="C25" s="86"/>
      <c r="D25" s="72"/>
      <c r="E25" s="88"/>
      <c r="F25" s="12"/>
    </row>
    <row r="26" spans="1:6" ht="20.25" x14ac:dyDescent="0.3">
      <c r="A26" s="86"/>
      <c r="B26" s="86"/>
      <c r="C26" s="86"/>
      <c r="D26" s="72"/>
      <c r="E26" s="88"/>
      <c r="F26" s="12"/>
    </row>
    <row r="27" spans="1:6" ht="20.25" x14ac:dyDescent="0.3">
      <c r="A27" s="86"/>
      <c r="B27" s="86"/>
      <c r="C27" s="86"/>
      <c r="D27" s="72"/>
      <c r="E27" s="88"/>
      <c r="F27" s="12"/>
    </row>
    <row r="28" spans="1:6" ht="20.25" x14ac:dyDescent="0.3">
      <c r="A28" s="86"/>
      <c r="B28" s="86"/>
      <c r="C28" s="86"/>
      <c r="D28" s="72"/>
      <c r="E28" s="88"/>
      <c r="F28" s="12"/>
    </row>
    <row r="29" spans="1:6" ht="20.25" x14ac:dyDescent="0.3">
      <c r="A29" s="86"/>
      <c r="B29" s="86"/>
      <c r="C29" s="86"/>
      <c r="D29" s="72"/>
      <c r="E29" s="88"/>
      <c r="F29" s="12"/>
    </row>
    <row r="30" spans="1:6" ht="20.25" x14ac:dyDescent="0.3">
      <c r="A30" s="86"/>
      <c r="B30" s="86"/>
      <c r="C30" s="86"/>
      <c r="D30" s="72"/>
      <c r="E30" s="88"/>
      <c r="F30" s="12"/>
    </row>
    <row r="31" spans="1:6" ht="20.25" x14ac:dyDescent="0.3">
      <c r="A31" s="86"/>
      <c r="B31" s="86"/>
      <c r="C31" s="86"/>
      <c r="D31" s="72"/>
      <c r="E31" s="88"/>
      <c r="F31" s="12"/>
    </row>
  </sheetData>
  <autoFilter ref="A2:F2"/>
  <dataConsolidate/>
  <mergeCells count="1">
    <mergeCell ref="A1:F1"/>
  </mergeCells>
  <dataValidations count="2">
    <dataValidation type="list" allowBlank="1" showInputMessage="1" showErrorMessage="1" sqref="B3:B31">
      <formula1>$H$3:$K$3</formula1>
    </dataValidation>
    <dataValidation type="list" allowBlank="1" showInputMessage="1" showErrorMessage="1" sqref="C3:C31">
      <formula1>INDIRECT(B3)</formula1>
    </dataValidation>
  </dataValidations>
  <pageMargins left="0.53" right="0.5" top="0.77" bottom="0.34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31"/>
  <sheetViews>
    <sheetView rightToLeft="1" workbookViewId="0">
      <selection activeCell="E29" sqref="E29"/>
    </sheetView>
  </sheetViews>
  <sheetFormatPr defaultRowHeight="14.25" x14ac:dyDescent="0.2"/>
  <cols>
    <col min="1" max="1" width="12.75" bestFit="1" customWidth="1"/>
    <col min="2" max="2" width="16.75" bestFit="1" customWidth="1"/>
    <col min="3" max="4" width="10.25" bestFit="1" customWidth="1"/>
    <col min="5" max="5" width="16.25" bestFit="1" customWidth="1"/>
    <col min="6" max="6" width="14.375" bestFit="1" customWidth="1"/>
    <col min="7" max="7" width="10.125" bestFit="1" customWidth="1"/>
    <col min="8" max="8" width="12.25" bestFit="1" customWidth="1"/>
    <col min="9" max="9" width="23" bestFit="1" customWidth="1"/>
  </cols>
  <sheetData>
    <row r="1" spans="1:10" ht="20.25" x14ac:dyDescent="0.3">
      <c r="A1" s="74" t="s">
        <v>3</v>
      </c>
      <c r="B1" s="75"/>
      <c r="C1" s="75"/>
      <c r="D1" s="75"/>
      <c r="E1" s="75"/>
      <c r="F1" s="75"/>
      <c r="G1" s="75"/>
      <c r="H1" s="75"/>
      <c r="I1" s="75"/>
    </row>
    <row r="2" spans="1:10" ht="20.25" x14ac:dyDescent="0.3">
      <c r="A2" s="27" t="s">
        <v>0</v>
      </c>
      <c r="B2" s="24" t="s">
        <v>1</v>
      </c>
      <c r="C2" s="24" t="s">
        <v>6</v>
      </c>
      <c r="D2" s="24" t="s">
        <v>5</v>
      </c>
      <c r="E2" s="24" t="s">
        <v>63</v>
      </c>
      <c r="F2" s="24" t="s">
        <v>62</v>
      </c>
      <c r="G2" s="24" t="s">
        <v>2</v>
      </c>
      <c r="H2" s="28" t="s">
        <v>52</v>
      </c>
      <c r="I2" s="29" t="s">
        <v>57</v>
      </c>
      <c r="J2" s="17"/>
    </row>
    <row r="3" spans="1:10" ht="18" x14ac:dyDescent="0.25">
      <c r="A3" s="30">
        <v>43376</v>
      </c>
      <c r="B3" s="31" t="s">
        <v>9</v>
      </c>
      <c r="C3" s="21">
        <v>2</v>
      </c>
      <c r="D3" s="21">
        <v>50</v>
      </c>
      <c r="E3" s="32">
        <f>C3*D3</f>
        <v>100</v>
      </c>
      <c r="F3" s="33">
        <f>H3/E3</f>
        <v>0.25</v>
      </c>
      <c r="G3" s="34">
        <v>12.5</v>
      </c>
      <c r="H3" s="34">
        <f t="shared" ref="H3:H16" si="0">C3*G3</f>
        <v>25</v>
      </c>
      <c r="I3" s="34">
        <f>SUBTOTAL(9,H3)</f>
        <v>25</v>
      </c>
    </row>
    <row r="4" spans="1:10" ht="18" x14ac:dyDescent="0.25">
      <c r="A4" s="30">
        <v>43376</v>
      </c>
      <c r="B4" s="35" t="s">
        <v>8</v>
      </c>
      <c r="C4" s="36">
        <v>2</v>
      </c>
      <c r="D4" s="37">
        <v>50</v>
      </c>
      <c r="E4" s="32">
        <f t="shared" ref="E4:E16" si="1">C4*D4</f>
        <v>100</v>
      </c>
      <c r="F4" s="33">
        <f t="shared" ref="F4:F16" si="2">H4/E4</f>
        <v>0.25</v>
      </c>
      <c r="G4" s="38">
        <v>12.5</v>
      </c>
      <c r="H4" s="34">
        <f t="shared" si="0"/>
        <v>25</v>
      </c>
      <c r="I4" s="34">
        <f>SUBTOTAL(9,H4)</f>
        <v>25</v>
      </c>
    </row>
    <row r="5" spans="1:10" ht="18" x14ac:dyDescent="0.25">
      <c r="A5" s="30">
        <v>43376</v>
      </c>
      <c r="B5" s="39" t="s">
        <v>10</v>
      </c>
      <c r="C5" s="21">
        <v>2</v>
      </c>
      <c r="D5" s="40">
        <v>50</v>
      </c>
      <c r="E5" s="32">
        <f t="shared" si="1"/>
        <v>100</v>
      </c>
      <c r="F5" s="33">
        <f t="shared" si="2"/>
        <v>0.25</v>
      </c>
      <c r="G5" s="34">
        <v>12.5</v>
      </c>
      <c r="H5" s="34">
        <f t="shared" si="0"/>
        <v>25</v>
      </c>
      <c r="I5" s="34">
        <f>SUBTOTAL(9,H5)</f>
        <v>25</v>
      </c>
    </row>
    <row r="6" spans="1:10" ht="18" x14ac:dyDescent="0.25">
      <c r="A6" s="30">
        <v>43376</v>
      </c>
      <c r="B6" s="41" t="s">
        <v>7</v>
      </c>
      <c r="C6" s="42">
        <v>3</v>
      </c>
      <c r="D6" s="43">
        <v>50</v>
      </c>
      <c r="E6" s="32">
        <f t="shared" si="1"/>
        <v>150</v>
      </c>
      <c r="F6" s="33">
        <f t="shared" si="2"/>
        <v>0.12</v>
      </c>
      <c r="G6" s="44">
        <v>6</v>
      </c>
      <c r="H6" s="34">
        <f t="shared" si="0"/>
        <v>18</v>
      </c>
      <c r="I6" s="34"/>
    </row>
    <row r="7" spans="1:10" ht="18" x14ac:dyDescent="0.25">
      <c r="A7" s="30">
        <v>43396</v>
      </c>
      <c r="B7" s="31" t="s">
        <v>7</v>
      </c>
      <c r="C7" s="21">
        <v>2</v>
      </c>
      <c r="D7" s="21">
        <v>50</v>
      </c>
      <c r="E7" s="32">
        <f t="shared" si="1"/>
        <v>100</v>
      </c>
      <c r="F7" s="33">
        <f t="shared" si="2"/>
        <v>0.12</v>
      </c>
      <c r="G7" s="34">
        <v>6</v>
      </c>
      <c r="H7" s="34">
        <f t="shared" si="0"/>
        <v>12</v>
      </c>
      <c r="I7" s="34">
        <f>SUBTOTAL(9,H3,H7)</f>
        <v>37</v>
      </c>
    </row>
    <row r="8" spans="1:10" ht="20.45" hidden="1" customHeight="1" x14ac:dyDescent="0.3">
      <c r="A8" s="30">
        <v>43405</v>
      </c>
      <c r="B8" s="45" t="s">
        <v>9</v>
      </c>
      <c r="C8" s="21">
        <v>2</v>
      </c>
      <c r="D8" s="21">
        <v>50</v>
      </c>
      <c r="E8" s="32">
        <f t="shared" si="1"/>
        <v>100</v>
      </c>
      <c r="F8" s="33">
        <f t="shared" si="2"/>
        <v>0.25</v>
      </c>
      <c r="G8" s="34">
        <v>12.5</v>
      </c>
      <c r="H8" s="34">
        <f t="shared" si="0"/>
        <v>25</v>
      </c>
      <c r="I8" s="34"/>
    </row>
    <row r="9" spans="1:10" ht="20.45" hidden="1" customHeight="1" x14ac:dyDescent="0.3">
      <c r="A9" s="30">
        <v>43405</v>
      </c>
      <c r="B9" s="46" t="s">
        <v>10</v>
      </c>
      <c r="C9" s="21">
        <v>2</v>
      </c>
      <c r="D9" s="37">
        <v>50</v>
      </c>
      <c r="E9" s="32">
        <f t="shared" si="1"/>
        <v>100</v>
      </c>
      <c r="F9" s="33">
        <f t="shared" si="2"/>
        <v>0.25</v>
      </c>
      <c r="G9" s="34">
        <v>12.5</v>
      </c>
      <c r="H9" s="34">
        <f t="shared" si="0"/>
        <v>25</v>
      </c>
      <c r="I9" s="34"/>
    </row>
    <row r="10" spans="1:10" ht="20.45" hidden="1" customHeight="1" x14ac:dyDescent="0.3">
      <c r="A10" s="30">
        <v>43412</v>
      </c>
      <c r="B10" s="46" t="s">
        <v>7</v>
      </c>
      <c r="C10" s="21">
        <v>1</v>
      </c>
      <c r="D10" s="40">
        <v>50</v>
      </c>
      <c r="E10" s="32">
        <f t="shared" si="1"/>
        <v>50</v>
      </c>
      <c r="F10" s="33">
        <f t="shared" si="2"/>
        <v>0.12</v>
      </c>
      <c r="G10" s="34">
        <v>6</v>
      </c>
      <c r="H10" s="34">
        <f t="shared" si="0"/>
        <v>6</v>
      </c>
      <c r="I10" s="34"/>
    </row>
    <row r="11" spans="1:10" ht="20.45" hidden="1" customHeight="1" x14ac:dyDescent="0.3">
      <c r="A11" s="30">
        <v>43412</v>
      </c>
      <c r="B11" s="46" t="s">
        <v>11</v>
      </c>
      <c r="C11" s="21">
        <v>2</v>
      </c>
      <c r="D11" s="43">
        <v>2</v>
      </c>
      <c r="E11" s="32">
        <f t="shared" si="1"/>
        <v>4</v>
      </c>
      <c r="F11" s="33">
        <f t="shared" si="2"/>
        <v>2.5</v>
      </c>
      <c r="G11" s="34">
        <v>5</v>
      </c>
      <c r="H11" s="34">
        <f t="shared" si="0"/>
        <v>10</v>
      </c>
      <c r="I11" s="34"/>
    </row>
    <row r="12" spans="1:10" ht="20.45" hidden="1" customHeight="1" x14ac:dyDescent="0.3">
      <c r="A12" s="30">
        <v>43412</v>
      </c>
      <c r="B12" s="46" t="s">
        <v>12</v>
      </c>
      <c r="C12" s="21">
        <v>2</v>
      </c>
      <c r="D12" s="21">
        <v>50</v>
      </c>
      <c r="E12" s="32">
        <f t="shared" si="1"/>
        <v>100</v>
      </c>
      <c r="F12" s="33">
        <f t="shared" si="2"/>
        <v>0.12</v>
      </c>
      <c r="G12" s="34">
        <v>6</v>
      </c>
      <c r="H12" s="34">
        <f t="shared" si="0"/>
        <v>12</v>
      </c>
      <c r="I12" s="34"/>
    </row>
    <row r="13" spans="1:10" ht="20.45" hidden="1" customHeight="1" x14ac:dyDescent="0.3">
      <c r="A13" s="30">
        <v>43412</v>
      </c>
      <c r="B13" s="46" t="s">
        <v>8</v>
      </c>
      <c r="C13" s="21">
        <v>2</v>
      </c>
      <c r="D13" s="21">
        <v>50</v>
      </c>
      <c r="E13" s="32">
        <f t="shared" si="1"/>
        <v>100</v>
      </c>
      <c r="F13" s="33">
        <f t="shared" si="2"/>
        <v>0.25</v>
      </c>
      <c r="G13" s="34">
        <v>12.5</v>
      </c>
      <c r="H13" s="34">
        <f t="shared" si="0"/>
        <v>25</v>
      </c>
      <c r="I13" s="34"/>
    </row>
    <row r="14" spans="1:10" ht="20.45" hidden="1" customHeight="1" x14ac:dyDescent="0.3">
      <c r="A14" s="30">
        <v>43412</v>
      </c>
      <c r="B14" s="46" t="s">
        <v>10</v>
      </c>
      <c r="C14" s="21">
        <v>2</v>
      </c>
      <c r="D14" s="37">
        <v>50</v>
      </c>
      <c r="E14" s="32">
        <f t="shared" si="1"/>
        <v>100</v>
      </c>
      <c r="F14" s="33">
        <f t="shared" si="2"/>
        <v>0.25</v>
      </c>
      <c r="G14" s="34">
        <v>12.5</v>
      </c>
      <c r="H14" s="34">
        <f t="shared" si="0"/>
        <v>25</v>
      </c>
      <c r="I14" s="34"/>
    </row>
    <row r="15" spans="1:10" ht="20.45" hidden="1" customHeight="1" x14ac:dyDescent="0.3">
      <c r="A15" s="30">
        <v>43426</v>
      </c>
      <c r="B15" s="46" t="s">
        <v>9</v>
      </c>
      <c r="C15" s="21">
        <v>2</v>
      </c>
      <c r="D15" s="40">
        <v>50</v>
      </c>
      <c r="E15" s="32">
        <f t="shared" si="1"/>
        <v>100</v>
      </c>
      <c r="F15" s="33">
        <f t="shared" si="2"/>
        <v>0.25</v>
      </c>
      <c r="G15" s="34">
        <v>12.5</v>
      </c>
      <c r="H15" s="34">
        <f t="shared" si="0"/>
        <v>25</v>
      </c>
      <c r="I15" s="34"/>
    </row>
    <row r="16" spans="1:10" ht="20.45" hidden="1" customHeight="1" x14ac:dyDescent="0.3">
      <c r="A16" s="30">
        <v>43426</v>
      </c>
      <c r="B16" s="47" t="s">
        <v>11</v>
      </c>
      <c r="C16" s="21">
        <v>5</v>
      </c>
      <c r="D16" s="43">
        <v>50</v>
      </c>
      <c r="E16" s="32">
        <f t="shared" si="1"/>
        <v>250</v>
      </c>
      <c r="F16" s="33">
        <f t="shared" si="2"/>
        <v>0.1</v>
      </c>
      <c r="G16" s="34">
        <v>5</v>
      </c>
      <c r="H16" s="34">
        <f t="shared" si="0"/>
        <v>25</v>
      </c>
      <c r="I16" s="34"/>
    </row>
    <row r="17" spans="1:9" ht="18" x14ac:dyDescent="0.25">
      <c r="A17" s="48"/>
      <c r="B17" s="49"/>
      <c r="C17" s="21">
        <f>SUBTOTAL(9,C3:C16)</f>
        <v>11</v>
      </c>
      <c r="D17" s="21"/>
      <c r="E17" s="32"/>
      <c r="F17" s="33"/>
      <c r="G17" s="34"/>
      <c r="H17" s="34">
        <f>SUBTOTAL(9,H3:H16)</f>
        <v>105</v>
      </c>
      <c r="I17" s="34"/>
    </row>
    <row r="18" spans="1:9" ht="20.25" x14ac:dyDescent="0.3">
      <c r="A18" s="11"/>
      <c r="B18" s="4"/>
      <c r="C18" s="4"/>
      <c r="D18" s="4"/>
      <c r="E18" s="4"/>
      <c r="F18" s="4"/>
      <c r="G18" s="3"/>
      <c r="H18" s="7"/>
      <c r="I18" s="34"/>
    </row>
    <row r="19" spans="1:9" ht="20.25" x14ac:dyDescent="0.3">
      <c r="A19" s="11"/>
      <c r="B19" s="4"/>
      <c r="C19" s="4"/>
      <c r="D19" s="4"/>
      <c r="E19" s="4"/>
      <c r="F19" s="4"/>
      <c r="G19" s="3"/>
      <c r="H19" s="7"/>
      <c r="I19" s="34"/>
    </row>
    <row r="20" spans="1:9" ht="20.25" x14ac:dyDescent="0.3">
      <c r="A20" s="11"/>
      <c r="B20" s="4"/>
      <c r="C20" s="4"/>
      <c r="D20" s="4"/>
      <c r="E20" s="4"/>
      <c r="F20" s="4"/>
      <c r="G20" s="3"/>
      <c r="H20" s="3"/>
      <c r="I20" s="34"/>
    </row>
    <row r="21" spans="1:9" ht="20.25" x14ac:dyDescent="0.3">
      <c r="A21" s="11"/>
      <c r="B21" s="4"/>
      <c r="C21" s="4"/>
      <c r="D21" s="4"/>
      <c r="E21" s="4"/>
      <c r="F21" s="4"/>
      <c r="G21" s="3"/>
      <c r="H21" s="3"/>
      <c r="I21" s="34"/>
    </row>
    <row r="22" spans="1:9" ht="20.25" x14ac:dyDescent="0.3">
      <c r="A22" s="11"/>
      <c r="B22" s="4"/>
      <c r="C22" s="4"/>
      <c r="D22" s="4"/>
      <c r="E22" s="4"/>
      <c r="F22" s="4"/>
      <c r="G22" s="3"/>
      <c r="H22" s="3"/>
      <c r="I22" s="34"/>
    </row>
    <row r="23" spans="1:9" ht="20.25" x14ac:dyDescent="0.3">
      <c r="A23" s="11"/>
      <c r="B23" s="4"/>
      <c r="C23" s="4"/>
      <c r="D23" s="4"/>
      <c r="E23" s="4"/>
      <c r="F23" s="4"/>
      <c r="G23" s="3"/>
      <c r="H23" s="3"/>
      <c r="I23" s="34"/>
    </row>
    <row r="24" spans="1:9" ht="20.25" x14ac:dyDescent="0.3">
      <c r="A24" s="11"/>
      <c r="B24" s="4"/>
      <c r="C24" s="4"/>
      <c r="D24" s="4"/>
      <c r="E24" s="4"/>
      <c r="F24" s="4"/>
      <c r="G24" s="3"/>
      <c r="H24" s="3"/>
      <c r="I24" s="34"/>
    </row>
    <row r="25" spans="1:9" ht="20.25" x14ac:dyDescent="0.3">
      <c r="A25" s="11"/>
      <c r="B25" s="4"/>
      <c r="C25" s="4"/>
      <c r="D25" s="4"/>
      <c r="E25" s="4"/>
      <c r="F25" s="4"/>
      <c r="G25" s="3"/>
      <c r="H25" s="3"/>
      <c r="I25" s="34"/>
    </row>
    <row r="26" spans="1:9" ht="20.25" x14ac:dyDescent="0.3">
      <c r="A26" s="11"/>
      <c r="B26" s="4"/>
      <c r="C26" s="4"/>
      <c r="D26" s="4"/>
      <c r="E26" s="4"/>
      <c r="F26" s="4"/>
      <c r="G26" s="3"/>
      <c r="H26" s="3"/>
      <c r="I26" s="34"/>
    </row>
    <row r="27" spans="1:9" ht="20.25" x14ac:dyDescent="0.3">
      <c r="A27" s="11"/>
      <c r="B27" s="4"/>
      <c r="C27" s="4"/>
      <c r="D27" s="4"/>
      <c r="E27" s="4"/>
      <c r="F27" s="4"/>
      <c r="G27" s="3"/>
      <c r="H27" s="3"/>
      <c r="I27" s="34"/>
    </row>
    <row r="28" spans="1:9" ht="20.25" x14ac:dyDescent="0.3">
      <c r="A28" s="11"/>
      <c r="B28" s="4"/>
      <c r="C28" s="4"/>
      <c r="D28" s="4"/>
      <c r="E28" s="4"/>
      <c r="F28" s="4"/>
      <c r="G28" s="3"/>
      <c r="H28" s="3"/>
      <c r="I28" s="34"/>
    </row>
    <row r="29" spans="1:9" ht="20.25" x14ac:dyDescent="0.3">
      <c r="A29" s="11"/>
      <c r="B29" s="4"/>
      <c r="C29" s="4"/>
      <c r="D29" s="4"/>
      <c r="E29" s="4"/>
      <c r="F29" s="4"/>
      <c r="G29" s="3"/>
      <c r="H29" s="3"/>
      <c r="I29" s="34"/>
    </row>
    <row r="30" spans="1:9" ht="20.25" x14ac:dyDescent="0.3">
      <c r="A30" s="11"/>
      <c r="B30" s="4"/>
      <c r="C30" s="4"/>
      <c r="D30" s="4"/>
      <c r="E30" s="4"/>
      <c r="F30" s="4"/>
      <c r="G30" s="3"/>
      <c r="H30" s="3"/>
      <c r="I30" s="34"/>
    </row>
    <row r="31" spans="1:9" ht="20.25" x14ac:dyDescent="0.3">
      <c r="A31" s="11"/>
      <c r="B31" s="4"/>
      <c r="C31" s="4"/>
      <c r="D31" s="4"/>
      <c r="E31" s="4"/>
      <c r="F31" s="4"/>
      <c r="G31" s="3"/>
      <c r="H31" s="3"/>
      <c r="I31" s="34"/>
    </row>
  </sheetData>
  <autoFilter ref="A2:I16">
    <filterColumn colId="0">
      <filters>
        <dateGroupItem year="2018" month="10" dateTimeGrouping="month"/>
      </filters>
    </filterColumn>
  </autoFilter>
  <sortState ref="A3:G17">
    <sortCondition ref="B3"/>
  </sortState>
  <mergeCells count="1">
    <mergeCell ref="A1:I1"/>
  </mergeCells>
  <dataValidations count="1">
    <dataValidation type="list" allowBlank="1" showInputMessage="1" showErrorMessage="1" sqref="C2:C7">
      <formula1>$C$2:$C$7</formula1>
    </dataValidation>
  </dataValidations>
  <pageMargins left="0.53" right="0.5" top="0.77" bottom="0.34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34"/>
  <sheetViews>
    <sheetView rightToLeft="1" zoomScaleNormal="100" workbookViewId="0">
      <selection activeCell="B3" sqref="B3:B7"/>
    </sheetView>
  </sheetViews>
  <sheetFormatPr defaultRowHeight="14.25" x14ac:dyDescent="0.2"/>
  <cols>
    <col min="1" max="1" width="9.875" bestFit="1" customWidth="1"/>
    <col min="2" max="2" width="16.875" bestFit="1" customWidth="1"/>
    <col min="3" max="3" width="8.25" bestFit="1" customWidth="1"/>
    <col min="4" max="4" width="0.125" customWidth="1"/>
    <col min="5" max="5" width="15.5" bestFit="1" customWidth="1"/>
    <col min="6" max="6" width="13.25" bestFit="1" customWidth="1"/>
    <col min="7" max="7" width="8.25" bestFit="1" customWidth="1"/>
    <col min="8" max="8" width="14.875" bestFit="1" customWidth="1"/>
    <col min="9" max="9" width="10.875" bestFit="1" customWidth="1"/>
  </cols>
  <sheetData>
    <row r="1" spans="1:13" ht="20.25" x14ac:dyDescent="0.3">
      <c r="A1" s="76" t="s">
        <v>4</v>
      </c>
      <c r="B1" s="77"/>
      <c r="C1" s="77"/>
      <c r="D1" s="77"/>
      <c r="E1" s="77"/>
      <c r="F1" s="77"/>
      <c r="G1" s="77"/>
      <c r="H1" s="77"/>
      <c r="I1" s="77"/>
      <c r="J1" s="1"/>
      <c r="K1" s="1"/>
      <c r="L1" s="1"/>
      <c r="M1" s="1"/>
    </row>
    <row r="2" spans="1:13" ht="20.25" x14ac:dyDescent="0.3">
      <c r="A2" s="50" t="s">
        <v>0</v>
      </c>
      <c r="B2" s="50" t="s">
        <v>1</v>
      </c>
      <c r="C2" s="50" t="s">
        <v>6</v>
      </c>
      <c r="D2" s="51"/>
      <c r="E2" s="52" t="s">
        <v>67</v>
      </c>
      <c r="F2" s="52" t="s">
        <v>66</v>
      </c>
      <c r="G2" s="52" t="s">
        <v>2</v>
      </c>
      <c r="H2" s="52" t="s">
        <v>65</v>
      </c>
      <c r="I2" s="53" t="s">
        <v>52</v>
      </c>
      <c r="J2" s="1"/>
      <c r="K2" s="1"/>
      <c r="L2" s="1"/>
      <c r="M2" s="1"/>
    </row>
    <row r="3" spans="1:13" ht="20.45" customHeight="1" x14ac:dyDescent="0.25">
      <c r="A3" s="54">
        <v>43401</v>
      </c>
      <c r="B3" s="55" t="s">
        <v>54</v>
      </c>
      <c r="C3" s="55">
        <v>4</v>
      </c>
      <c r="D3" s="56"/>
      <c r="E3" s="21">
        <v>4</v>
      </c>
      <c r="F3" s="21">
        <f>C3*E3</f>
        <v>16</v>
      </c>
      <c r="G3" s="33">
        <v>7.5</v>
      </c>
      <c r="H3" s="33">
        <f>G3/E3</f>
        <v>1.875</v>
      </c>
      <c r="I3" s="33">
        <f>C3*G3</f>
        <v>30</v>
      </c>
      <c r="J3" s="1"/>
      <c r="K3" s="1"/>
      <c r="L3" s="1"/>
      <c r="M3" s="1"/>
    </row>
    <row r="4" spans="1:13" ht="20.45" customHeight="1" x14ac:dyDescent="0.25">
      <c r="A4" s="54">
        <v>43401</v>
      </c>
      <c r="B4" s="55" t="s">
        <v>13</v>
      </c>
      <c r="C4" s="55">
        <v>2</v>
      </c>
      <c r="D4" s="56"/>
      <c r="E4" s="21">
        <v>2</v>
      </c>
      <c r="F4" s="21">
        <f t="shared" ref="F4:F7" si="0">C4*E4</f>
        <v>4</v>
      </c>
      <c r="G4" s="33">
        <v>6</v>
      </c>
      <c r="H4" s="33">
        <f t="shared" ref="H4:H7" si="1">G4/E4</f>
        <v>3</v>
      </c>
      <c r="I4" s="33">
        <f t="shared" ref="I4:I7" si="2">C4*G4</f>
        <v>12</v>
      </c>
      <c r="J4" s="1"/>
      <c r="K4" s="1"/>
      <c r="L4" s="1"/>
      <c r="M4" s="1"/>
    </row>
    <row r="5" spans="1:13" ht="20.45" customHeight="1" x14ac:dyDescent="0.25">
      <c r="A5" s="54">
        <v>43401</v>
      </c>
      <c r="B5" s="55" t="s">
        <v>14</v>
      </c>
      <c r="C5" s="55">
        <v>2</v>
      </c>
      <c r="D5" s="56"/>
      <c r="E5" s="21">
        <v>2</v>
      </c>
      <c r="F5" s="21">
        <f t="shared" si="0"/>
        <v>4</v>
      </c>
      <c r="G5" s="33">
        <v>15</v>
      </c>
      <c r="H5" s="33">
        <f t="shared" si="1"/>
        <v>7.5</v>
      </c>
      <c r="I5" s="33">
        <f t="shared" si="2"/>
        <v>30</v>
      </c>
      <c r="J5" s="1"/>
      <c r="K5" s="1"/>
      <c r="L5" s="1"/>
      <c r="M5" s="1"/>
    </row>
    <row r="6" spans="1:13" ht="18" x14ac:dyDescent="0.25">
      <c r="A6" s="54">
        <v>43417</v>
      </c>
      <c r="B6" s="55" t="s">
        <v>15</v>
      </c>
      <c r="C6" s="55">
        <v>2</v>
      </c>
      <c r="D6" s="56"/>
      <c r="E6" s="21">
        <v>500</v>
      </c>
      <c r="F6" s="21">
        <f t="shared" si="0"/>
        <v>1000</v>
      </c>
      <c r="G6" s="33">
        <v>6.5</v>
      </c>
      <c r="H6" s="33">
        <f t="shared" si="1"/>
        <v>1.2999999999999999E-2</v>
      </c>
      <c r="I6" s="33">
        <f t="shared" si="2"/>
        <v>13</v>
      </c>
      <c r="J6" s="1"/>
      <c r="K6" s="1"/>
      <c r="L6" s="1"/>
      <c r="M6" s="1"/>
    </row>
    <row r="7" spans="1:13" ht="18" x14ac:dyDescent="0.25">
      <c r="A7" s="54">
        <v>43417</v>
      </c>
      <c r="B7" s="55" t="s">
        <v>16</v>
      </c>
      <c r="C7" s="55">
        <v>2</v>
      </c>
      <c r="D7" s="56"/>
      <c r="E7" s="21">
        <v>500</v>
      </c>
      <c r="F7" s="21">
        <f t="shared" si="0"/>
        <v>1000</v>
      </c>
      <c r="G7" s="33">
        <v>10</v>
      </c>
      <c r="H7" s="33">
        <f t="shared" si="1"/>
        <v>0.02</v>
      </c>
      <c r="I7" s="33">
        <f t="shared" si="2"/>
        <v>20</v>
      </c>
      <c r="J7" s="1"/>
      <c r="K7" s="1"/>
      <c r="L7" s="1"/>
      <c r="M7" s="1"/>
    </row>
    <row r="8" spans="1:13" ht="20.45" hidden="1" customHeight="1" x14ac:dyDescent="0.3">
      <c r="A8" s="11"/>
      <c r="B8" s="10"/>
      <c r="C8" s="78"/>
      <c r="D8" s="79"/>
      <c r="E8" s="3"/>
      <c r="F8" s="3"/>
      <c r="G8" s="15"/>
      <c r="H8" s="15"/>
      <c r="I8" s="14">
        <f>SUM(I3:I7)</f>
        <v>105</v>
      </c>
      <c r="J8" s="1"/>
      <c r="K8" s="1"/>
      <c r="L8" s="1"/>
      <c r="M8" s="1"/>
    </row>
    <row r="9" spans="1:13" ht="18" x14ac:dyDescent="0.25">
      <c r="A9" s="57"/>
      <c r="B9" s="21"/>
      <c r="C9" s="80"/>
      <c r="D9" s="81"/>
      <c r="E9" s="58"/>
      <c r="F9" s="58"/>
      <c r="G9" s="59"/>
      <c r="H9" s="59"/>
      <c r="I9" s="33">
        <f>SUBTOTAL(9,I3:I7)</f>
        <v>105</v>
      </c>
      <c r="J9" s="1"/>
      <c r="K9" s="1"/>
      <c r="L9" s="1"/>
      <c r="M9" s="1"/>
    </row>
    <row r="10" spans="1:13" ht="20.25" x14ac:dyDescent="0.3">
      <c r="A10" s="11"/>
      <c r="B10" s="8"/>
      <c r="C10" s="73"/>
      <c r="D10" s="73"/>
      <c r="E10" s="3"/>
      <c r="F10" s="3"/>
      <c r="G10" s="7"/>
      <c r="H10" s="33"/>
      <c r="I10" s="33"/>
      <c r="J10" s="1"/>
      <c r="K10" s="1"/>
      <c r="L10" s="1"/>
      <c r="M10" s="1"/>
    </row>
    <row r="11" spans="1:13" ht="20.25" x14ac:dyDescent="0.3">
      <c r="A11" s="11"/>
      <c r="B11" s="8"/>
      <c r="C11" s="73"/>
      <c r="D11" s="73"/>
      <c r="E11" s="3"/>
      <c r="F11" s="3"/>
      <c r="G11" s="7"/>
      <c r="H11" s="33"/>
      <c r="I11" s="33"/>
      <c r="J11" s="1"/>
      <c r="K11" s="1"/>
      <c r="L11" s="1"/>
      <c r="M11" s="1"/>
    </row>
    <row r="12" spans="1:13" ht="20.25" x14ac:dyDescent="0.3">
      <c r="A12" s="11"/>
      <c r="B12" s="8"/>
      <c r="C12" s="73"/>
      <c r="D12" s="73"/>
      <c r="E12" s="3"/>
      <c r="F12" s="3"/>
      <c r="G12" s="7"/>
      <c r="H12" s="33"/>
      <c r="I12" s="33"/>
      <c r="J12" s="1"/>
      <c r="K12" s="1"/>
      <c r="L12" s="1"/>
      <c r="M12" s="1"/>
    </row>
    <row r="13" spans="1:13" ht="20.25" x14ac:dyDescent="0.3">
      <c r="A13" s="11"/>
      <c r="B13" s="8"/>
      <c r="C13" s="73"/>
      <c r="D13" s="73"/>
      <c r="E13" s="3"/>
      <c r="F13" s="3"/>
      <c r="G13" s="7"/>
      <c r="H13" s="33"/>
      <c r="I13" s="33"/>
      <c r="J13" s="1"/>
      <c r="K13" s="1"/>
      <c r="L13" s="1"/>
      <c r="M13" s="1"/>
    </row>
    <row r="14" spans="1:13" ht="20.25" x14ac:dyDescent="0.3">
      <c r="A14" s="11"/>
      <c r="B14" s="8"/>
      <c r="C14" s="73"/>
      <c r="D14" s="73"/>
      <c r="E14" s="3"/>
      <c r="F14" s="3"/>
      <c r="G14" s="7"/>
      <c r="H14" s="33"/>
      <c r="I14" s="33"/>
      <c r="J14" s="1"/>
      <c r="K14" s="1"/>
      <c r="L14" s="1"/>
      <c r="M14" s="1"/>
    </row>
    <row r="15" spans="1:13" ht="20.25" x14ac:dyDescent="0.3">
      <c r="A15" s="12"/>
      <c r="B15" s="8"/>
      <c r="C15" s="73"/>
      <c r="D15" s="73"/>
      <c r="E15" s="3"/>
      <c r="F15" s="3"/>
      <c r="G15" s="7"/>
      <c r="H15" s="33"/>
      <c r="I15" s="33"/>
      <c r="J15" s="1"/>
      <c r="K15" s="1"/>
      <c r="L15" s="1"/>
      <c r="M15" s="1"/>
    </row>
    <row r="16" spans="1:13" ht="20.25" x14ac:dyDescent="0.3">
      <c r="A16" s="12"/>
      <c r="B16" s="8"/>
      <c r="C16" s="73"/>
      <c r="D16" s="73"/>
      <c r="E16" s="3"/>
      <c r="F16" s="3"/>
      <c r="G16" s="7"/>
      <c r="H16" s="33"/>
      <c r="I16" s="33"/>
      <c r="J16" s="1"/>
      <c r="K16" s="1"/>
      <c r="L16" s="1"/>
      <c r="M16" s="1"/>
    </row>
    <row r="17" spans="1:13" ht="20.25" x14ac:dyDescent="0.3">
      <c r="A17" s="12"/>
      <c r="B17" s="8"/>
      <c r="C17" s="73"/>
      <c r="D17" s="73"/>
      <c r="E17" s="3"/>
      <c r="F17" s="3"/>
      <c r="G17" s="7"/>
      <c r="H17" s="33"/>
      <c r="I17" s="33"/>
      <c r="J17" s="1"/>
      <c r="K17" s="1"/>
      <c r="L17" s="1"/>
      <c r="M17" s="1"/>
    </row>
    <row r="18" spans="1:13" ht="20.25" x14ac:dyDescent="0.3">
      <c r="A18" s="12"/>
      <c r="B18" s="8"/>
      <c r="C18" s="73"/>
      <c r="D18" s="73"/>
      <c r="E18" s="3"/>
      <c r="F18" s="3"/>
      <c r="G18" s="7"/>
      <c r="H18" s="33"/>
      <c r="I18" s="33"/>
      <c r="J18" s="1"/>
      <c r="K18" s="1"/>
      <c r="L18" s="1"/>
      <c r="M18" s="1"/>
    </row>
    <row r="19" spans="1:13" ht="20.25" x14ac:dyDescent="0.3">
      <c r="A19" s="12"/>
      <c r="B19" s="8"/>
      <c r="C19" s="73"/>
      <c r="D19" s="73"/>
      <c r="E19" s="3"/>
      <c r="F19" s="3"/>
      <c r="G19" s="7"/>
      <c r="H19" s="33"/>
      <c r="I19" s="33"/>
      <c r="J19" s="1"/>
      <c r="K19" s="1"/>
      <c r="L19" s="1"/>
      <c r="M19" s="1"/>
    </row>
    <row r="20" spans="1:13" ht="20.25" x14ac:dyDescent="0.3">
      <c r="A20" s="12"/>
      <c r="B20" s="8"/>
      <c r="C20" s="73"/>
      <c r="D20" s="73"/>
      <c r="E20" s="3"/>
      <c r="F20" s="3"/>
      <c r="G20" s="3"/>
      <c r="H20" s="33"/>
      <c r="I20" s="33"/>
      <c r="J20" s="1"/>
      <c r="K20" s="1"/>
      <c r="L20" s="1"/>
      <c r="M20" s="1"/>
    </row>
    <row r="21" spans="1:13" ht="20.25" x14ac:dyDescent="0.3">
      <c r="A21" s="12"/>
      <c r="B21" s="8"/>
      <c r="C21" s="73"/>
      <c r="D21" s="73"/>
      <c r="E21" s="3"/>
      <c r="F21" s="3"/>
      <c r="G21" s="3"/>
      <c r="H21" s="33"/>
      <c r="I21" s="33"/>
      <c r="J21" s="1"/>
      <c r="K21" s="1"/>
      <c r="L21" s="1"/>
      <c r="M21" s="1"/>
    </row>
    <row r="22" spans="1:13" ht="20.25" x14ac:dyDescent="0.3">
      <c r="A22" s="12"/>
      <c r="B22" s="8"/>
      <c r="C22" s="73"/>
      <c r="D22" s="73"/>
      <c r="E22" s="3"/>
      <c r="F22" s="3"/>
      <c r="G22" s="3"/>
      <c r="H22" s="33"/>
      <c r="I22" s="33"/>
      <c r="J22" s="1"/>
      <c r="K22" s="1"/>
      <c r="L22" s="1"/>
      <c r="M22" s="1"/>
    </row>
    <row r="23" spans="1:13" ht="20.25" x14ac:dyDescent="0.3">
      <c r="A23" s="12"/>
      <c r="B23" s="8"/>
      <c r="C23" s="73"/>
      <c r="D23" s="73"/>
      <c r="E23" s="3"/>
      <c r="F23" s="3"/>
      <c r="G23" s="3"/>
      <c r="H23" s="33"/>
      <c r="I23" s="33"/>
      <c r="J23" s="1"/>
      <c r="K23" s="1"/>
      <c r="L23" s="1"/>
      <c r="M23" s="1"/>
    </row>
    <row r="24" spans="1:13" ht="20.25" x14ac:dyDescent="0.3">
      <c r="A24" s="12"/>
      <c r="B24" s="8"/>
      <c r="C24" s="73"/>
      <c r="D24" s="73"/>
      <c r="E24" s="3"/>
      <c r="F24" s="3"/>
      <c r="G24" s="3"/>
      <c r="H24" s="33"/>
      <c r="I24" s="33"/>
      <c r="J24" s="1"/>
      <c r="K24" s="1"/>
      <c r="L24" s="1"/>
      <c r="M24" s="1"/>
    </row>
    <row r="25" spans="1:13" ht="20.25" x14ac:dyDescent="0.3">
      <c r="A25" s="12"/>
      <c r="B25" s="8"/>
      <c r="C25" s="73"/>
      <c r="D25" s="73"/>
      <c r="E25" s="3"/>
      <c r="F25" s="3"/>
      <c r="G25" s="3"/>
      <c r="H25" s="33"/>
      <c r="I25" s="33"/>
      <c r="J25" s="1"/>
      <c r="K25" s="1"/>
      <c r="L25" s="1"/>
      <c r="M25" s="1"/>
    </row>
    <row r="26" spans="1:13" ht="20.25" x14ac:dyDescent="0.3">
      <c r="A26" s="12"/>
      <c r="B26" s="8"/>
      <c r="C26" s="73"/>
      <c r="D26" s="73"/>
      <c r="E26" s="3"/>
      <c r="F26" s="3"/>
      <c r="G26" s="3"/>
      <c r="H26" s="33"/>
      <c r="I26" s="33"/>
      <c r="J26" s="1"/>
      <c r="K26" s="1"/>
      <c r="L26" s="1"/>
      <c r="M26" s="1"/>
    </row>
    <row r="27" spans="1:13" ht="20.25" x14ac:dyDescent="0.3">
      <c r="A27" s="12"/>
      <c r="B27" s="8"/>
      <c r="C27" s="73"/>
      <c r="D27" s="73"/>
      <c r="E27" s="3"/>
      <c r="F27" s="3"/>
      <c r="G27" s="3"/>
      <c r="H27" s="33"/>
      <c r="I27" s="33"/>
      <c r="J27" s="1"/>
      <c r="K27" s="1"/>
      <c r="L27" s="1"/>
      <c r="M27" s="1"/>
    </row>
    <row r="28" spans="1:13" ht="20.25" x14ac:dyDescent="0.3">
      <c r="A28" s="12"/>
      <c r="B28" s="8"/>
      <c r="C28" s="73"/>
      <c r="D28" s="73"/>
      <c r="E28" s="3"/>
      <c r="F28" s="3"/>
      <c r="G28" s="3"/>
      <c r="H28" s="33"/>
      <c r="I28" s="33"/>
      <c r="J28" s="1"/>
      <c r="K28" s="1"/>
      <c r="L28" s="1"/>
      <c r="M28" s="1"/>
    </row>
    <row r="29" spans="1:13" ht="20.25" x14ac:dyDescent="0.3">
      <c r="A29" s="12"/>
      <c r="B29" s="8"/>
      <c r="C29" s="73"/>
      <c r="D29" s="73"/>
      <c r="E29" s="3"/>
      <c r="F29" s="3"/>
      <c r="G29" s="3"/>
      <c r="H29" s="33"/>
      <c r="I29" s="33"/>
      <c r="J29" s="1"/>
      <c r="K29" s="1"/>
      <c r="L29" s="1"/>
      <c r="M29" s="1"/>
    </row>
    <row r="30" spans="1:13" ht="20.25" x14ac:dyDescent="0.3">
      <c r="A30" s="12"/>
      <c r="B30" s="8"/>
      <c r="C30" s="73"/>
      <c r="D30" s="73"/>
      <c r="E30" s="3"/>
      <c r="F30" s="3"/>
      <c r="G30" s="3"/>
      <c r="H30" s="33"/>
      <c r="I30" s="33"/>
      <c r="J30" s="1"/>
      <c r="K30" s="1"/>
      <c r="L30" s="1"/>
      <c r="M30" s="1"/>
    </row>
    <row r="31" spans="1:13" x14ac:dyDescent="0.2">
      <c r="I31" s="1"/>
      <c r="J31" s="1"/>
      <c r="K31" s="1"/>
      <c r="L31" s="1"/>
      <c r="M31" s="1"/>
    </row>
    <row r="32" spans="1:13" x14ac:dyDescent="0.2">
      <c r="I32" s="1"/>
      <c r="J32" s="1"/>
      <c r="K32" s="1"/>
      <c r="L32" s="1"/>
      <c r="M32" s="1"/>
    </row>
    <row r="33" spans="9:13" x14ac:dyDescent="0.2">
      <c r="I33" s="1"/>
      <c r="J33" s="1"/>
      <c r="K33" s="1"/>
      <c r="L33" s="1"/>
      <c r="M33" s="1"/>
    </row>
    <row r="34" spans="9:13" x14ac:dyDescent="0.2">
      <c r="I34" s="1"/>
      <c r="J34" s="1"/>
      <c r="K34" s="1"/>
      <c r="L34" s="1"/>
      <c r="M34" s="1"/>
    </row>
  </sheetData>
  <autoFilter ref="A2:I8">
    <filterColumn colId="0">
      <customFilters>
        <customFilter operator="notEqual" val=" "/>
      </customFilters>
    </filterColumn>
    <filterColumn colId="2" showButton="0"/>
  </autoFilter>
  <mergeCells count="24">
    <mergeCell ref="A1:I1"/>
    <mergeCell ref="C12:D12"/>
    <mergeCell ref="C13:D13"/>
    <mergeCell ref="C10:D10"/>
    <mergeCell ref="C11:D11"/>
    <mergeCell ref="C8:D8"/>
    <mergeCell ref="C9:D9"/>
    <mergeCell ref="C18:D18"/>
    <mergeCell ref="C19:D19"/>
    <mergeCell ref="C16:D16"/>
    <mergeCell ref="C17:D17"/>
    <mergeCell ref="C14:D14"/>
    <mergeCell ref="C15:D15"/>
    <mergeCell ref="C24:D24"/>
    <mergeCell ref="C25:D25"/>
    <mergeCell ref="C22:D22"/>
    <mergeCell ref="C23:D23"/>
    <mergeCell ref="C20:D20"/>
    <mergeCell ref="C21:D21"/>
    <mergeCell ref="C30:D30"/>
    <mergeCell ref="C28:D28"/>
    <mergeCell ref="C29:D29"/>
    <mergeCell ref="C26:D26"/>
    <mergeCell ref="C27:D27"/>
  </mergeCells>
  <printOptions gridLines="1"/>
  <pageMargins left="0.64" right="0.4" top="0.53" bottom="0.75" header="0.3" footer="0.31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31"/>
  <sheetViews>
    <sheetView rightToLeft="1" workbookViewId="0">
      <selection activeCell="K7" sqref="K7"/>
    </sheetView>
  </sheetViews>
  <sheetFormatPr defaultRowHeight="14.25" x14ac:dyDescent="0.2"/>
  <cols>
    <col min="1" max="1" width="14.75" bestFit="1" customWidth="1"/>
    <col min="2" max="2" width="31" style="64" bestFit="1" customWidth="1"/>
    <col min="3" max="3" width="18" bestFit="1" customWidth="1"/>
    <col min="4" max="4" width="14.25" bestFit="1" customWidth="1"/>
    <col min="5" max="5" width="13.875" bestFit="1" customWidth="1"/>
    <col min="6" max="6" width="9.375" bestFit="1" customWidth="1"/>
  </cols>
  <sheetData>
    <row r="1" spans="1:6" ht="20.25" x14ac:dyDescent="0.3">
      <c r="A1" s="74" t="s">
        <v>51</v>
      </c>
      <c r="B1" s="82"/>
      <c r="C1" s="75"/>
      <c r="D1" s="75"/>
      <c r="E1" s="75"/>
      <c r="F1" s="77"/>
    </row>
    <row r="2" spans="1:6" ht="20.25" x14ac:dyDescent="0.3">
      <c r="A2" s="60" t="s">
        <v>0</v>
      </c>
      <c r="B2" s="62" t="s">
        <v>1</v>
      </c>
      <c r="C2" s="60" t="s">
        <v>56</v>
      </c>
      <c r="D2" s="60" t="s">
        <v>64</v>
      </c>
      <c r="E2" s="60" t="s">
        <v>43</v>
      </c>
      <c r="F2" s="65" t="s">
        <v>52</v>
      </c>
    </row>
    <row r="3" spans="1:6" ht="20.25" x14ac:dyDescent="0.3">
      <c r="A3" s="66">
        <v>43374</v>
      </c>
      <c r="B3" s="63" t="s">
        <v>17</v>
      </c>
      <c r="C3" s="6">
        <v>4</v>
      </c>
      <c r="D3" s="67">
        <v>0.25</v>
      </c>
      <c r="E3" s="6" t="s">
        <v>47</v>
      </c>
      <c r="F3" s="67">
        <f>C3*D3</f>
        <v>1</v>
      </c>
    </row>
    <row r="4" spans="1:6" ht="20.25" x14ac:dyDescent="0.3">
      <c r="A4" s="66">
        <v>43375</v>
      </c>
      <c r="B4" s="6" t="s">
        <v>7</v>
      </c>
      <c r="C4" s="6">
        <v>4</v>
      </c>
      <c r="D4" s="67">
        <v>0.12</v>
      </c>
      <c r="E4" s="6" t="s">
        <v>45</v>
      </c>
      <c r="F4" s="67">
        <f t="shared" ref="F4:F10" si="0">C4*D4</f>
        <v>0.48</v>
      </c>
    </row>
    <row r="5" spans="1:6" ht="20.25" x14ac:dyDescent="0.3">
      <c r="A5" s="66">
        <v>43375</v>
      </c>
      <c r="B5" s="6" t="s">
        <v>7</v>
      </c>
      <c r="C5" s="6">
        <v>4</v>
      </c>
      <c r="D5" s="67">
        <v>0.12</v>
      </c>
      <c r="E5" s="6" t="s">
        <v>46</v>
      </c>
      <c r="F5" s="67">
        <f t="shared" si="0"/>
        <v>0.48</v>
      </c>
    </row>
    <row r="6" spans="1:6" ht="20.25" x14ac:dyDescent="0.3">
      <c r="A6" s="66">
        <v>43375</v>
      </c>
      <c r="B6" s="6" t="s">
        <v>7</v>
      </c>
      <c r="C6" s="6">
        <v>4</v>
      </c>
      <c r="D6" s="67">
        <v>0.12</v>
      </c>
      <c r="E6" s="6" t="s">
        <v>49</v>
      </c>
      <c r="F6" s="67">
        <f t="shared" si="0"/>
        <v>0.48</v>
      </c>
    </row>
    <row r="7" spans="1:6" ht="20.25" x14ac:dyDescent="0.3">
      <c r="A7" s="66">
        <v>43377</v>
      </c>
      <c r="B7" s="6" t="s">
        <v>8</v>
      </c>
      <c r="C7" s="6">
        <v>4</v>
      </c>
      <c r="D7" s="67">
        <v>0.25</v>
      </c>
      <c r="E7" s="6" t="s">
        <v>44</v>
      </c>
      <c r="F7" s="67">
        <f t="shared" si="0"/>
        <v>1</v>
      </c>
    </row>
    <row r="8" spans="1:6" ht="20.25" x14ac:dyDescent="0.3">
      <c r="A8" s="66">
        <v>43377</v>
      </c>
      <c r="B8" s="6" t="s">
        <v>8</v>
      </c>
      <c r="C8" s="6">
        <v>4</v>
      </c>
      <c r="D8" s="67">
        <v>0.25</v>
      </c>
      <c r="E8" s="6" t="s">
        <v>45</v>
      </c>
      <c r="F8" s="67">
        <f t="shared" si="0"/>
        <v>1</v>
      </c>
    </row>
    <row r="9" spans="1:6" ht="20.25" x14ac:dyDescent="0.3">
      <c r="A9" s="66">
        <v>43377</v>
      </c>
      <c r="B9" s="6" t="s">
        <v>8</v>
      </c>
      <c r="C9" s="6">
        <v>4</v>
      </c>
      <c r="D9" s="67">
        <v>0.25</v>
      </c>
      <c r="E9" s="6" t="s">
        <v>46</v>
      </c>
      <c r="F9" s="67">
        <f t="shared" si="0"/>
        <v>1</v>
      </c>
    </row>
    <row r="10" spans="1:6" ht="20.25" x14ac:dyDescent="0.3">
      <c r="A10" s="66">
        <v>43377</v>
      </c>
      <c r="B10" s="6" t="s">
        <v>8</v>
      </c>
      <c r="C10" s="6">
        <v>4</v>
      </c>
      <c r="D10" s="67">
        <v>0.25</v>
      </c>
      <c r="E10" s="6" t="s">
        <v>49</v>
      </c>
      <c r="F10" s="67">
        <f t="shared" si="0"/>
        <v>1</v>
      </c>
    </row>
    <row r="11" spans="1:6" ht="20.25" hidden="1" x14ac:dyDescent="0.3">
      <c r="A11" s="5">
        <v>43377</v>
      </c>
      <c r="B11" s="6" t="s">
        <v>27</v>
      </c>
      <c r="C11" s="4" t="s">
        <v>34</v>
      </c>
      <c r="D11" s="25"/>
      <c r="E11" s="4" t="s">
        <v>49</v>
      </c>
      <c r="F11" s="67"/>
    </row>
    <row r="12" spans="1:6" ht="20.25" x14ac:dyDescent="0.3">
      <c r="A12" s="66">
        <v>43377</v>
      </c>
      <c r="B12" s="6" t="s">
        <v>8</v>
      </c>
      <c r="C12" s="6">
        <v>4</v>
      </c>
      <c r="D12" s="67">
        <v>0.25</v>
      </c>
      <c r="E12" s="6" t="s">
        <v>47</v>
      </c>
      <c r="F12" s="67">
        <f>C12*D12</f>
        <v>1</v>
      </c>
    </row>
    <row r="13" spans="1:6" ht="20.25" hidden="1" x14ac:dyDescent="0.3">
      <c r="A13" s="5">
        <v>43377</v>
      </c>
      <c r="B13" s="6" t="s">
        <v>27</v>
      </c>
      <c r="C13" s="4" t="s">
        <v>23</v>
      </c>
      <c r="D13" s="25"/>
      <c r="E13" s="4" t="s">
        <v>47</v>
      </c>
      <c r="F13" s="67"/>
    </row>
    <row r="14" spans="1:6" ht="20.25" hidden="1" x14ac:dyDescent="0.3">
      <c r="A14" s="5">
        <v>43378</v>
      </c>
      <c r="B14" s="6" t="s">
        <v>53</v>
      </c>
      <c r="C14" s="6" t="s">
        <v>24</v>
      </c>
      <c r="D14" s="25"/>
      <c r="E14" s="4" t="s">
        <v>44</v>
      </c>
      <c r="F14" s="67"/>
    </row>
    <row r="15" spans="1:6" ht="20.25" hidden="1" x14ac:dyDescent="0.3">
      <c r="A15" s="5">
        <v>43378</v>
      </c>
      <c r="B15" s="6" t="s">
        <v>7</v>
      </c>
      <c r="C15" s="6">
        <v>8</v>
      </c>
      <c r="D15" s="25"/>
      <c r="E15" s="4" t="s">
        <v>50</v>
      </c>
      <c r="F15" s="67"/>
    </row>
    <row r="16" spans="1:6" ht="20.25" hidden="1" x14ac:dyDescent="0.3">
      <c r="A16" s="5">
        <v>43378</v>
      </c>
      <c r="B16" s="6" t="s">
        <v>27</v>
      </c>
      <c r="C16" s="6" t="s">
        <v>23</v>
      </c>
      <c r="D16" s="25"/>
      <c r="E16" s="4" t="s">
        <v>50</v>
      </c>
      <c r="F16" s="67"/>
    </row>
    <row r="17" spans="1:6" ht="20.25" x14ac:dyDescent="0.3">
      <c r="A17" s="66">
        <v>43379</v>
      </c>
      <c r="B17" s="63" t="s">
        <v>17</v>
      </c>
      <c r="C17" s="6">
        <v>4</v>
      </c>
      <c r="D17" s="67">
        <v>0.25</v>
      </c>
      <c r="E17" s="6" t="s">
        <v>44</v>
      </c>
      <c r="F17" s="67">
        <f t="shared" ref="F17:F19" si="1">C17*D17</f>
        <v>1</v>
      </c>
    </row>
    <row r="18" spans="1:6" ht="20.25" x14ac:dyDescent="0.3">
      <c r="A18" s="66">
        <v>43379</v>
      </c>
      <c r="B18" s="63" t="s">
        <v>17</v>
      </c>
      <c r="C18" s="6">
        <v>4</v>
      </c>
      <c r="D18" s="67">
        <v>0.25</v>
      </c>
      <c r="E18" s="6" t="s">
        <v>45</v>
      </c>
      <c r="F18" s="67">
        <f t="shared" si="1"/>
        <v>1</v>
      </c>
    </row>
    <row r="19" spans="1:6" ht="20.25" x14ac:dyDescent="0.3">
      <c r="A19" s="66">
        <v>43379</v>
      </c>
      <c r="B19" s="63" t="s">
        <v>17</v>
      </c>
      <c r="C19" s="6">
        <v>4</v>
      </c>
      <c r="D19" s="67">
        <v>0.25</v>
      </c>
      <c r="E19" s="6" t="s">
        <v>46</v>
      </c>
      <c r="F19" s="67">
        <f t="shared" si="1"/>
        <v>1</v>
      </c>
    </row>
    <row r="20" spans="1:6" ht="20.25" hidden="1" x14ac:dyDescent="0.3">
      <c r="A20" s="5">
        <v>43379</v>
      </c>
      <c r="B20" s="6" t="s">
        <v>27</v>
      </c>
      <c r="C20" s="4" t="s">
        <v>23</v>
      </c>
      <c r="D20" s="25"/>
      <c r="E20" s="4" t="s">
        <v>46</v>
      </c>
      <c r="F20" s="67"/>
    </row>
    <row r="21" spans="1:6" ht="20.25" x14ac:dyDescent="0.3">
      <c r="A21" s="66">
        <v>43379</v>
      </c>
      <c r="B21" s="63" t="s">
        <v>17</v>
      </c>
      <c r="C21" s="6">
        <v>4</v>
      </c>
      <c r="D21" s="67">
        <v>0.25</v>
      </c>
      <c r="E21" s="6" t="s">
        <v>49</v>
      </c>
      <c r="F21" s="67">
        <f t="shared" ref="F21:F22" si="2">C21*D21</f>
        <v>1</v>
      </c>
    </row>
    <row r="22" spans="1:6" ht="20.25" x14ac:dyDescent="0.3">
      <c r="A22" s="66">
        <v>43379</v>
      </c>
      <c r="B22" s="63" t="s">
        <v>17</v>
      </c>
      <c r="C22" s="6">
        <v>4</v>
      </c>
      <c r="D22" s="67">
        <v>0.25</v>
      </c>
      <c r="E22" s="6" t="s">
        <v>47</v>
      </c>
      <c r="F22" s="67">
        <f t="shared" si="2"/>
        <v>1</v>
      </c>
    </row>
    <row r="23" spans="1:6" ht="20.25" hidden="1" x14ac:dyDescent="0.3">
      <c r="A23" s="5">
        <v>43379</v>
      </c>
      <c r="B23" s="6" t="s">
        <v>27</v>
      </c>
      <c r="C23" s="6" t="s">
        <v>23</v>
      </c>
      <c r="D23" s="25"/>
      <c r="E23" s="4" t="s">
        <v>50</v>
      </c>
      <c r="F23" s="67"/>
    </row>
    <row r="24" spans="1:6" ht="20.25" hidden="1" x14ac:dyDescent="0.3">
      <c r="A24" s="5">
        <v>43380</v>
      </c>
      <c r="B24" s="6" t="s">
        <v>27</v>
      </c>
      <c r="C24" s="4" t="s">
        <v>23</v>
      </c>
      <c r="D24" s="25"/>
      <c r="E24" s="4" t="s">
        <v>45</v>
      </c>
      <c r="F24" s="67"/>
    </row>
    <row r="25" spans="1:6" ht="20.25" x14ac:dyDescent="0.3">
      <c r="A25" s="66">
        <v>43381</v>
      </c>
      <c r="B25" s="6" t="s">
        <v>7</v>
      </c>
      <c r="C25" s="6">
        <v>4</v>
      </c>
      <c r="D25" s="67">
        <v>0.12</v>
      </c>
      <c r="E25" s="6" t="s">
        <v>44</v>
      </c>
      <c r="F25" s="67">
        <f t="shared" ref="F25:F34" si="3">C25*D25</f>
        <v>0.48</v>
      </c>
    </row>
    <row r="26" spans="1:6" ht="20.25" x14ac:dyDescent="0.3">
      <c r="A26" s="66">
        <v>43381</v>
      </c>
      <c r="B26" s="6" t="s">
        <v>7</v>
      </c>
      <c r="C26" s="6">
        <v>4</v>
      </c>
      <c r="D26" s="67">
        <v>0.12</v>
      </c>
      <c r="E26" s="6" t="s">
        <v>45</v>
      </c>
      <c r="F26" s="67">
        <f t="shared" si="3"/>
        <v>0.48</v>
      </c>
    </row>
    <row r="27" spans="1:6" ht="20.25" x14ac:dyDescent="0.3">
      <c r="A27" s="66">
        <v>43381</v>
      </c>
      <c r="B27" s="6" t="s">
        <v>7</v>
      </c>
      <c r="C27" s="6">
        <v>4</v>
      </c>
      <c r="D27" s="67">
        <v>0.12</v>
      </c>
      <c r="E27" s="6" t="s">
        <v>46</v>
      </c>
      <c r="F27" s="67">
        <f t="shared" si="3"/>
        <v>0.48</v>
      </c>
    </row>
    <row r="28" spans="1:6" ht="20.25" x14ac:dyDescent="0.3">
      <c r="A28" s="66">
        <v>43381</v>
      </c>
      <c r="B28" s="6" t="s">
        <v>7</v>
      </c>
      <c r="C28" s="6">
        <v>4</v>
      </c>
      <c r="D28" s="67">
        <v>0.12</v>
      </c>
      <c r="E28" s="6" t="s">
        <v>49</v>
      </c>
      <c r="F28" s="67">
        <f t="shared" si="3"/>
        <v>0.48</v>
      </c>
    </row>
    <row r="29" spans="1:6" ht="20.25" x14ac:dyDescent="0.3">
      <c r="A29" s="66">
        <v>43381</v>
      </c>
      <c r="B29" s="6" t="s">
        <v>7</v>
      </c>
      <c r="C29" s="6">
        <v>4</v>
      </c>
      <c r="D29" s="67">
        <v>0.12</v>
      </c>
      <c r="E29" s="6" t="s">
        <v>47</v>
      </c>
      <c r="F29" s="67">
        <f t="shared" si="3"/>
        <v>0.48</v>
      </c>
    </row>
    <row r="30" spans="1:6" ht="20.25" x14ac:dyDescent="0.3">
      <c r="A30" s="66">
        <v>43383</v>
      </c>
      <c r="B30" s="6" t="s">
        <v>9</v>
      </c>
      <c r="C30" s="6">
        <v>4</v>
      </c>
      <c r="D30" s="67">
        <v>0.25</v>
      </c>
      <c r="E30" s="6" t="s">
        <v>44</v>
      </c>
      <c r="F30" s="67">
        <f t="shared" si="3"/>
        <v>1</v>
      </c>
    </row>
    <row r="31" spans="1:6" ht="20.25" x14ac:dyDescent="0.3">
      <c r="A31" s="66">
        <v>43383</v>
      </c>
      <c r="B31" s="6" t="s">
        <v>9</v>
      </c>
      <c r="C31" s="6">
        <v>4</v>
      </c>
      <c r="D31" s="67">
        <v>0.25</v>
      </c>
      <c r="E31" s="6" t="s">
        <v>45</v>
      </c>
      <c r="F31" s="67">
        <f t="shared" si="3"/>
        <v>1</v>
      </c>
    </row>
    <row r="32" spans="1:6" ht="20.25" x14ac:dyDescent="0.3">
      <c r="A32" s="66">
        <v>43383</v>
      </c>
      <c r="B32" s="6" t="s">
        <v>9</v>
      </c>
      <c r="C32" s="6">
        <v>4</v>
      </c>
      <c r="D32" s="67">
        <v>0.25</v>
      </c>
      <c r="E32" s="6" t="s">
        <v>46</v>
      </c>
      <c r="F32" s="67">
        <f t="shared" si="3"/>
        <v>1</v>
      </c>
    </row>
    <row r="33" spans="1:6" ht="20.25" x14ac:dyDescent="0.3">
      <c r="A33" s="66">
        <v>43383</v>
      </c>
      <c r="B33" s="6" t="s">
        <v>9</v>
      </c>
      <c r="C33" s="6">
        <v>4</v>
      </c>
      <c r="D33" s="67">
        <v>0.25</v>
      </c>
      <c r="E33" s="6" t="s">
        <v>49</v>
      </c>
      <c r="F33" s="67">
        <f t="shared" si="3"/>
        <v>1</v>
      </c>
    </row>
    <row r="34" spans="1:6" ht="20.25" x14ac:dyDescent="0.3">
      <c r="A34" s="66">
        <v>43383</v>
      </c>
      <c r="B34" s="6" t="s">
        <v>9</v>
      </c>
      <c r="C34" s="6">
        <v>4</v>
      </c>
      <c r="D34" s="67">
        <v>0.25</v>
      </c>
      <c r="E34" s="6" t="s">
        <v>47</v>
      </c>
      <c r="F34" s="67">
        <f t="shared" si="3"/>
        <v>1</v>
      </c>
    </row>
    <row r="35" spans="1:6" ht="20.25" hidden="1" x14ac:dyDescent="0.3">
      <c r="A35" s="5">
        <v>43385</v>
      </c>
      <c r="B35" s="6" t="s">
        <v>18</v>
      </c>
      <c r="C35" s="4">
        <v>4.5</v>
      </c>
      <c r="D35" s="25"/>
      <c r="E35" s="4" t="s">
        <v>44</v>
      </c>
      <c r="F35" s="67"/>
    </row>
    <row r="36" spans="1:6" ht="20.25" hidden="1" x14ac:dyDescent="0.3">
      <c r="A36" s="5">
        <v>43385</v>
      </c>
      <c r="B36" s="6" t="s">
        <v>28</v>
      </c>
      <c r="C36" s="4">
        <v>4.5</v>
      </c>
      <c r="D36" s="25"/>
      <c r="E36" s="4" t="s">
        <v>45</v>
      </c>
      <c r="F36" s="67"/>
    </row>
    <row r="37" spans="1:6" ht="20.25" hidden="1" x14ac:dyDescent="0.3">
      <c r="A37" s="5">
        <v>43385</v>
      </c>
      <c r="B37" s="6" t="s">
        <v>28</v>
      </c>
      <c r="C37" s="4">
        <v>4.5</v>
      </c>
      <c r="D37" s="25"/>
      <c r="E37" s="4" t="s">
        <v>46</v>
      </c>
      <c r="F37" s="67"/>
    </row>
    <row r="38" spans="1:6" ht="20.25" hidden="1" x14ac:dyDescent="0.3">
      <c r="A38" s="5">
        <v>43385</v>
      </c>
      <c r="B38" s="6" t="s">
        <v>28</v>
      </c>
      <c r="C38" s="4">
        <v>4.5</v>
      </c>
      <c r="D38" s="25"/>
      <c r="E38" s="4" t="s">
        <v>49</v>
      </c>
      <c r="F38" s="67"/>
    </row>
    <row r="39" spans="1:6" ht="20.25" hidden="1" x14ac:dyDescent="0.3">
      <c r="A39" s="5">
        <v>43385</v>
      </c>
      <c r="B39" s="6" t="s">
        <v>19</v>
      </c>
      <c r="C39" s="4">
        <v>300</v>
      </c>
      <c r="D39" s="25"/>
      <c r="E39" s="4" t="s">
        <v>49</v>
      </c>
      <c r="F39" s="67"/>
    </row>
    <row r="40" spans="1:6" ht="20.25" x14ac:dyDescent="0.3">
      <c r="A40" s="66">
        <v>43385</v>
      </c>
      <c r="B40" s="63" t="s">
        <v>17</v>
      </c>
      <c r="C40" s="6">
        <v>4</v>
      </c>
      <c r="D40" s="67">
        <v>0.25</v>
      </c>
      <c r="E40" s="6" t="s">
        <v>47</v>
      </c>
      <c r="F40" s="67">
        <f>C40*D40</f>
        <v>1</v>
      </c>
    </row>
    <row r="41" spans="1:6" ht="20.25" hidden="1" x14ac:dyDescent="0.3">
      <c r="A41" s="5">
        <v>43385</v>
      </c>
      <c r="B41" s="6" t="s">
        <v>35</v>
      </c>
      <c r="C41" s="4" t="s">
        <v>37</v>
      </c>
      <c r="D41" s="25"/>
      <c r="E41" s="4" t="s">
        <v>47</v>
      </c>
      <c r="F41" s="67"/>
    </row>
    <row r="42" spans="1:6" ht="20.25" hidden="1" x14ac:dyDescent="0.3">
      <c r="A42" s="5">
        <v>43386</v>
      </c>
      <c r="B42" s="6" t="s">
        <v>19</v>
      </c>
      <c r="C42" s="4">
        <v>300</v>
      </c>
      <c r="D42" s="25"/>
      <c r="E42" s="4" t="s">
        <v>44</v>
      </c>
      <c r="F42" s="67"/>
    </row>
    <row r="43" spans="1:6" ht="20.25" hidden="1" x14ac:dyDescent="0.3">
      <c r="A43" s="5">
        <v>43386</v>
      </c>
      <c r="B43" s="6" t="s">
        <v>31</v>
      </c>
      <c r="C43" s="4">
        <v>3</v>
      </c>
      <c r="D43" s="25"/>
      <c r="E43" s="4" t="s">
        <v>48</v>
      </c>
      <c r="F43" s="67"/>
    </row>
    <row r="44" spans="1:6" ht="20.25" hidden="1" x14ac:dyDescent="0.3">
      <c r="A44" s="5">
        <v>43386</v>
      </c>
      <c r="B44" s="6" t="s">
        <v>38</v>
      </c>
      <c r="C44" s="6">
        <v>150</v>
      </c>
      <c r="D44" s="25"/>
      <c r="E44" s="4" t="s">
        <v>50</v>
      </c>
      <c r="F44" s="67"/>
    </row>
    <row r="45" spans="1:6" ht="20.25" x14ac:dyDescent="0.3">
      <c r="A45" s="66">
        <v>43387</v>
      </c>
      <c r="B45" s="6" t="s">
        <v>20</v>
      </c>
      <c r="C45" s="6">
        <v>4</v>
      </c>
      <c r="D45" s="67">
        <v>0</v>
      </c>
      <c r="E45" s="6" t="s">
        <v>44</v>
      </c>
      <c r="F45" s="67">
        <f>C45*D45</f>
        <v>0</v>
      </c>
    </row>
    <row r="46" spans="1:6" ht="20.25" hidden="1" x14ac:dyDescent="0.3">
      <c r="A46" s="5">
        <v>43387</v>
      </c>
      <c r="B46" s="6" t="s">
        <v>32</v>
      </c>
      <c r="C46" s="4" t="s">
        <v>25</v>
      </c>
      <c r="D46" s="25"/>
      <c r="E46" s="4" t="s">
        <v>44</v>
      </c>
      <c r="F46" s="67"/>
    </row>
    <row r="47" spans="1:6" ht="20.25" x14ac:dyDescent="0.3">
      <c r="A47" s="66">
        <v>43387</v>
      </c>
      <c r="B47" s="6" t="s">
        <v>20</v>
      </c>
      <c r="C47" s="6">
        <v>4</v>
      </c>
      <c r="D47" s="67">
        <v>0</v>
      </c>
      <c r="E47" s="6" t="s">
        <v>45</v>
      </c>
      <c r="F47" s="67">
        <f t="shared" ref="F47:F48" si="4">C47*D47</f>
        <v>0</v>
      </c>
    </row>
    <row r="48" spans="1:6" ht="20.25" x14ac:dyDescent="0.3">
      <c r="A48" s="66">
        <v>43387</v>
      </c>
      <c r="B48" s="6" t="s">
        <v>20</v>
      </c>
      <c r="C48" s="6">
        <v>4</v>
      </c>
      <c r="D48" s="67">
        <v>0</v>
      </c>
      <c r="E48" s="6" t="s">
        <v>46</v>
      </c>
      <c r="F48" s="67">
        <f t="shared" si="4"/>
        <v>0</v>
      </c>
    </row>
    <row r="49" spans="1:6" ht="20.25" hidden="1" x14ac:dyDescent="0.3">
      <c r="A49" s="5">
        <v>43387</v>
      </c>
      <c r="B49" s="6" t="s">
        <v>20</v>
      </c>
      <c r="C49" s="4">
        <v>3</v>
      </c>
      <c r="D49" s="25"/>
      <c r="E49" s="4" t="s">
        <v>48</v>
      </c>
      <c r="F49" s="67"/>
    </row>
    <row r="50" spans="1:6" ht="20.25" x14ac:dyDescent="0.3">
      <c r="A50" s="66">
        <v>43387</v>
      </c>
      <c r="B50" s="6" t="s">
        <v>20</v>
      </c>
      <c r="C50" s="6">
        <v>4</v>
      </c>
      <c r="D50" s="67">
        <v>0</v>
      </c>
      <c r="E50" s="6" t="s">
        <v>49</v>
      </c>
      <c r="F50" s="67">
        <f>C50*D50</f>
        <v>0</v>
      </c>
    </row>
    <row r="51" spans="1:6" ht="20.25" hidden="1" x14ac:dyDescent="0.3">
      <c r="A51" s="5">
        <v>43387</v>
      </c>
      <c r="B51" s="6" t="s">
        <v>32</v>
      </c>
      <c r="C51" s="4" t="s">
        <v>25</v>
      </c>
      <c r="D51" s="25"/>
      <c r="E51" s="4" t="s">
        <v>49</v>
      </c>
      <c r="F51" s="67"/>
    </row>
    <row r="52" spans="1:6" ht="20.25" x14ac:dyDescent="0.3">
      <c r="A52" s="66">
        <v>43387</v>
      </c>
      <c r="B52" s="6" t="s">
        <v>20</v>
      </c>
      <c r="C52" s="6">
        <v>4</v>
      </c>
      <c r="D52" s="67">
        <v>0</v>
      </c>
      <c r="E52" s="6" t="s">
        <v>47</v>
      </c>
      <c r="F52" s="67">
        <f>C52*D52</f>
        <v>0</v>
      </c>
    </row>
    <row r="53" spans="1:6" ht="20.25" hidden="1" x14ac:dyDescent="0.3">
      <c r="A53" s="5">
        <v>43388</v>
      </c>
      <c r="B53" s="6" t="s">
        <v>19</v>
      </c>
      <c r="C53" s="4">
        <v>200</v>
      </c>
      <c r="D53" s="25"/>
      <c r="E53" s="4" t="s">
        <v>45</v>
      </c>
      <c r="F53" s="67"/>
    </row>
    <row r="54" spans="1:6" ht="20.25" hidden="1" x14ac:dyDescent="0.3">
      <c r="A54" s="5">
        <v>43388</v>
      </c>
      <c r="B54" s="6" t="s">
        <v>19</v>
      </c>
      <c r="C54" s="4">
        <v>200</v>
      </c>
      <c r="D54" s="25"/>
      <c r="E54" s="4" t="s">
        <v>46</v>
      </c>
      <c r="F54" s="67"/>
    </row>
    <row r="55" spans="1:6" ht="20.25" hidden="1" x14ac:dyDescent="0.3">
      <c r="A55" s="5">
        <v>43388</v>
      </c>
      <c r="B55" s="6" t="s">
        <v>32</v>
      </c>
      <c r="C55" s="4" t="s">
        <v>25</v>
      </c>
      <c r="D55" s="25"/>
      <c r="E55" s="4" t="s">
        <v>47</v>
      </c>
      <c r="F55" s="67"/>
    </row>
    <row r="56" spans="1:6" ht="20.25" hidden="1" x14ac:dyDescent="0.3">
      <c r="A56" s="5">
        <v>43388</v>
      </c>
      <c r="B56" s="6" t="s">
        <v>39</v>
      </c>
      <c r="C56" s="6" t="s">
        <v>42</v>
      </c>
      <c r="D56" s="25"/>
      <c r="E56" s="4" t="s">
        <v>50</v>
      </c>
      <c r="F56" s="67"/>
    </row>
    <row r="57" spans="1:6" ht="20.25" x14ac:dyDescent="0.3">
      <c r="A57" s="66">
        <v>43389</v>
      </c>
      <c r="B57" s="6" t="s">
        <v>7</v>
      </c>
      <c r="C57" s="6">
        <v>4</v>
      </c>
      <c r="D57" s="67">
        <v>0.12</v>
      </c>
      <c r="E57" s="6" t="s">
        <v>44</v>
      </c>
      <c r="F57" s="67">
        <f t="shared" ref="F57:F61" si="5">C57*D57</f>
        <v>0.48</v>
      </c>
    </row>
    <row r="58" spans="1:6" ht="20.25" x14ac:dyDescent="0.3">
      <c r="A58" s="66">
        <v>43389</v>
      </c>
      <c r="B58" s="6" t="s">
        <v>7</v>
      </c>
      <c r="C58" s="6">
        <v>4</v>
      </c>
      <c r="D58" s="67">
        <v>0.12</v>
      </c>
      <c r="E58" s="6" t="s">
        <v>45</v>
      </c>
      <c r="F58" s="67">
        <f t="shared" si="5"/>
        <v>0.48</v>
      </c>
    </row>
    <row r="59" spans="1:6" ht="20.25" x14ac:dyDescent="0.3">
      <c r="A59" s="66">
        <v>43389</v>
      </c>
      <c r="B59" s="6" t="s">
        <v>7</v>
      </c>
      <c r="C59" s="6">
        <v>4</v>
      </c>
      <c r="D59" s="67">
        <v>0.12</v>
      </c>
      <c r="E59" s="6" t="s">
        <v>46</v>
      </c>
      <c r="F59" s="67">
        <f t="shared" si="5"/>
        <v>0.48</v>
      </c>
    </row>
    <row r="60" spans="1:6" ht="20.25" x14ac:dyDescent="0.3">
      <c r="A60" s="66">
        <v>43389</v>
      </c>
      <c r="B60" s="6" t="s">
        <v>7</v>
      </c>
      <c r="C60" s="6">
        <v>4</v>
      </c>
      <c r="D60" s="67">
        <v>0.12</v>
      </c>
      <c r="E60" s="6" t="s">
        <v>49</v>
      </c>
      <c r="F60" s="67">
        <f t="shared" si="5"/>
        <v>0.48</v>
      </c>
    </row>
    <row r="61" spans="1:6" ht="20.25" x14ac:dyDescent="0.3">
      <c r="A61" s="66">
        <v>43389</v>
      </c>
      <c r="B61" s="6" t="s">
        <v>7</v>
      </c>
      <c r="C61" s="6">
        <v>4</v>
      </c>
      <c r="D61" s="67">
        <v>0.12</v>
      </c>
      <c r="E61" s="6" t="s">
        <v>47</v>
      </c>
      <c r="F61" s="67">
        <f t="shared" si="5"/>
        <v>0.48</v>
      </c>
    </row>
    <row r="62" spans="1:6" ht="20.25" hidden="1" x14ac:dyDescent="0.3">
      <c r="A62" s="5">
        <v>43389</v>
      </c>
      <c r="B62" s="6" t="s">
        <v>20</v>
      </c>
      <c r="C62" s="6">
        <v>8</v>
      </c>
      <c r="D62" s="25"/>
      <c r="E62" s="4" t="s">
        <v>50</v>
      </c>
      <c r="F62" s="67"/>
    </row>
    <row r="63" spans="1:6" ht="20.25" hidden="1" x14ac:dyDescent="0.3">
      <c r="A63" s="5">
        <v>43390</v>
      </c>
      <c r="B63" s="6" t="s">
        <v>9</v>
      </c>
      <c r="C63" s="4">
        <v>3</v>
      </c>
      <c r="D63" s="25"/>
      <c r="E63" s="4" t="s">
        <v>48</v>
      </c>
      <c r="F63" s="67"/>
    </row>
    <row r="64" spans="1:6" ht="20.25" x14ac:dyDescent="0.3">
      <c r="A64" s="66">
        <v>43391</v>
      </c>
      <c r="B64" s="63" t="s">
        <v>17</v>
      </c>
      <c r="C64" s="6">
        <v>4</v>
      </c>
      <c r="D64" s="67">
        <v>0.25</v>
      </c>
      <c r="E64" s="6" t="s">
        <v>44</v>
      </c>
      <c r="F64" s="67">
        <f t="shared" ref="F64:F71" si="6">C64*D64</f>
        <v>1</v>
      </c>
    </row>
    <row r="65" spans="1:6" ht="20.25" x14ac:dyDescent="0.3">
      <c r="A65" s="66">
        <v>43391</v>
      </c>
      <c r="B65" s="63" t="s">
        <v>17</v>
      </c>
      <c r="C65" s="6">
        <v>4</v>
      </c>
      <c r="D65" s="67">
        <v>0.25</v>
      </c>
      <c r="E65" s="6" t="s">
        <v>45</v>
      </c>
      <c r="F65" s="67">
        <f t="shared" si="6"/>
        <v>1</v>
      </c>
    </row>
    <row r="66" spans="1:6" ht="20.25" x14ac:dyDescent="0.3">
      <c r="A66" s="66">
        <v>43391</v>
      </c>
      <c r="B66" s="63" t="s">
        <v>17</v>
      </c>
      <c r="C66" s="6">
        <v>4</v>
      </c>
      <c r="D66" s="67">
        <v>0.25</v>
      </c>
      <c r="E66" s="6" t="s">
        <v>46</v>
      </c>
      <c r="F66" s="67">
        <f t="shared" si="6"/>
        <v>1</v>
      </c>
    </row>
    <row r="67" spans="1:6" ht="20.25" x14ac:dyDescent="0.3">
      <c r="A67" s="66">
        <v>43391</v>
      </c>
      <c r="B67" s="63" t="s">
        <v>17</v>
      </c>
      <c r="C67" s="6">
        <v>4</v>
      </c>
      <c r="D67" s="67">
        <v>0.25</v>
      </c>
      <c r="E67" s="6" t="s">
        <v>49</v>
      </c>
      <c r="F67" s="67">
        <f t="shared" si="6"/>
        <v>1</v>
      </c>
    </row>
    <row r="68" spans="1:6" ht="20.25" x14ac:dyDescent="0.3">
      <c r="A68" s="66">
        <v>43391</v>
      </c>
      <c r="B68" s="63" t="s">
        <v>17</v>
      </c>
      <c r="C68" s="6">
        <v>4</v>
      </c>
      <c r="D68" s="67">
        <v>0.25</v>
      </c>
      <c r="E68" s="6" t="s">
        <v>47</v>
      </c>
      <c r="F68" s="67">
        <f t="shared" si="6"/>
        <v>1</v>
      </c>
    </row>
    <row r="69" spans="1:6" ht="20.25" x14ac:dyDescent="0.3">
      <c r="A69" s="66">
        <v>43393</v>
      </c>
      <c r="B69" s="6" t="s">
        <v>9</v>
      </c>
      <c r="C69" s="6">
        <v>4</v>
      </c>
      <c r="D69" s="67">
        <v>0.25</v>
      </c>
      <c r="E69" s="6" t="s">
        <v>44</v>
      </c>
      <c r="F69" s="67">
        <f t="shared" si="6"/>
        <v>1</v>
      </c>
    </row>
    <row r="70" spans="1:6" ht="20.25" x14ac:dyDescent="0.3">
      <c r="A70" s="66">
        <v>43393</v>
      </c>
      <c r="B70" s="6" t="s">
        <v>9</v>
      </c>
      <c r="C70" s="6">
        <v>4</v>
      </c>
      <c r="D70" s="67">
        <v>0.25</v>
      </c>
      <c r="E70" s="6" t="s">
        <v>45</v>
      </c>
      <c r="F70" s="67">
        <f t="shared" si="6"/>
        <v>1</v>
      </c>
    </row>
    <row r="71" spans="1:6" ht="20.25" x14ac:dyDescent="0.3">
      <c r="A71" s="66">
        <v>43393</v>
      </c>
      <c r="B71" s="6" t="s">
        <v>9</v>
      </c>
      <c r="C71" s="6">
        <v>4</v>
      </c>
      <c r="D71" s="67">
        <v>0.25</v>
      </c>
      <c r="E71" s="6" t="s">
        <v>46</v>
      </c>
      <c r="F71" s="67">
        <f t="shared" si="6"/>
        <v>1</v>
      </c>
    </row>
    <row r="72" spans="1:6" ht="20.25" hidden="1" x14ac:dyDescent="0.3">
      <c r="A72" s="5">
        <v>43393</v>
      </c>
      <c r="B72" s="6" t="s">
        <v>20</v>
      </c>
      <c r="C72" s="4">
        <v>3</v>
      </c>
      <c r="D72" s="25"/>
      <c r="E72" s="4" t="s">
        <v>48</v>
      </c>
      <c r="F72" s="67"/>
    </row>
    <row r="73" spans="1:6" ht="20.25" x14ac:dyDescent="0.3">
      <c r="A73" s="66">
        <v>43393</v>
      </c>
      <c r="B73" s="6" t="s">
        <v>9</v>
      </c>
      <c r="C73" s="6">
        <v>4</v>
      </c>
      <c r="D73" s="67">
        <v>0.25</v>
      </c>
      <c r="E73" s="6" t="s">
        <v>49</v>
      </c>
      <c r="F73" s="67">
        <f t="shared" ref="F73:F74" si="7">C73*D73</f>
        <v>1</v>
      </c>
    </row>
    <row r="74" spans="1:6" ht="20.25" x14ac:dyDescent="0.3">
      <c r="A74" s="66">
        <v>43393</v>
      </c>
      <c r="B74" s="6" t="s">
        <v>9</v>
      </c>
      <c r="C74" s="6">
        <v>4</v>
      </c>
      <c r="D74" s="67">
        <v>0.25</v>
      </c>
      <c r="E74" s="6" t="s">
        <v>47</v>
      </c>
      <c r="F74" s="67">
        <f t="shared" si="7"/>
        <v>1</v>
      </c>
    </row>
    <row r="75" spans="1:6" ht="20.25" hidden="1" x14ac:dyDescent="0.3">
      <c r="A75" s="5">
        <v>43394</v>
      </c>
      <c r="B75" s="6" t="s">
        <v>21</v>
      </c>
      <c r="C75" s="4">
        <v>200</v>
      </c>
      <c r="D75" s="25"/>
      <c r="E75" s="4" t="s">
        <v>44</v>
      </c>
      <c r="F75" s="67"/>
    </row>
    <row r="76" spans="1:6" ht="20.25" hidden="1" x14ac:dyDescent="0.3">
      <c r="A76" s="5">
        <v>43394</v>
      </c>
      <c r="B76" s="6" t="s">
        <v>21</v>
      </c>
      <c r="C76" s="4">
        <v>200</v>
      </c>
      <c r="D76" s="25"/>
      <c r="E76" s="4" t="s">
        <v>45</v>
      </c>
      <c r="F76" s="67"/>
    </row>
    <row r="77" spans="1:6" ht="20.25" hidden="1" x14ac:dyDescent="0.3">
      <c r="A77" s="5">
        <v>43394</v>
      </c>
      <c r="B77" s="6" t="s">
        <v>21</v>
      </c>
      <c r="C77" s="4">
        <v>200</v>
      </c>
      <c r="D77" s="25"/>
      <c r="E77" s="4" t="s">
        <v>46</v>
      </c>
      <c r="F77" s="67"/>
    </row>
    <row r="78" spans="1:6" ht="20.25" hidden="1" x14ac:dyDescent="0.3">
      <c r="A78" s="5">
        <v>43394</v>
      </c>
      <c r="B78" s="6" t="s">
        <v>20</v>
      </c>
      <c r="C78" s="6">
        <v>15</v>
      </c>
      <c r="D78" s="25"/>
      <c r="E78" s="4" t="s">
        <v>50</v>
      </c>
      <c r="F78" s="67"/>
    </row>
    <row r="79" spans="1:6" ht="20.25" x14ac:dyDescent="0.3">
      <c r="A79" s="66">
        <v>43396</v>
      </c>
      <c r="B79" s="6" t="s">
        <v>7</v>
      </c>
      <c r="C79" s="6">
        <v>4</v>
      </c>
      <c r="D79" s="67">
        <v>0.12</v>
      </c>
      <c r="E79" s="6" t="s">
        <v>44</v>
      </c>
      <c r="F79" s="67">
        <f t="shared" ref="F79:F81" si="8">C79*D79</f>
        <v>0.48</v>
      </c>
    </row>
    <row r="80" spans="1:6" ht="20.25" x14ac:dyDescent="0.3">
      <c r="A80" s="66">
        <v>43396</v>
      </c>
      <c r="B80" s="6" t="s">
        <v>7</v>
      </c>
      <c r="C80" s="6">
        <v>4</v>
      </c>
      <c r="D80" s="67">
        <v>0.12</v>
      </c>
      <c r="E80" s="6" t="s">
        <v>45</v>
      </c>
      <c r="F80" s="67">
        <f t="shared" si="8"/>
        <v>0.48</v>
      </c>
    </row>
    <row r="81" spans="1:6" ht="20.25" x14ac:dyDescent="0.3">
      <c r="A81" s="66">
        <v>43396</v>
      </c>
      <c r="B81" s="6" t="s">
        <v>7</v>
      </c>
      <c r="C81" s="6">
        <v>4</v>
      </c>
      <c r="D81" s="67">
        <v>0.12</v>
      </c>
      <c r="E81" s="6" t="s">
        <v>46</v>
      </c>
      <c r="F81" s="67">
        <f t="shared" si="8"/>
        <v>0.48</v>
      </c>
    </row>
    <row r="82" spans="1:6" ht="20.25" hidden="1" x14ac:dyDescent="0.3">
      <c r="A82" s="5">
        <v>43396</v>
      </c>
      <c r="B82" s="6" t="s">
        <v>20</v>
      </c>
      <c r="C82" s="4">
        <v>3</v>
      </c>
      <c r="D82" s="25"/>
      <c r="E82" s="4" t="s">
        <v>48</v>
      </c>
      <c r="F82" s="67"/>
    </row>
    <row r="83" spans="1:6" ht="20.25" x14ac:dyDescent="0.3">
      <c r="A83" s="66">
        <v>43396</v>
      </c>
      <c r="B83" s="6" t="s">
        <v>7</v>
      </c>
      <c r="C83" s="6">
        <v>4</v>
      </c>
      <c r="D83" s="67">
        <v>0.12</v>
      </c>
      <c r="E83" s="6" t="s">
        <v>49</v>
      </c>
      <c r="F83" s="67">
        <f t="shared" ref="F83:F84" si="9">C83*D83</f>
        <v>0.48</v>
      </c>
    </row>
    <row r="84" spans="1:6" ht="20.25" x14ac:dyDescent="0.3">
      <c r="A84" s="66">
        <v>43396</v>
      </c>
      <c r="B84" s="6" t="s">
        <v>7</v>
      </c>
      <c r="C84" s="6">
        <v>4</v>
      </c>
      <c r="D84" s="67">
        <v>0.12</v>
      </c>
      <c r="E84" s="6" t="s">
        <v>47</v>
      </c>
      <c r="F84" s="67">
        <f t="shared" si="9"/>
        <v>0.48</v>
      </c>
    </row>
    <row r="85" spans="1:6" ht="20.25" hidden="1" x14ac:dyDescent="0.3">
      <c r="A85" s="5">
        <v>43397</v>
      </c>
      <c r="B85" s="6" t="s">
        <v>29</v>
      </c>
      <c r="C85" s="4" t="s">
        <v>30</v>
      </c>
      <c r="D85" s="25"/>
      <c r="E85" s="4" t="s">
        <v>46</v>
      </c>
      <c r="F85" s="67"/>
    </row>
    <row r="86" spans="1:6" ht="20.25" hidden="1" x14ac:dyDescent="0.3">
      <c r="A86" s="5">
        <v>43399</v>
      </c>
      <c r="B86" s="6" t="s">
        <v>18</v>
      </c>
      <c r="C86" s="4">
        <v>4.5</v>
      </c>
      <c r="D86" s="25"/>
      <c r="E86" s="4" t="s">
        <v>44</v>
      </c>
      <c r="F86" s="67"/>
    </row>
    <row r="87" spans="1:6" ht="20.25" hidden="1" x14ac:dyDescent="0.3">
      <c r="A87" s="5">
        <v>43399</v>
      </c>
      <c r="B87" s="6" t="s">
        <v>28</v>
      </c>
      <c r="C87" s="4">
        <v>4.5</v>
      </c>
      <c r="D87" s="25"/>
      <c r="E87" s="4" t="s">
        <v>45</v>
      </c>
      <c r="F87" s="67"/>
    </row>
    <row r="88" spans="1:6" ht="20.25" hidden="1" x14ac:dyDescent="0.3">
      <c r="A88" s="5">
        <v>43399</v>
      </c>
      <c r="B88" s="6" t="s">
        <v>28</v>
      </c>
      <c r="C88" s="4">
        <v>4.5</v>
      </c>
      <c r="D88" s="25"/>
      <c r="E88" s="4" t="s">
        <v>46</v>
      </c>
      <c r="F88" s="67"/>
    </row>
    <row r="89" spans="1:6" ht="20.25" hidden="1" x14ac:dyDescent="0.3">
      <c r="A89" s="5">
        <v>43399</v>
      </c>
      <c r="B89" s="6" t="s">
        <v>17</v>
      </c>
      <c r="C89" s="4">
        <v>3</v>
      </c>
      <c r="D89" s="25"/>
      <c r="E89" s="4" t="s">
        <v>48</v>
      </c>
      <c r="F89" s="67"/>
    </row>
    <row r="90" spans="1:6" ht="20.25" hidden="1" x14ac:dyDescent="0.3">
      <c r="A90" s="5">
        <v>43399</v>
      </c>
      <c r="B90" s="6" t="s">
        <v>28</v>
      </c>
      <c r="C90" s="4">
        <v>4.5</v>
      </c>
      <c r="D90" s="25"/>
      <c r="E90" s="4" t="s">
        <v>49</v>
      </c>
      <c r="F90" s="67"/>
    </row>
    <row r="91" spans="1:6" ht="20.25" hidden="1" x14ac:dyDescent="0.3">
      <c r="A91" s="5">
        <v>43399</v>
      </c>
      <c r="B91" s="6" t="s">
        <v>28</v>
      </c>
      <c r="C91" s="4">
        <v>4.5</v>
      </c>
      <c r="D91" s="25"/>
      <c r="E91" s="4" t="s">
        <v>47</v>
      </c>
      <c r="F91" s="67"/>
    </row>
    <row r="92" spans="1:6" ht="20.25" hidden="1" x14ac:dyDescent="0.3">
      <c r="A92" s="5">
        <v>43400</v>
      </c>
      <c r="B92" s="6" t="s">
        <v>22</v>
      </c>
      <c r="C92" s="4" t="s">
        <v>26</v>
      </c>
      <c r="D92" s="25"/>
      <c r="E92" s="4" t="s">
        <v>44</v>
      </c>
      <c r="F92" s="67"/>
    </row>
    <row r="93" spans="1:6" ht="20.25" hidden="1" x14ac:dyDescent="0.3">
      <c r="A93" s="5">
        <v>43400</v>
      </c>
      <c r="B93" s="6" t="s">
        <v>22</v>
      </c>
      <c r="C93" s="4" t="s">
        <v>26</v>
      </c>
      <c r="D93" s="25"/>
      <c r="E93" s="4" t="s">
        <v>45</v>
      </c>
      <c r="F93" s="67"/>
    </row>
    <row r="94" spans="1:6" ht="20.25" hidden="1" x14ac:dyDescent="0.3">
      <c r="A94" s="5">
        <v>43400</v>
      </c>
      <c r="B94" s="6" t="s">
        <v>22</v>
      </c>
      <c r="C94" s="4" t="s">
        <v>26</v>
      </c>
      <c r="D94" s="25"/>
      <c r="E94" s="4" t="s">
        <v>46</v>
      </c>
      <c r="F94" s="67"/>
    </row>
    <row r="95" spans="1:6" ht="20.25" hidden="1" x14ac:dyDescent="0.3">
      <c r="A95" s="5">
        <v>43400</v>
      </c>
      <c r="B95" s="6" t="s">
        <v>33</v>
      </c>
      <c r="C95" s="4" t="s">
        <v>26</v>
      </c>
      <c r="D95" s="25"/>
      <c r="E95" s="4" t="s">
        <v>49</v>
      </c>
      <c r="F95" s="67"/>
    </row>
    <row r="96" spans="1:6" ht="20.25" hidden="1" x14ac:dyDescent="0.3">
      <c r="A96" s="5">
        <v>43400</v>
      </c>
      <c r="B96" s="6" t="s">
        <v>36</v>
      </c>
      <c r="C96" s="4" t="s">
        <v>26</v>
      </c>
      <c r="D96" s="25"/>
      <c r="E96" s="4" t="s">
        <v>47</v>
      </c>
      <c r="F96" s="67"/>
    </row>
    <row r="97" spans="1:6" ht="20.25" hidden="1" x14ac:dyDescent="0.3">
      <c r="A97" s="5">
        <v>43400</v>
      </c>
      <c r="B97" s="6" t="s">
        <v>41</v>
      </c>
      <c r="C97" s="6" t="s">
        <v>26</v>
      </c>
      <c r="D97" s="25"/>
      <c r="E97" s="4" t="s">
        <v>50</v>
      </c>
      <c r="F97" s="67"/>
    </row>
    <row r="98" spans="1:6" ht="20.25" x14ac:dyDescent="0.3">
      <c r="A98" s="66">
        <v>43401</v>
      </c>
      <c r="B98" s="63" t="s">
        <v>17</v>
      </c>
      <c r="C98" s="6">
        <v>4</v>
      </c>
      <c r="D98" s="67">
        <v>0.25</v>
      </c>
      <c r="E98" s="6" t="s">
        <v>44</v>
      </c>
      <c r="F98" s="67">
        <f t="shared" ref="F98:F99" si="10">C98*D98</f>
        <v>1</v>
      </c>
    </row>
    <row r="99" spans="1:6" ht="20.25" x14ac:dyDescent="0.3">
      <c r="A99" s="66">
        <v>43401</v>
      </c>
      <c r="B99" s="63" t="s">
        <v>17</v>
      </c>
      <c r="C99" s="6">
        <v>4</v>
      </c>
      <c r="D99" s="67">
        <v>0.25</v>
      </c>
      <c r="E99" s="6" t="s">
        <v>46</v>
      </c>
      <c r="F99" s="67">
        <f t="shared" si="10"/>
        <v>1</v>
      </c>
    </row>
    <row r="100" spans="1:6" ht="20.25" hidden="1" x14ac:dyDescent="0.3">
      <c r="A100" s="5">
        <v>43401</v>
      </c>
      <c r="B100" s="6" t="s">
        <v>9</v>
      </c>
      <c r="C100" s="4">
        <v>3</v>
      </c>
      <c r="D100" s="25"/>
      <c r="E100" s="4" t="s">
        <v>48</v>
      </c>
      <c r="F100" s="67"/>
    </row>
    <row r="101" spans="1:6" ht="20.25" x14ac:dyDescent="0.3">
      <c r="A101" s="66">
        <v>43401</v>
      </c>
      <c r="B101" s="63" t="s">
        <v>17</v>
      </c>
      <c r="C101" s="6">
        <v>4</v>
      </c>
      <c r="D101" s="67">
        <v>0.25</v>
      </c>
      <c r="E101" s="6" t="s">
        <v>49</v>
      </c>
      <c r="F101" s="67">
        <f t="shared" ref="F101:F105" si="11">C101*D101</f>
        <v>1</v>
      </c>
    </row>
    <row r="102" spans="1:6" ht="20.25" x14ac:dyDescent="0.3">
      <c r="A102" s="66">
        <v>43401</v>
      </c>
      <c r="B102" s="63" t="s">
        <v>17</v>
      </c>
      <c r="C102" s="6">
        <v>4</v>
      </c>
      <c r="D102" s="67">
        <v>0.25</v>
      </c>
      <c r="E102" s="6" t="s">
        <v>47</v>
      </c>
      <c r="F102" s="67">
        <f t="shared" si="11"/>
        <v>1</v>
      </c>
    </row>
    <row r="103" spans="1:6" ht="20.25" x14ac:dyDescent="0.3">
      <c r="A103" s="66">
        <v>43403</v>
      </c>
      <c r="B103" s="6" t="s">
        <v>7</v>
      </c>
      <c r="C103" s="6">
        <v>4</v>
      </c>
      <c r="D103" s="67">
        <v>0.12</v>
      </c>
      <c r="E103" s="6" t="s">
        <v>44</v>
      </c>
      <c r="F103" s="67">
        <f t="shared" si="11"/>
        <v>0.48</v>
      </c>
    </row>
    <row r="104" spans="1:6" ht="20.25" x14ac:dyDescent="0.3">
      <c r="A104" s="66">
        <v>43403</v>
      </c>
      <c r="B104" s="6" t="s">
        <v>7</v>
      </c>
      <c r="C104" s="6">
        <v>4</v>
      </c>
      <c r="D104" s="67">
        <v>0.12</v>
      </c>
      <c r="E104" s="6" t="s">
        <v>45</v>
      </c>
      <c r="F104" s="67">
        <f t="shared" si="11"/>
        <v>0.48</v>
      </c>
    </row>
    <row r="105" spans="1:6" ht="20.25" x14ac:dyDescent="0.3">
      <c r="A105" s="66">
        <v>43403</v>
      </c>
      <c r="B105" s="6" t="s">
        <v>7</v>
      </c>
      <c r="C105" s="6">
        <v>4</v>
      </c>
      <c r="D105" s="67">
        <v>0.12</v>
      </c>
      <c r="E105" s="6" t="s">
        <v>46</v>
      </c>
      <c r="F105" s="67">
        <f t="shared" si="11"/>
        <v>0.48</v>
      </c>
    </row>
    <row r="106" spans="1:6" ht="20.25" hidden="1" x14ac:dyDescent="0.3">
      <c r="A106" s="5">
        <v>43403</v>
      </c>
      <c r="B106" s="6" t="s">
        <v>20</v>
      </c>
      <c r="C106" s="4">
        <v>3</v>
      </c>
      <c r="D106" s="4"/>
      <c r="E106" s="4" t="s">
        <v>48</v>
      </c>
      <c r="F106" s="67"/>
    </row>
    <row r="107" spans="1:6" ht="20.25" x14ac:dyDescent="0.3">
      <c r="A107" s="66">
        <v>43403</v>
      </c>
      <c r="B107" s="6" t="s">
        <v>7</v>
      </c>
      <c r="C107" s="6">
        <v>4</v>
      </c>
      <c r="D107" s="67">
        <v>0.12</v>
      </c>
      <c r="E107" s="6" t="s">
        <v>49</v>
      </c>
      <c r="F107" s="67">
        <f t="shared" ref="F107:F109" si="12">C107*D107</f>
        <v>0.48</v>
      </c>
    </row>
    <row r="108" spans="1:6" ht="20.25" x14ac:dyDescent="0.3">
      <c r="A108" s="66">
        <v>43403</v>
      </c>
      <c r="B108" s="6" t="s">
        <v>7</v>
      </c>
      <c r="C108" s="6">
        <v>4</v>
      </c>
      <c r="D108" s="67">
        <v>0.12</v>
      </c>
      <c r="E108" s="6" t="s">
        <v>47</v>
      </c>
      <c r="F108" s="67">
        <f t="shared" si="12"/>
        <v>0.48</v>
      </c>
    </row>
    <row r="109" spans="1:6" ht="20.25" x14ac:dyDescent="0.3">
      <c r="A109" s="66">
        <v>43403</v>
      </c>
      <c r="B109" s="6" t="s">
        <v>40</v>
      </c>
      <c r="C109" s="6">
        <v>4</v>
      </c>
      <c r="D109" s="6">
        <v>0</v>
      </c>
      <c r="E109" s="6" t="s">
        <v>50</v>
      </c>
      <c r="F109" s="67">
        <f t="shared" si="12"/>
        <v>0</v>
      </c>
    </row>
    <row r="110" spans="1:6" ht="20.25" x14ac:dyDescent="0.3">
      <c r="A110" s="61"/>
      <c r="C110" s="6">
        <f>SUBTOTAL(9,C3:C109)</f>
        <v>240</v>
      </c>
      <c r="D110" s="68"/>
      <c r="E110" s="61"/>
      <c r="F110" s="67">
        <f>SUBTOTAL(9,F3:F109)</f>
        <v>42.039999999999978</v>
      </c>
    </row>
    <row r="111" spans="1:6" x14ac:dyDescent="0.2">
      <c r="D111" s="26"/>
    </row>
    <row r="112" spans="1:6" x14ac:dyDescent="0.2">
      <c r="D112" s="26"/>
    </row>
    <row r="113" spans="4:4" x14ac:dyDescent="0.2">
      <c r="D113" s="26"/>
    </row>
    <row r="114" spans="4:4" x14ac:dyDescent="0.2">
      <c r="D114" s="26"/>
    </row>
    <row r="115" spans="4:4" x14ac:dyDescent="0.2">
      <c r="D115" s="26"/>
    </row>
    <row r="116" spans="4:4" x14ac:dyDescent="0.2">
      <c r="D116" s="26"/>
    </row>
    <row r="117" spans="4:4" x14ac:dyDescent="0.2">
      <c r="D117" s="26"/>
    </row>
    <row r="118" spans="4:4" x14ac:dyDescent="0.2">
      <c r="D118" s="26"/>
    </row>
    <row r="119" spans="4:4" x14ac:dyDescent="0.2">
      <c r="D119" s="26"/>
    </row>
    <row r="120" spans="4:4" x14ac:dyDescent="0.2">
      <c r="D120" s="26"/>
    </row>
    <row r="121" spans="4:4" x14ac:dyDescent="0.2">
      <c r="D121" s="26"/>
    </row>
    <row r="122" spans="4:4" x14ac:dyDescent="0.2">
      <c r="D122" s="26"/>
    </row>
    <row r="123" spans="4:4" x14ac:dyDescent="0.2">
      <c r="D123" s="26"/>
    </row>
    <row r="124" spans="4:4" x14ac:dyDescent="0.2">
      <c r="D124" s="26"/>
    </row>
    <row r="125" spans="4:4" x14ac:dyDescent="0.2">
      <c r="D125" s="26"/>
    </row>
    <row r="126" spans="4:4" x14ac:dyDescent="0.2">
      <c r="D126" s="26"/>
    </row>
    <row r="127" spans="4:4" x14ac:dyDescent="0.2">
      <c r="D127" s="26"/>
    </row>
    <row r="128" spans="4:4" x14ac:dyDescent="0.2">
      <c r="D128" s="26"/>
    </row>
    <row r="129" spans="4:4" x14ac:dyDescent="0.2">
      <c r="D129" s="26"/>
    </row>
    <row r="130" spans="4:4" x14ac:dyDescent="0.2">
      <c r="D130" s="26"/>
    </row>
    <row r="131" spans="4:4" x14ac:dyDescent="0.2">
      <c r="D131" s="26"/>
    </row>
  </sheetData>
  <autoFilter ref="A2:E109">
    <filterColumn colId="2">
      <filters>
        <filter val="4"/>
      </filters>
    </filterColumn>
  </autoFilter>
  <sortState ref="A3:D110">
    <sortCondition ref="A3"/>
  </sortState>
  <mergeCells count="1">
    <mergeCell ref="A1:F1"/>
  </mergeCells>
  <pageMargins left="0.46" right="0.39" top="0.75" bottom="1.67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rightToLeft="1" workbookViewId="0">
      <selection activeCell="I19" sqref="I19"/>
    </sheetView>
  </sheetViews>
  <sheetFormatPr defaultRowHeight="14.25" x14ac:dyDescent="0.2"/>
  <cols>
    <col min="1" max="1" width="20.25" bestFit="1" customWidth="1"/>
    <col min="2" max="2" width="5.5" bestFit="1" customWidth="1"/>
    <col min="3" max="3" width="5.25" bestFit="1" customWidth="1"/>
    <col min="4" max="4" width="7.25" bestFit="1" customWidth="1"/>
    <col min="5" max="5" width="12.25" customWidth="1"/>
    <col min="9" max="9" width="20.25" bestFit="1" customWidth="1"/>
    <col min="10" max="10" width="5.5" bestFit="1" customWidth="1"/>
    <col min="11" max="11" width="5.25" bestFit="1" customWidth="1"/>
    <col min="12" max="12" width="6.875" bestFit="1" customWidth="1"/>
    <col min="13" max="13" width="7.25" bestFit="1" customWidth="1"/>
  </cols>
  <sheetData>
    <row r="1" spans="1:13" ht="18" x14ac:dyDescent="0.25">
      <c r="A1" s="21" t="s">
        <v>55</v>
      </c>
      <c r="B1" s="21" t="s">
        <v>6</v>
      </c>
      <c r="C1" s="21" t="s">
        <v>2</v>
      </c>
      <c r="D1" s="21" t="s">
        <v>52</v>
      </c>
      <c r="E1" s="23" t="s">
        <v>43</v>
      </c>
      <c r="I1" s="21" t="s">
        <v>58</v>
      </c>
      <c r="J1" s="21" t="s">
        <v>6</v>
      </c>
      <c r="K1" s="21" t="s">
        <v>5</v>
      </c>
      <c r="L1" s="21" t="s">
        <v>2</v>
      </c>
      <c r="M1" s="21" t="s">
        <v>52</v>
      </c>
    </row>
    <row r="2" spans="1:13" ht="18" x14ac:dyDescent="0.25">
      <c r="A2" s="20"/>
      <c r="B2" s="20"/>
      <c r="C2" s="22"/>
      <c r="D2" s="22"/>
      <c r="E2" t="s">
        <v>44</v>
      </c>
      <c r="I2" s="20" t="s">
        <v>9</v>
      </c>
      <c r="J2" s="20"/>
      <c r="K2" s="20">
        <v>50</v>
      </c>
      <c r="L2" s="22"/>
      <c r="M2" s="22"/>
    </row>
    <row r="3" spans="1:13" ht="18" x14ac:dyDescent="0.25">
      <c r="A3" s="20"/>
      <c r="B3" s="20"/>
      <c r="C3" s="19"/>
      <c r="D3" s="19"/>
      <c r="I3" s="20" t="s">
        <v>8</v>
      </c>
      <c r="J3" s="20"/>
      <c r="K3" s="20">
        <v>25</v>
      </c>
      <c r="L3" s="22"/>
      <c r="M3" s="22"/>
    </row>
    <row r="4" spans="1:13" ht="18" x14ac:dyDescent="0.25">
      <c r="A4" s="20"/>
      <c r="B4" s="20"/>
      <c r="C4" s="19"/>
      <c r="D4" s="19"/>
      <c r="I4" s="20" t="s">
        <v>31</v>
      </c>
      <c r="J4" s="20"/>
      <c r="K4" s="20">
        <v>3</v>
      </c>
      <c r="L4" s="22"/>
      <c r="M4" s="22"/>
    </row>
    <row r="5" spans="1:13" ht="18" x14ac:dyDescent="0.25">
      <c r="A5" s="18"/>
      <c r="B5" s="18"/>
      <c r="C5" s="19"/>
      <c r="D5" s="19"/>
      <c r="I5" s="18"/>
      <c r="J5" s="18"/>
      <c r="K5" s="20"/>
      <c r="L5" s="22"/>
      <c r="M5" s="22"/>
    </row>
    <row r="6" spans="1:13" ht="18" x14ac:dyDescent="0.25">
      <c r="A6" s="18"/>
      <c r="B6" s="18"/>
      <c r="C6" s="19"/>
      <c r="D6" s="19"/>
      <c r="I6" s="18"/>
      <c r="J6" s="18"/>
      <c r="K6" s="20"/>
      <c r="L6" s="22"/>
      <c r="M6" s="22"/>
    </row>
    <row r="7" spans="1:13" ht="18" x14ac:dyDescent="0.25">
      <c r="A7" s="18"/>
      <c r="B7" s="18"/>
      <c r="C7" s="19"/>
      <c r="D7" s="19"/>
      <c r="I7" s="18"/>
      <c r="J7" s="18"/>
      <c r="K7" s="20"/>
      <c r="L7" s="22"/>
      <c r="M7" s="22"/>
    </row>
    <row r="8" spans="1:13" ht="18" x14ac:dyDescent="0.25">
      <c r="A8" s="18"/>
      <c r="B8" s="18"/>
      <c r="C8" s="19"/>
      <c r="D8" s="19"/>
      <c r="I8" s="18"/>
      <c r="J8" s="18"/>
      <c r="K8" s="20"/>
      <c r="L8" s="22"/>
      <c r="M8" s="22"/>
    </row>
    <row r="9" spans="1:13" ht="18" x14ac:dyDescent="0.25">
      <c r="A9" s="18"/>
      <c r="B9" s="18"/>
      <c r="C9" s="19"/>
      <c r="D9" s="19"/>
      <c r="I9" s="18"/>
      <c r="J9" s="18"/>
      <c r="K9" s="20"/>
      <c r="L9" s="22"/>
      <c r="M9" s="22"/>
    </row>
  </sheetData>
  <dataConsolidate/>
  <dataValidations count="2">
    <dataValidation type="list" allowBlank="1" showInputMessage="1" showErrorMessage="1" sqref="E2">
      <formula1>المنطقة</formula1>
    </dataValidation>
    <dataValidation type="list" allowBlank="1" showInputMessage="1" showErrorMessage="1" sqref="A2">
      <formula1>النوع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9"/>
  <sheetViews>
    <sheetView rightToLeft="1" workbookViewId="0">
      <selection activeCell="F7" sqref="F7"/>
    </sheetView>
  </sheetViews>
  <sheetFormatPr defaultRowHeight="14.25" x14ac:dyDescent="0.2"/>
  <cols>
    <col min="1" max="1" width="6.5" bestFit="1" customWidth="1"/>
    <col min="2" max="2" width="18.25" bestFit="1" customWidth="1"/>
    <col min="3" max="3" width="12.125" bestFit="1" customWidth="1"/>
    <col min="4" max="4" width="20" bestFit="1" customWidth="1"/>
    <col min="5" max="5" width="9.25" bestFit="1" customWidth="1"/>
    <col min="7" max="7" width="9.25" bestFit="1" customWidth="1"/>
    <col min="8" max="8" width="20" bestFit="1" customWidth="1"/>
  </cols>
  <sheetData>
    <row r="1" spans="2:8" ht="20.25" x14ac:dyDescent="0.3">
      <c r="B1" s="70" t="s">
        <v>71</v>
      </c>
      <c r="C1" s="70" t="s">
        <v>72</v>
      </c>
      <c r="D1" s="70" t="s">
        <v>73</v>
      </c>
      <c r="E1" s="70" t="s">
        <v>74</v>
      </c>
      <c r="F1" s="70"/>
      <c r="G1" s="70" t="s">
        <v>71</v>
      </c>
      <c r="H1" s="70" t="s">
        <v>75</v>
      </c>
    </row>
    <row r="2" spans="2:8" ht="20.25" x14ac:dyDescent="0.3">
      <c r="B2" s="70" t="s">
        <v>75</v>
      </c>
      <c r="C2" s="71" t="s">
        <v>9</v>
      </c>
      <c r="D2" s="70" t="s">
        <v>54</v>
      </c>
      <c r="E2" s="70" t="s">
        <v>83</v>
      </c>
      <c r="F2" s="70"/>
      <c r="G2" s="70" t="s">
        <v>71</v>
      </c>
      <c r="H2" s="70" t="s">
        <v>76</v>
      </c>
    </row>
    <row r="3" spans="2:8" ht="20.25" x14ac:dyDescent="0.3">
      <c r="B3" s="70" t="s">
        <v>76</v>
      </c>
      <c r="C3" s="71" t="s">
        <v>8</v>
      </c>
      <c r="D3" s="70" t="s">
        <v>13</v>
      </c>
      <c r="E3" s="70" t="s">
        <v>84</v>
      </c>
      <c r="F3" s="70"/>
      <c r="G3" s="70" t="s">
        <v>71</v>
      </c>
      <c r="H3" s="70" t="s">
        <v>77</v>
      </c>
    </row>
    <row r="4" spans="2:8" ht="20.25" x14ac:dyDescent="0.3">
      <c r="B4" s="70" t="s">
        <v>77</v>
      </c>
      <c r="C4" s="71" t="s">
        <v>10</v>
      </c>
      <c r="D4" s="70" t="s">
        <v>14</v>
      </c>
      <c r="E4" s="70"/>
      <c r="F4" s="70"/>
      <c r="G4" s="70" t="s">
        <v>71</v>
      </c>
      <c r="H4" s="70" t="s">
        <v>78</v>
      </c>
    </row>
    <row r="5" spans="2:8" ht="20.25" x14ac:dyDescent="0.3">
      <c r="B5" s="70" t="s">
        <v>78</v>
      </c>
      <c r="C5" s="71" t="s">
        <v>7</v>
      </c>
      <c r="D5" s="70" t="s">
        <v>15</v>
      </c>
      <c r="E5" s="70"/>
      <c r="F5" s="70"/>
      <c r="G5" s="70" t="s">
        <v>71</v>
      </c>
      <c r="H5" s="70" t="s">
        <v>79</v>
      </c>
    </row>
    <row r="6" spans="2:8" ht="20.25" x14ac:dyDescent="0.3">
      <c r="B6" s="70" t="s">
        <v>79</v>
      </c>
      <c r="C6" s="70"/>
      <c r="D6" s="70" t="s">
        <v>16</v>
      </c>
      <c r="E6" s="70"/>
      <c r="F6" s="70"/>
      <c r="G6" s="70" t="s">
        <v>71</v>
      </c>
      <c r="H6" s="70" t="s">
        <v>80</v>
      </c>
    </row>
    <row r="7" spans="2:8" ht="20.25" x14ac:dyDescent="0.3">
      <c r="B7" s="70" t="s">
        <v>80</v>
      </c>
      <c r="C7" s="70"/>
      <c r="D7" s="70"/>
      <c r="E7" s="70"/>
      <c r="F7" s="70"/>
      <c r="G7" s="70" t="s">
        <v>71</v>
      </c>
      <c r="H7" s="70" t="s">
        <v>81</v>
      </c>
    </row>
    <row r="8" spans="2:8" ht="20.25" x14ac:dyDescent="0.3">
      <c r="B8" s="70" t="s">
        <v>81</v>
      </c>
      <c r="C8" s="70"/>
      <c r="D8" s="70"/>
      <c r="E8" s="70"/>
      <c r="F8" s="70"/>
      <c r="G8" s="70" t="s">
        <v>71</v>
      </c>
      <c r="H8" s="70" t="s">
        <v>82</v>
      </c>
    </row>
    <row r="9" spans="2:8" ht="20.25" x14ac:dyDescent="0.3">
      <c r="B9" s="70" t="s">
        <v>82</v>
      </c>
      <c r="C9" s="70"/>
      <c r="D9" s="70"/>
      <c r="E9" s="70"/>
      <c r="F9" s="70"/>
      <c r="G9" s="70" t="s">
        <v>72</v>
      </c>
      <c r="H9" s="71" t="s">
        <v>9</v>
      </c>
    </row>
    <row r="10" spans="2:8" ht="20.25" x14ac:dyDescent="0.3">
      <c r="B10" s="70"/>
      <c r="C10" s="70"/>
      <c r="D10" s="70"/>
      <c r="E10" s="70"/>
      <c r="F10" s="70"/>
      <c r="G10" s="70" t="s">
        <v>72</v>
      </c>
      <c r="H10" s="71" t="s">
        <v>8</v>
      </c>
    </row>
    <row r="11" spans="2:8" ht="20.25" x14ac:dyDescent="0.3">
      <c r="B11" s="70"/>
      <c r="C11" s="70"/>
      <c r="D11" s="70"/>
      <c r="E11" s="70"/>
      <c r="F11" s="70"/>
      <c r="G11" s="70" t="s">
        <v>72</v>
      </c>
      <c r="H11" s="71" t="s">
        <v>10</v>
      </c>
    </row>
    <row r="12" spans="2:8" ht="20.25" x14ac:dyDescent="0.3">
      <c r="B12" s="70"/>
      <c r="C12" s="70"/>
      <c r="D12" s="70"/>
      <c r="E12" s="70"/>
      <c r="F12" s="70"/>
      <c r="G12" s="70" t="s">
        <v>72</v>
      </c>
      <c r="H12" s="71" t="s">
        <v>7</v>
      </c>
    </row>
    <row r="13" spans="2:8" ht="20.25" x14ac:dyDescent="0.3">
      <c r="B13" s="71" t="s">
        <v>71</v>
      </c>
      <c r="C13" s="71" t="s">
        <v>85</v>
      </c>
      <c r="D13" s="70"/>
      <c r="E13" s="70"/>
      <c r="F13" s="70"/>
      <c r="G13" s="70" t="s">
        <v>73</v>
      </c>
      <c r="H13" s="70" t="s">
        <v>54</v>
      </c>
    </row>
    <row r="14" spans="2:8" ht="20.25" x14ac:dyDescent="0.3">
      <c r="B14" s="71" t="s">
        <v>72</v>
      </c>
      <c r="C14" s="71" t="s">
        <v>86</v>
      </c>
      <c r="D14" s="70"/>
      <c r="E14" s="70"/>
      <c r="F14" s="70"/>
      <c r="G14" s="70" t="s">
        <v>73</v>
      </c>
      <c r="H14" s="70" t="s">
        <v>13</v>
      </c>
    </row>
    <row r="15" spans="2:8" ht="20.25" x14ac:dyDescent="0.3">
      <c r="B15" s="71" t="s">
        <v>73</v>
      </c>
      <c r="C15" s="71" t="s">
        <v>87</v>
      </c>
      <c r="D15" s="70"/>
      <c r="E15" s="70"/>
      <c r="F15" s="70"/>
      <c r="G15" s="70" t="s">
        <v>73</v>
      </c>
      <c r="H15" s="70" t="s">
        <v>14</v>
      </c>
    </row>
    <row r="16" spans="2:8" ht="20.25" x14ac:dyDescent="0.3">
      <c r="B16" s="71" t="s">
        <v>74</v>
      </c>
      <c r="C16" s="71" t="s">
        <v>88</v>
      </c>
      <c r="D16" s="70"/>
      <c r="E16" s="70"/>
      <c r="F16" s="70"/>
      <c r="G16" s="70" t="s">
        <v>73</v>
      </c>
      <c r="H16" s="70" t="s">
        <v>15</v>
      </c>
    </row>
    <row r="17" spans="2:8" ht="20.25" x14ac:dyDescent="0.3">
      <c r="B17" s="70"/>
      <c r="C17" s="70"/>
      <c r="D17" s="70"/>
      <c r="E17" s="70"/>
      <c r="F17" s="70"/>
      <c r="G17" s="70" t="s">
        <v>73</v>
      </c>
      <c r="H17" s="70" t="s">
        <v>16</v>
      </c>
    </row>
    <row r="18" spans="2:8" ht="20.25" x14ac:dyDescent="0.3">
      <c r="B18" s="70"/>
      <c r="C18" s="70"/>
      <c r="D18" s="70"/>
      <c r="E18" s="70"/>
      <c r="F18" s="70"/>
      <c r="G18" s="70" t="s">
        <v>74</v>
      </c>
      <c r="H18" s="70" t="s">
        <v>83</v>
      </c>
    </row>
    <row r="19" spans="2:8" ht="20.25" x14ac:dyDescent="0.3">
      <c r="B19" s="70"/>
      <c r="C19" s="70"/>
      <c r="D19" s="70"/>
      <c r="E19" s="70"/>
      <c r="F19" s="70"/>
      <c r="G19" s="70" t="s">
        <v>74</v>
      </c>
      <c r="H19" s="70" t="s">
        <v>84</v>
      </c>
    </row>
  </sheetData>
  <dataValidations count="1">
    <dataValidation type="list" allowBlank="1" showInputMessage="1" showErrorMessage="1" sqref="J11:J32">
      <formula1>$B$1:$E$1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rightToLeft="1" workbookViewId="0">
      <selection activeCell="C6" sqref="C6"/>
    </sheetView>
  </sheetViews>
  <sheetFormatPr defaultRowHeight="14.25" x14ac:dyDescent="0.2"/>
  <sheetData>
    <row r="1" spans="1:1" x14ac:dyDescent="0.2">
      <c r="A1" s="16" t="s">
        <v>43</v>
      </c>
    </row>
    <row r="2" spans="1:1" x14ac:dyDescent="0.2">
      <c r="A2" s="16" t="s">
        <v>44</v>
      </c>
    </row>
    <row r="3" spans="1:1" x14ac:dyDescent="0.2">
      <c r="A3" s="16" t="s">
        <v>59</v>
      </c>
    </row>
    <row r="4" spans="1:1" x14ac:dyDescent="0.2">
      <c r="A4" s="16" t="s">
        <v>46</v>
      </c>
    </row>
    <row r="5" spans="1:1" x14ac:dyDescent="0.2">
      <c r="A5" s="16" t="s">
        <v>60</v>
      </c>
    </row>
    <row r="6" spans="1:1" x14ac:dyDescent="0.2">
      <c r="A6" s="16" t="s">
        <v>61</v>
      </c>
    </row>
    <row r="7" spans="1:1" x14ac:dyDescent="0.2">
      <c r="A7" s="16" t="s">
        <v>47</v>
      </c>
    </row>
    <row r="8" spans="1:1" x14ac:dyDescent="0.2">
      <c r="A8" s="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8</vt:i4>
      </vt:variant>
      <vt:variant>
        <vt:lpstr>نطاقات تمت تسميتها</vt:lpstr>
      </vt:variant>
      <vt:variant>
        <vt:i4>4</vt:i4>
      </vt:variant>
    </vt:vector>
  </HeadingPairs>
  <TitlesOfParts>
    <vt:vector size="12" baseType="lpstr">
      <vt:lpstr>حركة المبيعات</vt:lpstr>
      <vt:lpstr>حركة المشتريات</vt:lpstr>
      <vt:lpstr>حركة الوارد الاسمدة</vt:lpstr>
      <vt:lpstr>حركة الوارد المبيدات</vt:lpstr>
      <vt:lpstr>حركة الصادر الاسمدة والمبيدات </vt:lpstr>
      <vt:lpstr>اجمالى الاستهلاك الشهرى</vt:lpstr>
      <vt:lpstr>تصنيف المواد</vt:lpstr>
      <vt:lpstr>المنطقة</vt:lpstr>
      <vt:lpstr>بذور</vt:lpstr>
      <vt:lpstr>سماد</vt:lpstr>
      <vt:lpstr>مبيد</vt:lpstr>
      <vt:lpstr>محروقات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alomar</dc:creator>
  <cp:lastModifiedBy>a</cp:lastModifiedBy>
  <cp:lastPrinted>2018-12-09T14:10:34Z</cp:lastPrinted>
  <dcterms:created xsi:type="dcterms:W3CDTF">2018-10-26T14:39:36Z</dcterms:created>
  <dcterms:modified xsi:type="dcterms:W3CDTF">2018-12-18T19:14:28Z</dcterms:modified>
</cp:coreProperties>
</file>